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16" windowWidth="22716" windowHeight="8940" tabRatio="676" activeTab="9"/>
  </bookViews>
  <sheets>
    <sheet name="Plan1" sheetId="12" r:id="rId1"/>
    <sheet name="Table_antes_de_ajustar" sheetId="8" state="hidden" r:id="rId2"/>
    <sheet name="Ambientes_antes_de_ajustar" sheetId="3" state="hidden" r:id="rId3"/>
    <sheet name="Ambiente-Termico" sheetId="15" r:id="rId4"/>
    <sheet name="Ambiente-Luminico" sheetId="16" r:id="rId5"/>
    <sheet name="Modelo-Termico" sheetId="17" r:id="rId6"/>
    <sheet name="Modelo-luminico" sheetId="18" r:id="rId7"/>
    <sheet name="Plan2" sheetId="19" r:id="rId8"/>
    <sheet name="BD_Modelo" sheetId="5" r:id="rId9"/>
    <sheet name="BD_Ambientes" sheetId="4" r:id="rId10"/>
  </sheets>
  <calcPr calcId="145621"/>
</workbook>
</file>

<file path=xl/calcChain.xml><?xml version="1.0" encoding="utf-8"?>
<calcChain xmlns="http://schemas.openxmlformats.org/spreadsheetml/2006/main">
  <c r="K2" i="4" l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Z9" i="12"/>
  <c r="K6" i="4" s="1"/>
  <c r="Z8" i="12"/>
  <c r="K5" i="4" s="1"/>
  <c r="Z7" i="12"/>
  <c r="K4" i="4" s="1"/>
  <c r="Z6" i="12"/>
  <c r="K3" i="4" s="1"/>
  <c r="Z5" i="12"/>
  <c r="W6" i="12"/>
  <c r="X6" i="12"/>
  <c r="Y6" i="12"/>
  <c r="AA6" i="12"/>
  <c r="L3" i="4" s="1"/>
  <c r="W7" i="12"/>
  <c r="X7" i="12"/>
  <c r="Y7" i="12"/>
  <c r="AA7" i="12"/>
  <c r="L4" i="4" s="1"/>
  <c r="W8" i="12"/>
  <c r="X8" i="12"/>
  <c r="Y8" i="12"/>
  <c r="AA8" i="12"/>
  <c r="L5" i="4" s="1"/>
  <c r="W9" i="12"/>
  <c r="X9" i="12"/>
  <c r="Y9" i="12"/>
  <c r="AA9" i="12"/>
  <c r="L6" i="4" s="1"/>
  <c r="W10" i="12"/>
  <c r="X10" i="12"/>
  <c r="Y10" i="12"/>
  <c r="Z10" i="12"/>
  <c r="K7" i="4" s="1"/>
  <c r="AA10" i="12"/>
  <c r="L7" i="4" s="1"/>
  <c r="W11" i="12"/>
  <c r="X11" i="12"/>
  <c r="Y11" i="12"/>
  <c r="Z11" i="12"/>
  <c r="K8" i="4" s="1"/>
  <c r="AA11" i="12"/>
  <c r="L8" i="4" s="1"/>
  <c r="W12" i="12"/>
  <c r="X12" i="12"/>
  <c r="Y12" i="12"/>
  <c r="Z12" i="12"/>
  <c r="K9" i="4" s="1"/>
  <c r="AA12" i="12"/>
  <c r="L9" i="4" s="1"/>
  <c r="W13" i="12"/>
  <c r="X13" i="12"/>
  <c r="Y13" i="12"/>
  <c r="Z13" i="12"/>
  <c r="K10" i="4" s="1"/>
  <c r="AA13" i="12"/>
  <c r="L10" i="4" s="1"/>
  <c r="W14" i="12"/>
  <c r="X14" i="12"/>
  <c r="Y14" i="12"/>
  <c r="Z14" i="12"/>
  <c r="K11" i="4" s="1"/>
  <c r="AA14" i="12"/>
  <c r="L11" i="4" s="1"/>
  <c r="W15" i="12"/>
  <c r="X15" i="12"/>
  <c r="Y15" i="12"/>
  <c r="Z15" i="12"/>
  <c r="K12" i="4" s="1"/>
  <c r="AA15" i="12"/>
  <c r="L12" i="4" s="1"/>
  <c r="W16" i="12"/>
  <c r="X16" i="12"/>
  <c r="Y16" i="12"/>
  <c r="Z16" i="12"/>
  <c r="K13" i="4" s="1"/>
  <c r="AA16" i="12"/>
  <c r="L13" i="4" s="1"/>
  <c r="W17" i="12"/>
  <c r="X17" i="12"/>
  <c r="Y17" i="12"/>
  <c r="Z17" i="12"/>
  <c r="K14" i="4" s="1"/>
  <c r="AA17" i="12"/>
  <c r="L14" i="4" s="1"/>
  <c r="W18" i="12"/>
  <c r="X18" i="12"/>
  <c r="Y18" i="12"/>
  <c r="Z18" i="12"/>
  <c r="K15" i="4" s="1"/>
  <c r="AA18" i="12"/>
  <c r="L15" i="4" s="1"/>
  <c r="W19" i="12"/>
  <c r="X19" i="12"/>
  <c r="Y19" i="12"/>
  <c r="Z19" i="12"/>
  <c r="K16" i="4" s="1"/>
  <c r="AA19" i="12"/>
  <c r="L16" i="4" s="1"/>
  <c r="W20" i="12"/>
  <c r="X20" i="12"/>
  <c r="Y20" i="12"/>
  <c r="Z20" i="12"/>
  <c r="K17" i="4" s="1"/>
  <c r="AA20" i="12"/>
  <c r="L17" i="4" s="1"/>
  <c r="W21" i="12"/>
  <c r="X21" i="12"/>
  <c r="Y21" i="12"/>
  <c r="Z21" i="12"/>
  <c r="K18" i="4" s="1"/>
  <c r="AA21" i="12"/>
  <c r="L18" i="4" s="1"/>
  <c r="W22" i="12"/>
  <c r="X22" i="12"/>
  <c r="Y22" i="12"/>
  <c r="Z22" i="12"/>
  <c r="K19" i="4" s="1"/>
  <c r="AA22" i="12"/>
  <c r="L19" i="4" s="1"/>
  <c r="W23" i="12"/>
  <c r="X23" i="12"/>
  <c r="Y23" i="12"/>
  <c r="Z23" i="12"/>
  <c r="K20" i="4" s="1"/>
  <c r="AA23" i="12"/>
  <c r="L20" i="4" s="1"/>
  <c r="W24" i="12"/>
  <c r="X24" i="12"/>
  <c r="Y24" i="12"/>
  <c r="Z24" i="12"/>
  <c r="K21" i="4" s="1"/>
  <c r="AA24" i="12"/>
  <c r="L21" i="4" s="1"/>
  <c r="W25" i="12"/>
  <c r="X25" i="12"/>
  <c r="Y25" i="12"/>
  <c r="Z25" i="12"/>
  <c r="K22" i="4" s="1"/>
  <c r="AA25" i="12"/>
  <c r="L22" i="4" s="1"/>
  <c r="W26" i="12"/>
  <c r="X26" i="12"/>
  <c r="Y26" i="12"/>
  <c r="Z26" i="12"/>
  <c r="K23" i="4" s="1"/>
  <c r="AA26" i="12"/>
  <c r="L23" i="4" s="1"/>
  <c r="W27" i="12"/>
  <c r="X27" i="12"/>
  <c r="Y27" i="12"/>
  <c r="Z27" i="12"/>
  <c r="K24" i="4" s="1"/>
  <c r="AA27" i="12"/>
  <c r="L24" i="4" s="1"/>
  <c r="W28" i="12"/>
  <c r="X28" i="12"/>
  <c r="Y28" i="12"/>
  <c r="Z28" i="12"/>
  <c r="K25" i="4" s="1"/>
  <c r="AA28" i="12"/>
  <c r="L25" i="4" s="1"/>
  <c r="W29" i="12"/>
  <c r="X29" i="12"/>
  <c r="Y29" i="12"/>
  <c r="Z29" i="12"/>
  <c r="K26" i="4" s="1"/>
  <c r="AA29" i="12"/>
  <c r="L26" i="4" s="1"/>
  <c r="W30" i="12"/>
  <c r="X30" i="12"/>
  <c r="Y30" i="12"/>
  <c r="Z30" i="12"/>
  <c r="K27" i="4" s="1"/>
  <c r="AA30" i="12"/>
  <c r="L27" i="4" s="1"/>
  <c r="W31" i="12"/>
  <c r="X31" i="12"/>
  <c r="Y31" i="12"/>
  <c r="Z31" i="12"/>
  <c r="K28" i="4" s="1"/>
  <c r="AA31" i="12"/>
  <c r="L28" i="4" s="1"/>
  <c r="W32" i="12"/>
  <c r="X32" i="12"/>
  <c r="Y32" i="12"/>
  <c r="Z32" i="12"/>
  <c r="K29" i="4" s="1"/>
  <c r="AA32" i="12"/>
  <c r="L29" i="4" s="1"/>
  <c r="W33" i="12"/>
  <c r="X33" i="12"/>
  <c r="Y33" i="12"/>
  <c r="Z33" i="12"/>
  <c r="K30" i="4" s="1"/>
  <c r="AA33" i="12"/>
  <c r="L30" i="4" s="1"/>
  <c r="W34" i="12"/>
  <c r="X34" i="12"/>
  <c r="Y34" i="12"/>
  <c r="Z34" i="12"/>
  <c r="K31" i="4" s="1"/>
  <c r="AA34" i="12"/>
  <c r="L31" i="4" s="1"/>
  <c r="W35" i="12"/>
  <c r="X35" i="12"/>
  <c r="Y35" i="12"/>
  <c r="Z35" i="12"/>
  <c r="K32" i="4" s="1"/>
  <c r="AA35" i="12"/>
  <c r="L32" i="4" s="1"/>
  <c r="W36" i="12"/>
  <c r="X36" i="12"/>
  <c r="Y36" i="12"/>
  <c r="Z36" i="12"/>
  <c r="K33" i="4" s="1"/>
  <c r="AA36" i="12"/>
  <c r="L33" i="4" s="1"/>
  <c r="W37" i="12"/>
  <c r="X37" i="12"/>
  <c r="Y37" i="12"/>
  <c r="Z37" i="12"/>
  <c r="K34" i="4" s="1"/>
  <c r="AA37" i="12"/>
  <c r="L34" i="4" s="1"/>
  <c r="W38" i="12"/>
  <c r="X38" i="12"/>
  <c r="Y38" i="12"/>
  <c r="Z38" i="12"/>
  <c r="K35" i="4" s="1"/>
  <c r="AA38" i="12"/>
  <c r="L35" i="4" s="1"/>
  <c r="W39" i="12"/>
  <c r="X39" i="12"/>
  <c r="Y39" i="12"/>
  <c r="Z39" i="12"/>
  <c r="K36" i="4" s="1"/>
  <c r="AA39" i="12"/>
  <c r="L36" i="4" s="1"/>
  <c r="W40" i="12"/>
  <c r="X40" i="12"/>
  <c r="Y40" i="12"/>
  <c r="Z40" i="12"/>
  <c r="K37" i="4" s="1"/>
  <c r="AA40" i="12"/>
  <c r="L37" i="4" s="1"/>
  <c r="W41" i="12"/>
  <c r="X41" i="12"/>
  <c r="Y41" i="12"/>
  <c r="Z41" i="12"/>
  <c r="K38" i="4" s="1"/>
  <c r="AA41" i="12"/>
  <c r="L38" i="4" s="1"/>
  <c r="W42" i="12"/>
  <c r="X42" i="12"/>
  <c r="Y42" i="12"/>
  <c r="Z42" i="12"/>
  <c r="K39" i="4" s="1"/>
  <c r="AA42" i="12"/>
  <c r="L39" i="4" s="1"/>
  <c r="W43" i="12"/>
  <c r="X43" i="12"/>
  <c r="Y43" i="12"/>
  <c r="Z43" i="12"/>
  <c r="K40" i="4" s="1"/>
  <c r="AA43" i="12"/>
  <c r="L40" i="4" s="1"/>
  <c r="W44" i="12"/>
  <c r="X44" i="12"/>
  <c r="Y44" i="12"/>
  <c r="Z44" i="12"/>
  <c r="K41" i="4" s="1"/>
  <c r="AA44" i="12"/>
  <c r="L41" i="4" s="1"/>
  <c r="W45" i="12"/>
  <c r="X45" i="12"/>
  <c r="Y45" i="12"/>
  <c r="Z45" i="12"/>
  <c r="K42" i="4" s="1"/>
  <c r="AA45" i="12"/>
  <c r="L42" i="4" s="1"/>
  <c r="W46" i="12"/>
  <c r="X46" i="12"/>
  <c r="Y46" i="12"/>
  <c r="Z46" i="12"/>
  <c r="K43" i="4" s="1"/>
  <c r="AA46" i="12"/>
  <c r="L43" i="4" s="1"/>
  <c r="W47" i="12"/>
  <c r="X47" i="12"/>
  <c r="Y47" i="12"/>
  <c r="Z47" i="12"/>
  <c r="K44" i="4" s="1"/>
  <c r="AA47" i="12"/>
  <c r="L44" i="4" s="1"/>
  <c r="W48" i="12"/>
  <c r="X48" i="12"/>
  <c r="Y48" i="12"/>
  <c r="Z48" i="12"/>
  <c r="K45" i="4" s="1"/>
  <c r="AA48" i="12"/>
  <c r="L45" i="4" s="1"/>
  <c r="W49" i="12"/>
  <c r="X49" i="12"/>
  <c r="Y49" i="12"/>
  <c r="Z49" i="12"/>
  <c r="K46" i="4" s="1"/>
  <c r="AA49" i="12"/>
  <c r="L46" i="4" s="1"/>
  <c r="W50" i="12"/>
  <c r="X50" i="12"/>
  <c r="Y50" i="12"/>
  <c r="Z50" i="12"/>
  <c r="K47" i="4" s="1"/>
  <c r="AA50" i="12"/>
  <c r="L47" i="4" s="1"/>
  <c r="W51" i="12"/>
  <c r="X51" i="12"/>
  <c r="Y51" i="12"/>
  <c r="Z51" i="12"/>
  <c r="K48" i="4" s="1"/>
  <c r="AA51" i="12"/>
  <c r="L48" i="4" s="1"/>
  <c r="W52" i="12"/>
  <c r="X52" i="12"/>
  <c r="Y52" i="12"/>
  <c r="Z52" i="12"/>
  <c r="K49" i="4" s="1"/>
  <c r="AA52" i="12"/>
  <c r="L49" i="4" s="1"/>
  <c r="W53" i="12"/>
  <c r="X53" i="12"/>
  <c r="Y53" i="12"/>
  <c r="Z53" i="12"/>
  <c r="K50" i="4" s="1"/>
  <c r="AA53" i="12"/>
  <c r="L50" i="4" s="1"/>
  <c r="W54" i="12"/>
  <c r="X54" i="12"/>
  <c r="Y54" i="12"/>
  <c r="Z54" i="12"/>
  <c r="K51" i="4" s="1"/>
  <c r="AA54" i="12"/>
  <c r="L51" i="4" s="1"/>
  <c r="W55" i="12"/>
  <c r="X55" i="12"/>
  <c r="Y55" i="12"/>
  <c r="Z55" i="12"/>
  <c r="K52" i="4" s="1"/>
  <c r="AA55" i="12"/>
  <c r="L52" i="4" s="1"/>
  <c r="W56" i="12"/>
  <c r="X56" i="12"/>
  <c r="Y56" i="12"/>
  <c r="Z56" i="12"/>
  <c r="K53" i="4" s="1"/>
  <c r="AA56" i="12"/>
  <c r="L53" i="4" s="1"/>
  <c r="W57" i="12"/>
  <c r="X57" i="12"/>
  <c r="Y57" i="12"/>
  <c r="Z57" i="12"/>
  <c r="K54" i="4" s="1"/>
  <c r="AA57" i="12"/>
  <c r="L54" i="4" s="1"/>
  <c r="W58" i="12"/>
  <c r="X58" i="12"/>
  <c r="Y58" i="12"/>
  <c r="Z58" i="12"/>
  <c r="K55" i="4" s="1"/>
  <c r="AA58" i="12"/>
  <c r="L55" i="4" s="1"/>
  <c r="W59" i="12"/>
  <c r="X59" i="12"/>
  <c r="Y59" i="12"/>
  <c r="Z59" i="12"/>
  <c r="K56" i="4" s="1"/>
  <c r="AA59" i="12"/>
  <c r="L56" i="4" s="1"/>
  <c r="W60" i="12"/>
  <c r="X60" i="12"/>
  <c r="Y60" i="12"/>
  <c r="Z60" i="12"/>
  <c r="K57" i="4" s="1"/>
  <c r="AA60" i="12"/>
  <c r="L57" i="4" s="1"/>
  <c r="W61" i="12"/>
  <c r="X61" i="12"/>
  <c r="Y61" i="12"/>
  <c r="Z61" i="12"/>
  <c r="K58" i="4" s="1"/>
  <c r="AA61" i="12"/>
  <c r="L58" i="4" s="1"/>
  <c r="W62" i="12"/>
  <c r="X62" i="12"/>
  <c r="Y62" i="12"/>
  <c r="Z62" i="12"/>
  <c r="K59" i="4" s="1"/>
  <c r="AA62" i="12"/>
  <c r="L59" i="4" s="1"/>
  <c r="W63" i="12"/>
  <c r="X63" i="12"/>
  <c r="Y63" i="12"/>
  <c r="Z63" i="12"/>
  <c r="K60" i="4" s="1"/>
  <c r="AA63" i="12"/>
  <c r="L60" i="4" s="1"/>
  <c r="W64" i="12"/>
  <c r="X64" i="12"/>
  <c r="Y64" i="12"/>
  <c r="Z64" i="12"/>
  <c r="K61" i="4" s="1"/>
  <c r="AA64" i="12"/>
  <c r="L61" i="4" s="1"/>
  <c r="W65" i="12"/>
  <c r="X65" i="12"/>
  <c r="Y65" i="12"/>
  <c r="Z65" i="12"/>
  <c r="K62" i="4" s="1"/>
  <c r="AA65" i="12"/>
  <c r="L62" i="4" s="1"/>
  <c r="W66" i="12"/>
  <c r="X66" i="12"/>
  <c r="Y66" i="12"/>
  <c r="Z66" i="12"/>
  <c r="K63" i="4" s="1"/>
  <c r="AA66" i="12"/>
  <c r="L63" i="4" s="1"/>
  <c r="W67" i="12"/>
  <c r="X67" i="12"/>
  <c r="Y67" i="12"/>
  <c r="Z67" i="12"/>
  <c r="K64" i="4" s="1"/>
  <c r="AA67" i="12"/>
  <c r="L64" i="4" s="1"/>
  <c r="W68" i="12"/>
  <c r="X68" i="12"/>
  <c r="Y68" i="12"/>
  <c r="Z68" i="12"/>
  <c r="K65" i="4" s="1"/>
  <c r="AA68" i="12"/>
  <c r="L65" i="4" s="1"/>
  <c r="W69" i="12"/>
  <c r="X69" i="12"/>
  <c r="Y69" i="12"/>
  <c r="Z69" i="12"/>
  <c r="K66" i="4" s="1"/>
  <c r="AA69" i="12"/>
  <c r="L66" i="4" s="1"/>
  <c r="W70" i="12"/>
  <c r="X70" i="12"/>
  <c r="Y70" i="12"/>
  <c r="Z70" i="12"/>
  <c r="K67" i="4" s="1"/>
  <c r="AA70" i="12"/>
  <c r="L67" i="4" s="1"/>
  <c r="W71" i="12"/>
  <c r="X71" i="12"/>
  <c r="Y71" i="12"/>
  <c r="Z71" i="12"/>
  <c r="K68" i="4" s="1"/>
  <c r="AA71" i="12"/>
  <c r="L68" i="4" s="1"/>
  <c r="W72" i="12"/>
  <c r="X72" i="12"/>
  <c r="Y72" i="12"/>
  <c r="Z72" i="12"/>
  <c r="K69" i="4" s="1"/>
  <c r="AA72" i="12"/>
  <c r="L69" i="4" s="1"/>
  <c r="W73" i="12"/>
  <c r="X73" i="12"/>
  <c r="Y73" i="12"/>
  <c r="Z73" i="12"/>
  <c r="K70" i="4" s="1"/>
  <c r="AA73" i="12"/>
  <c r="L70" i="4" s="1"/>
  <c r="W74" i="12"/>
  <c r="X74" i="12"/>
  <c r="Y74" i="12"/>
  <c r="Z74" i="12"/>
  <c r="K71" i="4" s="1"/>
  <c r="AA74" i="12"/>
  <c r="L71" i="4" s="1"/>
  <c r="W75" i="12"/>
  <c r="X75" i="12"/>
  <c r="Y75" i="12"/>
  <c r="Z75" i="12"/>
  <c r="K72" i="4" s="1"/>
  <c r="AA75" i="12"/>
  <c r="L72" i="4" s="1"/>
  <c r="W76" i="12"/>
  <c r="X76" i="12"/>
  <c r="Y76" i="12"/>
  <c r="Z76" i="12"/>
  <c r="K73" i="4" s="1"/>
  <c r="AA76" i="12"/>
  <c r="L73" i="4" s="1"/>
  <c r="W77" i="12"/>
  <c r="X77" i="12"/>
  <c r="Y77" i="12"/>
  <c r="Z77" i="12"/>
  <c r="K74" i="4" s="1"/>
  <c r="AA77" i="12"/>
  <c r="L74" i="4" s="1"/>
  <c r="W78" i="12"/>
  <c r="X78" i="12"/>
  <c r="Y78" i="12"/>
  <c r="Z78" i="12"/>
  <c r="K75" i="4" s="1"/>
  <c r="AA78" i="12"/>
  <c r="L75" i="4" s="1"/>
  <c r="W79" i="12"/>
  <c r="X79" i="12"/>
  <c r="Y79" i="12"/>
  <c r="Z79" i="12"/>
  <c r="K76" i="4" s="1"/>
  <c r="AA79" i="12"/>
  <c r="L76" i="4" s="1"/>
  <c r="W80" i="12"/>
  <c r="X80" i="12"/>
  <c r="Y80" i="12"/>
  <c r="Z80" i="12"/>
  <c r="K77" i="4" s="1"/>
  <c r="AA80" i="12"/>
  <c r="L77" i="4" s="1"/>
  <c r="W81" i="12"/>
  <c r="X81" i="12"/>
  <c r="Y81" i="12"/>
  <c r="Z81" i="12"/>
  <c r="K78" i="4" s="1"/>
  <c r="AA81" i="12"/>
  <c r="L78" i="4" s="1"/>
  <c r="W82" i="12"/>
  <c r="X82" i="12"/>
  <c r="Y82" i="12"/>
  <c r="Z82" i="12"/>
  <c r="K79" i="4" s="1"/>
  <c r="AA82" i="12"/>
  <c r="L79" i="4" s="1"/>
  <c r="W83" i="12"/>
  <c r="X83" i="12"/>
  <c r="Y83" i="12"/>
  <c r="Z83" i="12"/>
  <c r="K80" i="4" s="1"/>
  <c r="AA83" i="12"/>
  <c r="L80" i="4" s="1"/>
  <c r="W84" i="12"/>
  <c r="X84" i="12"/>
  <c r="Y84" i="12"/>
  <c r="Z84" i="12"/>
  <c r="K81" i="4" s="1"/>
  <c r="AA84" i="12"/>
  <c r="L81" i="4" s="1"/>
  <c r="W85" i="12"/>
  <c r="X85" i="12"/>
  <c r="Y85" i="12"/>
  <c r="Z85" i="12"/>
  <c r="K82" i="4" s="1"/>
  <c r="AA85" i="12"/>
  <c r="L82" i="4" s="1"/>
  <c r="W86" i="12"/>
  <c r="X86" i="12"/>
  <c r="Y86" i="12"/>
  <c r="Z86" i="12"/>
  <c r="K83" i="4" s="1"/>
  <c r="AA86" i="12"/>
  <c r="L83" i="4" s="1"/>
  <c r="W87" i="12"/>
  <c r="X87" i="12"/>
  <c r="Y87" i="12"/>
  <c r="Z87" i="12"/>
  <c r="K84" i="4" s="1"/>
  <c r="AA87" i="12"/>
  <c r="L84" i="4" s="1"/>
  <c r="W88" i="12"/>
  <c r="X88" i="12"/>
  <c r="Y88" i="12"/>
  <c r="Z88" i="12"/>
  <c r="K85" i="4" s="1"/>
  <c r="AA88" i="12"/>
  <c r="L85" i="4" s="1"/>
  <c r="W89" i="12"/>
  <c r="X89" i="12"/>
  <c r="Y89" i="12"/>
  <c r="Z89" i="12"/>
  <c r="K86" i="4" s="1"/>
  <c r="AA89" i="12"/>
  <c r="L86" i="4" s="1"/>
  <c r="W90" i="12"/>
  <c r="X90" i="12"/>
  <c r="Y90" i="12"/>
  <c r="Z90" i="12"/>
  <c r="K87" i="4" s="1"/>
  <c r="AA90" i="12"/>
  <c r="L87" i="4" s="1"/>
  <c r="W91" i="12"/>
  <c r="X91" i="12"/>
  <c r="Y91" i="12"/>
  <c r="Z91" i="12"/>
  <c r="K88" i="4" s="1"/>
  <c r="AA91" i="12"/>
  <c r="L88" i="4" s="1"/>
  <c r="W92" i="12"/>
  <c r="X92" i="12"/>
  <c r="Y92" i="12"/>
  <c r="Z92" i="12"/>
  <c r="K89" i="4" s="1"/>
  <c r="AA92" i="12"/>
  <c r="L89" i="4" s="1"/>
  <c r="W93" i="12"/>
  <c r="X93" i="12"/>
  <c r="Y93" i="12"/>
  <c r="Z93" i="12"/>
  <c r="K90" i="4" s="1"/>
  <c r="AA93" i="12"/>
  <c r="L90" i="4" s="1"/>
  <c r="W94" i="12"/>
  <c r="X94" i="12"/>
  <c r="Y94" i="12"/>
  <c r="Z94" i="12"/>
  <c r="K91" i="4" s="1"/>
  <c r="AA94" i="12"/>
  <c r="L91" i="4" s="1"/>
  <c r="W95" i="12"/>
  <c r="X95" i="12"/>
  <c r="Y95" i="12"/>
  <c r="Z95" i="12"/>
  <c r="K92" i="4" s="1"/>
  <c r="AA95" i="12"/>
  <c r="L92" i="4" s="1"/>
  <c r="W96" i="12"/>
  <c r="X96" i="12"/>
  <c r="Y96" i="12"/>
  <c r="Z96" i="12"/>
  <c r="K93" i="4" s="1"/>
  <c r="AA96" i="12"/>
  <c r="L93" i="4" s="1"/>
  <c r="W97" i="12"/>
  <c r="X97" i="12"/>
  <c r="Y97" i="12"/>
  <c r="Z97" i="12"/>
  <c r="K94" i="4" s="1"/>
  <c r="AA97" i="12"/>
  <c r="L94" i="4" s="1"/>
  <c r="W98" i="12"/>
  <c r="X98" i="12"/>
  <c r="Y98" i="12"/>
  <c r="Z98" i="12"/>
  <c r="K95" i="4" s="1"/>
  <c r="AA98" i="12"/>
  <c r="L95" i="4" s="1"/>
  <c r="W99" i="12"/>
  <c r="X99" i="12"/>
  <c r="Y99" i="12"/>
  <c r="Z99" i="12"/>
  <c r="K96" i="4" s="1"/>
  <c r="AA99" i="12"/>
  <c r="L96" i="4" s="1"/>
  <c r="W100" i="12"/>
  <c r="X100" i="12"/>
  <c r="Y100" i="12"/>
  <c r="Z100" i="12"/>
  <c r="K97" i="4" s="1"/>
  <c r="AA100" i="12"/>
  <c r="L97" i="4" s="1"/>
  <c r="W101" i="12"/>
  <c r="X101" i="12"/>
  <c r="Y101" i="12"/>
  <c r="Z101" i="12"/>
  <c r="K98" i="4" s="1"/>
  <c r="AA101" i="12"/>
  <c r="L98" i="4" s="1"/>
  <c r="W102" i="12"/>
  <c r="X102" i="12"/>
  <c r="Y102" i="12"/>
  <c r="Z102" i="12"/>
  <c r="K99" i="4" s="1"/>
  <c r="AA102" i="12"/>
  <c r="L99" i="4" s="1"/>
  <c r="W103" i="12"/>
  <c r="X103" i="12"/>
  <c r="Y103" i="12"/>
  <c r="Z103" i="12"/>
  <c r="K100" i="4" s="1"/>
  <c r="AA103" i="12"/>
  <c r="L100" i="4" s="1"/>
  <c r="W104" i="12"/>
  <c r="X104" i="12"/>
  <c r="Y104" i="12"/>
  <c r="Z104" i="12"/>
  <c r="K101" i="4" s="1"/>
  <c r="AA104" i="12"/>
  <c r="L101" i="4" s="1"/>
  <c r="W105" i="12"/>
  <c r="X105" i="12"/>
  <c r="Y105" i="12"/>
  <c r="Z105" i="12"/>
  <c r="K102" i="4" s="1"/>
  <c r="AA105" i="12"/>
  <c r="L102" i="4" s="1"/>
  <c r="W106" i="12"/>
  <c r="X106" i="12"/>
  <c r="Y106" i="12"/>
  <c r="Z106" i="12"/>
  <c r="K103" i="4" s="1"/>
  <c r="AA106" i="12"/>
  <c r="L103" i="4" s="1"/>
  <c r="W107" i="12"/>
  <c r="X107" i="12"/>
  <c r="Y107" i="12"/>
  <c r="Z107" i="12"/>
  <c r="K104" i="4" s="1"/>
  <c r="AA107" i="12"/>
  <c r="L104" i="4" s="1"/>
  <c r="W108" i="12"/>
  <c r="X108" i="12"/>
  <c r="Y108" i="12"/>
  <c r="Z108" i="12"/>
  <c r="K105" i="4" s="1"/>
  <c r="AA108" i="12"/>
  <c r="L105" i="4" s="1"/>
  <c r="W109" i="12"/>
  <c r="X109" i="12"/>
  <c r="Y109" i="12"/>
  <c r="Z109" i="12"/>
  <c r="K106" i="4" s="1"/>
  <c r="AA109" i="12"/>
  <c r="L106" i="4" s="1"/>
  <c r="W110" i="12"/>
  <c r="X110" i="12"/>
  <c r="Y110" i="12"/>
  <c r="Z110" i="12"/>
  <c r="K107" i="4" s="1"/>
  <c r="AA110" i="12"/>
  <c r="L107" i="4" s="1"/>
  <c r="W111" i="12"/>
  <c r="X111" i="12"/>
  <c r="Y111" i="12"/>
  <c r="Z111" i="12"/>
  <c r="K108" i="4" s="1"/>
  <c r="AA111" i="12"/>
  <c r="L108" i="4" s="1"/>
  <c r="W112" i="12"/>
  <c r="X112" i="12"/>
  <c r="Y112" i="12"/>
  <c r="Z112" i="12"/>
  <c r="K109" i="4" s="1"/>
  <c r="AA112" i="12"/>
  <c r="L109" i="4" s="1"/>
  <c r="W113" i="12"/>
  <c r="X113" i="12"/>
  <c r="Y113" i="12"/>
  <c r="Z113" i="12"/>
  <c r="K110" i="4" s="1"/>
  <c r="AA113" i="12"/>
  <c r="L110" i="4" s="1"/>
  <c r="W114" i="12"/>
  <c r="X114" i="12"/>
  <c r="Y114" i="12"/>
  <c r="Z114" i="12"/>
  <c r="K111" i="4" s="1"/>
  <c r="AA114" i="12"/>
  <c r="L111" i="4" s="1"/>
  <c r="W115" i="12"/>
  <c r="X115" i="12"/>
  <c r="Y115" i="12"/>
  <c r="Z115" i="12"/>
  <c r="K112" i="4" s="1"/>
  <c r="AA115" i="12"/>
  <c r="L112" i="4" s="1"/>
  <c r="W116" i="12"/>
  <c r="X116" i="12"/>
  <c r="Y116" i="12"/>
  <c r="Z116" i="12"/>
  <c r="K113" i="4" s="1"/>
  <c r="AA116" i="12"/>
  <c r="L113" i="4" s="1"/>
  <c r="W117" i="12"/>
  <c r="X117" i="12"/>
  <c r="Y117" i="12"/>
  <c r="Z117" i="12"/>
  <c r="K114" i="4" s="1"/>
  <c r="AA117" i="12"/>
  <c r="L114" i="4" s="1"/>
  <c r="W118" i="12"/>
  <c r="X118" i="12"/>
  <c r="Y118" i="12"/>
  <c r="Z118" i="12"/>
  <c r="K115" i="4" s="1"/>
  <c r="AA118" i="12"/>
  <c r="L115" i="4" s="1"/>
  <c r="W119" i="12"/>
  <c r="X119" i="12"/>
  <c r="Y119" i="12"/>
  <c r="Z119" i="12"/>
  <c r="K116" i="4" s="1"/>
  <c r="AA119" i="12"/>
  <c r="L116" i="4" s="1"/>
  <c r="W120" i="12"/>
  <c r="X120" i="12"/>
  <c r="Y120" i="12"/>
  <c r="Z120" i="12"/>
  <c r="K117" i="4" s="1"/>
  <c r="AA120" i="12"/>
  <c r="L117" i="4" s="1"/>
  <c r="W121" i="12"/>
  <c r="X121" i="12"/>
  <c r="Y121" i="12"/>
  <c r="Z121" i="12"/>
  <c r="K118" i="4" s="1"/>
  <c r="AA121" i="12"/>
  <c r="L118" i="4" s="1"/>
  <c r="W122" i="12"/>
  <c r="X122" i="12"/>
  <c r="Y122" i="12"/>
  <c r="Z122" i="12"/>
  <c r="K119" i="4" s="1"/>
  <c r="AA122" i="12"/>
  <c r="L119" i="4" s="1"/>
  <c r="W123" i="12"/>
  <c r="X123" i="12"/>
  <c r="Y123" i="12"/>
  <c r="Z123" i="12"/>
  <c r="K120" i="4" s="1"/>
  <c r="AA123" i="12"/>
  <c r="L120" i="4" s="1"/>
  <c r="W124" i="12"/>
  <c r="X124" i="12"/>
  <c r="Y124" i="12"/>
  <c r="Z124" i="12"/>
  <c r="K121" i="4" s="1"/>
  <c r="AA124" i="12"/>
  <c r="L121" i="4" s="1"/>
  <c r="W125" i="12"/>
  <c r="X125" i="12"/>
  <c r="Y125" i="12"/>
  <c r="Z125" i="12"/>
  <c r="K122" i="4" s="1"/>
  <c r="AA125" i="12"/>
  <c r="L122" i="4" s="1"/>
  <c r="W126" i="12"/>
  <c r="X126" i="12"/>
  <c r="Y126" i="12"/>
  <c r="Z126" i="12"/>
  <c r="K123" i="4" s="1"/>
  <c r="AA126" i="12"/>
  <c r="L123" i="4" s="1"/>
  <c r="W127" i="12"/>
  <c r="X127" i="12"/>
  <c r="Y127" i="12"/>
  <c r="Z127" i="12"/>
  <c r="K124" i="4" s="1"/>
  <c r="AA127" i="12"/>
  <c r="L124" i="4" s="1"/>
  <c r="W128" i="12"/>
  <c r="X128" i="12"/>
  <c r="Y128" i="12"/>
  <c r="Z128" i="12"/>
  <c r="K125" i="4" s="1"/>
  <c r="AA128" i="12"/>
  <c r="L125" i="4" s="1"/>
  <c r="W129" i="12"/>
  <c r="X129" i="12"/>
  <c r="Y129" i="12"/>
  <c r="Z129" i="12"/>
  <c r="K126" i="4" s="1"/>
  <c r="AA129" i="12"/>
  <c r="L126" i="4" s="1"/>
  <c r="W130" i="12"/>
  <c r="X130" i="12"/>
  <c r="Y130" i="12"/>
  <c r="Z130" i="12"/>
  <c r="K127" i="4" s="1"/>
  <c r="AA130" i="12"/>
  <c r="L127" i="4" s="1"/>
  <c r="W131" i="12"/>
  <c r="X131" i="12"/>
  <c r="Y131" i="12"/>
  <c r="Z131" i="12"/>
  <c r="K128" i="4" s="1"/>
  <c r="AA131" i="12"/>
  <c r="L128" i="4" s="1"/>
  <c r="W132" i="12"/>
  <c r="X132" i="12"/>
  <c r="Y132" i="12"/>
  <c r="Z132" i="12"/>
  <c r="K129" i="4" s="1"/>
  <c r="AA132" i="12"/>
  <c r="L129" i="4" s="1"/>
  <c r="W133" i="12"/>
  <c r="X133" i="12"/>
  <c r="Y133" i="12"/>
  <c r="Z133" i="12"/>
  <c r="K130" i="4" s="1"/>
  <c r="AA133" i="12"/>
  <c r="L130" i="4" s="1"/>
  <c r="W134" i="12"/>
  <c r="X134" i="12"/>
  <c r="Y134" i="12"/>
  <c r="Z134" i="12"/>
  <c r="K131" i="4" s="1"/>
  <c r="AA134" i="12"/>
  <c r="L131" i="4" s="1"/>
  <c r="W135" i="12"/>
  <c r="X135" i="12"/>
  <c r="Y135" i="12"/>
  <c r="Z135" i="12"/>
  <c r="K132" i="4" s="1"/>
  <c r="AA135" i="12"/>
  <c r="L132" i="4" s="1"/>
  <c r="W136" i="12"/>
  <c r="X136" i="12"/>
  <c r="Y136" i="12"/>
  <c r="Z136" i="12"/>
  <c r="K133" i="4" s="1"/>
  <c r="AA136" i="12"/>
  <c r="L133" i="4" s="1"/>
  <c r="W137" i="12"/>
  <c r="X137" i="12"/>
  <c r="Y137" i="12"/>
  <c r="Z137" i="12"/>
  <c r="K134" i="4" s="1"/>
  <c r="AA137" i="12"/>
  <c r="L134" i="4" s="1"/>
  <c r="W138" i="12"/>
  <c r="X138" i="12"/>
  <c r="Y138" i="12"/>
  <c r="Z138" i="12"/>
  <c r="K135" i="4" s="1"/>
  <c r="AA138" i="12"/>
  <c r="L135" i="4" s="1"/>
  <c r="W139" i="12"/>
  <c r="X139" i="12"/>
  <c r="Y139" i="12"/>
  <c r="Z139" i="12"/>
  <c r="K136" i="4" s="1"/>
  <c r="AA139" i="12"/>
  <c r="L136" i="4" s="1"/>
  <c r="W140" i="12"/>
  <c r="X140" i="12"/>
  <c r="Y140" i="12"/>
  <c r="Z140" i="12"/>
  <c r="K137" i="4" s="1"/>
  <c r="AA140" i="12"/>
  <c r="L137" i="4" s="1"/>
  <c r="W141" i="12"/>
  <c r="X141" i="12"/>
  <c r="Y141" i="12"/>
  <c r="Z141" i="12"/>
  <c r="K138" i="4" s="1"/>
  <c r="AA141" i="12"/>
  <c r="L138" i="4" s="1"/>
  <c r="W142" i="12"/>
  <c r="X142" i="12"/>
  <c r="Y142" i="12"/>
  <c r="Z142" i="12"/>
  <c r="K139" i="4" s="1"/>
  <c r="AA142" i="12"/>
  <c r="L139" i="4" s="1"/>
  <c r="W143" i="12"/>
  <c r="X143" i="12"/>
  <c r="Y143" i="12"/>
  <c r="Z143" i="12"/>
  <c r="K140" i="4" s="1"/>
  <c r="AA143" i="12"/>
  <c r="L140" i="4" s="1"/>
  <c r="W144" i="12"/>
  <c r="X144" i="12"/>
  <c r="Y144" i="12"/>
  <c r="Z144" i="12"/>
  <c r="K141" i="4" s="1"/>
  <c r="AA144" i="12"/>
  <c r="L141" i="4" s="1"/>
  <c r="W145" i="12"/>
  <c r="X145" i="12"/>
  <c r="Y145" i="12"/>
  <c r="Z145" i="12"/>
  <c r="K142" i="4" s="1"/>
  <c r="AA145" i="12"/>
  <c r="L142" i="4" s="1"/>
  <c r="W146" i="12"/>
  <c r="X146" i="12"/>
  <c r="Y146" i="12"/>
  <c r="Z146" i="12"/>
  <c r="K143" i="4" s="1"/>
  <c r="AA146" i="12"/>
  <c r="L143" i="4" s="1"/>
  <c r="W147" i="12"/>
  <c r="X147" i="12"/>
  <c r="Y147" i="12"/>
  <c r="Z147" i="12"/>
  <c r="K144" i="4" s="1"/>
  <c r="AA147" i="12"/>
  <c r="L144" i="4" s="1"/>
  <c r="W148" i="12"/>
  <c r="X148" i="12"/>
  <c r="Y148" i="12"/>
  <c r="Z148" i="12"/>
  <c r="K145" i="4" s="1"/>
  <c r="AA148" i="12"/>
  <c r="L145" i="4" s="1"/>
  <c r="W149" i="12"/>
  <c r="X149" i="12"/>
  <c r="Y149" i="12"/>
  <c r="Z149" i="12"/>
  <c r="K146" i="4" s="1"/>
  <c r="AA149" i="12"/>
  <c r="L146" i="4" s="1"/>
  <c r="W150" i="12"/>
  <c r="X150" i="12"/>
  <c r="Y150" i="12"/>
  <c r="Z150" i="12"/>
  <c r="K147" i="4" s="1"/>
  <c r="AA150" i="12"/>
  <c r="L147" i="4" s="1"/>
  <c r="W151" i="12"/>
  <c r="X151" i="12"/>
  <c r="Y151" i="12"/>
  <c r="Z151" i="12"/>
  <c r="K148" i="4" s="1"/>
  <c r="AA151" i="12"/>
  <c r="L148" i="4" s="1"/>
  <c r="W152" i="12"/>
  <c r="X152" i="12"/>
  <c r="Y152" i="12"/>
  <c r="Z152" i="12"/>
  <c r="K149" i="4" s="1"/>
  <c r="AA152" i="12"/>
  <c r="L149" i="4" s="1"/>
  <c r="W153" i="12"/>
  <c r="X153" i="12"/>
  <c r="Y153" i="12"/>
  <c r="Z153" i="12"/>
  <c r="K150" i="4" s="1"/>
  <c r="AA153" i="12"/>
  <c r="L150" i="4" s="1"/>
  <c r="W154" i="12"/>
  <c r="X154" i="12"/>
  <c r="Y154" i="12"/>
  <c r="Z154" i="12"/>
  <c r="K151" i="4" s="1"/>
  <c r="AA154" i="12"/>
  <c r="L151" i="4" s="1"/>
  <c r="W155" i="12"/>
  <c r="X155" i="12"/>
  <c r="Y155" i="12"/>
  <c r="Z155" i="12"/>
  <c r="K152" i="4" s="1"/>
  <c r="AA155" i="12"/>
  <c r="L152" i="4" s="1"/>
  <c r="W156" i="12"/>
  <c r="X156" i="12"/>
  <c r="Y156" i="12"/>
  <c r="Z156" i="12"/>
  <c r="K153" i="4" s="1"/>
  <c r="AA156" i="12"/>
  <c r="L153" i="4" s="1"/>
  <c r="W157" i="12"/>
  <c r="X157" i="12"/>
  <c r="Y157" i="12"/>
  <c r="Z157" i="12"/>
  <c r="K154" i="4" s="1"/>
  <c r="AA157" i="12"/>
  <c r="L154" i="4" s="1"/>
  <c r="W158" i="12"/>
  <c r="X158" i="12"/>
  <c r="Y158" i="12"/>
  <c r="Z158" i="12"/>
  <c r="K155" i="4" s="1"/>
  <c r="AA158" i="12"/>
  <c r="L155" i="4" s="1"/>
  <c r="W159" i="12"/>
  <c r="X159" i="12"/>
  <c r="Y159" i="12"/>
  <c r="Z159" i="12"/>
  <c r="K156" i="4" s="1"/>
  <c r="AA159" i="12"/>
  <c r="L156" i="4" s="1"/>
  <c r="W160" i="12"/>
  <c r="X160" i="12"/>
  <c r="Y160" i="12"/>
  <c r="Z160" i="12"/>
  <c r="K157" i="4" s="1"/>
  <c r="AA160" i="12"/>
  <c r="L157" i="4" s="1"/>
  <c r="W161" i="12"/>
  <c r="X161" i="12"/>
  <c r="Y161" i="12"/>
  <c r="Z161" i="12"/>
  <c r="K158" i="4" s="1"/>
  <c r="AA161" i="12"/>
  <c r="L158" i="4" s="1"/>
  <c r="W162" i="12"/>
  <c r="X162" i="12"/>
  <c r="Y162" i="12"/>
  <c r="Z162" i="12"/>
  <c r="K159" i="4" s="1"/>
  <c r="AA162" i="12"/>
  <c r="L159" i="4" s="1"/>
  <c r="W163" i="12"/>
  <c r="X163" i="12"/>
  <c r="Y163" i="12"/>
  <c r="Z163" i="12"/>
  <c r="K160" i="4" s="1"/>
  <c r="AA163" i="12"/>
  <c r="L160" i="4" s="1"/>
  <c r="W164" i="12"/>
  <c r="X164" i="12"/>
  <c r="Y164" i="12"/>
  <c r="Z164" i="12"/>
  <c r="K161" i="4" s="1"/>
  <c r="AA164" i="12"/>
  <c r="L161" i="4" s="1"/>
  <c r="W165" i="12"/>
  <c r="X165" i="12"/>
  <c r="Y165" i="12"/>
  <c r="Z165" i="12"/>
  <c r="K162" i="4" s="1"/>
  <c r="AA165" i="12"/>
  <c r="L162" i="4" s="1"/>
  <c r="W166" i="12"/>
  <c r="X166" i="12"/>
  <c r="Y166" i="12"/>
  <c r="Z166" i="12"/>
  <c r="K163" i="4" s="1"/>
  <c r="AA166" i="12"/>
  <c r="L163" i="4" s="1"/>
  <c r="W167" i="12"/>
  <c r="X167" i="12"/>
  <c r="Y167" i="12"/>
  <c r="Z167" i="12"/>
  <c r="K164" i="4" s="1"/>
  <c r="AA167" i="12"/>
  <c r="L164" i="4" s="1"/>
  <c r="W168" i="12"/>
  <c r="X168" i="12"/>
  <c r="Y168" i="12"/>
  <c r="Z168" i="12"/>
  <c r="K165" i="4" s="1"/>
  <c r="AA168" i="12"/>
  <c r="L165" i="4" s="1"/>
  <c r="W169" i="12"/>
  <c r="X169" i="12"/>
  <c r="Y169" i="12"/>
  <c r="Z169" i="12"/>
  <c r="K166" i="4" s="1"/>
  <c r="AA169" i="12"/>
  <c r="L166" i="4" s="1"/>
  <c r="W170" i="12"/>
  <c r="X170" i="12"/>
  <c r="Y170" i="12"/>
  <c r="Z170" i="12"/>
  <c r="K167" i="4" s="1"/>
  <c r="AA170" i="12"/>
  <c r="L167" i="4" s="1"/>
  <c r="W171" i="12"/>
  <c r="X171" i="12"/>
  <c r="Y171" i="12"/>
  <c r="Z171" i="12"/>
  <c r="K168" i="4" s="1"/>
  <c r="AA171" i="12"/>
  <c r="L168" i="4" s="1"/>
  <c r="W172" i="12"/>
  <c r="X172" i="12"/>
  <c r="Y172" i="12"/>
  <c r="Z172" i="12"/>
  <c r="K169" i="4" s="1"/>
  <c r="AA172" i="12"/>
  <c r="L169" i="4" s="1"/>
  <c r="W173" i="12"/>
  <c r="X173" i="12"/>
  <c r="Y173" i="12"/>
  <c r="Z173" i="12"/>
  <c r="K170" i="4" s="1"/>
  <c r="AA173" i="12"/>
  <c r="L170" i="4" s="1"/>
  <c r="W174" i="12"/>
  <c r="X174" i="12"/>
  <c r="Y174" i="12"/>
  <c r="Z174" i="12"/>
  <c r="K171" i="4" s="1"/>
  <c r="AA174" i="12"/>
  <c r="L171" i="4" s="1"/>
  <c r="W175" i="12"/>
  <c r="X175" i="12"/>
  <c r="Y175" i="12"/>
  <c r="Z175" i="12"/>
  <c r="K172" i="4" s="1"/>
  <c r="AA175" i="12"/>
  <c r="L172" i="4" s="1"/>
  <c r="W176" i="12"/>
  <c r="X176" i="12"/>
  <c r="Y176" i="12"/>
  <c r="Z176" i="12"/>
  <c r="K173" i="4" s="1"/>
  <c r="AA176" i="12"/>
  <c r="L173" i="4" s="1"/>
  <c r="W177" i="12"/>
  <c r="X177" i="12"/>
  <c r="Y177" i="12"/>
  <c r="Z177" i="12"/>
  <c r="K174" i="4" s="1"/>
  <c r="AA177" i="12"/>
  <c r="L174" i="4" s="1"/>
  <c r="W178" i="12"/>
  <c r="X178" i="12"/>
  <c r="Y178" i="12"/>
  <c r="Z178" i="12"/>
  <c r="K175" i="4" s="1"/>
  <c r="AA178" i="12"/>
  <c r="L175" i="4" s="1"/>
  <c r="W179" i="12"/>
  <c r="X179" i="12"/>
  <c r="Y179" i="12"/>
  <c r="Z179" i="12"/>
  <c r="K176" i="4" s="1"/>
  <c r="AA179" i="12"/>
  <c r="L176" i="4" s="1"/>
  <c r="W180" i="12"/>
  <c r="X180" i="12"/>
  <c r="Y180" i="12"/>
  <c r="Z180" i="12"/>
  <c r="K177" i="4" s="1"/>
  <c r="AA180" i="12"/>
  <c r="L177" i="4" s="1"/>
  <c r="W181" i="12"/>
  <c r="X181" i="12"/>
  <c r="Y181" i="12"/>
  <c r="Z181" i="12"/>
  <c r="K178" i="4" s="1"/>
  <c r="AA181" i="12"/>
  <c r="L178" i="4" s="1"/>
  <c r="W182" i="12"/>
  <c r="X182" i="12"/>
  <c r="Y182" i="12"/>
  <c r="Z182" i="12"/>
  <c r="K179" i="4" s="1"/>
  <c r="AA182" i="12"/>
  <c r="L179" i="4" s="1"/>
  <c r="W183" i="12"/>
  <c r="X183" i="12"/>
  <c r="Y183" i="12"/>
  <c r="Z183" i="12"/>
  <c r="K180" i="4" s="1"/>
  <c r="AA183" i="12"/>
  <c r="L180" i="4" s="1"/>
  <c r="W184" i="12"/>
  <c r="X184" i="12"/>
  <c r="Y184" i="12"/>
  <c r="Z184" i="12"/>
  <c r="K181" i="4" s="1"/>
  <c r="AA184" i="12"/>
  <c r="L181" i="4" s="1"/>
  <c r="W185" i="12"/>
  <c r="X185" i="12"/>
  <c r="Y185" i="12"/>
  <c r="Z185" i="12"/>
  <c r="K182" i="4" s="1"/>
  <c r="AA185" i="12"/>
  <c r="L182" i="4" s="1"/>
  <c r="W186" i="12"/>
  <c r="X186" i="12"/>
  <c r="Y186" i="12"/>
  <c r="Z186" i="12"/>
  <c r="K183" i="4" s="1"/>
  <c r="AA186" i="12"/>
  <c r="L183" i="4" s="1"/>
  <c r="W187" i="12"/>
  <c r="X187" i="12"/>
  <c r="Y187" i="12"/>
  <c r="Z187" i="12"/>
  <c r="K184" i="4" s="1"/>
  <c r="AA187" i="12"/>
  <c r="L184" i="4" s="1"/>
  <c r="W188" i="12"/>
  <c r="X188" i="12"/>
  <c r="Y188" i="12"/>
  <c r="Z188" i="12"/>
  <c r="K185" i="4" s="1"/>
  <c r="AA188" i="12"/>
  <c r="L185" i="4" s="1"/>
  <c r="W189" i="12"/>
  <c r="X189" i="12"/>
  <c r="Y189" i="12"/>
  <c r="Z189" i="12"/>
  <c r="K186" i="4" s="1"/>
  <c r="AA189" i="12"/>
  <c r="L186" i="4" s="1"/>
  <c r="W190" i="12"/>
  <c r="X190" i="12"/>
  <c r="Y190" i="12"/>
  <c r="Z190" i="12"/>
  <c r="K187" i="4" s="1"/>
  <c r="AA190" i="12"/>
  <c r="L187" i="4" s="1"/>
  <c r="W191" i="12"/>
  <c r="X191" i="12"/>
  <c r="Y191" i="12"/>
  <c r="Z191" i="12"/>
  <c r="K188" i="4" s="1"/>
  <c r="AA191" i="12"/>
  <c r="L188" i="4" s="1"/>
  <c r="W192" i="12"/>
  <c r="X192" i="12"/>
  <c r="Y192" i="12"/>
  <c r="Z192" i="12"/>
  <c r="K189" i="4" s="1"/>
  <c r="AA192" i="12"/>
  <c r="L189" i="4" s="1"/>
  <c r="W193" i="12"/>
  <c r="X193" i="12"/>
  <c r="Y193" i="12"/>
  <c r="Z193" i="12"/>
  <c r="K190" i="4" s="1"/>
  <c r="AA193" i="12"/>
  <c r="L190" i="4" s="1"/>
  <c r="W194" i="12"/>
  <c r="X194" i="12"/>
  <c r="Y194" i="12"/>
  <c r="Z194" i="12"/>
  <c r="K191" i="4" s="1"/>
  <c r="AA194" i="12"/>
  <c r="L191" i="4" s="1"/>
  <c r="W195" i="12"/>
  <c r="X195" i="12"/>
  <c r="Y195" i="12"/>
  <c r="Z195" i="12"/>
  <c r="K192" i="4" s="1"/>
  <c r="AA195" i="12"/>
  <c r="L192" i="4" s="1"/>
  <c r="W196" i="12"/>
  <c r="X196" i="12"/>
  <c r="Y196" i="12"/>
  <c r="Z196" i="12"/>
  <c r="K193" i="4" s="1"/>
  <c r="AA196" i="12"/>
  <c r="L193" i="4" s="1"/>
  <c r="W197" i="12"/>
  <c r="X197" i="12"/>
  <c r="Y197" i="12"/>
  <c r="Z197" i="12"/>
  <c r="K194" i="4" s="1"/>
  <c r="AA197" i="12"/>
  <c r="L194" i="4" s="1"/>
  <c r="W198" i="12"/>
  <c r="X198" i="12"/>
  <c r="Y198" i="12"/>
  <c r="Z198" i="12"/>
  <c r="K195" i="4" s="1"/>
  <c r="AA198" i="12"/>
  <c r="L195" i="4" s="1"/>
  <c r="W199" i="12"/>
  <c r="X199" i="12"/>
  <c r="Y199" i="12"/>
  <c r="Z199" i="12"/>
  <c r="K196" i="4" s="1"/>
  <c r="AA199" i="12"/>
  <c r="L196" i="4" s="1"/>
  <c r="W200" i="12"/>
  <c r="X200" i="12"/>
  <c r="Y200" i="12"/>
  <c r="Z200" i="12"/>
  <c r="K197" i="4" s="1"/>
  <c r="AA200" i="12"/>
  <c r="L197" i="4" s="1"/>
  <c r="W201" i="12"/>
  <c r="X201" i="12"/>
  <c r="Y201" i="12"/>
  <c r="Z201" i="12"/>
  <c r="K198" i="4" s="1"/>
  <c r="AA201" i="12"/>
  <c r="L198" i="4" s="1"/>
  <c r="W202" i="12"/>
  <c r="X202" i="12"/>
  <c r="Y202" i="12"/>
  <c r="Z202" i="12"/>
  <c r="K199" i="4" s="1"/>
  <c r="AA202" i="12"/>
  <c r="L199" i="4" s="1"/>
  <c r="W203" i="12"/>
  <c r="X203" i="12"/>
  <c r="Y203" i="12"/>
  <c r="Z203" i="12"/>
  <c r="K200" i="4" s="1"/>
  <c r="AA203" i="12"/>
  <c r="L200" i="4" s="1"/>
  <c r="W204" i="12"/>
  <c r="X204" i="12"/>
  <c r="Y204" i="12"/>
  <c r="Z204" i="12"/>
  <c r="K201" i="4" s="1"/>
  <c r="AA204" i="12"/>
  <c r="L201" i="4" s="1"/>
  <c r="W205" i="12"/>
  <c r="X205" i="12"/>
  <c r="Y205" i="12"/>
  <c r="Z205" i="12"/>
  <c r="K202" i="4" s="1"/>
  <c r="AA205" i="12"/>
  <c r="L202" i="4" s="1"/>
  <c r="W206" i="12"/>
  <c r="X206" i="12"/>
  <c r="Y206" i="12"/>
  <c r="Z206" i="12"/>
  <c r="K203" i="4" s="1"/>
  <c r="AA206" i="12"/>
  <c r="L203" i="4" s="1"/>
  <c r="W207" i="12"/>
  <c r="X207" i="12"/>
  <c r="Y207" i="12"/>
  <c r="Z207" i="12"/>
  <c r="K204" i="4" s="1"/>
  <c r="AA207" i="12"/>
  <c r="L204" i="4" s="1"/>
  <c r="W208" i="12"/>
  <c r="X208" i="12"/>
  <c r="Y208" i="12"/>
  <c r="Z208" i="12"/>
  <c r="K205" i="4" s="1"/>
  <c r="AA208" i="12"/>
  <c r="L205" i="4" s="1"/>
  <c r="W209" i="12"/>
  <c r="X209" i="12"/>
  <c r="Y209" i="12"/>
  <c r="Z209" i="12"/>
  <c r="K206" i="4" s="1"/>
  <c r="AA209" i="12"/>
  <c r="L206" i="4" s="1"/>
  <c r="W210" i="12"/>
  <c r="X210" i="12"/>
  <c r="Y210" i="12"/>
  <c r="Z210" i="12"/>
  <c r="K207" i="4" s="1"/>
  <c r="AA210" i="12"/>
  <c r="L207" i="4" s="1"/>
  <c r="W211" i="12"/>
  <c r="X211" i="12"/>
  <c r="Y211" i="12"/>
  <c r="Z211" i="12"/>
  <c r="K208" i="4" s="1"/>
  <c r="AA211" i="12"/>
  <c r="L208" i="4" s="1"/>
  <c r="W212" i="12"/>
  <c r="X212" i="12"/>
  <c r="Y212" i="12"/>
  <c r="Z212" i="12"/>
  <c r="K209" i="4" s="1"/>
  <c r="AA212" i="12"/>
  <c r="L209" i="4" s="1"/>
  <c r="W213" i="12"/>
  <c r="X213" i="12"/>
  <c r="Y213" i="12"/>
  <c r="Z213" i="12"/>
  <c r="K210" i="4" s="1"/>
  <c r="AA213" i="12"/>
  <c r="L210" i="4" s="1"/>
  <c r="W214" i="12"/>
  <c r="X214" i="12"/>
  <c r="Y214" i="12"/>
  <c r="Z214" i="12"/>
  <c r="K211" i="4" s="1"/>
  <c r="AA214" i="12"/>
  <c r="L211" i="4" s="1"/>
  <c r="W215" i="12"/>
  <c r="X215" i="12"/>
  <c r="Y215" i="12"/>
  <c r="Z215" i="12"/>
  <c r="K212" i="4" s="1"/>
  <c r="AA215" i="12"/>
  <c r="L212" i="4" s="1"/>
  <c r="W216" i="12"/>
  <c r="X216" i="12"/>
  <c r="Y216" i="12"/>
  <c r="Z216" i="12"/>
  <c r="K213" i="4" s="1"/>
  <c r="AA216" i="12"/>
  <c r="L213" i="4" s="1"/>
  <c r="W217" i="12"/>
  <c r="X217" i="12"/>
  <c r="Y217" i="12"/>
  <c r="Z217" i="12"/>
  <c r="K214" i="4" s="1"/>
  <c r="AA217" i="12"/>
  <c r="L214" i="4" s="1"/>
  <c r="W218" i="12"/>
  <c r="X218" i="12"/>
  <c r="Y218" i="12"/>
  <c r="Z218" i="12"/>
  <c r="K215" i="4" s="1"/>
  <c r="AA218" i="12"/>
  <c r="L215" i="4" s="1"/>
  <c r="W219" i="12"/>
  <c r="X219" i="12"/>
  <c r="Y219" i="12"/>
  <c r="Z219" i="12"/>
  <c r="K216" i="4" s="1"/>
  <c r="AA219" i="12"/>
  <c r="L216" i="4" s="1"/>
  <c r="W220" i="12"/>
  <c r="X220" i="12"/>
  <c r="Y220" i="12"/>
  <c r="Z220" i="12"/>
  <c r="K217" i="4" s="1"/>
  <c r="AA220" i="12"/>
  <c r="L217" i="4" s="1"/>
  <c r="AA5" i="12"/>
  <c r="L2" i="4" s="1"/>
  <c r="Y5" i="12"/>
  <c r="X5" i="12"/>
  <c r="W5" i="12"/>
  <c r="BI5" i="15"/>
  <c r="BK5" i="15" s="1"/>
  <c r="BJ5" i="15"/>
  <c r="BI6" i="15"/>
  <c r="BK6" i="15" s="1"/>
  <c r="BJ6" i="15"/>
  <c r="BI7" i="15"/>
  <c r="BJ7" i="15"/>
  <c r="BK7" i="15" s="1"/>
  <c r="BI8" i="15"/>
  <c r="BJ8" i="15"/>
  <c r="BK8" i="15"/>
  <c r="BI9" i="15"/>
  <c r="BK9" i="15" s="1"/>
  <c r="BJ9" i="15"/>
  <c r="BI10" i="15"/>
  <c r="BK10" i="15" s="1"/>
  <c r="BJ10" i="15"/>
  <c r="BI11" i="15"/>
  <c r="BJ11" i="15"/>
  <c r="BK11" i="15" s="1"/>
  <c r="BI12" i="15"/>
  <c r="BJ12" i="15"/>
  <c r="BK12" i="15"/>
  <c r="BI13" i="15"/>
  <c r="BK13" i="15" s="1"/>
  <c r="BJ13" i="15"/>
  <c r="BI14" i="15"/>
  <c r="BK14" i="15" s="1"/>
  <c r="BJ14" i="15"/>
  <c r="BI15" i="15"/>
  <c r="BJ15" i="15"/>
  <c r="BK15" i="15" s="1"/>
  <c r="BI16" i="15"/>
  <c r="BJ16" i="15"/>
  <c r="BK16" i="15"/>
  <c r="BI17" i="15"/>
  <c r="BK17" i="15" s="1"/>
  <c r="BJ17" i="15"/>
  <c r="BI18" i="15"/>
  <c r="BK18" i="15" s="1"/>
  <c r="BJ18" i="15"/>
  <c r="BI19" i="15"/>
  <c r="BJ19" i="15"/>
  <c r="BK19" i="15" s="1"/>
  <c r="BI20" i="15"/>
  <c r="BJ20" i="15"/>
  <c r="BK20" i="15"/>
  <c r="BI21" i="15"/>
  <c r="BK21" i="15" s="1"/>
  <c r="BJ21" i="15"/>
  <c r="BI22" i="15"/>
  <c r="BK22" i="15" s="1"/>
  <c r="BJ22" i="15"/>
  <c r="BI23" i="15"/>
  <c r="BJ23" i="15"/>
  <c r="BK23" i="15" s="1"/>
  <c r="BI24" i="15"/>
  <c r="BJ24" i="15"/>
  <c r="BK24" i="15"/>
  <c r="BI25" i="15"/>
  <c r="BK25" i="15" s="1"/>
  <c r="BJ25" i="15"/>
  <c r="BI26" i="15"/>
  <c r="BK26" i="15" s="1"/>
  <c r="BJ26" i="15"/>
  <c r="BI27" i="15"/>
  <c r="BJ27" i="15"/>
  <c r="BK27" i="15" s="1"/>
  <c r="BI28" i="15"/>
  <c r="BJ28" i="15"/>
  <c r="BK28" i="15"/>
  <c r="BI29" i="15"/>
  <c r="BK29" i="15" s="1"/>
  <c r="BJ29" i="15"/>
  <c r="BI30" i="15"/>
  <c r="BK30" i="15" s="1"/>
  <c r="BJ30" i="15"/>
  <c r="BI31" i="15"/>
  <c r="BJ31" i="15"/>
  <c r="BK31" i="15" s="1"/>
  <c r="BI32" i="15"/>
  <c r="BJ32" i="15"/>
  <c r="BK32" i="15"/>
  <c r="BI33" i="15"/>
  <c r="BK33" i="15" s="1"/>
  <c r="BJ33" i="15"/>
  <c r="BI34" i="15"/>
  <c r="BK34" i="15" s="1"/>
  <c r="BJ34" i="15"/>
  <c r="BI35" i="15"/>
  <c r="BJ35" i="15"/>
  <c r="BK35" i="15" s="1"/>
  <c r="BI36" i="15"/>
  <c r="BJ36" i="15"/>
  <c r="BK36" i="15"/>
  <c r="BI37" i="15"/>
  <c r="BK37" i="15" s="1"/>
  <c r="BJ37" i="15"/>
  <c r="BI38" i="15"/>
  <c r="BK38" i="15" s="1"/>
  <c r="BJ38" i="15"/>
  <c r="BI39" i="15"/>
  <c r="BJ39" i="15"/>
  <c r="BK39" i="15" s="1"/>
  <c r="BI40" i="15"/>
  <c r="BJ40" i="15"/>
  <c r="BK40" i="15"/>
  <c r="BI41" i="15"/>
  <c r="BK41" i="15" s="1"/>
  <c r="BJ41" i="15"/>
  <c r="BI42" i="15"/>
  <c r="BK42" i="15" s="1"/>
  <c r="BJ42" i="15"/>
  <c r="BI43" i="15"/>
  <c r="BJ43" i="15"/>
  <c r="BK43" i="15" s="1"/>
  <c r="BI44" i="15"/>
  <c r="BJ44" i="15"/>
  <c r="BK44" i="15"/>
  <c r="BI45" i="15"/>
  <c r="BK45" i="15" s="1"/>
  <c r="BJ45" i="15"/>
  <c r="BI46" i="15"/>
  <c r="BK46" i="15" s="1"/>
  <c r="BJ46" i="15"/>
  <c r="BI47" i="15"/>
  <c r="BJ47" i="15"/>
  <c r="BK47" i="15" s="1"/>
  <c r="BI48" i="15"/>
  <c r="BJ48" i="15"/>
  <c r="BK48" i="15"/>
  <c r="BI49" i="15"/>
  <c r="BK49" i="15" s="1"/>
  <c r="BJ49" i="15"/>
  <c r="BI50" i="15"/>
  <c r="BK50" i="15" s="1"/>
  <c r="BJ50" i="15"/>
  <c r="BI51" i="15"/>
  <c r="BJ51" i="15"/>
  <c r="BK51" i="15" s="1"/>
  <c r="BI52" i="15"/>
  <c r="BJ52" i="15"/>
  <c r="BK52" i="15"/>
  <c r="BI53" i="15"/>
  <c r="BK53" i="15" s="1"/>
  <c r="BJ53" i="15"/>
  <c r="BI54" i="15"/>
  <c r="BK54" i="15" s="1"/>
  <c r="BJ54" i="15"/>
  <c r="BI55" i="15"/>
  <c r="BJ55" i="15"/>
  <c r="BK55" i="15" s="1"/>
  <c r="BI56" i="15"/>
  <c r="BJ56" i="15"/>
  <c r="BK56" i="15"/>
  <c r="BI57" i="15"/>
  <c r="BK57" i="15" s="1"/>
  <c r="BJ57" i="15"/>
  <c r="BI58" i="15"/>
  <c r="BK58" i="15" s="1"/>
  <c r="BJ58" i="15"/>
  <c r="BI59" i="15"/>
  <c r="BJ59" i="15"/>
  <c r="BK59" i="15" s="1"/>
  <c r="BI60" i="15"/>
  <c r="BJ60" i="15"/>
  <c r="BK60" i="15"/>
  <c r="BI61" i="15"/>
  <c r="BK61" i="15" s="1"/>
  <c r="BJ61" i="15"/>
  <c r="BI62" i="15"/>
  <c r="BK62" i="15" s="1"/>
  <c r="BJ62" i="15"/>
  <c r="BI63" i="15"/>
  <c r="BJ63" i="15"/>
  <c r="BK63" i="15" s="1"/>
  <c r="BI64" i="15"/>
  <c r="BJ64" i="15"/>
  <c r="BK64" i="15"/>
  <c r="BI65" i="15"/>
  <c r="BK65" i="15" s="1"/>
  <c r="BJ65" i="15"/>
  <c r="BI66" i="15"/>
  <c r="BK66" i="15" s="1"/>
  <c r="BJ66" i="15"/>
  <c r="BI67" i="15"/>
  <c r="BJ67" i="15"/>
  <c r="BK67" i="15" s="1"/>
  <c r="BI68" i="15"/>
  <c r="BJ68" i="15"/>
  <c r="BK68" i="15"/>
  <c r="BI69" i="15"/>
  <c r="BK69" i="15" s="1"/>
  <c r="BJ69" i="15"/>
  <c r="BI70" i="15"/>
  <c r="BK70" i="15" s="1"/>
  <c r="BJ70" i="15"/>
  <c r="BI71" i="15"/>
  <c r="BJ71" i="15"/>
  <c r="BK71" i="15" s="1"/>
  <c r="BI72" i="15"/>
  <c r="BJ72" i="15"/>
  <c r="BK72" i="15"/>
  <c r="BI73" i="15"/>
  <c r="BK73" i="15" s="1"/>
  <c r="BJ73" i="15"/>
  <c r="BI74" i="15"/>
  <c r="BK74" i="15" s="1"/>
  <c r="BJ74" i="15"/>
  <c r="BI75" i="15"/>
  <c r="BJ75" i="15"/>
  <c r="BK75" i="15" s="1"/>
  <c r="BI76" i="15"/>
  <c r="BJ76" i="15"/>
  <c r="BK76" i="15"/>
  <c r="BI77" i="15"/>
  <c r="BK77" i="15" s="1"/>
  <c r="BJ77" i="15"/>
  <c r="BI78" i="15"/>
  <c r="BK78" i="15" s="1"/>
  <c r="BJ78" i="15"/>
  <c r="BI79" i="15"/>
  <c r="BJ79" i="15"/>
  <c r="BK79" i="15" s="1"/>
  <c r="BI80" i="15"/>
  <c r="BJ80" i="15"/>
  <c r="BK80" i="15"/>
  <c r="BI81" i="15"/>
  <c r="BK81" i="15" s="1"/>
  <c r="BJ81" i="15"/>
  <c r="BI82" i="15"/>
  <c r="BK82" i="15" s="1"/>
  <c r="BJ82" i="15"/>
  <c r="BI83" i="15"/>
  <c r="BJ83" i="15"/>
  <c r="BK83" i="15" s="1"/>
  <c r="BI84" i="15"/>
  <c r="BJ84" i="15"/>
  <c r="BK84" i="15"/>
  <c r="BI85" i="15"/>
  <c r="BK85" i="15" s="1"/>
  <c r="BJ85" i="15"/>
  <c r="BI86" i="15"/>
  <c r="BK86" i="15" s="1"/>
  <c r="BJ86" i="15"/>
  <c r="BI87" i="15"/>
  <c r="BJ87" i="15"/>
  <c r="BK87" i="15" s="1"/>
  <c r="BI88" i="15"/>
  <c r="BJ88" i="15"/>
  <c r="BK88" i="15"/>
  <c r="BI89" i="15"/>
  <c r="BK89" i="15" s="1"/>
  <c r="BJ89" i="15"/>
  <c r="BI90" i="15"/>
  <c r="BK90" i="15" s="1"/>
  <c r="BJ90" i="15"/>
  <c r="BI91" i="15"/>
  <c r="BJ91" i="15"/>
  <c r="BK91" i="15" s="1"/>
  <c r="BI92" i="15"/>
  <c r="BJ92" i="15"/>
  <c r="BK92" i="15"/>
  <c r="BI93" i="15"/>
  <c r="BK93" i="15" s="1"/>
  <c r="BJ93" i="15"/>
  <c r="BI94" i="15"/>
  <c r="BK94" i="15" s="1"/>
  <c r="BJ94" i="15"/>
  <c r="BI95" i="15"/>
  <c r="BJ95" i="15"/>
  <c r="BK95" i="15" s="1"/>
  <c r="BI96" i="15"/>
  <c r="BJ96" i="15"/>
  <c r="BK96" i="15"/>
  <c r="BI97" i="15"/>
  <c r="BK97" i="15" s="1"/>
  <c r="BJ97" i="15"/>
  <c r="BI98" i="15"/>
  <c r="BK98" i="15" s="1"/>
  <c r="BJ98" i="15"/>
  <c r="BI99" i="15"/>
  <c r="BJ99" i="15"/>
  <c r="BK99" i="15" s="1"/>
  <c r="BI100" i="15"/>
  <c r="BJ100" i="15"/>
  <c r="BK100" i="15"/>
  <c r="BI101" i="15"/>
  <c r="BK101" i="15" s="1"/>
  <c r="BJ101" i="15"/>
  <c r="BI102" i="15"/>
  <c r="BK102" i="15" s="1"/>
  <c r="BJ102" i="15"/>
  <c r="BI103" i="15"/>
  <c r="BJ103" i="15"/>
  <c r="BK103" i="15" s="1"/>
  <c r="BI104" i="15"/>
  <c r="BJ104" i="15"/>
  <c r="BK104" i="15"/>
  <c r="BI105" i="15"/>
  <c r="BK105" i="15" s="1"/>
  <c r="BJ105" i="15"/>
  <c r="BI106" i="15"/>
  <c r="BK106" i="15" s="1"/>
  <c r="BJ106" i="15"/>
  <c r="BI107" i="15"/>
  <c r="BJ107" i="15"/>
  <c r="BK107" i="15" s="1"/>
  <c r="BI108" i="15"/>
  <c r="BJ108" i="15"/>
  <c r="BK108" i="15"/>
  <c r="BI109" i="15"/>
  <c r="BK109" i="15" s="1"/>
  <c r="BJ109" i="15"/>
  <c r="BI110" i="15"/>
  <c r="BK110" i="15" s="1"/>
  <c r="BJ110" i="15"/>
  <c r="BI111" i="15"/>
  <c r="BJ111" i="15"/>
  <c r="BK111" i="15" s="1"/>
  <c r="BI112" i="15"/>
  <c r="BJ112" i="15"/>
  <c r="BK112" i="15"/>
  <c r="BI113" i="15"/>
  <c r="BK113" i="15" s="1"/>
  <c r="BJ113" i="15"/>
  <c r="BI114" i="15"/>
  <c r="BK114" i="15" s="1"/>
  <c r="BJ114" i="15"/>
  <c r="BI115" i="15"/>
  <c r="BJ115" i="15"/>
  <c r="BK115" i="15" s="1"/>
  <c r="BI116" i="15"/>
  <c r="BJ116" i="15"/>
  <c r="BK116" i="15"/>
  <c r="BI117" i="15"/>
  <c r="BK117" i="15" s="1"/>
  <c r="BJ117" i="15"/>
  <c r="BI118" i="15"/>
  <c r="BK118" i="15" s="1"/>
  <c r="BJ118" i="15"/>
  <c r="BI119" i="15"/>
  <c r="BJ119" i="15"/>
  <c r="BK119" i="15" s="1"/>
  <c r="BI120" i="15"/>
  <c r="BJ120" i="15"/>
  <c r="BK120" i="15"/>
  <c r="BI121" i="15"/>
  <c r="BK121" i="15" s="1"/>
  <c r="BJ121" i="15"/>
  <c r="BI122" i="15"/>
  <c r="BK122" i="15" s="1"/>
  <c r="BJ122" i="15"/>
  <c r="BI123" i="15"/>
  <c r="BJ123" i="15"/>
  <c r="BK123" i="15" s="1"/>
  <c r="BI124" i="15"/>
  <c r="BJ124" i="15"/>
  <c r="BK124" i="15"/>
  <c r="BI125" i="15"/>
  <c r="BK125" i="15" s="1"/>
  <c r="BJ125" i="15"/>
  <c r="BI126" i="15"/>
  <c r="BK126" i="15" s="1"/>
  <c r="BJ126" i="15"/>
  <c r="BI127" i="15"/>
  <c r="BJ127" i="15"/>
  <c r="BK127" i="15" s="1"/>
  <c r="BI128" i="15"/>
  <c r="BJ128" i="15"/>
  <c r="BK128" i="15"/>
  <c r="BI129" i="15"/>
  <c r="BK129" i="15" s="1"/>
  <c r="BJ129" i="15"/>
  <c r="BI130" i="15"/>
  <c r="BK130" i="15" s="1"/>
  <c r="BJ130" i="15"/>
  <c r="BI131" i="15"/>
  <c r="BJ131" i="15"/>
  <c r="BK131" i="15" s="1"/>
  <c r="BI132" i="15"/>
  <c r="BJ132" i="15"/>
  <c r="BK132" i="15"/>
  <c r="BI133" i="15"/>
  <c r="BK133" i="15" s="1"/>
  <c r="BJ133" i="15"/>
  <c r="BI134" i="15"/>
  <c r="BK134" i="15" s="1"/>
  <c r="BJ134" i="15"/>
  <c r="BI135" i="15"/>
  <c r="BJ135" i="15"/>
  <c r="BK135" i="15" s="1"/>
  <c r="BI136" i="15"/>
  <c r="BJ136" i="15"/>
  <c r="BK136" i="15"/>
  <c r="BI137" i="15"/>
  <c r="BK137" i="15" s="1"/>
  <c r="BJ137" i="15"/>
  <c r="BI138" i="15"/>
  <c r="BK138" i="15" s="1"/>
  <c r="BJ138" i="15"/>
  <c r="BI139" i="15"/>
  <c r="BJ139" i="15"/>
  <c r="BK139" i="15" s="1"/>
  <c r="BI140" i="15"/>
  <c r="BJ140" i="15"/>
  <c r="BK140" i="15"/>
  <c r="BI141" i="15"/>
  <c r="BJ141" i="15"/>
  <c r="BK141" i="15"/>
  <c r="BI142" i="15"/>
  <c r="BK142" i="15" s="1"/>
  <c r="BJ142" i="15"/>
  <c r="BI143" i="15"/>
  <c r="BK143" i="15" s="1"/>
  <c r="BJ143" i="15"/>
  <c r="BI144" i="15"/>
  <c r="BJ144" i="15"/>
  <c r="BK144" i="15"/>
  <c r="BI145" i="15"/>
  <c r="BJ145" i="15"/>
  <c r="BK145" i="15"/>
  <c r="BI146" i="15"/>
  <c r="BK146" i="15" s="1"/>
  <c r="BJ146" i="15"/>
  <c r="BI147" i="15"/>
  <c r="BK147" i="15" s="1"/>
  <c r="BJ147" i="15"/>
  <c r="BI148" i="15"/>
  <c r="BJ148" i="15"/>
  <c r="BK148" i="15"/>
  <c r="BI149" i="15"/>
  <c r="BJ149" i="15"/>
  <c r="BK149" i="15"/>
  <c r="BI150" i="15"/>
  <c r="BK150" i="15" s="1"/>
  <c r="BJ150" i="15"/>
  <c r="BI151" i="15"/>
  <c r="BK151" i="15" s="1"/>
  <c r="BJ151" i="15"/>
  <c r="BI152" i="15"/>
  <c r="BJ152" i="15"/>
  <c r="BK152" i="15"/>
  <c r="BI153" i="15"/>
  <c r="BJ153" i="15"/>
  <c r="BK153" i="15"/>
  <c r="BI154" i="15"/>
  <c r="BK154" i="15" s="1"/>
  <c r="BJ154" i="15"/>
  <c r="BI155" i="15"/>
  <c r="BK155" i="15" s="1"/>
  <c r="BJ155" i="15"/>
  <c r="BI156" i="15"/>
  <c r="BJ156" i="15"/>
  <c r="BK156" i="15"/>
  <c r="BI157" i="15"/>
  <c r="BJ157" i="15"/>
  <c r="BK157" i="15"/>
  <c r="BI158" i="15"/>
  <c r="BK158" i="15" s="1"/>
  <c r="BJ158" i="15"/>
  <c r="BI159" i="15"/>
  <c r="BK159" i="15" s="1"/>
  <c r="BJ159" i="15"/>
  <c r="BI160" i="15"/>
  <c r="BJ160" i="15"/>
  <c r="BK160" i="15"/>
  <c r="BI161" i="15"/>
  <c r="BJ161" i="15"/>
  <c r="BK161" i="15"/>
  <c r="BI162" i="15"/>
  <c r="BK162" i="15" s="1"/>
  <c r="BJ162" i="15"/>
  <c r="BI163" i="15"/>
  <c r="BK163" i="15" s="1"/>
  <c r="BJ163" i="15"/>
  <c r="BI164" i="15"/>
  <c r="BJ164" i="15"/>
  <c r="BK164" i="15"/>
  <c r="BI165" i="15"/>
  <c r="BJ165" i="15"/>
  <c r="BK165" i="15"/>
  <c r="BI166" i="15"/>
  <c r="BK166" i="15" s="1"/>
  <c r="BJ166" i="15"/>
  <c r="BI167" i="15"/>
  <c r="BK167" i="15" s="1"/>
  <c r="BJ167" i="15"/>
  <c r="BI168" i="15"/>
  <c r="BJ168" i="15"/>
  <c r="BK168" i="15"/>
  <c r="BI169" i="15"/>
  <c r="BJ169" i="15"/>
  <c r="BK169" i="15"/>
  <c r="BI170" i="15"/>
  <c r="BK170" i="15" s="1"/>
  <c r="BJ170" i="15"/>
  <c r="BI171" i="15"/>
  <c r="BK171" i="15" s="1"/>
  <c r="BJ171" i="15"/>
  <c r="BI172" i="15"/>
  <c r="BJ172" i="15"/>
  <c r="BK172" i="15"/>
  <c r="BI173" i="15"/>
  <c r="BJ173" i="15"/>
  <c r="BK173" i="15"/>
  <c r="BI174" i="15"/>
  <c r="BK174" i="15" s="1"/>
  <c r="BJ174" i="15"/>
  <c r="BI175" i="15"/>
  <c r="BK175" i="15" s="1"/>
  <c r="BJ175" i="15"/>
  <c r="BI176" i="15"/>
  <c r="BJ176" i="15"/>
  <c r="BK176" i="15"/>
  <c r="BI177" i="15"/>
  <c r="BJ177" i="15"/>
  <c r="BK177" i="15"/>
  <c r="BI178" i="15"/>
  <c r="BK178" i="15" s="1"/>
  <c r="BJ178" i="15"/>
  <c r="BI179" i="15"/>
  <c r="BK179" i="15" s="1"/>
  <c r="BJ179" i="15"/>
  <c r="BI180" i="15"/>
  <c r="BJ180" i="15"/>
  <c r="BK180" i="15"/>
  <c r="BI181" i="15"/>
  <c r="BJ181" i="15"/>
  <c r="BK181" i="15"/>
  <c r="BI182" i="15"/>
  <c r="BK182" i="15" s="1"/>
  <c r="BJ182" i="15"/>
  <c r="BI183" i="15"/>
  <c r="BK183" i="15" s="1"/>
  <c r="BJ183" i="15"/>
  <c r="BI184" i="15"/>
  <c r="BJ184" i="15"/>
  <c r="BK184" i="15"/>
  <c r="BI185" i="15"/>
  <c r="BJ185" i="15"/>
  <c r="BK185" i="15"/>
  <c r="BI186" i="15"/>
  <c r="BK186" i="15" s="1"/>
  <c r="BJ186" i="15"/>
  <c r="BI187" i="15"/>
  <c r="BK187" i="15" s="1"/>
  <c r="BJ187" i="15"/>
  <c r="BI188" i="15"/>
  <c r="BJ188" i="15"/>
  <c r="BK188" i="15"/>
  <c r="BI189" i="15"/>
  <c r="BJ189" i="15"/>
  <c r="BK189" i="15"/>
  <c r="BI190" i="15"/>
  <c r="BK190" i="15" s="1"/>
  <c r="BJ190" i="15"/>
  <c r="BI191" i="15"/>
  <c r="BK191" i="15" s="1"/>
  <c r="BJ191" i="15"/>
  <c r="BI192" i="15"/>
  <c r="BJ192" i="15"/>
  <c r="BK192" i="15"/>
  <c r="BI193" i="15"/>
  <c r="BJ193" i="15"/>
  <c r="BK193" i="15" s="1"/>
  <c r="BI194" i="15"/>
  <c r="BK194" i="15" s="1"/>
  <c r="BJ194" i="15"/>
  <c r="BI195" i="15"/>
  <c r="BK195" i="15" s="1"/>
  <c r="BJ195" i="15"/>
  <c r="BI196" i="15"/>
  <c r="BJ196" i="15"/>
  <c r="BK196" i="15"/>
  <c r="BI197" i="15"/>
  <c r="BJ197" i="15"/>
  <c r="BK197" i="15"/>
  <c r="BI198" i="15"/>
  <c r="BK198" i="15" s="1"/>
  <c r="BJ198" i="15"/>
  <c r="BI199" i="15"/>
  <c r="BK199" i="15" s="1"/>
  <c r="BJ199" i="15"/>
  <c r="BI200" i="15"/>
  <c r="BJ200" i="15"/>
  <c r="BK200" i="15"/>
  <c r="BI201" i="15"/>
  <c r="BJ201" i="15"/>
  <c r="BK201" i="15"/>
  <c r="BI202" i="15"/>
  <c r="BK202" i="15" s="1"/>
  <c r="BJ202" i="15"/>
  <c r="BI203" i="15"/>
  <c r="BK203" i="15" s="1"/>
  <c r="BJ203" i="15"/>
  <c r="BI204" i="15"/>
  <c r="BJ204" i="15"/>
  <c r="BK204" i="15"/>
  <c r="BI205" i="15"/>
  <c r="BJ205" i="15"/>
  <c r="BK205" i="15"/>
  <c r="BI206" i="15"/>
  <c r="BK206" i="15" s="1"/>
  <c r="BJ206" i="15"/>
  <c r="BI207" i="15"/>
  <c r="BK207" i="15" s="1"/>
  <c r="BJ207" i="15"/>
  <c r="BI208" i="15"/>
  <c r="BJ208" i="15"/>
  <c r="BK208" i="15"/>
  <c r="BI209" i="15"/>
  <c r="BJ209" i="15"/>
  <c r="BK209" i="15"/>
  <c r="BI210" i="15"/>
  <c r="BK210" i="15" s="1"/>
  <c r="BJ210" i="15"/>
  <c r="BI211" i="15"/>
  <c r="BK211" i="15" s="1"/>
  <c r="BJ211" i="15"/>
  <c r="BI212" i="15"/>
  <c r="BJ212" i="15"/>
  <c r="BK212" i="15"/>
  <c r="BI213" i="15"/>
  <c r="BJ213" i="15"/>
  <c r="BK213" i="15"/>
  <c r="BI214" i="15"/>
  <c r="BK214" i="15" s="1"/>
  <c r="BJ214" i="15"/>
  <c r="BI215" i="15"/>
  <c r="BK215" i="15" s="1"/>
  <c r="BJ215" i="15"/>
  <c r="BI216" i="15"/>
  <c r="BJ216" i="15"/>
  <c r="BK216" i="15"/>
  <c r="BI217" i="15"/>
  <c r="BJ217" i="15"/>
  <c r="BK217" i="15"/>
  <c r="BI3" i="15"/>
  <c r="BK3" i="15" s="1"/>
  <c r="BJ3" i="15"/>
  <c r="BI4" i="15"/>
  <c r="BJ4" i="15"/>
  <c r="BK4" i="15" s="1"/>
  <c r="BK2" i="15"/>
  <c r="BJ2" i="15"/>
  <c r="BI2" i="15"/>
  <c r="BF1" i="15" l="1"/>
  <c r="BD1" i="15"/>
  <c r="BB1" i="15"/>
  <c r="AZ1" i="15"/>
  <c r="AX1" i="15"/>
  <c r="AV1" i="15"/>
  <c r="AT1" i="15"/>
  <c r="AR1" i="15"/>
  <c r="AP1" i="15"/>
  <c r="AN1" i="15"/>
  <c r="AL1" i="15"/>
  <c r="AJ1" i="15"/>
  <c r="AH1" i="15"/>
  <c r="AF1" i="15"/>
  <c r="AD1" i="15"/>
  <c r="AB1" i="15"/>
  <c r="Z1" i="15"/>
  <c r="X1" i="15"/>
  <c r="G220" i="4" l="1"/>
  <c r="O220" i="4" s="1"/>
  <c r="P220" i="4" s="1"/>
  <c r="G219" i="4"/>
  <c r="N219" i="4" s="1"/>
  <c r="G218" i="4"/>
  <c r="S218" i="4" s="1"/>
  <c r="F220" i="4"/>
  <c r="F219" i="4"/>
  <c r="F218" i="4"/>
  <c r="E220" i="4"/>
  <c r="E219" i="4"/>
  <c r="E218" i="4"/>
  <c r="D220" i="4"/>
  <c r="D219" i="4"/>
  <c r="D218" i="4"/>
  <c r="C220" i="4"/>
  <c r="C219" i="4"/>
  <c r="C218" i="4"/>
  <c r="B220" i="4"/>
  <c r="T220" i="4" s="1"/>
  <c r="B219" i="4"/>
  <c r="T219" i="4" s="1"/>
  <c r="B218" i="4"/>
  <c r="T218" i="4" s="1"/>
  <c r="A218" i="4"/>
  <c r="A219" i="4"/>
  <c r="A220" i="4"/>
  <c r="A3" i="4"/>
  <c r="A2" i="4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C9" i="5"/>
  <c r="D9" i="5"/>
  <c r="E9" i="5"/>
  <c r="F9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C18" i="5"/>
  <c r="D18" i="5"/>
  <c r="E18" i="5"/>
  <c r="F18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F2" i="5"/>
  <c r="E2" i="5"/>
  <c r="D2" i="5"/>
  <c r="C2" i="5"/>
  <c r="B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Q5" i="12"/>
  <c r="C2" i="4" s="1"/>
  <c r="B6" i="12"/>
  <c r="B7" i="12"/>
  <c r="B8" i="12"/>
  <c r="B9" i="12"/>
  <c r="B10" i="12"/>
  <c r="B11" i="12"/>
  <c r="B12" i="12"/>
  <c r="B9" i="5" s="1"/>
  <c r="I9" i="5" s="1"/>
  <c r="B13" i="12"/>
  <c r="B10" i="5" s="1"/>
  <c r="I10" i="5" s="1"/>
  <c r="B14" i="12"/>
  <c r="B15" i="12"/>
  <c r="B16" i="12"/>
  <c r="B17" i="12"/>
  <c r="B18" i="12"/>
  <c r="B19" i="12"/>
  <c r="B20" i="12"/>
  <c r="B21" i="12"/>
  <c r="B18" i="5" s="1"/>
  <c r="B22" i="12"/>
  <c r="B19" i="5" s="1"/>
  <c r="B23" i="12"/>
  <c r="B24" i="12"/>
  <c r="B25" i="12"/>
  <c r="B26" i="12"/>
  <c r="B27" i="12"/>
  <c r="B28" i="12"/>
  <c r="B29" i="12"/>
  <c r="B30" i="12"/>
  <c r="B27" i="5" s="1"/>
  <c r="B31" i="12"/>
  <c r="B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U6" i="12"/>
  <c r="G3" i="4" s="1"/>
  <c r="S3" i="4" s="1"/>
  <c r="U7" i="12"/>
  <c r="G4" i="4" s="1"/>
  <c r="S4" i="4" s="1"/>
  <c r="U8" i="12"/>
  <c r="G5" i="4" s="1"/>
  <c r="S5" i="4" s="1"/>
  <c r="U9" i="12"/>
  <c r="G6" i="4" s="1"/>
  <c r="S6" i="4" s="1"/>
  <c r="U10" i="12"/>
  <c r="G7" i="4" s="1"/>
  <c r="S7" i="4" s="1"/>
  <c r="U11" i="12"/>
  <c r="G8" i="4" s="1"/>
  <c r="S8" i="4" s="1"/>
  <c r="U12" i="12"/>
  <c r="G9" i="4" s="1"/>
  <c r="S9" i="4" s="1"/>
  <c r="U13" i="12"/>
  <c r="G10" i="4" s="1"/>
  <c r="S10" i="4" s="1"/>
  <c r="U14" i="12"/>
  <c r="G11" i="4" s="1"/>
  <c r="S11" i="4" s="1"/>
  <c r="U15" i="12"/>
  <c r="G12" i="4" s="1"/>
  <c r="S12" i="4" s="1"/>
  <c r="U16" i="12"/>
  <c r="G13" i="4" s="1"/>
  <c r="S13" i="4" s="1"/>
  <c r="U17" i="12"/>
  <c r="G14" i="4" s="1"/>
  <c r="S14" i="4" s="1"/>
  <c r="U18" i="12"/>
  <c r="G15" i="4" s="1"/>
  <c r="S15" i="4" s="1"/>
  <c r="U19" i="12"/>
  <c r="G16" i="4" s="1"/>
  <c r="S16" i="4" s="1"/>
  <c r="U20" i="12"/>
  <c r="G17" i="4" s="1"/>
  <c r="S17" i="4" s="1"/>
  <c r="U21" i="12"/>
  <c r="G18" i="4" s="1"/>
  <c r="S18" i="4" s="1"/>
  <c r="U22" i="12"/>
  <c r="G19" i="4" s="1"/>
  <c r="S19" i="4" s="1"/>
  <c r="U23" i="12"/>
  <c r="G20" i="4" s="1"/>
  <c r="S20" i="4" s="1"/>
  <c r="U24" i="12"/>
  <c r="G21" i="4" s="1"/>
  <c r="S21" i="4" s="1"/>
  <c r="U25" i="12"/>
  <c r="G22" i="4" s="1"/>
  <c r="S22" i="4" s="1"/>
  <c r="U26" i="12"/>
  <c r="G23" i="4" s="1"/>
  <c r="S23" i="4" s="1"/>
  <c r="U27" i="12"/>
  <c r="G24" i="4" s="1"/>
  <c r="S24" i="4" s="1"/>
  <c r="U28" i="12"/>
  <c r="G25" i="4" s="1"/>
  <c r="S25" i="4" s="1"/>
  <c r="U29" i="12"/>
  <c r="G26" i="4" s="1"/>
  <c r="S26" i="4" s="1"/>
  <c r="U30" i="12"/>
  <c r="G27" i="4" s="1"/>
  <c r="S27" i="4" s="1"/>
  <c r="U31" i="12"/>
  <c r="G28" i="4" s="1"/>
  <c r="S28" i="4" s="1"/>
  <c r="U32" i="12"/>
  <c r="G29" i="4" s="1"/>
  <c r="S29" i="4" s="1"/>
  <c r="U33" i="12"/>
  <c r="G30" i="4" s="1"/>
  <c r="S30" i="4" s="1"/>
  <c r="U34" i="12"/>
  <c r="G31" i="4" s="1"/>
  <c r="S31" i="4" s="1"/>
  <c r="U35" i="12"/>
  <c r="G32" i="4" s="1"/>
  <c r="S32" i="4" s="1"/>
  <c r="U36" i="12"/>
  <c r="G33" i="4" s="1"/>
  <c r="S33" i="4" s="1"/>
  <c r="U37" i="12"/>
  <c r="G34" i="4" s="1"/>
  <c r="S34" i="4" s="1"/>
  <c r="U38" i="12"/>
  <c r="G35" i="4" s="1"/>
  <c r="S35" i="4" s="1"/>
  <c r="U39" i="12"/>
  <c r="G36" i="4" s="1"/>
  <c r="S36" i="4" s="1"/>
  <c r="U40" i="12"/>
  <c r="G37" i="4" s="1"/>
  <c r="S37" i="4" s="1"/>
  <c r="U41" i="12"/>
  <c r="G38" i="4" s="1"/>
  <c r="S38" i="4" s="1"/>
  <c r="U42" i="12"/>
  <c r="G39" i="4" s="1"/>
  <c r="S39" i="4" s="1"/>
  <c r="U43" i="12"/>
  <c r="G40" i="4" s="1"/>
  <c r="S40" i="4" s="1"/>
  <c r="U44" i="12"/>
  <c r="G41" i="4" s="1"/>
  <c r="S41" i="4" s="1"/>
  <c r="U45" i="12"/>
  <c r="G42" i="4" s="1"/>
  <c r="S42" i="4" s="1"/>
  <c r="U46" i="12"/>
  <c r="G43" i="4" s="1"/>
  <c r="S43" i="4" s="1"/>
  <c r="U47" i="12"/>
  <c r="G44" i="4" s="1"/>
  <c r="S44" i="4" s="1"/>
  <c r="U48" i="12"/>
  <c r="G45" i="4" s="1"/>
  <c r="S45" i="4" s="1"/>
  <c r="U49" i="12"/>
  <c r="G46" i="4" s="1"/>
  <c r="S46" i="4" s="1"/>
  <c r="U50" i="12"/>
  <c r="G47" i="4" s="1"/>
  <c r="S47" i="4" s="1"/>
  <c r="U51" i="12"/>
  <c r="G48" i="4" s="1"/>
  <c r="S48" i="4" s="1"/>
  <c r="U52" i="12"/>
  <c r="G49" i="4" s="1"/>
  <c r="S49" i="4" s="1"/>
  <c r="U53" i="12"/>
  <c r="G50" i="4" s="1"/>
  <c r="S50" i="4" s="1"/>
  <c r="U54" i="12"/>
  <c r="G51" i="4" s="1"/>
  <c r="S51" i="4" s="1"/>
  <c r="U55" i="12"/>
  <c r="G52" i="4" s="1"/>
  <c r="S52" i="4" s="1"/>
  <c r="U56" i="12"/>
  <c r="G53" i="4" s="1"/>
  <c r="S53" i="4" s="1"/>
  <c r="U57" i="12"/>
  <c r="G54" i="4" s="1"/>
  <c r="S54" i="4" s="1"/>
  <c r="U58" i="12"/>
  <c r="G55" i="4" s="1"/>
  <c r="S55" i="4" s="1"/>
  <c r="U59" i="12"/>
  <c r="G56" i="4" s="1"/>
  <c r="S56" i="4" s="1"/>
  <c r="U60" i="12"/>
  <c r="G57" i="4" s="1"/>
  <c r="S57" i="4" s="1"/>
  <c r="U61" i="12"/>
  <c r="G58" i="4" s="1"/>
  <c r="S58" i="4" s="1"/>
  <c r="U62" i="12"/>
  <c r="G59" i="4" s="1"/>
  <c r="S59" i="4" s="1"/>
  <c r="U63" i="12"/>
  <c r="G60" i="4" s="1"/>
  <c r="S60" i="4" s="1"/>
  <c r="U64" i="12"/>
  <c r="G61" i="4" s="1"/>
  <c r="S61" i="4" s="1"/>
  <c r="U65" i="12"/>
  <c r="G62" i="4" s="1"/>
  <c r="S62" i="4" s="1"/>
  <c r="U66" i="12"/>
  <c r="G63" i="4" s="1"/>
  <c r="S63" i="4" s="1"/>
  <c r="U67" i="12"/>
  <c r="G64" i="4" s="1"/>
  <c r="S64" i="4" s="1"/>
  <c r="U68" i="12"/>
  <c r="G65" i="4" s="1"/>
  <c r="S65" i="4" s="1"/>
  <c r="U69" i="12"/>
  <c r="G66" i="4" s="1"/>
  <c r="N66" i="4" s="1"/>
  <c r="U70" i="12"/>
  <c r="G67" i="4" s="1"/>
  <c r="S67" i="4" s="1"/>
  <c r="U71" i="12"/>
  <c r="G68" i="4" s="1"/>
  <c r="S68" i="4" s="1"/>
  <c r="U72" i="12"/>
  <c r="G69" i="4" s="1"/>
  <c r="S69" i="4" s="1"/>
  <c r="U73" i="12"/>
  <c r="G70" i="4" s="1"/>
  <c r="N70" i="4" s="1"/>
  <c r="U74" i="12"/>
  <c r="G71" i="4" s="1"/>
  <c r="S71" i="4" s="1"/>
  <c r="U75" i="12"/>
  <c r="G72" i="4" s="1"/>
  <c r="S72" i="4" s="1"/>
  <c r="U76" i="12"/>
  <c r="G73" i="4" s="1"/>
  <c r="S73" i="4" s="1"/>
  <c r="U77" i="12"/>
  <c r="G74" i="4" s="1"/>
  <c r="N74" i="4" s="1"/>
  <c r="U78" i="12"/>
  <c r="G75" i="4" s="1"/>
  <c r="S75" i="4" s="1"/>
  <c r="U79" i="12"/>
  <c r="G76" i="4" s="1"/>
  <c r="S76" i="4" s="1"/>
  <c r="U80" i="12"/>
  <c r="G77" i="4" s="1"/>
  <c r="S77" i="4" s="1"/>
  <c r="U81" i="12"/>
  <c r="G78" i="4" s="1"/>
  <c r="N78" i="4" s="1"/>
  <c r="U82" i="12"/>
  <c r="G79" i="4" s="1"/>
  <c r="S79" i="4" s="1"/>
  <c r="U83" i="12"/>
  <c r="G80" i="4" s="1"/>
  <c r="S80" i="4" s="1"/>
  <c r="U84" i="12"/>
  <c r="G81" i="4" s="1"/>
  <c r="S81" i="4" s="1"/>
  <c r="U85" i="12"/>
  <c r="G82" i="4" s="1"/>
  <c r="N82" i="4" s="1"/>
  <c r="U86" i="12"/>
  <c r="G83" i="4" s="1"/>
  <c r="S83" i="4" s="1"/>
  <c r="U87" i="12"/>
  <c r="G84" i="4" s="1"/>
  <c r="S84" i="4" s="1"/>
  <c r="U88" i="12"/>
  <c r="G85" i="4" s="1"/>
  <c r="S85" i="4" s="1"/>
  <c r="U89" i="12"/>
  <c r="G86" i="4" s="1"/>
  <c r="N86" i="4" s="1"/>
  <c r="U90" i="12"/>
  <c r="G87" i="4" s="1"/>
  <c r="S87" i="4" s="1"/>
  <c r="U91" i="12"/>
  <c r="G88" i="4" s="1"/>
  <c r="S88" i="4" s="1"/>
  <c r="U92" i="12"/>
  <c r="G89" i="4" s="1"/>
  <c r="S89" i="4" s="1"/>
  <c r="U93" i="12"/>
  <c r="G90" i="4" s="1"/>
  <c r="N90" i="4" s="1"/>
  <c r="U94" i="12"/>
  <c r="G91" i="4" s="1"/>
  <c r="S91" i="4" s="1"/>
  <c r="U95" i="12"/>
  <c r="G92" i="4" s="1"/>
  <c r="S92" i="4" s="1"/>
  <c r="U96" i="12"/>
  <c r="G93" i="4" s="1"/>
  <c r="S93" i="4" s="1"/>
  <c r="U97" i="12"/>
  <c r="G94" i="4" s="1"/>
  <c r="N94" i="4" s="1"/>
  <c r="U98" i="12"/>
  <c r="G95" i="4" s="1"/>
  <c r="S95" i="4" s="1"/>
  <c r="U99" i="12"/>
  <c r="G96" i="4" s="1"/>
  <c r="S96" i="4" s="1"/>
  <c r="U100" i="12"/>
  <c r="G97" i="4" s="1"/>
  <c r="S97" i="4" s="1"/>
  <c r="U101" i="12"/>
  <c r="G98" i="4" s="1"/>
  <c r="N98" i="4" s="1"/>
  <c r="U102" i="12"/>
  <c r="G99" i="4" s="1"/>
  <c r="N99" i="4" s="1"/>
  <c r="U103" i="12"/>
  <c r="G100" i="4" s="1"/>
  <c r="S100" i="4" s="1"/>
  <c r="U104" i="12"/>
  <c r="G101" i="4" s="1"/>
  <c r="S101" i="4" s="1"/>
  <c r="U105" i="12"/>
  <c r="G102" i="4" s="1"/>
  <c r="N102" i="4" s="1"/>
  <c r="U106" i="12"/>
  <c r="G103" i="4" s="1"/>
  <c r="S103" i="4" s="1"/>
  <c r="U107" i="12"/>
  <c r="G104" i="4" s="1"/>
  <c r="S104" i="4" s="1"/>
  <c r="U108" i="12"/>
  <c r="G105" i="4" s="1"/>
  <c r="S105" i="4" s="1"/>
  <c r="U109" i="12"/>
  <c r="G106" i="4" s="1"/>
  <c r="N106" i="4" s="1"/>
  <c r="U110" i="12"/>
  <c r="G107" i="4" s="1"/>
  <c r="S107" i="4" s="1"/>
  <c r="U111" i="12"/>
  <c r="G108" i="4" s="1"/>
  <c r="S108" i="4" s="1"/>
  <c r="U112" i="12"/>
  <c r="G109" i="4" s="1"/>
  <c r="S109" i="4" s="1"/>
  <c r="U113" i="12"/>
  <c r="G110" i="4" s="1"/>
  <c r="N110" i="4" s="1"/>
  <c r="U114" i="12"/>
  <c r="G111" i="4" s="1"/>
  <c r="M111" i="4" s="1"/>
  <c r="U115" i="12"/>
  <c r="G112" i="4" s="1"/>
  <c r="S112" i="4" s="1"/>
  <c r="U116" i="12"/>
  <c r="G113" i="4" s="1"/>
  <c r="S113" i="4" s="1"/>
  <c r="U117" i="12"/>
  <c r="G114" i="4" s="1"/>
  <c r="N114" i="4" s="1"/>
  <c r="U118" i="12"/>
  <c r="G115" i="4" s="1"/>
  <c r="M115" i="4" s="1"/>
  <c r="U119" i="12"/>
  <c r="G116" i="4" s="1"/>
  <c r="S116" i="4" s="1"/>
  <c r="U120" i="12"/>
  <c r="G117" i="4" s="1"/>
  <c r="S117" i="4" s="1"/>
  <c r="U121" i="12"/>
  <c r="G118" i="4" s="1"/>
  <c r="N118" i="4" s="1"/>
  <c r="U122" i="12"/>
  <c r="G119" i="4" s="1"/>
  <c r="M119" i="4" s="1"/>
  <c r="U123" i="12"/>
  <c r="G120" i="4" s="1"/>
  <c r="S120" i="4" s="1"/>
  <c r="U124" i="12"/>
  <c r="G121" i="4" s="1"/>
  <c r="S121" i="4" s="1"/>
  <c r="U125" i="12"/>
  <c r="G122" i="4" s="1"/>
  <c r="N122" i="4" s="1"/>
  <c r="U126" i="12"/>
  <c r="G123" i="4" s="1"/>
  <c r="M123" i="4" s="1"/>
  <c r="U127" i="12"/>
  <c r="G124" i="4" s="1"/>
  <c r="S124" i="4" s="1"/>
  <c r="U128" i="12"/>
  <c r="G125" i="4" s="1"/>
  <c r="S125" i="4" s="1"/>
  <c r="U129" i="12"/>
  <c r="G126" i="4" s="1"/>
  <c r="N126" i="4" s="1"/>
  <c r="U130" i="12"/>
  <c r="G127" i="4" s="1"/>
  <c r="M127" i="4" s="1"/>
  <c r="U131" i="12"/>
  <c r="G128" i="4" s="1"/>
  <c r="S128" i="4" s="1"/>
  <c r="U132" i="12"/>
  <c r="G129" i="4" s="1"/>
  <c r="S129" i="4" s="1"/>
  <c r="U133" i="12"/>
  <c r="G130" i="4" s="1"/>
  <c r="N130" i="4" s="1"/>
  <c r="U134" i="12"/>
  <c r="G131" i="4" s="1"/>
  <c r="M131" i="4" s="1"/>
  <c r="U135" i="12"/>
  <c r="G132" i="4" s="1"/>
  <c r="S132" i="4" s="1"/>
  <c r="U136" i="12"/>
  <c r="G133" i="4" s="1"/>
  <c r="S133" i="4" s="1"/>
  <c r="U137" i="12"/>
  <c r="G134" i="4" s="1"/>
  <c r="N134" i="4" s="1"/>
  <c r="U138" i="12"/>
  <c r="G135" i="4" s="1"/>
  <c r="M135" i="4" s="1"/>
  <c r="U139" i="12"/>
  <c r="G136" i="4" s="1"/>
  <c r="S136" i="4" s="1"/>
  <c r="U140" i="12"/>
  <c r="G137" i="4" s="1"/>
  <c r="S137" i="4" s="1"/>
  <c r="U141" i="12"/>
  <c r="G138" i="4" s="1"/>
  <c r="N138" i="4" s="1"/>
  <c r="U142" i="12"/>
  <c r="G139" i="4" s="1"/>
  <c r="S139" i="4" s="1"/>
  <c r="U143" i="12"/>
  <c r="G140" i="4" s="1"/>
  <c r="S140" i="4" s="1"/>
  <c r="U144" i="12"/>
  <c r="G141" i="4" s="1"/>
  <c r="S141" i="4" s="1"/>
  <c r="U145" i="12"/>
  <c r="G142" i="4" s="1"/>
  <c r="N142" i="4" s="1"/>
  <c r="U146" i="12"/>
  <c r="G143" i="4" s="1"/>
  <c r="S143" i="4" s="1"/>
  <c r="U147" i="12"/>
  <c r="G144" i="4" s="1"/>
  <c r="S144" i="4" s="1"/>
  <c r="U148" i="12"/>
  <c r="G145" i="4" s="1"/>
  <c r="S145" i="4" s="1"/>
  <c r="U149" i="12"/>
  <c r="G146" i="4" s="1"/>
  <c r="N146" i="4" s="1"/>
  <c r="U150" i="12"/>
  <c r="G147" i="4" s="1"/>
  <c r="S147" i="4" s="1"/>
  <c r="U151" i="12"/>
  <c r="G148" i="4" s="1"/>
  <c r="S148" i="4" s="1"/>
  <c r="U152" i="12"/>
  <c r="G149" i="4" s="1"/>
  <c r="S149" i="4" s="1"/>
  <c r="U153" i="12"/>
  <c r="G150" i="4" s="1"/>
  <c r="N150" i="4" s="1"/>
  <c r="U154" i="12"/>
  <c r="G151" i="4" s="1"/>
  <c r="N151" i="4" s="1"/>
  <c r="U155" i="12"/>
  <c r="G152" i="4" s="1"/>
  <c r="S152" i="4" s="1"/>
  <c r="U156" i="12"/>
  <c r="G153" i="4" s="1"/>
  <c r="S153" i="4" s="1"/>
  <c r="U157" i="12"/>
  <c r="G154" i="4" s="1"/>
  <c r="N154" i="4" s="1"/>
  <c r="U158" i="12"/>
  <c r="G155" i="4" s="1"/>
  <c r="N155" i="4" s="1"/>
  <c r="U159" i="12"/>
  <c r="G156" i="4" s="1"/>
  <c r="S156" i="4" s="1"/>
  <c r="U160" i="12"/>
  <c r="G157" i="4" s="1"/>
  <c r="S157" i="4" s="1"/>
  <c r="U161" i="12"/>
  <c r="G158" i="4" s="1"/>
  <c r="N158" i="4" s="1"/>
  <c r="U162" i="12"/>
  <c r="G159" i="4" s="1"/>
  <c r="N159" i="4" s="1"/>
  <c r="U163" i="12"/>
  <c r="G160" i="4" s="1"/>
  <c r="S160" i="4" s="1"/>
  <c r="U164" i="12"/>
  <c r="G161" i="4" s="1"/>
  <c r="S161" i="4" s="1"/>
  <c r="U165" i="12"/>
  <c r="G162" i="4" s="1"/>
  <c r="N162" i="4" s="1"/>
  <c r="U166" i="12"/>
  <c r="G163" i="4" s="1"/>
  <c r="S163" i="4" s="1"/>
  <c r="U167" i="12"/>
  <c r="G164" i="4" s="1"/>
  <c r="S164" i="4" s="1"/>
  <c r="U168" i="12"/>
  <c r="G165" i="4" s="1"/>
  <c r="S165" i="4" s="1"/>
  <c r="U169" i="12"/>
  <c r="G166" i="4" s="1"/>
  <c r="N166" i="4" s="1"/>
  <c r="U170" i="12"/>
  <c r="G167" i="4" s="1"/>
  <c r="N167" i="4" s="1"/>
  <c r="U171" i="12"/>
  <c r="G168" i="4" s="1"/>
  <c r="S168" i="4" s="1"/>
  <c r="U172" i="12"/>
  <c r="G169" i="4" s="1"/>
  <c r="S169" i="4" s="1"/>
  <c r="U173" i="12"/>
  <c r="G170" i="4" s="1"/>
  <c r="N170" i="4" s="1"/>
  <c r="U174" i="12"/>
  <c r="G171" i="4" s="1"/>
  <c r="N171" i="4" s="1"/>
  <c r="U175" i="12"/>
  <c r="G172" i="4" s="1"/>
  <c r="N172" i="4" s="1"/>
  <c r="U176" i="12"/>
  <c r="G173" i="4" s="1"/>
  <c r="S173" i="4" s="1"/>
  <c r="U177" i="12"/>
  <c r="G174" i="4" s="1"/>
  <c r="N174" i="4" s="1"/>
  <c r="U178" i="12"/>
  <c r="G175" i="4" s="1"/>
  <c r="N175" i="4" s="1"/>
  <c r="U179" i="12"/>
  <c r="G176" i="4" s="1"/>
  <c r="N176" i="4" s="1"/>
  <c r="U180" i="12"/>
  <c r="G177" i="4" s="1"/>
  <c r="S177" i="4" s="1"/>
  <c r="U181" i="12"/>
  <c r="G178" i="4" s="1"/>
  <c r="N178" i="4" s="1"/>
  <c r="U182" i="12"/>
  <c r="G179" i="4" s="1"/>
  <c r="S179" i="4" s="1"/>
  <c r="U183" i="12"/>
  <c r="G180" i="4" s="1"/>
  <c r="N180" i="4" s="1"/>
  <c r="U184" i="12"/>
  <c r="G181" i="4" s="1"/>
  <c r="S181" i="4" s="1"/>
  <c r="U185" i="12"/>
  <c r="G182" i="4" s="1"/>
  <c r="N182" i="4" s="1"/>
  <c r="U186" i="12"/>
  <c r="G183" i="4" s="1"/>
  <c r="N183" i="4" s="1"/>
  <c r="U187" i="12"/>
  <c r="G184" i="4" s="1"/>
  <c r="N184" i="4" s="1"/>
  <c r="U188" i="12"/>
  <c r="G185" i="4" s="1"/>
  <c r="S185" i="4" s="1"/>
  <c r="U189" i="12"/>
  <c r="G186" i="4" s="1"/>
  <c r="N186" i="4" s="1"/>
  <c r="U190" i="12"/>
  <c r="G187" i="4" s="1"/>
  <c r="N187" i="4" s="1"/>
  <c r="U191" i="12"/>
  <c r="G188" i="4" s="1"/>
  <c r="N188" i="4" s="1"/>
  <c r="U192" i="12"/>
  <c r="G189" i="4" s="1"/>
  <c r="S189" i="4" s="1"/>
  <c r="U193" i="12"/>
  <c r="G190" i="4" s="1"/>
  <c r="N190" i="4" s="1"/>
  <c r="U194" i="12"/>
  <c r="G191" i="4" s="1"/>
  <c r="N191" i="4" s="1"/>
  <c r="U195" i="12"/>
  <c r="G192" i="4" s="1"/>
  <c r="N192" i="4" s="1"/>
  <c r="U196" i="12"/>
  <c r="G193" i="4" s="1"/>
  <c r="S193" i="4" s="1"/>
  <c r="U197" i="12"/>
  <c r="G194" i="4" s="1"/>
  <c r="N194" i="4" s="1"/>
  <c r="U198" i="12"/>
  <c r="G195" i="4" s="1"/>
  <c r="S195" i="4" s="1"/>
  <c r="U199" i="12"/>
  <c r="G196" i="4" s="1"/>
  <c r="N196" i="4" s="1"/>
  <c r="U200" i="12"/>
  <c r="G197" i="4" s="1"/>
  <c r="S197" i="4" s="1"/>
  <c r="U201" i="12"/>
  <c r="G198" i="4" s="1"/>
  <c r="N198" i="4" s="1"/>
  <c r="U202" i="12"/>
  <c r="G199" i="4" s="1"/>
  <c r="N199" i="4" s="1"/>
  <c r="U203" i="12"/>
  <c r="G200" i="4" s="1"/>
  <c r="N200" i="4" s="1"/>
  <c r="U204" i="12"/>
  <c r="G201" i="4" s="1"/>
  <c r="S201" i="4" s="1"/>
  <c r="U205" i="12"/>
  <c r="G202" i="4" s="1"/>
  <c r="N202" i="4" s="1"/>
  <c r="U206" i="12"/>
  <c r="G203" i="4" s="1"/>
  <c r="N203" i="4" s="1"/>
  <c r="U207" i="12"/>
  <c r="G204" i="4" s="1"/>
  <c r="N204" i="4" s="1"/>
  <c r="U208" i="12"/>
  <c r="G205" i="4" s="1"/>
  <c r="S205" i="4" s="1"/>
  <c r="U209" i="12"/>
  <c r="G206" i="4" s="1"/>
  <c r="N206" i="4" s="1"/>
  <c r="U210" i="12"/>
  <c r="G207" i="4" s="1"/>
  <c r="N207" i="4" s="1"/>
  <c r="U211" i="12"/>
  <c r="G208" i="4" s="1"/>
  <c r="N208" i="4" s="1"/>
  <c r="U212" i="12"/>
  <c r="G209" i="4" s="1"/>
  <c r="S209" i="4" s="1"/>
  <c r="U213" i="12"/>
  <c r="G210" i="4" s="1"/>
  <c r="N210" i="4" s="1"/>
  <c r="U214" i="12"/>
  <c r="G211" i="4" s="1"/>
  <c r="S211" i="4" s="1"/>
  <c r="U215" i="12"/>
  <c r="G212" i="4" s="1"/>
  <c r="N212" i="4" s="1"/>
  <c r="U216" i="12"/>
  <c r="G213" i="4" s="1"/>
  <c r="S213" i="4" s="1"/>
  <c r="U217" i="12"/>
  <c r="G214" i="4" s="1"/>
  <c r="N214" i="4" s="1"/>
  <c r="U218" i="12"/>
  <c r="G215" i="4" s="1"/>
  <c r="N215" i="4" s="1"/>
  <c r="U219" i="12"/>
  <c r="G216" i="4" s="1"/>
  <c r="N216" i="4" s="1"/>
  <c r="U220" i="12"/>
  <c r="G217" i="4" s="1"/>
  <c r="S217" i="4" s="1"/>
  <c r="V5" i="12"/>
  <c r="U5" i="12"/>
  <c r="G2" i="4" s="1"/>
  <c r="O6" i="12"/>
  <c r="O7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6" i="12"/>
  <c r="Q6" i="12"/>
  <c r="C3" i="4" s="1"/>
  <c r="R6" i="12"/>
  <c r="D3" i="4" s="1"/>
  <c r="S6" i="12"/>
  <c r="E3" i="4" s="1"/>
  <c r="T6" i="12"/>
  <c r="F3" i="4" s="1"/>
  <c r="Q7" i="12"/>
  <c r="C4" i="4" s="1"/>
  <c r="R7" i="12"/>
  <c r="D4" i="4" s="1"/>
  <c r="S7" i="12"/>
  <c r="E4" i="4" s="1"/>
  <c r="T7" i="12"/>
  <c r="Q8" i="12"/>
  <c r="C5" i="4" s="1"/>
  <c r="R8" i="12"/>
  <c r="D5" i="4" s="1"/>
  <c r="S8" i="12"/>
  <c r="E5" i="4" s="1"/>
  <c r="T8" i="12"/>
  <c r="Q9" i="12"/>
  <c r="C6" i="4" s="1"/>
  <c r="R9" i="12"/>
  <c r="D6" i="4" s="1"/>
  <c r="S9" i="12"/>
  <c r="E6" i="4" s="1"/>
  <c r="T9" i="12"/>
  <c r="Q10" i="12"/>
  <c r="C7" i="4" s="1"/>
  <c r="R10" i="12"/>
  <c r="D7" i="4" s="1"/>
  <c r="S10" i="12"/>
  <c r="E7" i="4" s="1"/>
  <c r="T10" i="12"/>
  <c r="F7" i="4" s="1"/>
  <c r="Q11" i="12"/>
  <c r="C8" i="4" s="1"/>
  <c r="R11" i="12"/>
  <c r="D8" i="4" s="1"/>
  <c r="S11" i="12"/>
  <c r="E8" i="4" s="1"/>
  <c r="T11" i="12"/>
  <c r="Q12" i="12"/>
  <c r="C9" i="4" s="1"/>
  <c r="R12" i="12"/>
  <c r="D9" i="4" s="1"/>
  <c r="S12" i="12"/>
  <c r="E9" i="4" s="1"/>
  <c r="T12" i="12"/>
  <c r="Q13" i="12"/>
  <c r="C10" i="4" s="1"/>
  <c r="R13" i="12"/>
  <c r="D10" i="4" s="1"/>
  <c r="S13" i="12"/>
  <c r="E10" i="4" s="1"/>
  <c r="T13" i="12"/>
  <c r="Q14" i="12"/>
  <c r="C11" i="4" s="1"/>
  <c r="R14" i="12"/>
  <c r="D11" i="4" s="1"/>
  <c r="S14" i="12"/>
  <c r="E11" i="4" s="1"/>
  <c r="T14" i="12"/>
  <c r="F11" i="4" s="1"/>
  <c r="Q15" i="12"/>
  <c r="C12" i="4" s="1"/>
  <c r="R15" i="12"/>
  <c r="D12" i="4" s="1"/>
  <c r="S15" i="12"/>
  <c r="E12" i="4" s="1"/>
  <c r="T15" i="12"/>
  <c r="Q16" i="12"/>
  <c r="C13" i="4" s="1"/>
  <c r="R16" i="12"/>
  <c r="D13" i="4" s="1"/>
  <c r="S16" i="12"/>
  <c r="E13" i="4" s="1"/>
  <c r="T16" i="12"/>
  <c r="Q17" i="12"/>
  <c r="C14" i="4" s="1"/>
  <c r="R17" i="12"/>
  <c r="D14" i="4" s="1"/>
  <c r="S17" i="12"/>
  <c r="E14" i="4" s="1"/>
  <c r="T17" i="12"/>
  <c r="Q18" i="12"/>
  <c r="C15" i="4" s="1"/>
  <c r="R18" i="12"/>
  <c r="D15" i="4" s="1"/>
  <c r="S18" i="12"/>
  <c r="E15" i="4" s="1"/>
  <c r="T18" i="12"/>
  <c r="F15" i="4" s="1"/>
  <c r="Q19" i="12"/>
  <c r="C16" i="4" s="1"/>
  <c r="R19" i="12"/>
  <c r="D16" i="4" s="1"/>
  <c r="S19" i="12"/>
  <c r="E16" i="4" s="1"/>
  <c r="T19" i="12"/>
  <c r="Q20" i="12"/>
  <c r="C17" i="4" s="1"/>
  <c r="R20" i="12"/>
  <c r="D17" i="4" s="1"/>
  <c r="S20" i="12"/>
  <c r="E17" i="4" s="1"/>
  <c r="T20" i="12"/>
  <c r="Q21" i="12"/>
  <c r="C18" i="4" s="1"/>
  <c r="R21" i="12"/>
  <c r="D18" i="4" s="1"/>
  <c r="S21" i="12"/>
  <c r="E18" i="4" s="1"/>
  <c r="T21" i="12"/>
  <c r="Q22" i="12"/>
  <c r="C19" i="4" s="1"/>
  <c r="R22" i="12"/>
  <c r="D19" i="4" s="1"/>
  <c r="S22" i="12"/>
  <c r="E19" i="4" s="1"/>
  <c r="T22" i="12"/>
  <c r="F19" i="4" s="1"/>
  <c r="Q23" i="12"/>
  <c r="C20" i="4" s="1"/>
  <c r="R23" i="12"/>
  <c r="D20" i="4" s="1"/>
  <c r="S23" i="12"/>
  <c r="E20" i="4" s="1"/>
  <c r="T23" i="12"/>
  <c r="Q24" i="12"/>
  <c r="C21" i="4" s="1"/>
  <c r="R24" i="12"/>
  <c r="D21" i="4" s="1"/>
  <c r="S24" i="12"/>
  <c r="E21" i="4" s="1"/>
  <c r="T24" i="12"/>
  <c r="Q25" i="12"/>
  <c r="C22" i="4" s="1"/>
  <c r="R25" i="12"/>
  <c r="D22" i="4" s="1"/>
  <c r="S25" i="12"/>
  <c r="E22" i="4" s="1"/>
  <c r="T25" i="12"/>
  <c r="Q26" i="12"/>
  <c r="C23" i="4" s="1"/>
  <c r="R26" i="12"/>
  <c r="D23" i="4" s="1"/>
  <c r="S26" i="12"/>
  <c r="E23" i="4" s="1"/>
  <c r="T26" i="12"/>
  <c r="Q27" i="12"/>
  <c r="C24" i="4" s="1"/>
  <c r="R27" i="12"/>
  <c r="D24" i="4" s="1"/>
  <c r="S27" i="12"/>
  <c r="E24" i="4" s="1"/>
  <c r="T27" i="12"/>
  <c r="Q28" i="12"/>
  <c r="C25" i="4" s="1"/>
  <c r="R28" i="12"/>
  <c r="D25" i="4" s="1"/>
  <c r="S28" i="12"/>
  <c r="E25" i="4" s="1"/>
  <c r="T28" i="12"/>
  <c r="Q29" i="12"/>
  <c r="C26" i="4" s="1"/>
  <c r="R29" i="12"/>
  <c r="D26" i="4" s="1"/>
  <c r="S29" i="12"/>
  <c r="E26" i="4" s="1"/>
  <c r="T29" i="12"/>
  <c r="Q30" i="12"/>
  <c r="C27" i="4" s="1"/>
  <c r="R30" i="12"/>
  <c r="D27" i="4" s="1"/>
  <c r="S30" i="12"/>
  <c r="E27" i="4" s="1"/>
  <c r="T30" i="12"/>
  <c r="F27" i="4" s="1"/>
  <c r="Q31" i="12"/>
  <c r="C28" i="4" s="1"/>
  <c r="R31" i="12"/>
  <c r="D28" i="4" s="1"/>
  <c r="S31" i="12"/>
  <c r="E28" i="4" s="1"/>
  <c r="T31" i="12"/>
  <c r="Q32" i="12"/>
  <c r="C29" i="4" s="1"/>
  <c r="R32" i="12"/>
  <c r="D29" i="4" s="1"/>
  <c r="S32" i="12"/>
  <c r="E29" i="4" s="1"/>
  <c r="T32" i="12"/>
  <c r="Q33" i="12"/>
  <c r="C30" i="4" s="1"/>
  <c r="R33" i="12"/>
  <c r="D30" i="4" s="1"/>
  <c r="S33" i="12"/>
  <c r="E30" i="4" s="1"/>
  <c r="T33" i="12"/>
  <c r="Q34" i="12"/>
  <c r="C31" i="4" s="1"/>
  <c r="R34" i="12"/>
  <c r="D31" i="4" s="1"/>
  <c r="S34" i="12"/>
  <c r="E31" i="4" s="1"/>
  <c r="T34" i="12"/>
  <c r="F31" i="4" s="1"/>
  <c r="Q35" i="12"/>
  <c r="C32" i="4" s="1"/>
  <c r="R35" i="12"/>
  <c r="D32" i="4" s="1"/>
  <c r="S35" i="12"/>
  <c r="E32" i="4" s="1"/>
  <c r="T35" i="12"/>
  <c r="Q36" i="12"/>
  <c r="C33" i="4" s="1"/>
  <c r="R36" i="12"/>
  <c r="D33" i="4" s="1"/>
  <c r="S36" i="12"/>
  <c r="E33" i="4" s="1"/>
  <c r="T36" i="12"/>
  <c r="Q37" i="12"/>
  <c r="C34" i="4" s="1"/>
  <c r="R37" i="12"/>
  <c r="D34" i="4" s="1"/>
  <c r="S37" i="12"/>
  <c r="E34" i="4" s="1"/>
  <c r="T37" i="12"/>
  <c r="Q38" i="12"/>
  <c r="C35" i="4" s="1"/>
  <c r="R38" i="12"/>
  <c r="D35" i="4" s="1"/>
  <c r="S38" i="12"/>
  <c r="E35" i="4" s="1"/>
  <c r="T38" i="12"/>
  <c r="F35" i="4" s="1"/>
  <c r="Q39" i="12"/>
  <c r="C36" i="4" s="1"/>
  <c r="R39" i="12"/>
  <c r="D36" i="4" s="1"/>
  <c r="S39" i="12"/>
  <c r="E36" i="4" s="1"/>
  <c r="T39" i="12"/>
  <c r="Q40" i="12"/>
  <c r="C37" i="4" s="1"/>
  <c r="R40" i="12"/>
  <c r="D37" i="4" s="1"/>
  <c r="S40" i="12"/>
  <c r="E37" i="4" s="1"/>
  <c r="T40" i="12"/>
  <c r="Q41" i="12"/>
  <c r="C38" i="4" s="1"/>
  <c r="R41" i="12"/>
  <c r="D38" i="4" s="1"/>
  <c r="S41" i="12"/>
  <c r="E38" i="4" s="1"/>
  <c r="T41" i="12"/>
  <c r="Q42" i="12"/>
  <c r="C39" i="4" s="1"/>
  <c r="R42" i="12"/>
  <c r="D39" i="4" s="1"/>
  <c r="S42" i="12"/>
  <c r="E39" i="4" s="1"/>
  <c r="T42" i="12"/>
  <c r="F39" i="4" s="1"/>
  <c r="Q43" i="12"/>
  <c r="C40" i="4" s="1"/>
  <c r="R43" i="12"/>
  <c r="D40" i="4" s="1"/>
  <c r="S43" i="12"/>
  <c r="E40" i="4" s="1"/>
  <c r="T43" i="12"/>
  <c r="Q44" i="12"/>
  <c r="C41" i="4" s="1"/>
  <c r="R44" i="12"/>
  <c r="D41" i="4" s="1"/>
  <c r="S44" i="12"/>
  <c r="E41" i="4" s="1"/>
  <c r="T44" i="12"/>
  <c r="Q45" i="12"/>
  <c r="C42" i="4" s="1"/>
  <c r="R45" i="12"/>
  <c r="D42" i="4" s="1"/>
  <c r="S45" i="12"/>
  <c r="E42" i="4" s="1"/>
  <c r="T45" i="12"/>
  <c r="Q46" i="12"/>
  <c r="C43" i="4" s="1"/>
  <c r="R46" i="12"/>
  <c r="D43" i="4" s="1"/>
  <c r="S46" i="12"/>
  <c r="E43" i="4" s="1"/>
  <c r="T46" i="12"/>
  <c r="F43" i="4" s="1"/>
  <c r="Q47" i="12"/>
  <c r="C44" i="4" s="1"/>
  <c r="R47" i="12"/>
  <c r="D44" i="4" s="1"/>
  <c r="S47" i="12"/>
  <c r="E44" i="4" s="1"/>
  <c r="T47" i="12"/>
  <c r="Q48" i="12"/>
  <c r="C45" i="4" s="1"/>
  <c r="R48" i="12"/>
  <c r="D45" i="4" s="1"/>
  <c r="S48" i="12"/>
  <c r="E45" i="4" s="1"/>
  <c r="T48" i="12"/>
  <c r="Q49" i="12"/>
  <c r="C46" i="4" s="1"/>
  <c r="R49" i="12"/>
  <c r="D46" i="4" s="1"/>
  <c r="S49" i="12"/>
  <c r="E46" i="4" s="1"/>
  <c r="T49" i="12"/>
  <c r="Q50" i="12"/>
  <c r="C47" i="4" s="1"/>
  <c r="R50" i="12"/>
  <c r="D47" i="4" s="1"/>
  <c r="S50" i="12"/>
  <c r="E47" i="4" s="1"/>
  <c r="T50" i="12"/>
  <c r="F47" i="4" s="1"/>
  <c r="Q51" i="12"/>
  <c r="C48" i="4" s="1"/>
  <c r="R51" i="12"/>
  <c r="D48" i="4" s="1"/>
  <c r="S51" i="12"/>
  <c r="E48" i="4" s="1"/>
  <c r="T51" i="12"/>
  <c r="Q52" i="12"/>
  <c r="C49" i="4" s="1"/>
  <c r="R52" i="12"/>
  <c r="D49" i="4" s="1"/>
  <c r="S52" i="12"/>
  <c r="E49" i="4" s="1"/>
  <c r="T52" i="12"/>
  <c r="Q53" i="12"/>
  <c r="C50" i="4" s="1"/>
  <c r="R53" i="12"/>
  <c r="D50" i="4" s="1"/>
  <c r="S53" i="12"/>
  <c r="E50" i="4" s="1"/>
  <c r="T53" i="12"/>
  <c r="Q54" i="12"/>
  <c r="C51" i="4" s="1"/>
  <c r="R54" i="12"/>
  <c r="D51" i="4" s="1"/>
  <c r="S54" i="12"/>
  <c r="E51" i="4" s="1"/>
  <c r="T54" i="12"/>
  <c r="F51" i="4" s="1"/>
  <c r="Q55" i="12"/>
  <c r="C52" i="4" s="1"/>
  <c r="R55" i="12"/>
  <c r="D52" i="4" s="1"/>
  <c r="S55" i="12"/>
  <c r="E52" i="4" s="1"/>
  <c r="T55" i="12"/>
  <c r="Q56" i="12"/>
  <c r="C53" i="4" s="1"/>
  <c r="R56" i="12"/>
  <c r="D53" i="4" s="1"/>
  <c r="S56" i="12"/>
  <c r="E53" i="4" s="1"/>
  <c r="T56" i="12"/>
  <c r="Q57" i="12"/>
  <c r="C54" i="4" s="1"/>
  <c r="R57" i="12"/>
  <c r="D54" i="4" s="1"/>
  <c r="S57" i="12"/>
  <c r="E54" i="4" s="1"/>
  <c r="T57" i="12"/>
  <c r="Q58" i="12"/>
  <c r="C55" i="4" s="1"/>
  <c r="R58" i="12"/>
  <c r="D55" i="4" s="1"/>
  <c r="S58" i="12"/>
  <c r="E55" i="4" s="1"/>
  <c r="T58" i="12"/>
  <c r="F55" i="4" s="1"/>
  <c r="Q59" i="12"/>
  <c r="C56" i="4" s="1"/>
  <c r="R59" i="12"/>
  <c r="D56" i="4" s="1"/>
  <c r="S59" i="12"/>
  <c r="E56" i="4" s="1"/>
  <c r="T59" i="12"/>
  <c r="Q60" i="12"/>
  <c r="C57" i="4" s="1"/>
  <c r="R60" i="12"/>
  <c r="D57" i="4" s="1"/>
  <c r="S60" i="12"/>
  <c r="E57" i="4" s="1"/>
  <c r="T60" i="12"/>
  <c r="Q61" i="12"/>
  <c r="C58" i="4" s="1"/>
  <c r="R61" i="12"/>
  <c r="D58" i="4" s="1"/>
  <c r="S61" i="12"/>
  <c r="E58" i="4" s="1"/>
  <c r="T61" i="12"/>
  <c r="Q62" i="12"/>
  <c r="C59" i="4" s="1"/>
  <c r="R62" i="12"/>
  <c r="D59" i="4" s="1"/>
  <c r="S62" i="12"/>
  <c r="E59" i="4" s="1"/>
  <c r="T62" i="12"/>
  <c r="F59" i="4" s="1"/>
  <c r="Q63" i="12"/>
  <c r="C60" i="4" s="1"/>
  <c r="R63" i="12"/>
  <c r="D60" i="4" s="1"/>
  <c r="S63" i="12"/>
  <c r="E60" i="4" s="1"/>
  <c r="T63" i="12"/>
  <c r="Q64" i="12"/>
  <c r="C61" i="4" s="1"/>
  <c r="R64" i="12"/>
  <c r="D61" i="4" s="1"/>
  <c r="S64" i="12"/>
  <c r="E61" i="4" s="1"/>
  <c r="T64" i="12"/>
  <c r="Q65" i="12"/>
  <c r="C62" i="4" s="1"/>
  <c r="R65" i="12"/>
  <c r="D62" i="4" s="1"/>
  <c r="S65" i="12"/>
  <c r="E62" i="4" s="1"/>
  <c r="T65" i="12"/>
  <c r="Q66" i="12"/>
  <c r="C63" i="4" s="1"/>
  <c r="R66" i="12"/>
  <c r="D63" i="4" s="1"/>
  <c r="S66" i="12"/>
  <c r="E63" i="4" s="1"/>
  <c r="T66" i="12"/>
  <c r="F63" i="4" s="1"/>
  <c r="Q67" i="12"/>
  <c r="C64" i="4" s="1"/>
  <c r="R67" i="12"/>
  <c r="D64" i="4" s="1"/>
  <c r="S67" i="12"/>
  <c r="E64" i="4" s="1"/>
  <c r="T67" i="12"/>
  <c r="Q68" i="12"/>
  <c r="C65" i="4" s="1"/>
  <c r="R68" i="12"/>
  <c r="D65" i="4" s="1"/>
  <c r="S68" i="12"/>
  <c r="E65" i="4" s="1"/>
  <c r="T68" i="12"/>
  <c r="Q69" i="12"/>
  <c r="C66" i="4" s="1"/>
  <c r="R69" i="12"/>
  <c r="D66" i="4" s="1"/>
  <c r="S69" i="12"/>
  <c r="E66" i="4" s="1"/>
  <c r="T69" i="12"/>
  <c r="Q70" i="12"/>
  <c r="C67" i="4" s="1"/>
  <c r="R70" i="12"/>
  <c r="D67" i="4" s="1"/>
  <c r="S70" i="12"/>
  <c r="E67" i="4" s="1"/>
  <c r="T70" i="12"/>
  <c r="F67" i="4" s="1"/>
  <c r="Q71" i="12"/>
  <c r="C68" i="4" s="1"/>
  <c r="R71" i="12"/>
  <c r="D68" i="4" s="1"/>
  <c r="S71" i="12"/>
  <c r="E68" i="4" s="1"/>
  <c r="T71" i="12"/>
  <c r="Q72" i="12"/>
  <c r="C69" i="4" s="1"/>
  <c r="R72" i="12"/>
  <c r="D69" i="4" s="1"/>
  <c r="S72" i="12"/>
  <c r="E69" i="4" s="1"/>
  <c r="T72" i="12"/>
  <c r="Q73" i="12"/>
  <c r="C70" i="4" s="1"/>
  <c r="R73" i="12"/>
  <c r="D70" i="4" s="1"/>
  <c r="S73" i="12"/>
  <c r="E70" i="4" s="1"/>
  <c r="T73" i="12"/>
  <c r="Q74" i="12"/>
  <c r="C71" i="4" s="1"/>
  <c r="R74" i="12"/>
  <c r="D71" i="4" s="1"/>
  <c r="S74" i="12"/>
  <c r="E71" i="4" s="1"/>
  <c r="T74" i="12"/>
  <c r="F71" i="4" s="1"/>
  <c r="Q75" i="12"/>
  <c r="C72" i="4" s="1"/>
  <c r="R75" i="12"/>
  <c r="D72" i="4" s="1"/>
  <c r="S75" i="12"/>
  <c r="E72" i="4" s="1"/>
  <c r="T75" i="12"/>
  <c r="Q76" i="12"/>
  <c r="C73" i="4" s="1"/>
  <c r="R76" i="12"/>
  <c r="D73" i="4" s="1"/>
  <c r="S76" i="12"/>
  <c r="E73" i="4" s="1"/>
  <c r="T76" i="12"/>
  <c r="Q77" i="12"/>
  <c r="C74" i="4" s="1"/>
  <c r="R77" i="12"/>
  <c r="D74" i="4" s="1"/>
  <c r="S77" i="12"/>
  <c r="E74" i="4" s="1"/>
  <c r="T77" i="12"/>
  <c r="Q78" i="12"/>
  <c r="C75" i="4" s="1"/>
  <c r="R78" i="12"/>
  <c r="D75" i="4" s="1"/>
  <c r="S78" i="12"/>
  <c r="E75" i="4" s="1"/>
  <c r="T78" i="12"/>
  <c r="F75" i="4" s="1"/>
  <c r="Q79" i="12"/>
  <c r="C76" i="4" s="1"/>
  <c r="R79" i="12"/>
  <c r="D76" i="4" s="1"/>
  <c r="S79" i="12"/>
  <c r="E76" i="4" s="1"/>
  <c r="T79" i="12"/>
  <c r="Q80" i="12"/>
  <c r="C77" i="4" s="1"/>
  <c r="R80" i="12"/>
  <c r="D77" i="4" s="1"/>
  <c r="S80" i="12"/>
  <c r="E77" i="4" s="1"/>
  <c r="T80" i="12"/>
  <c r="Q81" i="12"/>
  <c r="C78" i="4" s="1"/>
  <c r="R81" i="12"/>
  <c r="D78" i="4" s="1"/>
  <c r="S81" i="12"/>
  <c r="E78" i="4" s="1"/>
  <c r="T81" i="12"/>
  <c r="Q82" i="12"/>
  <c r="C79" i="4" s="1"/>
  <c r="R82" i="12"/>
  <c r="D79" i="4" s="1"/>
  <c r="S82" i="12"/>
  <c r="E79" i="4" s="1"/>
  <c r="T82" i="12"/>
  <c r="F79" i="4" s="1"/>
  <c r="Q83" i="12"/>
  <c r="C80" i="4" s="1"/>
  <c r="R83" i="12"/>
  <c r="D80" i="4" s="1"/>
  <c r="S83" i="12"/>
  <c r="E80" i="4" s="1"/>
  <c r="T83" i="12"/>
  <c r="Q84" i="12"/>
  <c r="C81" i="4" s="1"/>
  <c r="R84" i="12"/>
  <c r="D81" i="4" s="1"/>
  <c r="S84" i="12"/>
  <c r="E81" i="4" s="1"/>
  <c r="T84" i="12"/>
  <c r="Q85" i="12"/>
  <c r="C82" i="4" s="1"/>
  <c r="R85" i="12"/>
  <c r="D82" i="4" s="1"/>
  <c r="S85" i="12"/>
  <c r="E82" i="4" s="1"/>
  <c r="T85" i="12"/>
  <c r="Q86" i="12"/>
  <c r="C83" i="4" s="1"/>
  <c r="R86" i="12"/>
  <c r="D83" i="4" s="1"/>
  <c r="S86" i="12"/>
  <c r="E83" i="4" s="1"/>
  <c r="T86" i="12"/>
  <c r="F83" i="4" s="1"/>
  <c r="Q87" i="12"/>
  <c r="C84" i="4" s="1"/>
  <c r="R87" i="12"/>
  <c r="D84" i="4" s="1"/>
  <c r="S87" i="12"/>
  <c r="E84" i="4" s="1"/>
  <c r="T87" i="12"/>
  <c r="Q88" i="12"/>
  <c r="C85" i="4" s="1"/>
  <c r="R88" i="12"/>
  <c r="D85" i="4" s="1"/>
  <c r="S88" i="12"/>
  <c r="E85" i="4" s="1"/>
  <c r="T88" i="12"/>
  <c r="Q89" i="12"/>
  <c r="C86" i="4" s="1"/>
  <c r="R89" i="12"/>
  <c r="D86" i="4" s="1"/>
  <c r="S89" i="12"/>
  <c r="E86" i="4" s="1"/>
  <c r="T89" i="12"/>
  <c r="Q90" i="12"/>
  <c r="C87" i="4" s="1"/>
  <c r="R90" i="12"/>
  <c r="D87" i="4" s="1"/>
  <c r="S90" i="12"/>
  <c r="E87" i="4" s="1"/>
  <c r="T90" i="12"/>
  <c r="Q91" i="12"/>
  <c r="C88" i="4" s="1"/>
  <c r="R91" i="12"/>
  <c r="D88" i="4" s="1"/>
  <c r="S91" i="12"/>
  <c r="E88" i="4" s="1"/>
  <c r="T91" i="12"/>
  <c r="Q92" i="12"/>
  <c r="C89" i="4" s="1"/>
  <c r="R92" i="12"/>
  <c r="D89" i="4" s="1"/>
  <c r="S92" i="12"/>
  <c r="E89" i="4" s="1"/>
  <c r="T92" i="12"/>
  <c r="Q93" i="12"/>
  <c r="C90" i="4" s="1"/>
  <c r="R93" i="12"/>
  <c r="D90" i="4" s="1"/>
  <c r="S93" i="12"/>
  <c r="E90" i="4" s="1"/>
  <c r="T93" i="12"/>
  <c r="Q94" i="12"/>
  <c r="C91" i="4" s="1"/>
  <c r="R94" i="12"/>
  <c r="D91" i="4" s="1"/>
  <c r="S94" i="12"/>
  <c r="E91" i="4" s="1"/>
  <c r="T94" i="12"/>
  <c r="F91" i="4" s="1"/>
  <c r="Q95" i="12"/>
  <c r="C92" i="4" s="1"/>
  <c r="R95" i="12"/>
  <c r="D92" i="4" s="1"/>
  <c r="S95" i="12"/>
  <c r="E92" i="4" s="1"/>
  <c r="T95" i="12"/>
  <c r="Q96" i="12"/>
  <c r="C93" i="4" s="1"/>
  <c r="R96" i="12"/>
  <c r="D93" i="4" s="1"/>
  <c r="S96" i="12"/>
  <c r="E93" i="4" s="1"/>
  <c r="T96" i="12"/>
  <c r="Q97" i="12"/>
  <c r="C94" i="4" s="1"/>
  <c r="R97" i="12"/>
  <c r="D94" i="4" s="1"/>
  <c r="S97" i="12"/>
  <c r="E94" i="4" s="1"/>
  <c r="T97" i="12"/>
  <c r="Q98" i="12"/>
  <c r="C95" i="4" s="1"/>
  <c r="R98" i="12"/>
  <c r="D95" i="4" s="1"/>
  <c r="S98" i="12"/>
  <c r="E95" i="4" s="1"/>
  <c r="T98" i="12"/>
  <c r="F95" i="4" s="1"/>
  <c r="Q99" i="12"/>
  <c r="C96" i="4" s="1"/>
  <c r="R99" i="12"/>
  <c r="D96" i="4" s="1"/>
  <c r="S99" i="12"/>
  <c r="E96" i="4" s="1"/>
  <c r="T99" i="12"/>
  <c r="Q100" i="12"/>
  <c r="C97" i="4" s="1"/>
  <c r="R100" i="12"/>
  <c r="D97" i="4" s="1"/>
  <c r="S100" i="12"/>
  <c r="E97" i="4" s="1"/>
  <c r="T100" i="12"/>
  <c r="Q101" i="12"/>
  <c r="C98" i="4" s="1"/>
  <c r="R101" i="12"/>
  <c r="D98" i="4" s="1"/>
  <c r="S101" i="12"/>
  <c r="E98" i="4" s="1"/>
  <c r="T101" i="12"/>
  <c r="Q102" i="12"/>
  <c r="C99" i="4" s="1"/>
  <c r="R102" i="12"/>
  <c r="D99" i="4" s="1"/>
  <c r="S102" i="12"/>
  <c r="E99" i="4" s="1"/>
  <c r="T102" i="12"/>
  <c r="F99" i="4" s="1"/>
  <c r="Q103" i="12"/>
  <c r="C100" i="4" s="1"/>
  <c r="R103" i="12"/>
  <c r="D100" i="4" s="1"/>
  <c r="S103" i="12"/>
  <c r="E100" i="4" s="1"/>
  <c r="T103" i="12"/>
  <c r="Q104" i="12"/>
  <c r="C101" i="4" s="1"/>
  <c r="R104" i="12"/>
  <c r="D101" i="4" s="1"/>
  <c r="S104" i="12"/>
  <c r="E101" i="4" s="1"/>
  <c r="T104" i="12"/>
  <c r="Q105" i="12"/>
  <c r="C102" i="4" s="1"/>
  <c r="R105" i="12"/>
  <c r="D102" i="4" s="1"/>
  <c r="S105" i="12"/>
  <c r="E102" i="4" s="1"/>
  <c r="T105" i="12"/>
  <c r="Q106" i="12"/>
  <c r="C103" i="4" s="1"/>
  <c r="R106" i="12"/>
  <c r="D103" i="4" s="1"/>
  <c r="S106" i="12"/>
  <c r="E103" i="4" s="1"/>
  <c r="T106" i="12"/>
  <c r="F103" i="4" s="1"/>
  <c r="Q107" i="12"/>
  <c r="C104" i="4" s="1"/>
  <c r="R107" i="12"/>
  <c r="D104" i="4" s="1"/>
  <c r="S107" i="12"/>
  <c r="E104" i="4" s="1"/>
  <c r="T107" i="12"/>
  <c r="Q108" i="12"/>
  <c r="C105" i="4" s="1"/>
  <c r="R108" i="12"/>
  <c r="D105" i="4" s="1"/>
  <c r="S108" i="12"/>
  <c r="E105" i="4" s="1"/>
  <c r="T108" i="12"/>
  <c r="Q109" i="12"/>
  <c r="C106" i="4" s="1"/>
  <c r="R109" i="12"/>
  <c r="D106" i="4" s="1"/>
  <c r="S109" i="12"/>
  <c r="E106" i="4" s="1"/>
  <c r="T109" i="12"/>
  <c r="Q110" i="12"/>
  <c r="C107" i="4" s="1"/>
  <c r="R110" i="12"/>
  <c r="D107" i="4" s="1"/>
  <c r="S110" i="12"/>
  <c r="E107" i="4" s="1"/>
  <c r="T110" i="12"/>
  <c r="F107" i="4" s="1"/>
  <c r="Q111" i="12"/>
  <c r="C108" i="4" s="1"/>
  <c r="R111" i="12"/>
  <c r="D108" i="4" s="1"/>
  <c r="S111" i="12"/>
  <c r="E108" i="4" s="1"/>
  <c r="T111" i="12"/>
  <c r="Q112" i="12"/>
  <c r="C109" i="4" s="1"/>
  <c r="R112" i="12"/>
  <c r="D109" i="4" s="1"/>
  <c r="S112" i="12"/>
  <c r="E109" i="4" s="1"/>
  <c r="T112" i="12"/>
  <c r="F109" i="4" s="1"/>
  <c r="Q113" i="12"/>
  <c r="C110" i="4" s="1"/>
  <c r="R113" i="12"/>
  <c r="D110" i="4" s="1"/>
  <c r="S113" i="12"/>
  <c r="E110" i="4" s="1"/>
  <c r="T113" i="12"/>
  <c r="Q114" i="12"/>
  <c r="C111" i="4" s="1"/>
  <c r="R114" i="12"/>
  <c r="D111" i="4" s="1"/>
  <c r="S114" i="12"/>
  <c r="E111" i="4" s="1"/>
  <c r="T114" i="12"/>
  <c r="F111" i="4" s="1"/>
  <c r="Q115" i="12"/>
  <c r="C112" i="4" s="1"/>
  <c r="R115" i="12"/>
  <c r="D112" i="4" s="1"/>
  <c r="S115" i="12"/>
  <c r="E112" i="4" s="1"/>
  <c r="T115" i="12"/>
  <c r="Q116" i="12"/>
  <c r="C113" i="4" s="1"/>
  <c r="R116" i="12"/>
  <c r="D113" i="4" s="1"/>
  <c r="S116" i="12"/>
  <c r="E113" i="4" s="1"/>
  <c r="T116" i="12"/>
  <c r="Q117" i="12"/>
  <c r="C114" i="4" s="1"/>
  <c r="R117" i="12"/>
  <c r="D114" i="4" s="1"/>
  <c r="S117" i="12"/>
  <c r="E114" i="4" s="1"/>
  <c r="T117" i="12"/>
  <c r="Q118" i="12"/>
  <c r="C115" i="4" s="1"/>
  <c r="R118" i="12"/>
  <c r="D115" i="4" s="1"/>
  <c r="S118" i="12"/>
  <c r="E115" i="4" s="1"/>
  <c r="T118" i="12"/>
  <c r="F115" i="4" s="1"/>
  <c r="Q119" i="12"/>
  <c r="C116" i="4" s="1"/>
  <c r="R119" i="12"/>
  <c r="D116" i="4" s="1"/>
  <c r="S119" i="12"/>
  <c r="E116" i="4" s="1"/>
  <c r="T119" i="12"/>
  <c r="Q120" i="12"/>
  <c r="C117" i="4" s="1"/>
  <c r="R120" i="12"/>
  <c r="D117" i="4" s="1"/>
  <c r="S120" i="12"/>
  <c r="E117" i="4" s="1"/>
  <c r="T120" i="12"/>
  <c r="Q121" i="12"/>
  <c r="C118" i="4" s="1"/>
  <c r="R121" i="12"/>
  <c r="D118" i="4" s="1"/>
  <c r="S121" i="12"/>
  <c r="E118" i="4" s="1"/>
  <c r="T121" i="12"/>
  <c r="Q122" i="12"/>
  <c r="C119" i="4" s="1"/>
  <c r="R122" i="12"/>
  <c r="D119" i="4" s="1"/>
  <c r="S122" i="12"/>
  <c r="E119" i="4" s="1"/>
  <c r="T122" i="12"/>
  <c r="F119" i="4" s="1"/>
  <c r="Q123" i="12"/>
  <c r="C120" i="4" s="1"/>
  <c r="R123" i="12"/>
  <c r="D120" i="4" s="1"/>
  <c r="S123" i="12"/>
  <c r="E120" i="4" s="1"/>
  <c r="T123" i="12"/>
  <c r="Q124" i="12"/>
  <c r="C121" i="4" s="1"/>
  <c r="R124" i="12"/>
  <c r="D121" i="4" s="1"/>
  <c r="S124" i="12"/>
  <c r="E121" i="4" s="1"/>
  <c r="T124" i="12"/>
  <c r="Q125" i="12"/>
  <c r="C122" i="4" s="1"/>
  <c r="R125" i="12"/>
  <c r="D122" i="4" s="1"/>
  <c r="S125" i="12"/>
  <c r="E122" i="4" s="1"/>
  <c r="T125" i="12"/>
  <c r="Q126" i="12"/>
  <c r="C123" i="4" s="1"/>
  <c r="R126" i="12"/>
  <c r="D123" i="4" s="1"/>
  <c r="S126" i="12"/>
  <c r="E123" i="4" s="1"/>
  <c r="T126" i="12"/>
  <c r="F123" i="4" s="1"/>
  <c r="Q127" i="12"/>
  <c r="C124" i="4" s="1"/>
  <c r="R127" i="12"/>
  <c r="D124" i="4" s="1"/>
  <c r="S127" i="12"/>
  <c r="E124" i="4" s="1"/>
  <c r="T127" i="12"/>
  <c r="Q128" i="12"/>
  <c r="C125" i="4" s="1"/>
  <c r="R128" i="12"/>
  <c r="D125" i="4" s="1"/>
  <c r="S128" i="12"/>
  <c r="E125" i="4" s="1"/>
  <c r="T128" i="12"/>
  <c r="Q129" i="12"/>
  <c r="C126" i="4" s="1"/>
  <c r="R129" i="12"/>
  <c r="D126" i="4" s="1"/>
  <c r="S129" i="12"/>
  <c r="E126" i="4" s="1"/>
  <c r="T129" i="12"/>
  <c r="Q130" i="12"/>
  <c r="C127" i="4" s="1"/>
  <c r="R130" i="12"/>
  <c r="D127" i="4" s="1"/>
  <c r="S130" i="12"/>
  <c r="E127" i="4" s="1"/>
  <c r="T130" i="12"/>
  <c r="F127" i="4" s="1"/>
  <c r="Q131" i="12"/>
  <c r="C128" i="4" s="1"/>
  <c r="R131" i="12"/>
  <c r="D128" i="4" s="1"/>
  <c r="S131" i="12"/>
  <c r="E128" i="4" s="1"/>
  <c r="T131" i="12"/>
  <c r="Q132" i="12"/>
  <c r="C129" i="4" s="1"/>
  <c r="R132" i="12"/>
  <c r="D129" i="4" s="1"/>
  <c r="S132" i="12"/>
  <c r="E129" i="4" s="1"/>
  <c r="T132" i="12"/>
  <c r="Q133" i="12"/>
  <c r="C130" i="4" s="1"/>
  <c r="R133" i="12"/>
  <c r="D130" i="4" s="1"/>
  <c r="S133" i="12"/>
  <c r="E130" i="4" s="1"/>
  <c r="T133" i="12"/>
  <c r="Q134" i="12"/>
  <c r="C131" i="4" s="1"/>
  <c r="R134" i="12"/>
  <c r="D131" i="4" s="1"/>
  <c r="S134" i="12"/>
  <c r="E131" i="4" s="1"/>
  <c r="T134" i="12"/>
  <c r="F131" i="4" s="1"/>
  <c r="Q135" i="12"/>
  <c r="C132" i="4" s="1"/>
  <c r="R135" i="12"/>
  <c r="D132" i="4" s="1"/>
  <c r="S135" i="12"/>
  <c r="E132" i="4" s="1"/>
  <c r="T135" i="12"/>
  <c r="Q136" i="12"/>
  <c r="C133" i="4" s="1"/>
  <c r="R136" i="12"/>
  <c r="D133" i="4" s="1"/>
  <c r="S136" i="12"/>
  <c r="E133" i="4" s="1"/>
  <c r="T136" i="12"/>
  <c r="Q137" i="12"/>
  <c r="C134" i="4" s="1"/>
  <c r="R137" i="12"/>
  <c r="D134" i="4" s="1"/>
  <c r="S137" i="12"/>
  <c r="E134" i="4" s="1"/>
  <c r="T137" i="12"/>
  <c r="Q138" i="12"/>
  <c r="C135" i="4" s="1"/>
  <c r="R138" i="12"/>
  <c r="D135" i="4" s="1"/>
  <c r="S138" i="12"/>
  <c r="E135" i="4" s="1"/>
  <c r="T138" i="12"/>
  <c r="F135" i="4" s="1"/>
  <c r="Q139" i="12"/>
  <c r="C136" i="4" s="1"/>
  <c r="R139" i="12"/>
  <c r="D136" i="4" s="1"/>
  <c r="S139" i="12"/>
  <c r="E136" i="4" s="1"/>
  <c r="T139" i="12"/>
  <c r="Q140" i="12"/>
  <c r="C137" i="4" s="1"/>
  <c r="R140" i="12"/>
  <c r="D137" i="4" s="1"/>
  <c r="S140" i="12"/>
  <c r="E137" i="4" s="1"/>
  <c r="T140" i="12"/>
  <c r="Q141" i="12"/>
  <c r="C138" i="4" s="1"/>
  <c r="R141" i="12"/>
  <c r="D138" i="4" s="1"/>
  <c r="S141" i="12"/>
  <c r="E138" i="4" s="1"/>
  <c r="T141" i="12"/>
  <c r="Q142" i="12"/>
  <c r="C139" i="4" s="1"/>
  <c r="R142" i="12"/>
  <c r="D139" i="4" s="1"/>
  <c r="S142" i="12"/>
  <c r="E139" i="4" s="1"/>
  <c r="T142" i="12"/>
  <c r="F139" i="4" s="1"/>
  <c r="Q143" i="12"/>
  <c r="C140" i="4" s="1"/>
  <c r="R143" i="12"/>
  <c r="D140" i="4" s="1"/>
  <c r="S143" i="12"/>
  <c r="E140" i="4" s="1"/>
  <c r="T143" i="12"/>
  <c r="Q144" i="12"/>
  <c r="C141" i="4" s="1"/>
  <c r="R144" i="12"/>
  <c r="D141" i="4" s="1"/>
  <c r="S144" i="12"/>
  <c r="E141" i="4" s="1"/>
  <c r="T144" i="12"/>
  <c r="Q145" i="12"/>
  <c r="C142" i="4" s="1"/>
  <c r="R145" i="12"/>
  <c r="D142" i="4" s="1"/>
  <c r="S145" i="12"/>
  <c r="E142" i="4" s="1"/>
  <c r="T145" i="12"/>
  <c r="Q146" i="12"/>
  <c r="C143" i="4" s="1"/>
  <c r="R146" i="12"/>
  <c r="D143" i="4" s="1"/>
  <c r="S146" i="12"/>
  <c r="E143" i="4" s="1"/>
  <c r="T146" i="12"/>
  <c r="F143" i="4" s="1"/>
  <c r="Q147" i="12"/>
  <c r="C144" i="4" s="1"/>
  <c r="R147" i="12"/>
  <c r="D144" i="4" s="1"/>
  <c r="S147" i="12"/>
  <c r="E144" i="4" s="1"/>
  <c r="T147" i="12"/>
  <c r="Q148" i="12"/>
  <c r="C145" i="4" s="1"/>
  <c r="R148" i="12"/>
  <c r="D145" i="4" s="1"/>
  <c r="S148" i="12"/>
  <c r="E145" i="4" s="1"/>
  <c r="T148" i="12"/>
  <c r="Q149" i="12"/>
  <c r="C146" i="4" s="1"/>
  <c r="R149" i="12"/>
  <c r="D146" i="4" s="1"/>
  <c r="S149" i="12"/>
  <c r="E146" i="4" s="1"/>
  <c r="T149" i="12"/>
  <c r="Q150" i="12"/>
  <c r="C147" i="4" s="1"/>
  <c r="R150" i="12"/>
  <c r="D147" i="4" s="1"/>
  <c r="S150" i="12"/>
  <c r="E147" i="4" s="1"/>
  <c r="T150" i="12"/>
  <c r="F147" i="4" s="1"/>
  <c r="Q151" i="12"/>
  <c r="C148" i="4" s="1"/>
  <c r="R151" i="12"/>
  <c r="D148" i="4" s="1"/>
  <c r="S151" i="12"/>
  <c r="E148" i="4" s="1"/>
  <c r="T151" i="12"/>
  <c r="Q152" i="12"/>
  <c r="C149" i="4" s="1"/>
  <c r="R152" i="12"/>
  <c r="D149" i="4" s="1"/>
  <c r="S152" i="12"/>
  <c r="E149" i="4" s="1"/>
  <c r="T152" i="12"/>
  <c r="Q153" i="12"/>
  <c r="C150" i="4" s="1"/>
  <c r="R153" i="12"/>
  <c r="D150" i="4" s="1"/>
  <c r="S153" i="12"/>
  <c r="E150" i="4" s="1"/>
  <c r="T153" i="12"/>
  <c r="Q154" i="12"/>
  <c r="C151" i="4" s="1"/>
  <c r="R154" i="12"/>
  <c r="D151" i="4" s="1"/>
  <c r="S154" i="12"/>
  <c r="E151" i="4" s="1"/>
  <c r="T154" i="12"/>
  <c r="F151" i="4" s="1"/>
  <c r="Q155" i="12"/>
  <c r="C152" i="4" s="1"/>
  <c r="R155" i="12"/>
  <c r="D152" i="4" s="1"/>
  <c r="S155" i="12"/>
  <c r="E152" i="4" s="1"/>
  <c r="T155" i="12"/>
  <c r="Q156" i="12"/>
  <c r="C153" i="4" s="1"/>
  <c r="R156" i="12"/>
  <c r="D153" i="4" s="1"/>
  <c r="S156" i="12"/>
  <c r="E153" i="4" s="1"/>
  <c r="T156" i="12"/>
  <c r="Q157" i="12"/>
  <c r="C154" i="4" s="1"/>
  <c r="R157" i="12"/>
  <c r="D154" i="4" s="1"/>
  <c r="S157" i="12"/>
  <c r="E154" i="4" s="1"/>
  <c r="T157" i="12"/>
  <c r="Q158" i="12"/>
  <c r="C155" i="4" s="1"/>
  <c r="R158" i="12"/>
  <c r="D155" i="4" s="1"/>
  <c r="S158" i="12"/>
  <c r="E155" i="4" s="1"/>
  <c r="T158" i="12"/>
  <c r="F155" i="4" s="1"/>
  <c r="Q159" i="12"/>
  <c r="C156" i="4" s="1"/>
  <c r="R159" i="12"/>
  <c r="D156" i="4" s="1"/>
  <c r="S159" i="12"/>
  <c r="E156" i="4" s="1"/>
  <c r="T159" i="12"/>
  <c r="Q160" i="12"/>
  <c r="C157" i="4" s="1"/>
  <c r="R160" i="12"/>
  <c r="D157" i="4" s="1"/>
  <c r="S160" i="12"/>
  <c r="E157" i="4" s="1"/>
  <c r="T160" i="12"/>
  <c r="Q161" i="12"/>
  <c r="C158" i="4" s="1"/>
  <c r="R161" i="12"/>
  <c r="D158" i="4" s="1"/>
  <c r="S161" i="12"/>
  <c r="E158" i="4" s="1"/>
  <c r="T161" i="12"/>
  <c r="Q162" i="12"/>
  <c r="C159" i="4" s="1"/>
  <c r="R162" i="12"/>
  <c r="D159" i="4" s="1"/>
  <c r="S162" i="12"/>
  <c r="E159" i="4" s="1"/>
  <c r="T162" i="12"/>
  <c r="F159" i="4" s="1"/>
  <c r="Q163" i="12"/>
  <c r="C160" i="4" s="1"/>
  <c r="R163" i="12"/>
  <c r="D160" i="4" s="1"/>
  <c r="S163" i="12"/>
  <c r="E160" i="4" s="1"/>
  <c r="T163" i="12"/>
  <c r="Q164" i="12"/>
  <c r="C161" i="4" s="1"/>
  <c r="R164" i="12"/>
  <c r="D161" i="4" s="1"/>
  <c r="S164" i="12"/>
  <c r="E161" i="4" s="1"/>
  <c r="T164" i="12"/>
  <c r="Q165" i="12"/>
  <c r="C162" i="4" s="1"/>
  <c r="R165" i="12"/>
  <c r="D162" i="4" s="1"/>
  <c r="S165" i="12"/>
  <c r="E162" i="4" s="1"/>
  <c r="T165" i="12"/>
  <c r="Q166" i="12"/>
  <c r="C163" i="4" s="1"/>
  <c r="R166" i="12"/>
  <c r="D163" i="4" s="1"/>
  <c r="S166" i="12"/>
  <c r="E163" i="4" s="1"/>
  <c r="T166" i="12"/>
  <c r="F163" i="4" s="1"/>
  <c r="Q167" i="12"/>
  <c r="C164" i="4" s="1"/>
  <c r="R167" i="12"/>
  <c r="D164" i="4" s="1"/>
  <c r="S167" i="12"/>
  <c r="E164" i="4" s="1"/>
  <c r="T167" i="12"/>
  <c r="Q168" i="12"/>
  <c r="C165" i="4" s="1"/>
  <c r="R168" i="12"/>
  <c r="D165" i="4" s="1"/>
  <c r="S168" i="12"/>
  <c r="E165" i="4" s="1"/>
  <c r="T168" i="12"/>
  <c r="F165" i="4" s="1"/>
  <c r="Q169" i="12"/>
  <c r="C166" i="4" s="1"/>
  <c r="R169" i="12"/>
  <c r="D166" i="4" s="1"/>
  <c r="S169" i="12"/>
  <c r="E166" i="4" s="1"/>
  <c r="T169" i="12"/>
  <c r="Q170" i="12"/>
  <c r="C167" i="4" s="1"/>
  <c r="R170" i="12"/>
  <c r="D167" i="4" s="1"/>
  <c r="S170" i="12"/>
  <c r="E167" i="4" s="1"/>
  <c r="T170" i="12"/>
  <c r="Q171" i="12"/>
  <c r="C168" i="4" s="1"/>
  <c r="R171" i="12"/>
  <c r="D168" i="4" s="1"/>
  <c r="S171" i="12"/>
  <c r="E168" i="4" s="1"/>
  <c r="T171" i="12"/>
  <c r="Q172" i="12"/>
  <c r="C169" i="4" s="1"/>
  <c r="R172" i="12"/>
  <c r="D169" i="4" s="1"/>
  <c r="S172" i="12"/>
  <c r="E169" i="4" s="1"/>
  <c r="T172" i="12"/>
  <c r="F169" i="4" s="1"/>
  <c r="Q173" i="12"/>
  <c r="C170" i="4" s="1"/>
  <c r="R173" i="12"/>
  <c r="D170" i="4" s="1"/>
  <c r="S173" i="12"/>
  <c r="E170" i="4" s="1"/>
  <c r="T173" i="12"/>
  <c r="Q174" i="12"/>
  <c r="C171" i="4" s="1"/>
  <c r="R174" i="12"/>
  <c r="D171" i="4" s="1"/>
  <c r="S174" i="12"/>
  <c r="E171" i="4" s="1"/>
  <c r="T174" i="12"/>
  <c r="F171" i="4" s="1"/>
  <c r="Q175" i="12"/>
  <c r="C172" i="4" s="1"/>
  <c r="R175" i="12"/>
  <c r="D172" i="4" s="1"/>
  <c r="S175" i="12"/>
  <c r="E172" i="4" s="1"/>
  <c r="T175" i="12"/>
  <c r="Q176" i="12"/>
  <c r="C173" i="4" s="1"/>
  <c r="R176" i="12"/>
  <c r="D173" i="4" s="1"/>
  <c r="S176" i="12"/>
  <c r="E173" i="4" s="1"/>
  <c r="T176" i="12"/>
  <c r="F173" i="4" s="1"/>
  <c r="Q177" i="12"/>
  <c r="C174" i="4" s="1"/>
  <c r="R177" i="12"/>
  <c r="D174" i="4" s="1"/>
  <c r="S177" i="12"/>
  <c r="E174" i="4" s="1"/>
  <c r="T177" i="12"/>
  <c r="Q178" i="12"/>
  <c r="C175" i="4" s="1"/>
  <c r="R178" i="12"/>
  <c r="D175" i="4" s="1"/>
  <c r="S178" i="12"/>
  <c r="E175" i="4" s="1"/>
  <c r="T178" i="12"/>
  <c r="F175" i="4" s="1"/>
  <c r="Q179" i="12"/>
  <c r="C176" i="4" s="1"/>
  <c r="R179" i="12"/>
  <c r="D176" i="4" s="1"/>
  <c r="S179" i="12"/>
  <c r="E176" i="4" s="1"/>
  <c r="T179" i="12"/>
  <c r="Q180" i="12"/>
  <c r="C177" i="4" s="1"/>
  <c r="R180" i="12"/>
  <c r="D177" i="4" s="1"/>
  <c r="S180" i="12"/>
  <c r="E177" i="4" s="1"/>
  <c r="T180" i="12"/>
  <c r="F177" i="4" s="1"/>
  <c r="Q181" i="12"/>
  <c r="C178" i="4" s="1"/>
  <c r="R181" i="12"/>
  <c r="D178" i="4" s="1"/>
  <c r="S181" i="12"/>
  <c r="E178" i="4" s="1"/>
  <c r="T181" i="12"/>
  <c r="Q182" i="12"/>
  <c r="C179" i="4" s="1"/>
  <c r="R182" i="12"/>
  <c r="D179" i="4" s="1"/>
  <c r="S182" i="12"/>
  <c r="E179" i="4" s="1"/>
  <c r="T182" i="12"/>
  <c r="F179" i="4" s="1"/>
  <c r="Q183" i="12"/>
  <c r="C180" i="4" s="1"/>
  <c r="R183" i="12"/>
  <c r="D180" i="4" s="1"/>
  <c r="S183" i="12"/>
  <c r="E180" i="4" s="1"/>
  <c r="T183" i="12"/>
  <c r="Q184" i="12"/>
  <c r="C181" i="4" s="1"/>
  <c r="R184" i="12"/>
  <c r="D181" i="4" s="1"/>
  <c r="S184" i="12"/>
  <c r="E181" i="4" s="1"/>
  <c r="T184" i="12"/>
  <c r="F181" i="4" s="1"/>
  <c r="Q185" i="12"/>
  <c r="C182" i="4" s="1"/>
  <c r="R185" i="12"/>
  <c r="D182" i="4" s="1"/>
  <c r="S185" i="12"/>
  <c r="E182" i="4" s="1"/>
  <c r="T185" i="12"/>
  <c r="Q186" i="12"/>
  <c r="C183" i="4" s="1"/>
  <c r="R186" i="12"/>
  <c r="D183" i="4" s="1"/>
  <c r="S186" i="12"/>
  <c r="E183" i="4" s="1"/>
  <c r="T186" i="12"/>
  <c r="Q187" i="12"/>
  <c r="C184" i="4" s="1"/>
  <c r="R187" i="12"/>
  <c r="D184" i="4" s="1"/>
  <c r="S187" i="12"/>
  <c r="E184" i="4" s="1"/>
  <c r="T187" i="12"/>
  <c r="Q188" i="12"/>
  <c r="C185" i="4" s="1"/>
  <c r="R188" i="12"/>
  <c r="D185" i="4" s="1"/>
  <c r="S188" i="12"/>
  <c r="E185" i="4" s="1"/>
  <c r="T188" i="12"/>
  <c r="F185" i="4" s="1"/>
  <c r="Q189" i="12"/>
  <c r="C186" i="4" s="1"/>
  <c r="R189" i="12"/>
  <c r="D186" i="4" s="1"/>
  <c r="S189" i="12"/>
  <c r="E186" i="4" s="1"/>
  <c r="T189" i="12"/>
  <c r="Q190" i="12"/>
  <c r="C187" i="4" s="1"/>
  <c r="R190" i="12"/>
  <c r="D187" i="4" s="1"/>
  <c r="S190" i="12"/>
  <c r="E187" i="4" s="1"/>
  <c r="T190" i="12"/>
  <c r="F187" i="4" s="1"/>
  <c r="Q191" i="12"/>
  <c r="C188" i="4" s="1"/>
  <c r="R191" i="12"/>
  <c r="D188" i="4" s="1"/>
  <c r="S191" i="12"/>
  <c r="E188" i="4" s="1"/>
  <c r="T191" i="12"/>
  <c r="Q192" i="12"/>
  <c r="C189" i="4" s="1"/>
  <c r="R192" i="12"/>
  <c r="D189" i="4" s="1"/>
  <c r="S192" i="12"/>
  <c r="E189" i="4" s="1"/>
  <c r="T192" i="12"/>
  <c r="F189" i="4" s="1"/>
  <c r="Q193" i="12"/>
  <c r="C190" i="4" s="1"/>
  <c r="R193" i="12"/>
  <c r="D190" i="4" s="1"/>
  <c r="S193" i="12"/>
  <c r="E190" i="4" s="1"/>
  <c r="T193" i="12"/>
  <c r="Q194" i="12"/>
  <c r="C191" i="4" s="1"/>
  <c r="R194" i="12"/>
  <c r="D191" i="4" s="1"/>
  <c r="S194" i="12"/>
  <c r="E191" i="4" s="1"/>
  <c r="T194" i="12"/>
  <c r="F191" i="4" s="1"/>
  <c r="Q195" i="12"/>
  <c r="C192" i="4" s="1"/>
  <c r="R195" i="12"/>
  <c r="D192" i="4" s="1"/>
  <c r="S195" i="12"/>
  <c r="E192" i="4" s="1"/>
  <c r="T195" i="12"/>
  <c r="Q196" i="12"/>
  <c r="C193" i="4" s="1"/>
  <c r="R196" i="12"/>
  <c r="D193" i="4" s="1"/>
  <c r="S196" i="12"/>
  <c r="E193" i="4" s="1"/>
  <c r="T196" i="12"/>
  <c r="F193" i="4" s="1"/>
  <c r="Q197" i="12"/>
  <c r="C194" i="4" s="1"/>
  <c r="R197" i="12"/>
  <c r="D194" i="4" s="1"/>
  <c r="S197" i="12"/>
  <c r="E194" i="4" s="1"/>
  <c r="T197" i="12"/>
  <c r="Q198" i="12"/>
  <c r="C195" i="4" s="1"/>
  <c r="R198" i="12"/>
  <c r="D195" i="4" s="1"/>
  <c r="S198" i="12"/>
  <c r="E195" i="4" s="1"/>
  <c r="T198" i="12"/>
  <c r="F195" i="4" s="1"/>
  <c r="Q199" i="12"/>
  <c r="C196" i="4" s="1"/>
  <c r="R199" i="12"/>
  <c r="D196" i="4" s="1"/>
  <c r="S199" i="12"/>
  <c r="E196" i="4" s="1"/>
  <c r="T199" i="12"/>
  <c r="Q200" i="12"/>
  <c r="C197" i="4" s="1"/>
  <c r="R200" i="12"/>
  <c r="D197" i="4" s="1"/>
  <c r="S200" i="12"/>
  <c r="E197" i="4" s="1"/>
  <c r="T200" i="12"/>
  <c r="F197" i="4" s="1"/>
  <c r="Q201" i="12"/>
  <c r="C198" i="4" s="1"/>
  <c r="R201" i="12"/>
  <c r="D198" i="4" s="1"/>
  <c r="S201" i="12"/>
  <c r="E198" i="4" s="1"/>
  <c r="T201" i="12"/>
  <c r="Q202" i="12"/>
  <c r="C199" i="4" s="1"/>
  <c r="R202" i="12"/>
  <c r="D199" i="4" s="1"/>
  <c r="S202" i="12"/>
  <c r="E199" i="4" s="1"/>
  <c r="T202" i="12"/>
  <c r="F199" i="4" s="1"/>
  <c r="Q203" i="12"/>
  <c r="C200" i="4" s="1"/>
  <c r="R203" i="12"/>
  <c r="D200" i="4" s="1"/>
  <c r="S203" i="12"/>
  <c r="E200" i="4" s="1"/>
  <c r="T203" i="12"/>
  <c r="Q204" i="12"/>
  <c r="C201" i="4" s="1"/>
  <c r="R204" i="12"/>
  <c r="D201" i="4" s="1"/>
  <c r="S204" i="12"/>
  <c r="E201" i="4" s="1"/>
  <c r="T204" i="12"/>
  <c r="F201" i="4" s="1"/>
  <c r="Q205" i="12"/>
  <c r="C202" i="4" s="1"/>
  <c r="R205" i="12"/>
  <c r="D202" i="4" s="1"/>
  <c r="S205" i="12"/>
  <c r="E202" i="4" s="1"/>
  <c r="T205" i="12"/>
  <c r="Q206" i="12"/>
  <c r="C203" i="4" s="1"/>
  <c r="R206" i="12"/>
  <c r="D203" i="4" s="1"/>
  <c r="S206" i="12"/>
  <c r="E203" i="4" s="1"/>
  <c r="T206" i="12"/>
  <c r="F203" i="4" s="1"/>
  <c r="Q207" i="12"/>
  <c r="C204" i="4" s="1"/>
  <c r="R207" i="12"/>
  <c r="D204" i="4" s="1"/>
  <c r="S207" i="12"/>
  <c r="E204" i="4" s="1"/>
  <c r="T207" i="12"/>
  <c r="Q208" i="12"/>
  <c r="C205" i="4" s="1"/>
  <c r="R208" i="12"/>
  <c r="D205" i="4" s="1"/>
  <c r="S208" i="12"/>
  <c r="E205" i="4" s="1"/>
  <c r="T208" i="12"/>
  <c r="F205" i="4" s="1"/>
  <c r="Q209" i="12"/>
  <c r="C206" i="4" s="1"/>
  <c r="R209" i="12"/>
  <c r="D206" i="4" s="1"/>
  <c r="S209" i="12"/>
  <c r="E206" i="4" s="1"/>
  <c r="T209" i="12"/>
  <c r="Q210" i="12"/>
  <c r="C207" i="4" s="1"/>
  <c r="R210" i="12"/>
  <c r="D207" i="4" s="1"/>
  <c r="S210" i="12"/>
  <c r="E207" i="4" s="1"/>
  <c r="T210" i="12"/>
  <c r="F207" i="4" s="1"/>
  <c r="Q211" i="12"/>
  <c r="C208" i="4" s="1"/>
  <c r="R211" i="12"/>
  <c r="D208" i="4" s="1"/>
  <c r="S211" i="12"/>
  <c r="E208" i="4" s="1"/>
  <c r="T211" i="12"/>
  <c r="Q212" i="12"/>
  <c r="C209" i="4" s="1"/>
  <c r="R212" i="12"/>
  <c r="D209" i="4" s="1"/>
  <c r="S212" i="12"/>
  <c r="E209" i="4" s="1"/>
  <c r="T212" i="12"/>
  <c r="F209" i="4" s="1"/>
  <c r="Q213" i="12"/>
  <c r="C210" i="4" s="1"/>
  <c r="R213" i="12"/>
  <c r="D210" i="4" s="1"/>
  <c r="S213" i="12"/>
  <c r="E210" i="4" s="1"/>
  <c r="T213" i="12"/>
  <c r="Q214" i="12"/>
  <c r="C211" i="4" s="1"/>
  <c r="R214" i="12"/>
  <c r="D211" i="4" s="1"/>
  <c r="S214" i="12"/>
  <c r="E211" i="4" s="1"/>
  <c r="T214" i="12"/>
  <c r="F211" i="4" s="1"/>
  <c r="Q215" i="12"/>
  <c r="C212" i="4" s="1"/>
  <c r="R215" i="12"/>
  <c r="D212" i="4" s="1"/>
  <c r="S215" i="12"/>
  <c r="E212" i="4" s="1"/>
  <c r="T215" i="12"/>
  <c r="Q216" i="12"/>
  <c r="C213" i="4" s="1"/>
  <c r="R216" i="12"/>
  <c r="D213" i="4" s="1"/>
  <c r="S216" i="12"/>
  <c r="E213" i="4" s="1"/>
  <c r="T216" i="12"/>
  <c r="F213" i="4" s="1"/>
  <c r="Q217" i="12"/>
  <c r="C214" i="4" s="1"/>
  <c r="R217" i="12"/>
  <c r="D214" i="4" s="1"/>
  <c r="S217" i="12"/>
  <c r="E214" i="4" s="1"/>
  <c r="T217" i="12"/>
  <c r="Q218" i="12"/>
  <c r="C215" i="4" s="1"/>
  <c r="R218" i="12"/>
  <c r="D215" i="4" s="1"/>
  <c r="S218" i="12"/>
  <c r="E215" i="4" s="1"/>
  <c r="T218" i="12"/>
  <c r="Q219" i="12"/>
  <c r="C216" i="4" s="1"/>
  <c r="R219" i="12"/>
  <c r="D216" i="4" s="1"/>
  <c r="S219" i="12"/>
  <c r="E216" i="4" s="1"/>
  <c r="T219" i="12"/>
  <c r="Q220" i="12"/>
  <c r="C217" i="4" s="1"/>
  <c r="R220" i="12"/>
  <c r="D217" i="4" s="1"/>
  <c r="S220" i="12"/>
  <c r="E217" i="4" s="1"/>
  <c r="T220" i="12"/>
  <c r="F217" i="4" s="1"/>
  <c r="T5" i="12"/>
  <c r="F2" i="4" s="1"/>
  <c r="S5" i="12"/>
  <c r="E2" i="4" s="1"/>
  <c r="R5" i="12"/>
  <c r="D2" i="4" s="1"/>
  <c r="G3" i="12"/>
  <c r="C3" i="12"/>
  <c r="I4" i="5" l="1"/>
  <c r="O8" i="12"/>
  <c r="A4" i="4"/>
  <c r="P218" i="12"/>
  <c r="B215" i="4" s="1"/>
  <c r="T215" i="4" s="1"/>
  <c r="P186" i="12"/>
  <c r="B183" i="4" s="1"/>
  <c r="P170" i="12"/>
  <c r="B167" i="4" s="1"/>
  <c r="P90" i="12"/>
  <c r="B87" i="4" s="1"/>
  <c r="P26" i="12"/>
  <c r="B23" i="4" s="1"/>
  <c r="I2" i="5"/>
  <c r="T167" i="4"/>
  <c r="T87" i="4"/>
  <c r="T23" i="4"/>
  <c r="R220" i="4"/>
  <c r="S2" i="4"/>
  <c r="R218" i="4"/>
  <c r="R219" i="4"/>
  <c r="N220" i="4"/>
  <c r="I8" i="5"/>
  <c r="I14" i="5"/>
  <c r="I24" i="5"/>
  <c r="I20" i="5"/>
  <c r="I17" i="5"/>
  <c r="I13" i="5"/>
  <c r="I28" i="5"/>
  <c r="I23" i="5"/>
  <c r="I7" i="5"/>
  <c r="I3" i="5"/>
  <c r="I27" i="5"/>
  <c r="I19" i="5"/>
  <c r="J18" i="5"/>
  <c r="I18" i="5"/>
  <c r="G29" i="5"/>
  <c r="I29" i="5"/>
  <c r="J2" i="5"/>
  <c r="I26" i="5"/>
  <c r="I22" i="5"/>
  <c r="I16" i="5"/>
  <c r="I12" i="5"/>
  <c r="I6" i="5"/>
  <c r="G30" i="5"/>
  <c r="I30" i="5"/>
  <c r="I25" i="5"/>
  <c r="I21" i="5"/>
  <c r="I15" i="5"/>
  <c r="I11" i="5"/>
  <c r="I5" i="5"/>
  <c r="O219" i="4"/>
  <c r="P219" i="4" s="1"/>
  <c r="S215" i="4"/>
  <c r="S207" i="4"/>
  <c r="S199" i="4"/>
  <c r="S191" i="4"/>
  <c r="S183" i="4"/>
  <c r="S175" i="4"/>
  <c r="S167" i="4"/>
  <c r="S159" i="4"/>
  <c r="M219" i="4"/>
  <c r="S219" i="4"/>
  <c r="S203" i="4"/>
  <c r="S187" i="4"/>
  <c r="S171" i="4"/>
  <c r="S155" i="4"/>
  <c r="F202" i="4"/>
  <c r="P205" i="12"/>
  <c r="B202" i="4" s="1"/>
  <c r="T202" i="4" s="1"/>
  <c r="F192" i="4"/>
  <c r="M192" i="4" s="1"/>
  <c r="P195" i="12"/>
  <c r="B192" i="4" s="1"/>
  <c r="T192" i="4" s="1"/>
  <c r="F190" i="4"/>
  <c r="P193" i="12"/>
  <c r="B190" i="4" s="1"/>
  <c r="T190" i="4" s="1"/>
  <c r="F188" i="4"/>
  <c r="P191" i="12"/>
  <c r="B188" i="4" s="1"/>
  <c r="T188" i="4" s="1"/>
  <c r="F186" i="4"/>
  <c r="P189" i="12"/>
  <c r="B186" i="4" s="1"/>
  <c r="T186" i="4" s="1"/>
  <c r="F182" i="4"/>
  <c r="M182" i="4" s="1"/>
  <c r="P185" i="12"/>
  <c r="B182" i="4" s="1"/>
  <c r="T182" i="4" s="1"/>
  <c r="F180" i="4"/>
  <c r="P183" i="12"/>
  <c r="B180" i="4" s="1"/>
  <c r="T180" i="4" s="1"/>
  <c r="F172" i="4"/>
  <c r="P175" i="12"/>
  <c r="B172" i="4" s="1"/>
  <c r="T172" i="4" s="1"/>
  <c r="F170" i="4"/>
  <c r="P173" i="12"/>
  <c r="B170" i="4" s="1"/>
  <c r="T170" i="4" s="1"/>
  <c r="F157" i="4"/>
  <c r="P160" i="12"/>
  <c r="B157" i="4" s="1"/>
  <c r="T157" i="4" s="1"/>
  <c r="F154" i="4"/>
  <c r="P157" i="12"/>
  <c r="B154" i="4" s="1"/>
  <c r="T154" i="4" s="1"/>
  <c r="F145" i="4"/>
  <c r="M145" i="4" s="1"/>
  <c r="P148" i="12"/>
  <c r="B145" i="4" s="1"/>
  <c r="T145" i="4" s="1"/>
  <c r="F142" i="4"/>
  <c r="P145" i="12"/>
  <c r="B142" i="4" s="1"/>
  <c r="T142" i="4" s="1"/>
  <c r="F140" i="4"/>
  <c r="M140" i="4" s="1"/>
  <c r="P143" i="12"/>
  <c r="B140" i="4" s="1"/>
  <c r="T140" i="4" s="1"/>
  <c r="F137" i="4"/>
  <c r="P140" i="12"/>
  <c r="B137" i="4" s="1"/>
  <c r="T137" i="4" s="1"/>
  <c r="F134" i="4"/>
  <c r="P137" i="12"/>
  <c r="B134" i="4" s="1"/>
  <c r="T134" i="4" s="1"/>
  <c r="F132" i="4"/>
  <c r="P135" i="12"/>
  <c r="B132" i="4" s="1"/>
  <c r="T132" i="4" s="1"/>
  <c r="F128" i="4"/>
  <c r="P131" i="12"/>
  <c r="B128" i="4" s="1"/>
  <c r="T128" i="4" s="1"/>
  <c r="F120" i="4"/>
  <c r="P123" i="12"/>
  <c r="B120" i="4" s="1"/>
  <c r="T120" i="4" s="1"/>
  <c r="F117" i="4"/>
  <c r="P120" i="12"/>
  <c r="B117" i="4" s="1"/>
  <c r="T117" i="4" s="1"/>
  <c r="F108" i="4"/>
  <c r="P111" i="12"/>
  <c r="B108" i="4" s="1"/>
  <c r="T108" i="4" s="1"/>
  <c r="F101" i="4"/>
  <c r="M101" i="4" s="1"/>
  <c r="P104" i="12"/>
  <c r="B101" i="4" s="1"/>
  <c r="T101" i="4" s="1"/>
  <c r="F97" i="4"/>
  <c r="P100" i="12"/>
  <c r="B97" i="4" s="1"/>
  <c r="T97" i="4" s="1"/>
  <c r="F94" i="4"/>
  <c r="P97" i="12"/>
  <c r="B94" i="4" s="1"/>
  <c r="T94" i="4" s="1"/>
  <c r="F90" i="4"/>
  <c r="P93" i="12"/>
  <c r="B90" i="4" s="1"/>
  <c r="T90" i="4" s="1"/>
  <c r="F85" i="4"/>
  <c r="M85" i="4" s="1"/>
  <c r="P88" i="12"/>
  <c r="B85" i="4" s="1"/>
  <c r="T85" i="4" s="1"/>
  <c r="F81" i="4"/>
  <c r="P84" i="12"/>
  <c r="B81" i="4" s="1"/>
  <c r="T81" i="4" s="1"/>
  <c r="F77" i="4"/>
  <c r="M77" i="4" s="1"/>
  <c r="P80" i="12"/>
  <c r="B77" i="4" s="1"/>
  <c r="T77" i="4" s="1"/>
  <c r="F74" i="4"/>
  <c r="P77" i="12"/>
  <c r="B74" i="4" s="1"/>
  <c r="T74" i="4" s="1"/>
  <c r="F69" i="4"/>
  <c r="M69" i="4" s="1"/>
  <c r="P72" i="12"/>
  <c r="B69" i="4" s="1"/>
  <c r="T69" i="4" s="1"/>
  <c r="F66" i="4"/>
  <c r="P69" i="12"/>
  <c r="B66" i="4" s="1"/>
  <c r="T66" i="4" s="1"/>
  <c r="F48" i="4"/>
  <c r="P51" i="12"/>
  <c r="B48" i="4" s="1"/>
  <c r="T48" i="4" s="1"/>
  <c r="F44" i="4"/>
  <c r="P47" i="12"/>
  <c r="B44" i="4" s="1"/>
  <c r="T44" i="4" s="1"/>
  <c r="F40" i="4"/>
  <c r="P43" i="12"/>
  <c r="B40" i="4" s="1"/>
  <c r="T40" i="4" s="1"/>
  <c r="F36" i="4"/>
  <c r="M36" i="4" s="1"/>
  <c r="P39" i="12"/>
  <c r="B36" i="4" s="1"/>
  <c r="T36" i="4" s="1"/>
  <c r="F32" i="4"/>
  <c r="P35" i="12"/>
  <c r="B32" i="4" s="1"/>
  <c r="T32" i="4" s="1"/>
  <c r="F29" i="4"/>
  <c r="M29" i="4" s="1"/>
  <c r="P32" i="12"/>
  <c r="B29" i="4" s="1"/>
  <c r="T29" i="4" s="1"/>
  <c r="F25" i="4"/>
  <c r="P28" i="12"/>
  <c r="B25" i="4" s="1"/>
  <c r="T25" i="4" s="1"/>
  <c r="F21" i="4"/>
  <c r="M21" i="4" s="1"/>
  <c r="P24" i="12"/>
  <c r="B21" i="4" s="1"/>
  <c r="T21" i="4" s="1"/>
  <c r="F18" i="4"/>
  <c r="P21" i="12"/>
  <c r="B18" i="4" s="1"/>
  <c r="T18" i="4" s="1"/>
  <c r="F6" i="4"/>
  <c r="M6" i="4" s="1"/>
  <c r="P9" i="12"/>
  <c r="B6" i="4" s="1"/>
  <c r="T6" i="4" s="1"/>
  <c r="P216" i="12"/>
  <c r="B213" i="4" s="1"/>
  <c r="T213" i="4" s="1"/>
  <c r="P208" i="12"/>
  <c r="B205" i="4" s="1"/>
  <c r="T205" i="4" s="1"/>
  <c r="P200" i="12"/>
  <c r="B197" i="4" s="1"/>
  <c r="T197" i="4" s="1"/>
  <c r="P192" i="12"/>
  <c r="B189" i="4" s="1"/>
  <c r="T189" i="4" s="1"/>
  <c r="P184" i="12"/>
  <c r="B181" i="4" s="1"/>
  <c r="T181" i="4" s="1"/>
  <c r="P176" i="12"/>
  <c r="B173" i="4" s="1"/>
  <c r="T173" i="4" s="1"/>
  <c r="P168" i="12"/>
  <c r="B165" i="4" s="1"/>
  <c r="T165" i="4" s="1"/>
  <c r="P154" i="12"/>
  <c r="B151" i="4" s="1"/>
  <c r="T151" i="4" s="1"/>
  <c r="P138" i="12"/>
  <c r="B135" i="4" s="1"/>
  <c r="T135" i="4" s="1"/>
  <c r="P122" i="12"/>
  <c r="B119" i="4" s="1"/>
  <c r="T119" i="4" s="1"/>
  <c r="P110" i="12"/>
  <c r="B107" i="4" s="1"/>
  <c r="T107" i="4" s="1"/>
  <c r="P94" i="12"/>
  <c r="B91" i="4" s="1"/>
  <c r="T91" i="4" s="1"/>
  <c r="P78" i="12"/>
  <c r="B75" i="4" s="1"/>
  <c r="T75" i="4" s="1"/>
  <c r="P62" i="12"/>
  <c r="B59" i="4" s="1"/>
  <c r="T59" i="4" s="1"/>
  <c r="P46" i="12"/>
  <c r="B43" i="4" s="1"/>
  <c r="T43" i="4" s="1"/>
  <c r="P30" i="12"/>
  <c r="B27" i="4" s="1"/>
  <c r="T27" i="4" s="1"/>
  <c r="P14" i="12"/>
  <c r="B11" i="4" s="1"/>
  <c r="T11" i="4" s="1"/>
  <c r="F23" i="4"/>
  <c r="F87" i="4"/>
  <c r="F215" i="4"/>
  <c r="P214" i="12"/>
  <c r="B211" i="4" s="1"/>
  <c r="T211" i="4" s="1"/>
  <c r="P206" i="12"/>
  <c r="B203" i="4" s="1"/>
  <c r="T203" i="4" s="1"/>
  <c r="P198" i="12"/>
  <c r="B195" i="4" s="1"/>
  <c r="T195" i="4" s="1"/>
  <c r="P190" i="12"/>
  <c r="B187" i="4" s="1"/>
  <c r="T187" i="4" s="1"/>
  <c r="P182" i="12"/>
  <c r="B179" i="4" s="1"/>
  <c r="T179" i="4" s="1"/>
  <c r="P174" i="12"/>
  <c r="B171" i="4" s="1"/>
  <c r="T171" i="4" s="1"/>
  <c r="P166" i="12"/>
  <c r="B163" i="4" s="1"/>
  <c r="T163" i="4" s="1"/>
  <c r="P150" i="12"/>
  <c r="B147" i="4" s="1"/>
  <c r="T147" i="4" s="1"/>
  <c r="P134" i="12"/>
  <c r="B131" i="4" s="1"/>
  <c r="T131" i="4" s="1"/>
  <c r="P118" i="12"/>
  <c r="B115" i="4" s="1"/>
  <c r="T115" i="4" s="1"/>
  <c r="P106" i="12"/>
  <c r="B103" i="4" s="1"/>
  <c r="T103" i="4" s="1"/>
  <c r="P74" i="12"/>
  <c r="B71" i="4" s="1"/>
  <c r="T71" i="4" s="1"/>
  <c r="P58" i="12"/>
  <c r="B55" i="4" s="1"/>
  <c r="T55" i="4" s="1"/>
  <c r="P42" i="12"/>
  <c r="B39" i="4" s="1"/>
  <c r="T39" i="4" s="1"/>
  <c r="P10" i="12"/>
  <c r="B7" i="4" s="1"/>
  <c r="T7" i="4" s="1"/>
  <c r="S6" i="5"/>
  <c r="O6" i="5"/>
  <c r="T6" i="5"/>
  <c r="P6" i="5"/>
  <c r="G6" i="5"/>
  <c r="U6" i="5"/>
  <c r="Q6" i="5"/>
  <c r="M6" i="5"/>
  <c r="R6" i="5"/>
  <c r="N6" i="5"/>
  <c r="L6" i="5"/>
  <c r="K6" i="5"/>
  <c r="J6" i="5"/>
  <c r="F167" i="4"/>
  <c r="Q167" i="4" s="1"/>
  <c r="F212" i="4"/>
  <c r="M212" i="4" s="1"/>
  <c r="P215" i="12"/>
  <c r="B212" i="4" s="1"/>
  <c r="T212" i="4" s="1"/>
  <c r="F210" i="4"/>
  <c r="M210" i="4" s="1"/>
  <c r="P213" i="12"/>
  <c r="B210" i="4" s="1"/>
  <c r="T210" i="4" s="1"/>
  <c r="F208" i="4"/>
  <c r="M208" i="4" s="1"/>
  <c r="P211" i="12"/>
  <c r="B208" i="4" s="1"/>
  <c r="T208" i="4" s="1"/>
  <c r="F206" i="4"/>
  <c r="P209" i="12"/>
  <c r="B206" i="4" s="1"/>
  <c r="T206" i="4" s="1"/>
  <c r="F204" i="4"/>
  <c r="M204" i="4" s="1"/>
  <c r="P207" i="12"/>
  <c r="B204" i="4" s="1"/>
  <c r="T204" i="4" s="1"/>
  <c r="F198" i="4"/>
  <c r="M198" i="4" s="1"/>
  <c r="P201" i="12"/>
  <c r="B198" i="4" s="1"/>
  <c r="T198" i="4" s="1"/>
  <c r="F196" i="4"/>
  <c r="P199" i="12"/>
  <c r="B196" i="4" s="1"/>
  <c r="T196" i="4" s="1"/>
  <c r="F178" i="4"/>
  <c r="M178" i="4" s="1"/>
  <c r="P181" i="12"/>
  <c r="B178" i="4" s="1"/>
  <c r="T178" i="4" s="1"/>
  <c r="F176" i="4"/>
  <c r="P179" i="12"/>
  <c r="B176" i="4" s="1"/>
  <c r="T176" i="4" s="1"/>
  <c r="F174" i="4"/>
  <c r="M174" i="4" s="1"/>
  <c r="P177" i="12"/>
  <c r="B174" i="4" s="1"/>
  <c r="T174" i="4" s="1"/>
  <c r="F168" i="4"/>
  <c r="P171" i="12"/>
  <c r="B168" i="4" s="1"/>
  <c r="T168" i="4" s="1"/>
  <c r="F166" i="4"/>
  <c r="M166" i="4" s="1"/>
  <c r="P169" i="12"/>
  <c r="B166" i="4" s="1"/>
  <c r="T166" i="4" s="1"/>
  <c r="F164" i="4"/>
  <c r="P167" i="12"/>
  <c r="B164" i="4" s="1"/>
  <c r="T164" i="4" s="1"/>
  <c r="F162" i="4"/>
  <c r="M162" i="4" s="1"/>
  <c r="P165" i="12"/>
  <c r="B162" i="4" s="1"/>
  <c r="T162" i="4" s="1"/>
  <c r="F160" i="4"/>
  <c r="P163" i="12"/>
  <c r="B160" i="4" s="1"/>
  <c r="T160" i="4" s="1"/>
  <c r="F158" i="4"/>
  <c r="M158" i="4" s="1"/>
  <c r="P161" i="12"/>
  <c r="B158" i="4" s="1"/>
  <c r="T158" i="4" s="1"/>
  <c r="F156" i="4"/>
  <c r="P159" i="12"/>
  <c r="B156" i="4" s="1"/>
  <c r="T156" i="4" s="1"/>
  <c r="F153" i="4"/>
  <c r="M153" i="4" s="1"/>
  <c r="P156" i="12"/>
  <c r="B153" i="4" s="1"/>
  <c r="T153" i="4" s="1"/>
  <c r="F149" i="4"/>
  <c r="M149" i="4" s="1"/>
  <c r="P152" i="12"/>
  <c r="B149" i="4" s="1"/>
  <c r="T149" i="4" s="1"/>
  <c r="F146" i="4"/>
  <c r="M146" i="4" s="1"/>
  <c r="P149" i="12"/>
  <c r="B146" i="4" s="1"/>
  <c r="T146" i="4" s="1"/>
  <c r="F144" i="4"/>
  <c r="M144" i="4" s="1"/>
  <c r="P147" i="12"/>
  <c r="B144" i="4" s="1"/>
  <c r="T144" i="4" s="1"/>
  <c r="F141" i="4"/>
  <c r="P144" i="12"/>
  <c r="B141" i="4" s="1"/>
  <c r="T141" i="4" s="1"/>
  <c r="F138" i="4"/>
  <c r="M138" i="4" s="1"/>
  <c r="P141" i="12"/>
  <c r="B138" i="4" s="1"/>
  <c r="T138" i="4" s="1"/>
  <c r="F136" i="4"/>
  <c r="P139" i="12"/>
  <c r="B136" i="4" s="1"/>
  <c r="T136" i="4" s="1"/>
  <c r="F133" i="4"/>
  <c r="P136" i="12"/>
  <c r="B133" i="4" s="1"/>
  <c r="T133" i="4" s="1"/>
  <c r="F130" i="4"/>
  <c r="P133" i="12"/>
  <c r="B130" i="4" s="1"/>
  <c r="T130" i="4" s="1"/>
  <c r="F125" i="4"/>
  <c r="P128" i="12"/>
  <c r="B125" i="4" s="1"/>
  <c r="T125" i="4" s="1"/>
  <c r="F122" i="4"/>
  <c r="P125" i="12"/>
  <c r="B122" i="4" s="1"/>
  <c r="T122" i="4" s="1"/>
  <c r="F113" i="4"/>
  <c r="P116" i="12"/>
  <c r="B113" i="4" s="1"/>
  <c r="T113" i="4" s="1"/>
  <c r="F106" i="4"/>
  <c r="M106" i="4" s="1"/>
  <c r="P109" i="12"/>
  <c r="B106" i="4" s="1"/>
  <c r="T106" i="4" s="1"/>
  <c r="F105" i="4"/>
  <c r="M105" i="4" s="1"/>
  <c r="P108" i="12"/>
  <c r="B105" i="4" s="1"/>
  <c r="T105" i="4" s="1"/>
  <c r="F102" i="4"/>
  <c r="M102" i="4" s="1"/>
  <c r="P105" i="12"/>
  <c r="B102" i="4" s="1"/>
  <c r="T102" i="4" s="1"/>
  <c r="F100" i="4"/>
  <c r="P103" i="12"/>
  <c r="B100" i="4" s="1"/>
  <c r="T100" i="4" s="1"/>
  <c r="F98" i="4"/>
  <c r="M98" i="4" s="1"/>
  <c r="P101" i="12"/>
  <c r="B98" i="4" s="1"/>
  <c r="T98" i="4" s="1"/>
  <c r="F96" i="4"/>
  <c r="P99" i="12"/>
  <c r="B96" i="4" s="1"/>
  <c r="T96" i="4" s="1"/>
  <c r="F93" i="4"/>
  <c r="M93" i="4" s="1"/>
  <c r="P96" i="12"/>
  <c r="B93" i="4" s="1"/>
  <c r="T93" i="4" s="1"/>
  <c r="F92" i="4"/>
  <c r="P95" i="12"/>
  <c r="B92" i="4" s="1"/>
  <c r="T92" i="4" s="1"/>
  <c r="F89" i="4"/>
  <c r="M89" i="4" s="1"/>
  <c r="P92" i="12"/>
  <c r="B89" i="4" s="1"/>
  <c r="T89" i="4" s="1"/>
  <c r="F72" i="4"/>
  <c r="P75" i="12"/>
  <c r="B72" i="4" s="1"/>
  <c r="T72" i="4" s="1"/>
  <c r="F70" i="4"/>
  <c r="M70" i="4" s="1"/>
  <c r="P73" i="12"/>
  <c r="B70" i="4" s="1"/>
  <c r="T70" i="4" s="1"/>
  <c r="F68" i="4"/>
  <c r="P71" i="12"/>
  <c r="B68" i="4" s="1"/>
  <c r="T68" i="4" s="1"/>
  <c r="F65" i="4"/>
  <c r="M65" i="4" s="1"/>
  <c r="P68" i="12"/>
  <c r="B65" i="4" s="1"/>
  <c r="T65" i="4" s="1"/>
  <c r="F64" i="4"/>
  <c r="P67" i="12"/>
  <c r="B64" i="4" s="1"/>
  <c r="T64" i="4" s="1"/>
  <c r="F62" i="4"/>
  <c r="P65" i="12"/>
  <c r="B62" i="4" s="1"/>
  <c r="T62" i="4" s="1"/>
  <c r="F60" i="4"/>
  <c r="P63" i="12"/>
  <c r="B60" i="4" s="1"/>
  <c r="T60" i="4" s="1"/>
  <c r="F57" i="4"/>
  <c r="M57" i="4" s="1"/>
  <c r="P60" i="12"/>
  <c r="B57" i="4" s="1"/>
  <c r="T57" i="4" s="1"/>
  <c r="F54" i="4"/>
  <c r="P57" i="12"/>
  <c r="B54" i="4" s="1"/>
  <c r="T54" i="4" s="1"/>
  <c r="F52" i="4"/>
  <c r="M52" i="4" s="1"/>
  <c r="P55" i="12"/>
  <c r="B52" i="4" s="1"/>
  <c r="T52" i="4" s="1"/>
  <c r="F41" i="4"/>
  <c r="P44" i="12"/>
  <c r="B41" i="4" s="1"/>
  <c r="T41" i="4" s="1"/>
  <c r="F38" i="4"/>
  <c r="M38" i="4" s="1"/>
  <c r="P41" i="12"/>
  <c r="B38" i="4" s="1"/>
  <c r="T38" i="4" s="1"/>
  <c r="F37" i="4"/>
  <c r="P40" i="12"/>
  <c r="B37" i="4" s="1"/>
  <c r="T37" i="4" s="1"/>
  <c r="F34" i="4"/>
  <c r="M34" i="4" s="1"/>
  <c r="P37" i="12"/>
  <c r="B34" i="4" s="1"/>
  <c r="T34" i="4" s="1"/>
  <c r="F24" i="4"/>
  <c r="P27" i="12"/>
  <c r="B24" i="4" s="1"/>
  <c r="T24" i="4" s="1"/>
  <c r="F22" i="4"/>
  <c r="P25" i="12"/>
  <c r="B22" i="4" s="1"/>
  <c r="T22" i="4" s="1"/>
  <c r="F20" i="4"/>
  <c r="P23" i="12"/>
  <c r="B20" i="4" s="1"/>
  <c r="T20" i="4" s="1"/>
  <c r="F13" i="4"/>
  <c r="M13" i="4" s="1"/>
  <c r="P16" i="12"/>
  <c r="B13" i="4" s="1"/>
  <c r="T13" i="4" s="1"/>
  <c r="F9" i="4"/>
  <c r="P12" i="12"/>
  <c r="B9" i="4" s="1"/>
  <c r="T9" i="4" s="1"/>
  <c r="F8" i="4"/>
  <c r="P11" i="12"/>
  <c r="B8" i="4" s="1"/>
  <c r="T8" i="4" s="1"/>
  <c r="F5" i="4"/>
  <c r="M5" i="4" s="1"/>
  <c r="P8" i="12"/>
  <c r="B5" i="4" s="1"/>
  <c r="T5" i="4" s="1"/>
  <c r="P220" i="12"/>
  <c r="B217" i="4" s="1"/>
  <c r="T217" i="4" s="1"/>
  <c r="P212" i="12"/>
  <c r="B209" i="4" s="1"/>
  <c r="T209" i="4" s="1"/>
  <c r="P204" i="12"/>
  <c r="B201" i="4" s="1"/>
  <c r="T201" i="4" s="1"/>
  <c r="P196" i="12"/>
  <c r="B193" i="4" s="1"/>
  <c r="T193" i="4" s="1"/>
  <c r="P188" i="12"/>
  <c r="B185" i="4" s="1"/>
  <c r="T185" i="4" s="1"/>
  <c r="P180" i="12"/>
  <c r="B177" i="4" s="1"/>
  <c r="T177" i="4" s="1"/>
  <c r="P172" i="12"/>
  <c r="B169" i="4" s="1"/>
  <c r="T169" i="4" s="1"/>
  <c r="P162" i="12"/>
  <c r="B159" i="4" s="1"/>
  <c r="T159" i="4" s="1"/>
  <c r="P146" i="12"/>
  <c r="B143" i="4" s="1"/>
  <c r="T143" i="4" s="1"/>
  <c r="P130" i="12"/>
  <c r="B127" i="4" s="1"/>
  <c r="T127" i="4" s="1"/>
  <c r="P114" i="12"/>
  <c r="B111" i="4" s="1"/>
  <c r="T111" i="4" s="1"/>
  <c r="P102" i="12"/>
  <c r="B99" i="4" s="1"/>
  <c r="T99" i="4" s="1"/>
  <c r="P86" i="12"/>
  <c r="B83" i="4" s="1"/>
  <c r="T83" i="4" s="1"/>
  <c r="P70" i="12"/>
  <c r="B67" i="4" s="1"/>
  <c r="T67" i="4" s="1"/>
  <c r="P54" i="12"/>
  <c r="B51" i="4" s="1"/>
  <c r="T51" i="4" s="1"/>
  <c r="P38" i="12"/>
  <c r="B35" i="4" s="1"/>
  <c r="T35" i="4" s="1"/>
  <c r="P22" i="12"/>
  <c r="B19" i="4" s="1"/>
  <c r="T19" i="4" s="1"/>
  <c r="P6" i="12"/>
  <c r="B3" i="4" s="1"/>
  <c r="T3" i="4" s="1"/>
  <c r="S26" i="5"/>
  <c r="O26" i="5"/>
  <c r="T26" i="5"/>
  <c r="P26" i="5"/>
  <c r="G26" i="5"/>
  <c r="U26" i="5"/>
  <c r="Q26" i="5"/>
  <c r="M26" i="5"/>
  <c r="R26" i="5"/>
  <c r="N26" i="5"/>
  <c r="K26" i="5"/>
  <c r="J26" i="5"/>
  <c r="L26" i="5"/>
  <c r="S22" i="5"/>
  <c r="O22" i="5"/>
  <c r="T22" i="5"/>
  <c r="P22" i="5"/>
  <c r="G22" i="5"/>
  <c r="U22" i="5"/>
  <c r="Q22" i="5"/>
  <c r="M22" i="5"/>
  <c r="R22" i="5"/>
  <c r="N22" i="5"/>
  <c r="L22" i="5"/>
  <c r="J22" i="5"/>
  <c r="K22" i="5"/>
  <c r="S18" i="5"/>
  <c r="O18" i="5"/>
  <c r="T18" i="5"/>
  <c r="P18" i="5"/>
  <c r="G18" i="5"/>
  <c r="U18" i="5"/>
  <c r="Q18" i="5"/>
  <c r="M18" i="5"/>
  <c r="R18" i="5"/>
  <c r="N18" i="5"/>
  <c r="K18" i="5"/>
  <c r="L18" i="5"/>
  <c r="S14" i="5"/>
  <c r="O14" i="5"/>
  <c r="T14" i="5"/>
  <c r="P14" i="5"/>
  <c r="G14" i="5"/>
  <c r="U14" i="5"/>
  <c r="Q14" i="5"/>
  <c r="M14" i="5"/>
  <c r="R14" i="5"/>
  <c r="N14" i="5"/>
  <c r="J14" i="5"/>
  <c r="L14" i="5"/>
  <c r="K14" i="5"/>
  <c r="S10" i="5"/>
  <c r="O10" i="5"/>
  <c r="T10" i="5"/>
  <c r="P10" i="5"/>
  <c r="G10" i="5"/>
  <c r="U10" i="5"/>
  <c r="Q10" i="5"/>
  <c r="M10" i="5"/>
  <c r="R10" i="5"/>
  <c r="N10" i="5"/>
  <c r="L10" i="5"/>
  <c r="K10" i="5"/>
  <c r="J10" i="5"/>
  <c r="F183" i="4"/>
  <c r="F216" i="4"/>
  <c r="M216" i="4" s="1"/>
  <c r="P219" i="12"/>
  <c r="B216" i="4" s="1"/>
  <c r="T216" i="4" s="1"/>
  <c r="F214" i="4"/>
  <c r="P217" i="12"/>
  <c r="B214" i="4" s="1"/>
  <c r="T214" i="4" s="1"/>
  <c r="F200" i="4"/>
  <c r="M200" i="4" s="1"/>
  <c r="P203" i="12"/>
  <c r="B200" i="4" s="1"/>
  <c r="T200" i="4" s="1"/>
  <c r="F194" i="4"/>
  <c r="P197" i="12"/>
  <c r="B194" i="4" s="1"/>
  <c r="T194" i="4" s="1"/>
  <c r="F184" i="4"/>
  <c r="M184" i="4" s="1"/>
  <c r="P187" i="12"/>
  <c r="B184" i="4" s="1"/>
  <c r="T184" i="4" s="1"/>
  <c r="F161" i="4"/>
  <c r="M161" i="4" s="1"/>
  <c r="P164" i="12"/>
  <c r="B161" i="4" s="1"/>
  <c r="T161" i="4" s="1"/>
  <c r="F152" i="4"/>
  <c r="M152" i="4" s="1"/>
  <c r="P155" i="12"/>
  <c r="B152" i="4" s="1"/>
  <c r="T152" i="4" s="1"/>
  <c r="F150" i="4"/>
  <c r="P153" i="12"/>
  <c r="B150" i="4" s="1"/>
  <c r="T150" i="4" s="1"/>
  <c r="F148" i="4"/>
  <c r="M148" i="4" s="1"/>
  <c r="P151" i="12"/>
  <c r="B148" i="4" s="1"/>
  <c r="T148" i="4" s="1"/>
  <c r="F129" i="4"/>
  <c r="P132" i="12"/>
  <c r="B129" i="4" s="1"/>
  <c r="T129" i="4" s="1"/>
  <c r="F126" i="4"/>
  <c r="P129" i="12"/>
  <c r="B126" i="4" s="1"/>
  <c r="T126" i="4" s="1"/>
  <c r="F124" i="4"/>
  <c r="P127" i="12"/>
  <c r="B124" i="4" s="1"/>
  <c r="T124" i="4" s="1"/>
  <c r="F121" i="4"/>
  <c r="P124" i="12"/>
  <c r="B121" i="4" s="1"/>
  <c r="T121" i="4" s="1"/>
  <c r="F118" i="4"/>
  <c r="P121" i="12"/>
  <c r="B118" i="4" s="1"/>
  <c r="T118" i="4" s="1"/>
  <c r="F116" i="4"/>
  <c r="P119" i="12"/>
  <c r="B116" i="4" s="1"/>
  <c r="T116" i="4" s="1"/>
  <c r="F114" i="4"/>
  <c r="P117" i="12"/>
  <c r="B114" i="4" s="1"/>
  <c r="T114" i="4" s="1"/>
  <c r="F112" i="4"/>
  <c r="P115" i="12"/>
  <c r="B112" i="4" s="1"/>
  <c r="T112" i="4" s="1"/>
  <c r="F110" i="4"/>
  <c r="P113" i="12"/>
  <c r="B110" i="4" s="1"/>
  <c r="T110" i="4" s="1"/>
  <c r="F104" i="4"/>
  <c r="M104" i="4" s="1"/>
  <c r="P107" i="12"/>
  <c r="B104" i="4" s="1"/>
  <c r="T104" i="4" s="1"/>
  <c r="F88" i="4"/>
  <c r="M88" i="4" s="1"/>
  <c r="P91" i="12"/>
  <c r="B88" i="4" s="1"/>
  <c r="T88" i="4" s="1"/>
  <c r="F86" i="4"/>
  <c r="M86" i="4" s="1"/>
  <c r="P89" i="12"/>
  <c r="B86" i="4" s="1"/>
  <c r="T86" i="4" s="1"/>
  <c r="F84" i="4"/>
  <c r="P87" i="12"/>
  <c r="B84" i="4" s="1"/>
  <c r="T84" i="4" s="1"/>
  <c r="F82" i="4"/>
  <c r="M82" i="4" s="1"/>
  <c r="P85" i="12"/>
  <c r="B82" i="4" s="1"/>
  <c r="T82" i="4" s="1"/>
  <c r="F80" i="4"/>
  <c r="P83" i="12"/>
  <c r="B80" i="4" s="1"/>
  <c r="T80" i="4" s="1"/>
  <c r="F78" i="4"/>
  <c r="M78" i="4" s="1"/>
  <c r="P81" i="12"/>
  <c r="B78" i="4" s="1"/>
  <c r="T78" i="4" s="1"/>
  <c r="F76" i="4"/>
  <c r="P79" i="12"/>
  <c r="B76" i="4" s="1"/>
  <c r="T76" i="4" s="1"/>
  <c r="F73" i="4"/>
  <c r="M73" i="4" s="1"/>
  <c r="P76" i="12"/>
  <c r="B73" i="4" s="1"/>
  <c r="T73" i="4" s="1"/>
  <c r="F61" i="4"/>
  <c r="M61" i="4" s="1"/>
  <c r="P64" i="12"/>
  <c r="B61" i="4" s="1"/>
  <c r="T61" i="4" s="1"/>
  <c r="F58" i="4"/>
  <c r="M58" i="4" s="1"/>
  <c r="P61" i="12"/>
  <c r="B58" i="4" s="1"/>
  <c r="T58" i="4" s="1"/>
  <c r="F56" i="4"/>
  <c r="P59" i="12"/>
  <c r="B56" i="4" s="1"/>
  <c r="T56" i="4" s="1"/>
  <c r="F53" i="4"/>
  <c r="M53" i="4" s="1"/>
  <c r="P56" i="12"/>
  <c r="B53" i="4" s="1"/>
  <c r="T53" i="4" s="1"/>
  <c r="F50" i="4"/>
  <c r="M50" i="4" s="1"/>
  <c r="P53" i="12"/>
  <c r="B50" i="4" s="1"/>
  <c r="T50" i="4" s="1"/>
  <c r="F49" i="4"/>
  <c r="M49" i="4" s="1"/>
  <c r="P52" i="12"/>
  <c r="B49" i="4" s="1"/>
  <c r="T49" i="4" s="1"/>
  <c r="F46" i="4"/>
  <c r="P49" i="12"/>
  <c r="B46" i="4" s="1"/>
  <c r="T46" i="4" s="1"/>
  <c r="F45" i="4"/>
  <c r="M45" i="4" s="1"/>
  <c r="P48" i="12"/>
  <c r="B45" i="4" s="1"/>
  <c r="T45" i="4" s="1"/>
  <c r="F42" i="4"/>
  <c r="M42" i="4" s="1"/>
  <c r="P45" i="12"/>
  <c r="B42" i="4" s="1"/>
  <c r="T42" i="4" s="1"/>
  <c r="F33" i="4"/>
  <c r="M33" i="4" s="1"/>
  <c r="P36" i="12"/>
  <c r="B33" i="4" s="1"/>
  <c r="T33" i="4" s="1"/>
  <c r="F30" i="4"/>
  <c r="P33" i="12"/>
  <c r="B30" i="4" s="1"/>
  <c r="T30" i="4" s="1"/>
  <c r="F28" i="4"/>
  <c r="M28" i="4" s="1"/>
  <c r="P31" i="12"/>
  <c r="B28" i="4" s="1"/>
  <c r="T28" i="4" s="1"/>
  <c r="F26" i="4"/>
  <c r="M26" i="4" s="1"/>
  <c r="P29" i="12"/>
  <c r="B26" i="4" s="1"/>
  <c r="T26" i="4" s="1"/>
  <c r="F17" i="4"/>
  <c r="M17" i="4" s="1"/>
  <c r="P20" i="12"/>
  <c r="B17" i="4" s="1"/>
  <c r="T17" i="4" s="1"/>
  <c r="F16" i="4"/>
  <c r="P19" i="12"/>
  <c r="B16" i="4" s="1"/>
  <c r="T16" i="4" s="1"/>
  <c r="F14" i="4"/>
  <c r="M14" i="4" s="1"/>
  <c r="P17" i="12"/>
  <c r="B14" i="4" s="1"/>
  <c r="F12" i="4"/>
  <c r="P15" i="12"/>
  <c r="B12" i="4" s="1"/>
  <c r="T12" i="4" s="1"/>
  <c r="F10" i="4"/>
  <c r="M10" i="4" s="1"/>
  <c r="P13" i="12"/>
  <c r="B10" i="4" s="1"/>
  <c r="T10" i="4" s="1"/>
  <c r="F4" i="4"/>
  <c r="P7" i="12"/>
  <c r="B4" i="4" s="1"/>
  <c r="T4" i="4" s="1"/>
  <c r="R9" i="5"/>
  <c r="N9" i="5"/>
  <c r="G9" i="5"/>
  <c r="S9" i="5"/>
  <c r="O9" i="5"/>
  <c r="T9" i="5"/>
  <c r="P9" i="5"/>
  <c r="L9" i="5"/>
  <c r="U9" i="5"/>
  <c r="Q9" i="5"/>
  <c r="M9" i="5"/>
  <c r="J9" i="5"/>
  <c r="K9" i="5"/>
  <c r="P210" i="12"/>
  <c r="B207" i="4" s="1"/>
  <c r="T207" i="4" s="1"/>
  <c r="P202" i="12"/>
  <c r="B199" i="4" s="1"/>
  <c r="T199" i="4" s="1"/>
  <c r="P194" i="12"/>
  <c r="B191" i="4" s="1"/>
  <c r="T191" i="4" s="1"/>
  <c r="P178" i="12"/>
  <c r="B175" i="4" s="1"/>
  <c r="P158" i="12"/>
  <c r="B155" i="4" s="1"/>
  <c r="T155" i="4" s="1"/>
  <c r="P142" i="12"/>
  <c r="B139" i="4" s="1"/>
  <c r="T139" i="4" s="1"/>
  <c r="P126" i="12"/>
  <c r="B123" i="4" s="1"/>
  <c r="P112" i="12"/>
  <c r="B109" i="4" s="1"/>
  <c r="T109" i="4" s="1"/>
  <c r="P98" i="12"/>
  <c r="B95" i="4" s="1"/>
  <c r="T95" i="4" s="1"/>
  <c r="P82" i="12"/>
  <c r="B79" i="4" s="1"/>
  <c r="T79" i="4" s="1"/>
  <c r="P66" i="12"/>
  <c r="B63" i="4" s="1"/>
  <c r="P50" i="12"/>
  <c r="B47" i="4" s="1"/>
  <c r="T47" i="4" s="1"/>
  <c r="P34" i="12"/>
  <c r="B31" i="4" s="1"/>
  <c r="T31" i="4" s="1"/>
  <c r="P18" i="12"/>
  <c r="B15" i="4" s="1"/>
  <c r="T15" i="4" s="1"/>
  <c r="P5" i="12"/>
  <c r="B2" i="4" s="1"/>
  <c r="T2" i="4" s="1"/>
  <c r="R25" i="5"/>
  <c r="N25" i="5"/>
  <c r="G25" i="5"/>
  <c r="S25" i="5"/>
  <c r="O25" i="5"/>
  <c r="T25" i="5"/>
  <c r="P25" i="5"/>
  <c r="L25" i="5"/>
  <c r="U25" i="5"/>
  <c r="Q25" i="5"/>
  <c r="M25" i="5"/>
  <c r="K25" i="5"/>
  <c r="J25" i="5"/>
  <c r="R21" i="5"/>
  <c r="N21" i="5"/>
  <c r="G21" i="5"/>
  <c r="S21" i="5"/>
  <c r="O21" i="5"/>
  <c r="T21" i="5"/>
  <c r="P21" i="5"/>
  <c r="L21" i="5"/>
  <c r="U21" i="5"/>
  <c r="Q21" i="5"/>
  <c r="M21" i="5"/>
  <c r="J21" i="5"/>
  <c r="K21" i="5"/>
  <c r="R17" i="5"/>
  <c r="N17" i="5"/>
  <c r="G17" i="5"/>
  <c r="S17" i="5"/>
  <c r="O17" i="5"/>
  <c r="T17" i="5"/>
  <c r="P17" i="5"/>
  <c r="L17" i="5"/>
  <c r="U17" i="5"/>
  <c r="Q17" i="5"/>
  <c r="M17" i="5"/>
  <c r="K17" i="5"/>
  <c r="J17" i="5"/>
  <c r="R13" i="5"/>
  <c r="N13" i="5"/>
  <c r="G13" i="5"/>
  <c r="S13" i="5"/>
  <c r="O13" i="5"/>
  <c r="T13" i="5"/>
  <c r="P13" i="5"/>
  <c r="L13" i="5"/>
  <c r="U13" i="5"/>
  <c r="Q13" i="5"/>
  <c r="M13" i="5"/>
  <c r="K13" i="5"/>
  <c r="J13" i="5"/>
  <c r="R5" i="5"/>
  <c r="N5" i="5"/>
  <c r="G5" i="5"/>
  <c r="S5" i="5"/>
  <c r="O5" i="5"/>
  <c r="T5" i="5"/>
  <c r="P5" i="5"/>
  <c r="L5" i="5"/>
  <c r="U5" i="5"/>
  <c r="Q5" i="5"/>
  <c r="M5" i="5"/>
  <c r="J5" i="5"/>
  <c r="K5" i="5"/>
  <c r="G28" i="5"/>
  <c r="U28" i="5"/>
  <c r="Q28" i="5"/>
  <c r="M28" i="5"/>
  <c r="R28" i="5"/>
  <c r="N28" i="5"/>
  <c r="S28" i="5"/>
  <c r="O28" i="5"/>
  <c r="K28" i="5"/>
  <c r="T28" i="5"/>
  <c r="P28" i="5"/>
  <c r="L28" i="5"/>
  <c r="J28" i="5"/>
  <c r="G24" i="5"/>
  <c r="U24" i="5"/>
  <c r="Q24" i="5"/>
  <c r="M24" i="5"/>
  <c r="R24" i="5"/>
  <c r="N24" i="5"/>
  <c r="S24" i="5"/>
  <c r="O24" i="5"/>
  <c r="K24" i="5"/>
  <c r="T24" i="5"/>
  <c r="P24" i="5"/>
  <c r="L24" i="5"/>
  <c r="J24" i="5"/>
  <c r="G20" i="5"/>
  <c r="U20" i="5"/>
  <c r="Q20" i="5"/>
  <c r="M20" i="5"/>
  <c r="R20" i="5"/>
  <c r="N20" i="5"/>
  <c r="S20" i="5"/>
  <c r="O20" i="5"/>
  <c r="K20" i="5"/>
  <c r="T20" i="5"/>
  <c r="P20" i="5"/>
  <c r="L20" i="5"/>
  <c r="J20" i="5"/>
  <c r="G16" i="5"/>
  <c r="U16" i="5"/>
  <c r="Q16" i="5"/>
  <c r="M16" i="5"/>
  <c r="R16" i="5"/>
  <c r="N16" i="5"/>
  <c r="S16" i="5"/>
  <c r="O16" i="5"/>
  <c r="K16" i="5"/>
  <c r="T16" i="5"/>
  <c r="P16" i="5"/>
  <c r="L16" i="5"/>
  <c r="J16" i="5"/>
  <c r="G12" i="5"/>
  <c r="U12" i="5"/>
  <c r="Q12" i="5"/>
  <c r="M12" i="5"/>
  <c r="R12" i="5"/>
  <c r="N12" i="5"/>
  <c r="S12" i="5"/>
  <c r="O12" i="5"/>
  <c r="T12" i="5"/>
  <c r="P12" i="5"/>
  <c r="L12" i="5"/>
  <c r="K12" i="5"/>
  <c r="J12" i="5"/>
  <c r="G8" i="5"/>
  <c r="U8" i="5"/>
  <c r="Q8" i="5"/>
  <c r="M8" i="5"/>
  <c r="R8" i="5"/>
  <c r="N8" i="5"/>
  <c r="S8" i="5"/>
  <c r="O8" i="5"/>
  <c r="T8" i="5"/>
  <c r="P8" i="5"/>
  <c r="L8" i="5"/>
  <c r="K8" i="5"/>
  <c r="J8" i="5"/>
  <c r="G4" i="5"/>
  <c r="U4" i="5"/>
  <c r="Q4" i="5"/>
  <c r="R4" i="5"/>
  <c r="N4" i="5"/>
  <c r="Z4" i="5" s="1"/>
  <c r="S4" i="5"/>
  <c r="O4" i="5"/>
  <c r="AA8" i="5" s="1"/>
  <c r="T4" i="5"/>
  <c r="P4" i="5"/>
  <c r="AB4" i="5" s="1"/>
  <c r="L4" i="5"/>
  <c r="X4" i="5" s="1"/>
  <c r="M4" i="5"/>
  <c r="Y10" i="5" s="1"/>
  <c r="K4" i="5"/>
  <c r="W10" i="5" s="1"/>
  <c r="J4" i="5"/>
  <c r="H2" i="5"/>
  <c r="S2" i="5"/>
  <c r="O2" i="5"/>
  <c r="T2" i="5"/>
  <c r="P2" i="5"/>
  <c r="U2" i="5"/>
  <c r="Q2" i="5"/>
  <c r="M2" i="5"/>
  <c r="G2" i="5"/>
  <c r="R2" i="5"/>
  <c r="N2" i="5"/>
  <c r="K2" i="5"/>
  <c r="L2" i="5"/>
  <c r="T27" i="5"/>
  <c r="P27" i="5"/>
  <c r="U27" i="5"/>
  <c r="Q27" i="5"/>
  <c r="M27" i="5"/>
  <c r="R27" i="5"/>
  <c r="N27" i="5"/>
  <c r="G27" i="5"/>
  <c r="S27" i="5"/>
  <c r="O27" i="5"/>
  <c r="K27" i="5"/>
  <c r="L27" i="5"/>
  <c r="J27" i="5"/>
  <c r="T23" i="5"/>
  <c r="P23" i="5"/>
  <c r="U23" i="5"/>
  <c r="Q23" i="5"/>
  <c r="M23" i="5"/>
  <c r="R23" i="5"/>
  <c r="N23" i="5"/>
  <c r="G23" i="5"/>
  <c r="S23" i="5"/>
  <c r="O23" i="5"/>
  <c r="K23" i="5"/>
  <c r="L23" i="5"/>
  <c r="J23" i="5"/>
  <c r="T19" i="5"/>
  <c r="P19" i="5"/>
  <c r="U19" i="5"/>
  <c r="Q19" i="5"/>
  <c r="M19" i="5"/>
  <c r="R19" i="5"/>
  <c r="N19" i="5"/>
  <c r="G19" i="5"/>
  <c r="S19" i="5"/>
  <c r="O19" i="5"/>
  <c r="K19" i="5"/>
  <c r="J19" i="5"/>
  <c r="L19" i="5"/>
  <c r="T15" i="5"/>
  <c r="P15" i="5"/>
  <c r="U15" i="5"/>
  <c r="Q15" i="5"/>
  <c r="M15" i="5"/>
  <c r="R15" i="5"/>
  <c r="N15" i="5"/>
  <c r="G15" i="5"/>
  <c r="S15" i="5"/>
  <c r="O15" i="5"/>
  <c r="K15" i="5"/>
  <c r="L15" i="5"/>
  <c r="J15" i="5"/>
  <c r="T11" i="5"/>
  <c r="P11" i="5"/>
  <c r="U11" i="5"/>
  <c r="Q11" i="5"/>
  <c r="M11" i="5"/>
  <c r="R11" i="5"/>
  <c r="N11" i="5"/>
  <c r="G11" i="5"/>
  <c r="S11" i="5"/>
  <c r="O11" i="5"/>
  <c r="J11" i="5"/>
  <c r="K11" i="5"/>
  <c r="L11" i="5"/>
  <c r="T7" i="5"/>
  <c r="P7" i="5"/>
  <c r="U7" i="5"/>
  <c r="Q7" i="5"/>
  <c r="M7" i="5"/>
  <c r="R7" i="5"/>
  <c r="N7" i="5"/>
  <c r="G7" i="5"/>
  <c r="S7" i="5"/>
  <c r="O7" i="5"/>
  <c r="L7" i="5"/>
  <c r="K7" i="5"/>
  <c r="J7" i="5"/>
  <c r="T3" i="5"/>
  <c r="P3" i="5"/>
  <c r="U3" i="5"/>
  <c r="Q3" i="5"/>
  <c r="R3" i="5"/>
  <c r="N3" i="5"/>
  <c r="G3" i="5"/>
  <c r="S3" i="5"/>
  <c r="O3" i="5"/>
  <c r="J3" i="5"/>
  <c r="M3" i="5"/>
  <c r="K3" i="5"/>
  <c r="L3" i="5"/>
  <c r="M220" i="4"/>
  <c r="O218" i="4"/>
  <c r="P218" i="4" s="1"/>
  <c r="S220" i="4"/>
  <c r="S216" i="4"/>
  <c r="S212" i="4"/>
  <c r="S208" i="4"/>
  <c r="S204" i="4"/>
  <c r="S200" i="4"/>
  <c r="S196" i="4"/>
  <c r="S192" i="4"/>
  <c r="S188" i="4"/>
  <c r="S184" i="4"/>
  <c r="S180" i="4"/>
  <c r="S176" i="4"/>
  <c r="S172" i="4"/>
  <c r="Q219" i="4"/>
  <c r="Q203" i="4"/>
  <c r="N218" i="4"/>
  <c r="S151" i="4"/>
  <c r="S135" i="4"/>
  <c r="S131" i="4"/>
  <c r="S127" i="4"/>
  <c r="S123" i="4"/>
  <c r="S119" i="4"/>
  <c r="S115" i="4"/>
  <c r="S111" i="4"/>
  <c r="S99" i="4"/>
  <c r="S74" i="4"/>
  <c r="S66" i="4"/>
  <c r="Q218" i="4"/>
  <c r="M218" i="4"/>
  <c r="S214" i="4"/>
  <c r="S210" i="4"/>
  <c r="S206" i="4"/>
  <c r="S202" i="4"/>
  <c r="S198" i="4"/>
  <c r="S194" i="4"/>
  <c r="S190" i="4"/>
  <c r="S186" i="4"/>
  <c r="S182" i="4"/>
  <c r="S178" i="4"/>
  <c r="S174" i="4"/>
  <c r="S170" i="4"/>
  <c r="S166" i="4"/>
  <c r="S162" i="4"/>
  <c r="S158" i="4"/>
  <c r="S154" i="4"/>
  <c r="S150" i="4"/>
  <c r="S146" i="4"/>
  <c r="S142" i="4"/>
  <c r="S138" i="4"/>
  <c r="S134" i="4"/>
  <c r="S130" i="4"/>
  <c r="S126" i="4"/>
  <c r="S122" i="4"/>
  <c r="S118" i="4"/>
  <c r="S114" i="4"/>
  <c r="S110" i="4"/>
  <c r="S106" i="4"/>
  <c r="S102" i="4"/>
  <c r="S98" i="4"/>
  <c r="S94" i="4"/>
  <c r="S90" i="4"/>
  <c r="S86" i="4"/>
  <c r="S82" i="4"/>
  <c r="S78" i="4"/>
  <c r="Q165" i="4"/>
  <c r="S70" i="4"/>
  <c r="Q220" i="4"/>
  <c r="Q59" i="4"/>
  <c r="M209" i="4"/>
  <c r="M213" i="4"/>
  <c r="M217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M81" i="4"/>
  <c r="N81" i="4"/>
  <c r="N85" i="4"/>
  <c r="N89" i="4"/>
  <c r="N93" i="4"/>
  <c r="M97" i="4"/>
  <c r="N97" i="4"/>
  <c r="N101" i="4"/>
  <c r="N105" i="4"/>
  <c r="M109" i="4"/>
  <c r="N109" i="4"/>
  <c r="M113" i="4"/>
  <c r="N113" i="4"/>
  <c r="M117" i="4"/>
  <c r="N117" i="4"/>
  <c r="M121" i="4"/>
  <c r="N121" i="4"/>
  <c r="M125" i="4"/>
  <c r="N125" i="4"/>
  <c r="M129" i="4"/>
  <c r="N129" i="4"/>
  <c r="M133" i="4"/>
  <c r="N133" i="4"/>
  <c r="M137" i="4"/>
  <c r="N137" i="4"/>
  <c r="M165" i="4"/>
  <c r="M169" i="4"/>
  <c r="M173" i="4"/>
  <c r="M177" i="4"/>
  <c r="M181" i="4"/>
  <c r="M185" i="4"/>
  <c r="M189" i="4"/>
  <c r="M193" i="4"/>
  <c r="M197" i="4"/>
  <c r="M201" i="4"/>
  <c r="M205" i="4"/>
  <c r="M2" i="4"/>
  <c r="N3" i="4"/>
  <c r="M3" i="4"/>
  <c r="N7" i="4"/>
  <c r="M7" i="4"/>
  <c r="N11" i="4"/>
  <c r="M11" i="4"/>
  <c r="N15" i="4"/>
  <c r="M15" i="4"/>
  <c r="N19" i="4"/>
  <c r="M19" i="4"/>
  <c r="N23" i="4"/>
  <c r="N27" i="4"/>
  <c r="M27" i="4"/>
  <c r="N31" i="4"/>
  <c r="M31" i="4"/>
  <c r="N35" i="4"/>
  <c r="M35" i="4"/>
  <c r="N39" i="4"/>
  <c r="M39" i="4"/>
  <c r="N43" i="4"/>
  <c r="M43" i="4"/>
  <c r="N47" i="4"/>
  <c r="M47" i="4"/>
  <c r="N51" i="4"/>
  <c r="M51" i="4"/>
  <c r="N55" i="4"/>
  <c r="M55" i="4"/>
  <c r="N59" i="4"/>
  <c r="M59" i="4"/>
  <c r="N63" i="4"/>
  <c r="M63" i="4"/>
  <c r="M67" i="4"/>
  <c r="N67" i="4"/>
  <c r="M71" i="4"/>
  <c r="N71" i="4"/>
  <c r="M75" i="4"/>
  <c r="N75" i="4"/>
  <c r="M79" i="4"/>
  <c r="N79" i="4"/>
  <c r="M83" i="4"/>
  <c r="N83" i="4"/>
  <c r="N87" i="4"/>
  <c r="M91" i="4"/>
  <c r="N91" i="4"/>
  <c r="N4" i="4"/>
  <c r="N8" i="4"/>
  <c r="N12" i="4"/>
  <c r="N16" i="4"/>
  <c r="N20" i="4"/>
  <c r="N24" i="4"/>
  <c r="N28" i="4"/>
  <c r="N32" i="4"/>
  <c r="N36" i="4"/>
  <c r="N40" i="4"/>
  <c r="N44" i="4"/>
  <c r="M44" i="4"/>
  <c r="N48" i="4"/>
  <c r="N52" i="4"/>
  <c r="N56" i="4"/>
  <c r="N60" i="4"/>
  <c r="N64" i="4"/>
  <c r="M108" i="4"/>
  <c r="M112" i="4"/>
  <c r="M116" i="4"/>
  <c r="M120" i="4"/>
  <c r="M124" i="4"/>
  <c r="M128" i="4"/>
  <c r="M132" i="4"/>
  <c r="M136" i="4"/>
  <c r="M211" i="4"/>
  <c r="M207" i="4"/>
  <c r="M203" i="4"/>
  <c r="M199" i="4"/>
  <c r="M195" i="4"/>
  <c r="M191" i="4"/>
  <c r="M187" i="4"/>
  <c r="M179" i="4"/>
  <c r="M175" i="4"/>
  <c r="M171" i="4"/>
  <c r="M163" i="4"/>
  <c r="M159" i="4"/>
  <c r="M155" i="4"/>
  <c r="M151" i="4"/>
  <c r="M147" i="4"/>
  <c r="N143" i="4"/>
  <c r="N139" i="4"/>
  <c r="N135" i="4"/>
  <c r="N131" i="4"/>
  <c r="N127" i="4"/>
  <c r="N123" i="4"/>
  <c r="N119" i="4"/>
  <c r="N115" i="4"/>
  <c r="N111" i="4"/>
  <c r="N107" i="4"/>
  <c r="N103" i="4"/>
  <c r="N95" i="4"/>
  <c r="N168" i="4"/>
  <c r="N164" i="4"/>
  <c r="N160" i="4"/>
  <c r="N156" i="4"/>
  <c r="N152" i="4"/>
  <c r="N148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M66" i="4"/>
  <c r="M74" i="4"/>
  <c r="M90" i="4"/>
  <c r="M110" i="4"/>
  <c r="M114" i="4"/>
  <c r="O114" i="4" s="1"/>
  <c r="M118" i="4"/>
  <c r="M122" i="4"/>
  <c r="M126" i="4"/>
  <c r="M130" i="4"/>
  <c r="M134" i="4"/>
  <c r="M142" i="4"/>
  <c r="N2" i="4"/>
  <c r="M202" i="4"/>
  <c r="M190" i="4"/>
  <c r="M186" i="4"/>
  <c r="M180" i="4"/>
  <c r="M170" i="4"/>
  <c r="M154" i="4"/>
  <c r="N145" i="4"/>
  <c r="N141" i="4"/>
  <c r="M95" i="4"/>
  <c r="M99" i="4"/>
  <c r="M103" i="4"/>
  <c r="M107" i="4"/>
  <c r="M139" i="4"/>
  <c r="M143" i="4"/>
  <c r="N217" i="4"/>
  <c r="N213" i="4"/>
  <c r="N211" i="4"/>
  <c r="N209" i="4"/>
  <c r="N205" i="4"/>
  <c r="N201" i="4"/>
  <c r="N197" i="4"/>
  <c r="N195" i="4"/>
  <c r="N193" i="4"/>
  <c r="N189" i="4"/>
  <c r="N185" i="4"/>
  <c r="N181" i="4"/>
  <c r="N179" i="4"/>
  <c r="N177" i="4"/>
  <c r="N173" i="4"/>
  <c r="N169" i="4"/>
  <c r="N165" i="4"/>
  <c r="N163" i="4"/>
  <c r="N161" i="4"/>
  <c r="N157" i="4"/>
  <c r="N153" i="4"/>
  <c r="N149" i="4"/>
  <c r="N147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H30" i="5"/>
  <c r="H28" i="5"/>
  <c r="H26" i="5"/>
  <c r="H24" i="5"/>
  <c r="H22" i="5"/>
  <c r="H20" i="5"/>
  <c r="H18" i="5"/>
  <c r="H16" i="5"/>
  <c r="H14" i="5"/>
  <c r="H12" i="5"/>
  <c r="H10" i="5"/>
  <c r="H8" i="5"/>
  <c r="H6" i="5"/>
  <c r="H4" i="5"/>
  <c r="H29" i="5"/>
  <c r="H27" i="5"/>
  <c r="H25" i="5"/>
  <c r="H23" i="5"/>
  <c r="H21" i="5"/>
  <c r="H19" i="5"/>
  <c r="H17" i="5"/>
  <c r="H15" i="5"/>
  <c r="H13" i="5"/>
  <c r="H11" i="5"/>
  <c r="H9" i="5"/>
  <c r="H7" i="5"/>
  <c r="H5" i="5"/>
  <c r="H3" i="5"/>
  <c r="Q3" i="12"/>
  <c r="R2" i="12" s="1"/>
  <c r="Q2" i="12"/>
  <c r="CH114" i="4" l="1"/>
  <c r="CG114" i="4"/>
  <c r="CF114" i="4"/>
  <c r="O43" i="4"/>
  <c r="Q197" i="4"/>
  <c r="O175" i="4"/>
  <c r="O195" i="4"/>
  <c r="O128" i="4"/>
  <c r="Q111" i="4"/>
  <c r="O197" i="4"/>
  <c r="O165" i="4"/>
  <c r="Q163" i="4"/>
  <c r="O111" i="4"/>
  <c r="O124" i="4"/>
  <c r="P124" i="4" s="1"/>
  <c r="EV124" i="4" s="1"/>
  <c r="Q43" i="4"/>
  <c r="R215" i="4"/>
  <c r="O213" i="4"/>
  <c r="Q67" i="4"/>
  <c r="R87" i="4"/>
  <c r="Q23" i="4"/>
  <c r="O107" i="4"/>
  <c r="O7" i="4"/>
  <c r="O193" i="4"/>
  <c r="Q47" i="4"/>
  <c r="O103" i="4"/>
  <c r="O163" i="4"/>
  <c r="O203" i="4"/>
  <c r="O173" i="4"/>
  <c r="Q87" i="4"/>
  <c r="O26" i="4"/>
  <c r="O42" i="4"/>
  <c r="O192" i="4"/>
  <c r="Q159" i="4"/>
  <c r="O115" i="4"/>
  <c r="O118" i="4"/>
  <c r="O171" i="4"/>
  <c r="O191" i="4"/>
  <c r="M87" i="4"/>
  <c r="O87" i="4" s="1"/>
  <c r="Q107" i="4"/>
  <c r="Q103" i="4"/>
  <c r="Q195" i="4"/>
  <c r="Q183" i="4"/>
  <c r="O122" i="4"/>
  <c r="P114" i="4"/>
  <c r="O127" i="4"/>
  <c r="O181" i="4"/>
  <c r="O75" i="4"/>
  <c r="O67" i="4"/>
  <c r="O186" i="4"/>
  <c r="R183" i="4"/>
  <c r="T183" i="4"/>
  <c r="O9" i="12"/>
  <c r="A5" i="4"/>
  <c r="O99" i="4"/>
  <c r="O208" i="4"/>
  <c r="O138" i="4"/>
  <c r="O35" i="4"/>
  <c r="O133" i="4"/>
  <c r="O125" i="4"/>
  <c r="O109" i="4"/>
  <c r="Q35" i="4"/>
  <c r="Q99" i="4"/>
  <c r="Q193" i="4"/>
  <c r="Q7" i="4"/>
  <c r="Q109" i="4"/>
  <c r="R156" i="4"/>
  <c r="O159" i="4"/>
  <c r="O144" i="4"/>
  <c r="O47" i="4"/>
  <c r="O113" i="4"/>
  <c r="Q204" i="4"/>
  <c r="Q72" i="4"/>
  <c r="O71" i="4"/>
  <c r="O19" i="4"/>
  <c r="O185" i="4"/>
  <c r="Q132" i="4"/>
  <c r="Q66" i="4"/>
  <c r="O66" i="4"/>
  <c r="Q206" i="4"/>
  <c r="M206" i="4"/>
  <c r="O6" i="4"/>
  <c r="O120" i="4"/>
  <c r="R112" i="4"/>
  <c r="Q97" i="4"/>
  <c r="Q170" i="4"/>
  <c r="Q6" i="4"/>
  <c r="O151" i="4"/>
  <c r="O152" i="4"/>
  <c r="O180" i="4"/>
  <c r="Q27" i="4"/>
  <c r="Q184" i="4"/>
  <c r="Q29" i="4"/>
  <c r="Q174" i="4"/>
  <c r="Q142" i="4"/>
  <c r="O137" i="4"/>
  <c r="O53" i="4"/>
  <c r="O21" i="4"/>
  <c r="O217" i="4"/>
  <c r="Q36" i="4"/>
  <c r="R90" i="4"/>
  <c r="Q88" i="4"/>
  <c r="R8" i="4"/>
  <c r="Q13" i="4"/>
  <c r="R22" i="4"/>
  <c r="O52" i="4"/>
  <c r="R62" i="4"/>
  <c r="O93" i="4"/>
  <c r="O106" i="4"/>
  <c r="Q141" i="4"/>
  <c r="R14" i="4"/>
  <c r="T14" i="4"/>
  <c r="O154" i="4"/>
  <c r="O170" i="4"/>
  <c r="O184" i="4"/>
  <c r="M62" i="4"/>
  <c r="M22" i="4"/>
  <c r="M215" i="4"/>
  <c r="O215" i="4" s="1"/>
  <c r="O132" i="4"/>
  <c r="O36" i="4"/>
  <c r="O27" i="4"/>
  <c r="O29" i="4"/>
  <c r="Q83" i="4"/>
  <c r="Q147" i="4"/>
  <c r="Q200" i="4"/>
  <c r="Q45" i="4"/>
  <c r="Q185" i="4"/>
  <c r="Q217" i="4"/>
  <c r="R132" i="4"/>
  <c r="Q108" i="4"/>
  <c r="R36" i="4"/>
  <c r="Q71" i="4"/>
  <c r="Q143" i="4"/>
  <c r="Q186" i="4"/>
  <c r="Q137" i="4"/>
  <c r="R170" i="4"/>
  <c r="R142" i="4"/>
  <c r="R86" i="4"/>
  <c r="R66" i="4"/>
  <c r="R6" i="4"/>
  <c r="Q175" i="4"/>
  <c r="T175" i="4"/>
  <c r="O200" i="4"/>
  <c r="O142" i="4"/>
  <c r="O90" i="4"/>
  <c r="O187" i="4"/>
  <c r="M8" i="4"/>
  <c r="O83" i="4"/>
  <c r="Q91" i="4"/>
  <c r="Q189" i="4"/>
  <c r="Q120" i="4"/>
  <c r="R108" i="4"/>
  <c r="Q44" i="4"/>
  <c r="Q151" i="4"/>
  <c r="Q190" i="4"/>
  <c r="Q73" i="4"/>
  <c r="Q215" i="4"/>
  <c r="Q154" i="4"/>
  <c r="R126" i="4"/>
  <c r="Q74" i="4"/>
  <c r="Q63" i="4"/>
  <c r="T63" i="4"/>
  <c r="Q123" i="4"/>
  <c r="T123" i="4"/>
  <c r="O143" i="4"/>
  <c r="O74" i="4"/>
  <c r="M141" i="4"/>
  <c r="O147" i="4"/>
  <c r="O44" i="4"/>
  <c r="O91" i="4"/>
  <c r="O190" i="4"/>
  <c r="O202" i="4"/>
  <c r="O216" i="4"/>
  <c r="O207" i="4"/>
  <c r="O108" i="4"/>
  <c r="O189" i="4"/>
  <c r="O97" i="4"/>
  <c r="O81" i="4"/>
  <c r="Q19" i="4"/>
  <c r="Q180" i="4"/>
  <c r="Q216" i="4"/>
  <c r="Q21" i="4"/>
  <c r="R152" i="4"/>
  <c r="R120" i="4"/>
  <c r="R104" i="4"/>
  <c r="R44" i="4"/>
  <c r="Q202" i="4"/>
  <c r="Q81" i="4"/>
  <c r="Q187" i="4"/>
  <c r="R202" i="4"/>
  <c r="R154" i="4"/>
  <c r="Q90" i="4"/>
  <c r="R74" i="4"/>
  <c r="Q4" i="4"/>
  <c r="R118" i="4"/>
  <c r="Q129" i="4"/>
  <c r="O5" i="4"/>
  <c r="R20" i="4"/>
  <c r="Q37" i="4"/>
  <c r="Q41" i="4"/>
  <c r="Q54" i="4"/>
  <c r="R60" i="4"/>
  <c r="R64" i="4"/>
  <c r="Q68" i="4"/>
  <c r="R72" i="4"/>
  <c r="R96" i="4"/>
  <c r="Q100" i="4"/>
  <c r="O105" i="4"/>
  <c r="Q113" i="4"/>
  <c r="Q125" i="4"/>
  <c r="Q133" i="4"/>
  <c r="Q138" i="4"/>
  <c r="R144" i="4"/>
  <c r="O149" i="4"/>
  <c r="O2" i="4"/>
  <c r="Q156" i="4"/>
  <c r="Q160" i="4"/>
  <c r="Q164" i="4"/>
  <c r="Q168" i="4"/>
  <c r="Q176" i="4"/>
  <c r="Q196" i="4"/>
  <c r="O204" i="4"/>
  <c r="Q208" i="4"/>
  <c r="O212" i="4"/>
  <c r="R31" i="4"/>
  <c r="R95" i="4"/>
  <c r="R155" i="4"/>
  <c r="R207" i="4"/>
  <c r="R78" i="4"/>
  <c r="R19" i="4"/>
  <c r="R83" i="4"/>
  <c r="R143" i="4"/>
  <c r="R185" i="4"/>
  <c r="R217" i="4"/>
  <c r="R71" i="4"/>
  <c r="R147" i="4"/>
  <c r="R187" i="4"/>
  <c r="R27" i="4"/>
  <c r="R91" i="4"/>
  <c r="R151" i="4"/>
  <c r="R189" i="4"/>
  <c r="R21" i="4"/>
  <c r="R29" i="4"/>
  <c r="R81" i="4"/>
  <c r="R97" i="4"/>
  <c r="R137" i="4"/>
  <c r="R180" i="4"/>
  <c r="R186" i="4"/>
  <c r="R190" i="4"/>
  <c r="R47" i="4"/>
  <c r="R109" i="4"/>
  <c r="R175" i="4"/>
  <c r="R35" i="4"/>
  <c r="R99" i="4"/>
  <c r="R159" i="4"/>
  <c r="R193" i="4"/>
  <c r="R7" i="4"/>
  <c r="R103" i="4"/>
  <c r="R163" i="4"/>
  <c r="R195" i="4"/>
  <c r="R43" i="4"/>
  <c r="R107" i="4"/>
  <c r="R165" i="4"/>
  <c r="R197" i="4"/>
  <c r="Q2" i="4"/>
  <c r="R63" i="4"/>
  <c r="R123" i="4"/>
  <c r="R191" i="4"/>
  <c r="Q30" i="4"/>
  <c r="R50" i="4"/>
  <c r="Q56" i="4"/>
  <c r="R111" i="4"/>
  <c r="R115" i="4"/>
  <c r="R171" i="4"/>
  <c r="R203" i="4"/>
  <c r="R59" i="4"/>
  <c r="R173" i="4"/>
  <c r="R205" i="4"/>
  <c r="R2" i="4"/>
  <c r="O50" i="4"/>
  <c r="O88" i="4"/>
  <c r="R3" i="4"/>
  <c r="R67" i="4"/>
  <c r="R127" i="4"/>
  <c r="R177" i="4"/>
  <c r="R209" i="4"/>
  <c r="R38" i="4"/>
  <c r="R70" i="4"/>
  <c r="R102" i="4"/>
  <c r="R136" i="4"/>
  <c r="R158" i="4"/>
  <c r="R166" i="4"/>
  <c r="R198" i="4"/>
  <c r="R55" i="4"/>
  <c r="R131" i="4"/>
  <c r="R179" i="4"/>
  <c r="R211" i="4"/>
  <c r="R11" i="4"/>
  <c r="R75" i="4"/>
  <c r="R135" i="4"/>
  <c r="R181" i="4"/>
  <c r="R213" i="4"/>
  <c r="R94" i="4"/>
  <c r="EV114" i="4"/>
  <c r="O110" i="4"/>
  <c r="O63" i="4"/>
  <c r="Q3" i="4"/>
  <c r="Q131" i="4"/>
  <c r="Q191" i="4"/>
  <c r="O123" i="4"/>
  <c r="M183" i="4"/>
  <c r="O129" i="4"/>
  <c r="V8" i="5"/>
  <c r="V11" i="5"/>
  <c r="Z11" i="5"/>
  <c r="W11" i="5"/>
  <c r="AA11" i="5"/>
  <c r="Y11" i="5"/>
  <c r="X11" i="5"/>
  <c r="AB11" i="5"/>
  <c r="W16" i="5"/>
  <c r="AA16" i="5"/>
  <c r="X16" i="5"/>
  <c r="AB16" i="5"/>
  <c r="Z16" i="5"/>
  <c r="Y16" i="5"/>
  <c r="V16" i="5"/>
  <c r="V19" i="5"/>
  <c r="Z19" i="5"/>
  <c r="W19" i="5"/>
  <c r="AA19" i="5"/>
  <c r="X19" i="5"/>
  <c r="AB19" i="5"/>
  <c r="Y19" i="5"/>
  <c r="V23" i="5"/>
  <c r="Z23" i="5"/>
  <c r="W23" i="5"/>
  <c r="AA23" i="5"/>
  <c r="X23" i="5"/>
  <c r="AB23" i="5"/>
  <c r="Y23" i="5"/>
  <c r="W20" i="5"/>
  <c r="AA20" i="5"/>
  <c r="X20" i="5"/>
  <c r="AB20" i="5"/>
  <c r="V20" i="5"/>
  <c r="Y20" i="5"/>
  <c r="Z20" i="5"/>
  <c r="AA9" i="5"/>
  <c r="Y9" i="5"/>
  <c r="Y4" i="5"/>
  <c r="AA4" i="5"/>
  <c r="Y8" i="5"/>
  <c r="W8" i="5"/>
  <c r="X10" i="5"/>
  <c r="V15" i="5"/>
  <c r="Z15" i="5"/>
  <c r="W15" i="5"/>
  <c r="AA15" i="5"/>
  <c r="Y15" i="5"/>
  <c r="X15" i="5"/>
  <c r="AB15" i="5"/>
  <c r="Y22" i="5"/>
  <c r="V22" i="5"/>
  <c r="Z22" i="5"/>
  <c r="X22" i="5"/>
  <c r="AB22" i="5"/>
  <c r="W22" i="5"/>
  <c r="AA22" i="5"/>
  <c r="V27" i="5"/>
  <c r="Z27" i="5"/>
  <c r="Y27" i="5"/>
  <c r="W27" i="5"/>
  <c r="AA27" i="5"/>
  <c r="X27" i="5"/>
  <c r="AB27" i="5"/>
  <c r="W28" i="5"/>
  <c r="AA28" i="5"/>
  <c r="X28" i="5"/>
  <c r="AB28" i="5"/>
  <c r="Z28" i="5"/>
  <c r="Y28" i="5"/>
  <c r="V28" i="5"/>
  <c r="W24" i="5"/>
  <c r="AA24" i="5"/>
  <c r="X24" i="5"/>
  <c r="AB24" i="5"/>
  <c r="V24" i="5"/>
  <c r="Y24" i="5"/>
  <c r="Z24" i="5"/>
  <c r="Z9" i="5"/>
  <c r="AB9" i="5"/>
  <c r="V4" i="5"/>
  <c r="W4" i="5"/>
  <c r="AB8" i="5"/>
  <c r="AB10" i="5"/>
  <c r="Z10" i="5"/>
  <c r="X21" i="5"/>
  <c r="AB21" i="5"/>
  <c r="Y21" i="5"/>
  <c r="W21" i="5"/>
  <c r="V21" i="5"/>
  <c r="Z21" i="5"/>
  <c r="AA21" i="5"/>
  <c r="Y6" i="5"/>
  <c r="V6" i="5"/>
  <c r="Z6" i="5"/>
  <c r="X6" i="5"/>
  <c r="W6" i="5"/>
  <c r="AA6" i="5"/>
  <c r="AB6" i="5"/>
  <c r="Y26" i="5"/>
  <c r="X26" i="5"/>
  <c r="V26" i="5"/>
  <c r="Z26" i="5"/>
  <c r="W26" i="5"/>
  <c r="AA26" i="5"/>
  <c r="AB26" i="5"/>
  <c r="Y18" i="5"/>
  <c r="V18" i="5"/>
  <c r="Z18" i="5"/>
  <c r="AB18" i="5"/>
  <c r="W18" i="5"/>
  <c r="AA18" i="5"/>
  <c r="X18" i="5"/>
  <c r="V3" i="5"/>
  <c r="Z3" i="5"/>
  <c r="W3" i="5"/>
  <c r="AA3" i="5"/>
  <c r="X3" i="5"/>
  <c r="AB3" i="5"/>
  <c r="Y3" i="5"/>
  <c r="X13" i="5"/>
  <c r="AB13" i="5"/>
  <c r="Y13" i="5"/>
  <c r="AA13" i="5"/>
  <c r="V13" i="5"/>
  <c r="Z13" i="5"/>
  <c r="W13" i="5"/>
  <c r="Y14" i="5"/>
  <c r="V14" i="5"/>
  <c r="Z14" i="5"/>
  <c r="W14" i="5"/>
  <c r="AA14" i="5"/>
  <c r="X14" i="5"/>
  <c r="AB14" i="5"/>
  <c r="V9" i="5"/>
  <c r="X9" i="5"/>
  <c r="Z8" i="5"/>
  <c r="X8" i="5"/>
  <c r="AA10" i="5"/>
  <c r="V10" i="5"/>
  <c r="X5" i="5"/>
  <c r="AB5" i="5"/>
  <c r="Y5" i="5"/>
  <c r="W5" i="5"/>
  <c r="V5" i="5"/>
  <c r="Z5" i="5"/>
  <c r="AA5" i="5"/>
  <c r="X25" i="5"/>
  <c r="AB25" i="5"/>
  <c r="Y25" i="5"/>
  <c r="AA25" i="5"/>
  <c r="V25" i="5"/>
  <c r="Z25" i="5"/>
  <c r="W25" i="5"/>
  <c r="W12" i="5"/>
  <c r="AA12" i="5"/>
  <c r="X12" i="5"/>
  <c r="AB12" i="5"/>
  <c r="Z12" i="5"/>
  <c r="Y12" i="5"/>
  <c r="V12" i="5"/>
  <c r="V7" i="5"/>
  <c r="Z7" i="5"/>
  <c r="W7" i="5"/>
  <c r="AA7" i="5"/>
  <c r="Y7" i="5"/>
  <c r="X7" i="5"/>
  <c r="AB7" i="5"/>
  <c r="X17" i="5"/>
  <c r="AB17" i="5"/>
  <c r="Y17" i="5"/>
  <c r="AA17" i="5"/>
  <c r="V17" i="5"/>
  <c r="Z17" i="5"/>
  <c r="W17" i="5"/>
  <c r="Z2" i="5"/>
  <c r="W2" i="5"/>
  <c r="V2" i="5"/>
  <c r="Y2" i="5"/>
  <c r="AB2" i="5"/>
  <c r="X2" i="5"/>
  <c r="AA2" i="5"/>
  <c r="W9" i="5"/>
  <c r="AI12" i="5"/>
  <c r="AF12" i="5"/>
  <c r="AC12" i="5"/>
  <c r="AG12" i="5"/>
  <c r="AD12" i="5"/>
  <c r="AH12" i="5"/>
  <c r="AE12" i="5"/>
  <c r="AH11" i="5"/>
  <c r="AE11" i="5"/>
  <c r="AC11" i="5"/>
  <c r="AI11" i="5"/>
  <c r="AF11" i="5"/>
  <c r="AG11" i="5"/>
  <c r="AD11" i="5"/>
  <c r="AH27" i="5"/>
  <c r="AE27" i="5"/>
  <c r="AC27" i="5"/>
  <c r="AI27" i="5"/>
  <c r="AF27" i="5"/>
  <c r="AG27" i="5"/>
  <c r="AD27" i="5"/>
  <c r="AF2" i="5"/>
  <c r="AG2" i="5"/>
  <c r="AD2" i="5"/>
  <c r="AH2" i="5"/>
  <c r="AE2" i="5"/>
  <c r="AC2" i="5"/>
  <c r="AI2" i="5"/>
  <c r="AI16" i="5"/>
  <c r="AF16" i="5"/>
  <c r="AC16" i="5"/>
  <c r="AG16" i="5"/>
  <c r="AD16" i="5"/>
  <c r="AH16" i="5"/>
  <c r="AE16" i="5"/>
  <c r="AF17" i="5"/>
  <c r="AG17" i="5"/>
  <c r="AD17" i="5"/>
  <c r="AH17" i="5"/>
  <c r="AE17" i="5"/>
  <c r="AC17" i="5"/>
  <c r="AI17" i="5"/>
  <c r="AG22" i="5"/>
  <c r="AD22" i="5"/>
  <c r="AH22" i="5"/>
  <c r="AE22" i="5"/>
  <c r="AI22" i="5"/>
  <c r="AF22" i="5"/>
  <c r="AC22" i="5"/>
  <c r="AH7" i="5"/>
  <c r="AE7" i="5"/>
  <c r="AC7" i="5"/>
  <c r="AI7" i="5"/>
  <c r="AF7" i="5"/>
  <c r="AG7" i="5"/>
  <c r="AD7" i="5"/>
  <c r="AH15" i="5"/>
  <c r="AE15" i="5"/>
  <c r="AC15" i="5"/>
  <c r="AI15" i="5"/>
  <c r="AF15" i="5"/>
  <c r="AG15" i="5"/>
  <c r="AD15" i="5"/>
  <c r="AI4" i="5"/>
  <c r="AF4" i="5"/>
  <c r="AC4" i="5"/>
  <c r="AG4" i="5"/>
  <c r="AD4" i="5"/>
  <c r="AH4" i="5"/>
  <c r="AE4" i="5"/>
  <c r="AI20" i="5"/>
  <c r="AF20" i="5"/>
  <c r="AC20" i="5"/>
  <c r="AG20" i="5"/>
  <c r="AD20" i="5"/>
  <c r="AH20" i="5"/>
  <c r="AE20" i="5"/>
  <c r="AF21" i="5"/>
  <c r="AG21" i="5"/>
  <c r="AD21" i="5"/>
  <c r="AH21" i="5"/>
  <c r="AE21" i="5"/>
  <c r="AC21" i="5"/>
  <c r="AI21" i="5"/>
  <c r="AG26" i="5"/>
  <c r="AD26" i="5"/>
  <c r="AH26" i="5"/>
  <c r="AE26" i="5"/>
  <c r="AI26" i="5"/>
  <c r="AF26" i="5"/>
  <c r="AC26" i="5"/>
  <c r="AI28" i="5"/>
  <c r="AF28" i="5"/>
  <c r="AC28" i="5"/>
  <c r="AG28" i="5"/>
  <c r="AD28" i="5"/>
  <c r="AH28" i="5"/>
  <c r="AE28" i="5"/>
  <c r="AH19" i="5"/>
  <c r="AE19" i="5"/>
  <c r="AC19" i="5"/>
  <c r="AI19" i="5"/>
  <c r="AF19" i="5"/>
  <c r="AG19" i="5"/>
  <c r="AD19" i="5"/>
  <c r="AI8" i="5"/>
  <c r="AF8" i="5"/>
  <c r="AC8" i="5"/>
  <c r="AG8" i="5"/>
  <c r="AD8" i="5"/>
  <c r="AH8" i="5"/>
  <c r="AE8" i="5"/>
  <c r="AI24" i="5"/>
  <c r="AF24" i="5"/>
  <c r="AC24" i="5"/>
  <c r="AG24" i="5"/>
  <c r="AD24" i="5"/>
  <c r="AH24" i="5"/>
  <c r="AE24" i="5"/>
  <c r="AF5" i="5"/>
  <c r="AG5" i="5"/>
  <c r="AD5" i="5"/>
  <c r="AH5" i="5"/>
  <c r="AE5" i="5"/>
  <c r="AC5" i="5"/>
  <c r="AI5" i="5"/>
  <c r="AF25" i="5"/>
  <c r="AG25" i="5"/>
  <c r="AD25" i="5"/>
  <c r="AH25" i="5"/>
  <c r="AE25" i="5"/>
  <c r="AC25" i="5"/>
  <c r="AI25" i="5"/>
  <c r="AF9" i="5"/>
  <c r="AG9" i="5"/>
  <c r="AD9" i="5"/>
  <c r="AH9" i="5"/>
  <c r="AE9" i="5"/>
  <c r="AC9" i="5"/>
  <c r="AI9" i="5"/>
  <c r="AG10" i="5"/>
  <c r="AD10" i="5"/>
  <c r="AH10" i="5"/>
  <c r="AE10" i="5"/>
  <c r="AI10" i="5"/>
  <c r="AF10" i="5"/>
  <c r="AC10" i="5"/>
  <c r="AH3" i="5"/>
  <c r="AE3" i="5"/>
  <c r="AC3" i="5"/>
  <c r="AI3" i="5"/>
  <c r="AF3" i="5"/>
  <c r="AG3" i="5"/>
  <c r="AD3" i="5"/>
  <c r="AH23" i="5"/>
  <c r="AE23" i="5"/>
  <c r="AC23" i="5"/>
  <c r="AI23" i="5"/>
  <c r="AF23" i="5"/>
  <c r="AG23" i="5"/>
  <c r="AD23" i="5"/>
  <c r="AF13" i="5"/>
  <c r="AG13" i="5"/>
  <c r="AD13" i="5"/>
  <c r="AH13" i="5"/>
  <c r="AE13" i="5"/>
  <c r="AC13" i="5"/>
  <c r="AI13" i="5"/>
  <c r="AG14" i="5"/>
  <c r="AD14" i="5"/>
  <c r="AH14" i="5"/>
  <c r="AE14" i="5"/>
  <c r="AI14" i="5"/>
  <c r="AF14" i="5"/>
  <c r="AC14" i="5"/>
  <c r="AG18" i="5"/>
  <c r="AD18" i="5"/>
  <c r="AH18" i="5"/>
  <c r="AE18" i="5"/>
  <c r="AI18" i="5"/>
  <c r="AF18" i="5"/>
  <c r="AC18" i="5"/>
  <c r="AG6" i="5"/>
  <c r="AD6" i="5"/>
  <c r="AH6" i="5"/>
  <c r="AE6" i="5"/>
  <c r="AI6" i="5"/>
  <c r="AF6" i="5"/>
  <c r="AC6" i="5"/>
  <c r="CW143" i="4"/>
  <c r="DJ143" i="4"/>
  <c r="AC99" i="4"/>
  <c r="AG99" i="4"/>
  <c r="BI99" i="4"/>
  <c r="BM99" i="4"/>
  <c r="CC99" i="4"/>
  <c r="CN99" i="4"/>
  <c r="DD99" i="4"/>
  <c r="DH99" i="4"/>
  <c r="AD99" i="4"/>
  <c r="AT99" i="4"/>
  <c r="BJ99" i="4"/>
  <c r="BR99" i="4"/>
  <c r="CK99" i="4"/>
  <c r="CO99" i="4"/>
  <c r="DE99" i="4"/>
  <c r="DI99" i="4"/>
  <c r="AE99" i="4"/>
  <c r="AY99" i="4"/>
  <c r="BO99" i="4"/>
  <c r="BS99" i="4"/>
  <c r="CL99" i="4"/>
  <c r="CP99" i="4"/>
  <c r="DF99" i="4"/>
  <c r="X99" i="4"/>
  <c r="AZ99" i="4"/>
  <c r="BD99" i="4"/>
  <c r="BT99" i="4"/>
  <c r="BX99" i="4"/>
  <c r="CM99" i="4"/>
  <c r="CQ99" i="4"/>
  <c r="DC99" i="4"/>
  <c r="DG99" i="4"/>
  <c r="W186" i="4"/>
  <c r="AU186" i="4"/>
  <c r="AY186" i="4"/>
  <c r="BK186" i="4"/>
  <c r="BO186" i="4"/>
  <c r="CA186" i="4"/>
  <c r="CE186" i="4"/>
  <c r="CT186" i="4"/>
  <c r="CX186" i="4"/>
  <c r="DJ186" i="4"/>
  <c r="X186" i="4"/>
  <c r="AV186" i="4"/>
  <c r="AZ186" i="4"/>
  <c r="BL186" i="4"/>
  <c r="BP186" i="4"/>
  <c r="CB186" i="4"/>
  <c r="CI186" i="4"/>
  <c r="CU186" i="4"/>
  <c r="CY186" i="4"/>
  <c r="DK186" i="4"/>
  <c r="V186" i="4"/>
  <c r="AT186" i="4"/>
  <c r="AX186" i="4"/>
  <c r="BJ186" i="4"/>
  <c r="BN186" i="4"/>
  <c r="BZ186" i="4"/>
  <c r="CD186" i="4"/>
  <c r="CS186" i="4"/>
  <c r="CW186" i="4"/>
  <c r="DI186" i="4"/>
  <c r="DM186" i="4"/>
  <c r="BY186" i="4"/>
  <c r="CR186" i="4"/>
  <c r="AW186" i="4"/>
  <c r="BM186" i="4"/>
  <c r="DL186" i="4"/>
  <c r="Y186" i="4"/>
  <c r="CJ186" i="4"/>
  <c r="CZ186" i="4"/>
  <c r="BU186" i="4"/>
  <c r="CN186" i="4"/>
  <c r="X200" i="4"/>
  <c r="AF200" i="4"/>
  <c r="BH200" i="4"/>
  <c r="BL200" i="4"/>
  <c r="CB200" i="4"/>
  <c r="CI200" i="4"/>
  <c r="CY200" i="4"/>
  <c r="DG200" i="4"/>
  <c r="AC200" i="4"/>
  <c r="AG200" i="4"/>
  <c r="BI200" i="4"/>
  <c r="BM200" i="4"/>
  <c r="CC200" i="4"/>
  <c r="CN200" i="4"/>
  <c r="DD200" i="4"/>
  <c r="DH200" i="4"/>
  <c r="AD200" i="4"/>
  <c r="AT200" i="4"/>
  <c r="BJ200" i="4"/>
  <c r="BR200" i="4"/>
  <c r="CK200" i="4"/>
  <c r="CO200" i="4"/>
  <c r="DE200" i="4"/>
  <c r="DI200" i="4"/>
  <c r="AE200" i="4"/>
  <c r="AY200" i="4"/>
  <c r="BO200" i="4"/>
  <c r="BS200" i="4"/>
  <c r="CL200" i="4"/>
  <c r="CP200" i="4"/>
  <c r="DF200" i="4"/>
  <c r="W142" i="4"/>
  <c r="AA142" i="4"/>
  <c r="AE142" i="4"/>
  <c r="AU142" i="4"/>
  <c r="AY142" i="4"/>
  <c r="BC142" i="4"/>
  <c r="BG142" i="4"/>
  <c r="BK142" i="4"/>
  <c r="BO142" i="4"/>
  <c r="BS142" i="4"/>
  <c r="BW142" i="4"/>
  <c r="CA142" i="4"/>
  <c r="CE142" i="4"/>
  <c r="CL142" i="4"/>
  <c r="CP142" i="4"/>
  <c r="CT142" i="4"/>
  <c r="CX142" i="4"/>
  <c r="DB142" i="4"/>
  <c r="DF142" i="4"/>
  <c r="DJ142" i="4"/>
  <c r="X142" i="4"/>
  <c r="AB142" i="4"/>
  <c r="AF142" i="4"/>
  <c r="AV142" i="4"/>
  <c r="AZ142" i="4"/>
  <c r="BD142" i="4"/>
  <c r="BH142" i="4"/>
  <c r="BL142" i="4"/>
  <c r="BP142" i="4"/>
  <c r="BT142" i="4"/>
  <c r="BX142" i="4"/>
  <c r="CB142" i="4"/>
  <c r="CI142" i="4"/>
  <c r="CM142" i="4"/>
  <c r="CQ142" i="4"/>
  <c r="CU142" i="4"/>
  <c r="CY142" i="4"/>
  <c r="DC142" i="4"/>
  <c r="DG142" i="4"/>
  <c r="DK142" i="4"/>
  <c r="U142" i="4"/>
  <c r="Y142" i="4"/>
  <c r="AC142" i="4"/>
  <c r="AG142" i="4"/>
  <c r="AW142" i="4"/>
  <c r="BA142" i="4"/>
  <c r="BE142" i="4"/>
  <c r="BI142" i="4"/>
  <c r="BM142" i="4"/>
  <c r="BQ142" i="4"/>
  <c r="BU142" i="4"/>
  <c r="BY142" i="4"/>
  <c r="CC142" i="4"/>
  <c r="CJ142" i="4"/>
  <c r="CN142" i="4"/>
  <c r="CR142" i="4"/>
  <c r="CV142" i="4"/>
  <c r="CZ142" i="4"/>
  <c r="DD142" i="4"/>
  <c r="DH142" i="4"/>
  <c r="DL142" i="4"/>
  <c r="V142" i="4"/>
  <c r="Z142" i="4"/>
  <c r="AD142" i="4"/>
  <c r="AT142" i="4"/>
  <c r="AX142" i="4"/>
  <c r="BB142" i="4"/>
  <c r="BF142" i="4"/>
  <c r="BJ142" i="4"/>
  <c r="BN142" i="4"/>
  <c r="BR142" i="4"/>
  <c r="BV142" i="4"/>
  <c r="BZ142" i="4"/>
  <c r="CD142" i="4"/>
  <c r="CK142" i="4"/>
  <c r="CO142" i="4"/>
  <c r="CS142" i="4"/>
  <c r="CW142" i="4"/>
  <c r="DA142" i="4"/>
  <c r="DE142" i="4"/>
  <c r="DI142" i="4"/>
  <c r="DM142" i="4"/>
  <c r="W110" i="4"/>
  <c r="AA110" i="4"/>
  <c r="AE110" i="4"/>
  <c r="AU110" i="4"/>
  <c r="AY110" i="4"/>
  <c r="BC110" i="4"/>
  <c r="BG110" i="4"/>
  <c r="BK110" i="4"/>
  <c r="BO110" i="4"/>
  <c r="BS110" i="4"/>
  <c r="BW110" i="4"/>
  <c r="CA110" i="4"/>
  <c r="CE110" i="4"/>
  <c r="CL110" i="4"/>
  <c r="CP110" i="4"/>
  <c r="CT110" i="4"/>
  <c r="CX110" i="4"/>
  <c r="DB110" i="4"/>
  <c r="DF110" i="4"/>
  <c r="DJ110" i="4"/>
  <c r="X110" i="4"/>
  <c r="AB110" i="4"/>
  <c r="AF110" i="4"/>
  <c r="AV110" i="4"/>
  <c r="AZ110" i="4"/>
  <c r="BD110" i="4"/>
  <c r="BH110" i="4"/>
  <c r="BL110" i="4"/>
  <c r="BP110" i="4"/>
  <c r="BT110" i="4"/>
  <c r="BX110" i="4"/>
  <c r="CB110" i="4"/>
  <c r="CI110" i="4"/>
  <c r="CM110" i="4"/>
  <c r="CQ110" i="4"/>
  <c r="CU110" i="4"/>
  <c r="CY110" i="4"/>
  <c r="DC110" i="4"/>
  <c r="DG110" i="4"/>
  <c r="DK110" i="4"/>
  <c r="U110" i="4"/>
  <c r="Y110" i="4"/>
  <c r="AC110" i="4"/>
  <c r="AG110" i="4"/>
  <c r="AW110" i="4"/>
  <c r="BA110" i="4"/>
  <c r="BE110" i="4"/>
  <c r="BI110" i="4"/>
  <c r="BM110" i="4"/>
  <c r="BQ110" i="4"/>
  <c r="BU110" i="4"/>
  <c r="BY110" i="4"/>
  <c r="CC110" i="4"/>
  <c r="CJ110" i="4"/>
  <c r="CN110" i="4"/>
  <c r="CR110" i="4"/>
  <c r="CV110" i="4"/>
  <c r="CZ110" i="4"/>
  <c r="DD110" i="4"/>
  <c r="DH110" i="4"/>
  <c r="DL110" i="4"/>
  <c r="V110" i="4"/>
  <c r="Z110" i="4"/>
  <c r="AD110" i="4"/>
  <c r="AT110" i="4"/>
  <c r="AX110" i="4"/>
  <c r="BB110" i="4"/>
  <c r="BF110" i="4"/>
  <c r="BJ110" i="4"/>
  <c r="BN110" i="4"/>
  <c r="BR110" i="4"/>
  <c r="BV110" i="4"/>
  <c r="BZ110" i="4"/>
  <c r="CD110" i="4"/>
  <c r="CK110" i="4"/>
  <c r="CO110" i="4"/>
  <c r="CS110" i="4"/>
  <c r="CW110" i="4"/>
  <c r="DA110" i="4"/>
  <c r="DE110" i="4"/>
  <c r="DI110" i="4"/>
  <c r="DM110" i="4"/>
  <c r="AF90" i="4"/>
  <c r="BD90" i="4"/>
  <c r="BH90" i="4"/>
  <c r="BX90" i="4"/>
  <c r="CM90" i="4"/>
  <c r="CQ90" i="4"/>
  <c r="DG90" i="4"/>
  <c r="Y90" i="4"/>
  <c r="AC90" i="4"/>
  <c r="BE90" i="4"/>
  <c r="BQ90" i="4"/>
  <c r="BU90" i="4"/>
  <c r="CN90" i="4"/>
  <c r="CZ90" i="4"/>
  <c r="DD90" i="4"/>
  <c r="Z90" i="4"/>
  <c r="AX90" i="4"/>
  <c r="BB90" i="4"/>
  <c r="BR90" i="4"/>
  <c r="CD90" i="4"/>
  <c r="CK90" i="4"/>
  <c r="DA90" i="4"/>
  <c r="DM90" i="4"/>
  <c r="W90" i="4"/>
  <c r="AY90" i="4"/>
  <c r="BK90" i="4"/>
  <c r="BO90" i="4"/>
  <c r="CE90" i="4"/>
  <c r="CT90" i="4"/>
  <c r="CX90" i="4"/>
  <c r="W74" i="4"/>
  <c r="AA74" i="4"/>
  <c r="AE74" i="4"/>
  <c r="AU74" i="4"/>
  <c r="AY74" i="4"/>
  <c r="BC74" i="4"/>
  <c r="BG74" i="4"/>
  <c r="BK74" i="4"/>
  <c r="BO74" i="4"/>
  <c r="BS74" i="4"/>
  <c r="BW74" i="4"/>
  <c r="CA74" i="4"/>
  <c r="CE74" i="4"/>
  <c r="CL74" i="4"/>
  <c r="CP74" i="4"/>
  <c r="CT74" i="4"/>
  <c r="CX74" i="4"/>
  <c r="DB74" i="4"/>
  <c r="DF74" i="4"/>
  <c r="DJ74" i="4"/>
  <c r="X74" i="4"/>
  <c r="AB74" i="4"/>
  <c r="AF74" i="4"/>
  <c r="AV74" i="4"/>
  <c r="AZ74" i="4"/>
  <c r="BD74" i="4"/>
  <c r="BH74" i="4"/>
  <c r="BL74" i="4"/>
  <c r="BP74" i="4"/>
  <c r="BT74" i="4"/>
  <c r="BX74" i="4"/>
  <c r="CB74" i="4"/>
  <c r="CI74" i="4"/>
  <c r="CM74" i="4"/>
  <c r="CQ74" i="4"/>
  <c r="CU74" i="4"/>
  <c r="CY74" i="4"/>
  <c r="DC74" i="4"/>
  <c r="DG74" i="4"/>
  <c r="DK74" i="4"/>
  <c r="Z74" i="4"/>
  <c r="AT74" i="4"/>
  <c r="BB74" i="4"/>
  <c r="BJ74" i="4"/>
  <c r="BR74" i="4"/>
  <c r="BZ74" i="4"/>
  <c r="CK74" i="4"/>
  <c r="CS74" i="4"/>
  <c r="DA74" i="4"/>
  <c r="DI74" i="4"/>
  <c r="U74" i="4"/>
  <c r="AC74" i="4"/>
  <c r="AW74" i="4"/>
  <c r="BE74" i="4"/>
  <c r="BM74" i="4"/>
  <c r="BU74" i="4"/>
  <c r="CC74" i="4"/>
  <c r="CN74" i="4"/>
  <c r="CV74" i="4"/>
  <c r="DD74" i="4"/>
  <c r="DL74" i="4"/>
  <c r="V74" i="4"/>
  <c r="AD74" i="4"/>
  <c r="AX74" i="4"/>
  <c r="BF74" i="4"/>
  <c r="BN74" i="4"/>
  <c r="BV74" i="4"/>
  <c r="CD74" i="4"/>
  <c r="CO74" i="4"/>
  <c r="CW74" i="4"/>
  <c r="DE74" i="4"/>
  <c r="DM74" i="4"/>
  <c r="Y74" i="4"/>
  <c r="AG74" i="4"/>
  <c r="BA74" i="4"/>
  <c r="BI74" i="4"/>
  <c r="BQ74" i="4"/>
  <c r="BY74" i="4"/>
  <c r="CJ74" i="4"/>
  <c r="CR74" i="4"/>
  <c r="CZ74" i="4"/>
  <c r="DH74" i="4"/>
  <c r="Y50" i="4"/>
  <c r="AG50" i="4"/>
  <c r="BA50" i="4"/>
  <c r="BE50" i="4"/>
  <c r="BQ50" i="4"/>
  <c r="BU50" i="4"/>
  <c r="BY50" i="4"/>
  <c r="CN50" i="4"/>
  <c r="CR50" i="4"/>
  <c r="CZ50" i="4"/>
  <c r="DH50" i="4"/>
  <c r="W50" i="4"/>
  <c r="AA50" i="4"/>
  <c r="AY50" i="4"/>
  <c r="BC50" i="4"/>
  <c r="BG50" i="4"/>
  <c r="BS50" i="4"/>
  <c r="BW50" i="4"/>
  <c r="CE50" i="4"/>
  <c r="CP50" i="4"/>
  <c r="CX50" i="4"/>
  <c r="DB50" i="4"/>
  <c r="X50" i="4"/>
  <c r="AF50" i="4"/>
  <c r="AZ50" i="4"/>
  <c r="BX50" i="4"/>
  <c r="CI50" i="4"/>
  <c r="CY50" i="4"/>
  <c r="Z50" i="4"/>
  <c r="BB50" i="4"/>
  <c r="BJ50" i="4"/>
  <c r="CK50" i="4"/>
  <c r="CS50" i="4"/>
  <c r="DA50" i="4"/>
  <c r="AV50" i="4"/>
  <c r="BD50" i="4"/>
  <c r="BT50" i="4"/>
  <c r="CM50" i="4"/>
  <c r="DC50" i="4"/>
  <c r="DK50" i="4"/>
  <c r="AX50" i="4"/>
  <c r="BF50" i="4"/>
  <c r="BN50" i="4"/>
  <c r="CD50" i="4"/>
  <c r="CO50" i="4"/>
  <c r="CW50" i="4"/>
  <c r="DM50" i="4"/>
  <c r="U165" i="4"/>
  <c r="Y165" i="4"/>
  <c r="AC165" i="4"/>
  <c r="AG165" i="4"/>
  <c r="AW165" i="4"/>
  <c r="BA165" i="4"/>
  <c r="BE165" i="4"/>
  <c r="BI165" i="4"/>
  <c r="BM165" i="4"/>
  <c r="BQ165" i="4"/>
  <c r="BU165" i="4"/>
  <c r="BY165" i="4"/>
  <c r="CC165" i="4"/>
  <c r="CJ165" i="4"/>
  <c r="CN165" i="4"/>
  <c r="CR165" i="4"/>
  <c r="CV165" i="4"/>
  <c r="CZ165" i="4"/>
  <c r="DD165" i="4"/>
  <c r="DH165" i="4"/>
  <c r="DL165" i="4"/>
  <c r="V165" i="4"/>
  <c r="Z165" i="4"/>
  <c r="AD165" i="4"/>
  <c r="AT165" i="4"/>
  <c r="AX165" i="4"/>
  <c r="BB165" i="4"/>
  <c r="BF165" i="4"/>
  <c r="BJ165" i="4"/>
  <c r="BN165" i="4"/>
  <c r="BR165" i="4"/>
  <c r="BV165" i="4"/>
  <c r="BZ165" i="4"/>
  <c r="CD165" i="4"/>
  <c r="CK165" i="4"/>
  <c r="CO165" i="4"/>
  <c r="CS165" i="4"/>
  <c r="CW165" i="4"/>
  <c r="DA165" i="4"/>
  <c r="DE165" i="4"/>
  <c r="DI165" i="4"/>
  <c r="DM165" i="4"/>
  <c r="W165" i="4"/>
  <c r="AA165" i="4"/>
  <c r="AE165" i="4"/>
  <c r="AU165" i="4"/>
  <c r="AY165" i="4"/>
  <c r="BC165" i="4"/>
  <c r="BG165" i="4"/>
  <c r="BK165" i="4"/>
  <c r="BO165" i="4"/>
  <c r="BS165" i="4"/>
  <c r="BW165" i="4"/>
  <c r="CA165" i="4"/>
  <c r="CE165" i="4"/>
  <c r="CL165" i="4"/>
  <c r="CP165" i="4"/>
  <c r="CT165" i="4"/>
  <c r="CX165" i="4"/>
  <c r="DB165" i="4"/>
  <c r="DF165" i="4"/>
  <c r="DJ165" i="4"/>
  <c r="X165" i="4"/>
  <c r="AB165" i="4"/>
  <c r="AF165" i="4"/>
  <c r="AV165" i="4"/>
  <c r="AZ165" i="4"/>
  <c r="BD165" i="4"/>
  <c r="BH165" i="4"/>
  <c r="BL165" i="4"/>
  <c r="BP165" i="4"/>
  <c r="BT165" i="4"/>
  <c r="BX165" i="4"/>
  <c r="CB165" i="4"/>
  <c r="CI165" i="4"/>
  <c r="CM165" i="4"/>
  <c r="CQ165" i="4"/>
  <c r="CU165" i="4"/>
  <c r="CY165" i="4"/>
  <c r="DC165" i="4"/>
  <c r="DG165" i="4"/>
  <c r="DK165" i="4"/>
  <c r="W52" i="4"/>
  <c r="AA52" i="4"/>
  <c r="AE52" i="4"/>
  <c r="AU52" i="4"/>
  <c r="AY52" i="4"/>
  <c r="BC52" i="4"/>
  <c r="BG52" i="4"/>
  <c r="BK52" i="4"/>
  <c r="BO52" i="4"/>
  <c r="BS52" i="4"/>
  <c r="BW52" i="4"/>
  <c r="CA52" i="4"/>
  <c r="CE52" i="4"/>
  <c r="CL52" i="4"/>
  <c r="CP52" i="4"/>
  <c r="CT52" i="4"/>
  <c r="CX52" i="4"/>
  <c r="DB52" i="4"/>
  <c r="DF52" i="4"/>
  <c r="DJ52" i="4"/>
  <c r="U52" i="4"/>
  <c r="Z52" i="4"/>
  <c r="AF52" i="4"/>
  <c r="AW52" i="4"/>
  <c r="BB52" i="4"/>
  <c r="BH52" i="4"/>
  <c r="BM52" i="4"/>
  <c r="BR52" i="4"/>
  <c r="BX52" i="4"/>
  <c r="CC52" i="4"/>
  <c r="CK52" i="4"/>
  <c r="CQ52" i="4"/>
  <c r="CV52" i="4"/>
  <c r="DA52" i="4"/>
  <c r="DG52" i="4"/>
  <c r="DL52" i="4"/>
  <c r="V52" i="4"/>
  <c r="AB52" i="4"/>
  <c r="AG52" i="4"/>
  <c r="AX52" i="4"/>
  <c r="BD52" i="4"/>
  <c r="BI52" i="4"/>
  <c r="BN52" i="4"/>
  <c r="BT52" i="4"/>
  <c r="BY52" i="4"/>
  <c r="CD52" i="4"/>
  <c r="CM52" i="4"/>
  <c r="CR52" i="4"/>
  <c r="CW52" i="4"/>
  <c r="DC52" i="4"/>
  <c r="DH52" i="4"/>
  <c r="DM52" i="4"/>
  <c r="X52" i="4"/>
  <c r="AC52" i="4"/>
  <c r="AT52" i="4"/>
  <c r="AZ52" i="4"/>
  <c r="BE52" i="4"/>
  <c r="BJ52" i="4"/>
  <c r="BP52" i="4"/>
  <c r="BU52" i="4"/>
  <c r="BZ52" i="4"/>
  <c r="CI52" i="4"/>
  <c r="CN52" i="4"/>
  <c r="CS52" i="4"/>
  <c r="CY52" i="4"/>
  <c r="DD52" i="4"/>
  <c r="DI52" i="4"/>
  <c r="Y52" i="4"/>
  <c r="AD52" i="4"/>
  <c r="AV52" i="4"/>
  <c r="BA52" i="4"/>
  <c r="BF52" i="4"/>
  <c r="BL52" i="4"/>
  <c r="BQ52" i="4"/>
  <c r="BV52" i="4"/>
  <c r="CB52" i="4"/>
  <c r="CJ52" i="4"/>
  <c r="CO52" i="4"/>
  <c r="CU52" i="4"/>
  <c r="CZ52" i="4"/>
  <c r="DE52" i="4"/>
  <c r="DK52" i="4"/>
  <c r="U159" i="4"/>
  <c r="Y159" i="4"/>
  <c r="AC159" i="4"/>
  <c r="AG159" i="4"/>
  <c r="AW159" i="4"/>
  <c r="BA159" i="4"/>
  <c r="BE159" i="4"/>
  <c r="BI159" i="4"/>
  <c r="BM159" i="4"/>
  <c r="BQ159" i="4"/>
  <c r="BU159" i="4"/>
  <c r="BY159" i="4"/>
  <c r="CC159" i="4"/>
  <c r="CJ159" i="4"/>
  <c r="CN159" i="4"/>
  <c r="CR159" i="4"/>
  <c r="CV159" i="4"/>
  <c r="CZ159" i="4"/>
  <c r="DD159" i="4"/>
  <c r="DH159" i="4"/>
  <c r="DL159" i="4"/>
  <c r="V159" i="4"/>
  <c r="Z159" i="4"/>
  <c r="AD159" i="4"/>
  <c r="AT159" i="4"/>
  <c r="AX159" i="4"/>
  <c r="BB159" i="4"/>
  <c r="BF159" i="4"/>
  <c r="BJ159" i="4"/>
  <c r="BN159" i="4"/>
  <c r="BR159" i="4"/>
  <c r="BV159" i="4"/>
  <c r="BZ159" i="4"/>
  <c r="CD159" i="4"/>
  <c r="CK159" i="4"/>
  <c r="CO159" i="4"/>
  <c r="CS159" i="4"/>
  <c r="CW159" i="4"/>
  <c r="DA159" i="4"/>
  <c r="DE159" i="4"/>
  <c r="DI159" i="4"/>
  <c r="DM159" i="4"/>
  <c r="W159" i="4"/>
  <c r="AA159" i="4"/>
  <c r="AE159" i="4"/>
  <c r="AU159" i="4"/>
  <c r="AY159" i="4"/>
  <c r="BC159" i="4"/>
  <c r="BG159" i="4"/>
  <c r="BK159" i="4"/>
  <c r="BO159" i="4"/>
  <c r="BS159" i="4"/>
  <c r="BW159" i="4"/>
  <c r="CA159" i="4"/>
  <c r="CE159" i="4"/>
  <c r="CL159" i="4"/>
  <c r="CP159" i="4"/>
  <c r="CT159" i="4"/>
  <c r="CX159" i="4"/>
  <c r="DB159" i="4"/>
  <c r="DF159" i="4"/>
  <c r="DJ159" i="4"/>
  <c r="X159" i="4"/>
  <c r="AB159" i="4"/>
  <c r="AF159" i="4"/>
  <c r="AV159" i="4"/>
  <c r="AZ159" i="4"/>
  <c r="BD159" i="4"/>
  <c r="BH159" i="4"/>
  <c r="BL159" i="4"/>
  <c r="BP159" i="4"/>
  <c r="BT159" i="4"/>
  <c r="BX159" i="4"/>
  <c r="CB159" i="4"/>
  <c r="CI159" i="4"/>
  <c r="CM159" i="4"/>
  <c r="CQ159" i="4"/>
  <c r="CU159" i="4"/>
  <c r="CY159" i="4"/>
  <c r="DC159" i="4"/>
  <c r="DG159" i="4"/>
  <c r="DK159" i="4"/>
  <c r="V195" i="4"/>
  <c r="Z195" i="4"/>
  <c r="AD195" i="4"/>
  <c r="AT195" i="4"/>
  <c r="AX195" i="4"/>
  <c r="BB195" i="4"/>
  <c r="BF195" i="4"/>
  <c r="BJ195" i="4"/>
  <c r="BN195" i="4"/>
  <c r="BR195" i="4"/>
  <c r="BV195" i="4"/>
  <c r="BZ195" i="4"/>
  <c r="CD195" i="4"/>
  <c r="CK195" i="4"/>
  <c r="CO195" i="4"/>
  <c r="CS195" i="4"/>
  <c r="CW195" i="4"/>
  <c r="DA195" i="4"/>
  <c r="DE195" i="4"/>
  <c r="DI195" i="4"/>
  <c r="DM195" i="4"/>
  <c r="W195" i="4"/>
  <c r="AA195" i="4"/>
  <c r="AE195" i="4"/>
  <c r="AU195" i="4"/>
  <c r="AY195" i="4"/>
  <c r="BC195" i="4"/>
  <c r="BG195" i="4"/>
  <c r="BK195" i="4"/>
  <c r="BO195" i="4"/>
  <c r="BS195" i="4"/>
  <c r="BW195" i="4"/>
  <c r="CA195" i="4"/>
  <c r="CE195" i="4"/>
  <c r="CL195" i="4"/>
  <c r="CP195" i="4"/>
  <c r="CT195" i="4"/>
  <c r="CX195" i="4"/>
  <c r="DB195" i="4"/>
  <c r="DF195" i="4"/>
  <c r="DJ195" i="4"/>
  <c r="X195" i="4"/>
  <c r="AB195" i="4"/>
  <c r="AF195" i="4"/>
  <c r="AV195" i="4"/>
  <c r="AZ195" i="4"/>
  <c r="BD195" i="4"/>
  <c r="BH195" i="4"/>
  <c r="BL195" i="4"/>
  <c r="BP195" i="4"/>
  <c r="BT195" i="4"/>
  <c r="BX195" i="4"/>
  <c r="CB195" i="4"/>
  <c r="CI195" i="4"/>
  <c r="CM195" i="4"/>
  <c r="CQ195" i="4"/>
  <c r="CU195" i="4"/>
  <c r="CY195" i="4"/>
  <c r="DC195" i="4"/>
  <c r="DG195" i="4"/>
  <c r="DK195" i="4"/>
  <c r="U195" i="4"/>
  <c r="Y195" i="4"/>
  <c r="AC195" i="4"/>
  <c r="AG195" i="4"/>
  <c r="AW195" i="4"/>
  <c r="BA195" i="4"/>
  <c r="BE195" i="4"/>
  <c r="BI195" i="4"/>
  <c r="BM195" i="4"/>
  <c r="BQ195" i="4"/>
  <c r="BU195" i="4"/>
  <c r="BY195" i="4"/>
  <c r="CC195" i="4"/>
  <c r="CJ195" i="4"/>
  <c r="CN195" i="4"/>
  <c r="CR195" i="4"/>
  <c r="CV195" i="4"/>
  <c r="CZ195" i="4"/>
  <c r="DD195" i="4"/>
  <c r="DH195" i="4"/>
  <c r="DL195" i="4"/>
  <c r="W120" i="4"/>
  <c r="AA120" i="4"/>
  <c r="AE120" i="4"/>
  <c r="AU120" i="4"/>
  <c r="AY120" i="4"/>
  <c r="BC120" i="4"/>
  <c r="BG120" i="4"/>
  <c r="BK120" i="4"/>
  <c r="BO120" i="4"/>
  <c r="BS120" i="4"/>
  <c r="BW120" i="4"/>
  <c r="CA120" i="4"/>
  <c r="CE120" i="4"/>
  <c r="CL120" i="4"/>
  <c r="CP120" i="4"/>
  <c r="CT120" i="4"/>
  <c r="CX120" i="4"/>
  <c r="DB120" i="4"/>
  <c r="DF120" i="4"/>
  <c r="DJ120" i="4"/>
  <c r="X120" i="4"/>
  <c r="AB120" i="4"/>
  <c r="AF120" i="4"/>
  <c r="AV120" i="4"/>
  <c r="AZ120" i="4"/>
  <c r="BD120" i="4"/>
  <c r="BH120" i="4"/>
  <c r="BL120" i="4"/>
  <c r="BP120" i="4"/>
  <c r="BT120" i="4"/>
  <c r="BX120" i="4"/>
  <c r="CB120" i="4"/>
  <c r="CI120" i="4"/>
  <c r="CM120" i="4"/>
  <c r="CQ120" i="4"/>
  <c r="CU120" i="4"/>
  <c r="CY120" i="4"/>
  <c r="DC120" i="4"/>
  <c r="DG120" i="4"/>
  <c r="DK120" i="4"/>
  <c r="U120" i="4"/>
  <c r="Y120" i="4"/>
  <c r="AC120" i="4"/>
  <c r="AG120" i="4"/>
  <c r="AW120" i="4"/>
  <c r="BA120" i="4"/>
  <c r="BE120" i="4"/>
  <c r="BI120" i="4"/>
  <c r="BM120" i="4"/>
  <c r="BQ120" i="4"/>
  <c r="BU120" i="4"/>
  <c r="BY120" i="4"/>
  <c r="CC120" i="4"/>
  <c r="CJ120" i="4"/>
  <c r="CN120" i="4"/>
  <c r="CR120" i="4"/>
  <c r="CV120" i="4"/>
  <c r="CZ120" i="4"/>
  <c r="DD120" i="4"/>
  <c r="DH120" i="4"/>
  <c r="DL120" i="4"/>
  <c r="V120" i="4"/>
  <c r="Z120" i="4"/>
  <c r="AD120" i="4"/>
  <c r="AT120" i="4"/>
  <c r="AX120" i="4"/>
  <c r="BB120" i="4"/>
  <c r="BF120" i="4"/>
  <c r="BJ120" i="4"/>
  <c r="BN120" i="4"/>
  <c r="BR120" i="4"/>
  <c r="BV120" i="4"/>
  <c r="BZ120" i="4"/>
  <c r="CD120" i="4"/>
  <c r="CK120" i="4"/>
  <c r="CO120" i="4"/>
  <c r="CS120" i="4"/>
  <c r="CW120" i="4"/>
  <c r="DA120" i="4"/>
  <c r="DE120" i="4"/>
  <c r="DI120" i="4"/>
  <c r="DM120" i="4"/>
  <c r="X63" i="4"/>
  <c r="AB63" i="4"/>
  <c r="AF63" i="4"/>
  <c r="AV63" i="4"/>
  <c r="AZ63" i="4"/>
  <c r="U63" i="4"/>
  <c r="Y63" i="4"/>
  <c r="AC63" i="4"/>
  <c r="AG63" i="4"/>
  <c r="W63" i="4"/>
  <c r="AE63" i="4"/>
  <c r="AX63" i="4"/>
  <c r="BC63" i="4"/>
  <c r="BG63" i="4"/>
  <c r="BK63" i="4"/>
  <c r="BO63" i="4"/>
  <c r="BS63" i="4"/>
  <c r="BW63" i="4"/>
  <c r="CA63" i="4"/>
  <c r="CE63" i="4"/>
  <c r="CL63" i="4"/>
  <c r="CP63" i="4"/>
  <c r="CT63" i="4"/>
  <c r="CX63" i="4"/>
  <c r="DB63" i="4"/>
  <c r="DF63" i="4"/>
  <c r="DJ63" i="4"/>
  <c r="Z63" i="4"/>
  <c r="AT63" i="4"/>
  <c r="AY63" i="4"/>
  <c r="BD63" i="4"/>
  <c r="BH63" i="4"/>
  <c r="BL63" i="4"/>
  <c r="BP63" i="4"/>
  <c r="BT63" i="4"/>
  <c r="BX63" i="4"/>
  <c r="CB63" i="4"/>
  <c r="CI63" i="4"/>
  <c r="CM63" i="4"/>
  <c r="CQ63" i="4"/>
  <c r="CU63" i="4"/>
  <c r="CY63" i="4"/>
  <c r="DC63" i="4"/>
  <c r="DG63" i="4"/>
  <c r="DK63" i="4"/>
  <c r="AA63" i="4"/>
  <c r="AU63" i="4"/>
  <c r="BA63" i="4"/>
  <c r="BE63" i="4"/>
  <c r="BI63" i="4"/>
  <c r="BM63" i="4"/>
  <c r="BQ63" i="4"/>
  <c r="BU63" i="4"/>
  <c r="BY63" i="4"/>
  <c r="CC63" i="4"/>
  <c r="CJ63" i="4"/>
  <c r="CN63" i="4"/>
  <c r="CR63" i="4"/>
  <c r="CV63" i="4"/>
  <c r="CZ63" i="4"/>
  <c r="DD63" i="4"/>
  <c r="DH63" i="4"/>
  <c r="DL63" i="4"/>
  <c r="V63" i="4"/>
  <c r="AD63" i="4"/>
  <c r="AW63" i="4"/>
  <c r="BB63" i="4"/>
  <c r="BF63" i="4"/>
  <c r="BJ63" i="4"/>
  <c r="BN63" i="4"/>
  <c r="BR63" i="4"/>
  <c r="BV63" i="4"/>
  <c r="BZ63" i="4"/>
  <c r="CD63" i="4"/>
  <c r="CK63" i="4"/>
  <c r="CO63" i="4"/>
  <c r="CS63" i="4"/>
  <c r="CW63" i="4"/>
  <c r="DA63" i="4"/>
  <c r="DE63" i="4"/>
  <c r="DI63" i="4"/>
  <c r="DM63" i="4"/>
  <c r="W47" i="4"/>
  <c r="AA47" i="4"/>
  <c r="AE47" i="4"/>
  <c r="AU47" i="4"/>
  <c r="AY47" i="4"/>
  <c r="BC47" i="4"/>
  <c r="BG47" i="4"/>
  <c r="BK47" i="4"/>
  <c r="BO47" i="4"/>
  <c r="BS47" i="4"/>
  <c r="BW47" i="4"/>
  <c r="CA47" i="4"/>
  <c r="CE47" i="4"/>
  <c r="CL47" i="4"/>
  <c r="CP47" i="4"/>
  <c r="CT47" i="4"/>
  <c r="CX47" i="4"/>
  <c r="DB47" i="4"/>
  <c r="DF47" i="4"/>
  <c r="DJ47" i="4"/>
  <c r="U47" i="4"/>
  <c r="Y47" i="4"/>
  <c r="AC47" i="4"/>
  <c r="AG47" i="4"/>
  <c r="AW47" i="4"/>
  <c r="BA47" i="4"/>
  <c r="BE47" i="4"/>
  <c r="BI47" i="4"/>
  <c r="BM47" i="4"/>
  <c r="BQ47" i="4"/>
  <c r="BU47" i="4"/>
  <c r="BY47" i="4"/>
  <c r="CC47" i="4"/>
  <c r="CJ47" i="4"/>
  <c r="CN47" i="4"/>
  <c r="CR47" i="4"/>
  <c r="CV47" i="4"/>
  <c r="CZ47" i="4"/>
  <c r="DD47" i="4"/>
  <c r="DH47" i="4"/>
  <c r="DL47" i="4"/>
  <c r="V47" i="4"/>
  <c r="AD47" i="4"/>
  <c r="AX47" i="4"/>
  <c r="BF47" i="4"/>
  <c r="BN47" i="4"/>
  <c r="BV47" i="4"/>
  <c r="CD47" i="4"/>
  <c r="CO47" i="4"/>
  <c r="CW47" i="4"/>
  <c r="DE47" i="4"/>
  <c r="DM47" i="4"/>
  <c r="X47" i="4"/>
  <c r="AF47" i="4"/>
  <c r="AZ47" i="4"/>
  <c r="BH47" i="4"/>
  <c r="BP47" i="4"/>
  <c r="BX47" i="4"/>
  <c r="CI47" i="4"/>
  <c r="CQ47" i="4"/>
  <c r="CY47" i="4"/>
  <c r="DG47" i="4"/>
  <c r="Z47" i="4"/>
  <c r="AT47" i="4"/>
  <c r="BB47" i="4"/>
  <c r="BJ47" i="4"/>
  <c r="BR47" i="4"/>
  <c r="BZ47" i="4"/>
  <c r="CK47" i="4"/>
  <c r="CS47" i="4"/>
  <c r="DA47" i="4"/>
  <c r="DI47" i="4"/>
  <c r="AB47" i="4"/>
  <c r="AV47" i="4"/>
  <c r="BD47" i="4"/>
  <c r="BL47" i="4"/>
  <c r="BT47" i="4"/>
  <c r="CB47" i="4"/>
  <c r="CM47" i="4"/>
  <c r="CU47" i="4"/>
  <c r="DC47" i="4"/>
  <c r="DK47" i="4"/>
  <c r="V189" i="4"/>
  <c r="Z189" i="4"/>
  <c r="AD189" i="4"/>
  <c r="AT189" i="4"/>
  <c r="AX189" i="4"/>
  <c r="BB189" i="4"/>
  <c r="BF189" i="4"/>
  <c r="BJ189" i="4"/>
  <c r="BN189" i="4"/>
  <c r="BR189" i="4"/>
  <c r="BV189" i="4"/>
  <c r="BZ189" i="4"/>
  <c r="CD189" i="4"/>
  <c r="CK189" i="4"/>
  <c r="CO189" i="4"/>
  <c r="CS189" i="4"/>
  <c r="CW189" i="4"/>
  <c r="DA189" i="4"/>
  <c r="DE189" i="4"/>
  <c r="DI189" i="4"/>
  <c r="DM189" i="4"/>
  <c r="X189" i="4"/>
  <c r="AB189" i="4"/>
  <c r="AF189" i="4"/>
  <c r="AV189" i="4"/>
  <c r="AZ189" i="4"/>
  <c r="BD189" i="4"/>
  <c r="BH189" i="4"/>
  <c r="BL189" i="4"/>
  <c r="BP189" i="4"/>
  <c r="BT189" i="4"/>
  <c r="BX189" i="4"/>
  <c r="CB189" i="4"/>
  <c r="CI189" i="4"/>
  <c r="CM189" i="4"/>
  <c r="CQ189" i="4"/>
  <c r="CU189" i="4"/>
  <c r="CY189" i="4"/>
  <c r="DC189" i="4"/>
  <c r="DG189" i="4"/>
  <c r="DK189" i="4"/>
  <c r="AA189" i="4"/>
  <c r="AU189" i="4"/>
  <c r="BC189" i="4"/>
  <c r="BK189" i="4"/>
  <c r="BS189" i="4"/>
  <c r="CA189" i="4"/>
  <c r="CL189" i="4"/>
  <c r="CT189" i="4"/>
  <c r="DB189" i="4"/>
  <c r="DJ189" i="4"/>
  <c r="U189" i="4"/>
  <c r="AC189" i="4"/>
  <c r="AW189" i="4"/>
  <c r="BE189" i="4"/>
  <c r="BM189" i="4"/>
  <c r="BU189" i="4"/>
  <c r="CC189" i="4"/>
  <c r="CN189" i="4"/>
  <c r="CV189" i="4"/>
  <c r="DD189" i="4"/>
  <c r="DL189" i="4"/>
  <c r="W189" i="4"/>
  <c r="AE189" i="4"/>
  <c r="AY189" i="4"/>
  <c r="BG189" i="4"/>
  <c r="BO189" i="4"/>
  <c r="BW189" i="4"/>
  <c r="CE189" i="4"/>
  <c r="CP189" i="4"/>
  <c r="CX189" i="4"/>
  <c r="DF189" i="4"/>
  <c r="Y189" i="4"/>
  <c r="AG189" i="4"/>
  <c r="BA189" i="4"/>
  <c r="BI189" i="4"/>
  <c r="BQ189" i="4"/>
  <c r="BY189" i="4"/>
  <c r="CJ189" i="4"/>
  <c r="CR189" i="4"/>
  <c r="CZ189" i="4"/>
  <c r="DH189" i="4"/>
  <c r="U97" i="4"/>
  <c r="Y97" i="4"/>
  <c r="AC97" i="4"/>
  <c r="AG97" i="4"/>
  <c r="AW97" i="4"/>
  <c r="BA97" i="4"/>
  <c r="BE97" i="4"/>
  <c r="BI97" i="4"/>
  <c r="BM97" i="4"/>
  <c r="BQ97" i="4"/>
  <c r="BU97" i="4"/>
  <c r="BY97" i="4"/>
  <c r="CC97" i="4"/>
  <c r="CJ97" i="4"/>
  <c r="CN97" i="4"/>
  <c r="CR97" i="4"/>
  <c r="CV97" i="4"/>
  <c r="CZ97" i="4"/>
  <c r="DD97" i="4"/>
  <c r="DH97" i="4"/>
  <c r="DL97" i="4"/>
  <c r="V97" i="4"/>
  <c r="Z97" i="4"/>
  <c r="AD97" i="4"/>
  <c r="AT97" i="4"/>
  <c r="AX97" i="4"/>
  <c r="BB97" i="4"/>
  <c r="BF97" i="4"/>
  <c r="BJ97" i="4"/>
  <c r="BN97" i="4"/>
  <c r="BR97" i="4"/>
  <c r="BV97" i="4"/>
  <c r="BZ97" i="4"/>
  <c r="CD97" i="4"/>
  <c r="CK97" i="4"/>
  <c r="CO97" i="4"/>
  <c r="CS97" i="4"/>
  <c r="CW97" i="4"/>
  <c r="DA97" i="4"/>
  <c r="DE97" i="4"/>
  <c r="DI97" i="4"/>
  <c r="DM97" i="4"/>
  <c r="W97" i="4"/>
  <c r="AA97" i="4"/>
  <c r="AE97" i="4"/>
  <c r="AU97" i="4"/>
  <c r="AY97" i="4"/>
  <c r="BC97" i="4"/>
  <c r="BG97" i="4"/>
  <c r="BK97" i="4"/>
  <c r="BO97" i="4"/>
  <c r="BS97" i="4"/>
  <c r="BW97" i="4"/>
  <c r="CA97" i="4"/>
  <c r="CE97" i="4"/>
  <c r="CL97" i="4"/>
  <c r="CP97" i="4"/>
  <c r="CT97" i="4"/>
  <c r="CX97" i="4"/>
  <c r="DB97" i="4"/>
  <c r="DF97" i="4"/>
  <c r="DJ97" i="4"/>
  <c r="X97" i="4"/>
  <c r="AB97" i="4"/>
  <c r="AF97" i="4"/>
  <c r="AV97" i="4"/>
  <c r="AZ97" i="4"/>
  <c r="BD97" i="4"/>
  <c r="BH97" i="4"/>
  <c r="BL97" i="4"/>
  <c r="BP97" i="4"/>
  <c r="BT97" i="4"/>
  <c r="BX97" i="4"/>
  <c r="CB97" i="4"/>
  <c r="CI97" i="4"/>
  <c r="CM97" i="4"/>
  <c r="CQ97" i="4"/>
  <c r="CU97" i="4"/>
  <c r="CY97" i="4"/>
  <c r="DC97" i="4"/>
  <c r="DG97" i="4"/>
  <c r="DK97" i="4"/>
  <c r="V81" i="4"/>
  <c r="Z81" i="4"/>
  <c r="AD81" i="4"/>
  <c r="AT81" i="4"/>
  <c r="AX81" i="4"/>
  <c r="BB81" i="4"/>
  <c r="BF81" i="4"/>
  <c r="BJ81" i="4"/>
  <c r="BN81" i="4"/>
  <c r="BR81" i="4"/>
  <c r="BV81" i="4"/>
  <c r="BZ81" i="4"/>
  <c r="CD81" i="4"/>
  <c r="CK81" i="4"/>
  <c r="CO81" i="4"/>
  <c r="CS81" i="4"/>
  <c r="CW81" i="4"/>
  <c r="DA81" i="4"/>
  <c r="DE81" i="4"/>
  <c r="DI81" i="4"/>
  <c r="DM81" i="4"/>
  <c r="W81" i="4"/>
  <c r="AA81" i="4"/>
  <c r="AE81" i="4"/>
  <c r="AU81" i="4"/>
  <c r="AY81" i="4"/>
  <c r="BC81" i="4"/>
  <c r="BG81" i="4"/>
  <c r="BK81" i="4"/>
  <c r="BO81" i="4"/>
  <c r="BS81" i="4"/>
  <c r="BW81" i="4"/>
  <c r="CA81" i="4"/>
  <c r="CE81" i="4"/>
  <c r="CL81" i="4"/>
  <c r="CP81" i="4"/>
  <c r="CT81" i="4"/>
  <c r="CX81" i="4"/>
  <c r="DB81" i="4"/>
  <c r="DF81" i="4"/>
  <c r="DJ81" i="4"/>
  <c r="X81" i="4"/>
  <c r="AB81" i="4"/>
  <c r="AF81" i="4"/>
  <c r="AV81" i="4"/>
  <c r="AZ81" i="4"/>
  <c r="BD81" i="4"/>
  <c r="BH81" i="4"/>
  <c r="BL81" i="4"/>
  <c r="BP81" i="4"/>
  <c r="BT81" i="4"/>
  <c r="BX81" i="4"/>
  <c r="CB81" i="4"/>
  <c r="CI81" i="4"/>
  <c r="CM81" i="4"/>
  <c r="CQ81" i="4"/>
  <c r="CU81" i="4"/>
  <c r="CY81" i="4"/>
  <c r="DC81" i="4"/>
  <c r="DG81" i="4"/>
  <c r="DK81" i="4"/>
  <c r="U81" i="4"/>
  <c r="Y81" i="4"/>
  <c r="AC81" i="4"/>
  <c r="AG81" i="4"/>
  <c r="AW81" i="4"/>
  <c r="BA81" i="4"/>
  <c r="BE81" i="4"/>
  <c r="BI81" i="4"/>
  <c r="BM81" i="4"/>
  <c r="BQ81" i="4"/>
  <c r="BU81" i="4"/>
  <c r="BY81" i="4"/>
  <c r="CC81" i="4"/>
  <c r="CJ81" i="4"/>
  <c r="CN81" i="4"/>
  <c r="CR81" i="4"/>
  <c r="CV81" i="4"/>
  <c r="CZ81" i="4"/>
  <c r="DD81" i="4"/>
  <c r="DH81" i="4"/>
  <c r="DL81" i="4"/>
  <c r="R26" i="4"/>
  <c r="R30" i="4"/>
  <c r="Q42" i="4"/>
  <c r="Q46" i="4"/>
  <c r="Q50" i="4"/>
  <c r="R56" i="4"/>
  <c r="O61" i="4"/>
  <c r="R80" i="4"/>
  <c r="Q84" i="4"/>
  <c r="R88" i="4"/>
  <c r="Q110" i="4"/>
  <c r="Q114" i="4"/>
  <c r="Q118" i="4"/>
  <c r="R124" i="4"/>
  <c r="Q150" i="4"/>
  <c r="O161" i="4"/>
  <c r="Q194" i="4"/>
  <c r="Q214" i="4"/>
  <c r="U115" i="4"/>
  <c r="Y115" i="4"/>
  <c r="AC115" i="4"/>
  <c r="AG115" i="4"/>
  <c r="AW115" i="4"/>
  <c r="BA115" i="4"/>
  <c r="BE115" i="4"/>
  <c r="BI115" i="4"/>
  <c r="BM115" i="4"/>
  <c r="BQ115" i="4"/>
  <c r="BU115" i="4"/>
  <c r="BY115" i="4"/>
  <c r="CC115" i="4"/>
  <c r="CJ115" i="4"/>
  <c r="CN115" i="4"/>
  <c r="CR115" i="4"/>
  <c r="CV115" i="4"/>
  <c r="CZ115" i="4"/>
  <c r="DD115" i="4"/>
  <c r="DH115" i="4"/>
  <c r="DL115" i="4"/>
  <c r="V115" i="4"/>
  <c r="Z115" i="4"/>
  <c r="AD115" i="4"/>
  <c r="AT115" i="4"/>
  <c r="AX115" i="4"/>
  <c r="BB115" i="4"/>
  <c r="BF115" i="4"/>
  <c r="BJ115" i="4"/>
  <c r="BN115" i="4"/>
  <c r="BR115" i="4"/>
  <c r="BV115" i="4"/>
  <c r="BZ115" i="4"/>
  <c r="CD115" i="4"/>
  <c r="CK115" i="4"/>
  <c r="CO115" i="4"/>
  <c r="CS115" i="4"/>
  <c r="CW115" i="4"/>
  <c r="DA115" i="4"/>
  <c r="DE115" i="4"/>
  <c r="DI115" i="4"/>
  <c r="DM115" i="4"/>
  <c r="W115" i="4"/>
  <c r="AA115" i="4"/>
  <c r="AE115" i="4"/>
  <c r="AU115" i="4"/>
  <c r="AY115" i="4"/>
  <c r="BC115" i="4"/>
  <c r="BG115" i="4"/>
  <c r="BK115" i="4"/>
  <c r="BO115" i="4"/>
  <c r="BS115" i="4"/>
  <c r="BW115" i="4"/>
  <c r="CA115" i="4"/>
  <c r="CE115" i="4"/>
  <c r="CL115" i="4"/>
  <c r="CP115" i="4"/>
  <c r="CT115" i="4"/>
  <c r="CX115" i="4"/>
  <c r="DB115" i="4"/>
  <c r="DF115" i="4"/>
  <c r="DJ115" i="4"/>
  <c r="X115" i="4"/>
  <c r="AB115" i="4"/>
  <c r="AF115" i="4"/>
  <c r="AV115" i="4"/>
  <c r="AZ115" i="4"/>
  <c r="BD115" i="4"/>
  <c r="BH115" i="4"/>
  <c r="BL115" i="4"/>
  <c r="BP115" i="4"/>
  <c r="BT115" i="4"/>
  <c r="BX115" i="4"/>
  <c r="CB115" i="4"/>
  <c r="CI115" i="4"/>
  <c r="CM115" i="4"/>
  <c r="CQ115" i="4"/>
  <c r="CU115" i="4"/>
  <c r="CY115" i="4"/>
  <c r="DC115" i="4"/>
  <c r="DG115" i="4"/>
  <c r="DK115" i="4"/>
  <c r="X190" i="4"/>
  <c r="AB190" i="4"/>
  <c r="AF190" i="4"/>
  <c r="AV190" i="4"/>
  <c r="AZ190" i="4"/>
  <c r="BD190" i="4"/>
  <c r="BH190" i="4"/>
  <c r="BL190" i="4"/>
  <c r="BP190" i="4"/>
  <c r="BT190" i="4"/>
  <c r="BX190" i="4"/>
  <c r="CB190" i="4"/>
  <c r="CI190" i="4"/>
  <c r="CM190" i="4"/>
  <c r="CQ190" i="4"/>
  <c r="CU190" i="4"/>
  <c r="CY190" i="4"/>
  <c r="DC190" i="4"/>
  <c r="DG190" i="4"/>
  <c r="DK190" i="4"/>
  <c r="V190" i="4"/>
  <c r="Z190" i="4"/>
  <c r="AD190" i="4"/>
  <c r="AT190" i="4"/>
  <c r="AX190" i="4"/>
  <c r="BB190" i="4"/>
  <c r="BF190" i="4"/>
  <c r="BJ190" i="4"/>
  <c r="BN190" i="4"/>
  <c r="BR190" i="4"/>
  <c r="BV190" i="4"/>
  <c r="BZ190" i="4"/>
  <c r="CD190" i="4"/>
  <c r="CK190" i="4"/>
  <c r="CO190" i="4"/>
  <c r="CS190" i="4"/>
  <c r="CW190" i="4"/>
  <c r="DA190" i="4"/>
  <c r="DE190" i="4"/>
  <c r="DI190" i="4"/>
  <c r="DM190" i="4"/>
  <c r="Y190" i="4"/>
  <c r="AG190" i="4"/>
  <c r="BA190" i="4"/>
  <c r="BI190" i="4"/>
  <c r="BQ190" i="4"/>
  <c r="BY190" i="4"/>
  <c r="CJ190" i="4"/>
  <c r="CR190" i="4"/>
  <c r="CZ190" i="4"/>
  <c r="DH190" i="4"/>
  <c r="AA190" i="4"/>
  <c r="AU190" i="4"/>
  <c r="BC190" i="4"/>
  <c r="BK190" i="4"/>
  <c r="BS190" i="4"/>
  <c r="CA190" i="4"/>
  <c r="CL190" i="4"/>
  <c r="CT190" i="4"/>
  <c r="DB190" i="4"/>
  <c r="DJ190" i="4"/>
  <c r="U190" i="4"/>
  <c r="AC190" i="4"/>
  <c r="AW190" i="4"/>
  <c r="BE190" i="4"/>
  <c r="BM190" i="4"/>
  <c r="BU190" i="4"/>
  <c r="CC190" i="4"/>
  <c r="CN190" i="4"/>
  <c r="CV190" i="4"/>
  <c r="DD190" i="4"/>
  <c r="DL190" i="4"/>
  <c r="W190" i="4"/>
  <c r="AE190" i="4"/>
  <c r="AY190" i="4"/>
  <c r="BG190" i="4"/>
  <c r="BO190" i="4"/>
  <c r="BW190" i="4"/>
  <c r="CE190" i="4"/>
  <c r="CP190" i="4"/>
  <c r="CX190" i="4"/>
  <c r="DF190" i="4"/>
  <c r="X216" i="4"/>
  <c r="AB216" i="4"/>
  <c r="AF216" i="4"/>
  <c r="AV216" i="4"/>
  <c r="AZ216" i="4"/>
  <c r="BD216" i="4"/>
  <c r="BH216" i="4"/>
  <c r="BL216" i="4"/>
  <c r="BP216" i="4"/>
  <c r="BT216" i="4"/>
  <c r="BX216" i="4"/>
  <c r="CB216" i="4"/>
  <c r="CI216" i="4"/>
  <c r="CM216" i="4"/>
  <c r="CQ216" i="4"/>
  <c r="CU216" i="4"/>
  <c r="CY216" i="4"/>
  <c r="DC216" i="4"/>
  <c r="DG216" i="4"/>
  <c r="DK216" i="4"/>
  <c r="U216" i="4"/>
  <c r="Y216" i="4"/>
  <c r="AC216" i="4"/>
  <c r="AG216" i="4"/>
  <c r="AW216" i="4"/>
  <c r="BA216" i="4"/>
  <c r="BE216" i="4"/>
  <c r="BI216" i="4"/>
  <c r="BM216" i="4"/>
  <c r="BQ216" i="4"/>
  <c r="BU216" i="4"/>
  <c r="BY216" i="4"/>
  <c r="CC216" i="4"/>
  <c r="CJ216" i="4"/>
  <c r="CN216" i="4"/>
  <c r="CR216" i="4"/>
  <c r="CV216" i="4"/>
  <c r="CZ216" i="4"/>
  <c r="DD216" i="4"/>
  <c r="DH216" i="4"/>
  <c r="DL216" i="4"/>
  <c r="V216" i="4"/>
  <c r="Z216" i="4"/>
  <c r="AD216" i="4"/>
  <c r="AT216" i="4"/>
  <c r="AX216" i="4"/>
  <c r="BB216" i="4"/>
  <c r="BF216" i="4"/>
  <c r="BJ216" i="4"/>
  <c r="BN216" i="4"/>
  <c r="BR216" i="4"/>
  <c r="BV216" i="4"/>
  <c r="BZ216" i="4"/>
  <c r="CD216" i="4"/>
  <c r="CK216" i="4"/>
  <c r="CO216" i="4"/>
  <c r="CS216" i="4"/>
  <c r="CW216" i="4"/>
  <c r="DA216" i="4"/>
  <c r="DE216" i="4"/>
  <c r="DI216" i="4"/>
  <c r="DM216" i="4"/>
  <c r="W216" i="4"/>
  <c r="AA216" i="4"/>
  <c r="AE216" i="4"/>
  <c r="AU216" i="4"/>
  <c r="AY216" i="4"/>
  <c r="BC216" i="4"/>
  <c r="BG216" i="4"/>
  <c r="BK216" i="4"/>
  <c r="BO216" i="4"/>
  <c r="BS216" i="4"/>
  <c r="BW216" i="4"/>
  <c r="CA216" i="4"/>
  <c r="CE216" i="4"/>
  <c r="CL216" i="4"/>
  <c r="CP216" i="4"/>
  <c r="CT216" i="4"/>
  <c r="CX216" i="4"/>
  <c r="DB216" i="4"/>
  <c r="DF216" i="4"/>
  <c r="DJ216" i="4"/>
  <c r="W122" i="4"/>
  <c r="AA122" i="4"/>
  <c r="AE122" i="4"/>
  <c r="AU122" i="4"/>
  <c r="AY122" i="4"/>
  <c r="BC122" i="4"/>
  <c r="BG122" i="4"/>
  <c r="BK122" i="4"/>
  <c r="BO122" i="4"/>
  <c r="BS122" i="4"/>
  <c r="BW122" i="4"/>
  <c r="CA122" i="4"/>
  <c r="CE122" i="4"/>
  <c r="CL122" i="4"/>
  <c r="CP122" i="4"/>
  <c r="CT122" i="4"/>
  <c r="CX122" i="4"/>
  <c r="DB122" i="4"/>
  <c r="DF122" i="4"/>
  <c r="DJ122" i="4"/>
  <c r="X122" i="4"/>
  <c r="AB122" i="4"/>
  <c r="AF122" i="4"/>
  <c r="AV122" i="4"/>
  <c r="AZ122" i="4"/>
  <c r="BD122" i="4"/>
  <c r="BH122" i="4"/>
  <c r="BL122" i="4"/>
  <c r="BP122" i="4"/>
  <c r="BT122" i="4"/>
  <c r="BX122" i="4"/>
  <c r="CB122" i="4"/>
  <c r="CI122" i="4"/>
  <c r="CM122" i="4"/>
  <c r="CQ122" i="4"/>
  <c r="CU122" i="4"/>
  <c r="CY122" i="4"/>
  <c r="DC122" i="4"/>
  <c r="DG122" i="4"/>
  <c r="DK122" i="4"/>
  <c r="U122" i="4"/>
  <c r="Y122" i="4"/>
  <c r="AC122" i="4"/>
  <c r="AG122" i="4"/>
  <c r="AW122" i="4"/>
  <c r="BA122" i="4"/>
  <c r="BE122" i="4"/>
  <c r="BI122" i="4"/>
  <c r="BM122" i="4"/>
  <c r="BQ122" i="4"/>
  <c r="BU122" i="4"/>
  <c r="BY122" i="4"/>
  <c r="CC122" i="4"/>
  <c r="CJ122" i="4"/>
  <c r="CN122" i="4"/>
  <c r="CR122" i="4"/>
  <c r="CV122" i="4"/>
  <c r="CZ122" i="4"/>
  <c r="DD122" i="4"/>
  <c r="DH122" i="4"/>
  <c r="DL122" i="4"/>
  <c r="V122" i="4"/>
  <c r="Z122" i="4"/>
  <c r="AD122" i="4"/>
  <c r="AT122" i="4"/>
  <c r="AX122" i="4"/>
  <c r="BB122" i="4"/>
  <c r="BF122" i="4"/>
  <c r="BJ122" i="4"/>
  <c r="BN122" i="4"/>
  <c r="BR122" i="4"/>
  <c r="BV122" i="4"/>
  <c r="BZ122" i="4"/>
  <c r="CD122" i="4"/>
  <c r="CK122" i="4"/>
  <c r="CO122" i="4"/>
  <c r="CS122" i="4"/>
  <c r="CW122" i="4"/>
  <c r="DA122" i="4"/>
  <c r="DE122" i="4"/>
  <c r="DI122" i="4"/>
  <c r="DM122" i="4"/>
  <c r="U123" i="4"/>
  <c r="Y123" i="4"/>
  <c r="AC123" i="4"/>
  <c r="AG123" i="4"/>
  <c r="AW123" i="4"/>
  <c r="BA123" i="4"/>
  <c r="BE123" i="4"/>
  <c r="BI123" i="4"/>
  <c r="BM123" i="4"/>
  <c r="BQ123" i="4"/>
  <c r="BU123" i="4"/>
  <c r="BY123" i="4"/>
  <c r="CC123" i="4"/>
  <c r="CJ123" i="4"/>
  <c r="CN123" i="4"/>
  <c r="CR123" i="4"/>
  <c r="CV123" i="4"/>
  <c r="CZ123" i="4"/>
  <c r="DD123" i="4"/>
  <c r="DH123" i="4"/>
  <c r="DL123" i="4"/>
  <c r="V123" i="4"/>
  <c r="Z123" i="4"/>
  <c r="AD123" i="4"/>
  <c r="AT123" i="4"/>
  <c r="AX123" i="4"/>
  <c r="BB123" i="4"/>
  <c r="BF123" i="4"/>
  <c r="BJ123" i="4"/>
  <c r="BN123" i="4"/>
  <c r="BR123" i="4"/>
  <c r="BV123" i="4"/>
  <c r="BZ123" i="4"/>
  <c r="CD123" i="4"/>
  <c r="CK123" i="4"/>
  <c r="CO123" i="4"/>
  <c r="CS123" i="4"/>
  <c r="CW123" i="4"/>
  <c r="DA123" i="4"/>
  <c r="DE123" i="4"/>
  <c r="DI123" i="4"/>
  <c r="DM123" i="4"/>
  <c r="W123" i="4"/>
  <c r="AA123" i="4"/>
  <c r="AE123" i="4"/>
  <c r="AU123" i="4"/>
  <c r="AY123" i="4"/>
  <c r="BC123" i="4"/>
  <c r="BG123" i="4"/>
  <c r="BK123" i="4"/>
  <c r="BO123" i="4"/>
  <c r="BS123" i="4"/>
  <c r="BW123" i="4"/>
  <c r="CA123" i="4"/>
  <c r="CE123" i="4"/>
  <c r="CL123" i="4"/>
  <c r="CP123" i="4"/>
  <c r="CT123" i="4"/>
  <c r="CX123" i="4"/>
  <c r="DB123" i="4"/>
  <c r="DF123" i="4"/>
  <c r="DJ123" i="4"/>
  <c r="X123" i="4"/>
  <c r="AB123" i="4"/>
  <c r="AF123" i="4"/>
  <c r="AV123" i="4"/>
  <c r="AZ123" i="4"/>
  <c r="BD123" i="4"/>
  <c r="BH123" i="4"/>
  <c r="BL123" i="4"/>
  <c r="BP123" i="4"/>
  <c r="BT123" i="4"/>
  <c r="BX123" i="4"/>
  <c r="CB123" i="4"/>
  <c r="CI123" i="4"/>
  <c r="CM123" i="4"/>
  <c r="CQ123" i="4"/>
  <c r="CU123" i="4"/>
  <c r="CY123" i="4"/>
  <c r="DC123" i="4"/>
  <c r="DG123" i="4"/>
  <c r="DK123" i="4"/>
  <c r="V213" i="4"/>
  <c r="Z213" i="4"/>
  <c r="AD213" i="4"/>
  <c r="AT213" i="4"/>
  <c r="AX213" i="4"/>
  <c r="BB213" i="4"/>
  <c r="BF213" i="4"/>
  <c r="BJ213" i="4"/>
  <c r="BN213" i="4"/>
  <c r="BR213" i="4"/>
  <c r="BV213" i="4"/>
  <c r="BZ213" i="4"/>
  <c r="CD213" i="4"/>
  <c r="CK213" i="4"/>
  <c r="CO213" i="4"/>
  <c r="CS213" i="4"/>
  <c r="CW213" i="4"/>
  <c r="DA213" i="4"/>
  <c r="DE213" i="4"/>
  <c r="DI213" i="4"/>
  <c r="DM213" i="4"/>
  <c r="W213" i="4"/>
  <c r="AA213" i="4"/>
  <c r="AE213" i="4"/>
  <c r="AU213" i="4"/>
  <c r="AY213" i="4"/>
  <c r="BC213" i="4"/>
  <c r="BG213" i="4"/>
  <c r="BK213" i="4"/>
  <c r="BO213" i="4"/>
  <c r="BS213" i="4"/>
  <c r="BW213" i="4"/>
  <c r="CA213" i="4"/>
  <c r="CE213" i="4"/>
  <c r="CL213" i="4"/>
  <c r="CP213" i="4"/>
  <c r="CT213" i="4"/>
  <c r="CX213" i="4"/>
  <c r="DB213" i="4"/>
  <c r="DF213" i="4"/>
  <c r="DJ213" i="4"/>
  <c r="X213" i="4"/>
  <c r="AB213" i="4"/>
  <c r="AF213" i="4"/>
  <c r="AV213" i="4"/>
  <c r="AZ213" i="4"/>
  <c r="BD213" i="4"/>
  <c r="BH213" i="4"/>
  <c r="BL213" i="4"/>
  <c r="BP213" i="4"/>
  <c r="BT213" i="4"/>
  <c r="BX213" i="4"/>
  <c r="CB213" i="4"/>
  <c r="CI213" i="4"/>
  <c r="CM213" i="4"/>
  <c r="CQ213" i="4"/>
  <c r="CU213" i="4"/>
  <c r="CY213" i="4"/>
  <c r="DC213" i="4"/>
  <c r="DG213" i="4"/>
  <c r="DK213" i="4"/>
  <c r="U213" i="4"/>
  <c r="Y213" i="4"/>
  <c r="AC213" i="4"/>
  <c r="AG213" i="4"/>
  <c r="AW213" i="4"/>
  <c r="BA213" i="4"/>
  <c r="BE213" i="4"/>
  <c r="BI213" i="4"/>
  <c r="BM213" i="4"/>
  <c r="BQ213" i="4"/>
  <c r="BU213" i="4"/>
  <c r="BY213" i="4"/>
  <c r="CC213" i="4"/>
  <c r="CJ213" i="4"/>
  <c r="CN213" i="4"/>
  <c r="CR213" i="4"/>
  <c r="CV213" i="4"/>
  <c r="CZ213" i="4"/>
  <c r="DD213" i="4"/>
  <c r="DH213" i="4"/>
  <c r="DL213" i="4"/>
  <c r="U147" i="4"/>
  <c r="Y147" i="4"/>
  <c r="AC147" i="4"/>
  <c r="AG147" i="4"/>
  <c r="AW147" i="4"/>
  <c r="BA147" i="4"/>
  <c r="BE147" i="4"/>
  <c r="BI147" i="4"/>
  <c r="BM147" i="4"/>
  <c r="BQ147" i="4"/>
  <c r="BU147" i="4"/>
  <c r="BY147" i="4"/>
  <c r="CC147" i="4"/>
  <c r="CJ147" i="4"/>
  <c r="CN147" i="4"/>
  <c r="CR147" i="4"/>
  <c r="CV147" i="4"/>
  <c r="CZ147" i="4"/>
  <c r="DD147" i="4"/>
  <c r="DH147" i="4"/>
  <c r="DL147" i="4"/>
  <c r="V147" i="4"/>
  <c r="Z147" i="4"/>
  <c r="AD147" i="4"/>
  <c r="AT147" i="4"/>
  <c r="AX147" i="4"/>
  <c r="BB147" i="4"/>
  <c r="BF147" i="4"/>
  <c r="BJ147" i="4"/>
  <c r="BN147" i="4"/>
  <c r="BR147" i="4"/>
  <c r="BV147" i="4"/>
  <c r="BZ147" i="4"/>
  <c r="CD147" i="4"/>
  <c r="CK147" i="4"/>
  <c r="CO147" i="4"/>
  <c r="CS147" i="4"/>
  <c r="CW147" i="4"/>
  <c r="DA147" i="4"/>
  <c r="DE147" i="4"/>
  <c r="DI147" i="4"/>
  <c r="DM147" i="4"/>
  <c r="W147" i="4"/>
  <c r="AA147" i="4"/>
  <c r="AE147" i="4"/>
  <c r="AU147" i="4"/>
  <c r="AY147" i="4"/>
  <c r="BC147" i="4"/>
  <c r="BG147" i="4"/>
  <c r="BK147" i="4"/>
  <c r="BO147" i="4"/>
  <c r="BS147" i="4"/>
  <c r="BW147" i="4"/>
  <c r="CA147" i="4"/>
  <c r="CE147" i="4"/>
  <c r="CL147" i="4"/>
  <c r="CP147" i="4"/>
  <c r="CT147" i="4"/>
  <c r="CX147" i="4"/>
  <c r="DB147" i="4"/>
  <c r="DF147" i="4"/>
  <c r="DJ147" i="4"/>
  <c r="X147" i="4"/>
  <c r="AB147" i="4"/>
  <c r="AF147" i="4"/>
  <c r="AV147" i="4"/>
  <c r="AZ147" i="4"/>
  <c r="BD147" i="4"/>
  <c r="BH147" i="4"/>
  <c r="BL147" i="4"/>
  <c r="BP147" i="4"/>
  <c r="BT147" i="4"/>
  <c r="BX147" i="4"/>
  <c r="CB147" i="4"/>
  <c r="CI147" i="4"/>
  <c r="CM147" i="4"/>
  <c r="CQ147" i="4"/>
  <c r="CU147" i="4"/>
  <c r="CY147" i="4"/>
  <c r="DC147" i="4"/>
  <c r="DG147" i="4"/>
  <c r="DK147" i="4"/>
  <c r="U163" i="4"/>
  <c r="Y163" i="4"/>
  <c r="AC163" i="4"/>
  <c r="AG163" i="4"/>
  <c r="AW163" i="4"/>
  <c r="BA163" i="4"/>
  <c r="BE163" i="4"/>
  <c r="BI163" i="4"/>
  <c r="BM163" i="4"/>
  <c r="BQ163" i="4"/>
  <c r="BU163" i="4"/>
  <c r="BY163" i="4"/>
  <c r="CC163" i="4"/>
  <c r="CJ163" i="4"/>
  <c r="CN163" i="4"/>
  <c r="CR163" i="4"/>
  <c r="CV163" i="4"/>
  <c r="CZ163" i="4"/>
  <c r="DD163" i="4"/>
  <c r="DH163" i="4"/>
  <c r="DL163" i="4"/>
  <c r="V163" i="4"/>
  <c r="Z163" i="4"/>
  <c r="AD163" i="4"/>
  <c r="AT163" i="4"/>
  <c r="AX163" i="4"/>
  <c r="BB163" i="4"/>
  <c r="BF163" i="4"/>
  <c r="BJ163" i="4"/>
  <c r="BN163" i="4"/>
  <c r="BR163" i="4"/>
  <c r="BV163" i="4"/>
  <c r="BZ163" i="4"/>
  <c r="CD163" i="4"/>
  <c r="CK163" i="4"/>
  <c r="CO163" i="4"/>
  <c r="CS163" i="4"/>
  <c r="CW163" i="4"/>
  <c r="DA163" i="4"/>
  <c r="DE163" i="4"/>
  <c r="DI163" i="4"/>
  <c r="DM163" i="4"/>
  <c r="W163" i="4"/>
  <c r="AA163" i="4"/>
  <c r="AE163" i="4"/>
  <c r="AU163" i="4"/>
  <c r="AY163" i="4"/>
  <c r="BC163" i="4"/>
  <c r="BG163" i="4"/>
  <c r="BK163" i="4"/>
  <c r="BO163" i="4"/>
  <c r="BS163" i="4"/>
  <c r="BW163" i="4"/>
  <c r="CA163" i="4"/>
  <c r="CE163" i="4"/>
  <c r="CL163" i="4"/>
  <c r="CP163" i="4"/>
  <c r="CT163" i="4"/>
  <c r="CX163" i="4"/>
  <c r="DB163" i="4"/>
  <c r="DF163" i="4"/>
  <c r="DJ163" i="4"/>
  <c r="X163" i="4"/>
  <c r="AB163" i="4"/>
  <c r="AF163" i="4"/>
  <c r="AV163" i="4"/>
  <c r="AZ163" i="4"/>
  <c r="BD163" i="4"/>
  <c r="BH163" i="4"/>
  <c r="BL163" i="4"/>
  <c r="BP163" i="4"/>
  <c r="BT163" i="4"/>
  <c r="BX163" i="4"/>
  <c r="CB163" i="4"/>
  <c r="CI163" i="4"/>
  <c r="CM163" i="4"/>
  <c r="CQ163" i="4"/>
  <c r="CU163" i="4"/>
  <c r="CY163" i="4"/>
  <c r="DC163" i="4"/>
  <c r="DG163" i="4"/>
  <c r="DK163" i="4"/>
  <c r="V215" i="4"/>
  <c r="Z215" i="4"/>
  <c r="AD215" i="4"/>
  <c r="AT215" i="4"/>
  <c r="AX215" i="4"/>
  <c r="BB215" i="4"/>
  <c r="BF215" i="4"/>
  <c r="BJ215" i="4"/>
  <c r="BN215" i="4"/>
  <c r="BR215" i="4"/>
  <c r="BV215" i="4"/>
  <c r="BZ215" i="4"/>
  <c r="CD215" i="4"/>
  <c r="CK215" i="4"/>
  <c r="CO215" i="4"/>
  <c r="CS215" i="4"/>
  <c r="CW215" i="4"/>
  <c r="DA215" i="4"/>
  <c r="DE215" i="4"/>
  <c r="DI215" i="4"/>
  <c r="DM215" i="4"/>
  <c r="W215" i="4"/>
  <c r="AA215" i="4"/>
  <c r="AE215" i="4"/>
  <c r="AU215" i="4"/>
  <c r="AY215" i="4"/>
  <c r="BC215" i="4"/>
  <c r="BG215" i="4"/>
  <c r="BK215" i="4"/>
  <c r="BO215" i="4"/>
  <c r="BS215" i="4"/>
  <c r="BW215" i="4"/>
  <c r="CA215" i="4"/>
  <c r="CE215" i="4"/>
  <c r="CL215" i="4"/>
  <c r="CP215" i="4"/>
  <c r="CT215" i="4"/>
  <c r="CX215" i="4"/>
  <c r="DB215" i="4"/>
  <c r="DF215" i="4"/>
  <c r="DJ215" i="4"/>
  <c r="X215" i="4"/>
  <c r="AB215" i="4"/>
  <c r="AF215" i="4"/>
  <c r="AV215" i="4"/>
  <c r="AZ215" i="4"/>
  <c r="BD215" i="4"/>
  <c r="BH215" i="4"/>
  <c r="BL215" i="4"/>
  <c r="BP215" i="4"/>
  <c r="BT215" i="4"/>
  <c r="BX215" i="4"/>
  <c r="CB215" i="4"/>
  <c r="CI215" i="4"/>
  <c r="CM215" i="4"/>
  <c r="CQ215" i="4"/>
  <c r="CU215" i="4"/>
  <c r="CY215" i="4"/>
  <c r="DC215" i="4"/>
  <c r="DG215" i="4"/>
  <c r="DK215" i="4"/>
  <c r="U215" i="4"/>
  <c r="Y215" i="4"/>
  <c r="AC215" i="4"/>
  <c r="AG215" i="4"/>
  <c r="AW215" i="4"/>
  <c r="BA215" i="4"/>
  <c r="BE215" i="4"/>
  <c r="BI215" i="4"/>
  <c r="BM215" i="4"/>
  <c r="BQ215" i="4"/>
  <c r="BU215" i="4"/>
  <c r="BY215" i="4"/>
  <c r="CC215" i="4"/>
  <c r="CJ215" i="4"/>
  <c r="CN215" i="4"/>
  <c r="CR215" i="4"/>
  <c r="CV215" i="4"/>
  <c r="CZ215" i="4"/>
  <c r="DD215" i="4"/>
  <c r="DH215" i="4"/>
  <c r="DL215" i="4"/>
  <c r="W132" i="4"/>
  <c r="AA132" i="4"/>
  <c r="AE132" i="4"/>
  <c r="AU132" i="4"/>
  <c r="AY132" i="4"/>
  <c r="BC132" i="4"/>
  <c r="BG132" i="4"/>
  <c r="BK132" i="4"/>
  <c r="BO132" i="4"/>
  <c r="BS132" i="4"/>
  <c r="BW132" i="4"/>
  <c r="CA132" i="4"/>
  <c r="CE132" i="4"/>
  <c r="CL132" i="4"/>
  <c r="CP132" i="4"/>
  <c r="CT132" i="4"/>
  <c r="CX132" i="4"/>
  <c r="DB132" i="4"/>
  <c r="DF132" i="4"/>
  <c r="DJ132" i="4"/>
  <c r="X132" i="4"/>
  <c r="AB132" i="4"/>
  <c r="AF132" i="4"/>
  <c r="AV132" i="4"/>
  <c r="AZ132" i="4"/>
  <c r="BD132" i="4"/>
  <c r="BH132" i="4"/>
  <c r="BL132" i="4"/>
  <c r="BP132" i="4"/>
  <c r="BT132" i="4"/>
  <c r="BX132" i="4"/>
  <c r="CB132" i="4"/>
  <c r="CI132" i="4"/>
  <c r="CM132" i="4"/>
  <c r="CQ132" i="4"/>
  <c r="CU132" i="4"/>
  <c r="CY132" i="4"/>
  <c r="DC132" i="4"/>
  <c r="DG132" i="4"/>
  <c r="DK132" i="4"/>
  <c r="U132" i="4"/>
  <c r="Y132" i="4"/>
  <c r="AC132" i="4"/>
  <c r="AG132" i="4"/>
  <c r="AW132" i="4"/>
  <c r="BA132" i="4"/>
  <c r="BE132" i="4"/>
  <c r="BI132" i="4"/>
  <c r="BM132" i="4"/>
  <c r="BQ132" i="4"/>
  <c r="BU132" i="4"/>
  <c r="BY132" i="4"/>
  <c r="CC132" i="4"/>
  <c r="CJ132" i="4"/>
  <c r="CN132" i="4"/>
  <c r="CR132" i="4"/>
  <c r="CV132" i="4"/>
  <c r="CZ132" i="4"/>
  <c r="DD132" i="4"/>
  <c r="DH132" i="4"/>
  <c r="DL132" i="4"/>
  <c r="V132" i="4"/>
  <c r="Z132" i="4"/>
  <c r="AD132" i="4"/>
  <c r="AT132" i="4"/>
  <c r="AX132" i="4"/>
  <c r="BB132" i="4"/>
  <c r="BF132" i="4"/>
  <c r="BJ132" i="4"/>
  <c r="BN132" i="4"/>
  <c r="BR132" i="4"/>
  <c r="BV132" i="4"/>
  <c r="BZ132" i="4"/>
  <c r="CD132" i="4"/>
  <c r="CK132" i="4"/>
  <c r="CO132" i="4"/>
  <c r="CS132" i="4"/>
  <c r="CW132" i="4"/>
  <c r="DA132" i="4"/>
  <c r="DE132" i="4"/>
  <c r="DI132" i="4"/>
  <c r="DM132" i="4"/>
  <c r="X88" i="4"/>
  <c r="AB88" i="4"/>
  <c r="AF88" i="4"/>
  <c r="AV88" i="4"/>
  <c r="AZ88" i="4"/>
  <c r="BD88" i="4"/>
  <c r="BH88" i="4"/>
  <c r="BL88" i="4"/>
  <c r="BP88" i="4"/>
  <c r="BT88" i="4"/>
  <c r="BX88" i="4"/>
  <c r="CB88" i="4"/>
  <c r="CI88" i="4"/>
  <c r="CM88" i="4"/>
  <c r="CQ88" i="4"/>
  <c r="CU88" i="4"/>
  <c r="CY88" i="4"/>
  <c r="DC88" i="4"/>
  <c r="DG88" i="4"/>
  <c r="DK88" i="4"/>
  <c r="U88" i="4"/>
  <c r="Y88" i="4"/>
  <c r="AC88" i="4"/>
  <c r="AG88" i="4"/>
  <c r="AW88" i="4"/>
  <c r="BA88" i="4"/>
  <c r="BE88" i="4"/>
  <c r="BI88" i="4"/>
  <c r="BM88" i="4"/>
  <c r="BQ88" i="4"/>
  <c r="BU88" i="4"/>
  <c r="BY88" i="4"/>
  <c r="CC88" i="4"/>
  <c r="CJ88" i="4"/>
  <c r="CN88" i="4"/>
  <c r="CR88" i="4"/>
  <c r="CV88" i="4"/>
  <c r="CZ88" i="4"/>
  <c r="DD88" i="4"/>
  <c r="DH88" i="4"/>
  <c r="DL88" i="4"/>
  <c r="V88" i="4"/>
  <c r="Z88" i="4"/>
  <c r="AD88" i="4"/>
  <c r="AT88" i="4"/>
  <c r="AX88" i="4"/>
  <c r="BB88" i="4"/>
  <c r="BF88" i="4"/>
  <c r="BJ88" i="4"/>
  <c r="BN88" i="4"/>
  <c r="BR88" i="4"/>
  <c r="BV88" i="4"/>
  <c r="BZ88" i="4"/>
  <c r="CD88" i="4"/>
  <c r="CK88" i="4"/>
  <c r="CO88" i="4"/>
  <c r="CS88" i="4"/>
  <c r="CW88" i="4"/>
  <c r="DA88" i="4"/>
  <c r="DE88" i="4"/>
  <c r="DI88" i="4"/>
  <c r="DM88" i="4"/>
  <c r="W88" i="4"/>
  <c r="AA88" i="4"/>
  <c r="AE88" i="4"/>
  <c r="AU88" i="4"/>
  <c r="AY88" i="4"/>
  <c r="BC88" i="4"/>
  <c r="BG88" i="4"/>
  <c r="BK88" i="4"/>
  <c r="BO88" i="4"/>
  <c r="BS88" i="4"/>
  <c r="BW88" i="4"/>
  <c r="CA88" i="4"/>
  <c r="CE88" i="4"/>
  <c r="CL88" i="4"/>
  <c r="CP88" i="4"/>
  <c r="CT88" i="4"/>
  <c r="CX88" i="4"/>
  <c r="DB88" i="4"/>
  <c r="DF88" i="4"/>
  <c r="DJ88" i="4"/>
  <c r="V87" i="4"/>
  <c r="Z87" i="4"/>
  <c r="AD87" i="4"/>
  <c r="AT87" i="4"/>
  <c r="AX87" i="4"/>
  <c r="BB87" i="4"/>
  <c r="BF87" i="4"/>
  <c r="BJ87" i="4"/>
  <c r="BN87" i="4"/>
  <c r="BR87" i="4"/>
  <c r="BV87" i="4"/>
  <c r="BZ87" i="4"/>
  <c r="CD87" i="4"/>
  <c r="CK87" i="4"/>
  <c r="CO87" i="4"/>
  <c r="CS87" i="4"/>
  <c r="CW87" i="4"/>
  <c r="DA87" i="4"/>
  <c r="DE87" i="4"/>
  <c r="DI87" i="4"/>
  <c r="DM87" i="4"/>
  <c r="W87" i="4"/>
  <c r="AA87" i="4"/>
  <c r="AE87" i="4"/>
  <c r="AU87" i="4"/>
  <c r="AY87" i="4"/>
  <c r="BC87" i="4"/>
  <c r="BG87" i="4"/>
  <c r="BK87" i="4"/>
  <c r="BO87" i="4"/>
  <c r="BS87" i="4"/>
  <c r="BW87" i="4"/>
  <c r="CA87" i="4"/>
  <c r="CE87" i="4"/>
  <c r="CL87" i="4"/>
  <c r="CP87" i="4"/>
  <c r="CT87" i="4"/>
  <c r="CX87" i="4"/>
  <c r="DB87" i="4"/>
  <c r="DF87" i="4"/>
  <c r="DJ87" i="4"/>
  <c r="X87" i="4"/>
  <c r="AB87" i="4"/>
  <c r="AF87" i="4"/>
  <c r="AV87" i="4"/>
  <c r="AZ87" i="4"/>
  <c r="BD87" i="4"/>
  <c r="BH87" i="4"/>
  <c r="BL87" i="4"/>
  <c r="BP87" i="4"/>
  <c r="BT87" i="4"/>
  <c r="BX87" i="4"/>
  <c r="CB87" i="4"/>
  <c r="CI87" i="4"/>
  <c r="CM87" i="4"/>
  <c r="CQ87" i="4"/>
  <c r="CU87" i="4"/>
  <c r="CY87" i="4"/>
  <c r="DC87" i="4"/>
  <c r="DG87" i="4"/>
  <c r="DK87" i="4"/>
  <c r="U87" i="4"/>
  <c r="Y87" i="4"/>
  <c r="AC87" i="4"/>
  <c r="AG87" i="4"/>
  <c r="AW87" i="4"/>
  <c r="BA87" i="4"/>
  <c r="BE87" i="4"/>
  <c r="BI87" i="4"/>
  <c r="BM87" i="4"/>
  <c r="BQ87" i="4"/>
  <c r="BU87" i="4"/>
  <c r="BY87" i="4"/>
  <c r="CC87" i="4"/>
  <c r="CJ87" i="4"/>
  <c r="CN87" i="4"/>
  <c r="CR87" i="4"/>
  <c r="CV87" i="4"/>
  <c r="CZ87" i="4"/>
  <c r="DD87" i="4"/>
  <c r="DH87" i="4"/>
  <c r="DL87" i="4"/>
  <c r="X71" i="4"/>
  <c r="AB71" i="4"/>
  <c r="AF71" i="4"/>
  <c r="AV71" i="4"/>
  <c r="AZ71" i="4"/>
  <c r="BD71" i="4"/>
  <c r="BH71" i="4"/>
  <c r="BL71" i="4"/>
  <c r="BP71" i="4"/>
  <c r="BT71" i="4"/>
  <c r="BX71" i="4"/>
  <c r="CB71" i="4"/>
  <c r="CI71" i="4"/>
  <c r="CM71" i="4"/>
  <c r="CQ71" i="4"/>
  <c r="CU71" i="4"/>
  <c r="CY71" i="4"/>
  <c r="DC71" i="4"/>
  <c r="DG71" i="4"/>
  <c r="DK71" i="4"/>
  <c r="U71" i="4"/>
  <c r="Y71" i="4"/>
  <c r="AC71" i="4"/>
  <c r="AG71" i="4"/>
  <c r="AW71" i="4"/>
  <c r="BA71" i="4"/>
  <c r="BE71" i="4"/>
  <c r="BI71" i="4"/>
  <c r="BM71" i="4"/>
  <c r="BQ71" i="4"/>
  <c r="BU71" i="4"/>
  <c r="BY71" i="4"/>
  <c r="CC71" i="4"/>
  <c r="CJ71" i="4"/>
  <c r="CN71" i="4"/>
  <c r="CR71" i="4"/>
  <c r="CV71" i="4"/>
  <c r="CZ71" i="4"/>
  <c r="DD71" i="4"/>
  <c r="DH71" i="4"/>
  <c r="DL71" i="4"/>
  <c r="V71" i="4"/>
  <c r="Z71" i="4"/>
  <c r="AD71" i="4"/>
  <c r="AT71" i="4"/>
  <c r="AX71" i="4"/>
  <c r="BB71" i="4"/>
  <c r="BF71" i="4"/>
  <c r="BJ71" i="4"/>
  <c r="BN71" i="4"/>
  <c r="BR71" i="4"/>
  <c r="BV71" i="4"/>
  <c r="BZ71" i="4"/>
  <c r="CD71" i="4"/>
  <c r="CK71" i="4"/>
  <c r="CO71" i="4"/>
  <c r="CS71" i="4"/>
  <c r="CW71" i="4"/>
  <c r="DA71" i="4"/>
  <c r="DE71" i="4"/>
  <c r="DI71" i="4"/>
  <c r="DM71" i="4"/>
  <c r="AU71" i="4"/>
  <c r="BK71" i="4"/>
  <c r="CA71" i="4"/>
  <c r="CT71" i="4"/>
  <c r="DJ71" i="4"/>
  <c r="W71" i="4"/>
  <c r="AY71" i="4"/>
  <c r="BO71" i="4"/>
  <c r="CE71" i="4"/>
  <c r="CX71" i="4"/>
  <c r="AA71" i="4"/>
  <c r="BC71" i="4"/>
  <c r="BS71" i="4"/>
  <c r="CL71" i="4"/>
  <c r="DB71" i="4"/>
  <c r="AE71" i="4"/>
  <c r="BG71" i="4"/>
  <c r="BW71" i="4"/>
  <c r="CP71" i="4"/>
  <c r="DF71" i="4"/>
  <c r="U19" i="4"/>
  <c r="Y19" i="4"/>
  <c r="AC19" i="4"/>
  <c r="AG19" i="4"/>
  <c r="AW19" i="4"/>
  <c r="BA19" i="4"/>
  <c r="BE19" i="4"/>
  <c r="BI19" i="4"/>
  <c r="BM19" i="4"/>
  <c r="BQ19" i="4"/>
  <c r="BU19" i="4"/>
  <c r="BY19" i="4"/>
  <c r="CC19" i="4"/>
  <c r="CJ19" i="4"/>
  <c r="CN19" i="4"/>
  <c r="CR19" i="4"/>
  <c r="CV19" i="4"/>
  <c r="CZ19" i="4"/>
  <c r="DD19" i="4"/>
  <c r="DH19" i="4"/>
  <c r="DL19" i="4"/>
  <c r="W19" i="4"/>
  <c r="AA19" i="4"/>
  <c r="AE19" i="4"/>
  <c r="AU19" i="4"/>
  <c r="AY19" i="4"/>
  <c r="BC19" i="4"/>
  <c r="BG19" i="4"/>
  <c r="BK19" i="4"/>
  <c r="BO19" i="4"/>
  <c r="BS19" i="4"/>
  <c r="BW19" i="4"/>
  <c r="CA19" i="4"/>
  <c r="CE19" i="4"/>
  <c r="CL19" i="4"/>
  <c r="CP19" i="4"/>
  <c r="CT19" i="4"/>
  <c r="CX19" i="4"/>
  <c r="DB19" i="4"/>
  <c r="DF19" i="4"/>
  <c r="DJ19" i="4"/>
  <c r="V19" i="4"/>
  <c r="AD19" i="4"/>
  <c r="AX19" i="4"/>
  <c r="BF19" i="4"/>
  <c r="BN19" i="4"/>
  <c r="BV19" i="4"/>
  <c r="CD19" i="4"/>
  <c r="CO19" i="4"/>
  <c r="CW19" i="4"/>
  <c r="DE19" i="4"/>
  <c r="DM19" i="4"/>
  <c r="Z19" i="4"/>
  <c r="AT19" i="4"/>
  <c r="BB19" i="4"/>
  <c r="BJ19" i="4"/>
  <c r="BR19" i="4"/>
  <c r="BZ19" i="4"/>
  <c r="CK19" i="4"/>
  <c r="CS19" i="4"/>
  <c r="DA19" i="4"/>
  <c r="DI19" i="4"/>
  <c r="AV19" i="4"/>
  <c r="BL19" i="4"/>
  <c r="CB19" i="4"/>
  <c r="CU19" i="4"/>
  <c r="DK19" i="4"/>
  <c r="X19" i="4"/>
  <c r="AZ19" i="4"/>
  <c r="BP19" i="4"/>
  <c r="CI19" i="4"/>
  <c r="CY19" i="4"/>
  <c r="AB19" i="4"/>
  <c r="BD19" i="4"/>
  <c r="BT19" i="4"/>
  <c r="CM19" i="4"/>
  <c r="DC19" i="4"/>
  <c r="AF19" i="4"/>
  <c r="BH19" i="4"/>
  <c r="BX19" i="4"/>
  <c r="CQ19" i="4"/>
  <c r="DG19" i="4"/>
  <c r="U185" i="4"/>
  <c r="Y185" i="4"/>
  <c r="AC185" i="4"/>
  <c r="AG185" i="4"/>
  <c r="AW185" i="4"/>
  <c r="BA185" i="4"/>
  <c r="BE185" i="4"/>
  <c r="BI185" i="4"/>
  <c r="BM185" i="4"/>
  <c r="BQ185" i="4"/>
  <c r="BU185" i="4"/>
  <c r="BY185" i="4"/>
  <c r="CC185" i="4"/>
  <c r="CJ185" i="4"/>
  <c r="CN185" i="4"/>
  <c r="CR185" i="4"/>
  <c r="CV185" i="4"/>
  <c r="CZ185" i="4"/>
  <c r="DD185" i="4"/>
  <c r="DH185" i="4"/>
  <c r="DL185" i="4"/>
  <c r="V185" i="4"/>
  <c r="Z185" i="4"/>
  <c r="AD185" i="4"/>
  <c r="AT185" i="4"/>
  <c r="AX185" i="4"/>
  <c r="BB185" i="4"/>
  <c r="BF185" i="4"/>
  <c r="BJ185" i="4"/>
  <c r="BN185" i="4"/>
  <c r="BR185" i="4"/>
  <c r="BV185" i="4"/>
  <c r="BZ185" i="4"/>
  <c r="CD185" i="4"/>
  <c r="CK185" i="4"/>
  <c r="CO185" i="4"/>
  <c r="CS185" i="4"/>
  <c r="CW185" i="4"/>
  <c r="DA185" i="4"/>
  <c r="DE185" i="4"/>
  <c r="DI185" i="4"/>
  <c r="DM185" i="4"/>
  <c r="W185" i="4"/>
  <c r="AA185" i="4"/>
  <c r="AE185" i="4"/>
  <c r="AU185" i="4"/>
  <c r="AY185" i="4"/>
  <c r="BC185" i="4"/>
  <c r="BG185" i="4"/>
  <c r="BK185" i="4"/>
  <c r="BO185" i="4"/>
  <c r="BS185" i="4"/>
  <c r="BW185" i="4"/>
  <c r="CA185" i="4"/>
  <c r="CE185" i="4"/>
  <c r="CL185" i="4"/>
  <c r="CP185" i="4"/>
  <c r="CT185" i="4"/>
  <c r="CX185" i="4"/>
  <c r="DB185" i="4"/>
  <c r="DF185" i="4"/>
  <c r="X185" i="4"/>
  <c r="AB185" i="4"/>
  <c r="AF185" i="4"/>
  <c r="AV185" i="4"/>
  <c r="AZ185" i="4"/>
  <c r="BD185" i="4"/>
  <c r="BH185" i="4"/>
  <c r="BL185" i="4"/>
  <c r="BP185" i="4"/>
  <c r="BT185" i="4"/>
  <c r="BX185" i="4"/>
  <c r="CB185" i="4"/>
  <c r="CI185" i="4"/>
  <c r="CM185" i="4"/>
  <c r="CQ185" i="4"/>
  <c r="CU185" i="4"/>
  <c r="CY185" i="4"/>
  <c r="DC185" i="4"/>
  <c r="DG185" i="4"/>
  <c r="DK185" i="4"/>
  <c r="DJ185" i="4"/>
  <c r="U137" i="4"/>
  <c r="Y137" i="4"/>
  <c r="AC137" i="4"/>
  <c r="AG137" i="4"/>
  <c r="AW137" i="4"/>
  <c r="BA137" i="4"/>
  <c r="BE137" i="4"/>
  <c r="BI137" i="4"/>
  <c r="BM137" i="4"/>
  <c r="BQ137" i="4"/>
  <c r="BU137" i="4"/>
  <c r="BY137" i="4"/>
  <c r="CC137" i="4"/>
  <c r="CJ137" i="4"/>
  <c r="CN137" i="4"/>
  <c r="CR137" i="4"/>
  <c r="CV137" i="4"/>
  <c r="CZ137" i="4"/>
  <c r="DD137" i="4"/>
  <c r="DH137" i="4"/>
  <c r="DL137" i="4"/>
  <c r="V137" i="4"/>
  <c r="Z137" i="4"/>
  <c r="AD137" i="4"/>
  <c r="AT137" i="4"/>
  <c r="AX137" i="4"/>
  <c r="BB137" i="4"/>
  <c r="BF137" i="4"/>
  <c r="BJ137" i="4"/>
  <c r="BN137" i="4"/>
  <c r="BR137" i="4"/>
  <c r="BV137" i="4"/>
  <c r="BZ137" i="4"/>
  <c r="CD137" i="4"/>
  <c r="CK137" i="4"/>
  <c r="CO137" i="4"/>
  <c r="CS137" i="4"/>
  <c r="CW137" i="4"/>
  <c r="DA137" i="4"/>
  <c r="DE137" i="4"/>
  <c r="DI137" i="4"/>
  <c r="DM137" i="4"/>
  <c r="W137" i="4"/>
  <c r="AA137" i="4"/>
  <c r="AE137" i="4"/>
  <c r="AU137" i="4"/>
  <c r="AY137" i="4"/>
  <c r="BC137" i="4"/>
  <c r="BG137" i="4"/>
  <c r="BK137" i="4"/>
  <c r="BO137" i="4"/>
  <c r="BS137" i="4"/>
  <c r="BW137" i="4"/>
  <c r="CA137" i="4"/>
  <c r="CE137" i="4"/>
  <c r="CL137" i="4"/>
  <c r="CP137" i="4"/>
  <c r="CT137" i="4"/>
  <c r="CX137" i="4"/>
  <c r="DB137" i="4"/>
  <c r="DF137" i="4"/>
  <c r="DJ137" i="4"/>
  <c r="X137" i="4"/>
  <c r="AB137" i="4"/>
  <c r="AF137" i="4"/>
  <c r="AV137" i="4"/>
  <c r="AZ137" i="4"/>
  <c r="BD137" i="4"/>
  <c r="BH137" i="4"/>
  <c r="BL137" i="4"/>
  <c r="BP137" i="4"/>
  <c r="BT137" i="4"/>
  <c r="BX137" i="4"/>
  <c r="CB137" i="4"/>
  <c r="CI137" i="4"/>
  <c r="CM137" i="4"/>
  <c r="CQ137" i="4"/>
  <c r="CU137" i="4"/>
  <c r="CY137" i="4"/>
  <c r="DC137" i="4"/>
  <c r="DG137" i="4"/>
  <c r="DK137" i="4"/>
  <c r="U129" i="4"/>
  <c r="Y129" i="4"/>
  <c r="AC129" i="4"/>
  <c r="AG129" i="4"/>
  <c r="AW129" i="4"/>
  <c r="BA129" i="4"/>
  <c r="BE129" i="4"/>
  <c r="BI129" i="4"/>
  <c r="BM129" i="4"/>
  <c r="BQ129" i="4"/>
  <c r="BU129" i="4"/>
  <c r="BY129" i="4"/>
  <c r="CC129" i="4"/>
  <c r="CJ129" i="4"/>
  <c r="CN129" i="4"/>
  <c r="CR129" i="4"/>
  <c r="CV129" i="4"/>
  <c r="CZ129" i="4"/>
  <c r="DD129" i="4"/>
  <c r="DH129" i="4"/>
  <c r="DL129" i="4"/>
  <c r="V129" i="4"/>
  <c r="Z129" i="4"/>
  <c r="AD129" i="4"/>
  <c r="AT129" i="4"/>
  <c r="AX129" i="4"/>
  <c r="BB129" i="4"/>
  <c r="BF129" i="4"/>
  <c r="BJ129" i="4"/>
  <c r="BN129" i="4"/>
  <c r="BR129" i="4"/>
  <c r="BV129" i="4"/>
  <c r="BZ129" i="4"/>
  <c r="CD129" i="4"/>
  <c r="CK129" i="4"/>
  <c r="CO129" i="4"/>
  <c r="CS129" i="4"/>
  <c r="CW129" i="4"/>
  <c r="DA129" i="4"/>
  <c r="DE129" i="4"/>
  <c r="DI129" i="4"/>
  <c r="DM129" i="4"/>
  <c r="W129" i="4"/>
  <c r="AA129" i="4"/>
  <c r="AE129" i="4"/>
  <c r="AU129" i="4"/>
  <c r="AY129" i="4"/>
  <c r="BC129" i="4"/>
  <c r="BG129" i="4"/>
  <c r="BK129" i="4"/>
  <c r="BO129" i="4"/>
  <c r="BS129" i="4"/>
  <c r="BW129" i="4"/>
  <c r="CA129" i="4"/>
  <c r="CE129" i="4"/>
  <c r="CL129" i="4"/>
  <c r="CP129" i="4"/>
  <c r="CT129" i="4"/>
  <c r="CX129" i="4"/>
  <c r="DB129" i="4"/>
  <c r="DF129" i="4"/>
  <c r="DJ129" i="4"/>
  <c r="X129" i="4"/>
  <c r="AB129" i="4"/>
  <c r="AF129" i="4"/>
  <c r="AV129" i="4"/>
  <c r="AZ129" i="4"/>
  <c r="BD129" i="4"/>
  <c r="BH129" i="4"/>
  <c r="BL129" i="4"/>
  <c r="BP129" i="4"/>
  <c r="BT129" i="4"/>
  <c r="BX129" i="4"/>
  <c r="CB129" i="4"/>
  <c r="CI129" i="4"/>
  <c r="CM129" i="4"/>
  <c r="CQ129" i="4"/>
  <c r="CU129" i="4"/>
  <c r="CY129" i="4"/>
  <c r="DC129" i="4"/>
  <c r="DG129" i="4"/>
  <c r="DK129" i="4"/>
  <c r="U113" i="4"/>
  <c r="Y113" i="4"/>
  <c r="AC113" i="4"/>
  <c r="AG113" i="4"/>
  <c r="AW113" i="4"/>
  <c r="BA113" i="4"/>
  <c r="BE113" i="4"/>
  <c r="BI113" i="4"/>
  <c r="BM113" i="4"/>
  <c r="BQ113" i="4"/>
  <c r="BU113" i="4"/>
  <c r="BY113" i="4"/>
  <c r="CC113" i="4"/>
  <c r="CJ113" i="4"/>
  <c r="CN113" i="4"/>
  <c r="CR113" i="4"/>
  <c r="CV113" i="4"/>
  <c r="CZ113" i="4"/>
  <c r="DD113" i="4"/>
  <c r="DH113" i="4"/>
  <c r="DL113" i="4"/>
  <c r="V113" i="4"/>
  <c r="Z113" i="4"/>
  <c r="AD113" i="4"/>
  <c r="AT113" i="4"/>
  <c r="AX113" i="4"/>
  <c r="BB113" i="4"/>
  <c r="BF113" i="4"/>
  <c r="BJ113" i="4"/>
  <c r="BN113" i="4"/>
  <c r="BR113" i="4"/>
  <c r="BV113" i="4"/>
  <c r="BZ113" i="4"/>
  <c r="CD113" i="4"/>
  <c r="CK113" i="4"/>
  <c r="CO113" i="4"/>
  <c r="CS113" i="4"/>
  <c r="CW113" i="4"/>
  <c r="DA113" i="4"/>
  <c r="DE113" i="4"/>
  <c r="DI113" i="4"/>
  <c r="DM113" i="4"/>
  <c r="W113" i="4"/>
  <c r="AA113" i="4"/>
  <c r="AE113" i="4"/>
  <c r="AU113" i="4"/>
  <c r="AY113" i="4"/>
  <c r="BC113" i="4"/>
  <c r="BG113" i="4"/>
  <c r="BK113" i="4"/>
  <c r="BO113" i="4"/>
  <c r="BS113" i="4"/>
  <c r="BW113" i="4"/>
  <c r="CA113" i="4"/>
  <c r="CE113" i="4"/>
  <c r="CL113" i="4"/>
  <c r="CP113" i="4"/>
  <c r="CT113" i="4"/>
  <c r="CX113" i="4"/>
  <c r="DB113" i="4"/>
  <c r="DF113" i="4"/>
  <c r="DJ113" i="4"/>
  <c r="X113" i="4"/>
  <c r="AB113" i="4"/>
  <c r="AF113" i="4"/>
  <c r="AV113" i="4"/>
  <c r="AZ113" i="4"/>
  <c r="BD113" i="4"/>
  <c r="BH113" i="4"/>
  <c r="BL113" i="4"/>
  <c r="BP113" i="4"/>
  <c r="BT113" i="4"/>
  <c r="BX113" i="4"/>
  <c r="CB113" i="4"/>
  <c r="CI113" i="4"/>
  <c r="CM113" i="4"/>
  <c r="CQ113" i="4"/>
  <c r="CU113" i="4"/>
  <c r="CY113" i="4"/>
  <c r="DC113" i="4"/>
  <c r="DG113" i="4"/>
  <c r="DK113" i="4"/>
  <c r="U53" i="4"/>
  <c r="Y53" i="4"/>
  <c r="AC53" i="4"/>
  <c r="AG53" i="4"/>
  <c r="AW53" i="4"/>
  <c r="BA53" i="4"/>
  <c r="BE53" i="4"/>
  <c r="BI53" i="4"/>
  <c r="BM53" i="4"/>
  <c r="X53" i="4"/>
  <c r="AD53" i="4"/>
  <c r="AU53" i="4"/>
  <c r="AZ53" i="4"/>
  <c r="BF53" i="4"/>
  <c r="BK53" i="4"/>
  <c r="BP53" i="4"/>
  <c r="BT53" i="4"/>
  <c r="BX53" i="4"/>
  <c r="CB53" i="4"/>
  <c r="CI53" i="4"/>
  <c r="CM53" i="4"/>
  <c r="CQ53" i="4"/>
  <c r="CU53" i="4"/>
  <c r="CY53" i="4"/>
  <c r="DC53" i="4"/>
  <c r="DG53" i="4"/>
  <c r="DK53" i="4"/>
  <c r="Z53" i="4"/>
  <c r="AE53" i="4"/>
  <c r="AV53" i="4"/>
  <c r="BB53" i="4"/>
  <c r="BG53" i="4"/>
  <c r="BL53" i="4"/>
  <c r="BQ53" i="4"/>
  <c r="BU53" i="4"/>
  <c r="BY53" i="4"/>
  <c r="CC53" i="4"/>
  <c r="CJ53" i="4"/>
  <c r="CN53" i="4"/>
  <c r="CR53" i="4"/>
  <c r="CV53" i="4"/>
  <c r="CZ53" i="4"/>
  <c r="DD53" i="4"/>
  <c r="DH53" i="4"/>
  <c r="DL53" i="4"/>
  <c r="V53" i="4"/>
  <c r="AA53" i="4"/>
  <c r="AF53" i="4"/>
  <c r="AX53" i="4"/>
  <c r="BC53" i="4"/>
  <c r="BH53" i="4"/>
  <c r="BN53" i="4"/>
  <c r="BR53" i="4"/>
  <c r="BV53" i="4"/>
  <c r="BZ53" i="4"/>
  <c r="CD53" i="4"/>
  <c r="CK53" i="4"/>
  <c r="CO53" i="4"/>
  <c r="CS53" i="4"/>
  <c r="CW53" i="4"/>
  <c r="DA53" i="4"/>
  <c r="DE53" i="4"/>
  <c r="DI53" i="4"/>
  <c r="DM53" i="4"/>
  <c r="W53" i="4"/>
  <c r="AB53" i="4"/>
  <c r="AT53" i="4"/>
  <c r="AY53" i="4"/>
  <c r="BD53" i="4"/>
  <c r="BJ53" i="4"/>
  <c r="BO53" i="4"/>
  <c r="BS53" i="4"/>
  <c r="BW53" i="4"/>
  <c r="CA53" i="4"/>
  <c r="CE53" i="4"/>
  <c r="CL53" i="4"/>
  <c r="CP53" i="4"/>
  <c r="CT53" i="4"/>
  <c r="CX53" i="4"/>
  <c r="DB53" i="4"/>
  <c r="DF53" i="4"/>
  <c r="DJ53" i="4"/>
  <c r="U21" i="4"/>
  <c r="Y21" i="4"/>
  <c r="AC21" i="4"/>
  <c r="AG21" i="4"/>
  <c r="AW21" i="4"/>
  <c r="BA21" i="4"/>
  <c r="BE21" i="4"/>
  <c r="BI21" i="4"/>
  <c r="BM21" i="4"/>
  <c r="BQ21" i="4"/>
  <c r="BU21" i="4"/>
  <c r="BY21" i="4"/>
  <c r="CC21" i="4"/>
  <c r="CJ21" i="4"/>
  <c r="CN21" i="4"/>
  <c r="CR21" i="4"/>
  <c r="CV21" i="4"/>
  <c r="CZ21" i="4"/>
  <c r="DD21" i="4"/>
  <c r="DH21" i="4"/>
  <c r="DL21" i="4"/>
  <c r="W21" i="4"/>
  <c r="AA21" i="4"/>
  <c r="AE21" i="4"/>
  <c r="AU21" i="4"/>
  <c r="AY21" i="4"/>
  <c r="BC21" i="4"/>
  <c r="BG21" i="4"/>
  <c r="BK21" i="4"/>
  <c r="BO21" i="4"/>
  <c r="BS21" i="4"/>
  <c r="BW21" i="4"/>
  <c r="CA21" i="4"/>
  <c r="CE21" i="4"/>
  <c r="CL21" i="4"/>
  <c r="CP21" i="4"/>
  <c r="CT21" i="4"/>
  <c r="CX21" i="4"/>
  <c r="DB21" i="4"/>
  <c r="DF21" i="4"/>
  <c r="DJ21" i="4"/>
  <c r="X21" i="4"/>
  <c r="AF21" i="4"/>
  <c r="AZ21" i="4"/>
  <c r="BH21" i="4"/>
  <c r="BP21" i="4"/>
  <c r="BX21" i="4"/>
  <c r="CI21" i="4"/>
  <c r="CQ21" i="4"/>
  <c r="CY21" i="4"/>
  <c r="DG21" i="4"/>
  <c r="Z21" i="4"/>
  <c r="AT21" i="4"/>
  <c r="BB21" i="4"/>
  <c r="BJ21" i="4"/>
  <c r="BR21" i="4"/>
  <c r="BZ21" i="4"/>
  <c r="CK21" i="4"/>
  <c r="CS21" i="4"/>
  <c r="DA21" i="4"/>
  <c r="DI21" i="4"/>
  <c r="AB21" i="4"/>
  <c r="AV21" i="4"/>
  <c r="BD21" i="4"/>
  <c r="BL21" i="4"/>
  <c r="BT21" i="4"/>
  <c r="CB21" i="4"/>
  <c r="CM21" i="4"/>
  <c r="CU21" i="4"/>
  <c r="DC21" i="4"/>
  <c r="DK21" i="4"/>
  <c r="V21" i="4"/>
  <c r="AD21" i="4"/>
  <c r="AX21" i="4"/>
  <c r="BF21" i="4"/>
  <c r="BN21" i="4"/>
  <c r="BV21" i="4"/>
  <c r="CD21" i="4"/>
  <c r="CO21" i="4"/>
  <c r="CW21" i="4"/>
  <c r="DE21" i="4"/>
  <c r="DM21" i="4"/>
  <c r="V217" i="4"/>
  <c r="Z217" i="4"/>
  <c r="AD217" i="4"/>
  <c r="AT217" i="4"/>
  <c r="AX217" i="4"/>
  <c r="BB217" i="4"/>
  <c r="BF217" i="4"/>
  <c r="BJ217" i="4"/>
  <c r="BN217" i="4"/>
  <c r="BR217" i="4"/>
  <c r="BV217" i="4"/>
  <c r="BZ217" i="4"/>
  <c r="CD217" i="4"/>
  <c r="CK217" i="4"/>
  <c r="CO217" i="4"/>
  <c r="CS217" i="4"/>
  <c r="CW217" i="4"/>
  <c r="DA217" i="4"/>
  <c r="DE217" i="4"/>
  <c r="DI217" i="4"/>
  <c r="DM217" i="4"/>
  <c r="W217" i="4"/>
  <c r="AA217" i="4"/>
  <c r="AE217" i="4"/>
  <c r="AU217" i="4"/>
  <c r="AY217" i="4"/>
  <c r="BC217" i="4"/>
  <c r="BG217" i="4"/>
  <c r="BK217" i="4"/>
  <c r="BO217" i="4"/>
  <c r="BS217" i="4"/>
  <c r="BW217" i="4"/>
  <c r="CA217" i="4"/>
  <c r="CE217" i="4"/>
  <c r="CL217" i="4"/>
  <c r="CP217" i="4"/>
  <c r="CT217" i="4"/>
  <c r="CX217" i="4"/>
  <c r="DB217" i="4"/>
  <c r="DF217" i="4"/>
  <c r="DJ217" i="4"/>
  <c r="X217" i="4"/>
  <c r="AB217" i="4"/>
  <c r="AF217" i="4"/>
  <c r="AV217" i="4"/>
  <c r="AZ217" i="4"/>
  <c r="BD217" i="4"/>
  <c r="BH217" i="4"/>
  <c r="BL217" i="4"/>
  <c r="BP217" i="4"/>
  <c r="BT217" i="4"/>
  <c r="BX217" i="4"/>
  <c r="CB217" i="4"/>
  <c r="CI217" i="4"/>
  <c r="CM217" i="4"/>
  <c r="CQ217" i="4"/>
  <c r="CU217" i="4"/>
  <c r="CY217" i="4"/>
  <c r="DC217" i="4"/>
  <c r="DG217" i="4"/>
  <c r="DK217" i="4"/>
  <c r="U217" i="4"/>
  <c r="Y217" i="4"/>
  <c r="AC217" i="4"/>
  <c r="AG217" i="4"/>
  <c r="AW217" i="4"/>
  <c r="BA217" i="4"/>
  <c r="BE217" i="4"/>
  <c r="BI217" i="4"/>
  <c r="BM217" i="4"/>
  <c r="BQ217" i="4"/>
  <c r="BU217" i="4"/>
  <c r="BY217" i="4"/>
  <c r="CC217" i="4"/>
  <c r="CJ217" i="4"/>
  <c r="CN217" i="4"/>
  <c r="CR217" i="4"/>
  <c r="CV217" i="4"/>
  <c r="CZ217" i="4"/>
  <c r="DD217" i="4"/>
  <c r="DH217" i="4"/>
  <c r="DL217" i="4"/>
  <c r="X202" i="4"/>
  <c r="AB202" i="4"/>
  <c r="AF202" i="4"/>
  <c r="AV202" i="4"/>
  <c r="AZ202" i="4"/>
  <c r="BD202" i="4"/>
  <c r="BH202" i="4"/>
  <c r="BL202" i="4"/>
  <c r="BP202" i="4"/>
  <c r="BT202" i="4"/>
  <c r="BX202" i="4"/>
  <c r="CB202" i="4"/>
  <c r="CI202" i="4"/>
  <c r="CM202" i="4"/>
  <c r="CQ202" i="4"/>
  <c r="CU202" i="4"/>
  <c r="CY202" i="4"/>
  <c r="DC202" i="4"/>
  <c r="DG202" i="4"/>
  <c r="DK202" i="4"/>
  <c r="U202" i="4"/>
  <c r="Y202" i="4"/>
  <c r="AC202" i="4"/>
  <c r="AG202" i="4"/>
  <c r="AW202" i="4"/>
  <c r="BA202" i="4"/>
  <c r="BE202" i="4"/>
  <c r="BI202" i="4"/>
  <c r="BM202" i="4"/>
  <c r="BQ202" i="4"/>
  <c r="BU202" i="4"/>
  <c r="BY202" i="4"/>
  <c r="CC202" i="4"/>
  <c r="CJ202" i="4"/>
  <c r="CN202" i="4"/>
  <c r="CR202" i="4"/>
  <c r="CV202" i="4"/>
  <c r="CZ202" i="4"/>
  <c r="DD202" i="4"/>
  <c r="DH202" i="4"/>
  <c r="DL202" i="4"/>
  <c r="V202" i="4"/>
  <c r="Z202" i="4"/>
  <c r="AD202" i="4"/>
  <c r="AT202" i="4"/>
  <c r="AX202" i="4"/>
  <c r="BB202" i="4"/>
  <c r="BF202" i="4"/>
  <c r="BJ202" i="4"/>
  <c r="BN202" i="4"/>
  <c r="BR202" i="4"/>
  <c r="BV202" i="4"/>
  <c r="BZ202" i="4"/>
  <c r="CD202" i="4"/>
  <c r="CK202" i="4"/>
  <c r="CO202" i="4"/>
  <c r="CS202" i="4"/>
  <c r="CW202" i="4"/>
  <c r="DA202" i="4"/>
  <c r="DE202" i="4"/>
  <c r="DI202" i="4"/>
  <c r="DM202" i="4"/>
  <c r="W202" i="4"/>
  <c r="AA202" i="4"/>
  <c r="AE202" i="4"/>
  <c r="AU202" i="4"/>
  <c r="AY202" i="4"/>
  <c r="BC202" i="4"/>
  <c r="BG202" i="4"/>
  <c r="BK202" i="4"/>
  <c r="BO202" i="4"/>
  <c r="BS202" i="4"/>
  <c r="BW202" i="4"/>
  <c r="CA202" i="4"/>
  <c r="CE202" i="4"/>
  <c r="CL202" i="4"/>
  <c r="CP202" i="4"/>
  <c r="CT202" i="4"/>
  <c r="CX202" i="4"/>
  <c r="DB202" i="4"/>
  <c r="DF202" i="4"/>
  <c r="DJ202" i="4"/>
  <c r="W138" i="4"/>
  <c r="AA138" i="4"/>
  <c r="AE138" i="4"/>
  <c r="AU138" i="4"/>
  <c r="AY138" i="4"/>
  <c r="BC138" i="4"/>
  <c r="BG138" i="4"/>
  <c r="BK138" i="4"/>
  <c r="BO138" i="4"/>
  <c r="BS138" i="4"/>
  <c r="BW138" i="4"/>
  <c r="CA138" i="4"/>
  <c r="CE138" i="4"/>
  <c r="CL138" i="4"/>
  <c r="CP138" i="4"/>
  <c r="CT138" i="4"/>
  <c r="CX138" i="4"/>
  <c r="DB138" i="4"/>
  <c r="DF138" i="4"/>
  <c r="DJ138" i="4"/>
  <c r="X138" i="4"/>
  <c r="AB138" i="4"/>
  <c r="AF138" i="4"/>
  <c r="AV138" i="4"/>
  <c r="AZ138" i="4"/>
  <c r="BD138" i="4"/>
  <c r="BH138" i="4"/>
  <c r="BL138" i="4"/>
  <c r="BP138" i="4"/>
  <c r="BT138" i="4"/>
  <c r="BX138" i="4"/>
  <c r="CB138" i="4"/>
  <c r="CI138" i="4"/>
  <c r="CM138" i="4"/>
  <c r="CQ138" i="4"/>
  <c r="CU138" i="4"/>
  <c r="CY138" i="4"/>
  <c r="DC138" i="4"/>
  <c r="DG138" i="4"/>
  <c r="DK138" i="4"/>
  <c r="U138" i="4"/>
  <c r="Y138" i="4"/>
  <c r="AC138" i="4"/>
  <c r="AG138" i="4"/>
  <c r="AW138" i="4"/>
  <c r="BA138" i="4"/>
  <c r="BE138" i="4"/>
  <c r="BI138" i="4"/>
  <c r="BM138" i="4"/>
  <c r="BQ138" i="4"/>
  <c r="BU138" i="4"/>
  <c r="BY138" i="4"/>
  <c r="CC138" i="4"/>
  <c r="CJ138" i="4"/>
  <c r="CN138" i="4"/>
  <c r="CR138" i="4"/>
  <c r="CV138" i="4"/>
  <c r="CZ138" i="4"/>
  <c r="DD138" i="4"/>
  <c r="DH138" i="4"/>
  <c r="DL138" i="4"/>
  <c r="V138" i="4"/>
  <c r="Z138" i="4"/>
  <c r="AD138" i="4"/>
  <c r="AT138" i="4"/>
  <c r="AX138" i="4"/>
  <c r="BB138" i="4"/>
  <c r="BF138" i="4"/>
  <c r="BJ138" i="4"/>
  <c r="BN138" i="4"/>
  <c r="BR138" i="4"/>
  <c r="BV138" i="4"/>
  <c r="BZ138" i="4"/>
  <c r="CD138" i="4"/>
  <c r="CK138" i="4"/>
  <c r="CO138" i="4"/>
  <c r="CS138" i="4"/>
  <c r="CW138" i="4"/>
  <c r="DA138" i="4"/>
  <c r="DE138" i="4"/>
  <c r="DI138" i="4"/>
  <c r="DM138" i="4"/>
  <c r="W106" i="4"/>
  <c r="AA106" i="4"/>
  <c r="AE106" i="4"/>
  <c r="AU106" i="4"/>
  <c r="AY106" i="4"/>
  <c r="BC106" i="4"/>
  <c r="BG106" i="4"/>
  <c r="BK106" i="4"/>
  <c r="BO106" i="4"/>
  <c r="BS106" i="4"/>
  <c r="BW106" i="4"/>
  <c r="CA106" i="4"/>
  <c r="CE106" i="4"/>
  <c r="CL106" i="4"/>
  <c r="CP106" i="4"/>
  <c r="CT106" i="4"/>
  <c r="CX106" i="4"/>
  <c r="DB106" i="4"/>
  <c r="DF106" i="4"/>
  <c r="DJ106" i="4"/>
  <c r="X106" i="4"/>
  <c r="AB106" i="4"/>
  <c r="AF106" i="4"/>
  <c r="AV106" i="4"/>
  <c r="AZ106" i="4"/>
  <c r="BD106" i="4"/>
  <c r="BH106" i="4"/>
  <c r="BL106" i="4"/>
  <c r="BP106" i="4"/>
  <c r="BT106" i="4"/>
  <c r="BX106" i="4"/>
  <c r="CB106" i="4"/>
  <c r="CI106" i="4"/>
  <c r="CM106" i="4"/>
  <c r="CQ106" i="4"/>
  <c r="CU106" i="4"/>
  <c r="CY106" i="4"/>
  <c r="DC106" i="4"/>
  <c r="DG106" i="4"/>
  <c r="DK106" i="4"/>
  <c r="U106" i="4"/>
  <c r="Y106" i="4"/>
  <c r="AC106" i="4"/>
  <c r="AG106" i="4"/>
  <c r="AW106" i="4"/>
  <c r="BA106" i="4"/>
  <c r="BE106" i="4"/>
  <c r="BI106" i="4"/>
  <c r="BM106" i="4"/>
  <c r="BQ106" i="4"/>
  <c r="BU106" i="4"/>
  <c r="BY106" i="4"/>
  <c r="CC106" i="4"/>
  <c r="CJ106" i="4"/>
  <c r="CN106" i="4"/>
  <c r="CR106" i="4"/>
  <c r="CV106" i="4"/>
  <c r="CZ106" i="4"/>
  <c r="DD106" i="4"/>
  <c r="DH106" i="4"/>
  <c r="DL106" i="4"/>
  <c r="V106" i="4"/>
  <c r="Z106" i="4"/>
  <c r="AD106" i="4"/>
  <c r="AT106" i="4"/>
  <c r="AX106" i="4"/>
  <c r="BB106" i="4"/>
  <c r="BF106" i="4"/>
  <c r="BJ106" i="4"/>
  <c r="BN106" i="4"/>
  <c r="BR106" i="4"/>
  <c r="BV106" i="4"/>
  <c r="BZ106" i="4"/>
  <c r="CD106" i="4"/>
  <c r="CK106" i="4"/>
  <c r="CO106" i="4"/>
  <c r="CS106" i="4"/>
  <c r="CW106" i="4"/>
  <c r="DA106" i="4"/>
  <c r="DE106" i="4"/>
  <c r="DI106" i="4"/>
  <c r="DM106" i="4"/>
  <c r="U107" i="4"/>
  <c r="Y107" i="4"/>
  <c r="AC107" i="4"/>
  <c r="AG107" i="4"/>
  <c r="AW107" i="4"/>
  <c r="BA107" i="4"/>
  <c r="BE107" i="4"/>
  <c r="BI107" i="4"/>
  <c r="BM107" i="4"/>
  <c r="BQ107" i="4"/>
  <c r="BU107" i="4"/>
  <c r="BY107" i="4"/>
  <c r="CC107" i="4"/>
  <c r="CJ107" i="4"/>
  <c r="CN107" i="4"/>
  <c r="CR107" i="4"/>
  <c r="CV107" i="4"/>
  <c r="CZ107" i="4"/>
  <c r="DD107" i="4"/>
  <c r="DH107" i="4"/>
  <c r="DL107" i="4"/>
  <c r="V107" i="4"/>
  <c r="Z107" i="4"/>
  <c r="AD107" i="4"/>
  <c r="AT107" i="4"/>
  <c r="AX107" i="4"/>
  <c r="BB107" i="4"/>
  <c r="BF107" i="4"/>
  <c r="BJ107" i="4"/>
  <c r="BN107" i="4"/>
  <c r="BR107" i="4"/>
  <c r="BV107" i="4"/>
  <c r="BZ107" i="4"/>
  <c r="CD107" i="4"/>
  <c r="CK107" i="4"/>
  <c r="CO107" i="4"/>
  <c r="CS107" i="4"/>
  <c r="CW107" i="4"/>
  <c r="DA107" i="4"/>
  <c r="DE107" i="4"/>
  <c r="DI107" i="4"/>
  <c r="DM107" i="4"/>
  <c r="W107" i="4"/>
  <c r="AA107" i="4"/>
  <c r="AE107" i="4"/>
  <c r="AU107" i="4"/>
  <c r="AY107" i="4"/>
  <c r="BC107" i="4"/>
  <c r="BG107" i="4"/>
  <c r="BK107" i="4"/>
  <c r="BO107" i="4"/>
  <c r="BS107" i="4"/>
  <c r="BW107" i="4"/>
  <c r="CA107" i="4"/>
  <c r="CE107" i="4"/>
  <c r="CL107" i="4"/>
  <c r="CP107" i="4"/>
  <c r="CT107" i="4"/>
  <c r="CX107" i="4"/>
  <c r="DB107" i="4"/>
  <c r="DF107" i="4"/>
  <c r="DJ107" i="4"/>
  <c r="X107" i="4"/>
  <c r="AB107" i="4"/>
  <c r="AF107" i="4"/>
  <c r="AV107" i="4"/>
  <c r="AZ107" i="4"/>
  <c r="BD107" i="4"/>
  <c r="BH107" i="4"/>
  <c r="BL107" i="4"/>
  <c r="BP107" i="4"/>
  <c r="BT107" i="4"/>
  <c r="BX107" i="4"/>
  <c r="CB107" i="4"/>
  <c r="CI107" i="4"/>
  <c r="CM107" i="4"/>
  <c r="CQ107" i="4"/>
  <c r="CU107" i="4"/>
  <c r="CY107" i="4"/>
  <c r="DC107" i="4"/>
  <c r="DG107" i="4"/>
  <c r="DK107" i="4"/>
  <c r="U151" i="4"/>
  <c r="Y151" i="4"/>
  <c r="AC151" i="4"/>
  <c r="AG151" i="4"/>
  <c r="AW151" i="4"/>
  <c r="BA151" i="4"/>
  <c r="BE151" i="4"/>
  <c r="BI151" i="4"/>
  <c r="BM151" i="4"/>
  <c r="BQ151" i="4"/>
  <c r="BU151" i="4"/>
  <c r="BY151" i="4"/>
  <c r="CC151" i="4"/>
  <c r="CJ151" i="4"/>
  <c r="CN151" i="4"/>
  <c r="CR151" i="4"/>
  <c r="CV151" i="4"/>
  <c r="CZ151" i="4"/>
  <c r="DD151" i="4"/>
  <c r="DH151" i="4"/>
  <c r="DL151" i="4"/>
  <c r="V151" i="4"/>
  <c r="Z151" i="4"/>
  <c r="AD151" i="4"/>
  <c r="AT151" i="4"/>
  <c r="AX151" i="4"/>
  <c r="BB151" i="4"/>
  <c r="BF151" i="4"/>
  <c r="BJ151" i="4"/>
  <c r="BN151" i="4"/>
  <c r="BR151" i="4"/>
  <c r="BV151" i="4"/>
  <c r="BZ151" i="4"/>
  <c r="CD151" i="4"/>
  <c r="CK151" i="4"/>
  <c r="CO151" i="4"/>
  <c r="CS151" i="4"/>
  <c r="CW151" i="4"/>
  <c r="DA151" i="4"/>
  <c r="DE151" i="4"/>
  <c r="DI151" i="4"/>
  <c r="DM151" i="4"/>
  <c r="W151" i="4"/>
  <c r="AA151" i="4"/>
  <c r="AE151" i="4"/>
  <c r="AU151" i="4"/>
  <c r="AY151" i="4"/>
  <c r="BC151" i="4"/>
  <c r="BG151" i="4"/>
  <c r="BK151" i="4"/>
  <c r="BO151" i="4"/>
  <c r="BS151" i="4"/>
  <c r="BW151" i="4"/>
  <c r="CA151" i="4"/>
  <c r="CE151" i="4"/>
  <c r="CL151" i="4"/>
  <c r="CP151" i="4"/>
  <c r="CT151" i="4"/>
  <c r="CX151" i="4"/>
  <c r="DB151" i="4"/>
  <c r="DF151" i="4"/>
  <c r="DJ151" i="4"/>
  <c r="X151" i="4"/>
  <c r="AB151" i="4"/>
  <c r="AF151" i="4"/>
  <c r="AV151" i="4"/>
  <c r="AZ151" i="4"/>
  <c r="BD151" i="4"/>
  <c r="BH151" i="4"/>
  <c r="BL151" i="4"/>
  <c r="BP151" i="4"/>
  <c r="BT151" i="4"/>
  <c r="BX151" i="4"/>
  <c r="CB151" i="4"/>
  <c r="CI151" i="4"/>
  <c r="CM151" i="4"/>
  <c r="CQ151" i="4"/>
  <c r="CU151" i="4"/>
  <c r="CY151" i="4"/>
  <c r="DC151" i="4"/>
  <c r="DG151" i="4"/>
  <c r="DK151" i="4"/>
  <c r="W152" i="4"/>
  <c r="AA152" i="4"/>
  <c r="AE152" i="4"/>
  <c r="AU152" i="4"/>
  <c r="AY152" i="4"/>
  <c r="BC152" i="4"/>
  <c r="BG152" i="4"/>
  <c r="BK152" i="4"/>
  <c r="BO152" i="4"/>
  <c r="BS152" i="4"/>
  <c r="BW152" i="4"/>
  <c r="CA152" i="4"/>
  <c r="CE152" i="4"/>
  <c r="CL152" i="4"/>
  <c r="CP152" i="4"/>
  <c r="CT152" i="4"/>
  <c r="CX152" i="4"/>
  <c r="DB152" i="4"/>
  <c r="DF152" i="4"/>
  <c r="DJ152" i="4"/>
  <c r="X152" i="4"/>
  <c r="AB152" i="4"/>
  <c r="AF152" i="4"/>
  <c r="AV152" i="4"/>
  <c r="AZ152" i="4"/>
  <c r="BD152" i="4"/>
  <c r="BH152" i="4"/>
  <c r="BL152" i="4"/>
  <c r="BP152" i="4"/>
  <c r="BT152" i="4"/>
  <c r="BX152" i="4"/>
  <c r="CB152" i="4"/>
  <c r="CI152" i="4"/>
  <c r="CM152" i="4"/>
  <c r="CQ152" i="4"/>
  <c r="CU152" i="4"/>
  <c r="CY152" i="4"/>
  <c r="DC152" i="4"/>
  <c r="DG152" i="4"/>
  <c r="DK152" i="4"/>
  <c r="U152" i="4"/>
  <c r="Y152" i="4"/>
  <c r="AC152" i="4"/>
  <c r="AG152" i="4"/>
  <c r="AW152" i="4"/>
  <c r="BA152" i="4"/>
  <c r="BE152" i="4"/>
  <c r="BI152" i="4"/>
  <c r="BM152" i="4"/>
  <c r="BQ152" i="4"/>
  <c r="BU152" i="4"/>
  <c r="BY152" i="4"/>
  <c r="CC152" i="4"/>
  <c r="CJ152" i="4"/>
  <c r="CN152" i="4"/>
  <c r="CR152" i="4"/>
  <c r="CV152" i="4"/>
  <c r="CZ152" i="4"/>
  <c r="DD152" i="4"/>
  <c r="DH152" i="4"/>
  <c r="DL152" i="4"/>
  <c r="V152" i="4"/>
  <c r="Z152" i="4"/>
  <c r="AD152" i="4"/>
  <c r="AT152" i="4"/>
  <c r="AX152" i="4"/>
  <c r="BB152" i="4"/>
  <c r="BF152" i="4"/>
  <c r="BJ152" i="4"/>
  <c r="BN152" i="4"/>
  <c r="BR152" i="4"/>
  <c r="BV152" i="4"/>
  <c r="BZ152" i="4"/>
  <c r="CD152" i="4"/>
  <c r="CK152" i="4"/>
  <c r="CO152" i="4"/>
  <c r="CS152" i="4"/>
  <c r="CW152" i="4"/>
  <c r="DA152" i="4"/>
  <c r="DE152" i="4"/>
  <c r="DI152" i="4"/>
  <c r="DM152" i="4"/>
  <c r="W180" i="4"/>
  <c r="AA180" i="4"/>
  <c r="AE180" i="4"/>
  <c r="AU180" i="4"/>
  <c r="AY180" i="4"/>
  <c r="BC180" i="4"/>
  <c r="BG180" i="4"/>
  <c r="BK180" i="4"/>
  <c r="BO180" i="4"/>
  <c r="BS180" i="4"/>
  <c r="BW180" i="4"/>
  <c r="CA180" i="4"/>
  <c r="CE180" i="4"/>
  <c r="CL180" i="4"/>
  <c r="CP180" i="4"/>
  <c r="CT180" i="4"/>
  <c r="CX180" i="4"/>
  <c r="DB180" i="4"/>
  <c r="DF180" i="4"/>
  <c r="DJ180" i="4"/>
  <c r="X180" i="4"/>
  <c r="AB180" i="4"/>
  <c r="AF180" i="4"/>
  <c r="AV180" i="4"/>
  <c r="AZ180" i="4"/>
  <c r="BD180" i="4"/>
  <c r="BH180" i="4"/>
  <c r="BL180" i="4"/>
  <c r="BP180" i="4"/>
  <c r="BT180" i="4"/>
  <c r="BX180" i="4"/>
  <c r="CB180" i="4"/>
  <c r="CI180" i="4"/>
  <c r="CM180" i="4"/>
  <c r="CQ180" i="4"/>
  <c r="CU180" i="4"/>
  <c r="CY180" i="4"/>
  <c r="DC180" i="4"/>
  <c r="DG180" i="4"/>
  <c r="DK180" i="4"/>
  <c r="U180" i="4"/>
  <c r="Y180" i="4"/>
  <c r="AC180" i="4"/>
  <c r="AG180" i="4"/>
  <c r="AW180" i="4"/>
  <c r="BA180" i="4"/>
  <c r="BE180" i="4"/>
  <c r="BI180" i="4"/>
  <c r="BM180" i="4"/>
  <c r="BQ180" i="4"/>
  <c r="BU180" i="4"/>
  <c r="BY180" i="4"/>
  <c r="CC180" i="4"/>
  <c r="CJ180" i="4"/>
  <c r="CN180" i="4"/>
  <c r="CR180" i="4"/>
  <c r="CV180" i="4"/>
  <c r="CZ180" i="4"/>
  <c r="DD180" i="4"/>
  <c r="DH180" i="4"/>
  <c r="DL180" i="4"/>
  <c r="V180" i="4"/>
  <c r="Z180" i="4"/>
  <c r="AD180" i="4"/>
  <c r="AT180" i="4"/>
  <c r="AX180" i="4"/>
  <c r="BB180" i="4"/>
  <c r="BF180" i="4"/>
  <c r="BJ180" i="4"/>
  <c r="BN180" i="4"/>
  <c r="BR180" i="4"/>
  <c r="BV180" i="4"/>
  <c r="BZ180" i="4"/>
  <c r="CD180" i="4"/>
  <c r="CK180" i="4"/>
  <c r="CO180" i="4"/>
  <c r="CS180" i="4"/>
  <c r="CW180" i="4"/>
  <c r="DA180" i="4"/>
  <c r="DE180" i="4"/>
  <c r="DI180" i="4"/>
  <c r="DM180" i="4"/>
  <c r="X192" i="4"/>
  <c r="AB192" i="4"/>
  <c r="AF192" i="4"/>
  <c r="AV192" i="4"/>
  <c r="AZ192" i="4"/>
  <c r="BD192" i="4"/>
  <c r="BH192" i="4"/>
  <c r="BL192" i="4"/>
  <c r="BP192" i="4"/>
  <c r="BT192" i="4"/>
  <c r="BX192" i="4"/>
  <c r="CB192" i="4"/>
  <c r="CI192" i="4"/>
  <c r="CM192" i="4"/>
  <c r="CQ192" i="4"/>
  <c r="CU192" i="4"/>
  <c r="CY192" i="4"/>
  <c r="DC192" i="4"/>
  <c r="DG192" i="4"/>
  <c r="DK192" i="4"/>
  <c r="V192" i="4"/>
  <c r="Z192" i="4"/>
  <c r="AD192" i="4"/>
  <c r="AT192" i="4"/>
  <c r="AX192" i="4"/>
  <c r="BB192" i="4"/>
  <c r="BF192" i="4"/>
  <c r="BJ192" i="4"/>
  <c r="BN192" i="4"/>
  <c r="BR192" i="4"/>
  <c r="BV192" i="4"/>
  <c r="BZ192" i="4"/>
  <c r="CD192" i="4"/>
  <c r="CK192" i="4"/>
  <c r="CO192" i="4"/>
  <c r="CS192" i="4"/>
  <c r="CW192" i="4"/>
  <c r="DA192" i="4"/>
  <c r="DE192" i="4"/>
  <c r="DI192" i="4"/>
  <c r="DM192" i="4"/>
  <c r="U192" i="4"/>
  <c r="AC192" i="4"/>
  <c r="AW192" i="4"/>
  <c r="BE192" i="4"/>
  <c r="BM192" i="4"/>
  <c r="BU192" i="4"/>
  <c r="CC192" i="4"/>
  <c r="CN192" i="4"/>
  <c r="CV192" i="4"/>
  <c r="DD192" i="4"/>
  <c r="DL192" i="4"/>
  <c r="W192" i="4"/>
  <c r="AE192" i="4"/>
  <c r="AY192" i="4"/>
  <c r="BG192" i="4"/>
  <c r="BO192" i="4"/>
  <c r="BW192" i="4"/>
  <c r="CE192" i="4"/>
  <c r="CP192" i="4"/>
  <c r="CX192" i="4"/>
  <c r="DF192" i="4"/>
  <c r="Y192" i="4"/>
  <c r="AG192" i="4"/>
  <c r="BA192" i="4"/>
  <c r="BI192" i="4"/>
  <c r="BQ192" i="4"/>
  <c r="BY192" i="4"/>
  <c r="CJ192" i="4"/>
  <c r="CR192" i="4"/>
  <c r="CZ192" i="4"/>
  <c r="DH192" i="4"/>
  <c r="AA192" i="4"/>
  <c r="AU192" i="4"/>
  <c r="BC192" i="4"/>
  <c r="BK192" i="4"/>
  <c r="BS192" i="4"/>
  <c r="CA192" i="4"/>
  <c r="CL192" i="4"/>
  <c r="CT192" i="4"/>
  <c r="DB192" i="4"/>
  <c r="DJ192" i="4"/>
  <c r="W118" i="4"/>
  <c r="AA118" i="4"/>
  <c r="AE118" i="4"/>
  <c r="AU118" i="4"/>
  <c r="AY118" i="4"/>
  <c r="BC118" i="4"/>
  <c r="BG118" i="4"/>
  <c r="BK118" i="4"/>
  <c r="BO118" i="4"/>
  <c r="BS118" i="4"/>
  <c r="BW118" i="4"/>
  <c r="CA118" i="4"/>
  <c r="CE118" i="4"/>
  <c r="CL118" i="4"/>
  <c r="CP118" i="4"/>
  <c r="CT118" i="4"/>
  <c r="CX118" i="4"/>
  <c r="DB118" i="4"/>
  <c r="DF118" i="4"/>
  <c r="DJ118" i="4"/>
  <c r="X118" i="4"/>
  <c r="AB118" i="4"/>
  <c r="AF118" i="4"/>
  <c r="AV118" i="4"/>
  <c r="AZ118" i="4"/>
  <c r="BD118" i="4"/>
  <c r="BH118" i="4"/>
  <c r="BL118" i="4"/>
  <c r="BP118" i="4"/>
  <c r="BT118" i="4"/>
  <c r="BX118" i="4"/>
  <c r="CB118" i="4"/>
  <c r="CI118" i="4"/>
  <c r="CM118" i="4"/>
  <c r="CQ118" i="4"/>
  <c r="CU118" i="4"/>
  <c r="CY118" i="4"/>
  <c r="DC118" i="4"/>
  <c r="DG118" i="4"/>
  <c r="DK118" i="4"/>
  <c r="U118" i="4"/>
  <c r="Y118" i="4"/>
  <c r="AC118" i="4"/>
  <c r="AG118" i="4"/>
  <c r="AW118" i="4"/>
  <c r="BA118" i="4"/>
  <c r="BE118" i="4"/>
  <c r="BI118" i="4"/>
  <c r="BM118" i="4"/>
  <c r="BQ118" i="4"/>
  <c r="BU118" i="4"/>
  <c r="BY118" i="4"/>
  <c r="CC118" i="4"/>
  <c r="CJ118" i="4"/>
  <c r="CN118" i="4"/>
  <c r="CR118" i="4"/>
  <c r="CV118" i="4"/>
  <c r="CZ118" i="4"/>
  <c r="DD118" i="4"/>
  <c r="DH118" i="4"/>
  <c r="DL118" i="4"/>
  <c r="V118" i="4"/>
  <c r="Z118" i="4"/>
  <c r="AD118" i="4"/>
  <c r="AT118" i="4"/>
  <c r="AX118" i="4"/>
  <c r="BB118" i="4"/>
  <c r="BF118" i="4"/>
  <c r="BJ118" i="4"/>
  <c r="BN118" i="4"/>
  <c r="BR118" i="4"/>
  <c r="BV118" i="4"/>
  <c r="BZ118" i="4"/>
  <c r="CD118" i="4"/>
  <c r="CK118" i="4"/>
  <c r="CO118" i="4"/>
  <c r="CS118" i="4"/>
  <c r="CW118" i="4"/>
  <c r="DA118" i="4"/>
  <c r="DE118" i="4"/>
  <c r="DI118" i="4"/>
  <c r="DM118" i="4"/>
  <c r="U66" i="4"/>
  <c r="Y66" i="4"/>
  <c r="AC66" i="4"/>
  <c r="AG66" i="4"/>
  <c r="AW66" i="4"/>
  <c r="BA66" i="4"/>
  <c r="BE66" i="4"/>
  <c r="BI66" i="4"/>
  <c r="BM66" i="4"/>
  <c r="BQ66" i="4"/>
  <c r="BU66" i="4"/>
  <c r="BY66" i="4"/>
  <c r="CC66" i="4"/>
  <c r="CJ66" i="4"/>
  <c r="CN66" i="4"/>
  <c r="CR66" i="4"/>
  <c r="CV66" i="4"/>
  <c r="CZ66" i="4"/>
  <c r="DD66" i="4"/>
  <c r="DH66" i="4"/>
  <c r="DL66" i="4"/>
  <c r="V66" i="4"/>
  <c r="Z66" i="4"/>
  <c r="AD66" i="4"/>
  <c r="AT66" i="4"/>
  <c r="AX66" i="4"/>
  <c r="BB66" i="4"/>
  <c r="BF66" i="4"/>
  <c r="BJ66" i="4"/>
  <c r="BN66" i="4"/>
  <c r="BR66" i="4"/>
  <c r="BV66" i="4"/>
  <c r="BZ66" i="4"/>
  <c r="CD66" i="4"/>
  <c r="CK66" i="4"/>
  <c r="CO66" i="4"/>
  <c r="CS66" i="4"/>
  <c r="CW66" i="4"/>
  <c r="DA66" i="4"/>
  <c r="DE66" i="4"/>
  <c r="DI66" i="4"/>
  <c r="DM66" i="4"/>
  <c r="W66" i="4"/>
  <c r="AA66" i="4"/>
  <c r="AE66" i="4"/>
  <c r="AU66" i="4"/>
  <c r="AY66" i="4"/>
  <c r="BC66" i="4"/>
  <c r="BG66" i="4"/>
  <c r="BK66" i="4"/>
  <c r="BO66" i="4"/>
  <c r="BS66" i="4"/>
  <c r="BW66" i="4"/>
  <c r="CA66" i="4"/>
  <c r="CE66" i="4"/>
  <c r="CL66" i="4"/>
  <c r="CP66" i="4"/>
  <c r="CT66" i="4"/>
  <c r="CX66" i="4"/>
  <c r="DB66" i="4"/>
  <c r="DF66" i="4"/>
  <c r="DJ66" i="4"/>
  <c r="X66" i="4"/>
  <c r="AB66" i="4"/>
  <c r="AF66" i="4"/>
  <c r="AV66" i="4"/>
  <c r="AZ66" i="4"/>
  <c r="BD66" i="4"/>
  <c r="BH66" i="4"/>
  <c r="BL66" i="4"/>
  <c r="BP66" i="4"/>
  <c r="BT66" i="4"/>
  <c r="BX66" i="4"/>
  <c r="CB66" i="4"/>
  <c r="CI66" i="4"/>
  <c r="CM66" i="4"/>
  <c r="CQ66" i="4"/>
  <c r="CU66" i="4"/>
  <c r="CY66" i="4"/>
  <c r="DC66" i="4"/>
  <c r="DG66" i="4"/>
  <c r="DK66" i="4"/>
  <c r="U26" i="4"/>
  <c r="Y26" i="4"/>
  <c r="AC26" i="4"/>
  <c r="AG26" i="4"/>
  <c r="AW26" i="4"/>
  <c r="BA26" i="4"/>
  <c r="BE26" i="4"/>
  <c r="BI26" i="4"/>
  <c r="BM26" i="4"/>
  <c r="BQ26" i="4"/>
  <c r="BU26" i="4"/>
  <c r="BY26" i="4"/>
  <c r="CC26" i="4"/>
  <c r="CJ26" i="4"/>
  <c r="CN26" i="4"/>
  <c r="CR26" i="4"/>
  <c r="CV26" i="4"/>
  <c r="CZ26" i="4"/>
  <c r="DD26" i="4"/>
  <c r="DH26" i="4"/>
  <c r="DL26" i="4"/>
  <c r="V26" i="4"/>
  <c r="Z26" i="4"/>
  <c r="AD26" i="4"/>
  <c r="AT26" i="4"/>
  <c r="AX26" i="4"/>
  <c r="BB26" i="4"/>
  <c r="BF26" i="4"/>
  <c r="BJ26" i="4"/>
  <c r="BN26" i="4"/>
  <c r="BR26" i="4"/>
  <c r="BV26" i="4"/>
  <c r="BZ26" i="4"/>
  <c r="CD26" i="4"/>
  <c r="CK26" i="4"/>
  <c r="CO26" i="4"/>
  <c r="CS26" i="4"/>
  <c r="CW26" i="4"/>
  <c r="DA26" i="4"/>
  <c r="DE26" i="4"/>
  <c r="DI26" i="4"/>
  <c r="DM26" i="4"/>
  <c r="W26" i="4"/>
  <c r="AA26" i="4"/>
  <c r="AE26" i="4"/>
  <c r="AU26" i="4"/>
  <c r="AY26" i="4"/>
  <c r="BC26" i="4"/>
  <c r="BG26" i="4"/>
  <c r="BK26" i="4"/>
  <c r="BO26" i="4"/>
  <c r="BS26" i="4"/>
  <c r="BW26" i="4"/>
  <c r="CA26" i="4"/>
  <c r="CE26" i="4"/>
  <c r="CL26" i="4"/>
  <c r="CP26" i="4"/>
  <c r="CT26" i="4"/>
  <c r="CX26" i="4"/>
  <c r="DB26" i="4"/>
  <c r="DF26" i="4"/>
  <c r="DJ26" i="4"/>
  <c r="X26" i="4"/>
  <c r="AB26" i="4"/>
  <c r="AF26" i="4"/>
  <c r="AV26" i="4"/>
  <c r="AZ26" i="4"/>
  <c r="BD26" i="4"/>
  <c r="BH26" i="4"/>
  <c r="BL26" i="4"/>
  <c r="BP26" i="4"/>
  <c r="BT26" i="4"/>
  <c r="BX26" i="4"/>
  <c r="CB26" i="4"/>
  <c r="CI26" i="4"/>
  <c r="CM26" i="4"/>
  <c r="CQ26" i="4"/>
  <c r="CU26" i="4"/>
  <c r="CY26" i="4"/>
  <c r="DC26" i="4"/>
  <c r="DG26" i="4"/>
  <c r="DK26" i="4"/>
  <c r="U187" i="4"/>
  <c r="Y187" i="4"/>
  <c r="AC187" i="4"/>
  <c r="AG187" i="4"/>
  <c r="AW187" i="4"/>
  <c r="BA187" i="4"/>
  <c r="BE187" i="4"/>
  <c r="BI187" i="4"/>
  <c r="BM187" i="4"/>
  <c r="BQ187" i="4"/>
  <c r="BU187" i="4"/>
  <c r="BY187" i="4"/>
  <c r="CC187" i="4"/>
  <c r="CJ187" i="4"/>
  <c r="CN187" i="4"/>
  <c r="CR187" i="4"/>
  <c r="CV187" i="4"/>
  <c r="CZ187" i="4"/>
  <c r="DD187" i="4"/>
  <c r="V187" i="4"/>
  <c r="Z187" i="4"/>
  <c r="AD187" i="4"/>
  <c r="AT187" i="4"/>
  <c r="AX187" i="4"/>
  <c r="BB187" i="4"/>
  <c r="BF187" i="4"/>
  <c r="BJ187" i="4"/>
  <c r="BN187" i="4"/>
  <c r="BR187" i="4"/>
  <c r="BV187" i="4"/>
  <c r="BZ187" i="4"/>
  <c r="CD187" i="4"/>
  <c r="CK187" i="4"/>
  <c r="CO187" i="4"/>
  <c r="CS187" i="4"/>
  <c r="CW187" i="4"/>
  <c r="DA187" i="4"/>
  <c r="DE187" i="4"/>
  <c r="DI187" i="4"/>
  <c r="DM187" i="4"/>
  <c r="X187" i="4"/>
  <c r="AB187" i="4"/>
  <c r="AF187" i="4"/>
  <c r="AV187" i="4"/>
  <c r="AZ187" i="4"/>
  <c r="BD187" i="4"/>
  <c r="BH187" i="4"/>
  <c r="BL187" i="4"/>
  <c r="BP187" i="4"/>
  <c r="BT187" i="4"/>
  <c r="BX187" i="4"/>
  <c r="CB187" i="4"/>
  <c r="CI187" i="4"/>
  <c r="CM187" i="4"/>
  <c r="CQ187" i="4"/>
  <c r="CU187" i="4"/>
  <c r="CY187" i="4"/>
  <c r="DC187" i="4"/>
  <c r="DG187" i="4"/>
  <c r="DK187" i="4"/>
  <c r="AE187" i="4"/>
  <c r="BG187" i="4"/>
  <c r="BW187" i="4"/>
  <c r="CP187" i="4"/>
  <c r="DF187" i="4"/>
  <c r="AU187" i="4"/>
  <c r="BK187" i="4"/>
  <c r="CA187" i="4"/>
  <c r="CT187" i="4"/>
  <c r="DH187" i="4"/>
  <c r="W187" i="4"/>
  <c r="AY187" i="4"/>
  <c r="BO187" i="4"/>
  <c r="CE187" i="4"/>
  <c r="CX187" i="4"/>
  <c r="DJ187" i="4"/>
  <c r="AA187" i="4"/>
  <c r="BC187" i="4"/>
  <c r="BS187" i="4"/>
  <c r="CL187" i="4"/>
  <c r="DB187" i="4"/>
  <c r="DL187" i="4"/>
  <c r="V197" i="4"/>
  <c r="Z197" i="4"/>
  <c r="AD197" i="4"/>
  <c r="AT197" i="4"/>
  <c r="AX197" i="4"/>
  <c r="BB197" i="4"/>
  <c r="BF197" i="4"/>
  <c r="BJ197" i="4"/>
  <c r="BN197" i="4"/>
  <c r="BR197" i="4"/>
  <c r="BV197" i="4"/>
  <c r="BZ197" i="4"/>
  <c r="CD197" i="4"/>
  <c r="CK197" i="4"/>
  <c r="CO197" i="4"/>
  <c r="CS197" i="4"/>
  <c r="CW197" i="4"/>
  <c r="DA197" i="4"/>
  <c r="DE197" i="4"/>
  <c r="DI197" i="4"/>
  <c r="DM197" i="4"/>
  <c r="W197" i="4"/>
  <c r="AA197" i="4"/>
  <c r="AE197" i="4"/>
  <c r="AU197" i="4"/>
  <c r="AY197" i="4"/>
  <c r="BC197" i="4"/>
  <c r="BG197" i="4"/>
  <c r="BK197" i="4"/>
  <c r="BO197" i="4"/>
  <c r="BS197" i="4"/>
  <c r="BW197" i="4"/>
  <c r="CA197" i="4"/>
  <c r="CE197" i="4"/>
  <c r="CL197" i="4"/>
  <c r="CP197" i="4"/>
  <c r="CT197" i="4"/>
  <c r="CX197" i="4"/>
  <c r="DB197" i="4"/>
  <c r="DF197" i="4"/>
  <c r="DJ197" i="4"/>
  <c r="X197" i="4"/>
  <c r="AB197" i="4"/>
  <c r="AF197" i="4"/>
  <c r="AV197" i="4"/>
  <c r="AZ197" i="4"/>
  <c r="BD197" i="4"/>
  <c r="BH197" i="4"/>
  <c r="BL197" i="4"/>
  <c r="BP197" i="4"/>
  <c r="BT197" i="4"/>
  <c r="BX197" i="4"/>
  <c r="CB197" i="4"/>
  <c r="CI197" i="4"/>
  <c r="CM197" i="4"/>
  <c r="CQ197" i="4"/>
  <c r="CU197" i="4"/>
  <c r="CY197" i="4"/>
  <c r="DC197" i="4"/>
  <c r="DG197" i="4"/>
  <c r="DK197" i="4"/>
  <c r="U197" i="4"/>
  <c r="Y197" i="4"/>
  <c r="AC197" i="4"/>
  <c r="AG197" i="4"/>
  <c r="AW197" i="4"/>
  <c r="BA197" i="4"/>
  <c r="BE197" i="4"/>
  <c r="BI197" i="4"/>
  <c r="BM197" i="4"/>
  <c r="BQ197" i="4"/>
  <c r="BU197" i="4"/>
  <c r="BY197" i="4"/>
  <c r="CC197" i="4"/>
  <c r="CJ197" i="4"/>
  <c r="CN197" i="4"/>
  <c r="CR197" i="4"/>
  <c r="CV197" i="4"/>
  <c r="CZ197" i="4"/>
  <c r="DD197" i="4"/>
  <c r="DH197" i="4"/>
  <c r="DL197" i="4"/>
  <c r="U111" i="4"/>
  <c r="Y111" i="4"/>
  <c r="AC111" i="4"/>
  <c r="AG111" i="4"/>
  <c r="AW111" i="4"/>
  <c r="BA111" i="4"/>
  <c r="BE111" i="4"/>
  <c r="BI111" i="4"/>
  <c r="BM111" i="4"/>
  <c r="BQ111" i="4"/>
  <c r="BU111" i="4"/>
  <c r="BY111" i="4"/>
  <c r="CC111" i="4"/>
  <c r="CJ111" i="4"/>
  <c r="CN111" i="4"/>
  <c r="CR111" i="4"/>
  <c r="CV111" i="4"/>
  <c r="CZ111" i="4"/>
  <c r="DD111" i="4"/>
  <c r="DH111" i="4"/>
  <c r="DL111" i="4"/>
  <c r="V111" i="4"/>
  <c r="Z111" i="4"/>
  <c r="AD111" i="4"/>
  <c r="AT111" i="4"/>
  <c r="AX111" i="4"/>
  <c r="BB111" i="4"/>
  <c r="BF111" i="4"/>
  <c r="BJ111" i="4"/>
  <c r="BN111" i="4"/>
  <c r="BR111" i="4"/>
  <c r="BV111" i="4"/>
  <c r="BZ111" i="4"/>
  <c r="CD111" i="4"/>
  <c r="CK111" i="4"/>
  <c r="CO111" i="4"/>
  <c r="CS111" i="4"/>
  <c r="CW111" i="4"/>
  <c r="DA111" i="4"/>
  <c r="DE111" i="4"/>
  <c r="DI111" i="4"/>
  <c r="DM111" i="4"/>
  <c r="W111" i="4"/>
  <c r="AA111" i="4"/>
  <c r="AE111" i="4"/>
  <c r="AU111" i="4"/>
  <c r="AY111" i="4"/>
  <c r="BC111" i="4"/>
  <c r="BG111" i="4"/>
  <c r="BK111" i="4"/>
  <c r="BO111" i="4"/>
  <c r="BS111" i="4"/>
  <c r="BW111" i="4"/>
  <c r="CA111" i="4"/>
  <c r="CE111" i="4"/>
  <c r="CL111" i="4"/>
  <c r="CP111" i="4"/>
  <c r="CT111" i="4"/>
  <c r="CX111" i="4"/>
  <c r="DB111" i="4"/>
  <c r="DF111" i="4"/>
  <c r="DJ111" i="4"/>
  <c r="X111" i="4"/>
  <c r="AB111" i="4"/>
  <c r="AF111" i="4"/>
  <c r="AV111" i="4"/>
  <c r="AZ111" i="4"/>
  <c r="BD111" i="4"/>
  <c r="BH111" i="4"/>
  <c r="BL111" i="4"/>
  <c r="BP111" i="4"/>
  <c r="BT111" i="4"/>
  <c r="BX111" i="4"/>
  <c r="CB111" i="4"/>
  <c r="CI111" i="4"/>
  <c r="CM111" i="4"/>
  <c r="CQ111" i="4"/>
  <c r="CU111" i="4"/>
  <c r="CY111" i="4"/>
  <c r="DC111" i="4"/>
  <c r="DG111" i="4"/>
  <c r="DK111" i="4"/>
  <c r="U171" i="4"/>
  <c r="Y171" i="4"/>
  <c r="AC171" i="4"/>
  <c r="AG171" i="4"/>
  <c r="AW171" i="4"/>
  <c r="BA171" i="4"/>
  <c r="BE171" i="4"/>
  <c r="BI171" i="4"/>
  <c r="BM171" i="4"/>
  <c r="BQ171" i="4"/>
  <c r="BU171" i="4"/>
  <c r="BY171" i="4"/>
  <c r="CC171" i="4"/>
  <c r="CJ171" i="4"/>
  <c r="CN171" i="4"/>
  <c r="CR171" i="4"/>
  <c r="CV171" i="4"/>
  <c r="CZ171" i="4"/>
  <c r="DD171" i="4"/>
  <c r="DH171" i="4"/>
  <c r="DL171" i="4"/>
  <c r="V171" i="4"/>
  <c r="Z171" i="4"/>
  <c r="AD171" i="4"/>
  <c r="AT171" i="4"/>
  <c r="AX171" i="4"/>
  <c r="BB171" i="4"/>
  <c r="BF171" i="4"/>
  <c r="BJ171" i="4"/>
  <c r="BN171" i="4"/>
  <c r="BR171" i="4"/>
  <c r="BV171" i="4"/>
  <c r="BZ171" i="4"/>
  <c r="CD171" i="4"/>
  <c r="CK171" i="4"/>
  <c r="CO171" i="4"/>
  <c r="CS171" i="4"/>
  <c r="CW171" i="4"/>
  <c r="DA171" i="4"/>
  <c r="DE171" i="4"/>
  <c r="DI171" i="4"/>
  <c r="DM171" i="4"/>
  <c r="W171" i="4"/>
  <c r="AA171" i="4"/>
  <c r="AE171" i="4"/>
  <c r="AU171" i="4"/>
  <c r="AY171" i="4"/>
  <c r="BC171" i="4"/>
  <c r="BG171" i="4"/>
  <c r="BK171" i="4"/>
  <c r="BO171" i="4"/>
  <c r="BS171" i="4"/>
  <c r="BW171" i="4"/>
  <c r="CA171" i="4"/>
  <c r="CE171" i="4"/>
  <c r="CL171" i="4"/>
  <c r="CP171" i="4"/>
  <c r="CT171" i="4"/>
  <c r="CX171" i="4"/>
  <c r="DB171" i="4"/>
  <c r="DF171" i="4"/>
  <c r="DJ171" i="4"/>
  <c r="X171" i="4"/>
  <c r="AB171" i="4"/>
  <c r="AF171" i="4"/>
  <c r="AV171" i="4"/>
  <c r="AZ171" i="4"/>
  <c r="BD171" i="4"/>
  <c r="BH171" i="4"/>
  <c r="BL171" i="4"/>
  <c r="BP171" i="4"/>
  <c r="BT171" i="4"/>
  <c r="BX171" i="4"/>
  <c r="CB171" i="4"/>
  <c r="CI171" i="4"/>
  <c r="CM171" i="4"/>
  <c r="CQ171" i="4"/>
  <c r="CU171" i="4"/>
  <c r="CY171" i="4"/>
  <c r="DC171" i="4"/>
  <c r="DG171" i="4"/>
  <c r="DK171" i="4"/>
  <c r="V203" i="4"/>
  <c r="Z203" i="4"/>
  <c r="AD203" i="4"/>
  <c r="AT203" i="4"/>
  <c r="AX203" i="4"/>
  <c r="BB203" i="4"/>
  <c r="BF203" i="4"/>
  <c r="BJ203" i="4"/>
  <c r="BN203" i="4"/>
  <c r="BR203" i="4"/>
  <c r="BV203" i="4"/>
  <c r="BZ203" i="4"/>
  <c r="CD203" i="4"/>
  <c r="CK203" i="4"/>
  <c r="CO203" i="4"/>
  <c r="CS203" i="4"/>
  <c r="CW203" i="4"/>
  <c r="DA203" i="4"/>
  <c r="DE203" i="4"/>
  <c r="DI203" i="4"/>
  <c r="DM203" i="4"/>
  <c r="W203" i="4"/>
  <c r="AA203" i="4"/>
  <c r="AE203" i="4"/>
  <c r="AU203" i="4"/>
  <c r="AY203" i="4"/>
  <c r="BC203" i="4"/>
  <c r="BG203" i="4"/>
  <c r="BK203" i="4"/>
  <c r="BO203" i="4"/>
  <c r="BS203" i="4"/>
  <c r="BW203" i="4"/>
  <c r="CA203" i="4"/>
  <c r="CE203" i="4"/>
  <c r="CL203" i="4"/>
  <c r="CP203" i="4"/>
  <c r="CT203" i="4"/>
  <c r="CX203" i="4"/>
  <c r="DB203" i="4"/>
  <c r="DF203" i="4"/>
  <c r="DJ203" i="4"/>
  <c r="X203" i="4"/>
  <c r="AB203" i="4"/>
  <c r="AF203" i="4"/>
  <c r="AV203" i="4"/>
  <c r="AZ203" i="4"/>
  <c r="BD203" i="4"/>
  <c r="BH203" i="4"/>
  <c r="BL203" i="4"/>
  <c r="BP203" i="4"/>
  <c r="BT203" i="4"/>
  <c r="BX203" i="4"/>
  <c r="CB203" i="4"/>
  <c r="CI203" i="4"/>
  <c r="CM203" i="4"/>
  <c r="CQ203" i="4"/>
  <c r="CU203" i="4"/>
  <c r="CY203" i="4"/>
  <c r="DC203" i="4"/>
  <c r="DG203" i="4"/>
  <c r="DK203" i="4"/>
  <c r="U203" i="4"/>
  <c r="Y203" i="4"/>
  <c r="AC203" i="4"/>
  <c r="AG203" i="4"/>
  <c r="AW203" i="4"/>
  <c r="BA203" i="4"/>
  <c r="BE203" i="4"/>
  <c r="BI203" i="4"/>
  <c r="BM203" i="4"/>
  <c r="BQ203" i="4"/>
  <c r="BU203" i="4"/>
  <c r="BY203" i="4"/>
  <c r="CC203" i="4"/>
  <c r="CJ203" i="4"/>
  <c r="CN203" i="4"/>
  <c r="CR203" i="4"/>
  <c r="CV203" i="4"/>
  <c r="CZ203" i="4"/>
  <c r="DD203" i="4"/>
  <c r="DH203" i="4"/>
  <c r="DL203" i="4"/>
  <c r="W144" i="4"/>
  <c r="AA144" i="4"/>
  <c r="AE144" i="4"/>
  <c r="AU144" i="4"/>
  <c r="AY144" i="4"/>
  <c r="BC144" i="4"/>
  <c r="BG144" i="4"/>
  <c r="BK144" i="4"/>
  <c r="BO144" i="4"/>
  <c r="BS144" i="4"/>
  <c r="BW144" i="4"/>
  <c r="CA144" i="4"/>
  <c r="CE144" i="4"/>
  <c r="CL144" i="4"/>
  <c r="CP144" i="4"/>
  <c r="CT144" i="4"/>
  <c r="CX144" i="4"/>
  <c r="DB144" i="4"/>
  <c r="DF144" i="4"/>
  <c r="DJ144" i="4"/>
  <c r="X144" i="4"/>
  <c r="AB144" i="4"/>
  <c r="AF144" i="4"/>
  <c r="AV144" i="4"/>
  <c r="AZ144" i="4"/>
  <c r="BD144" i="4"/>
  <c r="BH144" i="4"/>
  <c r="BL144" i="4"/>
  <c r="BP144" i="4"/>
  <c r="BT144" i="4"/>
  <c r="BX144" i="4"/>
  <c r="CB144" i="4"/>
  <c r="CI144" i="4"/>
  <c r="CM144" i="4"/>
  <c r="CQ144" i="4"/>
  <c r="CU144" i="4"/>
  <c r="CY144" i="4"/>
  <c r="DC144" i="4"/>
  <c r="DG144" i="4"/>
  <c r="DK144" i="4"/>
  <c r="U144" i="4"/>
  <c r="Y144" i="4"/>
  <c r="AC144" i="4"/>
  <c r="AG144" i="4"/>
  <c r="AW144" i="4"/>
  <c r="BA144" i="4"/>
  <c r="BE144" i="4"/>
  <c r="BI144" i="4"/>
  <c r="BM144" i="4"/>
  <c r="BQ144" i="4"/>
  <c r="BU144" i="4"/>
  <c r="BY144" i="4"/>
  <c r="CC144" i="4"/>
  <c r="CJ144" i="4"/>
  <c r="CN144" i="4"/>
  <c r="CR144" i="4"/>
  <c r="CV144" i="4"/>
  <c r="CZ144" i="4"/>
  <c r="DD144" i="4"/>
  <c r="DH144" i="4"/>
  <c r="DL144" i="4"/>
  <c r="V144" i="4"/>
  <c r="Z144" i="4"/>
  <c r="AD144" i="4"/>
  <c r="AT144" i="4"/>
  <c r="AX144" i="4"/>
  <c r="BB144" i="4"/>
  <c r="BF144" i="4"/>
  <c r="BJ144" i="4"/>
  <c r="BN144" i="4"/>
  <c r="BR144" i="4"/>
  <c r="BV144" i="4"/>
  <c r="BZ144" i="4"/>
  <c r="CD144" i="4"/>
  <c r="CK144" i="4"/>
  <c r="CO144" i="4"/>
  <c r="CS144" i="4"/>
  <c r="CW144" i="4"/>
  <c r="DA144" i="4"/>
  <c r="DE144" i="4"/>
  <c r="DI144" i="4"/>
  <c r="DM144" i="4"/>
  <c r="W128" i="4"/>
  <c r="AA128" i="4"/>
  <c r="AE128" i="4"/>
  <c r="AU128" i="4"/>
  <c r="AY128" i="4"/>
  <c r="BC128" i="4"/>
  <c r="BG128" i="4"/>
  <c r="BK128" i="4"/>
  <c r="BO128" i="4"/>
  <c r="BS128" i="4"/>
  <c r="BW128" i="4"/>
  <c r="CA128" i="4"/>
  <c r="CE128" i="4"/>
  <c r="CL128" i="4"/>
  <c r="CP128" i="4"/>
  <c r="CT128" i="4"/>
  <c r="CX128" i="4"/>
  <c r="DB128" i="4"/>
  <c r="DF128" i="4"/>
  <c r="DJ128" i="4"/>
  <c r="X128" i="4"/>
  <c r="AB128" i="4"/>
  <c r="AF128" i="4"/>
  <c r="AV128" i="4"/>
  <c r="AZ128" i="4"/>
  <c r="BD128" i="4"/>
  <c r="BH128" i="4"/>
  <c r="BL128" i="4"/>
  <c r="BP128" i="4"/>
  <c r="BT128" i="4"/>
  <c r="BX128" i="4"/>
  <c r="CB128" i="4"/>
  <c r="CI128" i="4"/>
  <c r="CM128" i="4"/>
  <c r="CQ128" i="4"/>
  <c r="CU128" i="4"/>
  <c r="CY128" i="4"/>
  <c r="DC128" i="4"/>
  <c r="DG128" i="4"/>
  <c r="DK128" i="4"/>
  <c r="U128" i="4"/>
  <c r="Y128" i="4"/>
  <c r="AC128" i="4"/>
  <c r="AG128" i="4"/>
  <c r="AW128" i="4"/>
  <c r="BA128" i="4"/>
  <c r="BE128" i="4"/>
  <c r="BI128" i="4"/>
  <c r="BM128" i="4"/>
  <c r="BQ128" i="4"/>
  <c r="BU128" i="4"/>
  <c r="BY128" i="4"/>
  <c r="CC128" i="4"/>
  <c r="CJ128" i="4"/>
  <c r="CN128" i="4"/>
  <c r="CR128" i="4"/>
  <c r="CV128" i="4"/>
  <c r="CZ128" i="4"/>
  <c r="DD128" i="4"/>
  <c r="DH128" i="4"/>
  <c r="DL128" i="4"/>
  <c r="V128" i="4"/>
  <c r="Z128" i="4"/>
  <c r="AD128" i="4"/>
  <c r="AT128" i="4"/>
  <c r="AX128" i="4"/>
  <c r="BB128" i="4"/>
  <c r="BF128" i="4"/>
  <c r="BJ128" i="4"/>
  <c r="BN128" i="4"/>
  <c r="BR128" i="4"/>
  <c r="BV128" i="4"/>
  <c r="BZ128" i="4"/>
  <c r="CD128" i="4"/>
  <c r="CK128" i="4"/>
  <c r="CO128" i="4"/>
  <c r="CS128" i="4"/>
  <c r="CW128" i="4"/>
  <c r="DA128" i="4"/>
  <c r="DE128" i="4"/>
  <c r="DI128" i="4"/>
  <c r="DM128" i="4"/>
  <c r="W36" i="4"/>
  <c r="AA36" i="4"/>
  <c r="AE36" i="4"/>
  <c r="AU36" i="4"/>
  <c r="AY36" i="4"/>
  <c r="BC36" i="4"/>
  <c r="BG36" i="4"/>
  <c r="BK36" i="4"/>
  <c r="BO36" i="4"/>
  <c r="BS36" i="4"/>
  <c r="BW36" i="4"/>
  <c r="CA36" i="4"/>
  <c r="CE36" i="4"/>
  <c r="CL36" i="4"/>
  <c r="CP36" i="4"/>
  <c r="CT36" i="4"/>
  <c r="CX36" i="4"/>
  <c r="DB36" i="4"/>
  <c r="DF36" i="4"/>
  <c r="DJ36" i="4"/>
  <c r="X36" i="4"/>
  <c r="AB36" i="4"/>
  <c r="AF36" i="4"/>
  <c r="AV36" i="4"/>
  <c r="AZ36" i="4"/>
  <c r="BD36" i="4"/>
  <c r="BH36" i="4"/>
  <c r="BL36" i="4"/>
  <c r="BP36" i="4"/>
  <c r="BT36" i="4"/>
  <c r="BX36" i="4"/>
  <c r="CB36" i="4"/>
  <c r="CI36" i="4"/>
  <c r="CM36" i="4"/>
  <c r="CQ36" i="4"/>
  <c r="CU36" i="4"/>
  <c r="CY36" i="4"/>
  <c r="DC36" i="4"/>
  <c r="DG36" i="4"/>
  <c r="DK36" i="4"/>
  <c r="Y36" i="4"/>
  <c r="AG36" i="4"/>
  <c r="BA36" i="4"/>
  <c r="BI36" i="4"/>
  <c r="BQ36" i="4"/>
  <c r="BY36" i="4"/>
  <c r="CJ36" i="4"/>
  <c r="CR36" i="4"/>
  <c r="CZ36" i="4"/>
  <c r="DH36" i="4"/>
  <c r="Z36" i="4"/>
  <c r="AT36" i="4"/>
  <c r="BB36" i="4"/>
  <c r="BJ36" i="4"/>
  <c r="BR36" i="4"/>
  <c r="BZ36" i="4"/>
  <c r="CK36" i="4"/>
  <c r="CS36" i="4"/>
  <c r="DA36" i="4"/>
  <c r="DI36" i="4"/>
  <c r="V36" i="4"/>
  <c r="AD36" i="4"/>
  <c r="AX36" i="4"/>
  <c r="BF36" i="4"/>
  <c r="BN36" i="4"/>
  <c r="BV36" i="4"/>
  <c r="CD36" i="4"/>
  <c r="CO36" i="4"/>
  <c r="CW36" i="4"/>
  <c r="DE36" i="4"/>
  <c r="DM36" i="4"/>
  <c r="U36" i="4"/>
  <c r="BM36" i="4"/>
  <c r="CV36" i="4"/>
  <c r="AC36" i="4"/>
  <c r="BU36" i="4"/>
  <c r="DD36" i="4"/>
  <c r="AW36" i="4"/>
  <c r="CC36" i="4"/>
  <c r="DL36" i="4"/>
  <c r="BE36" i="4"/>
  <c r="CN36" i="4"/>
  <c r="V43" i="4"/>
  <c r="Z43" i="4"/>
  <c r="AD43" i="4"/>
  <c r="AT43" i="4"/>
  <c r="AX43" i="4"/>
  <c r="BB43" i="4"/>
  <c r="BF43" i="4"/>
  <c r="BJ43" i="4"/>
  <c r="BN43" i="4"/>
  <c r="BR43" i="4"/>
  <c r="BV43" i="4"/>
  <c r="BZ43" i="4"/>
  <c r="CD43" i="4"/>
  <c r="CK43" i="4"/>
  <c r="CO43" i="4"/>
  <c r="CS43" i="4"/>
  <c r="CW43" i="4"/>
  <c r="DA43" i="4"/>
  <c r="DE43" i="4"/>
  <c r="DI43" i="4"/>
  <c r="DM43" i="4"/>
  <c r="W43" i="4"/>
  <c r="AA43" i="4"/>
  <c r="AE43" i="4"/>
  <c r="AU43" i="4"/>
  <c r="AY43" i="4"/>
  <c r="BC43" i="4"/>
  <c r="BG43" i="4"/>
  <c r="BK43" i="4"/>
  <c r="BO43" i="4"/>
  <c r="BS43" i="4"/>
  <c r="BW43" i="4"/>
  <c r="CA43" i="4"/>
  <c r="CE43" i="4"/>
  <c r="CL43" i="4"/>
  <c r="CP43" i="4"/>
  <c r="CT43" i="4"/>
  <c r="CX43" i="4"/>
  <c r="DB43" i="4"/>
  <c r="DF43" i="4"/>
  <c r="DJ43" i="4"/>
  <c r="U43" i="4"/>
  <c r="Y43" i="4"/>
  <c r="AC43" i="4"/>
  <c r="AG43" i="4"/>
  <c r="AW43" i="4"/>
  <c r="BA43" i="4"/>
  <c r="BE43" i="4"/>
  <c r="BI43" i="4"/>
  <c r="BM43" i="4"/>
  <c r="BQ43" i="4"/>
  <c r="BU43" i="4"/>
  <c r="BY43" i="4"/>
  <c r="CC43" i="4"/>
  <c r="CJ43" i="4"/>
  <c r="CN43" i="4"/>
  <c r="CR43" i="4"/>
  <c r="CV43" i="4"/>
  <c r="CZ43" i="4"/>
  <c r="DD43" i="4"/>
  <c r="DH43" i="4"/>
  <c r="DL43" i="4"/>
  <c r="AB43" i="4"/>
  <c r="BD43" i="4"/>
  <c r="BT43" i="4"/>
  <c r="CM43" i="4"/>
  <c r="DC43" i="4"/>
  <c r="AF43" i="4"/>
  <c r="BH43" i="4"/>
  <c r="BX43" i="4"/>
  <c r="CQ43" i="4"/>
  <c r="DG43" i="4"/>
  <c r="AV43" i="4"/>
  <c r="BL43" i="4"/>
  <c r="CB43" i="4"/>
  <c r="CU43" i="4"/>
  <c r="DK43" i="4"/>
  <c r="X43" i="4"/>
  <c r="AZ43" i="4"/>
  <c r="BP43" i="4"/>
  <c r="CI43" i="4"/>
  <c r="CY43" i="4"/>
  <c r="U35" i="4"/>
  <c r="Y35" i="4"/>
  <c r="AC35" i="4"/>
  <c r="AG35" i="4"/>
  <c r="AW35" i="4"/>
  <c r="BA35" i="4"/>
  <c r="BE35" i="4"/>
  <c r="BI35" i="4"/>
  <c r="BM35" i="4"/>
  <c r="BQ35" i="4"/>
  <c r="BU35" i="4"/>
  <c r="BY35" i="4"/>
  <c r="CC35" i="4"/>
  <c r="CJ35" i="4"/>
  <c r="CN35" i="4"/>
  <c r="CR35" i="4"/>
  <c r="CV35" i="4"/>
  <c r="CZ35" i="4"/>
  <c r="DD35" i="4"/>
  <c r="DH35" i="4"/>
  <c r="DL35" i="4"/>
  <c r="V35" i="4"/>
  <c r="Z35" i="4"/>
  <c r="AD35" i="4"/>
  <c r="AT35" i="4"/>
  <c r="AX35" i="4"/>
  <c r="BB35" i="4"/>
  <c r="BF35" i="4"/>
  <c r="BJ35" i="4"/>
  <c r="BN35" i="4"/>
  <c r="BR35" i="4"/>
  <c r="BV35" i="4"/>
  <c r="BZ35" i="4"/>
  <c r="CD35" i="4"/>
  <c r="CK35" i="4"/>
  <c r="CO35" i="4"/>
  <c r="CS35" i="4"/>
  <c r="CW35" i="4"/>
  <c r="DA35" i="4"/>
  <c r="DE35" i="4"/>
  <c r="DI35" i="4"/>
  <c r="DM35" i="4"/>
  <c r="AA35" i="4"/>
  <c r="AU35" i="4"/>
  <c r="BC35" i="4"/>
  <c r="BK35" i="4"/>
  <c r="BS35" i="4"/>
  <c r="CA35" i="4"/>
  <c r="CL35" i="4"/>
  <c r="CT35" i="4"/>
  <c r="DB35" i="4"/>
  <c r="DJ35" i="4"/>
  <c r="AB35" i="4"/>
  <c r="AV35" i="4"/>
  <c r="BD35" i="4"/>
  <c r="BL35" i="4"/>
  <c r="BT35" i="4"/>
  <c r="CB35" i="4"/>
  <c r="CM35" i="4"/>
  <c r="CU35" i="4"/>
  <c r="DC35" i="4"/>
  <c r="DK35" i="4"/>
  <c r="X35" i="4"/>
  <c r="AF35" i="4"/>
  <c r="AZ35" i="4"/>
  <c r="BH35" i="4"/>
  <c r="BP35" i="4"/>
  <c r="BX35" i="4"/>
  <c r="CI35" i="4"/>
  <c r="CQ35" i="4"/>
  <c r="CY35" i="4"/>
  <c r="DG35" i="4"/>
  <c r="AY35" i="4"/>
  <c r="CE35" i="4"/>
  <c r="BG35" i="4"/>
  <c r="CP35" i="4"/>
  <c r="W35" i="4"/>
  <c r="BO35" i="4"/>
  <c r="CX35" i="4"/>
  <c r="AE35" i="4"/>
  <c r="BW35" i="4"/>
  <c r="DF35" i="4"/>
  <c r="W27" i="4"/>
  <c r="AA27" i="4"/>
  <c r="AE27" i="4"/>
  <c r="AU27" i="4"/>
  <c r="AY27" i="4"/>
  <c r="BC27" i="4"/>
  <c r="BG27" i="4"/>
  <c r="BK27" i="4"/>
  <c r="BO27" i="4"/>
  <c r="BS27" i="4"/>
  <c r="BW27" i="4"/>
  <c r="CA27" i="4"/>
  <c r="CE27" i="4"/>
  <c r="CL27" i="4"/>
  <c r="CP27" i="4"/>
  <c r="CT27" i="4"/>
  <c r="CX27" i="4"/>
  <c r="DB27" i="4"/>
  <c r="DF27" i="4"/>
  <c r="DJ27" i="4"/>
  <c r="X27" i="4"/>
  <c r="AB27" i="4"/>
  <c r="AF27" i="4"/>
  <c r="AV27" i="4"/>
  <c r="AZ27" i="4"/>
  <c r="BD27" i="4"/>
  <c r="BH27" i="4"/>
  <c r="BL27" i="4"/>
  <c r="BP27" i="4"/>
  <c r="BT27" i="4"/>
  <c r="BX27" i="4"/>
  <c r="CB27" i="4"/>
  <c r="CI27" i="4"/>
  <c r="CM27" i="4"/>
  <c r="CQ27" i="4"/>
  <c r="CU27" i="4"/>
  <c r="CY27" i="4"/>
  <c r="DC27" i="4"/>
  <c r="DG27" i="4"/>
  <c r="DK27" i="4"/>
  <c r="U27" i="4"/>
  <c r="Y27" i="4"/>
  <c r="AC27" i="4"/>
  <c r="AG27" i="4"/>
  <c r="AW27" i="4"/>
  <c r="BA27" i="4"/>
  <c r="BE27" i="4"/>
  <c r="BI27" i="4"/>
  <c r="BM27" i="4"/>
  <c r="BQ27" i="4"/>
  <c r="BU27" i="4"/>
  <c r="BY27" i="4"/>
  <c r="CC27" i="4"/>
  <c r="CJ27" i="4"/>
  <c r="CN27" i="4"/>
  <c r="CR27" i="4"/>
  <c r="CV27" i="4"/>
  <c r="CZ27" i="4"/>
  <c r="DD27" i="4"/>
  <c r="DH27" i="4"/>
  <c r="DL27" i="4"/>
  <c r="V27" i="4"/>
  <c r="Z27" i="4"/>
  <c r="AD27" i="4"/>
  <c r="AT27" i="4"/>
  <c r="AX27" i="4"/>
  <c r="BB27" i="4"/>
  <c r="BF27" i="4"/>
  <c r="BJ27" i="4"/>
  <c r="BN27" i="4"/>
  <c r="BR27" i="4"/>
  <c r="BV27" i="4"/>
  <c r="BZ27" i="4"/>
  <c r="CD27" i="4"/>
  <c r="CK27" i="4"/>
  <c r="CO27" i="4"/>
  <c r="CS27" i="4"/>
  <c r="CW27" i="4"/>
  <c r="DA27" i="4"/>
  <c r="DE27" i="4"/>
  <c r="DI27" i="4"/>
  <c r="DM27" i="4"/>
  <c r="U181" i="4"/>
  <c r="Y181" i="4"/>
  <c r="AC181" i="4"/>
  <c r="AG181" i="4"/>
  <c r="AW181" i="4"/>
  <c r="BA181" i="4"/>
  <c r="BE181" i="4"/>
  <c r="BI181" i="4"/>
  <c r="BM181" i="4"/>
  <c r="BQ181" i="4"/>
  <c r="BU181" i="4"/>
  <c r="BY181" i="4"/>
  <c r="CC181" i="4"/>
  <c r="CJ181" i="4"/>
  <c r="CN181" i="4"/>
  <c r="CR181" i="4"/>
  <c r="CV181" i="4"/>
  <c r="CZ181" i="4"/>
  <c r="DD181" i="4"/>
  <c r="DH181" i="4"/>
  <c r="DL181" i="4"/>
  <c r="V181" i="4"/>
  <c r="Z181" i="4"/>
  <c r="AD181" i="4"/>
  <c r="AT181" i="4"/>
  <c r="AX181" i="4"/>
  <c r="BB181" i="4"/>
  <c r="BF181" i="4"/>
  <c r="BJ181" i="4"/>
  <c r="BN181" i="4"/>
  <c r="BR181" i="4"/>
  <c r="BV181" i="4"/>
  <c r="BZ181" i="4"/>
  <c r="CD181" i="4"/>
  <c r="CK181" i="4"/>
  <c r="CO181" i="4"/>
  <c r="CS181" i="4"/>
  <c r="CW181" i="4"/>
  <c r="DA181" i="4"/>
  <c r="DE181" i="4"/>
  <c r="DI181" i="4"/>
  <c r="DM181" i="4"/>
  <c r="W181" i="4"/>
  <c r="AA181" i="4"/>
  <c r="AE181" i="4"/>
  <c r="AU181" i="4"/>
  <c r="AY181" i="4"/>
  <c r="BC181" i="4"/>
  <c r="BG181" i="4"/>
  <c r="BK181" i="4"/>
  <c r="BO181" i="4"/>
  <c r="BS181" i="4"/>
  <c r="BW181" i="4"/>
  <c r="CA181" i="4"/>
  <c r="CE181" i="4"/>
  <c r="CL181" i="4"/>
  <c r="CP181" i="4"/>
  <c r="CT181" i="4"/>
  <c r="CX181" i="4"/>
  <c r="DB181" i="4"/>
  <c r="DF181" i="4"/>
  <c r="DJ181" i="4"/>
  <c r="X181" i="4"/>
  <c r="AB181" i="4"/>
  <c r="AF181" i="4"/>
  <c r="AV181" i="4"/>
  <c r="AZ181" i="4"/>
  <c r="BD181" i="4"/>
  <c r="BH181" i="4"/>
  <c r="BL181" i="4"/>
  <c r="BP181" i="4"/>
  <c r="BT181" i="4"/>
  <c r="BX181" i="4"/>
  <c r="CB181" i="4"/>
  <c r="CI181" i="4"/>
  <c r="CM181" i="4"/>
  <c r="CQ181" i="4"/>
  <c r="CU181" i="4"/>
  <c r="CY181" i="4"/>
  <c r="DC181" i="4"/>
  <c r="DG181" i="4"/>
  <c r="DK181" i="4"/>
  <c r="X93" i="4"/>
  <c r="AB93" i="4"/>
  <c r="AF93" i="4"/>
  <c r="AV93" i="4"/>
  <c r="AZ93" i="4"/>
  <c r="BD93" i="4"/>
  <c r="BH93" i="4"/>
  <c r="BL93" i="4"/>
  <c r="BP93" i="4"/>
  <c r="BT93" i="4"/>
  <c r="BX93" i="4"/>
  <c r="CB93" i="4"/>
  <c r="CI93" i="4"/>
  <c r="CM93" i="4"/>
  <c r="CQ93" i="4"/>
  <c r="CU93" i="4"/>
  <c r="CY93" i="4"/>
  <c r="DC93" i="4"/>
  <c r="DG93" i="4"/>
  <c r="DK93" i="4"/>
  <c r="U93" i="4"/>
  <c r="Y93" i="4"/>
  <c r="AC93" i="4"/>
  <c r="AG93" i="4"/>
  <c r="AW93" i="4"/>
  <c r="BA93" i="4"/>
  <c r="BE93" i="4"/>
  <c r="BI93" i="4"/>
  <c r="BM93" i="4"/>
  <c r="BQ93" i="4"/>
  <c r="BU93" i="4"/>
  <c r="BY93" i="4"/>
  <c r="CC93" i="4"/>
  <c r="CJ93" i="4"/>
  <c r="CN93" i="4"/>
  <c r="CR93" i="4"/>
  <c r="CV93" i="4"/>
  <c r="CZ93" i="4"/>
  <c r="DD93" i="4"/>
  <c r="DH93" i="4"/>
  <c r="DL93" i="4"/>
  <c r="AA93" i="4"/>
  <c r="AU93" i="4"/>
  <c r="BC93" i="4"/>
  <c r="BK93" i="4"/>
  <c r="BS93" i="4"/>
  <c r="CA93" i="4"/>
  <c r="CL93" i="4"/>
  <c r="CT93" i="4"/>
  <c r="DB93" i="4"/>
  <c r="DJ93" i="4"/>
  <c r="V93" i="4"/>
  <c r="AD93" i="4"/>
  <c r="AX93" i="4"/>
  <c r="BF93" i="4"/>
  <c r="BN93" i="4"/>
  <c r="BV93" i="4"/>
  <c r="CD93" i="4"/>
  <c r="CO93" i="4"/>
  <c r="CW93" i="4"/>
  <c r="DE93" i="4"/>
  <c r="DM93" i="4"/>
  <c r="W93" i="4"/>
  <c r="AE93" i="4"/>
  <c r="AY93" i="4"/>
  <c r="BG93" i="4"/>
  <c r="BO93" i="4"/>
  <c r="BW93" i="4"/>
  <c r="CE93" i="4"/>
  <c r="CP93" i="4"/>
  <c r="CX93" i="4"/>
  <c r="DF93" i="4"/>
  <c r="Z93" i="4"/>
  <c r="AT93" i="4"/>
  <c r="BB93" i="4"/>
  <c r="BJ93" i="4"/>
  <c r="BR93" i="4"/>
  <c r="BZ93" i="4"/>
  <c r="CK93" i="4"/>
  <c r="CS93" i="4"/>
  <c r="DA93" i="4"/>
  <c r="DI93" i="4"/>
  <c r="W29" i="4"/>
  <c r="AA29" i="4"/>
  <c r="AE29" i="4"/>
  <c r="AU29" i="4"/>
  <c r="AY29" i="4"/>
  <c r="X29" i="4"/>
  <c r="AB29" i="4"/>
  <c r="AF29" i="4"/>
  <c r="AV29" i="4"/>
  <c r="AZ29" i="4"/>
  <c r="BD29" i="4"/>
  <c r="BH29" i="4"/>
  <c r="BL29" i="4"/>
  <c r="BP29" i="4"/>
  <c r="BT29" i="4"/>
  <c r="BX29" i="4"/>
  <c r="CB29" i="4"/>
  <c r="CI29" i="4"/>
  <c r="CM29" i="4"/>
  <c r="CQ29" i="4"/>
  <c r="CU29" i="4"/>
  <c r="CY29" i="4"/>
  <c r="DC29" i="4"/>
  <c r="DG29" i="4"/>
  <c r="DK29" i="4"/>
  <c r="U29" i="4"/>
  <c r="Y29" i="4"/>
  <c r="AC29" i="4"/>
  <c r="AG29" i="4"/>
  <c r="AW29" i="4"/>
  <c r="BA29" i="4"/>
  <c r="V29" i="4"/>
  <c r="Z29" i="4"/>
  <c r="AD29" i="4"/>
  <c r="AT29" i="4"/>
  <c r="AX29" i="4"/>
  <c r="BB29" i="4"/>
  <c r="BF29" i="4"/>
  <c r="BJ29" i="4"/>
  <c r="BN29" i="4"/>
  <c r="BR29" i="4"/>
  <c r="BV29" i="4"/>
  <c r="BZ29" i="4"/>
  <c r="CD29" i="4"/>
  <c r="CK29" i="4"/>
  <c r="CO29" i="4"/>
  <c r="CS29" i="4"/>
  <c r="CW29" i="4"/>
  <c r="DA29" i="4"/>
  <c r="DE29" i="4"/>
  <c r="DI29" i="4"/>
  <c r="DM29" i="4"/>
  <c r="BC29" i="4"/>
  <c r="BK29" i="4"/>
  <c r="BS29" i="4"/>
  <c r="CA29" i="4"/>
  <c r="CL29" i="4"/>
  <c r="CT29" i="4"/>
  <c r="DB29" i="4"/>
  <c r="DJ29" i="4"/>
  <c r="BE29" i="4"/>
  <c r="BM29" i="4"/>
  <c r="BU29" i="4"/>
  <c r="CC29" i="4"/>
  <c r="CN29" i="4"/>
  <c r="CV29" i="4"/>
  <c r="DD29" i="4"/>
  <c r="DL29" i="4"/>
  <c r="BG29" i="4"/>
  <c r="BO29" i="4"/>
  <c r="BW29" i="4"/>
  <c r="CE29" i="4"/>
  <c r="CP29" i="4"/>
  <c r="CX29" i="4"/>
  <c r="DF29" i="4"/>
  <c r="BI29" i="4"/>
  <c r="BQ29" i="4"/>
  <c r="BY29" i="4"/>
  <c r="CJ29" i="4"/>
  <c r="CR29" i="4"/>
  <c r="CZ29" i="4"/>
  <c r="DH29" i="4"/>
  <c r="U103" i="4"/>
  <c r="Y103" i="4"/>
  <c r="AC103" i="4"/>
  <c r="AG103" i="4"/>
  <c r="AW103" i="4"/>
  <c r="BA103" i="4"/>
  <c r="BE103" i="4"/>
  <c r="BI103" i="4"/>
  <c r="BM103" i="4"/>
  <c r="BQ103" i="4"/>
  <c r="BU103" i="4"/>
  <c r="BY103" i="4"/>
  <c r="CC103" i="4"/>
  <c r="CJ103" i="4"/>
  <c r="CN103" i="4"/>
  <c r="CR103" i="4"/>
  <c r="CV103" i="4"/>
  <c r="CZ103" i="4"/>
  <c r="DD103" i="4"/>
  <c r="DH103" i="4"/>
  <c r="DL103" i="4"/>
  <c r="V103" i="4"/>
  <c r="Z103" i="4"/>
  <c r="AD103" i="4"/>
  <c r="AT103" i="4"/>
  <c r="AX103" i="4"/>
  <c r="BB103" i="4"/>
  <c r="BF103" i="4"/>
  <c r="BJ103" i="4"/>
  <c r="BN103" i="4"/>
  <c r="BR103" i="4"/>
  <c r="BV103" i="4"/>
  <c r="BZ103" i="4"/>
  <c r="CD103" i="4"/>
  <c r="CK103" i="4"/>
  <c r="CO103" i="4"/>
  <c r="CS103" i="4"/>
  <c r="CW103" i="4"/>
  <c r="DA103" i="4"/>
  <c r="DE103" i="4"/>
  <c r="DI103" i="4"/>
  <c r="DM103" i="4"/>
  <c r="W103" i="4"/>
  <c r="AA103" i="4"/>
  <c r="AE103" i="4"/>
  <c r="AU103" i="4"/>
  <c r="AY103" i="4"/>
  <c r="BC103" i="4"/>
  <c r="BG103" i="4"/>
  <c r="BK103" i="4"/>
  <c r="BO103" i="4"/>
  <c r="BS103" i="4"/>
  <c r="BW103" i="4"/>
  <c r="CA103" i="4"/>
  <c r="CE103" i="4"/>
  <c r="CL103" i="4"/>
  <c r="CP103" i="4"/>
  <c r="CT103" i="4"/>
  <c r="CX103" i="4"/>
  <c r="DB103" i="4"/>
  <c r="DF103" i="4"/>
  <c r="DJ103" i="4"/>
  <c r="X103" i="4"/>
  <c r="AB103" i="4"/>
  <c r="AF103" i="4"/>
  <c r="AV103" i="4"/>
  <c r="AZ103" i="4"/>
  <c r="BD103" i="4"/>
  <c r="BH103" i="4"/>
  <c r="BL103" i="4"/>
  <c r="BP103" i="4"/>
  <c r="BT103" i="4"/>
  <c r="BX103" i="4"/>
  <c r="CB103" i="4"/>
  <c r="CI103" i="4"/>
  <c r="CM103" i="4"/>
  <c r="CQ103" i="4"/>
  <c r="CU103" i="4"/>
  <c r="CY103" i="4"/>
  <c r="DC103" i="4"/>
  <c r="DG103" i="4"/>
  <c r="DK103" i="4"/>
  <c r="W154" i="4"/>
  <c r="AA154" i="4"/>
  <c r="AE154" i="4"/>
  <c r="AU154" i="4"/>
  <c r="AY154" i="4"/>
  <c r="BC154" i="4"/>
  <c r="BG154" i="4"/>
  <c r="BK154" i="4"/>
  <c r="BO154" i="4"/>
  <c r="BS154" i="4"/>
  <c r="BW154" i="4"/>
  <c r="CA154" i="4"/>
  <c r="CE154" i="4"/>
  <c r="CL154" i="4"/>
  <c r="CP154" i="4"/>
  <c r="CT154" i="4"/>
  <c r="CX154" i="4"/>
  <c r="DB154" i="4"/>
  <c r="DF154" i="4"/>
  <c r="DJ154" i="4"/>
  <c r="X154" i="4"/>
  <c r="AB154" i="4"/>
  <c r="AF154" i="4"/>
  <c r="AV154" i="4"/>
  <c r="AZ154" i="4"/>
  <c r="BD154" i="4"/>
  <c r="BH154" i="4"/>
  <c r="BL154" i="4"/>
  <c r="BP154" i="4"/>
  <c r="BT154" i="4"/>
  <c r="BX154" i="4"/>
  <c r="CB154" i="4"/>
  <c r="CI154" i="4"/>
  <c r="CM154" i="4"/>
  <c r="CQ154" i="4"/>
  <c r="CU154" i="4"/>
  <c r="CY154" i="4"/>
  <c r="DC154" i="4"/>
  <c r="DG154" i="4"/>
  <c r="DK154" i="4"/>
  <c r="U154" i="4"/>
  <c r="Y154" i="4"/>
  <c r="AC154" i="4"/>
  <c r="AG154" i="4"/>
  <c r="AW154" i="4"/>
  <c r="BA154" i="4"/>
  <c r="BE154" i="4"/>
  <c r="BI154" i="4"/>
  <c r="BM154" i="4"/>
  <c r="BQ154" i="4"/>
  <c r="BU154" i="4"/>
  <c r="BY154" i="4"/>
  <c r="CC154" i="4"/>
  <c r="CJ154" i="4"/>
  <c r="CN154" i="4"/>
  <c r="CR154" i="4"/>
  <c r="CV154" i="4"/>
  <c r="CZ154" i="4"/>
  <c r="DD154" i="4"/>
  <c r="DH154" i="4"/>
  <c r="DL154" i="4"/>
  <c r="V154" i="4"/>
  <c r="Z154" i="4"/>
  <c r="AD154" i="4"/>
  <c r="AT154" i="4"/>
  <c r="AX154" i="4"/>
  <c r="BB154" i="4"/>
  <c r="BF154" i="4"/>
  <c r="BJ154" i="4"/>
  <c r="BN154" i="4"/>
  <c r="BR154" i="4"/>
  <c r="BV154" i="4"/>
  <c r="BZ154" i="4"/>
  <c r="CD154" i="4"/>
  <c r="CK154" i="4"/>
  <c r="CO154" i="4"/>
  <c r="CS154" i="4"/>
  <c r="CW154" i="4"/>
  <c r="DA154" i="4"/>
  <c r="DE154" i="4"/>
  <c r="DI154" i="4"/>
  <c r="DM154" i="4"/>
  <c r="W170" i="4"/>
  <c r="AA170" i="4"/>
  <c r="AE170" i="4"/>
  <c r="AU170" i="4"/>
  <c r="AY170" i="4"/>
  <c r="BC170" i="4"/>
  <c r="BG170" i="4"/>
  <c r="BK170" i="4"/>
  <c r="BO170" i="4"/>
  <c r="BS170" i="4"/>
  <c r="BW170" i="4"/>
  <c r="CA170" i="4"/>
  <c r="CE170" i="4"/>
  <c r="CL170" i="4"/>
  <c r="CP170" i="4"/>
  <c r="CT170" i="4"/>
  <c r="CX170" i="4"/>
  <c r="DB170" i="4"/>
  <c r="DF170" i="4"/>
  <c r="DJ170" i="4"/>
  <c r="X170" i="4"/>
  <c r="AB170" i="4"/>
  <c r="AF170" i="4"/>
  <c r="AV170" i="4"/>
  <c r="AZ170" i="4"/>
  <c r="BD170" i="4"/>
  <c r="BH170" i="4"/>
  <c r="BL170" i="4"/>
  <c r="BP170" i="4"/>
  <c r="BT170" i="4"/>
  <c r="BX170" i="4"/>
  <c r="CB170" i="4"/>
  <c r="CI170" i="4"/>
  <c r="CM170" i="4"/>
  <c r="CQ170" i="4"/>
  <c r="CU170" i="4"/>
  <c r="CY170" i="4"/>
  <c r="DC170" i="4"/>
  <c r="DG170" i="4"/>
  <c r="DK170" i="4"/>
  <c r="U170" i="4"/>
  <c r="Y170" i="4"/>
  <c r="AC170" i="4"/>
  <c r="AG170" i="4"/>
  <c r="AW170" i="4"/>
  <c r="BA170" i="4"/>
  <c r="BE170" i="4"/>
  <c r="BI170" i="4"/>
  <c r="BM170" i="4"/>
  <c r="BQ170" i="4"/>
  <c r="BU170" i="4"/>
  <c r="BY170" i="4"/>
  <c r="CC170" i="4"/>
  <c r="CJ170" i="4"/>
  <c r="CN170" i="4"/>
  <c r="CR170" i="4"/>
  <c r="CV170" i="4"/>
  <c r="CZ170" i="4"/>
  <c r="DD170" i="4"/>
  <c r="DH170" i="4"/>
  <c r="DL170" i="4"/>
  <c r="V170" i="4"/>
  <c r="Z170" i="4"/>
  <c r="AD170" i="4"/>
  <c r="AT170" i="4"/>
  <c r="AX170" i="4"/>
  <c r="BB170" i="4"/>
  <c r="BF170" i="4"/>
  <c r="BJ170" i="4"/>
  <c r="BN170" i="4"/>
  <c r="BR170" i="4"/>
  <c r="BV170" i="4"/>
  <c r="BZ170" i="4"/>
  <c r="CD170" i="4"/>
  <c r="CK170" i="4"/>
  <c r="CO170" i="4"/>
  <c r="CS170" i="4"/>
  <c r="CW170" i="4"/>
  <c r="DA170" i="4"/>
  <c r="DE170" i="4"/>
  <c r="DI170" i="4"/>
  <c r="DM170" i="4"/>
  <c r="W184" i="4"/>
  <c r="AA184" i="4"/>
  <c r="AE184" i="4"/>
  <c r="AU184" i="4"/>
  <c r="AY184" i="4"/>
  <c r="BC184" i="4"/>
  <c r="BG184" i="4"/>
  <c r="BK184" i="4"/>
  <c r="BO184" i="4"/>
  <c r="BS184" i="4"/>
  <c r="BW184" i="4"/>
  <c r="CA184" i="4"/>
  <c r="CE184" i="4"/>
  <c r="CL184" i="4"/>
  <c r="CP184" i="4"/>
  <c r="CT184" i="4"/>
  <c r="CX184" i="4"/>
  <c r="DB184" i="4"/>
  <c r="DF184" i="4"/>
  <c r="DJ184" i="4"/>
  <c r="X184" i="4"/>
  <c r="AB184" i="4"/>
  <c r="AF184" i="4"/>
  <c r="AV184" i="4"/>
  <c r="AZ184" i="4"/>
  <c r="BD184" i="4"/>
  <c r="BH184" i="4"/>
  <c r="BL184" i="4"/>
  <c r="BP184" i="4"/>
  <c r="BT184" i="4"/>
  <c r="BX184" i="4"/>
  <c r="CB184" i="4"/>
  <c r="CI184" i="4"/>
  <c r="CM184" i="4"/>
  <c r="CQ184" i="4"/>
  <c r="CU184" i="4"/>
  <c r="CY184" i="4"/>
  <c r="DC184" i="4"/>
  <c r="DG184" i="4"/>
  <c r="DK184" i="4"/>
  <c r="U184" i="4"/>
  <c r="Y184" i="4"/>
  <c r="AC184" i="4"/>
  <c r="AG184" i="4"/>
  <c r="AW184" i="4"/>
  <c r="BA184" i="4"/>
  <c r="BE184" i="4"/>
  <c r="BI184" i="4"/>
  <c r="BM184" i="4"/>
  <c r="BQ184" i="4"/>
  <c r="BU184" i="4"/>
  <c r="BY184" i="4"/>
  <c r="CC184" i="4"/>
  <c r="CJ184" i="4"/>
  <c r="CN184" i="4"/>
  <c r="CR184" i="4"/>
  <c r="CV184" i="4"/>
  <c r="CZ184" i="4"/>
  <c r="DD184" i="4"/>
  <c r="DH184" i="4"/>
  <c r="DL184" i="4"/>
  <c r="V184" i="4"/>
  <c r="Z184" i="4"/>
  <c r="AD184" i="4"/>
  <c r="AT184" i="4"/>
  <c r="AX184" i="4"/>
  <c r="BB184" i="4"/>
  <c r="BF184" i="4"/>
  <c r="BJ184" i="4"/>
  <c r="BN184" i="4"/>
  <c r="BR184" i="4"/>
  <c r="BV184" i="4"/>
  <c r="BZ184" i="4"/>
  <c r="CD184" i="4"/>
  <c r="CK184" i="4"/>
  <c r="CO184" i="4"/>
  <c r="CS184" i="4"/>
  <c r="CW184" i="4"/>
  <c r="DA184" i="4"/>
  <c r="DE184" i="4"/>
  <c r="DI184" i="4"/>
  <c r="DM184" i="4"/>
  <c r="X208" i="4"/>
  <c r="AB208" i="4"/>
  <c r="AF208" i="4"/>
  <c r="AV208" i="4"/>
  <c r="AZ208" i="4"/>
  <c r="BD208" i="4"/>
  <c r="BH208" i="4"/>
  <c r="BL208" i="4"/>
  <c r="BP208" i="4"/>
  <c r="BT208" i="4"/>
  <c r="BX208" i="4"/>
  <c r="CB208" i="4"/>
  <c r="CI208" i="4"/>
  <c r="CM208" i="4"/>
  <c r="CQ208" i="4"/>
  <c r="CU208" i="4"/>
  <c r="CY208" i="4"/>
  <c r="DC208" i="4"/>
  <c r="DG208" i="4"/>
  <c r="DK208" i="4"/>
  <c r="U208" i="4"/>
  <c r="Y208" i="4"/>
  <c r="AC208" i="4"/>
  <c r="AG208" i="4"/>
  <c r="AW208" i="4"/>
  <c r="BA208" i="4"/>
  <c r="BE208" i="4"/>
  <c r="BI208" i="4"/>
  <c r="BM208" i="4"/>
  <c r="BQ208" i="4"/>
  <c r="BU208" i="4"/>
  <c r="BY208" i="4"/>
  <c r="CC208" i="4"/>
  <c r="CJ208" i="4"/>
  <c r="CN208" i="4"/>
  <c r="CR208" i="4"/>
  <c r="CV208" i="4"/>
  <c r="CZ208" i="4"/>
  <c r="DD208" i="4"/>
  <c r="DH208" i="4"/>
  <c r="DL208" i="4"/>
  <c r="V208" i="4"/>
  <c r="Z208" i="4"/>
  <c r="AD208" i="4"/>
  <c r="AT208" i="4"/>
  <c r="AX208" i="4"/>
  <c r="BB208" i="4"/>
  <c r="BF208" i="4"/>
  <c r="BJ208" i="4"/>
  <c r="BN208" i="4"/>
  <c r="BR208" i="4"/>
  <c r="BV208" i="4"/>
  <c r="BZ208" i="4"/>
  <c r="CD208" i="4"/>
  <c r="CK208" i="4"/>
  <c r="CO208" i="4"/>
  <c r="CS208" i="4"/>
  <c r="CW208" i="4"/>
  <c r="DA208" i="4"/>
  <c r="DE208" i="4"/>
  <c r="DI208" i="4"/>
  <c r="DM208" i="4"/>
  <c r="W208" i="4"/>
  <c r="AA208" i="4"/>
  <c r="AE208" i="4"/>
  <c r="AU208" i="4"/>
  <c r="AY208" i="4"/>
  <c r="BC208" i="4"/>
  <c r="BG208" i="4"/>
  <c r="BK208" i="4"/>
  <c r="BO208" i="4"/>
  <c r="BS208" i="4"/>
  <c r="BW208" i="4"/>
  <c r="CA208" i="4"/>
  <c r="CE208" i="4"/>
  <c r="CL208" i="4"/>
  <c r="CP208" i="4"/>
  <c r="CT208" i="4"/>
  <c r="CX208" i="4"/>
  <c r="DB208" i="4"/>
  <c r="DF208" i="4"/>
  <c r="DJ208" i="4"/>
  <c r="W114" i="4"/>
  <c r="AA114" i="4"/>
  <c r="AE114" i="4"/>
  <c r="AU114" i="4"/>
  <c r="AY114" i="4"/>
  <c r="BC114" i="4"/>
  <c r="BG114" i="4"/>
  <c r="BK114" i="4"/>
  <c r="BO114" i="4"/>
  <c r="BS114" i="4"/>
  <c r="BW114" i="4"/>
  <c r="CA114" i="4"/>
  <c r="CE114" i="4"/>
  <c r="CL114" i="4"/>
  <c r="CP114" i="4"/>
  <c r="CT114" i="4"/>
  <c r="CX114" i="4"/>
  <c r="DB114" i="4"/>
  <c r="DF114" i="4"/>
  <c r="DJ114" i="4"/>
  <c r="X114" i="4"/>
  <c r="AB114" i="4"/>
  <c r="AF114" i="4"/>
  <c r="AV114" i="4"/>
  <c r="AZ114" i="4"/>
  <c r="BD114" i="4"/>
  <c r="BH114" i="4"/>
  <c r="BL114" i="4"/>
  <c r="BP114" i="4"/>
  <c r="BT114" i="4"/>
  <c r="BX114" i="4"/>
  <c r="CB114" i="4"/>
  <c r="CI114" i="4"/>
  <c r="CM114" i="4"/>
  <c r="CQ114" i="4"/>
  <c r="CU114" i="4"/>
  <c r="CY114" i="4"/>
  <c r="DC114" i="4"/>
  <c r="DG114" i="4"/>
  <c r="DK114" i="4"/>
  <c r="U114" i="4"/>
  <c r="Y114" i="4"/>
  <c r="AC114" i="4"/>
  <c r="AG114" i="4"/>
  <c r="AW114" i="4"/>
  <c r="BA114" i="4"/>
  <c r="BE114" i="4"/>
  <c r="BI114" i="4"/>
  <c r="BM114" i="4"/>
  <c r="BQ114" i="4"/>
  <c r="BU114" i="4"/>
  <c r="BY114" i="4"/>
  <c r="CC114" i="4"/>
  <c r="CJ114" i="4"/>
  <c r="CN114" i="4"/>
  <c r="CR114" i="4"/>
  <c r="CV114" i="4"/>
  <c r="CZ114" i="4"/>
  <c r="DD114" i="4"/>
  <c r="DH114" i="4"/>
  <c r="DL114" i="4"/>
  <c r="V114" i="4"/>
  <c r="Z114" i="4"/>
  <c r="AD114" i="4"/>
  <c r="AT114" i="4"/>
  <c r="AX114" i="4"/>
  <c r="BB114" i="4"/>
  <c r="BF114" i="4"/>
  <c r="BJ114" i="4"/>
  <c r="BN114" i="4"/>
  <c r="BR114" i="4"/>
  <c r="BV114" i="4"/>
  <c r="BZ114" i="4"/>
  <c r="CD114" i="4"/>
  <c r="CK114" i="4"/>
  <c r="CO114" i="4"/>
  <c r="CS114" i="4"/>
  <c r="CW114" i="4"/>
  <c r="DA114" i="4"/>
  <c r="DE114" i="4"/>
  <c r="DI114" i="4"/>
  <c r="DM114" i="4"/>
  <c r="X42" i="4"/>
  <c r="AB42" i="4"/>
  <c r="AF42" i="4"/>
  <c r="AV42" i="4"/>
  <c r="AZ42" i="4"/>
  <c r="BD42" i="4"/>
  <c r="BH42" i="4"/>
  <c r="BL42" i="4"/>
  <c r="BP42" i="4"/>
  <c r="BT42" i="4"/>
  <c r="BX42" i="4"/>
  <c r="CB42" i="4"/>
  <c r="CI42" i="4"/>
  <c r="CM42" i="4"/>
  <c r="CQ42" i="4"/>
  <c r="CU42" i="4"/>
  <c r="CY42" i="4"/>
  <c r="DC42" i="4"/>
  <c r="DG42" i="4"/>
  <c r="DK42" i="4"/>
  <c r="U42" i="4"/>
  <c r="Y42" i="4"/>
  <c r="AC42" i="4"/>
  <c r="AG42" i="4"/>
  <c r="AW42" i="4"/>
  <c r="BA42" i="4"/>
  <c r="BE42" i="4"/>
  <c r="BI42" i="4"/>
  <c r="BM42" i="4"/>
  <c r="BQ42" i="4"/>
  <c r="BU42" i="4"/>
  <c r="BY42" i="4"/>
  <c r="CC42" i="4"/>
  <c r="CJ42" i="4"/>
  <c r="CN42" i="4"/>
  <c r="CR42" i="4"/>
  <c r="CV42" i="4"/>
  <c r="CZ42" i="4"/>
  <c r="DD42" i="4"/>
  <c r="DH42" i="4"/>
  <c r="DL42" i="4"/>
  <c r="W42" i="4"/>
  <c r="AA42" i="4"/>
  <c r="AE42" i="4"/>
  <c r="AU42" i="4"/>
  <c r="AY42" i="4"/>
  <c r="BC42" i="4"/>
  <c r="BG42" i="4"/>
  <c r="BK42" i="4"/>
  <c r="BO42" i="4"/>
  <c r="BS42" i="4"/>
  <c r="BW42" i="4"/>
  <c r="CA42" i="4"/>
  <c r="CE42" i="4"/>
  <c r="CL42" i="4"/>
  <c r="CP42" i="4"/>
  <c r="CT42" i="4"/>
  <c r="CX42" i="4"/>
  <c r="DB42" i="4"/>
  <c r="DF42" i="4"/>
  <c r="DJ42" i="4"/>
  <c r="AD42" i="4"/>
  <c r="BF42" i="4"/>
  <c r="BV42" i="4"/>
  <c r="CO42" i="4"/>
  <c r="DE42" i="4"/>
  <c r="AT42" i="4"/>
  <c r="BJ42" i="4"/>
  <c r="BZ42" i="4"/>
  <c r="CS42" i="4"/>
  <c r="DI42" i="4"/>
  <c r="V42" i="4"/>
  <c r="AX42" i="4"/>
  <c r="BN42" i="4"/>
  <c r="CD42" i="4"/>
  <c r="CW42" i="4"/>
  <c r="DM42" i="4"/>
  <c r="Z42" i="4"/>
  <c r="BB42" i="4"/>
  <c r="BR42" i="4"/>
  <c r="CK42" i="4"/>
  <c r="DA42" i="4"/>
  <c r="U6" i="4"/>
  <c r="Y6" i="4"/>
  <c r="AC6" i="4"/>
  <c r="AG6" i="4"/>
  <c r="AW6" i="4"/>
  <c r="BA6" i="4"/>
  <c r="BE6" i="4"/>
  <c r="BI6" i="4"/>
  <c r="BM6" i="4"/>
  <c r="BQ6" i="4"/>
  <c r="BU6" i="4"/>
  <c r="BY6" i="4"/>
  <c r="CC6" i="4"/>
  <c r="CJ6" i="4"/>
  <c r="CN6" i="4"/>
  <c r="CR6" i="4"/>
  <c r="CV6" i="4"/>
  <c r="CZ6" i="4"/>
  <c r="DD6" i="4"/>
  <c r="DH6" i="4"/>
  <c r="DL6" i="4"/>
  <c r="V6" i="4"/>
  <c r="Z6" i="4"/>
  <c r="AD6" i="4"/>
  <c r="AT6" i="4"/>
  <c r="AX6" i="4"/>
  <c r="BB6" i="4"/>
  <c r="BF6" i="4"/>
  <c r="BJ6" i="4"/>
  <c r="BN6" i="4"/>
  <c r="BR6" i="4"/>
  <c r="BV6" i="4"/>
  <c r="BZ6" i="4"/>
  <c r="CD6" i="4"/>
  <c r="CK6" i="4"/>
  <c r="CO6" i="4"/>
  <c r="CS6" i="4"/>
  <c r="CW6" i="4"/>
  <c r="DA6" i="4"/>
  <c r="DE6" i="4"/>
  <c r="DI6" i="4"/>
  <c r="DM6" i="4"/>
  <c r="AA6" i="4"/>
  <c r="AU6" i="4"/>
  <c r="BC6" i="4"/>
  <c r="BK6" i="4"/>
  <c r="BS6" i="4"/>
  <c r="CA6" i="4"/>
  <c r="CL6" i="4"/>
  <c r="CT6" i="4"/>
  <c r="DB6" i="4"/>
  <c r="DJ6" i="4"/>
  <c r="AB6" i="4"/>
  <c r="AV6" i="4"/>
  <c r="BD6" i="4"/>
  <c r="BL6" i="4"/>
  <c r="BT6" i="4"/>
  <c r="CB6" i="4"/>
  <c r="CM6" i="4"/>
  <c r="CU6" i="4"/>
  <c r="DC6" i="4"/>
  <c r="DK6" i="4"/>
  <c r="W6" i="4"/>
  <c r="AE6" i="4"/>
  <c r="AY6" i="4"/>
  <c r="BG6" i="4"/>
  <c r="BO6" i="4"/>
  <c r="BW6" i="4"/>
  <c r="CE6" i="4"/>
  <c r="CP6" i="4"/>
  <c r="CX6" i="4"/>
  <c r="DF6" i="4"/>
  <c r="AF6" i="4"/>
  <c r="BX6" i="4"/>
  <c r="DG6" i="4"/>
  <c r="AZ6" i="4"/>
  <c r="CI6" i="4"/>
  <c r="BP6" i="4"/>
  <c r="X6" i="4"/>
  <c r="CY6" i="4"/>
  <c r="CQ6" i="4"/>
  <c r="BH6" i="4"/>
  <c r="U173" i="4"/>
  <c r="Y173" i="4"/>
  <c r="AC173" i="4"/>
  <c r="AG173" i="4"/>
  <c r="AW173" i="4"/>
  <c r="BA173" i="4"/>
  <c r="BE173" i="4"/>
  <c r="BI173" i="4"/>
  <c r="BM173" i="4"/>
  <c r="BQ173" i="4"/>
  <c r="BU173" i="4"/>
  <c r="BY173" i="4"/>
  <c r="CC173" i="4"/>
  <c r="CJ173" i="4"/>
  <c r="CN173" i="4"/>
  <c r="CR173" i="4"/>
  <c r="CV173" i="4"/>
  <c r="CZ173" i="4"/>
  <c r="DD173" i="4"/>
  <c r="DH173" i="4"/>
  <c r="DL173" i="4"/>
  <c r="V173" i="4"/>
  <c r="Z173" i="4"/>
  <c r="AD173" i="4"/>
  <c r="AT173" i="4"/>
  <c r="AX173" i="4"/>
  <c r="BB173" i="4"/>
  <c r="BF173" i="4"/>
  <c r="BJ173" i="4"/>
  <c r="BN173" i="4"/>
  <c r="BR173" i="4"/>
  <c r="BV173" i="4"/>
  <c r="BZ173" i="4"/>
  <c r="CD173" i="4"/>
  <c r="CK173" i="4"/>
  <c r="CO173" i="4"/>
  <c r="CS173" i="4"/>
  <c r="CW173" i="4"/>
  <c r="DA173" i="4"/>
  <c r="DE173" i="4"/>
  <c r="DI173" i="4"/>
  <c r="DM173" i="4"/>
  <c r="W173" i="4"/>
  <c r="AA173" i="4"/>
  <c r="AE173" i="4"/>
  <c r="AU173" i="4"/>
  <c r="AY173" i="4"/>
  <c r="BC173" i="4"/>
  <c r="BG173" i="4"/>
  <c r="BK173" i="4"/>
  <c r="BO173" i="4"/>
  <c r="BS173" i="4"/>
  <c r="BW173" i="4"/>
  <c r="CA173" i="4"/>
  <c r="CE173" i="4"/>
  <c r="CL173" i="4"/>
  <c r="CP173" i="4"/>
  <c r="CT173" i="4"/>
  <c r="CX173" i="4"/>
  <c r="DB173" i="4"/>
  <c r="DF173" i="4"/>
  <c r="DJ173" i="4"/>
  <c r="X173" i="4"/>
  <c r="AB173" i="4"/>
  <c r="AF173" i="4"/>
  <c r="AV173" i="4"/>
  <c r="AZ173" i="4"/>
  <c r="BD173" i="4"/>
  <c r="BH173" i="4"/>
  <c r="BL173" i="4"/>
  <c r="BP173" i="4"/>
  <c r="BT173" i="4"/>
  <c r="BX173" i="4"/>
  <c r="CB173" i="4"/>
  <c r="CI173" i="4"/>
  <c r="CM173" i="4"/>
  <c r="CQ173" i="4"/>
  <c r="CU173" i="4"/>
  <c r="CY173" i="4"/>
  <c r="DC173" i="4"/>
  <c r="DG173" i="4"/>
  <c r="DK173" i="4"/>
  <c r="U127" i="4"/>
  <c r="Y127" i="4"/>
  <c r="AC127" i="4"/>
  <c r="V127" i="4"/>
  <c r="Z127" i="4"/>
  <c r="AD127" i="4"/>
  <c r="W127" i="4"/>
  <c r="AA127" i="4"/>
  <c r="AE127" i="4"/>
  <c r="AU127" i="4"/>
  <c r="AY127" i="4"/>
  <c r="X127" i="4"/>
  <c r="AB127" i="4"/>
  <c r="AF127" i="4"/>
  <c r="AV127" i="4"/>
  <c r="AZ127" i="4"/>
  <c r="AG127" i="4"/>
  <c r="BA127" i="4"/>
  <c r="BE127" i="4"/>
  <c r="BI127" i="4"/>
  <c r="BM127" i="4"/>
  <c r="BQ127" i="4"/>
  <c r="BU127" i="4"/>
  <c r="BY127" i="4"/>
  <c r="CC127" i="4"/>
  <c r="CJ127" i="4"/>
  <c r="CN127" i="4"/>
  <c r="CR127" i="4"/>
  <c r="CV127" i="4"/>
  <c r="CZ127" i="4"/>
  <c r="DD127" i="4"/>
  <c r="DH127" i="4"/>
  <c r="DL127" i="4"/>
  <c r="AT127" i="4"/>
  <c r="BB127" i="4"/>
  <c r="BF127" i="4"/>
  <c r="BJ127" i="4"/>
  <c r="BN127" i="4"/>
  <c r="BR127" i="4"/>
  <c r="BV127" i="4"/>
  <c r="BZ127" i="4"/>
  <c r="CD127" i="4"/>
  <c r="CK127" i="4"/>
  <c r="CO127" i="4"/>
  <c r="CS127" i="4"/>
  <c r="CW127" i="4"/>
  <c r="DA127" i="4"/>
  <c r="DE127" i="4"/>
  <c r="DI127" i="4"/>
  <c r="DM127" i="4"/>
  <c r="AW127" i="4"/>
  <c r="BC127" i="4"/>
  <c r="BG127" i="4"/>
  <c r="BK127" i="4"/>
  <c r="BO127" i="4"/>
  <c r="BS127" i="4"/>
  <c r="BW127" i="4"/>
  <c r="CA127" i="4"/>
  <c r="CE127" i="4"/>
  <c r="CL127" i="4"/>
  <c r="CP127" i="4"/>
  <c r="CT127" i="4"/>
  <c r="CX127" i="4"/>
  <c r="DB127" i="4"/>
  <c r="DF127" i="4"/>
  <c r="DJ127" i="4"/>
  <c r="AX127" i="4"/>
  <c r="BD127" i="4"/>
  <c r="BH127" i="4"/>
  <c r="BL127" i="4"/>
  <c r="BP127" i="4"/>
  <c r="BT127" i="4"/>
  <c r="BX127" i="4"/>
  <c r="CB127" i="4"/>
  <c r="CI127" i="4"/>
  <c r="CM127" i="4"/>
  <c r="CQ127" i="4"/>
  <c r="CU127" i="4"/>
  <c r="CY127" i="4"/>
  <c r="DC127" i="4"/>
  <c r="DG127" i="4"/>
  <c r="DK127" i="4"/>
  <c r="U175" i="4"/>
  <c r="Y175" i="4"/>
  <c r="AC175" i="4"/>
  <c r="AG175" i="4"/>
  <c r="AW175" i="4"/>
  <c r="BA175" i="4"/>
  <c r="BE175" i="4"/>
  <c r="BI175" i="4"/>
  <c r="BM175" i="4"/>
  <c r="BQ175" i="4"/>
  <c r="BU175" i="4"/>
  <c r="BY175" i="4"/>
  <c r="CC175" i="4"/>
  <c r="CJ175" i="4"/>
  <c r="CN175" i="4"/>
  <c r="CR175" i="4"/>
  <c r="CV175" i="4"/>
  <c r="CZ175" i="4"/>
  <c r="DD175" i="4"/>
  <c r="DH175" i="4"/>
  <c r="DL175" i="4"/>
  <c r="V175" i="4"/>
  <c r="Z175" i="4"/>
  <c r="AD175" i="4"/>
  <c r="AT175" i="4"/>
  <c r="AX175" i="4"/>
  <c r="BB175" i="4"/>
  <c r="BF175" i="4"/>
  <c r="BJ175" i="4"/>
  <c r="BN175" i="4"/>
  <c r="BR175" i="4"/>
  <c r="BV175" i="4"/>
  <c r="BZ175" i="4"/>
  <c r="CD175" i="4"/>
  <c r="CK175" i="4"/>
  <c r="CO175" i="4"/>
  <c r="CS175" i="4"/>
  <c r="CW175" i="4"/>
  <c r="DA175" i="4"/>
  <c r="DE175" i="4"/>
  <c r="DI175" i="4"/>
  <c r="DM175" i="4"/>
  <c r="W175" i="4"/>
  <c r="AA175" i="4"/>
  <c r="AE175" i="4"/>
  <c r="AU175" i="4"/>
  <c r="AY175" i="4"/>
  <c r="BC175" i="4"/>
  <c r="BG175" i="4"/>
  <c r="BK175" i="4"/>
  <c r="BO175" i="4"/>
  <c r="BS175" i="4"/>
  <c r="BW175" i="4"/>
  <c r="CA175" i="4"/>
  <c r="CE175" i="4"/>
  <c r="CL175" i="4"/>
  <c r="CP175" i="4"/>
  <c r="CT175" i="4"/>
  <c r="CX175" i="4"/>
  <c r="DB175" i="4"/>
  <c r="DF175" i="4"/>
  <c r="DJ175" i="4"/>
  <c r="X175" i="4"/>
  <c r="AB175" i="4"/>
  <c r="AF175" i="4"/>
  <c r="AV175" i="4"/>
  <c r="AZ175" i="4"/>
  <c r="BD175" i="4"/>
  <c r="BH175" i="4"/>
  <c r="BL175" i="4"/>
  <c r="BP175" i="4"/>
  <c r="BT175" i="4"/>
  <c r="BX175" i="4"/>
  <c r="CB175" i="4"/>
  <c r="CI175" i="4"/>
  <c r="CM175" i="4"/>
  <c r="CQ175" i="4"/>
  <c r="CU175" i="4"/>
  <c r="CY175" i="4"/>
  <c r="DC175" i="4"/>
  <c r="DG175" i="4"/>
  <c r="DK175" i="4"/>
  <c r="V191" i="4"/>
  <c r="Z191" i="4"/>
  <c r="AD191" i="4"/>
  <c r="AT191" i="4"/>
  <c r="AX191" i="4"/>
  <c r="BB191" i="4"/>
  <c r="BF191" i="4"/>
  <c r="BJ191" i="4"/>
  <c r="BN191" i="4"/>
  <c r="BR191" i="4"/>
  <c r="BV191" i="4"/>
  <c r="BZ191" i="4"/>
  <c r="CD191" i="4"/>
  <c r="CK191" i="4"/>
  <c r="CO191" i="4"/>
  <c r="CS191" i="4"/>
  <c r="CW191" i="4"/>
  <c r="DA191" i="4"/>
  <c r="DE191" i="4"/>
  <c r="DI191" i="4"/>
  <c r="DM191" i="4"/>
  <c r="X191" i="4"/>
  <c r="AB191" i="4"/>
  <c r="AF191" i="4"/>
  <c r="AV191" i="4"/>
  <c r="AZ191" i="4"/>
  <c r="BD191" i="4"/>
  <c r="BH191" i="4"/>
  <c r="BL191" i="4"/>
  <c r="BP191" i="4"/>
  <c r="BT191" i="4"/>
  <c r="BX191" i="4"/>
  <c r="CB191" i="4"/>
  <c r="CI191" i="4"/>
  <c r="CM191" i="4"/>
  <c r="CQ191" i="4"/>
  <c r="CU191" i="4"/>
  <c r="CY191" i="4"/>
  <c r="DC191" i="4"/>
  <c r="DG191" i="4"/>
  <c r="DK191" i="4"/>
  <c r="W191" i="4"/>
  <c r="AE191" i="4"/>
  <c r="AY191" i="4"/>
  <c r="BG191" i="4"/>
  <c r="BO191" i="4"/>
  <c r="BW191" i="4"/>
  <c r="CE191" i="4"/>
  <c r="CP191" i="4"/>
  <c r="CX191" i="4"/>
  <c r="DF191" i="4"/>
  <c r="Y191" i="4"/>
  <c r="AG191" i="4"/>
  <c r="BA191" i="4"/>
  <c r="BI191" i="4"/>
  <c r="BQ191" i="4"/>
  <c r="BY191" i="4"/>
  <c r="CJ191" i="4"/>
  <c r="CR191" i="4"/>
  <c r="CZ191" i="4"/>
  <c r="DH191" i="4"/>
  <c r="AA191" i="4"/>
  <c r="AU191" i="4"/>
  <c r="BC191" i="4"/>
  <c r="BK191" i="4"/>
  <c r="BS191" i="4"/>
  <c r="CA191" i="4"/>
  <c r="CL191" i="4"/>
  <c r="CT191" i="4"/>
  <c r="DB191" i="4"/>
  <c r="DJ191" i="4"/>
  <c r="U191" i="4"/>
  <c r="AC191" i="4"/>
  <c r="AW191" i="4"/>
  <c r="BE191" i="4"/>
  <c r="BM191" i="4"/>
  <c r="BU191" i="4"/>
  <c r="CC191" i="4"/>
  <c r="CN191" i="4"/>
  <c r="CV191" i="4"/>
  <c r="DD191" i="4"/>
  <c r="DL191" i="4"/>
  <c r="V207" i="4"/>
  <c r="Z207" i="4"/>
  <c r="AD207" i="4"/>
  <c r="AT207" i="4"/>
  <c r="AX207" i="4"/>
  <c r="BB207" i="4"/>
  <c r="BF207" i="4"/>
  <c r="BJ207" i="4"/>
  <c r="BN207" i="4"/>
  <c r="BR207" i="4"/>
  <c r="BV207" i="4"/>
  <c r="BZ207" i="4"/>
  <c r="CD207" i="4"/>
  <c r="CK207" i="4"/>
  <c r="CO207" i="4"/>
  <c r="CS207" i="4"/>
  <c r="CW207" i="4"/>
  <c r="DA207" i="4"/>
  <c r="DE207" i="4"/>
  <c r="DI207" i="4"/>
  <c r="DM207" i="4"/>
  <c r="W207" i="4"/>
  <c r="AA207" i="4"/>
  <c r="AE207" i="4"/>
  <c r="AU207" i="4"/>
  <c r="AY207" i="4"/>
  <c r="BC207" i="4"/>
  <c r="BG207" i="4"/>
  <c r="BK207" i="4"/>
  <c r="BO207" i="4"/>
  <c r="BS207" i="4"/>
  <c r="BW207" i="4"/>
  <c r="CA207" i="4"/>
  <c r="CE207" i="4"/>
  <c r="CL207" i="4"/>
  <c r="CP207" i="4"/>
  <c r="CT207" i="4"/>
  <c r="CX207" i="4"/>
  <c r="DB207" i="4"/>
  <c r="DF207" i="4"/>
  <c r="DJ207" i="4"/>
  <c r="X207" i="4"/>
  <c r="AB207" i="4"/>
  <c r="AF207" i="4"/>
  <c r="AV207" i="4"/>
  <c r="AZ207" i="4"/>
  <c r="BD207" i="4"/>
  <c r="BH207" i="4"/>
  <c r="BL207" i="4"/>
  <c r="BP207" i="4"/>
  <c r="BT207" i="4"/>
  <c r="BX207" i="4"/>
  <c r="CB207" i="4"/>
  <c r="CI207" i="4"/>
  <c r="CM207" i="4"/>
  <c r="CQ207" i="4"/>
  <c r="CU207" i="4"/>
  <c r="CY207" i="4"/>
  <c r="DC207" i="4"/>
  <c r="DG207" i="4"/>
  <c r="DK207" i="4"/>
  <c r="U207" i="4"/>
  <c r="Y207" i="4"/>
  <c r="AC207" i="4"/>
  <c r="AG207" i="4"/>
  <c r="AW207" i="4"/>
  <c r="BA207" i="4"/>
  <c r="BE207" i="4"/>
  <c r="BI207" i="4"/>
  <c r="BM207" i="4"/>
  <c r="BQ207" i="4"/>
  <c r="BU207" i="4"/>
  <c r="BY207" i="4"/>
  <c r="CC207" i="4"/>
  <c r="CJ207" i="4"/>
  <c r="CN207" i="4"/>
  <c r="CR207" i="4"/>
  <c r="CV207" i="4"/>
  <c r="CZ207" i="4"/>
  <c r="DD207" i="4"/>
  <c r="DH207" i="4"/>
  <c r="DL207" i="4"/>
  <c r="W124" i="4"/>
  <c r="AA124" i="4"/>
  <c r="AE124" i="4"/>
  <c r="AU124" i="4"/>
  <c r="AY124" i="4"/>
  <c r="BC124" i="4"/>
  <c r="BG124" i="4"/>
  <c r="BK124" i="4"/>
  <c r="BO124" i="4"/>
  <c r="BS124" i="4"/>
  <c r="BW124" i="4"/>
  <c r="CA124" i="4"/>
  <c r="CE124" i="4"/>
  <c r="CL124" i="4"/>
  <c r="CP124" i="4"/>
  <c r="CT124" i="4"/>
  <c r="CX124" i="4"/>
  <c r="DB124" i="4"/>
  <c r="DF124" i="4"/>
  <c r="DJ124" i="4"/>
  <c r="X124" i="4"/>
  <c r="AB124" i="4"/>
  <c r="AF124" i="4"/>
  <c r="AV124" i="4"/>
  <c r="AZ124" i="4"/>
  <c r="BD124" i="4"/>
  <c r="BH124" i="4"/>
  <c r="BL124" i="4"/>
  <c r="BP124" i="4"/>
  <c r="BT124" i="4"/>
  <c r="BX124" i="4"/>
  <c r="CB124" i="4"/>
  <c r="CI124" i="4"/>
  <c r="CM124" i="4"/>
  <c r="CQ124" i="4"/>
  <c r="CU124" i="4"/>
  <c r="CY124" i="4"/>
  <c r="DC124" i="4"/>
  <c r="DG124" i="4"/>
  <c r="DK124" i="4"/>
  <c r="U124" i="4"/>
  <c r="Y124" i="4"/>
  <c r="AC124" i="4"/>
  <c r="AG124" i="4"/>
  <c r="AW124" i="4"/>
  <c r="BA124" i="4"/>
  <c r="BE124" i="4"/>
  <c r="BI124" i="4"/>
  <c r="BM124" i="4"/>
  <c r="BQ124" i="4"/>
  <c r="BU124" i="4"/>
  <c r="BY124" i="4"/>
  <c r="CC124" i="4"/>
  <c r="CJ124" i="4"/>
  <c r="CN124" i="4"/>
  <c r="CR124" i="4"/>
  <c r="CV124" i="4"/>
  <c r="CZ124" i="4"/>
  <c r="DD124" i="4"/>
  <c r="DH124" i="4"/>
  <c r="DL124" i="4"/>
  <c r="V124" i="4"/>
  <c r="Z124" i="4"/>
  <c r="AD124" i="4"/>
  <c r="AT124" i="4"/>
  <c r="AX124" i="4"/>
  <c r="BB124" i="4"/>
  <c r="BF124" i="4"/>
  <c r="BJ124" i="4"/>
  <c r="BN124" i="4"/>
  <c r="BR124" i="4"/>
  <c r="BV124" i="4"/>
  <c r="BZ124" i="4"/>
  <c r="CD124" i="4"/>
  <c r="CK124" i="4"/>
  <c r="CO124" i="4"/>
  <c r="CS124" i="4"/>
  <c r="CW124" i="4"/>
  <c r="DA124" i="4"/>
  <c r="DE124" i="4"/>
  <c r="DI124" i="4"/>
  <c r="DM124" i="4"/>
  <c r="W108" i="4"/>
  <c r="AA108" i="4"/>
  <c r="AE108" i="4"/>
  <c r="AU108" i="4"/>
  <c r="AY108" i="4"/>
  <c r="BC108" i="4"/>
  <c r="BG108" i="4"/>
  <c r="BK108" i="4"/>
  <c r="BO108" i="4"/>
  <c r="BS108" i="4"/>
  <c r="BW108" i="4"/>
  <c r="CA108" i="4"/>
  <c r="CE108" i="4"/>
  <c r="CL108" i="4"/>
  <c r="CP108" i="4"/>
  <c r="CT108" i="4"/>
  <c r="CX108" i="4"/>
  <c r="DB108" i="4"/>
  <c r="DF108" i="4"/>
  <c r="DJ108" i="4"/>
  <c r="X108" i="4"/>
  <c r="AB108" i="4"/>
  <c r="AF108" i="4"/>
  <c r="AV108" i="4"/>
  <c r="AZ108" i="4"/>
  <c r="BD108" i="4"/>
  <c r="BH108" i="4"/>
  <c r="BL108" i="4"/>
  <c r="BP108" i="4"/>
  <c r="BT108" i="4"/>
  <c r="BX108" i="4"/>
  <c r="CB108" i="4"/>
  <c r="CI108" i="4"/>
  <c r="CM108" i="4"/>
  <c r="CQ108" i="4"/>
  <c r="CU108" i="4"/>
  <c r="CY108" i="4"/>
  <c r="DC108" i="4"/>
  <c r="DG108" i="4"/>
  <c r="DK108" i="4"/>
  <c r="U108" i="4"/>
  <c r="Y108" i="4"/>
  <c r="AC108" i="4"/>
  <c r="AG108" i="4"/>
  <c r="AW108" i="4"/>
  <c r="BA108" i="4"/>
  <c r="BE108" i="4"/>
  <c r="BI108" i="4"/>
  <c r="BM108" i="4"/>
  <c r="BQ108" i="4"/>
  <c r="BU108" i="4"/>
  <c r="BY108" i="4"/>
  <c r="CC108" i="4"/>
  <c r="CJ108" i="4"/>
  <c r="CN108" i="4"/>
  <c r="CR108" i="4"/>
  <c r="CV108" i="4"/>
  <c r="CZ108" i="4"/>
  <c r="DD108" i="4"/>
  <c r="DH108" i="4"/>
  <c r="DL108" i="4"/>
  <c r="V108" i="4"/>
  <c r="Z108" i="4"/>
  <c r="AD108" i="4"/>
  <c r="AT108" i="4"/>
  <c r="AX108" i="4"/>
  <c r="BB108" i="4"/>
  <c r="BF108" i="4"/>
  <c r="BJ108" i="4"/>
  <c r="BN108" i="4"/>
  <c r="BR108" i="4"/>
  <c r="BV108" i="4"/>
  <c r="BZ108" i="4"/>
  <c r="CD108" i="4"/>
  <c r="CK108" i="4"/>
  <c r="CO108" i="4"/>
  <c r="CS108" i="4"/>
  <c r="CW108" i="4"/>
  <c r="DA108" i="4"/>
  <c r="DE108" i="4"/>
  <c r="DI108" i="4"/>
  <c r="DM108" i="4"/>
  <c r="X44" i="4"/>
  <c r="AB44" i="4"/>
  <c r="AF44" i="4"/>
  <c r="AV44" i="4"/>
  <c r="AZ44" i="4"/>
  <c r="BD44" i="4"/>
  <c r="BH44" i="4"/>
  <c r="BL44" i="4"/>
  <c r="BP44" i="4"/>
  <c r="BT44" i="4"/>
  <c r="BX44" i="4"/>
  <c r="CB44" i="4"/>
  <c r="CI44" i="4"/>
  <c r="CM44" i="4"/>
  <c r="CQ44" i="4"/>
  <c r="CU44" i="4"/>
  <c r="CY44" i="4"/>
  <c r="DC44" i="4"/>
  <c r="DG44" i="4"/>
  <c r="DK44" i="4"/>
  <c r="U44" i="4"/>
  <c r="Y44" i="4"/>
  <c r="AC44" i="4"/>
  <c r="AG44" i="4"/>
  <c r="AW44" i="4"/>
  <c r="BA44" i="4"/>
  <c r="BE44" i="4"/>
  <c r="BI44" i="4"/>
  <c r="BM44" i="4"/>
  <c r="BQ44" i="4"/>
  <c r="BU44" i="4"/>
  <c r="BY44" i="4"/>
  <c r="CC44" i="4"/>
  <c r="CJ44" i="4"/>
  <c r="CN44" i="4"/>
  <c r="CR44" i="4"/>
  <c r="CV44" i="4"/>
  <c r="CZ44" i="4"/>
  <c r="DD44" i="4"/>
  <c r="DH44" i="4"/>
  <c r="DL44" i="4"/>
  <c r="W44" i="4"/>
  <c r="AA44" i="4"/>
  <c r="AE44" i="4"/>
  <c r="AU44" i="4"/>
  <c r="AY44" i="4"/>
  <c r="BC44" i="4"/>
  <c r="BG44" i="4"/>
  <c r="BK44" i="4"/>
  <c r="BO44" i="4"/>
  <c r="BS44" i="4"/>
  <c r="BW44" i="4"/>
  <c r="CA44" i="4"/>
  <c r="CE44" i="4"/>
  <c r="CL44" i="4"/>
  <c r="CP44" i="4"/>
  <c r="CT44" i="4"/>
  <c r="CX44" i="4"/>
  <c r="DB44" i="4"/>
  <c r="DF44" i="4"/>
  <c r="DJ44" i="4"/>
  <c r="Z44" i="4"/>
  <c r="BB44" i="4"/>
  <c r="BR44" i="4"/>
  <c r="CK44" i="4"/>
  <c r="DA44" i="4"/>
  <c r="AD44" i="4"/>
  <c r="BF44" i="4"/>
  <c r="BV44" i="4"/>
  <c r="CO44" i="4"/>
  <c r="DE44" i="4"/>
  <c r="AT44" i="4"/>
  <c r="BJ44" i="4"/>
  <c r="BZ44" i="4"/>
  <c r="CS44" i="4"/>
  <c r="DI44" i="4"/>
  <c r="V44" i="4"/>
  <c r="AX44" i="4"/>
  <c r="BN44" i="4"/>
  <c r="CD44" i="4"/>
  <c r="CW44" i="4"/>
  <c r="DM44" i="4"/>
  <c r="V91" i="4"/>
  <c r="Z91" i="4"/>
  <c r="AD91" i="4"/>
  <c r="AT91" i="4"/>
  <c r="AX91" i="4"/>
  <c r="BB91" i="4"/>
  <c r="BF91" i="4"/>
  <c r="BJ91" i="4"/>
  <c r="BN91" i="4"/>
  <c r="BR91" i="4"/>
  <c r="BV91" i="4"/>
  <c r="BZ91" i="4"/>
  <c r="CD91" i="4"/>
  <c r="CK91" i="4"/>
  <c r="CO91" i="4"/>
  <c r="CS91" i="4"/>
  <c r="CW91" i="4"/>
  <c r="DA91" i="4"/>
  <c r="DE91" i="4"/>
  <c r="DI91" i="4"/>
  <c r="DM91" i="4"/>
  <c r="W91" i="4"/>
  <c r="AA91" i="4"/>
  <c r="AE91" i="4"/>
  <c r="AU91" i="4"/>
  <c r="AY91" i="4"/>
  <c r="BC91" i="4"/>
  <c r="BG91" i="4"/>
  <c r="BK91" i="4"/>
  <c r="BO91" i="4"/>
  <c r="BS91" i="4"/>
  <c r="BW91" i="4"/>
  <c r="CA91" i="4"/>
  <c r="CE91" i="4"/>
  <c r="CL91" i="4"/>
  <c r="CP91" i="4"/>
  <c r="CT91" i="4"/>
  <c r="CX91" i="4"/>
  <c r="DB91" i="4"/>
  <c r="DF91" i="4"/>
  <c r="DJ91" i="4"/>
  <c r="X91" i="4"/>
  <c r="AB91" i="4"/>
  <c r="AF91" i="4"/>
  <c r="AV91" i="4"/>
  <c r="AZ91" i="4"/>
  <c r="BD91" i="4"/>
  <c r="BH91" i="4"/>
  <c r="BL91" i="4"/>
  <c r="BP91" i="4"/>
  <c r="BT91" i="4"/>
  <c r="BX91" i="4"/>
  <c r="CB91" i="4"/>
  <c r="CI91" i="4"/>
  <c r="CM91" i="4"/>
  <c r="CQ91" i="4"/>
  <c r="CU91" i="4"/>
  <c r="CY91" i="4"/>
  <c r="DC91" i="4"/>
  <c r="DG91" i="4"/>
  <c r="DK91" i="4"/>
  <c r="U91" i="4"/>
  <c r="Y91" i="4"/>
  <c r="AC91" i="4"/>
  <c r="AG91" i="4"/>
  <c r="AW91" i="4"/>
  <c r="BA91" i="4"/>
  <c r="BE91" i="4"/>
  <c r="BI91" i="4"/>
  <c r="BM91" i="4"/>
  <c r="BQ91" i="4"/>
  <c r="BU91" i="4"/>
  <c r="BY91" i="4"/>
  <c r="CC91" i="4"/>
  <c r="CJ91" i="4"/>
  <c r="CN91" i="4"/>
  <c r="CR91" i="4"/>
  <c r="CV91" i="4"/>
  <c r="CZ91" i="4"/>
  <c r="DD91" i="4"/>
  <c r="DH91" i="4"/>
  <c r="DL91" i="4"/>
  <c r="V83" i="4"/>
  <c r="Z83" i="4"/>
  <c r="AD83" i="4"/>
  <c r="AT83" i="4"/>
  <c r="AX83" i="4"/>
  <c r="BB83" i="4"/>
  <c r="BF83" i="4"/>
  <c r="BJ83" i="4"/>
  <c r="BN83" i="4"/>
  <c r="BR83" i="4"/>
  <c r="BV83" i="4"/>
  <c r="BZ83" i="4"/>
  <c r="CD83" i="4"/>
  <c r="CK83" i="4"/>
  <c r="CO83" i="4"/>
  <c r="CS83" i="4"/>
  <c r="CW83" i="4"/>
  <c r="DA83" i="4"/>
  <c r="DE83" i="4"/>
  <c r="DI83" i="4"/>
  <c r="DM83" i="4"/>
  <c r="W83" i="4"/>
  <c r="AA83" i="4"/>
  <c r="AE83" i="4"/>
  <c r="AU83" i="4"/>
  <c r="AY83" i="4"/>
  <c r="BC83" i="4"/>
  <c r="BG83" i="4"/>
  <c r="BK83" i="4"/>
  <c r="BO83" i="4"/>
  <c r="BS83" i="4"/>
  <c r="BW83" i="4"/>
  <c r="CA83" i="4"/>
  <c r="CE83" i="4"/>
  <c r="CL83" i="4"/>
  <c r="CP83" i="4"/>
  <c r="CT83" i="4"/>
  <c r="CX83" i="4"/>
  <c r="DB83" i="4"/>
  <c r="DF83" i="4"/>
  <c r="DJ83" i="4"/>
  <c r="X83" i="4"/>
  <c r="AB83" i="4"/>
  <c r="AF83" i="4"/>
  <c r="AV83" i="4"/>
  <c r="AZ83" i="4"/>
  <c r="BD83" i="4"/>
  <c r="BH83" i="4"/>
  <c r="BL83" i="4"/>
  <c r="BP83" i="4"/>
  <c r="BT83" i="4"/>
  <c r="BX83" i="4"/>
  <c r="CB83" i="4"/>
  <c r="CI83" i="4"/>
  <c r="CM83" i="4"/>
  <c r="CQ83" i="4"/>
  <c r="CU83" i="4"/>
  <c r="CY83" i="4"/>
  <c r="DC83" i="4"/>
  <c r="DG83" i="4"/>
  <c r="DK83" i="4"/>
  <c r="U83" i="4"/>
  <c r="Y83" i="4"/>
  <c r="AC83" i="4"/>
  <c r="AG83" i="4"/>
  <c r="AW83" i="4"/>
  <c r="BA83" i="4"/>
  <c r="BE83" i="4"/>
  <c r="BI83" i="4"/>
  <c r="BM83" i="4"/>
  <c r="BQ83" i="4"/>
  <c r="BU83" i="4"/>
  <c r="BY83" i="4"/>
  <c r="CC83" i="4"/>
  <c r="CJ83" i="4"/>
  <c r="CN83" i="4"/>
  <c r="CR83" i="4"/>
  <c r="CV83" i="4"/>
  <c r="CZ83" i="4"/>
  <c r="DD83" i="4"/>
  <c r="DH83" i="4"/>
  <c r="DL83" i="4"/>
  <c r="U75" i="4"/>
  <c r="Y75" i="4"/>
  <c r="AC75" i="4"/>
  <c r="AG75" i="4"/>
  <c r="AW75" i="4"/>
  <c r="BA75" i="4"/>
  <c r="BE75" i="4"/>
  <c r="BI75" i="4"/>
  <c r="BM75" i="4"/>
  <c r="BQ75" i="4"/>
  <c r="BU75" i="4"/>
  <c r="BY75" i="4"/>
  <c r="CC75" i="4"/>
  <c r="CJ75" i="4"/>
  <c r="CN75" i="4"/>
  <c r="CR75" i="4"/>
  <c r="CV75" i="4"/>
  <c r="CZ75" i="4"/>
  <c r="DD75" i="4"/>
  <c r="DH75" i="4"/>
  <c r="DL75" i="4"/>
  <c r="V75" i="4"/>
  <c r="Z75" i="4"/>
  <c r="AD75" i="4"/>
  <c r="AT75" i="4"/>
  <c r="AX75" i="4"/>
  <c r="BB75" i="4"/>
  <c r="BF75" i="4"/>
  <c r="BJ75" i="4"/>
  <c r="BN75" i="4"/>
  <c r="BR75" i="4"/>
  <c r="BV75" i="4"/>
  <c r="BZ75" i="4"/>
  <c r="CD75" i="4"/>
  <c r="CK75" i="4"/>
  <c r="CO75" i="4"/>
  <c r="CS75" i="4"/>
  <c r="CW75" i="4"/>
  <c r="DA75" i="4"/>
  <c r="DE75" i="4"/>
  <c r="DI75" i="4"/>
  <c r="DM75" i="4"/>
  <c r="X75" i="4"/>
  <c r="AF75" i="4"/>
  <c r="AZ75" i="4"/>
  <c r="BH75" i="4"/>
  <c r="BP75" i="4"/>
  <c r="BX75" i="4"/>
  <c r="CI75" i="4"/>
  <c r="CQ75" i="4"/>
  <c r="CY75" i="4"/>
  <c r="DG75" i="4"/>
  <c r="AA75" i="4"/>
  <c r="AU75" i="4"/>
  <c r="BC75" i="4"/>
  <c r="BK75" i="4"/>
  <c r="BS75" i="4"/>
  <c r="CA75" i="4"/>
  <c r="CL75" i="4"/>
  <c r="CT75" i="4"/>
  <c r="DB75" i="4"/>
  <c r="DJ75" i="4"/>
  <c r="AB75" i="4"/>
  <c r="AV75" i="4"/>
  <c r="BD75" i="4"/>
  <c r="BL75" i="4"/>
  <c r="BT75" i="4"/>
  <c r="CB75" i="4"/>
  <c r="CM75" i="4"/>
  <c r="CU75" i="4"/>
  <c r="DC75" i="4"/>
  <c r="DK75" i="4"/>
  <c r="W75" i="4"/>
  <c r="AE75" i="4"/>
  <c r="AY75" i="4"/>
  <c r="BG75" i="4"/>
  <c r="BO75" i="4"/>
  <c r="BW75" i="4"/>
  <c r="CE75" i="4"/>
  <c r="CP75" i="4"/>
  <c r="CX75" i="4"/>
  <c r="DF75" i="4"/>
  <c r="W67" i="4"/>
  <c r="AA67" i="4"/>
  <c r="AE67" i="4"/>
  <c r="AU67" i="4"/>
  <c r="AY67" i="4"/>
  <c r="BC67" i="4"/>
  <c r="BG67" i="4"/>
  <c r="BK67" i="4"/>
  <c r="BO67" i="4"/>
  <c r="BS67" i="4"/>
  <c r="BW67" i="4"/>
  <c r="CA67" i="4"/>
  <c r="CE67" i="4"/>
  <c r="CL67" i="4"/>
  <c r="CP67" i="4"/>
  <c r="CT67" i="4"/>
  <c r="CX67" i="4"/>
  <c r="DB67" i="4"/>
  <c r="DF67" i="4"/>
  <c r="DJ67" i="4"/>
  <c r="X67" i="4"/>
  <c r="AB67" i="4"/>
  <c r="AF67" i="4"/>
  <c r="AV67" i="4"/>
  <c r="AZ67" i="4"/>
  <c r="BD67" i="4"/>
  <c r="BH67" i="4"/>
  <c r="BL67" i="4"/>
  <c r="BP67" i="4"/>
  <c r="BT67" i="4"/>
  <c r="BX67" i="4"/>
  <c r="CB67" i="4"/>
  <c r="CI67" i="4"/>
  <c r="CM67" i="4"/>
  <c r="CQ67" i="4"/>
  <c r="CU67" i="4"/>
  <c r="CY67" i="4"/>
  <c r="DC67" i="4"/>
  <c r="DG67" i="4"/>
  <c r="DK67" i="4"/>
  <c r="U67" i="4"/>
  <c r="Y67" i="4"/>
  <c r="AC67" i="4"/>
  <c r="AG67" i="4"/>
  <c r="AW67" i="4"/>
  <c r="BA67" i="4"/>
  <c r="BE67" i="4"/>
  <c r="BI67" i="4"/>
  <c r="BM67" i="4"/>
  <c r="BQ67" i="4"/>
  <c r="BU67" i="4"/>
  <c r="BY67" i="4"/>
  <c r="CC67" i="4"/>
  <c r="CJ67" i="4"/>
  <c r="CN67" i="4"/>
  <c r="CR67" i="4"/>
  <c r="CV67" i="4"/>
  <c r="CZ67" i="4"/>
  <c r="DD67" i="4"/>
  <c r="DH67" i="4"/>
  <c r="DL67" i="4"/>
  <c r="V67" i="4"/>
  <c r="Z67" i="4"/>
  <c r="AD67" i="4"/>
  <c r="AT67" i="4"/>
  <c r="AX67" i="4"/>
  <c r="BB67" i="4"/>
  <c r="BF67" i="4"/>
  <c r="BJ67" i="4"/>
  <c r="BN67" i="4"/>
  <c r="BR67" i="4"/>
  <c r="BV67" i="4"/>
  <c r="BZ67" i="4"/>
  <c r="CD67" i="4"/>
  <c r="CK67" i="4"/>
  <c r="CO67" i="4"/>
  <c r="CS67" i="4"/>
  <c r="CW67" i="4"/>
  <c r="DA67" i="4"/>
  <c r="DE67" i="4"/>
  <c r="DI67" i="4"/>
  <c r="DM67" i="4"/>
  <c r="W7" i="4"/>
  <c r="AA7" i="4"/>
  <c r="AE7" i="4"/>
  <c r="X7" i="4"/>
  <c r="AB7" i="4"/>
  <c r="AF7" i="4"/>
  <c r="Y7" i="4"/>
  <c r="AG7" i="4"/>
  <c r="AW7" i="4"/>
  <c r="BA7" i="4"/>
  <c r="BE7" i="4"/>
  <c r="BI7" i="4"/>
  <c r="BM7" i="4"/>
  <c r="BQ7" i="4"/>
  <c r="BU7" i="4"/>
  <c r="BY7" i="4"/>
  <c r="CC7" i="4"/>
  <c r="CJ7" i="4"/>
  <c r="CN7" i="4"/>
  <c r="CR7" i="4"/>
  <c r="CV7" i="4"/>
  <c r="CZ7" i="4"/>
  <c r="DD7" i="4"/>
  <c r="DH7" i="4"/>
  <c r="DL7" i="4"/>
  <c r="Z7" i="4"/>
  <c r="AT7" i="4"/>
  <c r="AX7" i="4"/>
  <c r="BB7" i="4"/>
  <c r="BF7" i="4"/>
  <c r="BJ7" i="4"/>
  <c r="BN7" i="4"/>
  <c r="BR7" i="4"/>
  <c r="BV7" i="4"/>
  <c r="BZ7" i="4"/>
  <c r="CD7" i="4"/>
  <c r="CK7" i="4"/>
  <c r="CO7" i="4"/>
  <c r="CS7" i="4"/>
  <c r="CW7" i="4"/>
  <c r="DA7" i="4"/>
  <c r="DE7" i="4"/>
  <c r="DI7" i="4"/>
  <c r="DM7" i="4"/>
  <c r="U7" i="4"/>
  <c r="AC7" i="4"/>
  <c r="AU7" i="4"/>
  <c r="AY7" i="4"/>
  <c r="BC7" i="4"/>
  <c r="BG7" i="4"/>
  <c r="BK7" i="4"/>
  <c r="BO7" i="4"/>
  <c r="BS7" i="4"/>
  <c r="BW7" i="4"/>
  <c r="CA7" i="4"/>
  <c r="CE7" i="4"/>
  <c r="CL7" i="4"/>
  <c r="CP7" i="4"/>
  <c r="CT7" i="4"/>
  <c r="CX7" i="4"/>
  <c r="DB7" i="4"/>
  <c r="DF7" i="4"/>
  <c r="DJ7" i="4"/>
  <c r="AZ7" i="4"/>
  <c r="BP7" i="4"/>
  <c r="CI7" i="4"/>
  <c r="CY7" i="4"/>
  <c r="V7" i="4"/>
  <c r="BD7" i="4"/>
  <c r="BT7" i="4"/>
  <c r="CM7" i="4"/>
  <c r="DC7" i="4"/>
  <c r="AV7" i="4"/>
  <c r="CB7" i="4"/>
  <c r="DK7" i="4"/>
  <c r="BL7" i="4"/>
  <c r="CU7" i="4"/>
  <c r="CQ7" i="4"/>
  <c r="BH7" i="4"/>
  <c r="AD7" i="4"/>
  <c r="DG7" i="4"/>
  <c r="BX7" i="4"/>
  <c r="Y2" i="4"/>
  <c r="AC2" i="4"/>
  <c r="AG2" i="4"/>
  <c r="AW2" i="4"/>
  <c r="BA2" i="4"/>
  <c r="BE2" i="4"/>
  <c r="BI2" i="4"/>
  <c r="BM2" i="4"/>
  <c r="BQ2" i="4"/>
  <c r="BU2" i="4"/>
  <c r="BY2" i="4"/>
  <c r="CC2" i="4"/>
  <c r="CJ2" i="4"/>
  <c r="CN2" i="4"/>
  <c r="CR2" i="4"/>
  <c r="CV2" i="4"/>
  <c r="CZ2" i="4"/>
  <c r="DD2" i="4"/>
  <c r="DH2" i="4"/>
  <c r="DL2" i="4"/>
  <c r="V2" i="4"/>
  <c r="Z2" i="4"/>
  <c r="AD2" i="4"/>
  <c r="AT2" i="4"/>
  <c r="AX2" i="4"/>
  <c r="BB2" i="4"/>
  <c r="BF2" i="4"/>
  <c r="BJ2" i="4"/>
  <c r="BN2" i="4"/>
  <c r="BR2" i="4"/>
  <c r="BV2" i="4"/>
  <c r="BZ2" i="4"/>
  <c r="CD2" i="4"/>
  <c r="CK2" i="4"/>
  <c r="CO2" i="4"/>
  <c r="CS2" i="4"/>
  <c r="CW2" i="4"/>
  <c r="DA2" i="4"/>
  <c r="DE2" i="4"/>
  <c r="DI2" i="4"/>
  <c r="DM2" i="4"/>
  <c r="W2" i="4"/>
  <c r="AA2" i="4"/>
  <c r="AE2" i="4"/>
  <c r="AY2" i="4"/>
  <c r="BC2" i="4"/>
  <c r="BG2" i="4"/>
  <c r="BK2" i="4"/>
  <c r="BO2" i="4"/>
  <c r="BS2" i="4"/>
  <c r="BW2" i="4"/>
  <c r="CA2" i="4"/>
  <c r="CL2" i="4"/>
  <c r="CP2" i="4"/>
  <c r="CT2" i="4"/>
  <c r="CX2" i="4"/>
  <c r="DB2" i="4"/>
  <c r="DF2" i="4"/>
  <c r="DJ2" i="4"/>
  <c r="U2" i="4"/>
  <c r="X2" i="4"/>
  <c r="AB2" i="4"/>
  <c r="AF2" i="4"/>
  <c r="AV2" i="4"/>
  <c r="AZ2" i="4"/>
  <c r="BD2" i="4"/>
  <c r="BH2" i="4"/>
  <c r="BL2" i="4"/>
  <c r="BP2" i="4"/>
  <c r="BT2" i="4"/>
  <c r="BX2" i="4"/>
  <c r="CB2" i="4"/>
  <c r="CI2" i="4"/>
  <c r="CM2" i="4"/>
  <c r="CQ2" i="4"/>
  <c r="CU2" i="4"/>
  <c r="CY2" i="4"/>
  <c r="DC2" i="4"/>
  <c r="DG2" i="4"/>
  <c r="DK2" i="4"/>
  <c r="V193" i="4"/>
  <c r="Z193" i="4"/>
  <c r="AD193" i="4"/>
  <c r="AT193" i="4"/>
  <c r="AX193" i="4"/>
  <c r="BB193" i="4"/>
  <c r="BF193" i="4"/>
  <c r="BJ193" i="4"/>
  <c r="BN193" i="4"/>
  <c r="BR193" i="4"/>
  <c r="BV193" i="4"/>
  <c r="BZ193" i="4"/>
  <c r="CD193" i="4"/>
  <c r="CK193" i="4"/>
  <c r="CO193" i="4"/>
  <c r="X193" i="4"/>
  <c r="AB193" i="4"/>
  <c r="AF193" i="4"/>
  <c r="AV193" i="4"/>
  <c r="AZ193" i="4"/>
  <c r="BD193" i="4"/>
  <c r="BH193" i="4"/>
  <c r="BL193" i="4"/>
  <c r="BP193" i="4"/>
  <c r="BT193" i="4"/>
  <c r="BX193" i="4"/>
  <c r="CB193" i="4"/>
  <c r="CI193" i="4"/>
  <c r="CM193" i="4"/>
  <c r="CQ193" i="4"/>
  <c r="AA193" i="4"/>
  <c r="AU193" i="4"/>
  <c r="BC193" i="4"/>
  <c r="BK193" i="4"/>
  <c r="BS193" i="4"/>
  <c r="CA193" i="4"/>
  <c r="CL193" i="4"/>
  <c r="CS193" i="4"/>
  <c r="CW193" i="4"/>
  <c r="DA193" i="4"/>
  <c r="DE193" i="4"/>
  <c r="DI193" i="4"/>
  <c r="DM193" i="4"/>
  <c r="U193" i="4"/>
  <c r="AC193" i="4"/>
  <c r="AW193" i="4"/>
  <c r="BE193" i="4"/>
  <c r="BM193" i="4"/>
  <c r="BU193" i="4"/>
  <c r="CC193" i="4"/>
  <c r="CN193" i="4"/>
  <c r="CT193" i="4"/>
  <c r="CX193" i="4"/>
  <c r="DB193" i="4"/>
  <c r="DF193" i="4"/>
  <c r="DJ193" i="4"/>
  <c r="W193" i="4"/>
  <c r="AE193" i="4"/>
  <c r="AY193" i="4"/>
  <c r="BG193" i="4"/>
  <c r="BO193" i="4"/>
  <c r="BW193" i="4"/>
  <c r="CE193" i="4"/>
  <c r="CP193" i="4"/>
  <c r="CU193" i="4"/>
  <c r="CY193" i="4"/>
  <c r="DC193" i="4"/>
  <c r="DG193" i="4"/>
  <c r="DK193" i="4"/>
  <c r="Y193" i="4"/>
  <c r="AG193" i="4"/>
  <c r="BA193" i="4"/>
  <c r="BI193" i="4"/>
  <c r="BQ193" i="4"/>
  <c r="BY193" i="4"/>
  <c r="CJ193" i="4"/>
  <c r="CR193" i="4"/>
  <c r="CV193" i="4"/>
  <c r="CZ193" i="4"/>
  <c r="DD193" i="4"/>
  <c r="DH193" i="4"/>
  <c r="DL193" i="4"/>
  <c r="U133" i="4"/>
  <c r="Y133" i="4"/>
  <c r="AC133" i="4"/>
  <c r="AG133" i="4"/>
  <c r="AW133" i="4"/>
  <c r="BA133" i="4"/>
  <c r="BE133" i="4"/>
  <c r="BI133" i="4"/>
  <c r="BM133" i="4"/>
  <c r="BQ133" i="4"/>
  <c r="BU133" i="4"/>
  <c r="BY133" i="4"/>
  <c r="CC133" i="4"/>
  <c r="CJ133" i="4"/>
  <c r="CN133" i="4"/>
  <c r="CR133" i="4"/>
  <c r="CV133" i="4"/>
  <c r="CZ133" i="4"/>
  <c r="DD133" i="4"/>
  <c r="DH133" i="4"/>
  <c r="DL133" i="4"/>
  <c r="V133" i="4"/>
  <c r="Z133" i="4"/>
  <c r="AD133" i="4"/>
  <c r="AT133" i="4"/>
  <c r="AX133" i="4"/>
  <c r="BB133" i="4"/>
  <c r="BF133" i="4"/>
  <c r="BJ133" i="4"/>
  <c r="BN133" i="4"/>
  <c r="BR133" i="4"/>
  <c r="BV133" i="4"/>
  <c r="BZ133" i="4"/>
  <c r="CD133" i="4"/>
  <c r="CK133" i="4"/>
  <c r="CO133" i="4"/>
  <c r="CS133" i="4"/>
  <c r="CW133" i="4"/>
  <c r="DA133" i="4"/>
  <c r="DE133" i="4"/>
  <c r="DI133" i="4"/>
  <c r="DM133" i="4"/>
  <c r="W133" i="4"/>
  <c r="AA133" i="4"/>
  <c r="AE133" i="4"/>
  <c r="AU133" i="4"/>
  <c r="AY133" i="4"/>
  <c r="BC133" i="4"/>
  <c r="BG133" i="4"/>
  <c r="BK133" i="4"/>
  <c r="BO133" i="4"/>
  <c r="BS133" i="4"/>
  <c r="BW133" i="4"/>
  <c r="CA133" i="4"/>
  <c r="CE133" i="4"/>
  <c r="CL133" i="4"/>
  <c r="CP133" i="4"/>
  <c r="CT133" i="4"/>
  <c r="CX133" i="4"/>
  <c r="DB133" i="4"/>
  <c r="DF133" i="4"/>
  <c r="DJ133" i="4"/>
  <c r="X133" i="4"/>
  <c r="AB133" i="4"/>
  <c r="AF133" i="4"/>
  <c r="AV133" i="4"/>
  <c r="AZ133" i="4"/>
  <c r="BD133" i="4"/>
  <c r="BH133" i="4"/>
  <c r="BL133" i="4"/>
  <c r="BP133" i="4"/>
  <c r="BT133" i="4"/>
  <c r="BX133" i="4"/>
  <c r="CB133" i="4"/>
  <c r="CI133" i="4"/>
  <c r="CM133" i="4"/>
  <c r="CQ133" i="4"/>
  <c r="CU133" i="4"/>
  <c r="CY133" i="4"/>
  <c r="DC133" i="4"/>
  <c r="DG133" i="4"/>
  <c r="DK133" i="4"/>
  <c r="U125" i="4"/>
  <c r="Y125" i="4"/>
  <c r="AC125" i="4"/>
  <c r="AG125" i="4"/>
  <c r="AW125" i="4"/>
  <c r="BA125" i="4"/>
  <c r="BE125" i="4"/>
  <c r="BI125" i="4"/>
  <c r="BM125" i="4"/>
  <c r="BQ125" i="4"/>
  <c r="BU125" i="4"/>
  <c r="BY125" i="4"/>
  <c r="CC125" i="4"/>
  <c r="CJ125" i="4"/>
  <c r="CN125" i="4"/>
  <c r="CR125" i="4"/>
  <c r="CV125" i="4"/>
  <c r="CZ125" i="4"/>
  <c r="DD125" i="4"/>
  <c r="DH125" i="4"/>
  <c r="DL125" i="4"/>
  <c r="V125" i="4"/>
  <c r="Z125" i="4"/>
  <c r="AD125" i="4"/>
  <c r="AT125" i="4"/>
  <c r="AX125" i="4"/>
  <c r="BB125" i="4"/>
  <c r="BF125" i="4"/>
  <c r="BJ125" i="4"/>
  <c r="BN125" i="4"/>
  <c r="BR125" i="4"/>
  <c r="BV125" i="4"/>
  <c r="BZ125" i="4"/>
  <c r="CD125" i="4"/>
  <c r="CK125" i="4"/>
  <c r="CO125" i="4"/>
  <c r="CS125" i="4"/>
  <c r="CW125" i="4"/>
  <c r="DA125" i="4"/>
  <c r="DE125" i="4"/>
  <c r="DI125" i="4"/>
  <c r="DM125" i="4"/>
  <c r="W125" i="4"/>
  <c r="AA125" i="4"/>
  <c r="AE125" i="4"/>
  <c r="AU125" i="4"/>
  <c r="AY125" i="4"/>
  <c r="BC125" i="4"/>
  <c r="BG125" i="4"/>
  <c r="BK125" i="4"/>
  <c r="BO125" i="4"/>
  <c r="BS125" i="4"/>
  <c r="BW125" i="4"/>
  <c r="CA125" i="4"/>
  <c r="CE125" i="4"/>
  <c r="CL125" i="4"/>
  <c r="CP125" i="4"/>
  <c r="CT125" i="4"/>
  <c r="CX125" i="4"/>
  <c r="DB125" i="4"/>
  <c r="DF125" i="4"/>
  <c r="DJ125" i="4"/>
  <c r="X125" i="4"/>
  <c r="AB125" i="4"/>
  <c r="AF125" i="4"/>
  <c r="AV125" i="4"/>
  <c r="AZ125" i="4"/>
  <c r="BD125" i="4"/>
  <c r="BH125" i="4"/>
  <c r="BL125" i="4"/>
  <c r="BP125" i="4"/>
  <c r="BT125" i="4"/>
  <c r="BX125" i="4"/>
  <c r="CB125" i="4"/>
  <c r="CI125" i="4"/>
  <c r="CM125" i="4"/>
  <c r="CQ125" i="4"/>
  <c r="CU125" i="4"/>
  <c r="CY125" i="4"/>
  <c r="DC125" i="4"/>
  <c r="DG125" i="4"/>
  <c r="DK125" i="4"/>
  <c r="U109" i="4"/>
  <c r="Y109" i="4"/>
  <c r="AC109" i="4"/>
  <c r="AG109" i="4"/>
  <c r="AW109" i="4"/>
  <c r="BA109" i="4"/>
  <c r="BE109" i="4"/>
  <c r="BI109" i="4"/>
  <c r="BM109" i="4"/>
  <c r="BQ109" i="4"/>
  <c r="BU109" i="4"/>
  <c r="BY109" i="4"/>
  <c r="CC109" i="4"/>
  <c r="CJ109" i="4"/>
  <c r="CN109" i="4"/>
  <c r="CR109" i="4"/>
  <c r="CV109" i="4"/>
  <c r="CZ109" i="4"/>
  <c r="DD109" i="4"/>
  <c r="DH109" i="4"/>
  <c r="DL109" i="4"/>
  <c r="V109" i="4"/>
  <c r="Z109" i="4"/>
  <c r="AD109" i="4"/>
  <c r="AT109" i="4"/>
  <c r="AX109" i="4"/>
  <c r="BB109" i="4"/>
  <c r="BF109" i="4"/>
  <c r="BJ109" i="4"/>
  <c r="BN109" i="4"/>
  <c r="BR109" i="4"/>
  <c r="BV109" i="4"/>
  <c r="BZ109" i="4"/>
  <c r="CD109" i="4"/>
  <c r="CK109" i="4"/>
  <c r="CO109" i="4"/>
  <c r="CS109" i="4"/>
  <c r="CW109" i="4"/>
  <c r="DA109" i="4"/>
  <c r="DE109" i="4"/>
  <c r="DI109" i="4"/>
  <c r="DM109" i="4"/>
  <c r="W109" i="4"/>
  <c r="AA109" i="4"/>
  <c r="AE109" i="4"/>
  <c r="AU109" i="4"/>
  <c r="AY109" i="4"/>
  <c r="BC109" i="4"/>
  <c r="BG109" i="4"/>
  <c r="BK109" i="4"/>
  <c r="BO109" i="4"/>
  <c r="BS109" i="4"/>
  <c r="BW109" i="4"/>
  <c r="CA109" i="4"/>
  <c r="CE109" i="4"/>
  <c r="CL109" i="4"/>
  <c r="CP109" i="4"/>
  <c r="CT109" i="4"/>
  <c r="CX109" i="4"/>
  <c r="DB109" i="4"/>
  <c r="DF109" i="4"/>
  <c r="DJ109" i="4"/>
  <c r="X109" i="4"/>
  <c r="AB109" i="4"/>
  <c r="AF109" i="4"/>
  <c r="AV109" i="4"/>
  <c r="AZ109" i="4"/>
  <c r="BD109" i="4"/>
  <c r="BH109" i="4"/>
  <c r="BL109" i="4"/>
  <c r="BP109" i="4"/>
  <c r="BT109" i="4"/>
  <c r="BX109" i="4"/>
  <c r="CB109" i="4"/>
  <c r="CI109" i="4"/>
  <c r="CM109" i="4"/>
  <c r="CQ109" i="4"/>
  <c r="CU109" i="4"/>
  <c r="CY109" i="4"/>
  <c r="DC109" i="4"/>
  <c r="DG109" i="4"/>
  <c r="DK109" i="4"/>
  <c r="W5" i="4"/>
  <c r="AA5" i="4"/>
  <c r="AE5" i="4"/>
  <c r="AU5" i="4"/>
  <c r="AY5" i="4"/>
  <c r="BC5" i="4"/>
  <c r="BG5" i="4"/>
  <c r="BK5" i="4"/>
  <c r="BO5" i="4"/>
  <c r="BS5" i="4"/>
  <c r="BW5" i="4"/>
  <c r="CA5" i="4"/>
  <c r="CE5" i="4"/>
  <c r="CL5" i="4"/>
  <c r="CP5" i="4"/>
  <c r="CT5" i="4"/>
  <c r="CX5" i="4"/>
  <c r="DB5" i="4"/>
  <c r="DF5" i="4"/>
  <c r="DJ5" i="4"/>
  <c r="X5" i="4"/>
  <c r="AB5" i="4"/>
  <c r="AF5" i="4"/>
  <c r="AV5" i="4"/>
  <c r="AZ5" i="4"/>
  <c r="BD5" i="4"/>
  <c r="BH5" i="4"/>
  <c r="BL5" i="4"/>
  <c r="BP5" i="4"/>
  <c r="BT5" i="4"/>
  <c r="BX5" i="4"/>
  <c r="CB5" i="4"/>
  <c r="CI5" i="4"/>
  <c r="CM5" i="4"/>
  <c r="CQ5" i="4"/>
  <c r="CU5" i="4"/>
  <c r="CY5" i="4"/>
  <c r="DC5" i="4"/>
  <c r="DG5" i="4"/>
  <c r="DK5" i="4"/>
  <c r="U5" i="4"/>
  <c r="AC5" i="4"/>
  <c r="AW5" i="4"/>
  <c r="BE5" i="4"/>
  <c r="BM5" i="4"/>
  <c r="BU5" i="4"/>
  <c r="CC5" i="4"/>
  <c r="CN5" i="4"/>
  <c r="CV5" i="4"/>
  <c r="DD5" i="4"/>
  <c r="DL5" i="4"/>
  <c r="V5" i="4"/>
  <c r="AD5" i="4"/>
  <c r="AX5" i="4"/>
  <c r="BF5" i="4"/>
  <c r="BN5" i="4"/>
  <c r="BV5" i="4"/>
  <c r="CD5" i="4"/>
  <c r="CO5" i="4"/>
  <c r="CW5" i="4"/>
  <c r="DE5" i="4"/>
  <c r="DM5" i="4"/>
  <c r="Y5" i="4"/>
  <c r="AG5" i="4"/>
  <c r="BA5" i="4"/>
  <c r="BI5" i="4"/>
  <c r="BQ5" i="4"/>
  <c r="BY5" i="4"/>
  <c r="CJ5" i="4"/>
  <c r="CR5" i="4"/>
  <c r="CZ5" i="4"/>
  <c r="DH5" i="4"/>
  <c r="BJ5" i="4"/>
  <c r="CS5" i="4"/>
  <c r="Z5" i="4"/>
  <c r="BR5" i="4"/>
  <c r="DA5" i="4"/>
  <c r="CK5" i="4"/>
  <c r="BB5" i="4"/>
  <c r="AT5" i="4"/>
  <c r="DI5" i="4"/>
  <c r="BZ5" i="4"/>
  <c r="U105" i="4"/>
  <c r="Y105" i="4"/>
  <c r="AC105" i="4"/>
  <c r="AG105" i="4"/>
  <c r="AW105" i="4"/>
  <c r="BA105" i="4"/>
  <c r="BE105" i="4"/>
  <c r="BI105" i="4"/>
  <c r="BM105" i="4"/>
  <c r="BQ105" i="4"/>
  <c r="BU105" i="4"/>
  <c r="BY105" i="4"/>
  <c r="CC105" i="4"/>
  <c r="CJ105" i="4"/>
  <c r="CN105" i="4"/>
  <c r="CR105" i="4"/>
  <c r="CV105" i="4"/>
  <c r="CZ105" i="4"/>
  <c r="DD105" i="4"/>
  <c r="DH105" i="4"/>
  <c r="DL105" i="4"/>
  <c r="V105" i="4"/>
  <c r="Z105" i="4"/>
  <c r="AD105" i="4"/>
  <c r="AT105" i="4"/>
  <c r="AX105" i="4"/>
  <c r="BB105" i="4"/>
  <c r="BF105" i="4"/>
  <c r="BJ105" i="4"/>
  <c r="BN105" i="4"/>
  <c r="BR105" i="4"/>
  <c r="BV105" i="4"/>
  <c r="BZ105" i="4"/>
  <c r="CD105" i="4"/>
  <c r="CK105" i="4"/>
  <c r="CO105" i="4"/>
  <c r="CS105" i="4"/>
  <c r="CW105" i="4"/>
  <c r="DA105" i="4"/>
  <c r="DE105" i="4"/>
  <c r="DI105" i="4"/>
  <c r="DM105" i="4"/>
  <c r="W105" i="4"/>
  <c r="AA105" i="4"/>
  <c r="AE105" i="4"/>
  <c r="AU105" i="4"/>
  <c r="AY105" i="4"/>
  <c r="BC105" i="4"/>
  <c r="BG105" i="4"/>
  <c r="BK105" i="4"/>
  <c r="BO105" i="4"/>
  <c r="BS105" i="4"/>
  <c r="BW105" i="4"/>
  <c r="CA105" i="4"/>
  <c r="CE105" i="4"/>
  <c r="CL105" i="4"/>
  <c r="CP105" i="4"/>
  <c r="CT105" i="4"/>
  <c r="CX105" i="4"/>
  <c r="DB105" i="4"/>
  <c r="DF105" i="4"/>
  <c r="DJ105" i="4"/>
  <c r="X105" i="4"/>
  <c r="AB105" i="4"/>
  <c r="AF105" i="4"/>
  <c r="AV105" i="4"/>
  <c r="AZ105" i="4"/>
  <c r="BD105" i="4"/>
  <c r="BH105" i="4"/>
  <c r="BL105" i="4"/>
  <c r="BP105" i="4"/>
  <c r="BT105" i="4"/>
  <c r="BX105" i="4"/>
  <c r="CB105" i="4"/>
  <c r="CI105" i="4"/>
  <c r="CM105" i="4"/>
  <c r="CQ105" i="4"/>
  <c r="CU105" i="4"/>
  <c r="CY105" i="4"/>
  <c r="DC105" i="4"/>
  <c r="DG105" i="4"/>
  <c r="DK105" i="4"/>
  <c r="U149" i="4"/>
  <c r="Y149" i="4"/>
  <c r="AC149" i="4"/>
  <c r="AG149" i="4"/>
  <c r="AW149" i="4"/>
  <c r="BA149" i="4"/>
  <c r="BE149" i="4"/>
  <c r="BI149" i="4"/>
  <c r="BM149" i="4"/>
  <c r="BQ149" i="4"/>
  <c r="BU149" i="4"/>
  <c r="BY149" i="4"/>
  <c r="CC149" i="4"/>
  <c r="CJ149" i="4"/>
  <c r="CN149" i="4"/>
  <c r="CR149" i="4"/>
  <c r="CV149" i="4"/>
  <c r="CZ149" i="4"/>
  <c r="DD149" i="4"/>
  <c r="DH149" i="4"/>
  <c r="DL149" i="4"/>
  <c r="V149" i="4"/>
  <c r="Z149" i="4"/>
  <c r="AD149" i="4"/>
  <c r="AT149" i="4"/>
  <c r="AX149" i="4"/>
  <c r="BB149" i="4"/>
  <c r="BF149" i="4"/>
  <c r="BJ149" i="4"/>
  <c r="BN149" i="4"/>
  <c r="BR149" i="4"/>
  <c r="BV149" i="4"/>
  <c r="BZ149" i="4"/>
  <c r="CD149" i="4"/>
  <c r="CK149" i="4"/>
  <c r="CO149" i="4"/>
  <c r="CS149" i="4"/>
  <c r="CW149" i="4"/>
  <c r="DA149" i="4"/>
  <c r="DE149" i="4"/>
  <c r="DI149" i="4"/>
  <c r="DM149" i="4"/>
  <c r="W149" i="4"/>
  <c r="AA149" i="4"/>
  <c r="AE149" i="4"/>
  <c r="AU149" i="4"/>
  <c r="AY149" i="4"/>
  <c r="BC149" i="4"/>
  <c r="BG149" i="4"/>
  <c r="BK149" i="4"/>
  <c r="BO149" i="4"/>
  <c r="BS149" i="4"/>
  <c r="BW149" i="4"/>
  <c r="CA149" i="4"/>
  <c r="CE149" i="4"/>
  <c r="CL149" i="4"/>
  <c r="CP149" i="4"/>
  <c r="CT149" i="4"/>
  <c r="CX149" i="4"/>
  <c r="DB149" i="4"/>
  <c r="DF149" i="4"/>
  <c r="DJ149" i="4"/>
  <c r="X149" i="4"/>
  <c r="AB149" i="4"/>
  <c r="AF149" i="4"/>
  <c r="AV149" i="4"/>
  <c r="AZ149" i="4"/>
  <c r="BD149" i="4"/>
  <c r="BH149" i="4"/>
  <c r="BL149" i="4"/>
  <c r="BP149" i="4"/>
  <c r="BT149" i="4"/>
  <c r="BX149" i="4"/>
  <c r="CB149" i="4"/>
  <c r="CI149" i="4"/>
  <c r="CM149" i="4"/>
  <c r="CQ149" i="4"/>
  <c r="CU149" i="4"/>
  <c r="CY149" i="4"/>
  <c r="DC149" i="4"/>
  <c r="DG149" i="4"/>
  <c r="DK149" i="4"/>
  <c r="X204" i="4"/>
  <c r="AB204" i="4"/>
  <c r="AF204" i="4"/>
  <c r="AV204" i="4"/>
  <c r="AZ204" i="4"/>
  <c r="BD204" i="4"/>
  <c r="BH204" i="4"/>
  <c r="BL204" i="4"/>
  <c r="BP204" i="4"/>
  <c r="BT204" i="4"/>
  <c r="BX204" i="4"/>
  <c r="CB204" i="4"/>
  <c r="CI204" i="4"/>
  <c r="CM204" i="4"/>
  <c r="CQ204" i="4"/>
  <c r="CU204" i="4"/>
  <c r="CY204" i="4"/>
  <c r="DC204" i="4"/>
  <c r="DG204" i="4"/>
  <c r="DK204" i="4"/>
  <c r="U204" i="4"/>
  <c r="Y204" i="4"/>
  <c r="AC204" i="4"/>
  <c r="AG204" i="4"/>
  <c r="AW204" i="4"/>
  <c r="BA204" i="4"/>
  <c r="BE204" i="4"/>
  <c r="BI204" i="4"/>
  <c r="BM204" i="4"/>
  <c r="BQ204" i="4"/>
  <c r="BU204" i="4"/>
  <c r="BY204" i="4"/>
  <c r="CC204" i="4"/>
  <c r="CJ204" i="4"/>
  <c r="CN204" i="4"/>
  <c r="CR204" i="4"/>
  <c r="CV204" i="4"/>
  <c r="CZ204" i="4"/>
  <c r="DD204" i="4"/>
  <c r="DH204" i="4"/>
  <c r="DL204" i="4"/>
  <c r="V204" i="4"/>
  <c r="Z204" i="4"/>
  <c r="AD204" i="4"/>
  <c r="AT204" i="4"/>
  <c r="AX204" i="4"/>
  <c r="BB204" i="4"/>
  <c r="BF204" i="4"/>
  <c r="BJ204" i="4"/>
  <c r="BN204" i="4"/>
  <c r="BR204" i="4"/>
  <c r="BV204" i="4"/>
  <c r="BZ204" i="4"/>
  <c r="CD204" i="4"/>
  <c r="CK204" i="4"/>
  <c r="CO204" i="4"/>
  <c r="CS204" i="4"/>
  <c r="CW204" i="4"/>
  <c r="DA204" i="4"/>
  <c r="DE204" i="4"/>
  <c r="DI204" i="4"/>
  <c r="DM204" i="4"/>
  <c r="W204" i="4"/>
  <c r="AA204" i="4"/>
  <c r="AE204" i="4"/>
  <c r="AU204" i="4"/>
  <c r="AY204" i="4"/>
  <c r="BC204" i="4"/>
  <c r="BG204" i="4"/>
  <c r="BK204" i="4"/>
  <c r="BO204" i="4"/>
  <c r="BS204" i="4"/>
  <c r="BW204" i="4"/>
  <c r="CA204" i="4"/>
  <c r="CE204" i="4"/>
  <c r="CL204" i="4"/>
  <c r="CP204" i="4"/>
  <c r="CT204" i="4"/>
  <c r="CX204" i="4"/>
  <c r="DB204" i="4"/>
  <c r="DF204" i="4"/>
  <c r="DJ204" i="4"/>
  <c r="X212" i="4"/>
  <c r="AB212" i="4"/>
  <c r="AF212" i="4"/>
  <c r="AV212" i="4"/>
  <c r="AZ212" i="4"/>
  <c r="BD212" i="4"/>
  <c r="BH212" i="4"/>
  <c r="BL212" i="4"/>
  <c r="BP212" i="4"/>
  <c r="BT212" i="4"/>
  <c r="BX212" i="4"/>
  <c r="CB212" i="4"/>
  <c r="CI212" i="4"/>
  <c r="CM212" i="4"/>
  <c r="CQ212" i="4"/>
  <c r="CU212" i="4"/>
  <c r="CY212" i="4"/>
  <c r="DC212" i="4"/>
  <c r="DG212" i="4"/>
  <c r="DK212" i="4"/>
  <c r="U212" i="4"/>
  <c r="Y212" i="4"/>
  <c r="AC212" i="4"/>
  <c r="AG212" i="4"/>
  <c r="AW212" i="4"/>
  <c r="BA212" i="4"/>
  <c r="BE212" i="4"/>
  <c r="BI212" i="4"/>
  <c r="BM212" i="4"/>
  <c r="BQ212" i="4"/>
  <c r="BU212" i="4"/>
  <c r="BY212" i="4"/>
  <c r="CC212" i="4"/>
  <c r="CJ212" i="4"/>
  <c r="CN212" i="4"/>
  <c r="CR212" i="4"/>
  <c r="CV212" i="4"/>
  <c r="CZ212" i="4"/>
  <c r="DD212" i="4"/>
  <c r="DH212" i="4"/>
  <c r="DL212" i="4"/>
  <c r="V212" i="4"/>
  <c r="Z212" i="4"/>
  <c r="AD212" i="4"/>
  <c r="AT212" i="4"/>
  <c r="AX212" i="4"/>
  <c r="BB212" i="4"/>
  <c r="BF212" i="4"/>
  <c r="BJ212" i="4"/>
  <c r="BN212" i="4"/>
  <c r="BR212" i="4"/>
  <c r="BV212" i="4"/>
  <c r="BZ212" i="4"/>
  <c r="CD212" i="4"/>
  <c r="CK212" i="4"/>
  <c r="CO212" i="4"/>
  <c r="CS212" i="4"/>
  <c r="CW212" i="4"/>
  <c r="DA212" i="4"/>
  <c r="DE212" i="4"/>
  <c r="DI212" i="4"/>
  <c r="DM212" i="4"/>
  <c r="W212" i="4"/>
  <c r="AA212" i="4"/>
  <c r="AE212" i="4"/>
  <c r="AU212" i="4"/>
  <c r="AY212" i="4"/>
  <c r="BC212" i="4"/>
  <c r="BG212" i="4"/>
  <c r="BK212" i="4"/>
  <c r="BO212" i="4"/>
  <c r="BS212" i="4"/>
  <c r="BW212" i="4"/>
  <c r="CA212" i="4"/>
  <c r="CE212" i="4"/>
  <c r="CL212" i="4"/>
  <c r="CP212" i="4"/>
  <c r="CT212" i="4"/>
  <c r="CX212" i="4"/>
  <c r="DB212" i="4"/>
  <c r="DF212" i="4"/>
  <c r="DJ212" i="4"/>
  <c r="R32" i="4"/>
  <c r="R40" i="4"/>
  <c r="R48" i="4"/>
  <c r="Q77" i="4"/>
  <c r="R128" i="4"/>
  <c r="R134" i="4"/>
  <c r="O199" i="4"/>
  <c r="R15" i="4"/>
  <c r="Q15" i="4"/>
  <c r="R139" i="4"/>
  <c r="Q139" i="4"/>
  <c r="R4" i="4"/>
  <c r="M4" i="4"/>
  <c r="O4" i="4" s="1"/>
  <c r="M16" i="4"/>
  <c r="O16" i="4" s="1"/>
  <c r="Q16" i="4"/>
  <c r="R51" i="4"/>
  <c r="Q51" i="4"/>
  <c r="R169" i="4"/>
  <c r="Q169" i="4"/>
  <c r="O169" i="4"/>
  <c r="Q9" i="4"/>
  <c r="M9" i="4"/>
  <c r="O9" i="4" s="1"/>
  <c r="M24" i="4"/>
  <c r="O24" i="4" s="1"/>
  <c r="Q24" i="4"/>
  <c r="M194" i="4"/>
  <c r="O194" i="4" s="1"/>
  <c r="M56" i="4"/>
  <c r="O56" i="4" s="1"/>
  <c r="M37" i="4"/>
  <c r="O37" i="4" s="1"/>
  <c r="Q212" i="4"/>
  <c r="Q173" i="4"/>
  <c r="R16" i="4"/>
  <c r="R114" i="4"/>
  <c r="R46" i="4"/>
  <c r="Q26" i="4"/>
  <c r="R79" i="4"/>
  <c r="Q79" i="4"/>
  <c r="Q12" i="4"/>
  <c r="M12" i="4"/>
  <c r="O12" i="4" s="1"/>
  <c r="R76" i="4"/>
  <c r="M76" i="4"/>
  <c r="O76" i="4" s="1"/>
  <c r="R39" i="4"/>
  <c r="Q39" i="4"/>
  <c r="M156" i="4"/>
  <c r="O156" i="4" s="1"/>
  <c r="O205" i="4"/>
  <c r="M80" i="4"/>
  <c r="O80" i="4" s="1"/>
  <c r="O139" i="4"/>
  <c r="M60" i="4"/>
  <c r="O60" i="4" s="1"/>
  <c r="M150" i="4"/>
  <c r="O150" i="4" s="1"/>
  <c r="M176" i="4"/>
  <c r="O176" i="4" s="1"/>
  <c r="M196" i="4"/>
  <c r="O196" i="4" s="1"/>
  <c r="M54" i="4"/>
  <c r="O54" i="4" s="1"/>
  <c r="M46" i="4"/>
  <c r="O46" i="4" s="1"/>
  <c r="M30" i="4"/>
  <c r="O30" i="4" s="1"/>
  <c r="M72" i="4"/>
  <c r="O72" i="4" s="1"/>
  <c r="O79" i="4"/>
  <c r="Q115" i="4"/>
  <c r="Q205" i="4"/>
  <c r="R164" i="4"/>
  <c r="Q144" i="4"/>
  <c r="Q124" i="4"/>
  <c r="Q96" i="4"/>
  <c r="Q80" i="4"/>
  <c r="Q64" i="4"/>
  <c r="R12" i="4"/>
  <c r="Q161" i="4"/>
  <c r="R214" i="4"/>
  <c r="R138" i="4"/>
  <c r="R110" i="4"/>
  <c r="R42" i="4"/>
  <c r="R199" i="4"/>
  <c r="Q199" i="4"/>
  <c r="R84" i="4"/>
  <c r="M84" i="4"/>
  <c r="O84" i="4" s="1"/>
  <c r="R201" i="4"/>
  <c r="Q201" i="4"/>
  <c r="Q20" i="4"/>
  <c r="M20" i="4"/>
  <c r="O20" i="4" s="1"/>
  <c r="R68" i="4"/>
  <c r="M68" i="4"/>
  <c r="O68" i="4" s="1"/>
  <c r="R92" i="4"/>
  <c r="M92" i="4"/>
  <c r="O92" i="4" s="1"/>
  <c r="R100" i="4"/>
  <c r="M100" i="4"/>
  <c r="O100" i="4" s="1"/>
  <c r="R23" i="4"/>
  <c r="M23" i="4"/>
  <c r="R119" i="4"/>
  <c r="Q119" i="4"/>
  <c r="M64" i="4"/>
  <c r="O64" i="4" s="1"/>
  <c r="M164" i="4"/>
  <c r="O164" i="4" s="1"/>
  <c r="O134" i="4"/>
  <c r="Q5" i="4"/>
  <c r="R168" i="4"/>
  <c r="O119" i="4"/>
  <c r="M160" i="4"/>
  <c r="O160" i="4" s="1"/>
  <c r="M168" i="4"/>
  <c r="O168" i="4" s="1"/>
  <c r="M214" i="4"/>
  <c r="O214" i="4" s="1"/>
  <c r="M96" i="4"/>
  <c r="O96" i="4" s="1"/>
  <c r="M41" i="4"/>
  <c r="O41" i="4" s="1"/>
  <c r="Q171" i="4"/>
  <c r="Q61" i="4"/>
  <c r="Q149" i="4"/>
  <c r="R160" i="4"/>
  <c r="Q92" i="4"/>
  <c r="Q76" i="4"/>
  <c r="Q60" i="4"/>
  <c r="R24" i="4"/>
  <c r="Q105" i="4"/>
  <c r="R150" i="4"/>
  <c r="R54" i="4"/>
  <c r="O39" i="4"/>
  <c r="O15" i="4"/>
  <c r="R10" i="4"/>
  <c r="Q14" i="4"/>
  <c r="R17" i="4"/>
  <c r="R28" i="4"/>
  <c r="R33" i="4"/>
  <c r="R45" i="4"/>
  <c r="R49" i="4"/>
  <c r="R53" i="4"/>
  <c r="R58" i="4"/>
  <c r="R73" i="4"/>
  <c r="Q78" i="4"/>
  <c r="R82" i="4"/>
  <c r="Q86" i="4"/>
  <c r="Q104" i="4"/>
  <c r="Q112" i="4"/>
  <c r="R116" i="4"/>
  <c r="R121" i="4"/>
  <c r="Q126" i="4"/>
  <c r="R148" i="4"/>
  <c r="Q152" i="4"/>
  <c r="R184" i="4"/>
  <c r="R200" i="4"/>
  <c r="R216" i="4"/>
  <c r="Q8" i="4"/>
  <c r="R13" i="4"/>
  <c r="Q22" i="4"/>
  <c r="R34" i="4"/>
  <c r="Q38" i="4"/>
  <c r="R52" i="4"/>
  <c r="R57" i="4"/>
  <c r="Q62" i="4"/>
  <c r="R65" i="4"/>
  <c r="Q70" i="4"/>
  <c r="R89" i="4"/>
  <c r="R93" i="4"/>
  <c r="Q94" i="4"/>
  <c r="Q101" i="4"/>
  <c r="Q117" i="4"/>
  <c r="Q128" i="4"/>
  <c r="Q134" i="4"/>
  <c r="Q140" i="4"/>
  <c r="O145" i="4"/>
  <c r="Q157" i="4"/>
  <c r="R172" i="4"/>
  <c r="O182" i="4"/>
  <c r="Q188" i="4"/>
  <c r="Q192" i="4"/>
  <c r="O140" i="4"/>
  <c r="O59" i="4"/>
  <c r="O51" i="4"/>
  <c r="O201" i="4"/>
  <c r="O117" i="4"/>
  <c r="O101" i="4"/>
  <c r="O85" i="4"/>
  <c r="O77" i="4"/>
  <c r="O69" i="4"/>
  <c r="R61" i="4"/>
  <c r="R129" i="4"/>
  <c r="R161" i="4"/>
  <c r="R194" i="4"/>
  <c r="R5" i="4"/>
  <c r="R9" i="4"/>
  <c r="R37" i="4"/>
  <c r="R41" i="4"/>
  <c r="R105" i="4"/>
  <c r="R113" i="4"/>
  <c r="R125" i="4"/>
  <c r="R133" i="4"/>
  <c r="R149" i="4"/>
  <c r="R98" i="4"/>
  <c r="Q102" i="4"/>
  <c r="R106" i="4"/>
  <c r="R122" i="4"/>
  <c r="R130" i="4"/>
  <c r="Q136" i="4"/>
  <c r="R141" i="4"/>
  <c r="R146" i="4"/>
  <c r="R153" i="4"/>
  <c r="Q158" i="4"/>
  <c r="R162" i="4"/>
  <c r="Q166" i="4"/>
  <c r="R174" i="4"/>
  <c r="R178" i="4"/>
  <c r="Q198" i="4"/>
  <c r="R206" i="4"/>
  <c r="R210" i="4"/>
  <c r="R18" i="4"/>
  <c r="Q25" i="4"/>
  <c r="Q32" i="4"/>
  <c r="Q40" i="4"/>
  <c r="Q48" i="4"/>
  <c r="Q69" i="4"/>
  <c r="Q85" i="4"/>
  <c r="O135" i="4"/>
  <c r="O58" i="4"/>
  <c r="M18" i="4"/>
  <c r="O18" i="4" s="1"/>
  <c r="O179" i="4"/>
  <c r="O31" i="4"/>
  <c r="M25" i="4"/>
  <c r="O25" i="4" s="1"/>
  <c r="Q148" i="4"/>
  <c r="Q116" i="4"/>
  <c r="Q178" i="4"/>
  <c r="Q210" i="4"/>
  <c r="Q17" i="4"/>
  <c r="Q49" i="4"/>
  <c r="Q145" i="4"/>
  <c r="Q207" i="4"/>
  <c r="Q162" i="4"/>
  <c r="Q146" i="4"/>
  <c r="Q130" i="4"/>
  <c r="Q122" i="4"/>
  <c r="Q106" i="4"/>
  <c r="Q98" i="4"/>
  <c r="Q82" i="4"/>
  <c r="Q58" i="4"/>
  <c r="Q34" i="4"/>
  <c r="Q18" i="4"/>
  <c r="Q10" i="4"/>
  <c r="R167" i="4"/>
  <c r="O86" i="4"/>
  <c r="O209" i="4"/>
  <c r="O177" i="4"/>
  <c r="O104" i="4"/>
  <c r="O28" i="4"/>
  <c r="O55" i="4"/>
  <c r="O49" i="4"/>
  <c r="O33" i="4"/>
  <c r="O17" i="4"/>
  <c r="Q11" i="4"/>
  <c r="Q53" i="4"/>
  <c r="Q177" i="4"/>
  <c r="Q209" i="4"/>
  <c r="Q172" i="4"/>
  <c r="Q52" i="4"/>
  <c r="Q28" i="4"/>
  <c r="Q55" i="4"/>
  <c r="O148" i="4"/>
  <c r="M172" i="4"/>
  <c r="O172" i="4" s="1"/>
  <c r="M188" i="4"/>
  <c r="O188" i="4" s="1"/>
  <c r="O146" i="4"/>
  <c r="O130" i="4"/>
  <c r="O98" i="4"/>
  <c r="O82" i="4"/>
  <c r="O141" i="4"/>
  <c r="M167" i="4"/>
  <c r="O116" i="4"/>
  <c r="M157" i="4"/>
  <c r="O157" i="4" s="1"/>
  <c r="O121" i="4"/>
  <c r="O89" i="4"/>
  <c r="O73" i="4"/>
  <c r="O65" i="4"/>
  <c r="O57" i="4"/>
  <c r="Q93" i="4"/>
  <c r="Q181" i="4"/>
  <c r="Q213" i="4"/>
  <c r="R140" i="4"/>
  <c r="Q31" i="4"/>
  <c r="Q95" i="4"/>
  <c r="Q127" i="4"/>
  <c r="Q182" i="4"/>
  <c r="Q57" i="4"/>
  <c r="Q89" i="4"/>
  <c r="Q121" i="4"/>
  <c r="Q153" i="4"/>
  <c r="Q179" i="4"/>
  <c r="Q211" i="4"/>
  <c r="R176" i="4"/>
  <c r="R196" i="4"/>
  <c r="R204" i="4"/>
  <c r="R208" i="4"/>
  <c r="R212" i="4"/>
  <c r="O131" i="4"/>
  <c r="O162" i="4"/>
  <c r="O178" i="4"/>
  <c r="O210" i="4"/>
  <c r="O102" i="4"/>
  <c r="O70" i="4"/>
  <c r="O34" i="4"/>
  <c r="O10" i="4"/>
  <c r="O211" i="4"/>
  <c r="O136" i="4"/>
  <c r="Q75" i="4"/>
  <c r="O95" i="4"/>
  <c r="O158" i="4"/>
  <c r="O166" i="4"/>
  <c r="O174" i="4"/>
  <c r="O198" i="4"/>
  <c r="O206" i="4"/>
  <c r="O126" i="4"/>
  <c r="M94" i="4"/>
  <c r="O94" i="4" s="1"/>
  <c r="O78" i="4"/>
  <c r="O62" i="4"/>
  <c r="O38" i="4"/>
  <c r="O22" i="4"/>
  <c r="O14" i="4"/>
  <c r="O153" i="4"/>
  <c r="O155" i="4"/>
  <c r="O112" i="4"/>
  <c r="M48" i="4"/>
  <c r="O48" i="4" s="1"/>
  <c r="M40" i="4"/>
  <c r="O40" i="4" s="1"/>
  <c r="M32" i="4"/>
  <c r="O32" i="4" s="1"/>
  <c r="O8" i="4"/>
  <c r="O11" i="4"/>
  <c r="O3" i="4"/>
  <c r="O45" i="4"/>
  <c r="O13" i="4"/>
  <c r="Q155" i="4"/>
  <c r="Q135" i="4"/>
  <c r="Q33" i="4"/>
  <c r="Q65" i="4"/>
  <c r="R25" i="4"/>
  <c r="R69" i="4"/>
  <c r="R77" i="4"/>
  <c r="R85" i="4"/>
  <c r="R101" i="4"/>
  <c r="R117" i="4"/>
  <c r="R145" i="4"/>
  <c r="R157" i="4"/>
  <c r="R182" i="4"/>
  <c r="R188" i="4"/>
  <c r="R192" i="4"/>
  <c r="EH5" i="4" l="1"/>
  <c r="EG5" i="4"/>
  <c r="EF5" i="4"/>
  <c r="EB5" i="4"/>
  <c r="EA5" i="4"/>
  <c r="EE5" i="4"/>
  <c r="EC5" i="4"/>
  <c r="ED5" i="4"/>
  <c r="DZ5" i="4"/>
  <c r="DY5" i="4"/>
  <c r="EH193" i="4"/>
  <c r="EG193" i="4"/>
  <c r="EF193" i="4"/>
  <c r="ED193" i="4"/>
  <c r="EC193" i="4"/>
  <c r="EB193" i="4"/>
  <c r="EE193" i="4"/>
  <c r="EA193" i="4"/>
  <c r="DZ193" i="4"/>
  <c r="DY193" i="4"/>
  <c r="EH2" i="4"/>
  <c r="EG2" i="4"/>
  <c r="EF2" i="4"/>
  <c r="EE2" i="4"/>
  <c r="ED2" i="4"/>
  <c r="EC2" i="4"/>
  <c r="EB2" i="4"/>
  <c r="EA2" i="4"/>
  <c r="DZ2" i="4"/>
  <c r="DY2" i="4"/>
  <c r="EU7" i="4"/>
  <c r="ET7" i="4"/>
  <c r="ES7" i="4"/>
  <c r="ER7" i="4"/>
  <c r="EQ7" i="4"/>
  <c r="EP7" i="4"/>
  <c r="EO7" i="4"/>
  <c r="EN7" i="4"/>
  <c r="EL7" i="4"/>
  <c r="EM7" i="4"/>
  <c r="EK7" i="4"/>
  <c r="ES75" i="4"/>
  <c r="ET75" i="4"/>
  <c r="EU75" i="4"/>
  <c r="ER75" i="4"/>
  <c r="EQ75" i="4"/>
  <c r="EP75" i="4"/>
  <c r="EO75" i="4"/>
  <c r="EM75" i="4"/>
  <c r="EL75" i="4"/>
  <c r="EN75" i="4"/>
  <c r="EK75" i="4"/>
  <c r="ES83" i="4"/>
  <c r="EU83" i="4"/>
  <c r="ET83" i="4"/>
  <c r="ER83" i="4"/>
  <c r="EQ83" i="4"/>
  <c r="EP83" i="4"/>
  <c r="EO83" i="4"/>
  <c r="EN83" i="4"/>
  <c r="EM83" i="4"/>
  <c r="EL83" i="4"/>
  <c r="EK83" i="4"/>
  <c r="EH83" i="4"/>
  <c r="ED83" i="4"/>
  <c r="EF83" i="4"/>
  <c r="EE83" i="4"/>
  <c r="DZ83" i="4"/>
  <c r="DY83" i="4"/>
  <c r="EG83" i="4"/>
  <c r="EC83" i="4"/>
  <c r="EB83" i="4"/>
  <c r="EA83" i="4"/>
  <c r="EU44" i="4"/>
  <c r="ET44" i="4"/>
  <c r="ES44" i="4"/>
  <c r="ER44" i="4"/>
  <c r="EQ44" i="4"/>
  <c r="EP44" i="4"/>
  <c r="EO44" i="4"/>
  <c r="EN44" i="4"/>
  <c r="EM44" i="4"/>
  <c r="EL44" i="4"/>
  <c r="EK44" i="4"/>
  <c r="EH191" i="4"/>
  <c r="EG191" i="4"/>
  <c r="EE191" i="4"/>
  <c r="EF191" i="4"/>
  <c r="EC191" i="4"/>
  <c r="EB191" i="4"/>
  <c r="EA191" i="4"/>
  <c r="DZ191" i="4"/>
  <c r="DY191" i="4"/>
  <c r="ED191" i="4"/>
  <c r="EU6" i="4"/>
  <c r="ET6" i="4"/>
  <c r="ES6" i="4"/>
  <c r="ER6" i="4"/>
  <c r="EQ6" i="4"/>
  <c r="EP6" i="4"/>
  <c r="EO6" i="4"/>
  <c r="EL6" i="4"/>
  <c r="EM6" i="4"/>
  <c r="EN6" i="4"/>
  <c r="EK6" i="4"/>
  <c r="EH42" i="4"/>
  <c r="EG42" i="4"/>
  <c r="EF42" i="4"/>
  <c r="EE42" i="4"/>
  <c r="ED42" i="4"/>
  <c r="EC42" i="4"/>
  <c r="EB42" i="4"/>
  <c r="EA42" i="4"/>
  <c r="DZ42" i="4"/>
  <c r="DY42" i="4"/>
  <c r="EU29" i="4"/>
  <c r="ET29" i="4"/>
  <c r="ES29" i="4"/>
  <c r="ER29" i="4"/>
  <c r="EQ29" i="4"/>
  <c r="EP29" i="4"/>
  <c r="EN29" i="4"/>
  <c r="EO29" i="4"/>
  <c r="EM29" i="4"/>
  <c r="EL29" i="4"/>
  <c r="EK29" i="4"/>
  <c r="ES35" i="4"/>
  <c r="EU35" i="4"/>
  <c r="ET35" i="4"/>
  <c r="ER35" i="4"/>
  <c r="EQ35" i="4"/>
  <c r="EP35" i="4"/>
  <c r="EO35" i="4"/>
  <c r="EN35" i="4"/>
  <c r="EM35" i="4"/>
  <c r="EL35" i="4"/>
  <c r="EK35" i="4"/>
  <c r="EU197" i="4"/>
  <c r="ET197" i="4"/>
  <c r="ES197" i="4"/>
  <c r="ER197" i="4"/>
  <c r="EQ197" i="4"/>
  <c r="EO197" i="4"/>
  <c r="EL197" i="4"/>
  <c r="EM197" i="4"/>
  <c r="EK197" i="4"/>
  <c r="EP197" i="4"/>
  <c r="EN197" i="4"/>
  <c r="EH197" i="4"/>
  <c r="EG197" i="4"/>
  <c r="EC197" i="4"/>
  <c r="EB197" i="4"/>
  <c r="EE197" i="4"/>
  <c r="ED197" i="4"/>
  <c r="EF197" i="4"/>
  <c r="EA197" i="4"/>
  <c r="DZ197" i="4"/>
  <c r="DY197" i="4"/>
  <c r="ET187" i="4"/>
  <c r="ES187" i="4"/>
  <c r="EU187" i="4"/>
  <c r="ER187" i="4"/>
  <c r="EQ187" i="4"/>
  <c r="EP187" i="4"/>
  <c r="EO187" i="4"/>
  <c r="EM187" i="4"/>
  <c r="EL187" i="4"/>
  <c r="EK187" i="4"/>
  <c r="EN187" i="4"/>
  <c r="EU192" i="4"/>
  <c r="ES192" i="4"/>
  <c r="ET192" i="4"/>
  <c r="ER192" i="4"/>
  <c r="EQ192" i="4"/>
  <c r="EP192" i="4"/>
  <c r="EO192" i="4"/>
  <c r="EN192" i="4"/>
  <c r="EL192" i="4"/>
  <c r="EK192" i="4"/>
  <c r="EM192" i="4"/>
  <c r="EH21" i="4"/>
  <c r="EG21" i="4"/>
  <c r="EF21" i="4"/>
  <c r="EB21" i="4"/>
  <c r="EA21" i="4"/>
  <c r="EE21" i="4"/>
  <c r="EC21" i="4"/>
  <c r="ED21" i="4"/>
  <c r="DZ21" i="4"/>
  <c r="DY21" i="4"/>
  <c r="EU21" i="4"/>
  <c r="ET21" i="4"/>
  <c r="ES21" i="4"/>
  <c r="ER21" i="4"/>
  <c r="EQ21" i="4"/>
  <c r="EP21" i="4"/>
  <c r="EO21" i="4"/>
  <c r="EM21" i="4"/>
  <c r="EN21" i="4"/>
  <c r="EL21" i="4"/>
  <c r="EK21" i="4"/>
  <c r="ES19" i="4"/>
  <c r="ER19" i="4"/>
  <c r="EU19" i="4"/>
  <c r="ET19" i="4"/>
  <c r="EQ19" i="4"/>
  <c r="EP19" i="4"/>
  <c r="EO19" i="4"/>
  <c r="EN19" i="4"/>
  <c r="EL19" i="4"/>
  <c r="EM19" i="4"/>
  <c r="EK19" i="4"/>
  <c r="EU71" i="4"/>
  <c r="ET71" i="4"/>
  <c r="ES71" i="4"/>
  <c r="EQ71" i="4"/>
  <c r="ER71" i="4"/>
  <c r="EP71" i="4"/>
  <c r="EO71" i="4"/>
  <c r="EN71" i="4"/>
  <c r="EM71" i="4"/>
  <c r="EL71" i="4"/>
  <c r="EK71" i="4"/>
  <c r="EU87" i="4"/>
  <c r="ET87" i="4"/>
  <c r="ES87" i="4"/>
  <c r="EQ87" i="4"/>
  <c r="ER87" i="4"/>
  <c r="EP87" i="4"/>
  <c r="EO87" i="4"/>
  <c r="EN87" i="4"/>
  <c r="EM87" i="4"/>
  <c r="EL87" i="4"/>
  <c r="EK87" i="4"/>
  <c r="EG87" i="4"/>
  <c r="EF87" i="4"/>
  <c r="ED87" i="4"/>
  <c r="EC87" i="4"/>
  <c r="EB87" i="4"/>
  <c r="EH87" i="4"/>
  <c r="EA87" i="4"/>
  <c r="DZ87" i="4"/>
  <c r="DY87" i="4"/>
  <c r="EE87" i="4"/>
  <c r="EU213" i="4"/>
  <c r="ET213" i="4"/>
  <c r="ES213" i="4"/>
  <c r="ER213" i="4"/>
  <c r="EQ213" i="4"/>
  <c r="EO213" i="4"/>
  <c r="EP213" i="4"/>
  <c r="EN213" i="4"/>
  <c r="EM213" i="4"/>
  <c r="EL213" i="4"/>
  <c r="EK213" i="4"/>
  <c r="EH213" i="4"/>
  <c r="EG213" i="4"/>
  <c r="EC213" i="4"/>
  <c r="EB213" i="4"/>
  <c r="EE213" i="4"/>
  <c r="EF213" i="4"/>
  <c r="EA213" i="4"/>
  <c r="ED213" i="4"/>
  <c r="DZ213" i="4"/>
  <c r="DY213" i="4"/>
  <c r="EH190" i="4"/>
  <c r="EG190" i="4"/>
  <c r="EF190" i="4"/>
  <c r="EE190" i="4"/>
  <c r="ED190" i="4"/>
  <c r="EC190" i="4"/>
  <c r="EB190" i="4"/>
  <c r="EA190" i="4"/>
  <c r="DZ190" i="4"/>
  <c r="DY190" i="4"/>
  <c r="EU63" i="4"/>
  <c r="ET63" i="4"/>
  <c r="ES63" i="4"/>
  <c r="EQ63" i="4"/>
  <c r="ER63" i="4"/>
  <c r="EP63" i="4"/>
  <c r="EO63" i="4"/>
  <c r="EM63" i="4"/>
  <c r="EL63" i="4"/>
  <c r="EN63" i="4"/>
  <c r="EK63" i="4"/>
  <c r="ES50" i="4"/>
  <c r="EU50" i="4"/>
  <c r="ET50" i="4"/>
  <c r="ER50" i="4"/>
  <c r="EQ50" i="4"/>
  <c r="EP50" i="4"/>
  <c r="EO50" i="4"/>
  <c r="EN50" i="4"/>
  <c r="EM50" i="4"/>
  <c r="EL50" i="4"/>
  <c r="EK50" i="4"/>
  <c r="EG110" i="4"/>
  <c r="EF110" i="4"/>
  <c r="EE110" i="4"/>
  <c r="ED110" i="4"/>
  <c r="EH110" i="4"/>
  <c r="EC110" i="4"/>
  <c r="EB110" i="4"/>
  <c r="DZ110" i="4"/>
  <c r="DY110" i="4"/>
  <c r="EA110" i="4"/>
  <c r="EU142" i="4"/>
  <c r="ET142" i="4"/>
  <c r="ES142" i="4"/>
  <c r="ER142" i="4"/>
  <c r="EQ142" i="4"/>
  <c r="EP142" i="4"/>
  <c r="EO142" i="4"/>
  <c r="EM142" i="4"/>
  <c r="EL142" i="4"/>
  <c r="EN142" i="4"/>
  <c r="EK142" i="4"/>
  <c r="DZ99" i="4"/>
  <c r="DY99" i="4"/>
  <c r="EU204" i="4"/>
  <c r="ET204" i="4"/>
  <c r="ES204" i="4"/>
  <c r="ER204" i="4"/>
  <c r="EQ204" i="4"/>
  <c r="EP204" i="4"/>
  <c r="EO204" i="4"/>
  <c r="EN204" i="4"/>
  <c r="EM204" i="4"/>
  <c r="EK204" i="4"/>
  <c r="EL204" i="4"/>
  <c r="EF204" i="4"/>
  <c r="ED204" i="4"/>
  <c r="EG204" i="4"/>
  <c r="EE204" i="4"/>
  <c r="EA204" i="4"/>
  <c r="EC204" i="4"/>
  <c r="DY204" i="4"/>
  <c r="EB204" i="4"/>
  <c r="EH204" i="4"/>
  <c r="DZ204" i="4"/>
  <c r="EU105" i="4"/>
  <c r="ET105" i="4"/>
  <c r="ES105" i="4"/>
  <c r="ER105" i="4"/>
  <c r="EQ105" i="4"/>
  <c r="EP105" i="4"/>
  <c r="EO105" i="4"/>
  <c r="EN105" i="4"/>
  <c r="EK105" i="4"/>
  <c r="EM105" i="4"/>
  <c r="EL105" i="4"/>
  <c r="EH105" i="4"/>
  <c r="EG105" i="4"/>
  <c r="EE105" i="4"/>
  <c r="EC105" i="4"/>
  <c r="EB105" i="4"/>
  <c r="EA105" i="4"/>
  <c r="EF105" i="4"/>
  <c r="ED105" i="4"/>
  <c r="DZ105" i="4"/>
  <c r="DY105" i="4"/>
  <c r="EU5" i="4"/>
  <c r="ET5" i="4"/>
  <c r="ES5" i="4"/>
  <c r="ER5" i="4"/>
  <c r="EQ5" i="4"/>
  <c r="EP5" i="4"/>
  <c r="EO5" i="4"/>
  <c r="EM5" i="4"/>
  <c r="EL5" i="4"/>
  <c r="EK5" i="4"/>
  <c r="EN5" i="4"/>
  <c r="EU109" i="4"/>
  <c r="ET109" i="4"/>
  <c r="ES109" i="4"/>
  <c r="ER109" i="4"/>
  <c r="EQ109" i="4"/>
  <c r="EP109" i="4"/>
  <c r="EN109" i="4"/>
  <c r="EM109" i="4"/>
  <c r="EL109" i="4"/>
  <c r="EK109" i="4"/>
  <c r="EO109" i="4"/>
  <c r="EH109" i="4"/>
  <c r="EG109" i="4"/>
  <c r="EC109" i="4"/>
  <c r="EB109" i="4"/>
  <c r="EA109" i="4"/>
  <c r="EF109" i="4"/>
  <c r="ED109" i="4"/>
  <c r="EE109" i="4"/>
  <c r="DY109" i="4"/>
  <c r="DZ109" i="4"/>
  <c r="EU133" i="4"/>
  <c r="ET133" i="4"/>
  <c r="ES133" i="4"/>
  <c r="ER133" i="4"/>
  <c r="EQ133" i="4"/>
  <c r="EO133" i="4"/>
  <c r="EM133" i="4"/>
  <c r="EL133" i="4"/>
  <c r="EK133" i="4"/>
  <c r="EP133" i="4"/>
  <c r="EN133" i="4"/>
  <c r="EH133" i="4"/>
  <c r="EG133" i="4"/>
  <c r="EC133" i="4"/>
  <c r="EB133" i="4"/>
  <c r="EA133" i="4"/>
  <c r="EE133" i="4"/>
  <c r="ED133" i="4"/>
  <c r="DZ133" i="4"/>
  <c r="EF133" i="4"/>
  <c r="DY133" i="4"/>
  <c r="EU193" i="4"/>
  <c r="ES193" i="4"/>
  <c r="ET193" i="4"/>
  <c r="ER193" i="4"/>
  <c r="EQ193" i="4"/>
  <c r="EP193" i="4"/>
  <c r="EO193" i="4"/>
  <c r="EN193" i="4"/>
  <c r="EL193" i="4"/>
  <c r="EK193" i="4"/>
  <c r="EM193" i="4"/>
  <c r="ES67" i="4"/>
  <c r="EU67" i="4"/>
  <c r="ET67" i="4"/>
  <c r="ER67" i="4"/>
  <c r="EQ67" i="4"/>
  <c r="EP67" i="4"/>
  <c r="EO67" i="4"/>
  <c r="EN67" i="4"/>
  <c r="EM67" i="4"/>
  <c r="EL67" i="4"/>
  <c r="EK67" i="4"/>
  <c r="EH75" i="4"/>
  <c r="EE75" i="4"/>
  <c r="EG75" i="4"/>
  <c r="EA75" i="4"/>
  <c r="DZ75" i="4"/>
  <c r="DY75" i="4"/>
  <c r="EF75" i="4"/>
  <c r="EC75" i="4"/>
  <c r="EB75" i="4"/>
  <c r="ED75" i="4"/>
  <c r="EH44" i="4"/>
  <c r="ED44" i="4"/>
  <c r="EC44" i="4"/>
  <c r="EG44" i="4"/>
  <c r="EE44" i="4"/>
  <c r="DZ44" i="4"/>
  <c r="EA44" i="4"/>
  <c r="DY44" i="4"/>
  <c r="EF44" i="4"/>
  <c r="EB44" i="4"/>
  <c r="EH108" i="4"/>
  <c r="EF108" i="4"/>
  <c r="ED108" i="4"/>
  <c r="EG108" i="4"/>
  <c r="EA108" i="4"/>
  <c r="EE108" i="4"/>
  <c r="DZ108" i="4"/>
  <c r="EB108" i="4"/>
  <c r="EC108" i="4"/>
  <c r="DY108" i="4"/>
  <c r="EU124" i="4"/>
  <c r="ET124" i="4"/>
  <c r="ES124" i="4"/>
  <c r="ER124" i="4"/>
  <c r="EQ124" i="4"/>
  <c r="EP124" i="4"/>
  <c r="EO124" i="4"/>
  <c r="EN124" i="4"/>
  <c r="EM124" i="4"/>
  <c r="EL124" i="4"/>
  <c r="EK124" i="4"/>
  <c r="EU191" i="4"/>
  <c r="ET191" i="4"/>
  <c r="ES191" i="4"/>
  <c r="ER191" i="4"/>
  <c r="EQ191" i="4"/>
  <c r="EP191" i="4"/>
  <c r="EO191" i="4"/>
  <c r="EM191" i="4"/>
  <c r="EN191" i="4"/>
  <c r="EL191" i="4"/>
  <c r="EK191" i="4"/>
  <c r="EU175" i="4"/>
  <c r="ET175" i="4"/>
  <c r="ES175" i="4"/>
  <c r="ER175" i="4"/>
  <c r="EQ175" i="4"/>
  <c r="EP175" i="4"/>
  <c r="EO175" i="4"/>
  <c r="EM175" i="4"/>
  <c r="EL175" i="4"/>
  <c r="EN175" i="4"/>
  <c r="EK175" i="4"/>
  <c r="EH175" i="4"/>
  <c r="EG175" i="4"/>
  <c r="EE175" i="4"/>
  <c r="ED175" i="4"/>
  <c r="EC175" i="4"/>
  <c r="EB175" i="4"/>
  <c r="EA175" i="4"/>
  <c r="DZ175" i="4"/>
  <c r="DY175" i="4"/>
  <c r="EF175" i="4"/>
  <c r="EU173" i="4"/>
  <c r="ET173" i="4"/>
  <c r="ES173" i="4"/>
  <c r="ER173" i="4"/>
  <c r="EQ173" i="4"/>
  <c r="EP173" i="4"/>
  <c r="EO173" i="4"/>
  <c r="EN173" i="4"/>
  <c r="EM173" i="4"/>
  <c r="EL173" i="4"/>
  <c r="EK173" i="4"/>
  <c r="EH173" i="4"/>
  <c r="EG173" i="4"/>
  <c r="EC173" i="4"/>
  <c r="EB173" i="4"/>
  <c r="EF173" i="4"/>
  <c r="ED173" i="4"/>
  <c r="EA173" i="4"/>
  <c r="DZ173" i="4"/>
  <c r="DY173" i="4"/>
  <c r="EE173" i="4"/>
  <c r="EU114" i="4"/>
  <c r="ET114" i="4"/>
  <c r="ES114" i="4"/>
  <c r="ER114" i="4"/>
  <c r="EQ114" i="4"/>
  <c r="EP114" i="4"/>
  <c r="EO114" i="4"/>
  <c r="EN114" i="4"/>
  <c r="EM114" i="4"/>
  <c r="EL114" i="4"/>
  <c r="EK114" i="4"/>
  <c r="EU208" i="4"/>
  <c r="ES208" i="4"/>
  <c r="ET208" i="4"/>
  <c r="ER208" i="4"/>
  <c r="EQ208" i="4"/>
  <c r="EP208" i="4"/>
  <c r="EO208" i="4"/>
  <c r="EN208" i="4"/>
  <c r="EL208" i="4"/>
  <c r="EK208" i="4"/>
  <c r="EM208" i="4"/>
  <c r="EH208" i="4"/>
  <c r="EG208" i="4"/>
  <c r="EE208" i="4"/>
  <c r="ED208" i="4"/>
  <c r="EC208" i="4"/>
  <c r="EB208" i="4"/>
  <c r="EA208" i="4"/>
  <c r="DZ208" i="4"/>
  <c r="DY208" i="4"/>
  <c r="EF208" i="4"/>
  <c r="EU184" i="4"/>
  <c r="ES184" i="4"/>
  <c r="ET184" i="4"/>
  <c r="ER184" i="4"/>
  <c r="EQ184" i="4"/>
  <c r="EP184" i="4"/>
  <c r="EO184" i="4"/>
  <c r="EN184" i="4"/>
  <c r="EK184" i="4"/>
  <c r="EM184" i="4"/>
  <c r="EL184" i="4"/>
  <c r="EH170" i="4"/>
  <c r="EG170" i="4"/>
  <c r="EF170" i="4"/>
  <c r="EE170" i="4"/>
  <c r="ED170" i="4"/>
  <c r="EC170" i="4"/>
  <c r="EB170" i="4"/>
  <c r="EA170" i="4"/>
  <c r="DZ170" i="4"/>
  <c r="DY170" i="4"/>
  <c r="ET154" i="4"/>
  <c r="EU154" i="4"/>
  <c r="ES154" i="4"/>
  <c r="ER154" i="4"/>
  <c r="EQ154" i="4"/>
  <c r="EP154" i="4"/>
  <c r="EO154" i="4"/>
  <c r="EM154" i="4"/>
  <c r="EL154" i="4"/>
  <c r="EN154" i="4"/>
  <c r="EK154" i="4"/>
  <c r="EU103" i="4"/>
  <c r="ET103" i="4"/>
  <c r="ES103" i="4"/>
  <c r="EQ103" i="4"/>
  <c r="ER103" i="4"/>
  <c r="EP103" i="4"/>
  <c r="EO103" i="4"/>
  <c r="EN103" i="4"/>
  <c r="EM103" i="4"/>
  <c r="EL103" i="4"/>
  <c r="EK103" i="4"/>
  <c r="EG103" i="4"/>
  <c r="EF103" i="4"/>
  <c r="ED103" i="4"/>
  <c r="EE103" i="4"/>
  <c r="EC103" i="4"/>
  <c r="EB103" i="4"/>
  <c r="EA103" i="4"/>
  <c r="DZ103" i="4"/>
  <c r="DY103" i="4"/>
  <c r="EH103" i="4"/>
  <c r="EH29" i="4"/>
  <c r="EG29" i="4"/>
  <c r="EF29" i="4"/>
  <c r="EB29" i="4"/>
  <c r="EA29" i="4"/>
  <c r="ED29" i="4"/>
  <c r="EE29" i="4"/>
  <c r="DZ29" i="4"/>
  <c r="DY29" i="4"/>
  <c r="EC29" i="4"/>
  <c r="EH27" i="4"/>
  <c r="EE27" i="4"/>
  <c r="EC27" i="4"/>
  <c r="EG27" i="4"/>
  <c r="ED27" i="4"/>
  <c r="DZ27" i="4"/>
  <c r="DY27" i="4"/>
  <c r="EF27" i="4"/>
  <c r="EB27" i="4"/>
  <c r="EA27" i="4"/>
  <c r="EU36" i="4"/>
  <c r="ET36" i="4"/>
  <c r="ES36" i="4"/>
  <c r="ER36" i="4"/>
  <c r="EQ36" i="4"/>
  <c r="EP36" i="4"/>
  <c r="EO36" i="4"/>
  <c r="EN36" i="4"/>
  <c r="EM36" i="4"/>
  <c r="EL36" i="4"/>
  <c r="EK36" i="4"/>
  <c r="EH128" i="4"/>
  <c r="EG128" i="4"/>
  <c r="EE128" i="4"/>
  <c r="EA128" i="4"/>
  <c r="EF128" i="4"/>
  <c r="EC128" i="4"/>
  <c r="EB128" i="4"/>
  <c r="DZ128" i="4"/>
  <c r="DY128" i="4"/>
  <c r="ED128" i="4"/>
  <c r="EU144" i="4"/>
  <c r="ES144" i="4"/>
  <c r="ET144" i="4"/>
  <c r="ER144" i="4"/>
  <c r="EQ144" i="4"/>
  <c r="EP144" i="4"/>
  <c r="EO144" i="4"/>
  <c r="EN144" i="4"/>
  <c r="EK144" i="4"/>
  <c r="EL144" i="4"/>
  <c r="EM144" i="4"/>
  <c r="EU111" i="4"/>
  <c r="ET111" i="4"/>
  <c r="ES111" i="4"/>
  <c r="EQ111" i="4"/>
  <c r="ER111" i="4"/>
  <c r="EP111" i="4"/>
  <c r="EO111" i="4"/>
  <c r="EM111" i="4"/>
  <c r="EL111" i="4"/>
  <c r="EN111" i="4"/>
  <c r="EK111" i="4"/>
  <c r="EG111" i="4"/>
  <c r="EE111" i="4"/>
  <c r="EH111" i="4"/>
  <c r="ED111" i="4"/>
  <c r="EC111" i="4"/>
  <c r="EB111" i="4"/>
  <c r="DZ111" i="4"/>
  <c r="DY111" i="4"/>
  <c r="EF111" i="4"/>
  <c r="EA111" i="4"/>
  <c r="ES66" i="4"/>
  <c r="EU66" i="4"/>
  <c r="ET66" i="4"/>
  <c r="ER66" i="4"/>
  <c r="EQ66" i="4"/>
  <c r="EP66" i="4"/>
  <c r="EO66" i="4"/>
  <c r="EN66" i="4"/>
  <c r="EM66" i="4"/>
  <c r="EL66" i="4"/>
  <c r="EK66" i="4"/>
  <c r="EH66" i="4"/>
  <c r="EG66" i="4"/>
  <c r="EF66" i="4"/>
  <c r="EE66" i="4"/>
  <c r="ED66" i="4"/>
  <c r="EC66" i="4"/>
  <c r="EB66" i="4"/>
  <c r="EA66" i="4"/>
  <c r="DZ66" i="4"/>
  <c r="DY66" i="4"/>
  <c r="EU118" i="4"/>
  <c r="ET118" i="4"/>
  <c r="ES118" i="4"/>
  <c r="ER118" i="4"/>
  <c r="EQ118" i="4"/>
  <c r="EP118" i="4"/>
  <c r="EO118" i="4"/>
  <c r="EM118" i="4"/>
  <c r="EL118" i="4"/>
  <c r="EN118" i="4"/>
  <c r="EK118" i="4"/>
  <c r="EU180" i="4"/>
  <c r="ET180" i="4"/>
  <c r="ES180" i="4"/>
  <c r="ER180" i="4"/>
  <c r="EQ180" i="4"/>
  <c r="EP180" i="4"/>
  <c r="EO180" i="4"/>
  <c r="EN180" i="4"/>
  <c r="EM180" i="4"/>
  <c r="EL180" i="4"/>
  <c r="EK180" i="4"/>
  <c r="EH152" i="4"/>
  <c r="EG152" i="4"/>
  <c r="EF152" i="4"/>
  <c r="ED152" i="4"/>
  <c r="EC152" i="4"/>
  <c r="EB152" i="4"/>
  <c r="EA152" i="4"/>
  <c r="EE152" i="4"/>
  <c r="DZ152" i="4"/>
  <c r="DY152" i="4"/>
  <c r="ES107" i="4"/>
  <c r="ET107" i="4"/>
  <c r="EU107" i="4"/>
  <c r="ER107" i="4"/>
  <c r="EQ107" i="4"/>
  <c r="EP107" i="4"/>
  <c r="EO107" i="4"/>
  <c r="EM107" i="4"/>
  <c r="EL107" i="4"/>
  <c r="EN107" i="4"/>
  <c r="EK107" i="4"/>
  <c r="EH107" i="4"/>
  <c r="EE107" i="4"/>
  <c r="EG107" i="4"/>
  <c r="EA107" i="4"/>
  <c r="EF107" i="4"/>
  <c r="DZ107" i="4"/>
  <c r="DY107" i="4"/>
  <c r="EC107" i="4"/>
  <c r="EB107" i="4"/>
  <c r="ED107" i="4"/>
  <c r="ET106" i="4"/>
  <c r="EU106" i="4"/>
  <c r="ES106" i="4"/>
  <c r="ER106" i="4"/>
  <c r="EQ106" i="4"/>
  <c r="EP106" i="4"/>
  <c r="EO106" i="4"/>
  <c r="EM106" i="4"/>
  <c r="EL106" i="4"/>
  <c r="EN106" i="4"/>
  <c r="EK106" i="4"/>
  <c r="EH138" i="4"/>
  <c r="EG138" i="4"/>
  <c r="EF138" i="4"/>
  <c r="EE138" i="4"/>
  <c r="ED138" i="4"/>
  <c r="EC138" i="4"/>
  <c r="EB138" i="4"/>
  <c r="DZ138" i="4"/>
  <c r="DY138" i="4"/>
  <c r="EA138" i="4"/>
  <c r="EU53" i="4"/>
  <c r="ET53" i="4"/>
  <c r="ES53" i="4"/>
  <c r="ER53" i="4"/>
  <c r="EQ53" i="4"/>
  <c r="EP53" i="4"/>
  <c r="EO53" i="4"/>
  <c r="EN53" i="4"/>
  <c r="EM53" i="4"/>
  <c r="EL53" i="4"/>
  <c r="EK53" i="4"/>
  <c r="EU129" i="4"/>
  <c r="ES129" i="4"/>
  <c r="ER129" i="4"/>
  <c r="ET129" i="4"/>
  <c r="EQ129" i="4"/>
  <c r="EP129" i="4"/>
  <c r="EO129" i="4"/>
  <c r="EN129" i="4"/>
  <c r="EK129" i="4"/>
  <c r="EL129" i="4"/>
  <c r="EM129" i="4"/>
  <c r="EH129" i="4"/>
  <c r="EG129" i="4"/>
  <c r="EF129" i="4"/>
  <c r="ED129" i="4"/>
  <c r="EC129" i="4"/>
  <c r="EB129" i="4"/>
  <c r="EA129" i="4"/>
  <c r="EE129" i="4"/>
  <c r="DZ129" i="4"/>
  <c r="DY129" i="4"/>
  <c r="EU185" i="4"/>
  <c r="ES185" i="4"/>
  <c r="ET185" i="4"/>
  <c r="ER185" i="4"/>
  <c r="EQ185" i="4"/>
  <c r="EN185" i="4"/>
  <c r="EP185" i="4"/>
  <c r="EK185" i="4"/>
  <c r="EM185" i="4"/>
  <c r="EO185" i="4"/>
  <c r="EL185" i="4"/>
  <c r="EH185" i="4"/>
  <c r="EG185" i="4"/>
  <c r="EE185" i="4"/>
  <c r="EC185" i="4"/>
  <c r="EB185" i="4"/>
  <c r="ED185" i="4"/>
  <c r="EF185" i="4"/>
  <c r="DZ185" i="4"/>
  <c r="DY185" i="4"/>
  <c r="EA185" i="4"/>
  <c r="EG71" i="4"/>
  <c r="EF71" i="4"/>
  <c r="ED71" i="4"/>
  <c r="EE71" i="4"/>
  <c r="EC71" i="4"/>
  <c r="EB71" i="4"/>
  <c r="EA71" i="4"/>
  <c r="DZ71" i="4"/>
  <c r="DY71" i="4"/>
  <c r="EH71" i="4"/>
  <c r="EU88" i="4"/>
  <c r="ET88" i="4"/>
  <c r="ES88" i="4"/>
  <c r="EQ88" i="4"/>
  <c r="ER88" i="4"/>
  <c r="EP88" i="4"/>
  <c r="EO88" i="4"/>
  <c r="EN88" i="4"/>
  <c r="EK88" i="4"/>
  <c r="EM88" i="4"/>
  <c r="EL88" i="4"/>
  <c r="EH88" i="4"/>
  <c r="EG88" i="4"/>
  <c r="EF88" i="4"/>
  <c r="ED88" i="4"/>
  <c r="EC88" i="4"/>
  <c r="EB88" i="4"/>
  <c r="EA88" i="4"/>
  <c r="DZ88" i="4"/>
  <c r="DY88" i="4"/>
  <c r="EE88" i="4"/>
  <c r="EU132" i="4"/>
  <c r="ET132" i="4"/>
  <c r="ES132" i="4"/>
  <c r="ER132" i="4"/>
  <c r="EQ132" i="4"/>
  <c r="EP132" i="4"/>
  <c r="EO132" i="4"/>
  <c r="EN132" i="4"/>
  <c r="EM132" i="4"/>
  <c r="EL132" i="4"/>
  <c r="EK132" i="4"/>
  <c r="ET147" i="4"/>
  <c r="ES147" i="4"/>
  <c r="EU147" i="4"/>
  <c r="ER147" i="4"/>
  <c r="EQ147" i="4"/>
  <c r="EP147" i="4"/>
  <c r="EO147" i="4"/>
  <c r="EN147" i="4"/>
  <c r="EM147" i="4"/>
  <c r="EL147" i="4"/>
  <c r="EK147" i="4"/>
  <c r="EF147" i="4"/>
  <c r="ED147" i="4"/>
  <c r="EH147" i="4"/>
  <c r="EE147" i="4"/>
  <c r="DZ147" i="4"/>
  <c r="DY147" i="4"/>
  <c r="EG147" i="4"/>
  <c r="EC147" i="4"/>
  <c r="EB147" i="4"/>
  <c r="EA147" i="4"/>
  <c r="ES123" i="4"/>
  <c r="ET123" i="4"/>
  <c r="EU123" i="4"/>
  <c r="ER123" i="4"/>
  <c r="EQ123" i="4"/>
  <c r="EP123" i="4"/>
  <c r="EO123" i="4"/>
  <c r="EM123" i="4"/>
  <c r="EL123" i="4"/>
  <c r="EK123" i="4"/>
  <c r="EN123" i="4"/>
  <c r="EE123" i="4"/>
  <c r="EG123" i="4"/>
  <c r="EA123" i="4"/>
  <c r="ED123" i="4"/>
  <c r="DZ123" i="4"/>
  <c r="DY123" i="4"/>
  <c r="EH123" i="4"/>
  <c r="EC123" i="4"/>
  <c r="EB123" i="4"/>
  <c r="EF123" i="4"/>
  <c r="ET122" i="4"/>
  <c r="EU122" i="4"/>
  <c r="ES122" i="4"/>
  <c r="ER122" i="4"/>
  <c r="EQ122" i="4"/>
  <c r="EP122" i="4"/>
  <c r="EO122" i="4"/>
  <c r="EM122" i="4"/>
  <c r="EL122" i="4"/>
  <c r="EK122" i="4"/>
  <c r="EN122" i="4"/>
  <c r="EU216" i="4"/>
  <c r="ES216" i="4"/>
  <c r="ET216" i="4"/>
  <c r="ER216" i="4"/>
  <c r="EQ216" i="4"/>
  <c r="EP216" i="4"/>
  <c r="EO216" i="4"/>
  <c r="EN216" i="4"/>
  <c r="EL216" i="4"/>
  <c r="EK216" i="4"/>
  <c r="EM216" i="4"/>
  <c r="EH216" i="4"/>
  <c r="EG216" i="4"/>
  <c r="EF216" i="4"/>
  <c r="ED216" i="4"/>
  <c r="EC216" i="4"/>
  <c r="EB216" i="4"/>
  <c r="EA216" i="4"/>
  <c r="DZ216" i="4"/>
  <c r="DY216" i="4"/>
  <c r="EE216" i="4"/>
  <c r="ES115" i="4"/>
  <c r="EU115" i="4"/>
  <c r="ET115" i="4"/>
  <c r="ER115" i="4"/>
  <c r="EQ115" i="4"/>
  <c r="EP115" i="4"/>
  <c r="EO115" i="4"/>
  <c r="EN115" i="4"/>
  <c r="EM115" i="4"/>
  <c r="EL115" i="4"/>
  <c r="EK115" i="4"/>
  <c r="EF115" i="4"/>
  <c r="ED115" i="4"/>
  <c r="EH115" i="4"/>
  <c r="EE115" i="4"/>
  <c r="DZ115" i="4"/>
  <c r="DY115" i="4"/>
  <c r="EG115" i="4"/>
  <c r="EC115" i="4"/>
  <c r="EB115" i="4"/>
  <c r="EA115" i="4"/>
  <c r="EU47" i="4"/>
  <c r="ET47" i="4"/>
  <c r="ES47" i="4"/>
  <c r="EQ47" i="4"/>
  <c r="ER47" i="4"/>
  <c r="EP47" i="4"/>
  <c r="EO47" i="4"/>
  <c r="EM47" i="4"/>
  <c r="EL47" i="4"/>
  <c r="EN47" i="4"/>
  <c r="EK47" i="4"/>
  <c r="EG63" i="4"/>
  <c r="EF63" i="4"/>
  <c r="EE63" i="4"/>
  <c r="EH63" i="4"/>
  <c r="EC63" i="4"/>
  <c r="EB63" i="4"/>
  <c r="EA63" i="4"/>
  <c r="DZ63" i="4"/>
  <c r="DY63" i="4"/>
  <c r="ED63" i="4"/>
  <c r="EU120" i="4"/>
  <c r="ET120" i="4"/>
  <c r="ES120" i="4"/>
  <c r="EQ120" i="4"/>
  <c r="ER120" i="4"/>
  <c r="EP120" i="4"/>
  <c r="EO120" i="4"/>
  <c r="EN120" i="4"/>
  <c r="EK120" i="4"/>
  <c r="EM120" i="4"/>
  <c r="EL120" i="4"/>
  <c r="EH50" i="4"/>
  <c r="EG50" i="4"/>
  <c r="EF50" i="4"/>
  <c r="EE50" i="4"/>
  <c r="ED50" i="4"/>
  <c r="EC50" i="4"/>
  <c r="EB50" i="4"/>
  <c r="EA50" i="4"/>
  <c r="DZ50" i="4"/>
  <c r="DY50" i="4"/>
  <c r="ES2" i="4"/>
  <c r="EU2" i="4"/>
  <c r="ET2" i="4"/>
  <c r="ER2" i="4"/>
  <c r="EQ2" i="4"/>
  <c r="EP2" i="4"/>
  <c r="EO2" i="4"/>
  <c r="EN2" i="4"/>
  <c r="EL2" i="4"/>
  <c r="EM2" i="4"/>
  <c r="EK2" i="4"/>
  <c r="ES91" i="4"/>
  <c r="ET91" i="4"/>
  <c r="EU91" i="4"/>
  <c r="ER91" i="4"/>
  <c r="EQ91" i="4"/>
  <c r="EP91" i="4"/>
  <c r="EO91" i="4"/>
  <c r="EM91" i="4"/>
  <c r="EL91" i="4"/>
  <c r="EN91" i="4"/>
  <c r="EK91" i="4"/>
  <c r="EH91" i="4"/>
  <c r="EE91" i="4"/>
  <c r="EG91" i="4"/>
  <c r="EA91" i="4"/>
  <c r="ED91" i="4"/>
  <c r="DZ91" i="4"/>
  <c r="DY91" i="4"/>
  <c r="EC91" i="4"/>
  <c r="EB91" i="4"/>
  <c r="EF91" i="4"/>
  <c r="EU207" i="4"/>
  <c r="ET207" i="4"/>
  <c r="ES207" i="4"/>
  <c r="ER207" i="4"/>
  <c r="EQ207" i="4"/>
  <c r="EP207" i="4"/>
  <c r="EO207" i="4"/>
  <c r="EM207" i="4"/>
  <c r="EL207" i="4"/>
  <c r="EK207" i="4"/>
  <c r="EN207" i="4"/>
  <c r="EH207" i="4"/>
  <c r="EG207" i="4"/>
  <c r="EE207" i="4"/>
  <c r="ED207" i="4"/>
  <c r="EC207" i="4"/>
  <c r="EB207" i="4"/>
  <c r="EA207" i="4"/>
  <c r="DZ207" i="4"/>
  <c r="DY207" i="4"/>
  <c r="EF207" i="4"/>
  <c r="ES42" i="4"/>
  <c r="ET42" i="4"/>
  <c r="EU42" i="4"/>
  <c r="ER42" i="4"/>
  <c r="EQ42" i="4"/>
  <c r="EP42" i="4"/>
  <c r="EO42" i="4"/>
  <c r="EM42" i="4"/>
  <c r="EL42" i="4"/>
  <c r="EN42" i="4"/>
  <c r="EK42" i="4"/>
  <c r="EH93" i="4"/>
  <c r="EG93" i="4"/>
  <c r="EC93" i="4"/>
  <c r="EB93" i="4"/>
  <c r="EA93" i="4"/>
  <c r="EF93" i="4"/>
  <c r="ED93" i="4"/>
  <c r="EE93" i="4"/>
  <c r="DZ93" i="4"/>
  <c r="DY93" i="4"/>
  <c r="ES43" i="4"/>
  <c r="ET43" i="4"/>
  <c r="EU43" i="4"/>
  <c r="ER43" i="4"/>
  <c r="EQ43" i="4"/>
  <c r="EP43" i="4"/>
  <c r="EO43" i="4"/>
  <c r="EM43" i="4"/>
  <c r="EL43" i="4"/>
  <c r="EN43" i="4"/>
  <c r="EK43" i="4"/>
  <c r="EH43" i="4"/>
  <c r="EE43" i="4"/>
  <c r="EC43" i="4"/>
  <c r="EG43" i="4"/>
  <c r="DZ43" i="4"/>
  <c r="DY43" i="4"/>
  <c r="EF43" i="4"/>
  <c r="EB43" i="4"/>
  <c r="EA43" i="4"/>
  <c r="ED43" i="4"/>
  <c r="ET203" i="4"/>
  <c r="ES203" i="4"/>
  <c r="EU203" i="4"/>
  <c r="ER203" i="4"/>
  <c r="EQ203" i="4"/>
  <c r="EP203" i="4"/>
  <c r="EO203" i="4"/>
  <c r="EM203" i="4"/>
  <c r="EL203" i="4"/>
  <c r="EN203" i="4"/>
  <c r="EK203" i="4"/>
  <c r="EE203" i="4"/>
  <c r="EG203" i="4"/>
  <c r="EF203" i="4"/>
  <c r="EA203" i="4"/>
  <c r="DZ203" i="4"/>
  <c r="DY203" i="4"/>
  <c r="EH203" i="4"/>
  <c r="EC203" i="4"/>
  <c r="EB203" i="4"/>
  <c r="ED203" i="4"/>
  <c r="EH192" i="4"/>
  <c r="EG192" i="4"/>
  <c r="EE192" i="4"/>
  <c r="EF192" i="4"/>
  <c r="EC192" i="4"/>
  <c r="EB192" i="4"/>
  <c r="EA192" i="4"/>
  <c r="ED192" i="4"/>
  <c r="DZ192" i="4"/>
  <c r="DY192" i="4"/>
  <c r="EU217" i="4"/>
  <c r="ES217" i="4"/>
  <c r="ET217" i="4"/>
  <c r="ER217" i="4"/>
  <c r="EQ217" i="4"/>
  <c r="EN217" i="4"/>
  <c r="EP217" i="4"/>
  <c r="EO217" i="4"/>
  <c r="EL217" i="4"/>
  <c r="EK217" i="4"/>
  <c r="EM217" i="4"/>
  <c r="EH217" i="4"/>
  <c r="EG217" i="4"/>
  <c r="EE217" i="4"/>
  <c r="EC217" i="4"/>
  <c r="EB217" i="4"/>
  <c r="ED217" i="4"/>
  <c r="EF217" i="4"/>
  <c r="DZ217" i="4"/>
  <c r="DY217" i="4"/>
  <c r="EA217" i="4"/>
  <c r="EH19" i="4"/>
  <c r="ED19" i="4"/>
  <c r="EF19" i="4"/>
  <c r="EE19" i="4"/>
  <c r="DZ19" i="4"/>
  <c r="DY19" i="4"/>
  <c r="EG19" i="4"/>
  <c r="EB19" i="4"/>
  <c r="EA19" i="4"/>
  <c r="EC19" i="4"/>
  <c r="EU215" i="4"/>
  <c r="ET215" i="4"/>
  <c r="ES215" i="4"/>
  <c r="ER215" i="4"/>
  <c r="EQ215" i="4"/>
  <c r="EP215" i="4"/>
  <c r="EN215" i="4"/>
  <c r="EM215" i="4"/>
  <c r="EO215" i="4"/>
  <c r="EK215" i="4"/>
  <c r="EL215" i="4"/>
  <c r="EH215" i="4"/>
  <c r="EG215" i="4"/>
  <c r="EF215" i="4"/>
  <c r="ED215" i="4"/>
  <c r="EC215" i="4"/>
  <c r="EB215" i="4"/>
  <c r="EA215" i="4"/>
  <c r="DZ215" i="4"/>
  <c r="DY215" i="4"/>
  <c r="EE215" i="4"/>
  <c r="EU81" i="4"/>
  <c r="ET81" i="4"/>
  <c r="ER81" i="4"/>
  <c r="ES81" i="4"/>
  <c r="EQ81" i="4"/>
  <c r="EP81" i="4"/>
  <c r="EK81" i="4"/>
  <c r="EL81" i="4"/>
  <c r="EO81" i="4"/>
  <c r="EM81" i="4"/>
  <c r="EN81" i="4"/>
  <c r="EH81" i="4"/>
  <c r="EG81" i="4"/>
  <c r="EF81" i="4"/>
  <c r="ED81" i="4"/>
  <c r="EC81" i="4"/>
  <c r="EB81" i="4"/>
  <c r="EA81" i="4"/>
  <c r="EE81" i="4"/>
  <c r="DY81" i="4"/>
  <c r="DZ81" i="4"/>
  <c r="EH189" i="4"/>
  <c r="EG189" i="4"/>
  <c r="EC189" i="4"/>
  <c r="EB189" i="4"/>
  <c r="EF189" i="4"/>
  <c r="ED189" i="4"/>
  <c r="EE189" i="4"/>
  <c r="EA189" i="4"/>
  <c r="DZ189" i="4"/>
  <c r="DY189" i="4"/>
  <c r="EG47" i="4"/>
  <c r="EF47" i="4"/>
  <c r="EE47" i="4"/>
  <c r="EC47" i="4"/>
  <c r="EH47" i="4"/>
  <c r="ED47" i="4"/>
  <c r="EB47" i="4"/>
  <c r="EA47" i="4"/>
  <c r="DZ47" i="4"/>
  <c r="DY47" i="4"/>
  <c r="ET195" i="4"/>
  <c r="ES195" i="4"/>
  <c r="EU195" i="4"/>
  <c r="ER195" i="4"/>
  <c r="EQ195" i="4"/>
  <c r="EP195" i="4"/>
  <c r="EO195" i="4"/>
  <c r="EN195" i="4"/>
  <c r="EM195" i="4"/>
  <c r="EK195" i="4"/>
  <c r="EL195" i="4"/>
  <c r="EF195" i="4"/>
  <c r="ED195" i="4"/>
  <c r="EH195" i="4"/>
  <c r="EA195" i="4"/>
  <c r="DZ195" i="4"/>
  <c r="DY195" i="4"/>
  <c r="EG195" i="4"/>
  <c r="EC195" i="4"/>
  <c r="EB195" i="4"/>
  <c r="EE195" i="4"/>
  <c r="ES74" i="4"/>
  <c r="ET74" i="4"/>
  <c r="EU74" i="4"/>
  <c r="ER74" i="4"/>
  <c r="EQ74" i="4"/>
  <c r="EP74" i="4"/>
  <c r="EO74" i="4"/>
  <c r="EM74" i="4"/>
  <c r="EL74" i="4"/>
  <c r="EN74" i="4"/>
  <c r="EK74" i="4"/>
  <c r="EU110" i="4"/>
  <c r="ET110" i="4"/>
  <c r="ES110" i="4"/>
  <c r="ER110" i="4"/>
  <c r="EQ110" i="4"/>
  <c r="EP110" i="4"/>
  <c r="EO110" i="4"/>
  <c r="EM110" i="4"/>
  <c r="EL110" i="4"/>
  <c r="EN110" i="4"/>
  <c r="EK110" i="4"/>
  <c r="EH142" i="4"/>
  <c r="EG142" i="4"/>
  <c r="EF142" i="4"/>
  <c r="EE142" i="4"/>
  <c r="ED142" i="4"/>
  <c r="EC142" i="4"/>
  <c r="EB142" i="4"/>
  <c r="DZ142" i="4"/>
  <c r="DY142" i="4"/>
  <c r="EA142" i="4"/>
  <c r="EU212" i="4"/>
  <c r="ET212" i="4"/>
  <c r="ES212" i="4"/>
  <c r="ER212" i="4"/>
  <c r="EP212" i="4"/>
  <c r="EO212" i="4"/>
  <c r="EN212" i="4"/>
  <c r="EQ212" i="4"/>
  <c r="EM212" i="4"/>
  <c r="EL212" i="4"/>
  <c r="EK212" i="4"/>
  <c r="EE212" i="4"/>
  <c r="EF212" i="4"/>
  <c r="EH212" i="4"/>
  <c r="ED212" i="4"/>
  <c r="EA212" i="4"/>
  <c r="EG212" i="4"/>
  <c r="DZ212" i="4"/>
  <c r="EB212" i="4"/>
  <c r="DY212" i="4"/>
  <c r="EC212" i="4"/>
  <c r="EU149" i="4"/>
  <c r="ET149" i="4"/>
  <c r="ES149" i="4"/>
  <c r="ER149" i="4"/>
  <c r="EQ149" i="4"/>
  <c r="EO149" i="4"/>
  <c r="EP149" i="4"/>
  <c r="EN149" i="4"/>
  <c r="EM149" i="4"/>
  <c r="EL149" i="4"/>
  <c r="EK149" i="4"/>
  <c r="EH149" i="4"/>
  <c r="EG149" i="4"/>
  <c r="EC149" i="4"/>
  <c r="EB149" i="4"/>
  <c r="EA149" i="4"/>
  <c r="EE149" i="4"/>
  <c r="EF149" i="4"/>
  <c r="ED149" i="4"/>
  <c r="DZ149" i="4"/>
  <c r="DY149" i="4"/>
  <c r="EU125" i="4"/>
  <c r="ET125" i="4"/>
  <c r="ES125" i="4"/>
  <c r="ER125" i="4"/>
  <c r="EQ125" i="4"/>
  <c r="EP125" i="4"/>
  <c r="EN125" i="4"/>
  <c r="EO125" i="4"/>
  <c r="EM125" i="4"/>
  <c r="EL125" i="4"/>
  <c r="EK125" i="4"/>
  <c r="EH125" i="4"/>
  <c r="EG125" i="4"/>
  <c r="EC125" i="4"/>
  <c r="EB125" i="4"/>
  <c r="EA125" i="4"/>
  <c r="EF125" i="4"/>
  <c r="ED125" i="4"/>
  <c r="EE125" i="4"/>
  <c r="DY125" i="4"/>
  <c r="DZ125" i="4"/>
  <c r="EG7" i="4"/>
  <c r="EF7" i="4"/>
  <c r="ED7" i="4"/>
  <c r="EE7" i="4"/>
  <c r="EB7" i="4"/>
  <c r="EA7" i="4"/>
  <c r="DZ7" i="4"/>
  <c r="DY7" i="4"/>
  <c r="EC7" i="4"/>
  <c r="EH7" i="4"/>
  <c r="EH67" i="4"/>
  <c r="ED67" i="4"/>
  <c r="EF67" i="4"/>
  <c r="DZ67" i="4"/>
  <c r="DY67" i="4"/>
  <c r="EG67" i="4"/>
  <c r="EC67" i="4"/>
  <c r="EB67" i="4"/>
  <c r="EA67" i="4"/>
  <c r="EE67" i="4"/>
  <c r="EU108" i="4"/>
  <c r="ET108" i="4"/>
  <c r="ES108" i="4"/>
  <c r="ER108" i="4"/>
  <c r="EQ108" i="4"/>
  <c r="EP108" i="4"/>
  <c r="EO108" i="4"/>
  <c r="EN108" i="4"/>
  <c r="EM108" i="4"/>
  <c r="EL108" i="4"/>
  <c r="EK108" i="4"/>
  <c r="EF124" i="4"/>
  <c r="ED124" i="4"/>
  <c r="EE124" i="4"/>
  <c r="EG124" i="4"/>
  <c r="EA124" i="4"/>
  <c r="EC124" i="4"/>
  <c r="DZ124" i="4"/>
  <c r="EB124" i="4"/>
  <c r="EH124" i="4"/>
  <c r="DY124" i="4"/>
  <c r="EU127" i="4"/>
  <c r="ET127" i="4"/>
  <c r="ES127" i="4"/>
  <c r="EQ127" i="4"/>
  <c r="ER127" i="4"/>
  <c r="EP127" i="4"/>
  <c r="EO127" i="4"/>
  <c r="EM127" i="4"/>
  <c r="EL127" i="4"/>
  <c r="EN127" i="4"/>
  <c r="EK127" i="4"/>
  <c r="EH127" i="4"/>
  <c r="EG127" i="4"/>
  <c r="EE127" i="4"/>
  <c r="EF127" i="4"/>
  <c r="EC127" i="4"/>
  <c r="EB127" i="4"/>
  <c r="DZ127" i="4"/>
  <c r="DY127" i="4"/>
  <c r="ED127" i="4"/>
  <c r="EA127" i="4"/>
  <c r="EG6" i="4"/>
  <c r="EF6" i="4"/>
  <c r="EE6" i="4"/>
  <c r="ED6" i="4"/>
  <c r="EC6" i="4"/>
  <c r="EB6" i="4"/>
  <c r="EA6" i="4"/>
  <c r="DZ6" i="4"/>
  <c r="DY6" i="4"/>
  <c r="EH6" i="4"/>
  <c r="EH114" i="4"/>
  <c r="EG114" i="4"/>
  <c r="EF114" i="4"/>
  <c r="EE114" i="4"/>
  <c r="ED114" i="4"/>
  <c r="EC114" i="4"/>
  <c r="EB114" i="4"/>
  <c r="DZ114" i="4"/>
  <c r="DY114" i="4"/>
  <c r="EA114" i="4"/>
  <c r="EH184" i="4"/>
  <c r="EG184" i="4"/>
  <c r="EF184" i="4"/>
  <c r="ED184" i="4"/>
  <c r="EC184" i="4"/>
  <c r="EB184" i="4"/>
  <c r="EA184" i="4"/>
  <c r="DZ184" i="4"/>
  <c r="DY184" i="4"/>
  <c r="EE184" i="4"/>
  <c r="ET170" i="4"/>
  <c r="EU170" i="4"/>
  <c r="ES170" i="4"/>
  <c r="ER170" i="4"/>
  <c r="EQ170" i="4"/>
  <c r="EP170" i="4"/>
  <c r="EM170" i="4"/>
  <c r="EL170" i="4"/>
  <c r="EN170" i="4"/>
  <c r="EK170" i="4"/>
  <c r="EO170" i="4"/>
  <c r="EH154" i="4"/>
  <c r="EG154" i="4"/>
  <c r="EF154" i="4"/>
  <c r="EE154" i="4"/>
  <c r="ED154" i="4"/>
  <c r="EC154" i="4"/>
  <c r="EB154" i="4"/>
  <c r="EA154" i="4"/>
  <c r="DZ154" i="4"/>
  <c r="DY154" i="4"/>
  <c r="EU93" i="4"/>
  <c r="ET93" i="4"/>
  <c r="ES93" i="4"/>
  <c r="ER93" i="4"/>
  <c r="EQ93" i="4"/>
  <c r="EP93" i="4"/>
  <c r="EN93" i="4"/>
  <c r="EO93" i="4"/>
  <c r="EM93" i="4"/>
  <c r="EL93" i="4"/>
  <c r="EK93" i="4"/>
  <c r="EU181" i="4"/>
  <c r="ET181" i="4"/>
  <c r="ES181" i="4"/>
  <c r="ER181" i="4"/>
  <c r="EQ181" i="4"/>
  <c r="EO181" i="4"/>
  <c r="EP181" i="4"/>
  <c r="EN181" i="4"/>
  <c r="EM181" i="4"/>
  <c r="EL181" i="4"/>
  <c r="EK181" i="4"/>
  <c r="EH181" i="4"/>
  <c r="EG181" i="4"/>
  <c r="EC181" i="4"/>
  <c r="EB181" i="4"/>
  <c r="EE181" i="4"/>
  <c r="EF181" i="4"/>
  <c r="EA181" i="4"/>
  <c r="ED181" i="4"/>
  <c r="DZ181" i="4"/>
  <c r="DY181" i="4"/>
  <c r="ES27" i="4"/>
  <c r="ER27" i="4"/>
  <c r="ET27" i="4"/>
  <c r="EU27" i="4"/>
  <c r="EQ27" i="4"/>
  <c r="EP27" i="4"/>
  <c r="EO27" i="4"/>
  <c r="EM27" i="4"/>
  <c r="EL27" i="4"/>
  <c r="EN27" i="4"/>
  <c r="EK27" i="4"/>
  <c r="EH35" i="4"/>
  <c r="ED35" i="4"/>
  <c r="EF35" i="4"/>
  <c r="EC35" i="4"/>
  <c r="DZ35" i="4"/>
  <c r="DY35" i="4"/>
  <c r="EG35" i="4"/>
  <c r="EB35" i="4"/>
  <c r="EA35" i="4"/>
  <c r="EE35" i="4"/>
  <c r="EH36" i="4"/>
  <c r="EE36" i="4"/>
  <c r="EC36" i="4"/>
  <c r="ED36" i="4"/>
  <c r="EF36" i="4"/>
  <c r="DZ36" i="4"/>
  <c r="EB36" i="4"/>
  <c r="EG36" i="4"/>
  <c r="DY36" i="4"/>
  <c r="EA36" i="4"/>
  <c r="EU128" i="4"/>
  <c r="ES128" i="4"/>
  <c r="ET128" i="4"/>
  <c r="EQ128" i="4"/>
  <c r="ER128" i="4"/>
  <c r="EP128" i="4"/>
  <c r="EO128" i="4"/>
  <c r="EN128" i="4"/>
  <c r="EK128" i="4"/>
  <c r="EL128" i="4"/>
  <c r="EM128" i="4"/>
  <c r="EH144" i="4"/>
  <c r="EG144" i="4"/>
  <c r="EE144" i="4"/>
  <c r="EA144" i="4"/>
  <c r="ED144" i="4"/>
  <c r="EC144" i="4"/>
  <c r="EB144" i="4"/>
  <c r="DZ144" i="4"/>
  <c r="DY144" i="4"/>
  <c r="EF144" i="4"/>
  <c r="ET171" i="4"/>
  <c r="ES171" i="4"/>
  <c r="EU171" i="4"/>
  <c r="ER171" i="4"/>
  <c r="EQ171" i="4"/>
  <c r="EP171" i="4"/>
  <c r="EO171" i="4"/>
  <c r="EM171" i="4"/>
  <c r="EL171" i="4"/>
  <c r="EN171" i="4"/>
  <c r="EK171" i="4"/>
  <c r="EE171" i="4"/>
  <c r="EG171" i="4"/>
  <c r="EF171" i="4"/>
  <c r="EA171" i="4"/>
  <c r="DZ171" i="4"/>
  <c r="DY171" i="4"/>
  <c r="EH171" i="4"/>
  <c r="EC171" i="4"/>
  <c r="EB171" i="4"/>
  <c r="ED171" i="4"/>
  <c r="EE187" i="4"/>
  <c r="EG187" i="4"/>
  <c r="ED187" i="4"/>
  <c r="EA187" i="4"/>
  <c r="DZ187" i="4"/>
  <c r="DY187" i="4"/>
  <c r="EH187" i="4"/>
  <c r="EC187" i="4"/>
  <c r="EB187" i="4"/>
  <c r="EF187" i="4"/>
  <c r="ES26" i="4"/>
  <c r="ET26" i="4"/>
  <c r="EU26" i="4"/>
  <c r="ER26" i="4"/>
  <c r="EQ26" i="4"/>
  <c r="EP26" i="4"/>
  <c r="EO26" i="4"/>
  <c r="EM26" i="4"/>
  <c r="EL26" i="4"/>
  <c r="EN26" i="4"/>
  <c r="EK26" i="4"/>
  <c r="EH26" i="4"/>
  <c r="EG26" i="4"/>
  <c r="EF26" i="4"/>
  <c r="EE26" i="4"/>
  <c r="ED26" i="4"/>
  <c r="EC26" i="4"/>
  <c r="EB26" i="4"/>
  <c r="EA26" i="4"/>
  <c r="DZ26" i="4"/>
  <c r="DY26" i="4"/>
  <c r="EH118" i="4"/>
  <c r="EG118" i="4"/>
  <c r="EF118" i="4"/>
  <c r="EE118" i="4"/>
  <c r="ED118" i="4"/>
  <c r="EC118" i="4"/>
  <c r="EB118" i="4"/>
  <c r="EA118" i="4"/>
  <c r="DZ118" i="4"/>
  <c r="DY118" i="4"/>
  <c r="EE180" i="4"/>
  <c r="EF180" i="4"/>
  <c r="EH180" i="4"/>
  <c r="ED180" i="4"/>
  <c r="EA180" i="4"/>
  <c r="EG180" i="4"/>
  <c r="EB180" i="4"/>
  <c r="DZ180" i="4"/>
  <c r="DY180" i="4"/>
  <c r="EC180" i="4"/>
  <c r="EU152" i="4"/>
  <c r="ES152" i="4"/>
  <c r="ET152" i="4"/>
  <c r="ER152" i="4"/>
  <c r="EQ152" i="4"/>
  <c r="EP152" i="4"/>
  <c r="EO152" i="4"/>
  <c r="EN152" i="4"/>
  <c r="EK152" i="4"/>
  <c r="EM152" i="4"/>
  <c r="EL152" i="4"/>
  <c r="EU151" i="4"/>
  <c r="ET151" i="4"/>
  <c r="ES151" i="4"/>
  <c r="ER151" i="4"/>
  <c r="EQ151" i="4"/>
  <c r="EP151" i="4"/>
  <c r="EO151" i="4"/>
  <c r="EN151" i="4"/>
  <c r="EM151" i="4"/>
  <c r="EL151" i="4"/>
  <c r="EK151" i="4"/>
  <c r="EH151" i="4"/>
  <c r="EG151" i="4"/>
  <c r="EF151" i="4"/>
  <c r="ED151" i="4"/>
  <c r="EC151" i="4"/>
  <c r="EB151" i="4"/>
  <c r="EA151" i="4"/>
  <c r="DZ151" i="4"/>
  <c r="DY151" i="4"/>
  <c r="EE151" i="4"/>
  <c r="EH106" i="4"/>
  <c r="EG106" i="4"/>
  <c r="EF106" i="4"/>
  <c r="EE106" i="4"/>
  <c r="ED106" i="4"/>
  <c r="EC106" i="4"/>
  <c r="EB106" i="4"/>
  <c r="DZ106" i="4"/>
  <c r="DY106" i="4"/>
  <c r="EA106" i="4"/>
  <c r="ET138" i="4"/>
  <c r="EU138" i="4"/>
  <c r="ES138" i="4"/>
  <c r="ER138" i="4"/>
  <c r="EQ138" i="4"/>
  <c r="EP138" i="4"/>
  <c r="EO138" i="4"/>
  <c r="EM138" i="4"/>
  <c r="EL138" i="4"/>
  <c r="EN138" i="4"/>
  <c r="EK138" i="4"/>
  <c r="ET202" i="4"/>
  <c r="EU202" i="4"/>
  <c r="ES202" i="4"/>
  <c r="ER202" i="4"/>
  <c r="EQ202" i="4"/>
  <c r="EP202" i="4"/>
  <c r="EO202" i="4"/>
  <c r="EM202" i="4"/>
  <c r="EL202" i="4"/>
  <c r="EN202" i="4"/>
  <c r="EK202" i="4"/>
  <c r="EH202" i="4"/>
  <c r="EG202" i="4"/>
  <c r="EF202" i="4"/>
  <c r="EE202" i="4"/>
  <c r="ED202" i="4"/>
  <c r="EC202" i="4"/>
  <c r="EB202" i="4"/>
  <c r="EA202" i="4"/>
  <c r="DZ202" i="4"/>
  <c r="DY202" i="4"/>
  <c r="EH53" i="4"/>
  <c r="EG53" i="4"/>
  <c r="EF53" i="4"/>
  <c r="EB53" i="4"/>
  <c r="EA53" i="4"/>
  <c r="EE53" i="4"/>
  <c r="EC53" i="4"/>
  <c r="DZ53" i="4"/>
  <c r="ED53" i="4"/>
  <c r="DY53" i="4"/>
  <c r="EU113" i="4"/>
  <c r="ET113" i="4"/>
  <c r="ES113" i="4"/>
  <c r="ER113" i="4"/>
  <c r="EQ113" i="4"/>
  <c r="EP113" i="4"/>
  <c r="EK113" i="4"/>
  <c r="EO113" i="4"/>
  <c r="EN113" i="4"/>
  <c r="EL113" i="4"/>
  <c r="EM113" i="4"/>
  <c r="EH113" i="4"/>
  <c r="EG113" i="4"/>
  <c r="EF113" i="4"/>
  <c r="ED113" i="4"/>
  <c r="EC113" i="4"/>
  <c r="EB113" i="4"/>
  <c r="EA113" i="4"/>
  <c r="EE113" i="4"/>
  <c r="DY113" i="4"/>
  <c r="DZ113" i="4"/>
  <c r="EU137" i="4"/>
  <c r="ES137" i="4"/>
  <c r="ET137" i="4"/>
  <c r="ER137" i="4"/>
  <c r="EQ137" i="4"/>
  <c r="EO137" i="4"/>
  <c r="EN137" i="4"/>
  <c r="EK137" i="4"/>
  <c r="EP137" i="4"/>
  <c r="EM137" i="4"/>
  <c r="EL137" i="4"/>
  <c r="EH137" i="4"/>
  <c r="EG137" i="4"/>
  <c r="EE137" i="4"/>
  <c r="EC137" i="4"/>
  <c r="EB137" i="4"/>
  <c r="EA137" i="4"/>
  <c r="EF137" i="4"/>
  <c r="ED137" i="4"/>
  <c r="DZ137" i="4"/>
  <c r="DY137" i="4"/>
  <c r="EE132" i="4"/>
  <c r="ED132" i="4"/>
  <c r="EH132" i="4"/>
  <c r="EF132" i="4"/>
  <c r="EB132" i="4"/>
  <c r="DY132" i="4"/>
  <c r="EG132" i="4"/>
  <c r="EC132" i="4"/>
  <c r="DZ132" i="4"/>
  <c r="EA132" i="4"/>
  <c r="ET163" i="4"/>
  <c r="ES163" i="4"/>
  <c r="EU163" i="4"/>
  <c r="ER163" i="4"/>
  <c r="EQ163" i="4"/>
  <c r="EP163" i="4"/>
  <c r="EO163" i="4"/>
  <c r="EN163" i="4"/>
  <c r="EM163" i="4"/>
  <c r="EL163" i="4"/>
  <c r="EK163" i="4"/>
  <c r="EF163" i="4"/>
  <c r="ED163" i="4"/>
  <c r="EH163" i="4"/>
  <c r="EA163" i="4"/>
  <c r="DZ163" i="4"/>
  <c r="DY163" i="4"/>
  <c r="EG163" i="4"/>
  <c r="EC163" i="4"/>
  <c r="EB163" i="4"/>
  <c r="EE163" i="4"/>
  <c r="EH122" i="4"/>
  <c r="EG122" i="4"/>
  <c r="EF122" i="4"/>
  <c r="EE122" i="4"/>
  <c r="ED122" i="4"/>
  <c r="EC122" i="4"/>
  <c r="EB122" i="4"/>
  <c r="DZ122" i="4"/>
  <c r="DY122" i="4"/>
  <c r="EA122" i="4"/>
  <c r="EU190" i="4"/>
  <c r="ET190" i="4"/>
  <c r="ES190" i="4"/>
  <c r="ER190" i="4"/>
  <c r="EQ190" i="4"/>
  <c r="EP190" i="4"/>
  <c r="EM190" i="4"/>
  <c r="EL190" i="4"/>
  <c r="EO190" i="4"/>
  <c r="EN190" i="4"/>
  <c r="EK190" i="4"/>
  <c r="EU97" i="4"/>
  <c r="ET97" i="4"/>
  <c r="ES97" i="4"/>
  <c r="ER97" i="4"/>
  <c r="EQ97" i="4"/>
  <c r="EP97" i="4"/>
  <c r="EO97" i="4"/>
  <c r="EN97" i="4"/>
  <c r="EK97" i="4"/>
  <c r="EL97" i="4"/>
  <c r="EM97" i="4"/>
  <c r="EH97" i="4"/>
  <c r="EG97" i="4"/>
  <c r="EF97" i="4"/>
  <c r="ED97" i="4"/>
  <c r="EC97" i="4"/>
  <c r="EB97" i="4"/>
  <c r="EA97" i="4"/>
  <c r="EE97" i="4"/>
  <c r="DZ97" i="4"/>
  <c r="DY97" i="4"/>
  <c r="EU189" i="4"/>
  <c r="ET189" i="4"/>
  <c r="ES189" i="4"/>
  <c r="ER189" i="4"/>
  <c r="EQ189" i="4"/>
  <c r="EP189" i="4"/>
  <c r="EO189" i="4"/>
  <c r="EN189" i="4"/>
  <c r="EM189" i="4"/>
  <c r="EK189" i="4"/>
  <c r="EL189" i="4"/>
  <c r="EH120" i="4"/>
  <c r="EG120" i="4"/>
  <c r="EF120" i="4"/>
  <c r="ED120" i="4"/>
  <c r="EC120" i="4"/>
  <c r="EB120" i="4"/>
  <c r="EA120" i="4"/>
  <c r="DZ120" i="4"/>
  <c r="DY120" i="4"/>
  <c r="EE120" i="4"/>
  <c r="EU159" i="4"/>
  <c r="ET159" i="4"/>
  <c r="ES159" i="4"/>
  <c r="ER159" i="4"/>
  <c r="EQ159" i="4"/>
  <c r="EP159" i="4"/>
  <c r="EO159" i="4"/>
  <c r="EM159" i="4"/>
  <c r="EL159" i="4"/>
  <c r="EN159" i="4"/>
  <c r="EK159" i="4"/>
  <c r="EH159" i="4"/>
  <c r="EG159" i="4"/>
  <c r="EE159" i="4"/>
  <c r="EF159" i="4"/>
  <c r="EC159" i="4"/>
  <c r="EB159" i="4"/>
  <c r="EA159" i="4"/>
  <c r="DZ159" i="4"/>
  <c r="DY159" i="4"/>
  <c r="ED159" i="4"/>
  <c r="EH52" i="4"/>
  <c r="EE52" i="4"/>
  <c r="EC52" i="4"/>
  <c r="EF52" i="4"/>
  <c r="ED52" i="4"/>
  <c r="DZ52" i="4"/>
  <c r="EG52" i="4"/>
  <c r="EB52" i="4"/>
  <c r="EA52" i="4"/>
  <c r="DY52" i="4"/>
  <c r="EU52" i="4"/>
  <c r="ET52" i="4"/>
  <c r="ES52" i="4"/>
  <c r="ER52" i="4"/>
  <c r="EQ52" i="4"/>
  <c r="EP52" i="4"/>
  <c r="EO52" i="4"/>
  <c r="EN52" i="4"/>
  <c r="EM52" i="4"/>
  <c r="EL52" i="4"/>
  <c r="EK52" i="4"/>
  <c r="EU165" i="4"/>
  <c r="ET165" i="4"/>
  <c r="ES165" i="4"/>
  <c r="ER165" i="4"/>
  <c r="EQ165" i="4"/>
  <c r="EO165" i="4"/>
  <c r="EM165" i="4"/>
  <c r="EL165" i="4"/>
  <c r="EK165" i="4"/>
  <c r="EP165" i="4"/>
  <c r="EN165" i="4"/>
  <c r="EH165" i="4"/>
  <c r="EG165" i="4"/>
  <c r="EC165" i="4"/>
  <c r="EB165" i="4"/>
  <c r="EE165" i="4"/>
  <c r="ED165" i="4"/>
  <c r="DZ165" i="4"/>
  <c r="EF165" i="4"/>
  <c r="EA165" i="4"/>
  <c r="DY165" i="4"/>
  <c r="EH74" i="4"/>
  <c r="EG74" i="4"/>
  <c r="EF74" i="4"/>
  <c r="EE74" i="4"/>
  <c r="ED74" i="4"/>
  <c r="EC74" i="4"/>
  <c r="EB74" i="4"/>
  <c r="DZ74" i="4"/>
  <c r="DY74" i="4"/>
  <c r="EA74" i="4"/>
  <c r="EH200" i="4"/>
  <c r="DY200" i="4"/>
  <c r="P94" i="4"/>
  <c r="FB94" i="4" s="1"/>
  <c r="CH94" i="4"/>
  <c r="CG94" i="4"/>
  <c r="CF94" i="4"/>
  <c r="P172" i="4"/>
  <c r="FB172" i="4" s="1"/>
  <c r="CH172" i="4"/>
  <c r="CG172" i="4"/>
  <c r="CF172" i="4"/>
  <c r="P49" i="4"/>
  <c r="FB49" i="4" s="1"/>
  <c r="CF49" i="4"/>
  <c r="CG49" i="4"/>
  <c r="CH49" i="4"/>
  <c r="P164" i="4"/>
  <c r="FB164" i="4" s="1"/>
  <c r="CH164" i="4"/>
  <c r="CG164" i="4"/>
  <c r="CF164" i="4"/>
  <c r="P80" i="4"/>
  <c r="FB80" i="4" s="1"/>
  <c r="CH80" i="4"/>
  <c r="CG80" i="4"/>
  <c r="CF80" i="4"/>
  <c r="FB114" i="4"/>
  <c r="FA114" i="4"/>
  <c r="EY114" i="4"/>
  <c r="P171" i="4"/>
  <c r="CH171" i="4"/>
  <c r="CF171" i="4"/>
  <c r="CG171" i="4"/>
  <c r="P192" i="4"/>
  <c r="CH192" i="4"/>
  <c r="CG192" i="4"/>
  <c r="CF192" i="4"/>
  <c r="P173" i="4"/>
  <c r="CG173" i="4"/>
  <c r="CF173" i="4"/>
  <c r="CH173" i="4"/>
  <c r="CH128" i="4"/>
  <c r="CG128" i="4"/>
  <c r="CF128" i="4"/>
  <c r="P128" i="4"/>
  <c r="P43" i="4"/>
  <c r="CH43" i="4"/>
  <c r="CG43" i="4"/>
  <c r="CF43" i="4"/>
  <c r="P13" i="4"/>
  <c r="FB13" i="4" s="1"/>
  <c r="CF13" i="4"/>
  <c r="CG13" i="4"/>
  <c r="CH13" i="4"/>
  <c r="P22" i="4"/>
  <c r="FB22" i="4" s="1"/>
  <c r="CH22" i="4"/>
  <c r="CG22" i="4"/>
  <c r="CF22" i="4"/>
  <c r="P34" i="4"/>
  <c r="FB34" i="4" s="1"/>
  <c r="CH34" i="4"/>
  <c r="CG34" i="4"/>
  <c r="CF34" i="4"/>
  <c r="P98" i="4"/>
  <c r="FB98" i="4" s="1"/>
  <c r="CH98" i="4"/>
  <c r="CG98" i="4"/>
  <c r="CF98" i="4"/>
  <c r="P31" i="4"/>
  <c r="FB31" i="4" s="1"/>
  <c r="CH31" i="4"/>
  <c r="CG31" i="4"/>
  <c r="CF31" i="4"/>
  <c r="P51" i="4"/>
  <c r="FB51" i="4" s="1"/>
  <c r="CH51" i="4"/>
  <c r="CG51" i="4"/>
  <c r="CF51" i="4"/>
  <c r="P96" i="4"/>
  <c r="FB96" i="4" s="1"/>
  <c r="CH96" i="4"/>
  <c r="CG96" i="4"/>
  <c r="CF96" i="4"/>
  <c r="P84" i="4"/>
  <c r="FB84" i="4" s="1"/>
  <c r="CH84" i="4"/>
  <c r="CG84" i="4"/>
  <c r="CF84" i="4"/>
  <c r="P30" i="4"/>
  <c r="FB30" i="4" s="1"/>
  <c r="CH30" i="4"/>
  <c r="CG30" i="4"/>
  <c r="CF30" i="4"/>
  <c r="P169" i="4"/>
  <c r="FB169" i="4" s="1"/>
  <c r="CF169" i="4"/>
  <c r="CH169" i="4"/>
  <c r="CG169" i="4"/>
  <c r="P32" i="4"/>
  <c r="FB32" i="4" s="1"/>
  <c r="CH32" i="4"/>
  <c r="CG32" i="4"/>
  <c r="CF32" i="4"/>
  <c r="P126" i="4"/>
  <c r="FB126" i="4" s="1"/>
  <c r="CH126" i="4"/>
  <c r="CG126" i="4"/>
  <c r="CF126" i="4"/>
  <c r="P70" i="4"/>
  <c r="FB70" i="4" s="1"/>
  <c r="CH70" i="4"/>
  <c r="CG70" i="4"/>
  <c r="CF70" i="4"/>
  <c r="P130" i="4"/>
  <c r="FB130" i="4" s="1"/>
  <c r="CH130" i="4"/>
  <c r="CG130" i="4"/>
  <c r="CF130" i="4"/>
  <c r="P101" i="4"/>
  <c r="FB101" i="4" s="1"/>
  <c r="CH101" i="4"/>
  <c r="CF101" i="4"/>
  <c r="CG101" i="4"/>
  <c r="P182" i="4"/>
  <c r="FB182" i="4" s="1"/>
  <c r="CH182" i="4"/>
  <c r="CG182" i="4"/>
  <c r="CF182" i="4"/>
  <c r="P46" i="4"/>
  <c r="FB46" i="4" s="1"/>
  <c r="CH46" i="4"/>
  <c r="CG46" i="4"/>
  <c r="CF46" i="4"/>
  <c r="P76" i="4"/>
  <c r="FB76" i="4" s="1"/>
  <c r="CH76" i="4"/>
  <c r="CG76" i="4"/>
  <c r="CF76" i="4"/>
  <c r="P37" i="4"/>
  <c r="FB37" i="4" s="1"/>
  <c r="CF37" i="4"/>
  <c r="CH37" i="4"/>
  <c r="CG37" i="4"/>
  <c r="CH2" i="4"/>
  <c r="CG2" i="4"/>
  <c r="CE2" i="4"/>
  <c r="CF2" i="4"/>
  <c r="P108" i="4"/>
  <c r="EZ108" i="4" s="1"/>
  <c r="CH108" i="4"/>
  <c r="CG108" i="4"/>
  <c r="CF108" i="4"/>
  <c r="P190" i="4"/>
  <c r="EW190" i="4" s="1"/>
  <c r="CH190" i="4"/>
  <c r="CG190" i="4"/>
  <c r="CF190" i="4"/>
  <c r="P200" i="4"/>
  <c r="EY200" i="4" s="1"/>
  <c r="CH200" i="4"/>
  <c r="CG200" i="4"/>
  <c r="CF200" i="4"/>
  <c r="P132" i="4"/>
  <c r="CH132" i="4"/>
  <c r="CG132" i="4"/>
  <c r="CF132" i="4"/>
  <c r="P184" i="4"/>
  <c r="EY184" i="4" s="1"/>
  <c r="CH184" i="4"/>
  <c r="CG184" i="4"/>
  <c r="CF184" i="4"/>
  <c r="P217" i="4"/>
  <c r="CF217" i="4"/>
  <c r="CH217" i="4"/>
  <c r="CG217" i="4"/>
  <c r="P120" i="4"/>
  <c r="CH120" i="4"/>
  <c r="CG120" i="4"/>
  <c r="CF120" i="4"/>
  <c r="P66" i="4"/>
  <c r="CH66" i="4"/>
  <c r="CG66" i="4"/>
  <c r="CF66" i="4"/>
  <c r="P19" i="4"/>
  <c r="CH19" i="4"/>
  <c r="CG19" i="4"/>
  <c r="CF19" i="4"/>
  <c r="CF113" i="4"/>
  <c r="CG113" i="4"/>
  <c r="CH113" i="4"/>
  <c r="P133" i="4"/>
  <c r="CH133" i="4"/>
  <c r="CG133" i="4"/>
  <c r="CF133" i="4"/>
  <c r="P99" i="4"/>
  <c r="CH99" i="4"/>
  <c r="CG99" i="4"/>
  <c r="CF99" i="4"/>
  <c r="Y99" i="4"/>
  <c r="BA99" i="4"/>
  <c r="BQ99" i="4"/>
  <c r="CJ99" i="4"/>
  <c r="CZ99" i="4"/>
  <c r="V99" i="4"/>
  <c r="AX99" i="4"/>
  <c r="BN99" i="4"/>
  <c r="CD99" i="4"/>
  <c r="CW99" i="4"/>
  <c r="EF99" i="4" s="1"/>
  <c r="DM99" i="4"/>
  <c r="AU99" i="4"/>
  <c r="BK99" i="4"/>
  <c r="CA99" i="4"/>
  <c r="CT99" i="4"/>
  <c r="EC99" i="4" s="1"/>
  <c r="DJ99" i="4"/>
  <c r="AV99" i="4"/>
  <c r="BL99" i="4"/>
  <c r="FB124" i="4"/>
  <c r="FA124" i="4"/>
  <c r="EY124" i="4"/>
  <c r="EX124" i="4"/>
  <c r="P122" i="4"/>
  <c r="FB122" i="4" s="1"/>
  <c r="CH122" i="4"/>
  <c r="CG122" i="4"/>
  <c r="CF122" i="4"/>
  <c r="P118" i="4"/>
  <c r="CH118" i="4"/>
  <c r="CG118" i="4"/>
  <c r="CF118" i="4"/>
  <c r="P42" i="4"/>
  <c r="CH42" i="4"/>
  <c r="CG42" i="4"/>
  <c r="CF42" i="4"/>
  <c r="P203" i="4"/>
  <c r="CH203" i="4"/>
  <c r="CF203" i="4"/>
  <c r="CG203" i="4"/>
  <c r="P193" i="4"/>
  <c r="CF193" i="4"/>
  <c r="CG193" i="4"/>
  <c r="CH193" i="4"/>
  <c r="P165" i="4"/>
  <c r="CH165" i="4"/>
  <c r="CG165" i="4"/>
  <c r="CF165" i="4"/>
  <c r="P195" i="4"/>
  <c r="CH195" i="4"/>
  <c r="CF195" i="4"/>
  <c r="CG195" i="4"/>
  <c r="P8" i="4"/>
  <c r="FB8" i="4" s="1"/>
  <c r="CH8" i="4"/>
  <c r="CG8" i="4"/>
  <c r="CF8" i="4"/>
  <c r="P73" i="4"/>
  <c r="FB73" i="4" s="1"/>
  <c r="CH73" i="4"/>
  <c r="CF73" i="4"/>
  <c r="CG73" i="4"/>
  <c r="P145" i="4"/>
  <c r="FB145" i="4" s="1"/>
  <c r="CF145" i="4"/>
  <c r="CG145" i="4"/>
  <c r="CH145" i="4"/>
  <c r="P20" i="4"/>
  <c r="FB20" i="4" s="1"/>
  <c r="CH20" i="4"/>
  <c r="CG20" i="4"/>
  <c r="CF20" i="4"/>
  <c r="P155" i="4"/>
  <c r="FB155" i="4" s="1"/>
  <c r="CH155" i="4"/>
  <c r="CF155" i="4"/>
  <c r="CG155" i="4"/>
  <c r="P166" i="4"/>
  <c r="FB166" i="4" s="1"/>
  <c r="CH166" i="4"/>
  <c r="CG166" i="4"/>
  <c r="CF166" i="4"/>
  <c r="P89" i="4"/>
  <c r="FB89" i="4" s="1"/>
  <c r="CF89" i="4"/>
  <c r="CH89" i="4"/>
  <c r="CG89" i="4"/>
  <c r="P148" i="4"/>
  <c r="FB148" i="4" s="1"/>
  <c r="CH148" i="4"/>
  <c r="CG148" i="4"/>
  <c r="CF148" i="4"/>
  <c r="P55" i="4"/>
  <c r="FB55" i="4" s="1"/>
  <c r="CH55" i="4"/>
  <c r="CG55" i="4"/>
  <c r="CF55" i="4"/>
  <c r="P179" i="4"/>
  <c r="FB179" i="4" s="1"/>
  <c r="CH179" i="4"/>
  <c r="CF179" i="4"/>
  <c r="CG179" i="4"/>
  <c r="P64" i="4"/>
  <c r="FB64" i="4" s="1"/>
  <c r="CH64" i="4"/>
  <c r="CG64" i="4"/>
  <c r="CF64" i="4"/>
  <c r="P205" i="4"/>
  <c r="FB205" i="4" s="1"/>
  <c r="CG205" i="4"/>
  <c r="CF205" i="4"/>
  <c r="CH205" i="4"/>
  <c r="P24" i="4"/>
  <c r="FB24" i="4" s="1"/>
  <c r="CH24" i="4"/>
  <c r="CG24" i="4"/>
  <c r="CF24" i="4"/>
  <c r="P40" i="4"/>
  <c r="FB40" i="4" s="1"/>
  <c r="CH40" i="4"/>
  <c r="CG40" i="4"/>
  <c r="CF40" i="4"/>
  <c r="P62" i="4"/>
  <c r="FB62" i="4" s="1"/>
  <c r="CH62" i="4"/>
  <c r="CG62" i="4"/>
  <c r="CF62" i="4"/>
  <c r="P211" i="4"/>
  <c r="FB211" i="4" s="1"/>
  <c r="CH211" i="4"/>
  <c r="CF211" i="4"/>
  <c r="CG211" i="4"/>
  <c r="P121" i="4"/>
  <c r="FB121" i="4" s="1"/>
  <c r="CF121" i="4"/>
  <c r="CH121" i="4"/>
  <c r="CG121" i="4"/>
  <c r="P15" i="4"/>
  <c r="FB15" i="4" s="1"/>
  <c r="CH15" i="4"/>
  <c r="CG15" i="4"/>
  <c r="CF15" i="4"/>
  <c r="P68" i="4"/>
  <c r="FB68" i="4" s="1"/>
  <c r="CH68" i="4"/>
  <c r="CG68" i="4"/>
  <c r="CF68" i="4"/>
  <c r="P54" i="4"/>
  <c r="FB54" i="4" s="1"/>
  <c r="CH54" i="4"/>
  <c r="CG54" i="4"/>
  <c r="CF54" i="4"/>
  <c r="P60" i="4"/>
  <c r="FB60" i="4" s="1"/>
  <c r="CH60" i="4"/>
  <c r="CG60" i="4"/>
  <c r="CF60" i="4"/>
  <c r="P161" i="4"/>
  <c r="FB161" i="4" s="1"/>
  <c r="CF161" i="4"/>
  <c r="CG161" i="4"/>
  <c r="CH161" i="4"/>
  <c r="DB200" i="4"/>
  <c r="CE200" i="4"/>
  <c r="BG200" i="4"/>
  <c r="AA200" i="4"/>
  <c r="DA200" i="4"/>
  <c r="BZ200" i="4"/>
  <c r="BF200" i="4"/>
  <c r="Z200" i="4"/>
  <c r="CV200" i="4"/>
  <c r="EE200" i="4" s="1"/>
  <c r="BY200" i="4"/>
  <c r="BE200" i="4"/>
  <c r="U200" i="4"/>
  <c r="CU200" i="4"/>
  <c r="ED200" i="4" s="1"/>
  <c r="BX200" i="4"/>
  <c r="AZ200" i="4"/>
  <c r="CY99" i="4"/>
  <c r="EH99" i="4" s="1"/>
  <c r="CI99" i="4"/>
  <c r="BP99" i="4"/>
  <c r="AF99" i="4"/>
  <c r="DB99" i="4"/>
  <c r="CE99" i="4"/>
  <c r="BG99" i="4"/>
  <c r="AA99" i="4"/>
  <c r="DA99" i="4"/>
  <c r="BZ99" i="4"/>
  <c r="BF99" i="4"/>
  <c r="Z99" i="4"/>
  <c r="CV99" i="4"/>
  <c r="EE99" i="4" s="1"/>
  <c r="BY99" i="4"/>
  <c r="BE99" i="4"/>
  <c r="U99" i="4"/>
  <c r="P113" i="4"/>
  <c r="FB113" i="4" s="1"/>
  <c r="P123" i="4"/>
  <c r="FB123" i="4" s="1"/>
  <c r="CH123" i="4"/>
  <c r="CG123" i="4"/>
  <c r="CF123" i="4"/>
  <c r="P204" i="4"/>
  <c r="CH204" i="4"/>
  <c r="CG204" i="4"/>
  <c r="CF204" i="4"/>
  <c r="P149" i="4"/>
  <c r="CH149" i="4"/>
  <c r="CG149" i="4"/>
  <c r="CF149" i="4"/>
  <c r="P81" i="4"/>
  <c r="CF81" i="4"/>
  <c r="CG81" i="4"/>
  <c r="CH81" i="4"/>
  <c r="P207" i="4"/>
  <c r="CH207" i="4"/>
  <c r="CG207" i="4"/>
  <c r="CF207" i="4"/>
  <c r="P91" i="4"/>
  <c r="CH91" i="4"/>
  <c r="CG91" i="4"/>
  <c r="CF91" i="4"/>
  <c r="P74" i="4"/>
  <c r="CH74" i="4"/>
  <c r="CG74" i="4"/>
  <c r="CF74" i="4"/>
  <c r="P187" i="4"/>
  <c r="CH187" i="4"/>
  <c r="CF187" i="4"/>
  <c r="CG187" i="4"/>
  <c r="P29" i="4"/>
  <c r="CF29" i="4"/>
  <c r="CG29" i="4"/>
  <c r="CH29" i="4"/>
  <c r="P215" i="4"/>
  <c r="CH215" i="4"/>
  <c r="CG215" i="4"/>
  <c r="CF215" i="4"/>
  <c r="P170" i="4"/>
  <c r="CH170" i="4"/>
  <c r="CG170" i="4"/>
  <c r="CF170" i="4"/>
  <c r="P52" i="4"/>
  <c r="CH52" i="4"/>
  <c r="CG52" i="4"/>
  <c r="CF52" i="4"/>
  <c r="P21" i="4"/>
  <c r="CF21" i="4"/>
  <c r="CH21" i="4"/>
  <c r="CG21" i="4"/>
  <c r="P180" i="4"/>
  <c r="CH180" i="4"/>
  <c r="CG180" i="4"/>
  <c r="CF180" i="4"/>
  <c r="P6" i="4"/>
  <c r="CH6" i="4"/>
  <c r="CG6" i="4"/>
  <c r="CF6" i="4"/>
  <c r="P71" i="4"/>
  <c r="CH71" i="4"/>
  <c r="CG71" i="4"/>
  <c r="CF71" i="4"/>
  <c r="P47" i="4"/>
  <c r="CH47" i="4"/>
  <c r="CG47" i="4"/>
  <c r="CF47" i="4"/>
  <c r="P35" i="4"/>
  <c r="CH35" i="4"/>
  <c r="CG35" i="4"/>
  <c r="CF35" i="4"/>
  <c r="P186" i="4"/>
  <c r="CH186" i="4"/>
  <c r="CG186" i="4"/>
  <c r="CF186" i="4"/>
  <c r="P181" i="4"/>
  <c r="CH181" i="4"/>
  <c r="CG181" i="4"/>
  <c r="CF181" i="4"/>
  <c r="P112" i="4"/>
  <c r="FB112" i="4" s="1"/>
  <c r="CH112" i="4"/>
  <c r="CG112" i="4"/>
  <c r="CF112" i="4"/>
  <c r="P174" i="4"/>
  <c r="FB174" i="4" s="1"/>
  <c r="CH174" i="4"/>
  <c r="CG174" i="4"/>
  <c r="CF174" i="4"/>
  <c r="P178" i="4"/>
  <c r="FB178" i="4" s="1"/>
  <c r="CH178" i="4"/>
  <c r="CG178" i="4"/>
  <c r="CF178" i="4"/>
  <c r="P116" i="4"/>
  <c r="FB116" i="4" s="1"/>
  <c r="CH116" i="4"/>
  <c r="CG116" i="4"/>
  <c r="CF116" i="4"/>
  <c r="P177" i="4"/>
  <c r="FB177" i="4" s="1"/>
  <c r="CF177" i="4"/>
  <c r="CG177" i="4"/>
  <c r="CH177" i="4"/>
  <c r="P135" i="4"/>
  <c r="FB135" i="4" s="1"/>
  <c r="CH135" i="4"/>
  <c r="CG135" i="4"/>
  <c r="CF135" i="4"/>
  <c r="P85" i="4"/>
  <c r="FB85" i="4" s="1"/>
  <c r="CH85" i="4"/>
  <c r="CF85" i="4"/>
  <c r="CG85" i="4"/>
  <c r="P119" i="4"/>
  <c r="FB119" i="4" s="1"/>
  <c r="CH119" i="4"/>
  <c r="CG119" i="4"/>
  <c r="CF119" i="4"/>
  <c r="P92" i="4"/>
  <c r="FB92" i="4" s="1"/>
  <c r="CH92" i="4"/>
  <c r="CG92" i="4"/>
  <c r="CF92" i="4"/>
  <c r="P176" i="4"/>
  <c r="FB176" i="4" s="1"/>
  <c r="CH176" i="4"/>
  <c r="CG176" i="4"/>
  <c r="CF176" i="4"/>
  <c r="P45" i="4"/>
  <c r="FB45" i="4" s="1"/>
  <c r="CF45" i="4"/>
  <c r="CG45" i="4"/>
  <c r="CH45" i="4"/>
  <c r="P38" i="4"/>
  <c r="FB38" i="4" s="1"/>
  <c r="CH38" i="4"/>
  <c r="CG38" i="4"/>
  <c r="CF38" i="4"/>
  <c r="P136" i="4"/>
  <c r="FB136" i="4" s="1"/>
  <c r="CH136" i="4"/>
  <c r="CG136" i="4"/>
  <c r="CF136" i="4"/>
  <c r="P162" i="4"/>
  <c r="FB162" i="4" s="1"/>
  <c r="CH162" i="4"/>
  <c r="CG162" i="4"/>
  <c r="CF162" i="4"/>
  <c r="P209" i="4"/>
  <c r="FB209" i="4" s="1"/>
  <c r="CF209" i="4"/>
  <c r="CG209" i="4"/>
  <c r="CH209" i="4"/>
  <c r="P59" i="4"/>
  <c r="FB59" i="4" s="1"/>
  <c r="CH59" i="4"/>
  <c r="CG59" i="4"/>
  <c r="CF59" i="4"/>
  <c r="P214" i="4"/>
  <c r="FB214" i="4" s="1"/>
  <c r="CH214" i="4"/>
  <c r="CG214" i="4"/>
  <c r="CF214" i="4"/>
  <c r="P150" i="4"/>
  <c r="FB150" i="4" s="1"/>
  <c r="CH150" i="4"/>
  <c r="CG150" i="4"/>
  <c r="CF150" i="4"/>
  <c r="P199" i="4"/>
  <c r="FB199" i="4" s="1"/>
  <c r="CH199" i="4"/>
  <c r="CG199" i="4"/>
  <c r="CF199" i="4"/>
  <c r="P3" i="4"/>
  <c r="FB3" i="4" s="1"/>
  <c r="CH3" i="4"/>
  <c r="CG3" i="4"/>
  <c r="CF3" i="4"/>
  <c r="P153" i="4"/>
  <c r="FB153" i="4" s="1"/>
  <c r="CF153" i="4"/>
  <c r="CH153" i="4"/>
  <c r="CG153" i="4"/>
  <c r="P206" i="4"/>
  <c r="FB206" i="4" s="1"/>
  <c r="CH206" i="4"/>
  <c r="CG206" i="4"/>
  <c r="CF206" i="4"/>
  <c r="P158" i="4"/>
  <c r="FB158" i="4" s="1"/>
  <c r="CH158" i="4"/>
  <c r="CG158" i="4"/>
  <c r="CF158" i="4"/>
  <c r="P102" i="4"/>
  <c r="FB102" i="4" s="1"/>
  <c r="CH102" i="4"/>
  <c r="CG102" i="4"/>
  <c r="CF102" i="4"/>
  <c r="P131" i="4"/>
  <c r="FB131" i="4" s="1"/>
  <c r="CH131" i="4"/>
  <c r="CF131" i="4"/>
  <c r="CG131" i="4"/>
  <c r="P57" i="4"/>
  <c r="FB57" i="4" s="1"/>
  <c r="CH57" i="4"/>
  <c r="CF57" i="4"/>
  <c r="CG57" i="4"/>
  <c r="P141" i="4"/>
  <c r="FB141" i="4" s="1"/>
  <c r="CG141" i="4"/>
  <c r="CF141" i="4"/>
  <c r="CH141" i="4"/>
  <c r="P146" i="4"/>
  <c r="FB146" i="4" s="1"/>
  <c r="CH146" i="4"/>
  <c r="CG146" i="4"/>
  <c r="CF146" i="4"/>
  <c r="P17" i="4"/>
  <c r="FB17" i="4" s="1"/>
  <c r="CF17" i="4"/>
  <c r="CG17" i="4"/>
  <c r="CH17" i="4"/>
  <c r="P28" i="4"/>
  <c r="FB28" i="4" s="1"/>
  <c r="CH28" i="4"/>
  <c r="CG28" i="4"/>
  <c r="CF28" i="4"/>
  <c r="P86" i="4"/>
  <c r="FB86" i="4" s="1"/>
  <c r="CH86" i="4"/>
  <c r="CG86" i="4"/>
  <c r="CF86" i="4"/>
  <c r="P18" i="4"/>
  <c r="FB18" i="4" s="1"/>
  <c r="CH18" i="4"/>
  <c r="CG18" i="4"/>
  <c r="CF18" i="4"/>
  <c r="P69" i="4"/>
  <c r="FB69" i="4" s="1"/>
  <c r="CH69" i="4"/>
  <c r="CG69" i="4"/>
  <c r="CF69" i="4"/>
  <c r="P117" i="4"/>
  <c r="FB117" i="4" s="1"/>
  <c r="CH117" i="4"/>
  <c r="CF117" i="4"/>
  <c r="CG117" i="4"/>
  <c r="P140" i="4"/>
  <c r="FB140" i="4" s="1"/>
  <c r="CH140" i="4"/>
  <c r="CG140" i="4"/>
  <c r="CF140" i="4"/>
  <c r="P168" i="4"/>
  <c r="FB168" i="4" s="1"/>
  <c r="CH168" i="4"/>
  <c r="CG168" i="4"/>
  <c r="CF168" i="4"/>
  <c r="P100" i="4"/>
  <c r="FB100" i="4" s="1"/>
  <c r="CH100" i="4"/>
  <c r="CG100" i="4"/>
  <c r="CF100" i="4"/>
  <c r="P79" i="4"/>
  <c r="FB79" i="4" s="1"/>
  <c r="CH79" i="4"/>
  <c r="CG79" i="4"/>
  <c r="CF79" i="4"/>
  <c r="P156" i="4"/>
  <c r="FB156" i="4" s="1"/>
  <c r="CH156" i="4"/>
  <c r="CG156" i="4"/>
  <c r="CF156" i="4"/>
  <c r="P56" i="4"/>
  <c r="FB56" i="4" s="1"/>
  <c r="CH56" i="4"/>
  <c r="CG56" i="4"/>
  <c r="CF56" i="4"/>
  <c r="P9" i="4"/>
  <c r="FB9" i="4" s="1"/>
  <c r="CF9" i="4"/>
  <c r="CH9" i="4"/>
  <c r="CG9" i="4"/>
  <c r="P16" i="4"/>
  <c r="FB16" i="4" s="1"/>
  <c r="CH16" i="4"/>
  <c r="CG16" i="4"/>
  <c r="CF16" i="4"/>
  <c r="P11" i="4"/>
  <c r="FB11" i="4" s="1"/>
  <c r="CH11" i="4"/>
  <c r="CG11" i="4"/>
  <c r="CF11" i="4"/>
  <c r="P48" i="4"/>
  <c r="FB48" i="4" s="1"/>
  <c r="CH48" i="4"/>
  <c r="CG48" i="4"/>
  <c r="CF48" i="4"/>
  <c r="P14" i="4"/>
  <c r="FB14" i="4" s="1"/>
  <c r="CH14" i="4"/>
  <c r="CG14" i="4"/>
  <c r="CF14" i="4"/>
  <c r="P78" i="4"/>
  <c r="FB78" i="4" s="1"/>
  <c r="CH78" i="4"/>
  <c r="CG78" i="4"/>
  <c r="CF78" i="4"/>
  <c r="P198" i="4"/>
  <c r="FB198" i="4" s="1"/>
  <c r="CH198" i="4"/>
  <c r="CG198" i="4"/>
  <c r="CF198" i="4"/>
  <c r="P95" i="4"/>
  <c r="FB95" i="4" s="1"/>
  <c r="CH95" i="4"/>
  <c r="CG95" i="4"/>
  <c r="CF95" i="4"/>
  <c r="P10" i="4"/>
  <c r="FB10" i="4" s="1"/>
  <c r="CH10" i="4"/>
  <c r="CG10" i="4"/>
  <c r="CF10" i="4"/>
  <c r="P210" i="4"/>
  <c r="FB210" i="4" s="1"/>
  <c r="CH210" i="4"/>
  <c r="CG210" i="4"/>
  <c r="CF210" i="4"/>
  <c r="P65" i="4"/>
  <c r="FB65" i="4" s="1"/>
  <c r="CF65" i="4"/>
  <c r="CG65" i="4"/>
  <c r="CH65" i="4"/>
  <c r="P157" i="4"/>
  <c r="FB157" i="4" s="1"/>
  <c r="CG157" i="4"/>
  <c r="CF157" i="4"/>
  <c r="CH157" i="4"/>
  <c r="P82" i="4"/>
  <c r="FB82" i="4" s="1"/>
  <c r="CH82" i="4"/>
  <c r="CG82" i="4"/>
  <c r="CF82" i="4"/>
  <c r="P188" i="4"/>
  <c r="FB188" i="4" s="1"/>
  <c r="CH188" i="4"/>
  <c r="CG188" i="4"/>
  <c r="CF188" i="4"/>
  <c r="P33" i="4"/>
  <c r="FB33" i="4" s="1"/>
  <c r="CF33" i="4"/>
  <c r="CG33" i="4"/>
  <c r="CH33" i="4"/>
  <c r="P104" i="4"/>
  <c r="FB104" i="4" s="1"/>
  <c r="CH104" i="4"/>
  <c r="CG104" i="4"/>
  <c r="CF104" i="4"/>
  <c r="P25" i="4"/>
  <c r="FB25" i="4" s="1"/>
  <c r="CF25" i="4"/>
  <c r="CH25" i="4"/>
  <c r="CG25" i="4"/>
  <c r="P58" i="4"/>
  <c r="FB58" i="4" s="1"/>
  <c r="CH58" i="4"/>
  <c r="CG58" i="4"/>
  <c r="CF58" i="4"/>
  <c r="P77" i="4"/>
  <c r="FB77" i="4" s="1"/>
  <c r="CG77" i="4"/>
  <c r="CF77" i="4"/>
  <c r="CH77" i="4"/>
  <c r="P201" i="4"/>
  <c r="FB201" i="4" s="1"/>
  <c r="CF201" i="4"/>
  <c r="CH201" i="4"/>
  <c r="CG201" i="4"/>
  <c r="P39" i="4"/>
  <c r="FB39" i="4" s="1"/>
  <c r="CH39" i="4"/>
  <c r="CG39" i="4"/>
  <c r="CF39" i="4"/>
  <c r="P41" i="4"/>
  <c r="FB41" i="4" s="1"/>
  <c r="CF41" i="4"/>
  <c r="CH41" i="4"/>
  <c r="CG41" i="4"/>
  <c r="P160" i="4"/>
  <c r="FB160" i="4" s="1"/>
  <c r="CH160" i="4"/>
  <c r="CG160" i="4"/>
  <c r="CF160" i="4"/>
  <c r="P134" i="4"/>
  <c r="FB134" i="4" s="1"/>
  <c r="CH134" i="4"/>
  <c r="CG134" i="4"/>
  <c r="CF134" i="4"/>
  <c r="P72" i="4"/>
  <c r="FB72" i="4" s="1"/>
  <c r="CH72" i="4"/>
  <c r="CG72" i="4"/>
  <c r="CF72" i="4"/>
  <c r="P196" i="4"/>
  <c r="FB196" i="4" s="1"/>
  <c r="CH196" i="4"/>
  <c r="CG196" i="4"/>
  <c r="CF196" i="4"/>
  <c r="P139" i="4"/>
  <c r="FB139" i="4" s="1"/>
  <c r="CH139" i="4"/>
  <c r="CF139" i="4"/>
  <c r="CG139" i="4"/>
  <c r="P12" i="4"/>
  <c r="FB12" i="4" s="1"/>
  <c r="CH12" i="4"/>
  <c r="CG12" i="4"/>
  <c r="CF12" i="4"/>
  <c r="P194" i="4"/>
  <c r="FB194" i="4" s="1"/>
  <c r="CH194" i="4"/>
  <c r="CG194" i="4"/>
  <c r="CF194" i="4"/>
  <c r="P4" i="4"/>
  <c r="FB4" i="4" s="1"/>
  <c r="CH4" i="4"/>
  <c r="DR2" i="4" s="1"/>
  <c r="CG4" i="4"/>
  <c r="DQ4" i="4" s="1"/>
  <c r="CF4" i="4"/>
  <c r="DP10" i="4" s="1"/>
  <c r="P61" i="4"/>
  <c r="FB61" i="4" s="1"/>
  <c r="CG61" i="4"/>
  <c r="CF61" i="4"/>
  <c r="CH61" i="4"/>
  <c r="CX200" i="4"/>
  <c r="EG200" i="4" s="1"/>
  <c r="BW200" i="4"/>
  <c r="BC200" i="4"/>
  <c r="W200" i="4"/>
  <c r="CS200" i="4"/>
  <c r="EB200" i="4" s="1"/>
  <c r="BV200" i="4"/>
  <c r="BB200" i="4"/>
  <c r="DL200" i="4"/>
  <c r="CR200" i="4"/>
  <c r="EA200" i="4" s="1"/>
  <c r="BU200" i="4"/>
  <c r="AW200" i="4"/>
  <c r="DK200" i="4"/>
  <c r="CQ200" i="4"/>
  <c r="DZ200" i="4" s="1"/>
  <c r="BP200" i="4"/>
  <c r="AV200" i="4"/>
  <c r="DK99" i="4"/>
  <c r="CU99" i="4"/>
  <c r="ED99" i="4" s="1"/>
  <c r="CB99" i="4"/>
  <c r="BH99" i="4"/>
  <c r="AB99" i="4"/>
  <c r="CX99" i="4"/>
  <c r="EG99" i="4" s="1"/>
  <c r="BW99" i="4"/>
  <c r="BC99" i="4"/>
  <c r="W99" i="4"/>
  <c r="CS99" i="4"/>
  <c r="EB99" i="4" s="1"/>
  <c r="BV99" i="4"/>
  <c r="BB99" i="4"/>
  <c r="DL99" i="4"/>
  <c r="CR99" i="4"/>
  <c r="EA99" i="4" s="1"/>
  <c r="BU99" i="4"/>
  <c r="AW99" i="4"/>
  <c r="P129" i="4"/>
  <c r="FB129" i="4" s="1"/>
  <c r="CF129" i="4"/>
  <c r="CG129" i="4"/>
  <c r="CH129" i="4"/>
  <c r="EW124" i="4"/>
  <c r="EZ114" i="4"/>
  <c r="P63" i="4"/>
  <c r="FB63" i="4" s="1"/>
  <c r="CH63" i="4"/>
  <c r="CG63" i="4"/>
  <c r="CF63" i="4"/>
  <c r="P110" i="4"/>
  <c r="FB110" i="4" s="1"/>
  <c r="CH110" i="4"/>
  <c r="CG110" i="4"/>
  <c r="CF110" i="4"/>
  <c r="P88" i="4"/>
  <c r="EZ88" i="4" s="1"/>
  <c r="CH88" i="4"/>
  <c r="CG88" i="4"/>
  <c r="CF88" i="4"/>
  <c r="P5" i="4"/>
  <c r="EZ5" i="4" s="1"/>
  <c r="CF5" i="4"/>
  <c r="CH5" i="4"/>
  <c r="CG5" i="4"/>
  <c r="P97" i="4"/>
  <c r="EV97" i="4" s="1"/>
  <c r="CF97" i="4"/>
  <c r="CG97" i="4"/>
  <c r="CH97" i="4"/>
  <c r="P216" i="4"/>
  <c r="FB216" i="4" s="1"/>
  <c r="CH216" i="4"/>
  <c r="CG216" i="4"/>
  <c r="CF216" i="4"/>
  <c r="P44" i="4"/>
  <c r="FB44" i="4" s="1"/>
  <c r="CH44" i="4"/>
  <c r="CG44" i="4"/>
  <c r="CF44" i="4"/>
  <c r="CJ143" i="4"/>
  <c r="CH143" i="4"/>
  <c r="CG143" i="4"/>
  <c r="CF143" i="4"/>
  <c r="CH90" i="4"/>
  <c r="CG90" i="4"/>
  <c r="CF90" i="4"/>
  <c r="P27" i="4"/>
  <c r="FB27" i="4" s="1"/>
  <c r="CH27" i="4"/>
  <c r="CG27" i="4"/>
  <c r="CF27" i="4"/>
  <c r="P154" i="4"/>
  <c r="FB154" i="4" s="1"/>
  <c r="CH154" i="4"/>
  <c r="CG154" i="4"/>
  <c r="CF154" i="4"/>
  <c r="P106" i="4"/>
  <c r="CH106" i="4"/>
  <c r="CG106" i="4"/>
  <c r="CF106" i="4"/>
  <c r="P53" i="4"/>
  <c r="FB53" i="4" s="1"/>
  <c r="CF53" i="4"/>
  <c r="CH53" i="4"/>
  <c r="CG53" i="4"/>
  <c r="P152" i="4"/>
  <c r="FB152" i="4" s="1"/>
  <c r="CH152" i="4"/>
  <c r="CG152" i="4"/>
  <c r="CF152" i="4"/>
  <c r="P144" i="4"/>
  <c r="FB144" i="4" s="1"/>
  <c r="CH144" i="4"/>
  <c r="CG144" i="4"/>
  <c r="CF144" i="4"/>
  <c r="P109" i="4"/>
  <c r="FB109" i="4" s="1"/>
  <c r="CG109" i="4"/>
  <c r="CF109" i="4"/>
  <c r="CH109" i="4"/>
  <c r="P138" i="4"/>
  <c r="CH138" i="4"/>
  <c r="CG138" i="4"/>
  <c r="CF138" i="4"/>
  <c r="P67" i="4"/>
  <c r="EX67" i="4" s="1"/>
  <c r="CH67" i="4"/>
  <c r="CG67" i="4"/>
  <c r="CF67" i="4"/>
  <c r="P87" i="4"/>
  <c r="CH87" i="4"/>
  <c r="CG87" i="4"/>
  <c r="CF87" i="4"/>
  <c r="P115" i="4"/>
  <c r="EY115" i="4" s="1"/>
  <c r="CH115" i="4"/>
  <c r="CG115" i="4"/>
  <c r="CF115" i="4"/>
  <c r="P26" i="4"/>
  <c r="CH26" i="4"/>
  <c r="CG26" i="4"/>
  <c r="CF26" i="4"/>
  <c r="P163" i="4"/>
  <c r="CH163" i="4"/>
  <c r="CF163" i="4"/>
  <c r="CG163" i="4"/>
  <c r="P7" i="4"/>
  <c r="CH7" i="4"/>
  <c r="CG7" i="4"/>
  <c r="CF7" i="4"/>
  <c r="CH124" i="4"/>
  <c r="CG124" i="4"/>
  <c r="CF124" i="4"/>
  <c r="P197" i="4"/>
  <c r="CH197" i="4"/>
  <c r="CG197" i="4"/>
  <c r="CF197" i="4"/>
  <c r="P175" i="4"/>
  <c r="CH175" i="4"/>
  <c r="CG175" i="4"/>
  <c r="CF175" i="4"/>
  <c r="CH50" i="4"/>
  <c r="CG50" i="4"/>
  <c r="CF50" i="4"/>
  <c r="P212" i="4"/>
  <c r="FB212" i="4" s="1"/>
  <c r="CH212" i="4"/>
  <c r="CG212" i="4"/>
  <c r="CF212" i="4"/>
  <c r="P105" i="4"/>
  <c r="FB105" i="4" s="1"/>
  <c r="CF105" i="4"/>
  <c r="CH105" i="4"/>
  <c r="CG105" i="4"/>
  <c r="P189" i="4"/>
  <c r="FB189" i="4" s="1"/>
  <c r="CG189" i="4"/>
  <c r="CF189" i="4"/>
  <c r="CH189" i="4"/>
  <c r="P202" i="4"/>
  <c r="EX202" i="4" s="1"/>
  <c r="CH202" i="4"/>
  <c r="CG202" i="4"/>
  <c r="CF202" i="4"/>
  <c r="P147" i="4"/>
  <c r="EY147" i="4" s="1"/>
  <c r="CH147" i="4"/>
  <c r="CF147" i="4"/>
  <c r="CG147" i="4"/>
  <c r="P83" i="4"/>
  <c r="FA83" i="4" s="1"/>
  <c r="CH83" i="4"/>
  <c r="CG83" i="4"/>
  <c r="CF83" i="4"/>
  <c r="P142" i="4"/>
  <c r="EW142" i="4" s="1"/>
  <c r="CH142" i="4"/>
  <c r="CG142" i="4"/>
  <c r="CF142" i="4"/>
  <c r="P36" i="4"/>
  <c r="FA36" i="4" s="1"/>
  <c r="CH36" i="4"/>
  <c r="CG36" i="4"/>
  <c r="CF36" i="4"/>
  <c r="P93" i="4"/>
  <c r="EZ93" i="4" s="1"/>
  <c r="CG93" i="4"/>
  <c r="CF93" i="4"/>
  <c r="CH93" i="4"/>
  <c r="P137" i="4"/>
  <c r="FA137" i="4" s="1"/>
  <c r="CF137" i="4"/>
  <c r="CH137" i="4"/>
  <c r="CG137" i="4"/>
  <c r="P151" i="4"/>
  <c r="EY151" i="4" s="1"/>
  <c r="CH151" i="4"/>
  <c r="CG151" i="4"/>
  <c r="CF151" i="4"/>
  <c r="P185" i="4"/>
  <c r="EW185" i="4" s="1"/>
  <c r="CF185" i="4"/>
  <c r="CH185" i="4"/>
  <c r="CG185" i="4"/>
  <c r="P159" i="4"/>
  <c r="EV159" i="4" s="1"/>
  <c r="CH159" i="4"/>
  <c r="CG159" i="4"/>
  <c r="CF159" i="4"/>
  <c r="P125" i="4"/>
  <c r="CG125" i="4"/>
  <c r="CF125" i="4"/>
  <c r="CH125" i="4"/>
  <c r="P208" i="4"/>
  <c r="CH208" i="4"/>
  <c r="CG208" i="4"/>
  <c r="CF208" i="4"/>
  <c r="P75" i="4"/>
  <c r="FA75" i="4" s="1"/>
  <c r="CH75" i="4"/>
  <c r="CG75" i="4"/>
  <c r="CF75" i="4"/>
  <c r="P127" i="4"/>
  <c r="CH127" i="4"/>
  <c r="CG127" i="4"/>
  <c r="CF127" i="4"/>
  <c r="P191" i="4"/>
  <c r="CH191" i="4"/>
  <c r="CG191" i="4"/>
  <c r="CF191" i="4"/>
  <c r="P103" i="4"/>
  <c r="CH103" i="4"/>
  <c r="CG103" i="4"/>
  <c r="CF103" i="4"/>
  <c r="P107" i="4"/>
  <c r="CH107" i="4"/>
  <c r="CG107" i="4"/>
  <c r="CF107" i="4"/>
  <c r="P213" i="4"/>
  <c r="CH213" i="4"/>
  <c r="CG213" i="4"/>
  <c r="CF213" i="4"/>
  <c r="P111" i="4"/>
  <c r="CH111" i="4"/>
  <c r="CG111" i="4"/>
  <c r="CF111" i="4"/>
  <c r="FB118" i="4"/>
  <c r="EW118" i="4"/>
  <c r="FA118" i="4"/>
  <c r="EY118" i="4"/>
  <c r="BN143" i="4"/>
  <c r="EX128" i="4"/>
  <c r="EY138" i="4"/>
  <c r="EZ115" i="4"/>
  <c r="EY193" i="4"/>
  <c r="BL143" i="4"/>
  <c r="BA143" i="4"/>
  <c r="FA128" i="4"/>
  <c r="EX115" i="4"/>
  <c r="EV115" i="4"/>
  <c r="FA88" i="4"/>
  <c r="BE186" i="4"/>
  <c r="BQ186" i="4"/>
  <c r="CV186" i="4"/>
  <c r="U186" i="4"/>
  <c r="BI186" i="4"/>
  <c r="DE186" i="4"/>
  <c r="CO186" i="4"/>
  <c r="BV186" i="4"/>
  <c r="BF186" i="4"/>
  <c r="AD186" i="4"/>
  <c r="DG186" i="4"/>
  <c r="CQ186" i="4"/>
  <c r="BX186" i="4"/>
  <c r="BH186" i="4"/>
  <c r="AF186" i="4"/>
  <c r="DF186" i="4"/>
  <c r="CP186" i="4"/>
  <c r="BW186" i="4"/>
  <c r="BG186" i="4"/>
  <c r="AE186" i="4"/>
  <c r="CA143" i="4"/>
  <c r="V143" i="4"/>
  <c r="EW42" i="4"/>
  <c r="EX42" i="4"/>
  <c r="EZ203" i="4"/>
  <c r="EX192" i="4"/>
  <c r="EW5" i="4"/>
  <c r="EV29" i="4"/>
  <c r="EX181" i="4"/>
  <c r="EV181" i="4"/>
  <c r="EW128" i="4"/>
  <c r="EX21" i="4"/>
  <c r="FA215" i="4"/>
  <c r="EW122" i="4"/>
  <c r="EY91" i="4"/>
  <c r="FA170" i="4"/>
  <c r="FA180" i="4"/>
  <c r="EV52" i="4"/>
  <c r="EX74" i="4"/>
  <c r="EY186" i="4"/>
  <c r="EZ193" i="4"/>
  <c r="EY173" i="4"/>
  <c r="FA6" i="4"/>
  <c r="EY35" i="4"/>
  <c r="EZ171" i="4"/>
  <c r="FA171" i="4"/>
  <c r="EY187" i="4"/>
  <c r="EZ118" i="4"/>
  <c r="DD186" i="4"/>
  <c r="AC186" i="4"/>
  <c r="BA186" i="4"/>
  <c r="CC186" i="4"/>
  <c r="DH186" i="4"/>
  <c r="AG186" i="4"/>
  <c r="DA186" i="4"/>
  <c r="CK186" i="4"/>
  <c r="BR186" i="4"/>
  <c r="BB186" i="4"/>
  <c r="Z186" i="4"/>
  <c r="DC186" i="4"/>
  <c r="CM186" i="4"/>
  <c r="BT186" i="4"/>
  <c r="BD186" i="4"/>
  <c r="AB186" i="4"/>
  <c r="DB186" i="4"/>
  <c r="CL186" i="4"/>
  <c r="BS186" i="4"/>
  <c r="BC186" i="4"/>
  <c r="AA186" i="4"/>
  <c r="CU143" i="4"/>
  <c r="AU143" i="4"/>
  <c r="EZ42" i="4"/>
  <c r="EX203" i="4"/>
  <c r="EV203" i="4"/>
  <c r="EZ192" i="4"/>
  <c r="FA192" i="4"/>
  <c r="FA181" i="4"/>
  <c r="EY181" i="4"/>
  <c r="EZ128" i="4"/>
  <c r="FA21" i="4"/>
  <c r="EX71" i="4"/>
  <c r="EW215" i="4"/>
  <c r="EZ122" i="4"/>
  <c r="EW67" i="4"/>
  <c r="EX91" i="4"/>
  <c r="EW170" i="4"/>
  <c r="EW180" i="4"/>
  <c r="EY47" i="4"/>
  <c r="FA74" i="4"/>
  <c r="EX186" i="4"/>
  <c r="EX193" i="4"/>
  <c r="EV193" i="4"/>
  <c r="EV173" i="4"/>
  <c r="EW6" i="4"/>
  <c r="EW35" i="4"/>
  <c r="EV171" i="4"/>
  <c r="EW171" i="4"/>
  <c r="EX118" i="4"/>
  <c r="EV118" i="4"/>
  <c r="EZ124" i="4"/>
  <c r="EW114" i="4"/>
  <c r="EX114" i="4"/>
  <c r="O10" i="12"/>
  <c r="A6" i="4"/>
  <c r="EW138" i="4"/>
  <c r="EY109" i="4"/>
  <c r="EZ109" i="4"/>
  <c r="EX144" i="4"/>
  <c r="EV144" i="4"/>
  <c r="EZ138" i="4"/>
  <c r="EX109" i="4"/>
  <c r="EV109" i="4"/>
  <c r="FA144" i="4"/>
  <c r="EY144" i="4"/>
  <c r="EV152" i="4"/>
  <c r="EX138" i="4"/>
  <c r="EV138" i="4"/>
  <c r="FA109" i="4"/>
  <c r="EW144" i="4"/>
  <c r="EV88" i="4"/>
  <c r="FB88" i="4"/>
  <c r="EV204" i="4"/>
  <c r="EW204" i="4"/>
  <c r="EX149" i="4"/>
  <c r="EX5" i="4"/>
  <c r="EV5" i="4"/>
  <c r="EW29" i="4"/>
  <c r="FA217" i="4"/>
  <c r="EY217" i="4"/>
  <c r="EW21" i="4"/>
  <c r="EW71" i="4"/>
  <c r="EY132" i="4"/>
  <c r="EZ215" i="4"/>
  <c r="EX122" i="4"/>
  <c r="EV122" i="4"/>
  <c r="EV190" i="4"/>
  <c r="FA91" i="4"/>
  <c r="EZ170" i="4"/>
  <c r="EY180" i="4"/>
  <c r="EW97" i="4"/>
  <c r="EX47" i="4"/>
  <c r="EV47" i="4"/>
  <c r="FA52" i="4"/>
  <c r="EY52" i="4"/>
  <c r="EZ74" i="4"/>
  <c r="EZ6" i="4"/>
  <c r="EX35" i="4"/>
  <c r="EV35" i="4"/>
  <c r="EZ187" i="4"/>
  <c r="EY88" i="4"/>
  <c r="DJ200" i="4"/>
  <c r="CT200" i="4"/>
  <c r="EC200" i="4" s="1"/>
  <c r="CA200" i="4"/>
  <c r="BK200" i="4"/>
  <c r="AU200" i="4"/>
  <c r="DM200" i="4"/>
  <c r="CW200" i="4"/>
  <c r="EF200" i="4" s="1"/>
  <c r="CD200" i="4"/>
  <c r="BN200" i="4"/>
  <c r="AX200" i="4"/>
  <c r="V200" i="4"/>
  <c r="CZ200" i="4"/>
  <c r="CJ200" i="4"/>
  <c r="BQ200" i="4"/>
  <c r="BA200" i="4"/>
  <c r="Y200" i="4"/>
  <c r="DC200" i="4"/>
  <c r="CM200" i="4"/>
  <c r="BT200" i="4"/>
  <c r="BD200" i="4"/>
  <c r="AB200" i="4"/>
  <c r="EY204" i="4"/>
  <c r="EZ149" i="4"/>
  <c r="FA149" i="4"/>
  <c r="FA5" i="4"/>
  <c r="EY29" i="4"/>
  <c r="EZ29" i="4"/>
  <c r="EW217" i="4"/>
  <c r="EY21" i="4"/>
  <c r="EZ21" i="4"/>
  <c r="EY71" i="4"/>
  <c r="EZ71" i="4"/>
  <c r="EX215" i="4"/>
  <c r="EV215" i="4"/>
  <c r="FA122" i="4"/>
  <c r="EY122" i="4"/>
  <c r="EW91" i="4"/>
  <c r="EX170" i="4"/>
  <c r="EV170" i="4"/>
  <c r="EX180" i="4"/>
  <c r="EY97" i="4"/>
  <c r="EZ97" i="4"/>
  <c r="FA47" i="4"/>
  <c r="EW52" i="4"/>
  <c r="EX52" i="4"/>
  <c r="EV74" i="4"/>
  <c r="EV6" i="4"/>
  <c r="FA35" i="4"/>
  <c r="EX187" i="4"/>
  <c r="EV187" i="4"/>
  <c r="EX108" i="4"/>
  <c r="FB108" i="4"/>
  <c r="FB151" i="4"/>
  <c r="EZ81" i="4"/>
  <c r="FB81" i="4"/>
  <c r="EZ207" i="4"/>
  <c r="FB207" i="4"/>
  <c r="FA190" i="4"/>
  <c r="FB190" i="4"/>
  <c r="EW200" i="4"/>
  <c r="FB200" i="4"/>
  <c r="EZ132" i="4"/>
  <c r="FB132" i="4"/>
  <c r="EW184" i="4"/>
  <c r="FB184" i="4"/>
  <c r="EZ120" i="4"/>
  <c r="FB120" i="4"/>
  <c r="P50" i="4"/>
  <c r="FB50" i="4" s="1"/>
  <c r="U50" i="4"/>
  <c r="AW50" i="4"/>
  <c r="BM50" i="4"/>
  <c r="CC50" i="4"/>
  <c r="CV50" i="4"/>
  <c r="DL50" i="4"/>
  <c r="AU50" i="4"/>
  <c r="BK50" i="4"/>
  <c r="CA50" i="4"/>
  <c r="CT50" i="4"/>
  <c r="DJ50" i="4"/>
  <c r="BH50" i="4"/>
  <c r="CQ50" i="4"/>
  <c r="AT50" i="4"/>
  <c r="BZ50" i="4"/>
  <c r="DI50" i="4"/>
  <c r="BL50" i="4"/>
  <c r="CU50" i="4"/>
  <c r="AD50" i="4"/>
  <c r="EZ105" i="4"/>
  <c r="EX216" i="4"/>
  <c r="EV216" i="4"/>
  <c r="EW216" i="4"/>
  <c r="EZ216" i="4"/>
  <c r="FA216" i="4"/>
  <c r="EY44" i="4"/>
  <c r="FA44" i="4"/>
  <c r="EV44" i="4"/>
  <c r="P143" i="4"/>
  <c r="FB143" i="4" s="1"/>
  <c r="AG143" i="4"/>
  <c r="BI143" i="4"/>
  <c r="BY143" i="4"/>
  <c r="CR143" i="4"/>
  <c r="DH143" i="4"/>
  <c r="AD143" i="4"/>
  <c r="BF143" i="4"/>
  <c r="BV143" i="4"/>
  <c r="CO143" i="4"/>
  <c r="DE143" i="4"/>
  <c r="AA143" i="4"/>
  <c r="BC143" i="4"/>
  <c r="BS143" i="4"/>
  <c r="CL143" i="4"/>
  <c r="DB143" i="4"/>
  <c r="AB143" i="4"/>
  <c r="BD143" i="4"/>
  <c r="BT143" i="4"/>
  <c r="CM143" i="4"/>
  <c r="DC143" i="4"/>
  <c r="U143" i="4"/>
  <c r="AW143" i="4"/>
  <c r="BM143" i="4"/>
  <c r="CC143" i="4"/>
  <c r="CV143" i="4"/>
  <c r="DL143" i="4"/>
  <c r="AT143" i="4"/>
  <c r="BJ143" i="4"/>
  <c r="BZ143" i="4"/>
  <c r="CS143" i="4"/>
  <c r="DI143" i="4"/>
  <c r="AE143" i="4"/>
  <c r="BG143" i="4"/>
  <c r="BW143" i="4"/>
  <c r="CP143" i="4"/>
  <c r="DF143" i="4"/>
  <c r="AF143" i="4"/>
  <c r="BH143" i="4"/>
  <c r="BX143" i="4"/>
  <c r="CQ143" i="4"/>
  <c r="DG143" i="4"/>
  <c r="P90" i="4"/>
  <c r="FB90" i="4" s="1"/>
  <c r="AV90" i="4"/>
  <c r="BL90" i="4"/>
  <c r="CB90" i="4"/>
  <c r="CU90" i="4"/>
  <c r="DK90" i="4"/>
  <c r="AG90" i="4"/>
  <c r="BI90" i="4"/>
  <c r="BY90" i="4"/>
  <c r="CR90" i="4"/>
  <c r="DH90" i="4"/>
  <c r="AD90" i="4"/>
  <c r="BF90" i="4"/>
  <c r="BV90" i="4"/>
  <c r="CO90" i="4"/>
  <c r="DE90" i="4"/>
  <c r="AA90" i="4"/>
  <c r="BC90" i="4"/>
  <c r="BS90" i="4"/>
  <c r="CL90" i="4"/>
  <c r="DB90" i="4"/>
  <c r="X90" i="4"/>
  <c r="AZ90" i="4"/>
  <c r="BP90" i="4"/>
  <c r="CI90" i="4"/>
  <c r="CY90" i="4"/>
  <c r="U90" i="4"/>
  <c r="AW90" i="4"/>
  <c r="BM90" i="4"/>
  <c r="CC90" i="4"/>
  <c r="CV90" i="4"/>
  <c r="DL90" i="4"/>
  <c r="AT90" i="4"/>
  <c r="BJ90" i="4"/>
  <c r="BZ90" i="4"/>
  <c r="CS90" i="4"/>
  <c r="DI90" i="4"/>
  <c r="AE90" i="4"/>
  <c r="BG90" i="4"/>
  <c r="BW90" i="4"/>
  <c r="CP90" i="4"/>
  <c r="DF90" i="4"/>
  <c r="EZ27" i="4"/>
  <c r="EY27" i="4"/>
  <c r="EW27" i="4"/>
  <c r="FA27" i="4"/>
  <c r="EV154" i="4"/>
  <c r="EX154" i="4"/>
  <c r="EZ154" i="4"/>
  <c r="EW154" i="4"/>
  <c r="EV106" i="4"/>
  <c r="EZ106" i="4"/>
  <c r="EX106" i="4"/>
  <c r="EW106" i="4"/>
  <c r="EZ53" i="4"/>
  <c r="EY53" i="4"/>
  <c r="EW53" i="4"/>
  <c r="FA53" i="4"/>
  <c r="EW152" i="4"/>
  <c r="EZ152" i="4"/>
  <c r="EX152" i="4"/>
  <c r="CI143" i="4"/>
  <c r="AZ143" i="4"/>
  <c r="CX143" i="4"/>
  <c r="BO143" i="4"/>
  <c r="W143" i="4"/>
  <c r="CK143" i="4"/>
  <c r="BB143" i="4"/>
  <c r="DD143" i="4"/>
  <c r="BU143" i="4"/>
  <c r="AC143" i="4"/>
  <c r="EZ44" i="4"/>
  <c r="FA154" i="4"/>
  <c r="EX27" i="4"/>
  <c r="EY106" i="4"/>
  <c r="DK143" i="4"/>
  <c r="CB143" i="4"/>
  <c r="AV143" i="4"/>
  <c r="CT143" i="4"/>
  <c r="BK143" i="4"/>
  <c r="DM143" i="4"/>
  <c r="CD143" i="4"/>
  <c r="AX143" i="4"/>
  <c r="CZ143" i="4"/>
  <c r="BQ143" i="4"/>
  <c r="Y143" i="4"/>
  <c r="EX44" i="4"/>
  <c r="EY154" i="4"/>
  <c r="EV27" i="4"/>
  <c r="EX53" i="4"/>
  <c r="EY216" i="4"/>
  <c r="DE50" i="4"/>
  <c r="BV50" i="4"/>
  <c r="V50" i="4"/>
  <c r="CB50" i="4"/>
  <c r="AB50" i="4"/>
  <c r="BR50" i="4"/>
  <c r="DG50" i="4"/>
  <c r="BP50" i="4"/>
  <c r="DF50" i="4"/>
  <c r="CL50" i="4"/>
  <c r="BO50" i="4"/>
  <c r="AE50" i="4"/>
  <c r="DD50" i="4"/>
  <c r="CJ50" i="4"/>
  <c r="BI50" i="4"/>
  <c r="AC50" i="4"/>
  <c r="DJ90" i="4"/>
  <c r="CA90" i="4"/>
  <c r="AU90" i="4"/>
  <c r="CW90" i="4"/>
  <c r="BN90" i="4"/>
  <c r="V90" i="4"/>
  <c r="CJ90" i="4"/>
  <c r="BA90" i="4"/>
  <c r="DC90" i="4"/>
  <c r="BT90" i="4"/>
  <c r="AB90" i="4"/>
  <c r="CY143" i="4"/>
  <c r="BP143" i="4"/>
  <c r="X143" i="4"/>
  <c r="CE143" i="4"/>
  <c r="AY143" i="4"/>
  <c r="DA143" i="4"/>
  <c r="BR143" i="4"/>
  <c r="Z143" i="4"/>
  <c r="CN143" i="4"/>
  <c r="BE143" i="4"/>
  <c r="EW105" i="4"/>
  <c r="EV53" i="4"/>
  <c r="EW93" i="4"/>
  <c r="EX137" i="4"/>
  <c r="EY93" i="4"/>
  <c r="EZ142" i="4"/>
  <c r="FA152" i="4"/>
  <c r="EY152" i="4"/>
  <c r="EY190" i="4"/>
  <c r="FA207" i="4"/>
  <c r="EY207" i="4"/>
  <c r="FA81" i="4"/>
  <c r="FA120" i="4"/>
  <c r="EY120" i="4"/>
  <c r="EX200" i="4"/>
  <c r="EX184" i="4"/>
  <c r="EW132" i="4"/>
  <c r="EX190" i="4"/>
  <c r="EW207" i="4"/>
  <c r="EW81" i="4"/>
  <c r="EW120" i="4"/>
  <c r="EZ200" i="4"/>
  <c r="FA200" i="4"/>
  <c r="EZ184" i="4"/>
  <c r="FA184" i="4"/>
  <c r="EZ190" i="4"/>
  <c r="EY81" i="4"/>
  <c r="EV200" i="4"/>
  <c r="EV184" i="4"/>
  <c r="EV202" i="4"/>
  <c r="EW202" i="4"/>
  <c r="EV108" i="4"/>
  <c r="EX36" i="4"/>
  <c r="EX142" i="4"/>
  <c r="EW147" i="4"/>
  <c r="FA108" i="4"/>
  <c r="EY108" i="4"/>
  <c r="EZ36" i="4"/>
  <c r="EW108" i="4"/>
  <c r="EW88" i="4"/>
  <c r="EX88" i="4"/>
  <c r="AU2" i="4"/>
  <c r="P2" i="4"/>
  <c r="FB2" i="4" s="1"/>
  <c r="O183" i="4"/>
  <c r="O23" i="4"/>
  <c r="O167" i="4"/>
  <c r="EW153" i="4"/>
  <c r="FA153" i="4"/>
  <c r="EX153" i="4"/>
  <c r="EY153" i="4"/>
  <c r="EV153" i="4"/>
  <c r="EZ153" i="4"/>
  <c r="EY158" i="4"/>
  <c r="EV158" i="4"/>
  <c r="EZ158" i="4"/>
  <c r="EW158" i="4"/>
  <c r="FA158" i="4"/>
  <c r="EX158" i="4"/>
  <c r="EY146" i="4"/>
  <c r="EV146" i="4"/>
  <c r="EZ146" i="4"/>
  <c r="EW146" i="4"/>
  <c r="FA146" i="4"/>
  <c r="EX146" i="4"/>
  <c r="EX86" i="4"/>
  <c r="EY86" i="4"/>
  <c r="EV86" i="4"/>
  <c r="EZ86" i="4"/>
  <c r="EW86" i="4"/>
  <c r="FA86" i="4"/>
  <c r="EW117" i="4"/>
  <c r="FA117" i="4"/>
  <c r="EX117" i="4"/>
  <c r="EY117" i="4"/>
  <c r="EV117" i="4"/>
  <c r="EZ117" i="4"/>
  <c r="EX54" i="4"/>
  <c r="EY54" i="4"/>
  <c r="EV54" i="4"/>
  <c r="EZ54" i="4"/>
  <c r="EW54" i="4"/>
  <c r="FA54" i="4"/>
  <c r="EX56" i="4"/>
  <c r="EY56" i="4"/>
  <c r="EV56" i="4"/>
  <c r="EZ56" i="4"/>
  <c r="EW56" i="4"/>
  <c r="FA56" i="4"/>
  <c r="EX16" i="4"/>
  <c r="EY16" i="4"/>
  <c r="EV16" i="4"/>
  <c r="EZ16" i="4"/>
  <c r="EW16" i="4"/>
  <c r="FA16" i="4"/>
  <c r="EV11" i="4"/>
  <c r="EZ11" i="4"/>
  <c r="EW11" i="4"/>
  <c r="FA11" i="4"/>
  <c r="EX11" i="4"/>
  <c r="EY11" i="4"/>
  <c r="EX48" i="4"/>
  <c r="EY48" i="4"/>
  <c r="EV48" i="4"/>
  <c r="EZ48" i="4"/>
  <c r="EW48" i="4"/>
  <c r="FA48" i="4"/>
  <c r="EX14" i="4"/>
  <c r="EY14" i="4"/>
  <c r="EV14" i="4"/>
  <c r="EZ14" i="4"/>
  <c r="EW14" i="4"/>
  <c r="FA14" i="4"/>
  <c r="EX78" i="4"/>
  <c r="EY78" i="4"/>
  <c r="EV78" i="4"/>
  <c r="EZ78" i="4"/>
  <c r="EW78" i="4"/>
  <c r="FA78" i="4"/>
  <c r="EW198" i="4"/>
  <c r="FA198" i="4"/>
  <c r="EX198" i="4"/>
  <c r="EY198" i="4"/>
  <c r="EV198" i="4"/>
  <c r="EZ198" i="4"/>
  <c r="EV95" i="4"/>
  <c r="EZ95" i="4"/>
  <c r="EW95" i="4"/>
  <c r="FA95" i="4"/>
  <c r="EX95" i="4"/>
  <c r="EY95" i="4"/>
  <c r="EX10" i="4"/>
  <c r="EY10" i="4"/>
  <c r="EV10" i="4"/>
  <c r="EZ10" i="4"/>
  <c r="EW10" i="4"/>
  <c r="FA10" i="4"/>
  <c r="EW210" i="4"/>
  <c r="FA210" i="4"/>
  <c r="EX210" i="4"/>
  <c r="EY210" i="4"/>
  <c r="EV210" i="4"/>
  <c r="EZ210" i="4"/>
  <c r="EV65" i="4"/>
  <c r="EZ65" i="4"/>
  <c r="EW65" i="4"/>
  <c r="FA65" i="4"/>
  <c r="EX65" i="4"/>
  <c r="EY65" i="4"/>
  <c r="EW157" i="4"/>
  <c r="FA157" i="4"/>
  <c r="EX157" i="4"/>
  <c r="EY157" i="4"/>
  <c r="EV157" i="4"/>
  <c r="EZ157" i="4"/>
  <c r="EX82" i="4"/>
  <c r="EY82" i="4"/>
  <c r="EV82" i="4"/>
  <c r="EZ82" i="4"/>
  <c r="EW82" i="4"/>
  <c r="FA82" i="4"/>
  <c r="EW188" i="4"/>
  <c r="FA188" i="4"/>
  <c r="EX188" i="4"/>
  <c r="EY188" i="4"/>
  <c r="EV188" i="4"/>
  <c r="EZ188" i="4"/>
  <c r="EV33" i="4"/>
  <c r="EZ33" i="4"/>
  <c r="EW33" i="4"/>
  <c r="FA33" i="4"/>
  <c r="EX33" i="4"/>
  <c r="EY33" i="4"/>
  <c r="EX104" i="4"/>
  <c r="EY104" i="4"/>
  <c r="EV104" i="4"/>
  <c r="EZ104" i="4"/>
  <c r="EW104" i="4"/>
  <c r="FA104" i="4"/>
  <c r="EV25" i="4"/>
  <c r="EZ25" i="4"/>
  <c r="EW25" i="4"/>
  <c r="FA25" i="4"/>
  <c r="EX25" i="4"/>
  <c r="EY25" i="4"/>
  <c r="EX58" i="4"/>
  <c r="EY58" i="4"/>
  <c r="EV58" i="4"/>
  <c r="EZ58" i="4"/>
  <c r="EW58" i="4"/>
  <c r="FA58" i="4"/>
  <c r="EV77" i="4"/>
  <c r="EZ77" i="4"/>
  <c r="EW77" i="4"/>
  <c r="FA77" i="4"/>
  <c r="EX77" i="4"/>
  <c r="EY77" i="4"/>
  <c r="EY201" i="4"/>
  <c r="EV201" i="4"/>
  <c r="EZ201" i="4"/>
  <c r="EW201" i="4"/>
  <c r="FA201" i="4"/>
  <c r="EX201" i="4"/>
  <c r="EV39" i="4"/>
  <c r="EZ39" i="4"/>
  <c r="EW39" i="4"/>
  <c r="FA39" i="4"/>
  <c r="EX39" i="4"/>
  <c r="EY39" i="4"/>
  <c r="EV41" i="4"/>
  <c r="EZ41" i="4"/>
  <c r="EW41" i="4"/>
  <c r="FA41" i="4"/>
  <c r="EX41" i="4"/>
  <c r="EY41" i="4"/>
  <c r="EY160" i="4"/>
  <c r="EV160" i="4"/>
  <c r="EZ160" i="4"/>
  <c r="EW160" i="4"/>
  <c r="FA160" i="4"/>
  <c r="EX160" i="4"/>
  <c r="EY134" i="4"/>
  <c r="EV134" i="4"/>
  <c r="EZ134" i="4"/>
  <c r="EW134" i="4"/>
  <c r="FA134" i="4"/>
  <c r="EX134" i="4"/>
  <c r="EX72" i="4"/>
  <c r="EY72" i="4"/>
  <c r="EV72" i="4"/>
  <c r="EZ72" i="4"/>
  <c r="EW72" i="4"/>
  <c r="FA72" i="4"/>
  <c r="EW196" i="4"/>
  <c r="FA196" i="4"/>
  <c r="EX196" i="4"/>
  <c r="EY196" i="4"/>
  <c r="EV196" i="4"/>
  <c r="EZ196" i="4"/>
  <c r="EW139" i="4"/>
  <c r="FA139" i="4"/>
  <c r="EX139" i="4"/>
  <c r="EY139" i="4"/>
  <c r="EV139" i="4"/>
  <c r="EZ139" i="4"/>
  <c r="EX12" i="4"/>
  <c r="EY12" i="4"/>
  <c r="EV12" i="4"/>
  <c r="EZ12" i="4"/>
  <c r="EW12" i="4"/>
  <c r="FA12" i="4"/>
  <c r="EW194" i="4"/>
  <c r="FA194" i="4"/>
  <c r="EX194" i="4"/>
  <c r="EY194" i="4"/>
  <c r="EV194" i="4"/>
  <c r="EZ194" i="4"/>
  <c r="EX4" i="4"/>
  <c r="EY4" i="4"/>
  <c r="EV4" i="4"/>
  <c r="EZ4" i="4"/>
  <c r="EW4" i="4"/>
  <c r="FA4" i="4"/>
  <c r="EV61" i="4"/>
  <c r="EZ61" i="4"/>
  <c r="EW61" i="4"/>
  <c r="FA61" i="4"/>
  <c r="EX61" i="4"/>
  <c r="EY61" i="4"/>
  <c r="EW129" i="4"/>
  <c r="FA129" i="4"/>
  <c r="EX129" i="4"/>
  <c r="EY129" i="4"/>
  <c r="EV129" i="4"/>
  <c r="EZ129" i="4"/>
  <c r="EW123" i="4"/>
  <c r="FA123" i="4"/>
  <c r="EX123" i="4"/>
  <c r="EY123" i="4"/>
  <c r="EV123" i="4"/>
  <c r="EZ123" i="4"/>
  <c r="EW206" i="4"/>
  <c r="FA206" i="4"/>
  <c r="EX206" i="4"/>
  <c r="EY206" i="4"/>
  <c r="EV206" i="4"/>
  <c r="EZ206" i="4"/>
  <c r="EW131" i="4"/>
  <c r="FA131" i="4"/>
  <c r="EX131" i="4"/>
  <c r="EY131" i="4"/>
  <c r="EV131" i="4"/>
  <c r="EZ131" i="4"/>
  <c r="EW141" i="4"/>
  <c r="FA141" i="4"/>
  <c r="EX141" i="4"/>
  <c r="EY141" i="4"/>
  <c r="EV141" i="4"/>
  <c r="EZ141" i="4"/>
  <c r="EV17" i="4"/>
  <c r="EZ17" i="4"/>
  <c r="EW17" i="4"/>
  <c r="FA17" i="4"/>
  <c r="EX17" i="4"/>
  <c r="EY17" i="4"/>
  <c r="EX100" i="4"/>
  <c r="EY100" i="4"/>
  <c r="EV100" i="4"/>
  <c r="EZ100" i="4"/>
  <c r="EW100" i="4"/>
  <c r="FA100" i="4"/>
  <c r="EY156" i="4"/>
  <c r="EV156" i="4"/>
  <c r="EZ156" i="4"/>
  <c r="EW156" i="4"/>
  <c r="FA156" i="4"/>
  <c r="EX156" i="4"/>
  <c r="EV9" i="4"/>
  <c r="EZ9" i="4"/>
  <c r="EW9" i="4"/>
  <c r="FA9" i="4"/>
  <c r="EX9" i="4"/>
  <c r="EY9" i="4"/>
  <c r="EX8" i="4"/>
  <c r="EY8" i="4"/>
  <c r="EV8" i="4"/>
  <c r="EZ8" i="4"/>
  <c r="EW8" i="4"/>
  <c r="FA8" i="4"/>
  <c r="EX22" i="4"/>
  <c r="EY22" i="4"/>
  <c r="EV22" i="4"/>
  <c r="EZ22" i="4"/>
  <c r="EW22" i="4"/>
  <c r="FA22" i="4"/>
  <c r="EW174" i="4"/>
  <c r="FA174" i="4"/>
  <c r="EX174" i="4"/>
  <c r="EY174" i="4"/>
  <c r="EV174" i="4"/>
  <c r="EZ174" i="4"/>
  <c r="EX34" i="4"/>
  <c r="EY34" i="4"/>
  <c r="EV34" i="4"/>
  <c r="EZ34" i="4"/>
  <c r="EW34" i="4"/>
  <c r="FA34" i="4"/>
  <c r="EV73" i="4"/>
  <c r="EZ73" i="4"/>
  <c r="EW73" i="4"/>
  <c r="FA73" i="4"/>
  <c r="EX73" i="4"/>
  <c r="EY73" i="4"/>
  <c r="EY172" i="4"/>
  <c r="EV172" i="4"/>
  <c r="EZ172" i="4"/>
  <c r="EW172" i="4"/>
  <c r="FA172" i="4"/>
  <c r="EX172" i="4"/>
  <c r="EV49" i="4"/>
  <c r="EZ49" i="4"/>
  <c r="EW49" i="4"/>
  <c r="FA49" i="4"/>
  <c r="EX49" i="4"/>
  <c r="EY49" i="4"/>
  <c r="EW135" i="4"/>
  <c r="FA135" i="4"/>
  <c r="EX135" i="4"/>
  <c r="EY135" i="4"/>
  <c r="EV135" i="4"/>
  <c r="EZ135" i="4"/>
  <c r="EV51" i="4"/>
  <c r="EZ51" i="4"/>
  <c r="EW51" i="4"/>
  <c r="FA51" i="4"/>
  <c r="EX51" i="4"/>
  <c r="EY51" i="4"/>
  <c r="EY164" i="4"/>
  <c r="EV164" i="4"/>
  <c r="EZ164" i="4"/>
  <c r="EW164" i="4"/>
  <c r="FA164" i="4"/>
  <c r="EX164" i="4"/>
  <c r="EX92" i="4"/>
  <c r="EY92" i="4"/>
  <c r="EV92" i="4"/>
  <c r="EZ92" i="4"/>
  <c r="EW92" i="4"/>
  <c r="FA92" i="4"/>
  <c r="EX84" i="4"/>
  <c r="EY84" i="4"/>
  <c r="EV84" i="4"/>
  <c r="EZ84" i="4"/>
  <c r="EW84" i="4"/>
  <c r="FA84" i="4"/>
  <c r="EX80" i="4"/>
  <c r="EY80" i="4"/>
  <c r="EV80" i="4"/>
  <c r="EZ80" i="4"/>
  <c r="EW80" i="4"/>
  <c r="FA80" i="4"/>
  <c r="EV3" i="4"/>
  <c r="EZ3" i="4"/>
  <c r="EW3" i="4"/>
  <c r="FA3" i="4"/>
  <c r="EX3" i="4"/>
  <c r="EY3" i="4"/>
  <c r="EX62" i="4"/>
  <c r="EY62" i="4"/>
  <c r="EV62" i="4"/>
  <c r="EZ62" i="4"/>
  <c r="EW62" i="4"/>
  <c r="FA62" i="4"/>
  <c r="EY211" i="4"/>
  <c r="EV211" i="4"/>
  <c r="EZ211" i="4"/>
  <c r="EW211" i="4"/>
  <c r="FA211" i="4"/>
  <c r="EX211" i="4"/>
  <c r="EW121" i="4"/>
  <c r="FA121" i="4"/>
  <c r="EX121" i="4"/>
  <c r="EY121" i="4"/>
  <c r="EV121" i="4"/>
  <c r="EZ121" i="4"/>
  <c r="EX18" i="4"/>
  <c r="EY18" i="4"/>
  <c r="EV18" i="4"/>
  <c r="EZ18" i="4"/>
  <c r="EW18" i="4"/>
  <c r="FA18" i="4"/>
  <c r="EV69" i="4"/>
  <c r="EZ69" i="4"/>
  <c r="EW69" i="4"/>
  <c r="FA69" i="4"/>
  <c r="EX69" i="4"/>
  <c r="EY69" i="4"/>
  <c r="EY168" i="4"/>
  <c r="EV168" i="4"/>
  <c r="EZ168" i="4"/>
  <c r="EW168" i="4"/>
  <c r="FA168" i="4"/>
  <c r="EX168" i="4"/>
  <c r="EV79" i="4"/>
  <c r="EZ79" i="4"/>
  <c r="EW79" i="4"/>
  <c r="FA79" i="4"/>
  <c r="EX79" i="4"/>
  <c r="EY79" i="4"/>
  <c r="EV13" i="4"/>
  <c r="EZ13" i="4"/>
  <c r="EW13" i="4"/>
  <c r="FA13" i="4"/>
  <c r="EX13" i="4"/>
  <c r="EY13" i="4"/>
  <c r="EX112" i="4"/>
  <c r="EY112" i="4"/>
  <c r="EV112" i="4"/>
  <c r="EZ112" i="4"/>
  <c r="EW112" i="4"/>
  <c r="FA112" i="4"/>
  <c r="EX94" i="4"/>
  <c r="EY94" i="4"/>
  <c r="EV94" i="4"/>
  <c r="EZ94" i="4"/>
  <c r="EW94" i="4"/>
  <c r="FA94" i="4"/>
  <c r="EW178" i="4"/>
  <c r="FA178" i="4"/>
  <c r="EX178" i="4"/>
  <c r="EY178" i="4"/>
  <c r="EV178" i="4"/>
  <c r="EZ178" i="4"/>
  <c r="EX116" i="4"/>
  <c r="EV116" i="4"/>
  <c r="EW116" i="4"/>
  <c r="EY116" i="4"/>
  <c r="EZ116" i="4"/>
  <c r="FA116" i="4"/>
  <c r="EX98" i="4"/>
  <c r="EY98" i="4"/>
  <c r="EV98" i="4"/>
  <c r="EZ98" i="4"/>
  <c r="EW98" i="4"/>
  <c r="FA98" i="4"/>
  <c r="EY177" i="4"/>
  <c r="EV177" i="4"/>
  <c r="EZ177" i="4"/>
  <c r="EW177" i="4"/>
  <c r="FA177" i="4"/>
  <c r="EX177" i="4"/>
  <c r="EV31" i="4"/>
  <c r="EZ31" i="4"/>
  <c r="EW31" i="4"/>
  <c r="FA31" i="4"/>
  <c r="EX31" i="4"/>
  <c r="EY31" i="4"/>
  <c r="EV85" i="4"/>
  <c r="EZ85" i="4"/>
  <c r="EW85" i="4"/>
  <c r="FA85" i="4"/>
  <c r="EX85" i="4"/>
  <c r="EY85" i="4"/>
  <c r="EW145" i="4"/>
  <c r="FA145" i="4"/>
  <c r="EX145" i="4"/>
  <c r="EY145" i="4"/>
  <c r="EV145" i="4"/>
  <c r="EZ145" i="4"/>
  <c r="EX96" i="4"/>
  <c r="EY96" i="4"/>
  <c r="EV96" i="4"/>
  <c r="EZ96" i="4"/>
  <c r="EW96" i="4"/>
  <c r="FA96" i="4"/>
  <c r="EW119" i="4"/>
  <c r="FA119" i="4"/>
  <c r="EX119" i="4"/>
  <c r="EY119" i="4"/>
  <c r="EV119" i="4"/>
  <c r="EZ119" i="4"/>
  <c r="EX20" i="4"/>
  <c r="EY20" i="4"/>
  <c r="EV20" i="4"/>
  <c r="EZ20" i="4"/>
  <c r="EW20" i="4"/>
  <c r="FA20" i="4"/>
  <c r="EX30" i="4"/>
  <c r="EY30" i="4"/>
  <c r="EV30" i="4"/>
  <c r="EZ30" i="4"/>
  <c r="EW30" i="4"/>
  <c r="FA30" i="4"/>
  <c r="EW176" i="4"/>
  <c r="FA176" i="4"/>
  <c r="EX176" i="4"/>
  <c r="EY176" i="4"/>
  <c r="EV176" i="4"/>
  <c r="EZ176" i="4"/>
  <c r="EW169" i="4"/>
  <c r="FA169" i="4"/>
  <c r="EX169" i="4"/>
  <c r="EY169" i="4"/>
  <c r="EV169" i="4"/>
  <c r="EZ169" i="4"/>
  <c r="EV45" i="4"/>
  <c r="EZ45" i="4"/>
  <c r="EW45" i="4"/>
  <c r="FA45" i="4"/>
  <c r="EX45" i="4"/>
  <c r="EY45" i="4"/>
  <c r="EX32" i="4"/>
  <c r="EY32" i="4"/>
  <c r="EV32" i="4"/>
  <c r="EZ32" i="4"/>
  <c r="EW32" i="4"/>
  <c r="FA32" i="4"/>
  <c r="EW155" i="4"/>
  <c r="FA155" i="4"/>
  <c r="EX155" i="4"/>
  <c r="EY155" i="4"/>
  <c r="EV155" i="4"/>
  <c r="EZ155" i="4"/>
  <c r="EX38" i="4"/>
  <c r="EY38" i="4"/>
  <c r="EV38" i="4"/>
  <c r="EZ38" i="4"/>
  <c r="EW38" i="4"/>
  <c r="FA38" i="4"/>
  <c r="EY126" i="4"/>
  <c r="EV126" i="4"/>
  <c r="EZ126" i="4"/>
  <c r="EW126" i="4"/>
  <c r="FA126" i="4"/>
  <c r="EX126" i="4"/>
  <c r="EY166" i="4"/>
  <c r="EV166" i="4"/>
  <c r="EZ166" i="4"/>
  <c r="EW166" i="4"/>
  <c r="FA166" i="4"/>
  <c r="EX166" i="4"/>
  <c r="EY136" i="4"/>
  <c r="EV136" i="4"/>
  <c r="EZ136" i="4"/>
  <c r="EW136" i="4"/>
  <c r="FA136" i="4"/>
  <c r="EX136" i="4"/>
  <c r="EX70" i="4"/>
  <c r="EY70" i="4"/>
  <c r="EV70" i="4"/>
  <c r="EZ70" i="4"/>
  <c r="EW70" i="4"/>
  <c r="FA70" i="4"/>
  <c r="EY162" i="4"/>
  <c r="EV162" i="4"/>
  <c r="EZ162" i="4"/>
  <c r="EW162" i="4"/>
  <c r="FA162" i="4"/>
  <c r="EX162" i="4"/>
  <c r="EV89" i="4"/>
  <c r="EZ89" i="4"/>
  <c r="EW89" i="4"/>
  <c r="FA89" i="4"/>
  <c r="EX89" i="4"/>
  <c r="EY89" i="4"/>
  <c r="EY130" i="4"/>
  <c r="EV130" i="4"/>
  <c r="EZ130" i="4"/>
  <c r="EW130" i="4"/>
  <c r="FA130" i="4"/>
  <c r="EX130" i="4"/>
  <c r="EY148" i="4"/>
  <c r="EV148" i="4"/>
  <c r="EZ148" i="4"/>
  <c r="EW148" i="4"/>
  <c r="FA148" i="4"/>
  <c r="EX148" i="4"/>
  <c r="EV55" i="4"/>
  <c r="EZ55" i="4"/>
  <c r="EW55" i="4"/>
  <c r="FA55" i="4"/>
  <c r="EX55" i="4"/>
  <c r="EY55" i="4"/>
  <c r="EY209" i="4"/>
  <c r="EV209" i="4"/>
  <c r="EZ209" i="4"/>
  <c r="EW209" i="4"/>
  <c r="FA209" i="4"/>
  <c r="EX209" i="4"/>
  <c r="EY179" i="4"/>
  <c r="EV179" i="4"/>
  <c r="EZ179" i="4"/>
  <c r="EW179" i="4"/>
  <c r="FA179" i="4"/>
  <c r="EX179" i="4"/>
  <c r="EV101" i="4"/>
  <c r="EZ101" i="4"/>
  <c r="EW101" i="4"/>
  <c r="FA101" i="4"/>
  <c r="EX101" i="4"/>
  <c r="EY101" i="4"/>
  <c r="EV59" i="4"/>
  <c r="EW59" i="4"/>
  <c r="EX59" i="4"/>
  <c r="EY59" i="4"/>
  <c r="EZ59" i="4"/>
  <c r="FA59" i="4"/>
  <c r="EW182" i="4"/>
  <c r="FA182" i="4"/>
  <c r="EX182" i="4"/>
  <c r="EY182" i="4"/>
  <c r="EV182" i="4"/>
  <c r="EZ182" i="4"/>
  <c r="EW214" i="4"/>
  <c r="FA214" i="4"/>
  <c r="EX214" i="4"/>
  <c r="EY214" i="4"/>
  <c r="EV214" i="4"/>
  <c r="EZ214" i="4"/>
  <c r="EX64" i="4"/>
  <c r="EY64" i="4"/>
  <c r="EV64" i="4"/>
  <c r="EZ64" i="4"/>
  <c r="EW64" i="4"/>
  <c r="FA64" i="4"/>
  <c r="EX46" i="4"/>
  <c r="EY46" i="4"/>
  <c r="EV46" i="4"/>
  <c r="EZ46" i="4"/>
  <c r="EW46" i="4"/>
  <c r="FA46" i="4"/>
  <c r="EY150" i="4"/>
  <c r="EV150" i="4"/>
  <c r="EZ150" i="4"/>
  <c r="EW150" i="4"/>
  <c r="FA150" i="4"/>
  <c r="EX150" i="4"/>
  <c r="EY205" i="4"/>
  <c r="EV205" i="4"/>
  <c r="EZ205" i="4"/>
  <c r="EW205" i="4"/>
  <c r="FA205" i="4"/>
  <c r="EX205" i="4"/>
  <c r="EX76" i="4"/>
  <c r="EY76" i="4"/>
  <c r="EV76" i="4"/>
  <c r="EZ76" i="4"/>
  <c r="EW76" i="4"/>
  <c r="FA76" i="4"/>
  <c r="EV37" i="4"/>
  <c r="EZ37" i="4"/>
  <c r="EW37" i="4"/>
  <c r="FA37" i="4"/>
  <c r="EX37" i="4"/>
  <c r="EY37" i="4"/>
  <c r="EX24" i="4"/>
  <c r="EY24" i="4"/>
  <c r="EV24" i="4"/>
  <c r="EZ24" i="4"/>
  <c r="EW24" i="4"/>
  <c r="FA24" i="4"/>
  <c r="EY199" i="4"/>
  <c r="EV199" i="4"/>
  <c r="EZ199" i="4"/>
  <c r="EW199" i="4"/>
  <c r="FA199" i="4"/>
  <c r="EX199" i="4"/>
  <c r="EV63" i="4"/>
  <c r="EZ63" i="4"/>
  <c r="EW63" i="4"/>
  <c r="FA63" i="4"/>
  <c r="EX63" i="4"/>
  <c r="EY63" i="4"/>
  <c r="EX40" i="4"/>
  <c r="EY40" i="4"/>
  <c r="EV40" i="4"/>
  <c r="EZ40" i="4"/>
  <c r="EW40" i="4"/>
  <c r="FA40" i="4"/>
  <c r="EX102" i="4"/>
  <c r="EY102" i="4"/>
  <c r="EV102" i="4"/>
  <c r="EZ102" i="4"/>
  <c r="EW102" i="4"/>
  <c r="FA102" i="4"/>
  <c r="EV57" i="4"/>
  <c r="EZ57" i="4"/>
  <c r="EW57" i="4"/>
  <c r="FA57" i="4"/>
  <c r="EX57" i="4"/>
  <c r="EY57" i="4"/>
  <c r="EX28" i="4"/>
  <c r="EY28" i="4"/>
  <c r="EV28" i="4"/>
  <c r="EZ28" i="4"/>
  <c r="EW28" i="4"/>
  <c r="FA28" i="4"/>
  <c r="EY140" i="4"/>
  <c r="EV140" i="4"/>
  <c r="EZ140" i="4"/>
  <c r="EW140" i="4"/>
  <c r="FA140" i="4"/>
  <c r="EX140" i="4"/>
  <c r="EV15" i="4"/>
  <c r="EZ15" i="4"/>
  <c r="EW15" i="4"/>
  <c r="FA15" i="4"/>
  <c r="EX15" i="4"/>
  <c r="EY15" i="4"/>
  <c r="EX68" i="4"/>
  <c r="EY68" i="4"/>
  <c r="EV68" i="4"/>
  <c r="EZ68" i="4"/>
  <c r="EW68" i="4"/>
  <c r="FA68" i="4"/>
  <c r="EX60" i="4"/>
  <c r="EY60" i="4"/>
  <c r="EV60" i="4"/>
  <c r="EZ60" i="4"/>
  <c r="EW60" i="4"/>
  <c r="FA60" i="4"/>
  <c r="EW161" i="4"/>
  <c r="FA161" i="4"/>
  <c r="EX161" i="4"/>
  <c r="EY161" i="4"/>
  <c r="EV161" i="4"/>
  <c r="EZ161" i="4"/>
  <c r="EV113" i="4"/>
  <c r="EZ113" i="4"/>
  <c r="EW113" i="4"/>
  <c r="FA113" i="4"/>
  <c r="EX113" i="4"/>
  <c r="EY113" i="4"/>
  <c r="EX110" i="4"/>
  <c r="EY110" i="4"/>
  <c r="EV110" i="4"/>
  <c r="EZ110" i="4"/>
  <c r="EW110" i="4"/>
  <c r="FA110" i="4"/>
  <c r="V13" i="4"/>
  <c r="Z13" i="4"/>
  <c r="AD13" i="4"/>
  <c r="AT13" i="4"/>
  <c r="AX13" i="4"/>
  <c r="BB13" i="4"/>
  <c r="BF13" i="4"/>
  <c r="BJ13" i="4"/>
  <c r="BN13" i="4"/>
  <c r="BR13" i="4"/>
  <c r="BV13" i="4"/>
  <c r="BZ13" i="4"/>
  <c r="CD13" i="4"/>
  <c r="CK13" i="4"/>
  <c r="CO13" i="4"/>
  <c r="CS13" i="4"/>
  <c r="CW13" i="4"/>
  <c r="DA13" i="4"/>
  <c r="DE13" i="4"/>
  <c r="DI13" i="4"/>
  <c r="DM13" i="4"/>
  <c r="U13" i="4"/>
  <c r="AA13" i="4"/>
  <c r="AF13" i="4"/>
  <c r="AW13" i="4"/>
  <c r="BC13" i="4"/>
  <c r="BH13" i="4"/>
  <c r="BM13" i="4"/>
  <c r="BS13" i="4"/>
  <c r="BX13" i="4"/>
  <c r="CC13" i="4"/>
  <c r="CL13" i="4"/>
  <c r="CQ13" i="4"/>
  <c r="CV13" i="4"/>
  <c r="DB13" i="4"/>
  <c r="DG13" i="4"/>
  <c r="DL13" i="4"/>
  <c r="X13" i="4"/>
  <c r="AC13" i="4"/>
  <c r="AU13" i="4"/>
  <c r="AZ13" i="4"/>
  <c r="BE13" i="4"/>
  <c r="BK13" i="4"/>
  <c r="BP13" i="4"/>
  <c r="BU13" i="4"/>
  <c r="CA13" i="4"/>
  <c r="CI13" i="4"/>
  <c r="CN13" i="4"/>
  <c r="CT13" i="4"/>
  <c r="CY13" i="4"/>
  <c r="DD13" i="4"/>
  <c r="DJ13" i="4"/>
  <c r="W13" i="4"/>
  <c r="AG13" i="4"/>
  <c r="BD13" i="4"/>
  <c r="BO13" i="4"/>
  <c r="BY13" i="4"/>
  <c r="CM13" i="4"/>
  <c r="CX13" i="4"/>
  <c r="DH13" i="4"/>
  <c r="AB13" i="4"/>
  <c r="AY13" i="4"/>
  <c r="BI13" i="4"/>
  <c r="BT13" i="4"/>
  <c r="CE13" i="4"/>
  <c r="CR13" i="4"/>
  <c r="DC13" i="4"/>
  <c r="Y13" i="4"/>
  <c r="BG13" i="4"/>
  <c r="CB13" i="4"/>
  <c r="CZ13" i="4"/>
  <c r="EI14" i="4" s="1"/>
  <c r="AV13" i="4"/>
  <c r="BQ13" i="4"/>
  <c r="CP13" i="4"/>
  <c r="DK13" i="4"/>
  <c r="BA13" i="4"/>
  <c r="CU13" i="4"/>
  <c r="BL13" i="4"/>
  <c r="DF13" i="4"/>
  <c r="BW13" i="4"/>
  <c r="AE13" i="4"/>
  <c r="AQ13" i="4" s="1"/>
  <c r="CJ13" i="4"/>
  <c r="V94" i="4"/>
  <c r="Z94" i="4"/>
  <c r="AD94" i="4"/>
  <c r="AT94" i="4"/>
  <c r="AX94" i="4"/>
  <c r="BB94" i="4"/>
  <c r="BF94" i="4"/>
  <c r="BJ94" i="4"/>
  <c r="BN94" i="4"/>
  <c r="BR94" i="4"/>
  <c r="BV94" i="4"/>
  <c r="BZ94" i="4"/>
  <c r="CD94" i="4"/>
  <c r="CK94" i="4"/>
  <c r="CO94" i="4"/>
  <c r="CS94" i="4"/>
  <c r="CW94" i="4"/>
  <c r="DA94" i="4"/>
  <c r="DE94" i="4"/>
  <c r="DI94" i="4"/>
  <c r="DM94" i="4"/>
  <c r="W94" i="4"/>
  <c r="AA94" i="4"/>
  <c r="AE94" i="4"/>
  <c r="AU94" i="4"/>
  <c r="AY94" i="4"/>
  <c r="BC94" i="4"/>
  <c r="BG94" i="4"/>
  <c r="BK94" i="4"/>
  <c r="BO94" i="4"/>
  <c r="BS94" i="4"/>
  <c r="BW94" i="4"/>
  <c r="CA94" i="4"/>
  <c r="CE94" i="4"/>
  <c r="CL94" i="4"/>
  <c r="CP94" i="4"/>
  <c r="CT94" i="4"/>
  <c r="CX94" i="4"/>
  <c r="DB94" i="4"/>
  <c r="DF94" i="4"/>
  <c r="DJ94" i="4"/>
  <c r="Y94" i="4"/>
  <c r="AG94" i="4"/>
  <c r="BA94" i="4"/>
  <c r="BI94" i="4"/>
  <c r="BQ94" i="4"/>
  <c r="BY94" i="4"/>
  <c r="CJ94" i="4"/>
  <c r="CR94" i="4"/>
  <c r="CZ94" i="4"/>
  <c r="DH94" i="4"/>
  <c r="AB94" i="4"/>
  <c r="AV94" i="4"/>
  <c r="BD94" i="4"/>
  <c r="BL94" i="4"/>
  <c r="BT94" i="4"/>
  <c r="CB94" i="4"/>
  <c r="CM94" i="4"/>
  <c r="CU94" i="4"/>
  <c r="DC94" i="4"/>
  <c r="DK94" i="4"/>
  <c r="U94" i="4"/>
  <c r="AC94" i="4"/>
  <c r="AW94" i="4"/>
  <c r="BE94" i="4"/>
  <c r="BM94" i="4"/>
  <c r="BU94" i="4"/>
  <c r="CC94" i="4"/>
  <c r="CN94" i="4"/>
  <c r="CV94" i="4"/>
  <c r="DD94" i="4"/>
  <c r="DL94" i="4"/>
  <c r="X94" i="4"/>
  <c r="AF94" i="4"/>
  <c r="AZ94" i="4"/>
  <c r="BH94" i="4"/>
  <c r="BP94" i="4"/>
  <c r="BX94" i="4"/>
  <c r="CI94" i="4"/>
  <c r="CQ94" i="4"/>
  <c r="CY94" i="4"/>
  <c r="DG94" i="4"/>
  <c r="V34" i="4"/>
  <c r="Z34" i="4"/>
  <c r="AD34" i="4"/>
  <c r="AT34" i="4"/>
  <c r="AX34" i="4"/>
  <c r="BB34" i="4"/>
  <c r="BF34" i="4"/>
  <c r="BJ34" i="4"/>
  <c r="BN34" i="4"/>
  <c r="BR34" i="4"/>
  <c r="BV34" i="4"/>
  <c r="BZ34" i="4"/>
  <c r="CD34" i="4"/>
  <c r="CK34" i="4"/>
  <c r="CO34" i="4"/>
  <c r="CS34" i="4"/>
  <c r="CW34" i="4"/>
  <c r="DA34" i="4"/>
  <c r="DE34" i="4"/>
  <c r="DI34" i="4"/>
  <c r="X34" i="4"/>
  <c r="AB34" i="4"/>
  <c r="AF34" i="4"/>
  <c r="AV34" i="4"/>
  <c r="AZ34" i="4"/>
  <c r="BD34" i="4"/>
  <c r="BH34" i="4"/>
  <c r="BL34" i="4"/>
  <c r="BP34" i="4"/>
  <c r="BT34" i="4"/>
  <c r="BX34" i="4"/>
  <c r="CB34" i="4"/>
  <c r="CI34" i="4"/>
  <c r="CM34" i="4"/>
  <c r="CQ34" i="4"/>
  <c r="CU34" i="4"/>
  <c r="CY34" i="4"/>
  <c r="DC34" i="4"/>
  <c r="U34" i="4"/>
  <c r="AC34" i="4"/>
  <c r="AW34" i="4"/>
  <c r="BE34" i="4"/>
  <c r="BM34" i="4"/>
  <c r="BU34" i="4"/>
  <c r="CC34" i="4"/>
  <c r="CN34" i="4"/>
  <c r="CV34" i="4"/>
  <c r="DD34" i="4"/>
  <c r="DJ34" i="4"/>
  <c r="W34" i="4"/>
  <c r="AE34" i="4"/>
  <c r="AY34" i="4"/>
  <c r="BG34" i="4"/>
  <c r="BO34" i="4"/>
  <c r="BW34" i="4"/>
  <c r="CE34" i="4"/>
  <c r="CP34" i="4"/>
  <c r="CX34" i="4"/>
  <c r="DF34" i="4"/>
  <c r="DK34" i="4"/>
  <c r="Y34" i="4"/>
  <c r="BA34" i="4"/>
  <c r="BQ34" i="4"/>
  <c r="CJ34" i="4"/>
  <c r="CZ34" i="4"/>
  <c r="DL34" i="4"/>
  <c r="AA34" i="4"/>
  <c r="BC34" i="4"/>
  <c r="BS34" i="4"/>
  <c r="CL34" i="4"/>
  <c r="DB34" i="4"/>
  <c r="DM34" i="4"/>
  <c r="AU34" i="4"/>
  <c r="BK34" i="4"/>
  <c r="CA34" i="4"/>
  <c r="CT34" i="4"/>
  <c r="DH34" i="4"/>
  <c r="CR34" i="4"/>
  <c r="AG34" i="4"/>
  <c r="DG34" i="4"/>
  <c r="BI34" i="4"/>
  <c r="BY34" i="4"/>
  <c r="W172" i="4"/>
  <c r="AA172" i="4"/>
  <c r="AE172" i="4"/>
  <c r="AU172" i="4"/>
  <c r="AY172" i="4"/>
  <c r="BC172" i="4"/>
  <c r="BG172" i="4"/>
  <c r="BK172" i="4"/>
  <c r="BO172" i="4"/>
  <c r="BS172" i="4"/>
  <c r="BW172" i="4"/>
  <c r="CA172" i="4"/>
  <c r="CE172" i="4"/>
  <c r="CL172" i="4"/>
  <c r="CP172" i="4"/>
  <c r="CT172" i="4"/>
  <c r="CX172" i="4"/>
  <c r="DB172" i="4"/>
  <c r="DF172" i="4"/>
  <c r="DJ172" i="4"/>
  <c r="X172" i="4"/>
  <c r="AB172" i="4"/>
  <c r="AF172" i="4"/>
  <c r="AV172" i="4"/>
  <c r="AZ172" i="4"/>
  <c r="BD172" i="4"/>
  <c r="BH172" i="4"/>
  <c r="BL172" i="4"/>
  <c r="BP172" i="4"/>
  <c r="BT172" i="4"/>
  <c r="BX172" i="4"/>
  <c r="CB172" i="4"/>
  <c r="CI172" i="4"/>
  <c r="CM172" i="4"/>
  <c r="CQ172" i="4"/>
  <c r="CU172" i="4"/>
  <c r="CY172" i="4"/>
  <c r="DC172" i="4"/>
  <c r="DG172" i="4"/>
  <c r="DK172" i="4"/>
  <c r="U172" i="4"/>
  <c r="Y172" i="4"/>
  <c r="AC172" i="4"/>
  <c r="AG172" i="4"/>
  <c r="AW172" i="4"/>
  <c r="BA172" i="4"/>
  <c r="BE172" i="4"/>
  <c r="BI172" i="4"/>
  <c r="BM172" i="4"/>
  <c r="BQ172" i="4"/>
  <c r="BU172" i="4"/>
  <c r="BY172" i="4"/>
  <c r="CC172" i="4"/>
  <c r="CJ172" i="4"/>
  <c r="CN172" i="4"/>
  <c r="CR172" i="4"/>
  <c r="CV172" i="4"/>
  <c r="CZ172" i="4"/>
  <c r="DD172" i="4"/>
  <c r="DH172" i="4"/>
  <c r="DL172" i="4"/>
  <c r="V172" i="4"/>
  <c r="Z172" i="4"/>
  <c r="AD172" i="4"/>
  <c r="AT172" i="4"/>
  <c r="AX172" i="4"/>
  <c r="BB172" i="4"/>
  <c r="BF172" i="4"/>
  <c r="BJ172" i="4"/>
  <c r="BN172" i="4"/>
  <c r="BR172" i="4"/>
  <c r="BV172" i="4"/>
  <c r="BZ172" i="4"/>
  <c r="CD172" i="4"/>
  <c r="CK172" i="4"/>
  <c r="CO172" i="4"/>
  <c r="CS172" i="4"/>
  <c r="CW172" i="4"/>
  <c r="DA172" i="4"/>
  <c r="DE172" i="4"/>
  <c r="DI172" i="4"/>
  <c r="DM172" i="4"/>
  <c r="U177" i="4"/>
  <c r="Y177" i="4"/>
  <c r="AC177" i="4"/>
  <c r="AG177" i="4"/>
  <c r="AW177" i="4"/>
  <c r="BA177" i="4"/>
  <c r="BE177" i="4"/>
  <c r="BI177" i="4"/>
  <c r="BM177" i="4"/>
  <c r="BQ177" i="4"/>
  <c r="BU177" i="4"/>
  <c r="BY177" i="4"/>
  <c r="CC177" i="4"/>
  <c r="CJ177" i="4"/>
  <c r="CN177" i="4"/>
  <c r="CR177" i="4"/>
  <c r="CV177" i="4"/>
  <c r="CZ177" i="4"/>
  <c r="DD177" i="4"/>
  <c r="DH177" i="4"/>
  <c r="DL177" i="4"/>
  <c r="V177" i="4"/>
  <c r="Z177" i="4"/>
  <c r="AD177" i="4"/>
  <c r="AT177" i="4"/>
  <c r="AX177" i="4"/>
  <c r="BB177" i="4"/>
  <c r="BF177" i="4"/>
  <c r="BJ177" i="4"/>
  <c r="BN177" i="4"/>
  <c r="BR177" i="4"/>
  <c r="BV177" i="4"/>
  <c r="BZ177" i="4"/>
  <c r="CD177" i="4"/>
  <c r="CK177" i="4"/>
  <c r="CO177" i="4"/>
  <c r="CS177" i="4"/>
  <c r="CW177" i="4"/>
  <c r="DA177" i="4"/>
  <c r="DE177" i="4"/>
  <c r="DI177" i="4"/>
  <c r="DM177" i="4"/>
  <c r="W177" i="4"/>
  <c r="AA177" i="4"/>
  <c r="AE177" i="4"/>
  <c r="AU177" i="4"/>
  <c r="AY177" i="4"/>
  <c r="BC177" i="4"/>
  <c r="BG177" i="4"/>
  <c r="BK177" i="4"/>
  <c r="BO177" i="4"/>
  <c r="BS177" i="4"/>
  <c r="BW177" i="4"/>
  <c r="CA177" i="4"/>
  <c r="CE177" i="4"/>
  <c r="CL177" i="4"/>
  <c r="CP177" i="4"/>
  <c r="CT177" i="4"/>
  <c r="CX177" i="4"/>
  <c r="DB177" i="4"/>
  <c r="DF177" i="4"/>
  <c r="DJ177" i="4"/>
  <c r="X177" i="4"/>
  <c r="AB177" i="4"/>
  <c r="AF177" i="4"/>
  <c r="AV177" i="4"/>
  <c r="AZ177" i="4"/>
  <c r="BD177" i="4"/>
  <c r="BH177" i="4"/>
  <c r="BL177" i="4"/>
  <c r="BP177" i="4"/>
  <c r="BT177" i="4"/>
  <c r="BX177" i="4"/>
  <c r="CB177" i="4"/>
  <c r="CI177" i="4"/>
  <c r="CM177" i="4"/>
  <c r="CQ177" i="4"/>
  <c r="CU177" i="4"/>
  <c r="CY177" i="4"/>
  <c r="DC177" i="4"/>
  <c r="DG177" i="4"/>
  <c r="DK177" i="4"/>
  <c r="X31" i="4"/>
  <c r="AB31" i="4"/>
  <c r="AF31" i="4"/>
  <c r="AV31" i="4"/>
  <c r="AZ31" i="4"/>
  <c r="BD31" i="4"/>
  <c r="BH31" i="4"/>
  <c r="BL31" i="4"/>
  <c r="BP31" i="4"/>
  <c r="BT31" i="4"/>
  <c r="BX31" i="4"/>
  <c r="CB31" i="4"/>
  <c r="CI31" i="4"/>
  <c r="CM31" i="4"/>
  <c r="CQ31" i="4"/>
  <c r="CU31" i="4"/>
  <c r="CY31" i="4"/>
  <c r="DC31" i="4"/>
  <c r="DG31" i="4"/>
  <c r="DK31" i="4"/>
  <c r="V31" i="4"/>
  <c r="Z31" i="4"/>
  <c r="AD31" i="4"/>
  <c r="AT31" i="4"/>
  <c r="AX31" i="4"/>
  <c r="BB31" i="4"/>
  <c r="BF31" i="4"/>
  <c r="BJ31" i="4"/>
  <c r="BN31" i="4"/>
  <c r="BR31" i="4"/>
  <c r="BV31" i="4"/>
  <c r="BZ31" i="4"/>
  <c r="CD31" i="4"/>
  <c r="CK31" i="4"/>
  <c r="CO31" i="4"/>
  <c r="CS31" i="4"/>
  <c r="CW31" i="4"/>
  <c r="DA31" i="4"/>
  <c r="DE31" i="4"/>
  <c r="DI31" i="4"/>
  <c r="DM31" i="4"/>
  <c r="W31" i="4"/>
  <c r="AE31" i="4"/>
  <c r="AY31" i="4"/>
  <c r="Y31" i="4"/>
  <c r="AG31" i="4"/>
  <c r="BA31" i="4"/>
  <c r="AA31" i="4"/>
  <c r="AU31" i="4"/>
  <c r="BC31" i="4"/>
  <c r="BK31" i="4"/>
  <c r="BS31" i="4"/>
  <c r="CA31" i="4"/>
  <c r="CL31" i="4"/>
  <c r="CT31" i="4"/>
  <c r="DB31" i="4"/>
  <c r="DJ31" i="4"/>
  <c r="U31" i="4"/>
  <c r="AC31" i="4"/>
  <c r="AW31" i="4"/>
  <c r="BE31" i="4"/>
  <c r="BM31" i="4"/>
  <c r="BU31" i="4"/>
  <c r="CC31" i="4"/>
  <c r="CN31" i="4"/>
  <c r="CV31" i="4"/>
  <c r="DD31" i="4"/>
  <c r="DL31" i="4"/>
  <c r="BG31" i="4"/>
  <c r="BW31" i="4"/>
  <c r="CP31" i="4"/>
  <c r="DF31" i="4"/>
  <c r="BI31" i="4"/>
  <c r="BY31" i="4"/>
  <c r="CR31" i="4"/>
  <c r="DH31" i="4"/>
  <c r="BO31" i="4"/>
  <c r="BQ31" i="4"/>
  <c r="CJ31" i="4"/>
  <c r="CZ31" i="4"/>
  <c r="CE31" i="4"/>
  <c r="CX31" i="4"/>
  <c r="V85" i="4"/>
  <c r="Z85" i="4"/>
  <c r="AD85" i="4"/>
  <c r="AT85" i="4"/>
  <c r="AX85" i="4"/>
  <c r="BB85" i="4"/>
  <c r="BF85" i="4"/>
  <c r="BJ85" i="4"/>
  <c r="BN85" i="4"/>
  <c r="BR85" i="4"/>
  <c r="BV85" i="4"/>
  <c r="BZ85" i="4"/>
  <c r="CD85" i="4"/>
  <c r="CK85" i="4"/>
  <c r="CO85" i="4"/>
  <c r="CS85" i="4"/>
  <c r="CW85" i="4"/>
  <c r="DA85" i="4"/>
  <c r="DE85" i="4"/>
  <c r="DI85" i="4"/>
  <c r="DM85" i="4"/>
  <c r="W85" i="4"/>
  <c r="AA85" i="4"/>
  <c r="AE85" i="4"/>
  <c r="AU85" i="4"/>
  <c r="AY85" i="4"/>
  <c r="BC85" i="4"/>
  <c r="BG85" i="4"/>
  <c r="BK85" i="4"/>
  <c r="BO85" i="4"/>
  <c r="BS85" i="4"/>
  <c r="BW85" i="4"/>
  <c r="CA85" i="4"/>
  <c r="CE85" i="4"/>
  <c r="CL85" i="4"/>
  <c r="CP85" i="4"/>
  <c r="CT85" i="4"/>
  <c r="CX85" i="4"/>
  <c r="DB85" i="4"/>
  <c r="DF85" i="4"/>
  <c r="DJ85" i="4"/>
  <c r="X85" i="4"/>
  <c r="AB85" i="4"/>
  <c r="AF85" i="4"/>
  <c r="AV85" i="4"/>
  <c r="AZ85" i="4"/>
  <c r="BD85" i="4"/>
  <c r="BH85" i="4"/>
  <c r="BL85" i="4"/>
  <c r="BP85" i="4"/>
  <c r="BT85" i="4"/>
  <c r="BX85" i="4"/>
  <c r="CB85" i="4"/>
  <c r="CI85" i="4"/>
  <c r="CM85" i="4"/>
  <c r="CQ85" i="4"/>
  <c r="CU85" i="4"/>
  <c r="CY85" i="4"/>
  <c r="DC85" i="4"/>
  <c r="DG85" i="4"/>
  <c r="DK85" i="4"/>
  <c r="U85" i="4"/>
  <c r="Y85" i="4"/>
  <c r="AC85" i="4"/>
  <c r="AG85" i="4"/>
  <c r="AW85" i="4"/>
  <c r="BA85" i="4"/>
  <c r="BE85" i="4"/>
  <c r="BI85" i="4"/>
  <c r="BM85" i="4"/>
  <c r="BQ85" i="4"/>
  <c r="BU85" i="4"/>
  <c r="BY85" i="4"/>
  <c r="CC85" i="4"/>
  <c r="CJ85" i="4"/>
  <c r="CN85" i="4"/>
  <c r="CR85" i="4"/>
  <c r="CV85" i="4"/>
  <c r="CZ85" i="4"/>
  <c r="DD85" i="4"/>
  <c r="DH85" i="4"/>
  <c r="DL85" i="4"/>
  <c r="U119" i="4"/>
  <c r="Y119" i="4"/>
  <c r="AC119" i="4"/>
  <c r="AG119" i="4"/>
  <c r="AW119" i="4"/>
  <c r="BA119" i="4"/>
  <c r="BE119" i="4"/>
  <c r="BI119" i="4"/>
  <c r="BM119" i="4"/>
  <c r="BQ119" i="4"/>
  <c r="BU119" i="4"/>
  <c r="BY119" i="4"/>
  <c r="CC119" i="4"/>
  <c r="CJ119" i="4"/>
  <c r="CN119" i="4"/>
  <c r="CR119" i="4"/>
  <c r="CV119" i="4"/>
  <c r="CZ119" i="4"/>
  <c r="DD119" i="4"/>
  <c r="DH119" i="4"/>
  <c r="DL119" i="4"/>
  <c r="V119" i="4"/>
  <c r="Z119" i="4"/>
  <c r="AD119" i="4"/>
  <c r="AT119" i="4"/>
  <c r="AX119" i="4"/>
  <c r="BB119" i="4"/>
  <c r="BF119" i="4"/>
  <c r="BJ119" i="4"/>
  <c r="BN119" i="4"/>
  <c r="BR119" i="4"/>
  <c r="BV119" i="4"/>
  <c r="BZ119" i="4"/>
  <c r="CD119" i="4"/>
  <c r="CK119" i="4"/>
  <c r="CO119" i="4"/>
  <c r="CS119" i="4"/>
  <c r="CW119" i="4"/>
  <c r="DA119" i="4"/>
  <c r="DE119" i="4"/>
  <c r="DI119" i="4"/>
  <c r="DM119" i="4"/>
  <c r="W119" i="4"/>
  <c r="AA119" i="4"/>
  <c r="AE119" i="4"/>
  <c r="AU119" i="4"/>
  <c r="AY119" i="4"/>
  <c r="BC119" i="4"/>
  <c r="BG119" i="4"/>
  <c r="BK119" i="4"/>
  <c r="BO119" i="4"/>
  <c r="BS119" i="4"/>
  <c r="BW119" i="4"/>
  <c r="CA119" i="4"/>
  <c r="CE119" i="4"/>
  <c r="CL119" i="4"/>
  <c r="CP119" i="4"/>
  <c r="CT119" i="4"/>
  <c r="CX119" i="4"/>
  <c r="DB119" i="4"/>
  <c r="DF119" i="4"/>
  <c r="DJ119" i="4"/>
  <c r="X119" i="4"/>
  <c r="AB119" i="4"/>
  <c r="AF119" i="4"/>
  <c r="AV119" i="4"/>
  <c r="AZ119" i="4"/>
  <c r="BD119" i="4"/>
  <c r="BH119" i="4"/>
  <c r="BL119" i="4"/>
  <c r="BP119" i="4"/>
  <c r="BT119" i="4"/>
  <c r="BX119" i="4"/>
  <c r="CB119" i="4"/>
  <c r="CI119" i="4"/>
  <c r="CM119" i="4"/>
  <c r="CQ119" i="4"/>
  <c r="CU119" i="4"/>
  <c r="CY119" i="4"/>
  <c r="DC119" i="4"/>
  <c r="DG119" i="4"/>
  <c r="DK119" i="4"/>
  <c r="X92" i="4"/>
  <c r="AB92" i="4"/>
  <c r="AF92" i="4"/>
  <c r="AV92" i="4"/>
  <c r="AZ92" i="4"/>
  <c r="BD92" i="4"/>
  <c r="U92" i="4"/>
  <c r="Y92" i="4"/>
  <c r="AC92" i="4"/>
  <c r="AG92" i="4"/>
  <c r="AW92" i="4"/>
  <c r="BA92" i="4"/>
  <c r="V92" i="4"/>
  <c r="Z92" i="4"/>
  <c r="AD92" i="4"/>
  <c r="AT92" i="4"/>
  <c r="AX92" i="4"/>
  <c r="BB92" i="4"/>
  <c r="BF92" i="4"/>
  <c r="BJ92" i="4"/>
  <c r="BN92" i="4"/>
  <c r="BR92" i="4"/>
  <c r="BV92" i="4"/>
  <c r="BZ92" i="4"/>
  <c r="CD92" i="4"/>
  <c r="CK92" i="4"/>
  <c r="CO92" i="4"/>
  <c r="CS92" i="4"/>
  <c r="CW92" i="4"/>
  <c r="DA92" i="4"/>
  <c r="DE92" i="4"/>
  <c r="DI92" i="4"/>
  <c r="DM92" i="4"/>
  <c r="W92" i="4"/>
  <c r="AA92" i="4"/>
  <c r="AE92" i="4"/>
  <c r="AU92" i="4"/>
  <c r="AY92" i="4"/>
  <c r="BC92" i="4"/>
  <c r="BG92" i="4"/>
  <c r="BK92" i="4"/>
  <c r="BO92" i="4"/>
  <c r="BS92" i="4"/>
  <c r="BW92" i="4"/>
  <c r="CA92" i="4"/>
  <c r="CE92" i="4"/>
  <c r="CL92" i="4"/>
  <c r="CP92" i="4"/>
  <c r="CT92" i="4"/>
  <c r="CX92" i="4"/>
  <c r="DB92" i="4"/>
  <c r="DF92" i="4"/>
  <c r="DJ92" i="4"/>
  <c r="BE92" i="4"/>
  <c r="BM92" i="4"/>
  <c r="BU92" i="4"/>
  <c r="CC92" i="4"/>
  <c r="CN92" i="4"/>
  <c r="CV92" i="4"/>
  <c r="DD92" i="4"/>
  <c r="DL92" i="4"/>
  <c r="BH92" i="4"/>
  <c r="BP92" i="4"/>
  <c r="BX92" i="4"/>
  <c r="CI92" i="4"/>
  <c r="CQ92" i="4"/>
  <c r="CY92" i="4"/>
  <c r="DG92" i="4"/>
  <c r="BI92" i="4"/>
  <c r="BQ92" i="4"/>
  <c r="BY92" i="4"/>
  <c r="CJ92" i="4"/>
  <c r="CR92" i="4"/>
  <c r="CZ92" i="4"/>
  <c r="DH92" i="4"/>
  <c r="BL92" i="4"/>
  <c r="BT92" i="4"/>
  <c r="CB92" i="4"/>
  <c r="CM92" i="4"/>
  <c r="CU92" i="4"/>
  <c r="DC92" i="4"/>
  <c r="DK92" i="4"/>
  <c r="X80" i="4"/>
  <c r="AB80" i="4"/>
  <c r="AF80" i="4"/>
  <c r="AV80" i="4"/>
  <c r="AZ80" i="4"/>
  <c r="BD80" i="4"/>
  <c r="BH80" i="4"/>
  <c r="BL80" i="4"/>
  <c r="BP80" i="4"/>
  <c r="BT80" i="4"/>
  <c r="BX80" i="4"/>
  <c r="CB80" i="4"/>
  <c r="CI80" i="4"/>
  <c r="CM80" i="4"/>
  <c r="CQ80" i="4"/>
  <c r="CU80" i="4"/>
  <c r="CY80" i="4"/>
  <c r="DC80" i="4"/>
  <c r="DG80" i="4"/>
  <c r="DK80" i="4"/>
  <c r="U80" i="4"/>
  <c r="Y80" i="4"/>
  <c r="AC80" i="4"/>
  <c r="AG80" i="4"/>
  <c r="AW80" i="4"/>
  <c r="BA80" i="4"/>
  <c r="BE80" i="4"/>
  <c r="BI80" i="4"/>
  <c r="BM80" i="4"/>
  <c r="BQ80" i="4"/>
  <c r="BU80" i="4"/>
  <c r="BY80" i="4"/>
  <c r="CC80" i="4"/>
  <c r="CJ80" i="4"/>
  <c r="CN80" i="4"/>
  <c r="CR80" i="4"/>
  <c r="CV80" i="4"/>
  <c r="CZ80" i="4"/>
  <c r="DD80" i="4"/>
  <c r="DH80" i="4"/>
  <c r="DL80" i="4"/>
  <c r="V80" i="4"/>
  <c r="Z80" i="4"/>
  <c r="AD80" i="4"/>
  <c r="AT80" i="4"/>
  <c r="AX80" i="4"/>
  <c r="BB80" i="4"/>
  <c r="BF80" i="4"/>
  <c r="BJ80" i="4"/>
  <c r="BN80" i="4"/>
  <c r="BR80" i="4"/>
  <c r="BV80" i="4"/>
  <c r="BZ80" i="4"/>
  <c r="CD80" i="4"/>
  <c r="CK80" i="4"/>
  <c r="CO80" i="4"/>
  <c r="CS80" i="4"/>
  <c r="CW80" i="4"/>
  <c r="DA80" i="4"/>
  <c r="DE80" i="4"/>
  <c r="DI80" i="4"/>
  <c r="DM80" i="4"/>
  <c r="W80" i="4"/>
  <c r="AA80" i="4"/>
  <c r="AE80" i="4"/>
  <c r="AU80" i="4"/>
  <c r="AY80" i="4"/>
  <c r="BC80" i="4"/>
  <c r="BG80" i="4"/>
  <c r="BK80" i="4"/>
  <c r="BO80" i="4"/>
  <c r="BS80" i="4"/>
  <c r="BW80" i="4"/>
  <c r="CA80" i="4"/>
  <c r="CE80" i="4"/>
  <c r="CL80" i="4"/>
  <c r="CP80" i="4"/>
  <c r="CT80" i="4"/>
  <c r="CX80" i="4"/>
  <c r="DB80" i="4"/>
  <c r="DF80" i="4"/>
  <c r="DJ80" i="4"/>
  <c r="U169" i="4"/>
  <c r="Y169" i="4"/>
  <c r="AC169" i="4"/>
  <c r="AG169" i="4"/>
  <c r="AW169" i="4"/>
  <c r="BA169" i="4"/>
  <c r="BE169" i="4"/>
  <c r="BI169" i="4"/>
  <c r="BM169" i="4"/>
  <c r="BQ169" i="4"/>
  <c r="BU169" i="4"/>
  <c r="BY169" i="4"/>
  <c r="CC169" i="4"/>
  <c r="CJ169" i="4"/>
  <c r="CN169" i="4"/>
  <c r="CR169" i="4"/>
  <c r="CV169" i="4"/>
  <c r="CZ169" i="4"/>
  <c r="DD169" i="4"/>
  <c r="DH169" i="4"/>
  <c r="DL169" i="4"/>
  <c r="V169" i="4"/>
  <c r="Z169" i="4"/>
  <c r="AD169" i="4"/>
  <c r="AT169" i="4"/>
  <c r="AX169" i="4"/>
  <c r="BB169" i="4"/>
  <c r="BF169" i="4"/>
  <c r="BJ169" i="4"/>
  <c r="BN169" i="4"/>
  <c r="BR169" i="4"/>
  <c r="BV169" i="4"/>
  <c r="BZ169" i="4"/>
  <c r="CD169" i="4"/>
  <c r="CK169" i="4"/>
  <c r="CO169" i="4"/>
  <c r="CS169" i="4"/>
  <c r="CW169" i="4"/>
  <c r="DA169" i="4"/>
  <c r="DE169" i="4"/>
  <c r="DI169" i="4"/>
  <c r="DM169" i="4"/>
  <c r="W169" i="4"/>
  <c r="AA169" i="4"/>
  <c r="AE169" i="4"/>
  <c r="AU169" i="4"/>
  <c r="AY169" i="4"/>
  <c r="BC169" i="4"/>
  <c r="BG169" i="4"/>
  <c r="BK169" i="4"/>
  <c r="BO169" i="4"/>
  <c r="BS169" i="4"/>
  <c r="BW169" i="4"/>
  <c r="CA169" i="4"/>
  <c r="CE169" i="4"/>
  <c r="CL169" i="4"/>
  <c r="CP169" i="4"/>
  <c r="CT169" i="4"/>
  <c r="CX169" i="4"/>
  <c r="DB169" i="4"/>
  <c r="DF169" i="4"/>
  <c r="DJ169" i="4"/>
  <c r="X169" i="4"/>
  <c r="AB169" i="4"/>
  <c r="AF169" i="4"/>
  <c r="AV169" i="4"/>
  <c r="AZ169" i="4"/>
  <c r="BD169" i="4"/>
  <c r="BH169" i="4"/>
  <c r="BL169" i="4"/>
  <c r="BP169" i="4"/>
  <c r="BT169" i="4"/>
  <c r="BX169" i="4"/>
  <c r="CB169" i="4"/>
  <c r="CI169" i="4"/>
  <c r="CM169" i="4"/>
  <c r="CQ169" i="4"/>
  <c r="CU169" i="4"/>
  <c r="CY169" i="4"/>
  <c r="DC169" i="4"/>
  <c r="DG169" i="4"/>
  <c r="DK169" i="4"/>
  <c r="V32" i="4"/>
  <c r="Z32" i="4"/>
  <c r="AD32" i="4"/>
  <c r="AT32" i="4"/>
  <c r="AX32" i="4"/>
  <c r="BB32" i="4"/>
  <c r="BF32" i="4"/>
  <c r="BJ32" i="4"/>
  <c r="BN32" i="4"/>
  <c r="BR32" i="4"/>
  <c r="BV32" i="4"/>
  <c r="BZ32" i="4"/>
  <c r="CD32" i="4"/>
  <c r="CK32" i="4"/>
  <c r="CO32" i="4"/>
  <c r="CS32" i="4"/>
  <c r="CW32" i="4"/>
  <c r="DA32" i="4"/>
  <c r="DE32" i="4"/>
  <c r="DI32" i="4"/>
  <c r="DM32" i="4"/>
  <c r="X32" i="4"/>
  <c r="AB32" i="4"/>
  <c r="AF32" i="4"/>
  <c r="AV32" i="4"/>
  <c r="AZ32" i="4"/>
  <c r="BD32" i="4"/>
  <c r="BH32" i="4"/>
  <c r="BL32" i="4"/>
  <c r="BP32" i="4"/>
  <c r="BT32" i="4"/>
  <c r="BX32" i="4"/>
  <c r="CB32" i="4"/>
  <c r="CI32" i="4"/>
  <c r="CM32" i="4"/>
  <c r="CQ32" i="4"/>
  <c r="CU32" i="4"/>
  <c r="CY32" i="4"/>
  <c r="DC32" i="4"/>
  <c r="DG32" i="4"/>
  <c r="DK32" i="4"/>
  <c r="Y32" i="4"/>
  <c r="AG32" i="4"/>
  <c r="BA32" i="4"/>
  <c r="BI32" i="4"/>
  <c r="BQ32" i="4"/>
  <c r="BY32" i="4"/>
  <c r="CJ32" i="4"/>
  <c r="CR32" i="4"/>
  <c r="CZ32" i="4"/>
  <c r="DH32" i="4"/>
  <c r="AA32" i="4"/>
  <c r="AU32" i="4"/>
  <c r="BC32" i="4"/>
  <c r="BK32" i="4"/>
  <c r="BS32" i="4"/>
  <c r="CA32" i="4"/>
  <c r="CL32" i="4"/>
  <c r="CT32" i="4"/>
  <c r="DB32" i="4"/>
  <c r="DJ32" i="4"/>
  <c r="AC32" i="4"/>
  <c r="BE32" i="4"/>
  <c r="BU32" i="4"/>
  <c r="CN32" i="4"/>
  <c r="DD32" i="4"/>
  <c r="AE32" i="4"/>
  <c r="BG32" i="4"/>
  <c r="BW32" i="4"/>
  <c r="CP32" i="4"/>
  <c r="DF32" i="4"/>
  <c r="W32" i="4"/>
  <c r="AY32" i="4"/>
  <c r="BO32" i="4"/>
  <c r="CE32" i="4"/>
  <c r="CX32" i="4"/>
  <c r="BM32" i="4"/>
  <c r="CC32" i="4"/>
  <c r="U32" i="4"/>
  <c r="CV32" i="4"/>
  <c r="AW32" i="4"/>
  <c r="DL32" i="4"/>
  <c r="W38" i="4"/>
  <c r="AA38" i="4"/>
  <c r="AE38" i="4"/>
  <c r="AU38" i="4"/>
  <c r="AY38" i="4"/>
  <c r="BC38" i="4"/>
  <c r="BG38" i="4"/>
  <c r="BK38" i="4"/>
  <c r="BO38" i="4"/>
  <c r="BS38" i="4"/>
  <c r="BW38" i="4"/>
  <c r="CA38" i="4"/>
  <c r="CE38" i="4"/>
  <c r="CL38" i="4"/>
  <c r="CP38" i="4"/>
  <c r="CT38" i="4"/>
  <c r="CX38" i="4"/>
  <c r="DB38" i="4"/>
  <c r="DF38" i="4"/>
  <c r="DJ38" i="4"/>
  <c r="X38" i="4"/>
  <c r="AB38" i="4"/>
  <c r="AF38" i="4"/>
  <c r="AV38" i="4"/>
  <c r="AZ38" i="4"/>
  <c r="BD38" i="4"/>
  <c r="BH38" i="4"/>
  <c r="BL38" i="4"/>
  <c r="BP38" i="4"/>
  <c r="BT38" i="4"/>
  <c r="BX38" i="4"/>
  <c r="CB38" i="4"/>
  <c r="CI38" i="4"/>
  <c r="CM38" i="4"/>
  <c r="CQ38" i="4"/>
  <c r="CU38" i="4"/>
  <c r="CY38" i="4"/>
  <c r="DC38" i="4"/>
  <c r="DG38" i="4"/>
  <c r="DK38" i="4"/>
  <c r="U38" i="4"/>
  <c r="AC38" i="4"/>
  <c r="AW38" i="4"/>
  <c r="BE38" i="4"/>
  <c r="BM38" i="4"/>
  <c r="BU38" i="4"/>
  <c r="CC38" i="4"/>
  <c r="CN38" i="4"/>
  <c r="CV38" i="4"/>
  <c r="DD38" i="4"/>
  <c r="DL38" i="4"/>
  <c r="V38" i="4"/>
  <c r="AD38" i="4"/>
  <c r="AX38" i="4"/>
  <c r="BF38" i="4"/>
  <c r="BN38" i="4"/>
  <c r="BV38" i="4"/>
  <c r="CD38" i="4"/>
  <c r="CO38" i="4"/>
  <c r="CW38" i="4"/>
  <c r="DE38" i="4"/>
  <c r="DM38" i="4"/>
  <c r="Z38" i="4"/>
  <c r="AT38" i="4"/>
  <c r="BB38" i="4"/>
  <c r="BJ38" i="4"/>
  <c r="BR38" i="4"/>
  <c r="BZ38" i="4"/>
  <c r="CK38" i="4"/>
  <c r="CS38" i="4"/>
  <c r="DA38" i="4"/>
  <c r="DI38" i="4"/>
  <c r="BI38" i="4"/>
  <c r="CR38" i="4"/>
  <c r="Y38" i="4"/>
  <c r="BQ38" i="4"/>
  <c r="CZ38" i="4"/>
  <c r="AG38" i="4"/>
  <c r="BY38" i="4"/>
  <c r="DH38" i="4"/>
  <c r="BA38" i="4"/>
  <c r="CJ38" i="4"/>
  <c r="W166" i="4"/>
  <c r="AA166" i="4"/>
  <c r="AE166" i="4"/>
  <c r="AU166" i="4"/>
  <c r="AY166" i="4"/>
  <c r="BC166" i="4"/>
  <c r="BG166" i="4"/>
  <c r="BK166" i="4"/>
  <c r="BO166" i="4"/>
  <c r="BS166" i="4"/>
  <c r="BW166" i="4"/>
  <c r="CA166" i="4"/>
  <c r="CE166" i="4"/>
  <c r="CL166" i="4"/>
  <c r="CP166" i="4"/>
  <c r="CT166" i="4"/>
  <c r="CX166" i="4"/>
  <c r="DB166" i="4"/>
  <c r="DF166" i="4"/>
  <c r="DJ166" i="4"/>
  <c r="X166" i="4"/>
  <c r="AB166" i="4"/>
  <c r="AF166" i="4"/>
  <c r="AV166" i="4"/>
  <c r="AZ166" i="4"/>
  <c r="BD166" i="4"/>
  <c r="BH166" i="4"/>
  <c r="BL166" i="4"/>
  <c r="BP166" i="4"/>
  <c r="BT166" i="4"/>
  <c r="BX166" i="4"/>
  <c r="CB166" i="4"/>
  <c r="CI166" i="4"/>
  <c r="CM166" i="4"/>
  <c r="CQ166" i="4"/>
  <c r="CU166" i="4"/>
  <c r="CY166" i="4"/>
  <c r="DC166" i="4"/>
  <c r="DG166" i="4"/>
  <c r="DK166" i="4"/>
  <c r="U166" i="4"/>
  <c r="Y166" i="4"/>
  <c r="AC166" i="4"/>
  <c r="AG166" i="4"/>
  <c r="AW166" i="4"/>
  <c r="BA166" i="4"/>
  <c r="BE166" i="4"/>
  <c r="BI166" i="4"/>
  <c r="BM166" i="4"/>
  <c r="BQ166" i="4"/>
  <c r="BU166" i="4"/>
  <c r="BY166" i="4"/>
  <c r="CC166" i="4"/>
  <c r="CJ166" i="4"/>
  <c r="CN166" i="4"/>
  <c r="CR166" i="4"/>
  <c r="CV166" i="4"/>
  <c r="CZ166" i="4"/>
  <c r="DD166" i="4"/>
  <c r="DH166" i="4"/>
  <c r="DL166" i="4"/>
  <c r="V166" i="4"/>
  <c r="Z166" i="4"/>
  <c r="AD166" i="4"/>
  <c r="AT166" i="4"/>
  <c r="AX166" i="4"/>
  <c r="BB166" i="4"/>
  <c r="BF166" i="4"/>
  <c r="BJ166" i="4"/>
  <c r="BN166" i="4"/>
  <c r="BR166" i="4"/>
  <c r="BV166" i="4"/>
  <c r="BZ166" i="4"/>
  <c r="CD166" i="4"/>
  <c r="CK166" i="4"/>
  <c r="CO166" i="4"/>
  <c r="CS166" i="4"/>
  <c r="CW166" i="4"/>
  <c r="DA166" i="4"/>
  <c r="DE166" i="4"/>
  <c r="DI166" i="4"/>
  <c r="DM166" i="4"/>
  <c r="W162" i="4"/>
  <c r="AA162" i="4"/>
  <c r="AE162" i="4"/>
  <c r="AU162" i="4"/>
  <c r="AY162" i="4"/>
  <c r="BC162" i="4"/>
  <c r="BG162" i="4"/>
  <c r="BK162" i="4"/>
  <c r="BO162" i="4"/>
  <c r="BS162" i="4"/>
  <c r="BW162" i="4"/>
  <c r="CA162" i="4"/>
  <c r="CE162" i="4"/>
  <c r="CL162" i="4"/>
  <c r="CP162" i="4"/>
  <c r="CT162" i="4"/>
  <c r="CX162" i="4"/>
  <c r="DB162" i="4"/>
  <c r="DF162" i="4"/>
  <c r="DJ162" i="4"/>
  <c r="X162" i="4"/>
  <c r="AB162" i="4"/>
  <c r="AF162" i="4"/>
  <c r="AV162" i="4"/>
  <c r="AZ162" i="4"/>
  <c r="BD162" i="4"/>
  <c r="BH162" i="4"/>
  <c r="BL162" i="4"/>
  <c r="BP162" i="4"/>
  <c r="BT162" i="4"/>
  <c r="BX162" i="4"/>
  <c r="CB162" i="4"/>
  <c r="CI162" i="4"/>
  <c r="CM162" i="4"/>
  <c r="CQ162" i="4"/>
  <c r="CU162" i="4"/>
  <c r="CY162" i="4"/>
  <c r="DC162" i="4"/>
  <c r="DG162" i="4"/>
  <c r="DK162" i="4"/>
  <c r="U162" i="4"/>
  <c r="Y162" i="4"/>
  <c r="AC162" i="4"/>
  <c r="AG162" i="4"/>
  <c r="AW162" i="4"/>
  <c r="BA162" i="4"/>
  <c r="BE162" i="4"/>
  <c r="BI162" i="4"/>
  <c r="BM162" i="4"/>
  <c r="BQ162" i="4"/>
  <c r="BU162" i="4"/>
  <c r="BY162" i="4"/>
  <c r="CC162" i="4"/>
  <c r="CJ162" i="4"/>
  <c r="CN162" i="4"/>
  <c r="CR162" i="4"/>
  <c r="CV162" i="4"/>
  <c r="CZ162" i="4"/>
  <c r="DD162" i="4"/>
  <c r="DH162" i="4"/>
  <c r="DL162" i="4"/>
  <c r="V162" i="4"/>
  <c r="Z162" i="4"/>
  <c r="AD162" i="4"/>
  <c r="AT162" i="4"/>
  <c r="AX162" i="4"/>
  <c r="BB162" i="4"/>
  <c r="BF162" i="4"/>
  <c r="BJ162" i="4"/>
  <c r="BN162" i="4"/>
  <c r="BR162" i="4"/>
  <c r="BV162" i="4"/>
  <c r="BZ162" i="4"/>
  <c r="CD162" i="4"/>
  <c r="CK162" i="4"/>
  <c r="CO162" i="4"/>
  <c r="CS162" i="4"/>
  <c r="CW162" i="4"/>
  <c r="DA162" i="4"/>
  <c r="DE162" i="4"/>
  <c r="DI162" i="4"/>
  <c r="DM162" i="4"/>
  <c r="U167" i="4"/>
  <c r="Y167" i="4"/>
  <c r="AC167" i="4"/>
  <c r="AG167" i="4"/>
  <c r="AW167" i="4"/>
  <c r="BA167" i="4"/>
  <c r="BE167" i="4"/>
  <c r="BI167" i="4"/>
  <c r="BM167" i="4"/>
  <c r="BQ167" i="4"/>
  <c r="BU167" i="4"/>
  <c r="BY167" i="4"/>
  <c r="CC167" i="4"/>
  <c r="CJ167" i="4"/>
  <c r="CN167" i="4"/>
  <c r="CR167" i="4"/>
  <c r="CV167" i="4"/>
  <c r="CZ167" i="4"/>
  <c r="DD167" i="4"/>
  <c r="DH167" i="4"/>
  <c r="DL167" i="4"/>
  <c r="V167" i="4"/>
  <c r="Z167" i="4"/>
  <c r="AD167" i="4"/>
  <c r="AT167" i="4"/>
  <c r="AX167" i="4"/>
  <c r="BB167" i="4"/>
  <c r="BF167" i="4"/>
  <c r="BJ167" i="4"/>
  <c r="BN167" i="4"/>
  <c r="BR167" i="4"/>
  <c r="BV167" i="4"/>
  <c r="BZ167" i="4"/>
  <c r="CD167" i="4"/>
  <c r="CK167" i="4"/>
  <c r="CO167" i="4"/>
  <c r="CS167" i="4"/>
  <c r="CW167" i="4"/>
  <c r="DA167" i="4"/>
  <c r="DE167" i="4"/>
  <c r="DI167" i="4"/>
  <c r="DM167" i="4"/>
  <c r="W167" i="4"/>
  <c r="AA167" i="4"/>
  <c r="AE167" i="4"/>
  <c r="AU167" i="4"/>
  <c r="AY167" i="4"/>
  <c r="BC167" i="4"/>
  <c r="BG167" i="4"/>
  <c r="BK167" i="4"/>
  <c r="BO167" i="4"/>
  <c r="BS167" i="4"/>
  <c r="BW167" i="4"/>
  <c r="CA167" i="4"/>
  <c r="CE167" i="4"/>
  <c r="CL167" i="4"/>
  <c r="CP167" i="4"/>
  <c r="CT167" i="4"/>
  <c r="CX167" i="4"/>
  <c r="DB167" i="4"/>
  <c r="DF167" i="4"/>
  <c r="DJ167" i="4"/>
  <c r="X167" i="4"/>
  <c r="AB167" i="4"/>
  <c r="AF167" i="4"/>
  <c r="AV167" i="4"/>
  <c r="AZ167" i="4"/>
  <c r="BD167" i="4"/>
  <c r="BH167" i="4"/>
  <c r="BL167" i="4"/>
  <c r="BP167" i="4"/>
  <c r="BT167" i="4"/>
  <c r="BX167" i="4"/>
  <c r="CB167" i="4"/>
  <c r="CI167" i="4"/>
  <c r="CM167" i="4"/>
  <c r="CQ167" i="4"/>
  <c r="CU167" i="4"/>
  <c r="CY167" i="4"/>
  <c r="DC167" i="4"/>
  <c r="DG167" i="4"/>
  <c r="DK167" i="4"/>
  <c r="W148" i="4"/>
  <c r="AA148" i="4"/>
  <c r="AE148" i="4"/>
  <c r="AU148" i="4"/>
  <c r="AY148" i="4"/>
  <c r="BC148" i="4"/>
  <c r="BG148" i="4"/>
  <c r="BK148" i="4"/>
  <c r="BO148" i="4"/>
  <c r="BS148" i="4"/>
  <c r="BW148" i="4"/>
  <c r="CA148" i="4"/>
  <c r="CE148" i="4"/>
  <c r="CL148" i="4"/>
  <c r="CP148" i="4"/>
  <c r="CT148" i="4"/>
  <c r="CX148" i="4"/>
  <c r="DB148" i="4"/>
  <c r="DF148" i="4"/>
  <c r="DJ148" i="4"/>
  <c r="X148" i="4"/>
  <c r="AB148" i="4"/>
  <c r="AF148" i="4"/>
  <c r="AV148" i="4"/>
  <c r="AZ148" i="4"/>
  <c r="BD148" i="4"/>
  <c r="BH148" i="4"/>
  <c r="BL148" i="4"/>
  <c r="BP148" i="4"/>
  <c r="BT148" i="4"/>
  <c r="BX148" i="4"/>
  <c r="CB148" i="4"/>
  <c r="CI148" i="4"/>
  <c r="CM148" i="4"/>
  <c r="CQ148" i="4"/>
  <c r="CU148" i="4"/>
  <c r="CY148" i="4"/>
  <c r="DC148" i="4"/>
  <c r="DG148" i="4"/>
  <c r="DK148" i="4"/>
  <c r="U148" i="4"/>
  <c r="Y148" i="4"/>
  <c r="AC148" i="4"/>
  <c r="AG148" i="4"/>
  <c r="AW148" i="4"/>
  <c r="BA148" i="4"/>
  <c r="BE148" i="4"/>
  <c r="BI148" i="4"/>
  <c r="BM148" i="4"/>
  <c r="BQ148" i="4"/>
  <c r="BU148" i="4"/>
  <c r="BY148" i="4"/>
  <c r="CC148" i="4"/>
  <c r="CJ148" i="4"/>
  <c r="CN148" i="4"/>
  <c r="CR148" i="4"/>
  <c r="CV148" i="4"/>
  <c r="CZ148" i="4"/>
  <c r="DD148" i="4"/>
  <c r="DH148" i="4"/>
  <c r="DL148" i="4"/>
  <c r="V148" i="4"/>
  <c r="Z148" i="4"/>
  <c r="AD148" i="4"/>
  <c r="AT148" i="4"/>
  <c r="AX148" i="4"/>
  <c r="BB148" i="4"/>
  <c r="BF148" i="4"/>
  <c r="BJ148" i="4"/>
  <c r="BN148" i="4"/>
  <c r="BR148" i="4"/>
  <c r="BV148" i="4"/>
  <c r="BZ148" i="4"/>
  <c r="CD148" i="4"/>
  <c r="CK148" i="4"/>
  <c r="CO148" i="4"/>
  <c r="CS148" i="4"/>
  <c r="CW148" i="4"/>
  <c r="DA148" i="4"/>
  <c r="DE148" i="4"/>
  <c r="DI148" i="4"/>
  <c r="DM148" i="4"/>
  <c r="X55" i="4"/>
  <c r="AB55" i="4"/>
  <c r="AF55" i="4"/>
  <c r="AV55" i="4"/>
  <c r="AZ55" i="4"/>
  <c r="BD55" i="4"/>
  <c r="BH55" i="4"/>
  <c r="BL55" i="4"/>
  <c r="BP55" i="4"/>
  <c r="BT55" i="4"/>
  <c r="BX55" i="4"/>
  <c r="CB55" i="4"/>
  <c r="CI55" i="4"/>
  <c r="CM55" i="4"/>
  <c r="CQ55" i="4"/>
  <c r="CU55" i="4"/>
  <c r="CY55" i="4"/>
  <c r="DC55" i="4"/>
  <c r="DG55" i="4"/>
  <c r="DK55" i="4"/>
  <c r="U55" i="4"/>
  <c r="Y55" i="4"/>
  <c r="AC55" i="4"/>
  <c r="AG55" i="4"/>
  <c r="AW55" i="4"/>
  <c r="BA55" i="4"/>
  <c r="BE55" i="4"/>
  <c r="BI55" i="4"/>
  <c r="BM55" i="4"/>
  <c r="BQ55" i="4"/>
  <c r="BU55" i="4"/>
  <c r="BY55" i="4"/>
  <c r="CC55" i="4"/>
  <c r="CJ55" i="4"/>
  <c r="CN55" i="4"/>
  <c r="CR55" i="4"/>
  <c r="CV55" i="4"/>
  <c r="CZ55" i="4"/>
  <c r="DD55" i="4"/>
  <c r="DH55" i="4"/>
  <c r="DL55" i="4"/>
  <c r="V55" i="4"/>
  <c r="Z55" i="4"/>
  <c r="AD55" i="4"/>
  <c r="AT55" i="4"/>
  <c r="AX55" i="4"/>
  <c r="BB55" i="4"/>
  <c r="BF55" i="4"/>
  <c r="BJ55" i="4"/>
  <c r="BN55" i="4"/>
  <c r="BR55" i="4"/>
  <c r="BV55" i="4"/>
  <c r="BZ55" i="4"/>
  <c r="CD55" i="4"/>
  <c r="CK55" i="4"/>
  <c r="CO55" i="4"/>
  <c r="CS55" i="4"/>
  <c r="CW55" i="4"/>
  <c r="DA55" i="4"/>
  <c r="DE55" i="4"/>
  <c r="DI55" i="4"/>
  <c r="DM55" i="4"/>
  <c r="W55" i="4"/>
  <c r="AA55" i="4"/>
  <c r="AE55" i="4"/>
  <c r="AU55" i="4"/>
  <c r="AY55" i="4"/>
  <c r="BC55" i="4"/>
  <c r="BG55" i="4"/>
  <c r="BK55" i="4"/>
  <c r="BO55" i="4"/>
  <c r="BS55" i="4"/>
  <c r="BW55" i="4"/>
  <c r="CA55" i="4"/>
  <c r="CE55" i="4"/>
  <c r="CL55" i="4"/>
  <c r="CP55" i="4"/>
  <c r="CT55" i="4"/>
  <c r="CX55" i="4"/>
  <c r="DB55" i="4"/>
  <c r="DF55" i="4"/>
  <c r="DJ55" i="4"/>
  <c r="U179" i="4"/>
  <c r="Y179" i="4"/>
  <c r="AC179" i="4"/>
  <c r="AG179" i="4"/>
  <c r="AW179" i="4"/>
  <c r="BA179" i="4"/>
  <c r="BE179" i="4"/>
  <c r="BI179" i="4"/>
  <c r="BM179" i="4"/>
  <c r="BQ179" i="4"/>
  <c r="BU179" i="4"/>
  <c r="BY179" i="4"/>
  <c r="CC179" i="4"/>
  <c r="CJ179" i="4"/>
  <c r="CN179" i="4"/>
  <c r="CR179" i="4"/>
  <c r="CV179" i="4"/>
  <c r="CZ179" i="4"/>
  <c r="DD179" i="4"/>
  <c r="DH179" i="4"/>
  <c r="DL179" i="4"/>
  <c r="V179" i="4"/>
  <c r="Z179" i="4"/>
  <c r="AD179" i="4"/>
  <c r="AT179" i="4"/>
  <c r="AX179" i="4"/>
  <c r="BB179" i="4"/>
  <c r="BF179" i="4"/>
  <c r="BJ179" i="4"/>
  <c r="BN179" i="4"/>
  <c r="BR179" i="4"/>
  <c r="BV179" i="4"/>
  <c r="BZ179" i="4"/>
  <c r="CD179" i="4"/>
  <c r="CK179" i="4"/>
  <c r="CO179" i="4"/>
  <c r="CS179" i="4"/>
  <c r="CW179" i="4"/>
  <c r="DA179" i="4"/>
  <c r="DE179" i="4"/>
  <c r="DI179" i="4"/>
  <c r="DM179" i="4"/>
  <c r="W179" i="4"/>
  <c r="AA179" i="4"/>
  <c r="AE179" i="4"/>
  <c r="AU179" i="4"/>
  <c r="AY179" i="4"/>
  <c r="BC179" i="4"/>
  <c r="BG179" i="4"/>
  <c r="BK179" i="4"/>
  <c r="BO179" i="4"/>
  <c r="BS179" i="4"/>
  <c r="BW179" i="4"/>
  <c r="CA179" i="4"/>
  <c r="CE179" i="4"/>
  <c r="CL179" i="4"/>
  <c r="CP179" i="4"/>
  <c r="CT179" i="4"/>
  <c r="CX179" i="4"/>
  <c r="DB179" i="4"/>
  <c r="DF179" i="4"/>
  <c r="DJ179" i="4"/>
  <c r="X179" i="4"/>
  <c r="AB179" i="4"/>
  <c r="AF179" i="4"/>
  <c r="AV179" i="4"/>
  <c r="AZ179" i="4"/>
  <c r="BD179" i="4"/>
  <c r="BH179" i="4"/>
  <c r="BL179" i="4"/>
  <c r="BP179" i="4"/>
  <c r="BT179" i="4"/>
  <c r="BX179" i="4"/>
  <c r="CB179" i="4"/>
  <c r="CI179" i="4"/>
  <c r="CM179" i="4"/>
  <c r="CQ179" i="4"/>
  <c r="CU179" i="4"/>
  <c r="CY179" i="4"/>
  <c r="DC179" i="4"/>
  <c r="DG179" i="4"/>
  <c r="DK179" i="4"/>
  <c r="U101" i="4"/>
  <c r="Y101" i="4"/>
  <c r="AC101" i="4"/>
  <c r="AG101" i="4"/>
  <c r="AW101" i="4"/>
  <c r="BA101" i="4"/>
  <c r="BE101" i="4"/>
  <c r="BI101" i="4"/>
  <c r="BM101" i="4"/>
  <c r="BQ101" i="4"/>
  <c r="BU101" i="4"/>
  <c r="BY101" i="4"/>
  <c r="CC101" i="4"/>
  <c r="CJ101" i="4"/>
  <c r="CN101" i="4"/>
  <c r="CR101" i="4"/>
  <c r="CV101" i="4"/>
  <c r="CZ101" i="4"/>
  <c r="DD101" i="4"/>
  <c r="DH101" i="4"/>
  <c r="DL101" i="4"/>
  <c r="V101" i="4"/>
  <c r="Z101" i="4"/>
  <c r="AD101" i="4"/>
  <c r="AT101" i="4"/>
  <c r="AX101" i="4"/>
  <c r="BB101" i="4"/>
  <c r="BF101" i="4"/>
  <c r="BJ101" i="4"/>
  <c r="BN101" i="4"/>
  <c r="BR101" i="4"/>
  <c r="BV101" i="4"/>
  <c r="BZ101" i="4"/>
  <c r="CD101" i="4"/>
  <c r="CK101" i="4"/>
  <c r="CO101" i="4"/>
  <c r="CS101" i="4"/>
  <c r="CW101" i="4"/>
  <c r="DA101" i="4"/>
  <c r="DE101" i="4"/>
  <c r="DI101" i="4"/>
  <c r="DM101" i="4"/>
  <c r="W101" i="4"/>
  <c r="AA101" i="4"/>
  <c r="AE101" i="4"/>
  <c r="AU101" i="4"/>
  <c r="AY101" i="4"/>
  <c r="BC101" i="4"/>
  <c r="BG101" i="4"/>
  <c r="BK101" i="4"/>
  <c r="BO101" i="4"/>
  <c r="BS101" i="4"/>
  <c r="BW101" i="4"/>
  <c r="CA101" i="4"/>
  <c r="CE101" i="4"/>
  <c r="CL101" i="4"/>
  <c r="CP101" i="4"/>
  <c r="CT101" i="4"/>
  <c r="CX101" i="4"/>
  <c r="DB101" i="4"/>
  <c r="DF101" i="4"/>
  <c r="DJ101" i="4"/>
  <c r="X101" i="4"/>
  <c r="AB101" i="4"/>
  <c r="AF101" i="4"/>
  <c r="AV101" i="4"/>
  <c r="AZ101" i="4"/>
  <c r="BD101" i="4"/>
  <c r="BH101" i="4"/>
  <c r="BL101" i="4"/>
  <c r="BP101" i="4"/>
  <c r="BT101" i="4"/>
  <c r="BX101" i="4"/>
  <c r="CB101" i="4"/>
  <c r="CI101" i="4"/>
  <c r="CM101" i="4"/>
  <c r="CQ101" i="4"/>
  <c r="CU101" i="4"/>
  <c r="CY101" i="4"/>
  <c r="DC101" i="4"/>
  <c r="DG101" i="4"/>
  <c r="DK101" i="4"/>
  <c r="W150" i="4"/>
  <c r="AA150" i="4"/>
  <c r="AE150" i="4"/>
  <c r="AU150" i="4"/>
  <c r="AY150" i="4"/>
  <c r="BC150" i="4"/>
  <c r="BG150" i="4"/>
  <c r="BK150" i="4"/>
  <c r="BO150" i="4"/>
  <c r="BS150" i="4"/>
  <c r="BW150" i="4"/>
  <c r="CA150" i="4"/>
  <c r="CE150" i="4"/>
  <c r="CL150" i="4"/>
  <c r="CP150" i="4"/>
  <c r="CT150" i="4"/>
  <c r="CX150" i="4"/>
  <c r="DB150" i="4"/>
  <c r="DF150" i="4"/>
  <c r="DJ150" i="4"/>
  <c r="X150" i="4"/>
  <c r="AB150" i="4"/>
  <c r="AF150" i="4"/>
  <c r="AV150" i="4"/>
  <c r="AZ150" i="4"/>
  <c r="BD150" i="4"/>
  <c r="BH150" i="4"/>
  <c r="BL150" i="4"/>
  <c r="BP150" i="4"/>
  <c r="BT150" i="4"/>
  <c r="BX150" i="4"/>
  <c r="CB150" i="4"/>
  <c r="CI150" i="4"/>
  <c r="CM150" i="4"/>
  <c r="CQ150" i="4"/>
  <c r="CU150" i="4"/>
  <c r="CY150" i="4"/>
  <c r="DC150" i="4"/>
  <c r="DG150" i="4"/>
  <c r="DK150" i="4"/>
  <c r="U150" i="4"/>
  <c r="Y150" i="4"/>
  <c r="AC150" i="4"/>
  <c r="AG150" i="4"/>
  <c r="AW150" i="4"/>
  <c r="BA150" i="4"/>
  <c r="BE150" i="4"/>
  <c r="BI150" i="4"/>
  <c r="BM150" i="4"/>
  <c r="BQ150" i="4"/>
  <c r="BU150" i="4"/>
  <c r="BY150" i="4"/>
  <c r="CC150" i="4"/>
  <c r="CJ150" i="4"/>
  <c r="CN150" i="4"/>
  <c r="CR150" i="4"/>
  <c r="CV150" i="4"/>
  <c r="CZ150" i="4"/>
  <c r="DD150" i="4"/>
  <c r="DH150" i="4"/>
  <c r="DL150" i="4"/>
  <c r="V150" i="4"/>
  <c r="Z150" i="4"/>
  <c r="AD150" i="4"/>
  <c r="AT150" i="4"/>
  <c r="AX150" i="4"/>
  <c r="BB150" i="4"/>
  <c r="BF150" i="4"/>
  <c r="BJ150" i="4"/>
  <c r="BN150" i="4"/>
  <c r="BR150" i="4"/>
  <c r="BV150" i="4"/>
  <c r="BZ150" i="4"/>
  <c r="CD150" i="4"/>
  <c r="CK150" i="4"/>
  <c r="CO150" i="4"/>
  <c r="CS150" i="4"/>
  <c r="CW150" i="4"/>
  <c r="DA150" i="4"/>
  <c r="DE150" i="4"/>
  <c r="DI150" i="4"/>
  <c r="DM150" i="4"/>
  <c r="W76" i="4"/>
  <c r="AA76" i="4"/>
  <c r="AE76" i="4"/>
  <c r="AU76" i="4"/>
  <c r="AY76" i="4"/>
  <c r="BC76" i="4"/>
  <c r="BG76" i="4"/>
  <c r="BK76" i="4"/>
  <c r="BO76" i="4"/>
  <c r="BS76" i="4"/>
  <c r="BW76" i="4"/>
  <c r="CA76" i="4"/>
  <c r="CE76" i="4"/>
  <c r="CL76" i="4"/>
  <c r="CP76" i="4"/>
  <c r="CT76" i="4"/>
  <c r="CX76" i="4"/>
  <c r="DB76" i="4"/>
  <c r="DF76" i="4"/>
  <c r="DJ76" i="4"/>
  <c r="X76" i="4"/>
  <c r="AB76" i="4"/>
  <c r="AF76" i="4"/>
  <c r="AV76" i="4"/>
  <c r="AZ76" i="4"/>
  <c r="BD76" i="4"/>
  <c r="BH76" i="4"/>
  <c r="BL76" i="4"/>
  <c r="BP76" i="4"/>
  <c r="BT76" i="4"/>
  <c r="BX76" i="4"/>
  <c r="CB76" i="4"/>
  <c r="CI76" i="4"/>
  <c r="CM76" i="4"/>
  <c r="CQ76" i="4"/>
  <c r="CU76" i="4"/>
  <c r="CY76" i="4"/>
  <c r="DC76" i="4"/>
  <c r="DG76" i="4"/>
  <c r="DK76" i="4"/>
  <c r="V76" i="4"/>
  <c r="AD76" i="4"/>
  <c r="AX76" i="4"/>
  <c r="BF76" i="4"/>
  <c r="BN76" i="4"/>
  <c r="BV76" i="4"/>
  <c r="CD76" i="4"/>
  <c r="CO76" i="4"/>
  <c r="CW76" i="4"/>
  <c r="DE76" i="4"/>
  <c r="DM76" i="4"/>
  <c r="Y76" i="4"/>
  <c r="AG76" i="4"/>
  <c r="BA76" i="4"/>
  <c r="BI76" i="4"/>
  <c r="BQ76" i="4"/>
  <c r="BY76" i="4"/>
  <c r="CJ76" i="4"/>
  <c r="CR76" i="4"/>
  <c r="CZ76" i="4"/>
  <c r="DH76" i="4"/>
  <c r="Z76" i="4"/>
  <c r="AT76" i="4"/>
  <c r="BB76" i="4"/>
  <c r="BJ76" i="4"/>
  <c r="BR76" i="4"/>
  <c r="BZ76" i="4"/>
  <c r="CK76" i="4"/>
  <c r="CS76" i="4"/>
  <c r="DA76" i="4"/>
  <c r="DI76" i="4"/>
  <c r="U76" i="4"/>
  <c r="AC76" i="4"/>
  <c r="AW76" i="4"/>
  <c r="BE76" i="4"/>
  <c r="BM76" i="4"/>
  <c r="BU76" i="4"/>
  <c r="CC76" i="4"/>
  <c r="CN76" i="4"/>
  <c r="CV76" i="4"/>
  <c r="DD76" i="4"/>
  <c r="DL76" i="4"/>
  <c r="U3" i="4"/>
  <c r="Y3" i="4"/>
  <c r="AC3" i="4"/>
  <c r="V3" i="4"/>
  <c r="Z3" i="4"/>
  <c r="AD3" i="4"/>
  <c r="W3" i="4"/>
  <c r="AA3" i="4"/>
  <c r="AE3" i="4"/>
  <c r="AU3" i="4"/>
  <c r="AY3" i="4"/>
  <c r="BC3" i="4"/>
  <c r="BG3" i="4"/>
  <c r="BK3" i="4"/>
  <c r="BO3" i="4"/>
  <c r="BS3" i="4"/>
  <c r="BW3" i="4"/>
  <c r="CA3" i="4"/>
  <c r="CE3" i="4"/>
  <c r="CL3" i="4"/>
  <c r="CP3" i="4"/>
  <c r="CT3" i="4"/>
  <c r="CX3" i="4"/>
  <c r="DB3" i="4"/>
  <c r="DF3" i="4"/>
  <c r="DJ3" i="4"/>
  <c r="X3" i="4"/>
  <c r="AB3" i="4"/>
  <c r="AF3" i="4"/>
  <c r="AV3" i="4"/>
  <c r="AZ3" i="4"/>
  <c r="BD3" i="4"/>
  <c r="BH3" i="4"/>
  <c r="BL3" i="4"/>
  <c r="BP3" i="4"/>
  <c r="BT3" i="4"/>
  <c r="BX3" i="4"/>
  <c r="CB3" i="4"/>
  <c r="CI3" i="4"/>
  <c r="CM3" i="4"/>
  <c r="CQ3" i="4"/>
  <c r="CU3" i="4"/>
  <c r="CY3" i="4"/>
  <c r="DC3" i="4"/>
  <c r="DG3" i="4"/>
  <c r="DK3" i="4"/>
  <c r="AG3" i="4"/>
  <c r="BA3" i="4"/>
  <c r="BI3" i="4"/>
  <c r="BQ3" i="4"/>
  <c r="BY3" i="4"/>
  <c r="CJ3" i="4"/>
  <c r="CR3" i="4"/>
  <c r="CZ3" i="4"/>
  <c r="DH3" i="4"/>
  <c r="AT3" i="4"/>
  <c r="BB3" i="4"/>
  <c r="BJ3" i="4"/>
  <c r="BR3" i="4"/>
  <c r="BZ3" i="4"/>
  <c r="CK3" i="4"/>
  <c r="CS3" i="4"/>
  <c r="DA3" i="4"/>
  <c r="DI3" i="4"/>
  <c r="AW3" i="4"/>
  <c r="BE3" i="4"/>
  <c r="BM3" i="4"/>
  <c r="BU3" i="4"/>
  <c r="CC3" i="4"/>
  <c r="CN3" i="4"/>
  <c r="CV3" i="4"/>
  <c r="DD3" i="4"/>
  <c r="DL3" i="4"/>
  <c r="BN3" i="4"/>
  <c r="CW3" i="4"/>
  <c r="BV3" i="4"/>
  <c r="DE3" i="4"/>
  <c r="BF3" i="4"/>
  <c r="CO3" i="4"/>
  <c r="CD3" i="4"/>
  <c r="AX3" i="4"/>
  <c r="DM3" i="4"/>
  <c r="W40" i="4"/>
  <c r="AA40" i="4"/>
  <c r="AE40" i="4"/>
  <c r="AU40" i="4"/>
  <c r="AY40" i="4"/>
  <c r="BC40" i="4"/>
  <c r="BG40" i="4"/>
  <c r="BK40" i="4"/>
  <c r="X40" i="4"/>
  <c r="AB40" i="4"/>
  <c r="AF40" i="4"/>
  <c r="AV40" i="4"/>
  <c r="AZ40" i="4"/>
  <c r="BD40" i="4"/>
  <c r="BH40" i="4"/>
  <c r="BL40" i="4"/>
  <c r="BP40" i="4"/>
  <c r="Y40" i="4"/>
  <c r="AG40" i="4"/>
  <c r="BA40" i="4"/>
  <c r="BI40" i="4"/>
  <c r="BO40" i="4"/>
  <c r="BT40" i="4"/>
  <c r="BX40" i="4"/>
  <c r="CB40" i="4"/>
  <c r="CI40" i="4"/>
  <c r="CM40" i="4"/>
  <c r="CQ40" i="4"/>
  <c r="CU40" i="4"/>
  <c r="CY40" i="4"/>
  <c r="DC40" i="4"/>
  <c r="DG40" i="4"/>
  <c r="DK40" i="4"/>
  <c r="Z40" i="4"/>
  <c r="AT40" i="4"/>
  <c r="BB40" i="4"/>
  <c r="BJ40" i="4"/>
  <c r="BQ40" i="4"/>
  <c r="BU40" i="4"/>
  <c r="BY40" i="4"/>
  <c r="CC40" i="4"/>
  <c r="CJ40" i="4"/>
  <c r="CN40" i="4"/>
  <c r="CR40" i="4"/>
  <c r="CV40" i="4"/>
  <c r="CZ40" i="4"/>
  <c r="DD40" i="4"/>
  <c r="DH40" i="4"/>
  <c r="DL40" i="4"/>
  <c r="V40" i="4"/>
  <c r="AD40" i="4"/>
  <c r="AX40" i="4"/>
  <c r="BF40" i="4"/>
  <c r="BN40" i="4"/>
  <c r="BS40" i="4"/>
  <c r="BW40" i="4"/>
  <c r="CA40" i="4"/>
  <c r="CE40" i="4"/>
  <c r="CL40" i="4"/>
  <c r="CP40" i="4"/>
  <c r="CT40" i="4"/>
  <c r="CX40" i="4"/>
  <c r="DB40" i="4"/>
  <c r="DF40" i="4"/>
  <c r="DJ40" i="4"/>
  <c r="BE40" i="4"/>
  <c r="BZ40" i="4"/>
  <c r="CS40" i="4"/>
  <c r="DI40" i="4"/>
  <c r="U40" i="4"/>
  <c r="BM40" i="4"/>
  <c r="CD40" i="4"/>
  <c r="CW40" i="4"/>
  <c r="DM40" i="4"/>
  <c r="AC40" i="4"/>
  <c r="BR40" i="4"/>
  <c r="CK40" i="4"/>
  <c r="DA40" i="4"/>
  <c r="AW40" i="4"/>
  <c r="BV40" i="4"/>
  <c r="CO40" i="4"/>
  <c r="DE40" i="4"/>
  <c r="U153" i="4"/>
  <c r="Y153" i="4"/>
  <c r="AC153" i="4"/>
  <c r="AG153" i="4"/>
  <c r="AW153" i="4"/>
  <c r="BA153" i="4"/>
  <c r="BE153" i="4"/>
  <c r="BI153" i="4"/>
  <c r="BM153" i="4"/>
  <c r="BQ153" i="4"/>
  <c r="BU153" i="4"/>
  <c r="BY153" i="4"/>
  <c r="CC153" i="4"/>
  <c r="CJ153" i="4"/>
  <c r="CN153" i="4"/>
  <c r="CR153" i="4"/>
  <c r="CV153" i="4"/>
  <c r="CZ153" i="4"/>
  <c r="DD153" i="4"/>
  <c r="DH153" i="4"/>
  <c r="DL153" i="4"/>
  <c r="V153" i="4"/>
  <c r="Z153" i="4"/>
  <c r="AD153" i="4"/>
  <c r="AT153" i="4"/>
  <c r="AX153" i="4"/>
  <c r="BB153" i="4"/>
  <c r="BF153" i="4"/>
  <c r="BJ153" i="4"/>
  <c r="BN153" i="4"/>
  <c r="BR153" i="4"/>
  <c r="BV153" i="4"/>
  <c r="BZ153" i="4"/>
  <c r="CD153" i="4"/>
  <c r="CK153" i="4"/>
  <c r="CO153" i="4"/>
  <c r="CS153" i="4"/>
  <c r="CW153" i="4"/>
  <c r="DA153" i="4"/>
  <c r="DE153" i="4"/>
  <c r="DI153" i="4"/>
  <c r="DM153" i="4"/>
  <c r="W153" i="4"/>
  <c r="AA153" i="4"/>
  <c r="AE153" i="4"/>
  <c r="AU153" i="4"/>
  <c r="AY153" i="4"/>
  <c r="BC153" i="4"/>
  <c r="BG153" i="4"/>
  <c r="BK153" i="4"/>
  <c r="BO153" i="4"/>
  <c r="BS153" i="4"/>
  <c r="BW153" i="4"/>
  <c r="CA153" i="4"/>
  <c r="CE153" i="4"/>
  <c r="CL153" i="4"/>
  <c r="CP153" i="4"/>
  <c r="CT153" i="4"/>
  <c r="CX153" i="4"/>
  <c r="DB153" i="4"/>
  <c r="DF153" i="4"/>
  <c r="DJ153" i="4"/>
  <c r="X153" i="4"/>
  <c r="AB153" i="4"/>
  <c r="AF153" i="4"/>
  <c r="AV153" i="4"/>
  <c r="AZ153" i="4"/>
  <c r="BD153" i="4"/>
  <c r="BH153" i="4"/>
  <c r="BL153" i="4"/>
  <c r="BP153" i="4"/>
  <c r="BT153" i="4"/>
  <c r="BX153" i="4"/>
  <c r="CB153" i="4"/>
  <c r="CI153" i="4"/>
  <c r="CM153" i="4"/>
  <c r="CQ153" i="4"/>
  <c r="CU153" i="4"/>
  <c r="CY153" i="4"/>
  <c r="DC153" i="4"/>
  <c r="DG153" i="4"/>
  <c r="DK153" i="4"/>
  <c r="V62" i="4"/>
  <c r="Z62" i="4"/>
  <c r="AD62" i="4"/>
  <c r="AT62" i="4"/>
  <c r="AX62" i="4"/>
  <c r="BB62" i="4"/>
  <c r="BF62" i="4"/>
  <c r="BJ62" i="4"/>
  <c r="BN62" i="4"/>
  <c r="BR62" i="4"/>
  <c r="BV62" i="4"/>
  <c r="BZ62" i="4"/>
  <c r="CD62" i="4"/>
  <c r="CK62" i="4"/>
  <c r="CO62" i="4"/>
  <c r="CS62" i="4"/>
  <c r="CW62" i="4"/>
  <c r="DA62" i="4"/>
  <c r="DE62" i="4"/>
  <c r="DI62" i="4"/>
  <c r="DM62" i="4"/>
  <c r="W62" i="4"/>
  <c r="AA62" i="4"/>
  <c r="AE62" i="4"/>
  <c r="AU62" i="4"/>
  <c r="AY62" i="4"/>
  <c r="BC62" i="4"/>
  <c r="BG62" i="4"/>
  <c r="BK62" i="4"/>
  <c r="BO62" i="4"/>
  <c r="BS62" i="4"/>
  <c r="BW62" i="4"/>
  <c r="CA62" i="4"/>
  <c r="CE62" i="4"/>
  <c r="CL62" i="4"/>
  <c r="CP62" i="4"/>
  <c r="CT62" i="4"/>
  <c r="CX62" i="4"/>
  <c r="DB62" i="4"/>
  <c r="DF62" i="4"/>
  <c r="DJ62" i="4"/>
  <c r="X62" i="4"/>
  <c r="AB62" i="4"/>
  <c r="AF62" i="4"/>
  <c r="AV62" i="4"/>
  <c r="AZ62" i="4"/>
  <c r="BD62" i="4"/>
  <c r="BH62" i="4"/>
  <c r="BL62" i="4"/>
  <c r="BP62" i="4"/>
  <c r="BT62" i="4"/>
  <c r="BX62" i="4"/>
  <c r="CB62" i="4"/>
  <c r="CI62" i="4"/>
  <c r="CM62" i="4"/>
  <c r="CQ62" i="4"/>
  <c r="AG62" i="4"/>
  <c r="BI62" i="4"/>
  <c r="BY62" i="4"/>
  <c r="CR62" i="4"/>
  <c r="CZ62" i="4"/>
  <c r="DH62" i="4"/>
  <c r="U62" i="4"/>
  <c r="AW62" i="4"/>
  <c r="BM62" i="4"/>
  <c r="CC62" i="4"/>
  <c r="CU62" i="4"/>
  <c r="DC62" i="4"/>
  <c r="DK62" i="4"/>
  <c r="Y62" i="4"/>
  <c r="BA62" i="4"/>
  <c r="BQ62" i="4"/>
  <c r="CJ62" i="4"/>
  <c r="CV62" i="4"/>
  <c r="DD62" i="4"/>
  <c r="DL62" i="4"/>
  <c r="AC62" i="4"/>
  <c r="BE62" i="4"/>
  <c r="BU62" i="4"/>
  <c r="CN62" i="4"/>
  <c r="CY62" i="4"/>
  <c r="DG62" i="4"/>
  <c r="X206" i="4"/>
  <c r="AB206" i="4"/>
  <c r="AF206" i="4"/>
  <c r="AV206" i="4"/>
  <c r="AZ206" i="4"/>
  <c r="BD206" i="4"/>
  <c r="BH206" i="4"/>
  <c r="BL206" i="4"/>
  <c r="BP206" i="4"/>
  <c r="BT206" i="4"/>
  <c r="BX206" i="4"/>
  <c r="CB206" i="4"/>
  <c r="CI206" i="4"/>
  <c r="CM206" i="4"/>
  <c r="CQ206" i="4"/>
  <c r="CU206" i="4"/>
  <c r="CY206" i="4"/>
  <c r="DC206" i="4"/>
  <c r="DG206" i="4"/>
  <c r="DK206" i="4"/>
  <c r="U206" i="4"/>
  <c r="Y206" i="4"/>
  <c r="AC206" i="4"/>
  <c r="AG206" i="4"/>
  <c r="AW206" i="4"/>
  <c r="BA206" i="4"/>
  <c r="BE206" i="4"/>
  <c r="BI206" i="4"/>
  <c r="BM206" i="4"/>
  <c r="BQ206" i="4"/>
  <c r="BU206" i="4"/>
  <c r="BY206" i="4"/>
  <c r="CC206" i="4"/>
  <c r="CJ206" i="4"/>
  <c r="CN206" i="4"/>
  <c r="CR206" i="4"/>
  <c r="CV206" i="4"/>
  <c r="CZ206" i="4"/>
  <c r="DD206" i="4"/>
  <c r="DH206" i="4"/>
  <c r="DL206" i="4"/>
  <c r="V206" i="4"/>
  <c r="Z206" i="4"/>
  <c r="AD206" i="4"/>
  <c r="AT206" i="4"/>
  <c r="AX206" i="4"/>
  <c r="BB206" i="4"/>
  <c r="BF206" i="4"/>
  <c r="BJ206" i="4"/>
  <c r="BN206" i="4"/>
  <c r="BR206" i="4"/>
  <c r="BV206" i="4"/>
  <c r="BZ206" i="4"/>
  <c r="CD206" i="4"/>
  <c r="CK206" i="4"/>
  <c r="CO206" i="4"/>
  <c r="CS206" i="4"/>
  <c r="CW206" i="4"/>
  <c r="DA206" i="4"/>
  <c r="DE206" i="4"/>
  <c r="DI206" i="4"/>
  <c r="DM206" i="4"/>
  <c r="W206" i="4"/>
  <c r="AA206" i="4"/>
  <c r="AE206" i="4"/>
  <c r="AU206" i="4"/>
  <c r="AY206" i="4"/>
  <c r="BC206" i="4"/>
  <c r="BG206" i="4"/>
  <c r="BK206" i="4"/>
  <c r="BO206" i="4"/>
  <c r="BS206" i="4"/>
  <c r="BW206" i="4"/>
  <c r="CA206" i="4"/>
  <c r="CE206" i="4"/>
  <c r="CL206" i="4"/>
  <c r="CP206" i="4"/>
  <c r="CT206" i="4"/>
  <c r="CX206" i="4"/>
  <c r="DB206" i="4"/>
  <c r="DF206" i="4"/>
  <c r="DJ206" i="4"/>
  <c r="W158" i="4"/>
  <c r="AA158" i="4"/>
  <c r="AE158" i="4"/>
  <c r="AU158" i="4"/>
  <c r="AY158" i="4"/>
  <c r="BC158" i="4"/>
  <c r="BG158" i="4"/>
  <c r="BK158" i="4"/>
  <c r="BO158" i="4"/>
  <c r="BS158" i="4"/>
  <c r="BW158" i="4"/>
  <c r="CA158" i="4"/>
  <c r="CE158" i="4"/>
  <c r="CL158" i="4"/>
  <c r="CP158" i="4"/>
  <c r="CT158" i="4"/>
  <c r="CX158" i="4"/>
  <c r="DB158" i="4"/>
  <c r="DF158" i="4"/>
  <c r="DJ158" i="4"/>
  <c r="X158" i="4"/>
  <c r="AB158" i="4"/>
  <c r="AF158" i="4"/>
  <c r="AV158" i="4"/>
  <c r="AZ158" i="4"/>
  <c r="BD158" i="4"/>
  <c r="BH158" i="4"/>
  <c r="BL158" i="4"/>
  <c r="BP158" i="4"/>
  <c r="BT158" i="4"/>
  <c r="BX158" i="4"/>
  <c r="CB158" i="4"/>
  <c r="CI158" i="4"/>
  <c r="CM158" i="4"/>
  <c r="CQ158" i="4"/>
  <c r="CU158" i="4"/>
  <c r="CY158" i="4"/>
  <c r="DC158" i="4"/>
  <c r="DG158" i="4"/>
  <c r="DK158" i="4"/>
  <c r="U158" i="4"/>
  <c r="Y158" i="4"/>
  <c r="AC158" i="4"/>
  <c r="AG158" i="4"/>
  <c r="AW158" i="4"/>
  <c r="BA158" i="4"/>
  <c r="BE158" i="4"/>
  <c r="BI158" i="4"/>
  <c r="BM158" i="4"/>
  <c r="BQ158" i="4"/>
  <c r="BU158" i="4"/>
  <c r="BY158" i="4"/>
  <c r="CC158" i="4"/>
  <c r="CJ158" i="4"/>
  <c r="CN158" i="4"/>
  <c r="CR158" i="4"/>
  <c r="CV158" i="4"/>
  <c r="CZ158" i="4"/>
  <c r="DD158" i="4"/>
  <c r="DH158" i="4"/>
  <c r="DL158" i="4"/>
  <c r="V158" i="4"/>
  <c r="Z158" i="4"/>
  <c r="AD158" i="4"/>
  <c r="AT158" i="4"/>
  <c r="AX158" i="4"/>
  <c r="BB158" i="4"/>
  <c r="BF158" i="4"/>
  <c r="BJ158" i="4"/>
  <c r="BN158" i="4"/>
  <c r="BR158" i="4"/>
  <c r="BV158" i="4"/>
  <c r="BZ158" i="4"/>
  <c r="CD158" i="4"/>
  <c r="CK158" i="4"/>
  <c r="CO158" i="4"/>
  <c r="CS158" i="4"/>
  <c r="CW158" i="4"/>
  <c r="DA158" i="4"/>
  <c r="DE158" i="4"/>
  <c r="DI158" i="4"/>
  <c r="DM158" i="4"/>
  <c r="V211" i="4"/>
  <c r="Z211" i="4"/>
  <c r="AD211" i="4"/>
  <c r="AT211" i="4"/>
  <c r="AX211" i="4"/>
  <c r="BB211" i="4"/>
  <c r="BF211" i="4"/>
  <c r="BJ211" i="4"/>
  <c r="BN211" i="4"/>
  <c r="BR211" i="4"/>
  <c r="BV211" i="4"/>
  <c r="BZ211" i="4"/>
  <c r="CD211" i="4"/>
  <c r="CK211" i="4"/>
  <c r="CO211" i="4"/>
  <c r="CS211" i="4"/>
  <c r="CW211" i="4"/>
  <c r="DA211" i="4"/>
  <c r="DE211" i="4"/>
  <c r="DI211" i="4"/>
  <c r="DM211" i="4"/>
  <c r="W211" i="4"/>
  <c r="AA211" i="4"/>
  <c r="AE211" i="4"/>
  <c r="AU211" i="4"/>
  <c r="AY211" i="4"/>
  <c r="BC211" i="4"/>
  <c r="BG211" i="4"/>
  <c r="BK211" i="4"/>
  <c r="BO211" i="4"/>
  <c r="BS211" i="4"/>
  <c r="BW211" i="4"/>
  <c r="CA211" i="4"/>
  <c r="CE211" i="4"/>
  <c r="CL211" i="4"/>
  <c r="CP211" i="4"/>
  <c r="CT211" i="4"/>
  <c r="CX211" i="4"/>
  <c r="DB211" i="4"/>
  <c r="DF211" i="4"/>
  <c r="DJ211" i="4"/>
  <c r="X211" i="4"/>
  <c r="AB211" i="4"/>
  <c r="AF211" i="4"/>
  <c r="AV211" i="4"/>
  <c r="AZ211" i="4"/>
  <c r="BD211" i="4"/>
  <c r="BH211" i="4"/>
  <c r="BL211" i="4"/>
  <c r="BP211" i="4"/>
  <c r="BT211" i="4"/>
  <c r="BX211" i="4"/>
  <c r="CB211" i="4"/>
  <c r="CI211" i="4"/>
  <c r="CM211" i="4"/>
  <c r="CQ211" i="4"/>
  <c r="CU211" i="4"/>
  <c r="CY211" i="4"/>
  <c r="DC211" i="4"/>
  <c r="DG211" i="4"/>
  <c r="DK211" i="4"/>
  <c r="U211" i="4"/>
  <c r="Y211" i="4"/>
  <c r="AC211" i="4"/>
  <c r="AG211" i="4"/>
  <c r="AW211" i="4"/>
  <c r="BA211" i="4"/>
  <c r="BE211" i="4"/>
  <c r="BI211" i="4"/>
  <c r="BM211" i="4"/>
  <c r="BQ211" i="4"/>
  <c r="BU211" i="4"/>
  <c r="BY211" i="4"/>
  <c r="CC211" i="4"/>
  <c r="CJ211" i="4"/>
  <c r="CN211" i="4"/>
  <c r="CR211" i="4"/>
  <c r="CV211" i="4"/>
  <c r="CZ211" i="4"/>
  <c r="DD211" i="4"/>
  <c r="DH211" i="4"/>
  <c r="DL211" i="4"/>
  <c r="W102" i="4"/>
  <c r="AA102" i="4"/>
  <c r="AE102" i="4"/>
  <c r="AU102" i="4"/>
  <c r="AY102" i="4"/>
  <c r="BC102" i="4"/>
  <c r="BG102" i="4"/>
  <c r="BK102" i="4"/>
  <c r="BO102" i="4"/>
  <c r="BS102" i="4"/>
  <c r="BW102" i="4"/>
  <c r="CA102" i="4"/>
  <c r="CE102" i="4"/>
  <c r="CL102" i="4"/>
  <c r="CP102" i="4"/>
  <c r="CT102" i="4"/>
  <c r="CX102" i="4"/>
  <c r="DB102" i="4"/>
  <c r="DF102" i="4"/>
  <c r="DJ102" i="4"/>
  <c r="X102" i="4"/>
  <c r="AB102" i="4"/>
  <c r="AF102" i="4"/>
  <c r="AV102" i="4"/>
  <c r="AZ102" i="4"/>
  <c r="BD102" i="4"/>
  <c r="BH102" i="4"/>
  <c r="BL102" i="4"/>
  <c r="BP102" i="4"/>
  <c r="BT102" i="4"/>
  <c r="BX102" i="4"/>
  <c r="CB102" i="4"/>
  <c r="CI102" i="4"/>
  <c r="CM102" i="4"/>
  <c r="CQ102" i="4"/>
  <c r="CU102" i="4"/>
  <c r="CY102" i="4"/>
  <c r="DC102" i="4"/>
  <c r="DG102" i="4"/>
  <c r="DK102" i="4"/>
  <c r="U102" i="4"/>
  <c r="Y102" i="4"/>
  <c r="AC102" i="4"/>
  <c r="AG102" i="4"/>
  <c r="AW102" i="4"/>
  <c r="BA102" i="4"/>
  <c r="BE102" i="4"/>
  <c r="BI102" i="4"/>
  <c r="BM102" i="4"/>
  <c r="BQ102" i="4"/>
  <c r="BU102" i="4"/>
  <c r="BY102" i="4"/>
  <c r="CC102" i="4"/>
  <c r="CJ102" i="4"/>
  <c r="CN102" i="4"/>
  <c r="CR102" i="4"/>
  <c r="CV102" i="4"/>
  <c r="CZ102" i="4"/>
  <c r="DD102" i="4"/>
  <c r="DH102" i="4"/>
  <c r="DL102" i="4"/>
  <c r="V102" i="4"/>
  <c r="Z102" i="4"/>
  <c r="AD102" i="4"/>
  <c r="AT102" i="4"/>
  <c r="AX102" i="4"/>
  <c r="BB102" i="4"/>
  <c r="BF102" i="4"/>
  <c r="BJ102" i="4"/>
  <c r="BN102" i="4"/>
  <c r="BR102" i="4"/>
  <c r="BV102" i="4"/>
  <c r="BZ102" i="4"/>
  <c r="CD102" i="4"/>
  <c r="CK102" i="4"/>
  <c r="CO102" i="4"/>
  <c r="CS102" i="4"/>
  <c r="CW102" i="4"/>
  <c r="DA102" i="4"/>
  <c r="DE102" i="4"/>
  <c r="DI102" i="4"/>
  <c r="DM102" i="4"/>
  <c r="U131" i="4"/>
  <c r="Y131" i="4"/>
  <c r="AC131" i="4"/>
  <c r="AG131" i="4"/>
  <c r="AW131" i="4"/>
  <c r="BA131" i="4"/>
  <c r="BE131" i="4"/>
  <c r="BI131" i="4"/>
  <c r="BM131" i="4"/>
  <c r="BQ131" i="4"/>
  <c r="BU131" i="4"/>
  <c r="BY131" i="4"/>
  <c r="CC131" i="4"/>
  <c r="CJ131" i="4"/>
  <c r="CN131" i="4"/>
  <c r="CR131" i="4"/>
  <c r="CV131" i="4"/>
  <c r="CZ131" i="4"/>
  <c r="DD131" i="4"/>
  <c r="DH131" i="4"/>
  <c r="DL131" i="4"/>
  <c r="V131" i="4"/>
  <c r="Z131" i="4"/>
  <c r="AD131" i="4"/>
  <c r="AT131" i="4"/>
  <c r="AX131" i="4"/>
  <c r="BB131" i="4"/>
  <c r="BF131" i="4"/>
  <c r="BJ131" i="4"/>
  <c r="BN131" i="4"/>
  <c r="BR131" i="4"/>
  <c r="BV131" i="4"/>
  <c r="BZ131" i="4"/>
  <c r="CD131" i="4"/>
  <c r="CK131" i="4"/>
  <c r="CO131" i="4"/>
  <c r="CS131" i="4"/>
  <c r="CW131" i="4"/>
  <c r="DA131" i="4"/>
  <c r="DE131" i="4"/>
  <c r="DI131" i="4"/>
  <c r="DM131" i="4"/>
  <c r="W131" i="4"/>
  <c r="AA131" i="4"/>
  <c r="AE131" i="4"/>
  <c r="AU131" i="4"/>
  <c r="AY131" i="4"/>
  <c r="BC131" i="4"/>
  <c r="BG131" i="4"/>
  <c r="BK131" i="4"/>
  <c r="BO131" i="4"/>
  <c r="BS131" i="4"/>
  <c r="BW131" i="4"/>
  <c r="CA131" i="4"/>
  <c r="CE131" i="4"/>
  <c r="CL131" i="4"/>
  <c r="CP131" i="4"/>
  <c r="CT131" i="4"/>
  <c r="CX131" i="4"/>
  <c r="DB131" i="4"/>
  <c r="DF131" i="4"/>
  <c r="DJ131" i="4"/>
  <c r="X131" i="4"/>
  <c r="AB131" i="4"/>
  <c r="AF131" i="4"/>
  <c r="AV131" i="4"/>
  <c r="AZ131" i="4"/>
  <c r="BD131" i="4"/>
  <c r="BH131" i="4"/>
  <c r="BL131" i="4"/>
  <c r="BP131" i="4"/>
  <c r="BT131" i="4"/>
  <c r="BX131" i="4"/>
  <c r="CB131" i="4"/>
  <c r="CI131" i="4"/>
  <c r="CM131" i="4"/>
  <c r="CQ131" i="4"/>
  <c r="CU131" i="4"/>
  <c r="CY131" i="4"/>
  <c r="DC131" i="4"/>
  <c r="DG131" i="4"/>
  <c r="DK131" i="4"/>
  <c r="X57" i="4"/>
  <c r="AB57" i="4"/>
  <c r="AF57" i="4"/>
  <c r="AV57" i="4"/>
  <c r="AZ57" i="4"/>
  <c r="BD57" i="4"/>
  <c r="BH57" i="4"/>
  <c r="BL57" i="4"/>
  <c r="BP57" i="4"/>
  <c r="BT57" i="4"/>
  <c r="BX57" i="4"/>
  <c r="CB57" i="4"/>
  <c r="CI57" i="4"/>
  <c r="CM57" i="4"/>
  <c r="CQ57" i="4"/>
  <c r="CU57" i="4"/>
  <c r="CY57" i="4"/>
  <c r="DC57" i="4"/>
  <c r="DG57" i="4"/>
  <c r="DK57" i="4"/>
  <c r="U57" i="4"/>
  <c r="Y57" i="4"/>
  <c r="AC57" i="4"/>
  <c r="AG57" i="4"/>
  <c r="AW57" i="4"/>
  <c r="BA57" i="4"/>
  <c r="BE57" i="4"/>
  <c r="BI57" i="4"/>
  <c r="BM57" i="4"/>
  <c r="BQ57" i="4"/>
  <c r="BU57" i="4"/>
  <c r="BY57" i="4"/>
  <c r="CC57" i="4"/>
  <c r="CJ57" i="4"/>
  <c r="CN57" i="4"/>
  <c r="CR57" i="4"/>
  <c r="CV57" i="4"/>
  <c r="CZ57" i="4"/>
  <c r="DD57" i="4"/>
  <c r="DH57" i="4"/>
  <c r="DL57" i="4"/>
  <c r="V57" i="4"/>
  <c r="Z57" i="4"/>
  <c r="AD57" i="4"/>
  <c r="AT57" i="4"/>
  <c r="AX57" i="4"/>
  <c r="BB57" i="4"/>
  <c r="BF57" i="4"/>
  <c r="BJ57" i="4"/>
  <c r="BN57" i="4"/>
  <c r="BR57" i="4"/>
  <c r="BV57" i="4"/>
  <c r="BZ57" i="4"/>
  <c r="CD57" i="4"/>
  <c r="CK57" i="4"/>
  <c r="CO57" i="4"/>
  <c r="CS57" i="4"/>
  <c r="CW57" i="4"/>
  <c r="DA57" i="4"/>
  <c r="DE57" i="4"/>
  <c r="DI57" i="4"/>
  <c r="DM57" i="4"/>
  <c r="W57" i="4"/>
  <c r="AA57" i="4"/>
  <c r="AE57" i="4"/>
  <c r="AU57" i="4"/>
  <c r="AY57" i="4"/>
  <c r="BC57" i="4"/>
  <c r="BG57" i="4"/>
  <c r="BK57" i="4"/>
  <c r="BO57" i="4"/>
  <c r="BS57" i="4"/>
  <c r="BW57" i="4"/>
  <c r="CA57" i="4"/>
  <c r="CE57" i="4"/>
  <c r="CL57" i="4"/>
  <c r="CP57" i="4"/>
  <c r="CT57" i="4"/>
  <c r="CX57" i="4"/>
  <c r="DB57" i="4"/>
  <c r="DF57" i="4"/>
  <c r="DJ57" i="4"/>
  <c r="U121" i="4"/>
  <c r="Y121" i="4"/>
  <c r="AC121" i="4"/>
  <c r="AG121" i="4"/>
  <c r="AW121" i="4"/>
  <c r="BA121" i="4"/>
  <c r="BE121" i="4"/>
  <c r="BI121" i="4"/>
  <c r="BM121" i="4"/>
  <c r="BQ121" i="4"/>
  <c r="BU121" i="4"/>
  <c r="BY121" i="4"/>
  <c r="CC121" i="4"/>
  <c r="CJ121" i="4"/>
  <c r="CN121" i="4"/>
  <c r="CR121" i="4"/>
  <c r="CV121" i="4"/>
  <c r="CZ121" i="4"/>
  <c r="DD121" i="4"/>
  <c r="DH121" i="4"/>
  <c r="DL121" i="4"/>
  <c r="V121" i="4"/>
  <c r="Z121" i="4"/>
  <c r="AD121" i="4"/>
  <c r="AT121" i="4"/>
  <c r="AX121" i="4"/>
  <c r="BB121" i="4"/>
  <c r="BF121" i="4"/>
  <c r="BJ121" i="4"/>
  <c r="BN121" i="4"/>
  <c r="BR121" i="4"/>
  <c r="BV121" i="4"/>
  <c r="BZ121" i="4"/>
  <c r="CD121" i="4"/>
  <c r="CK121" i="4"/>
  <c r="CO121" i="4"/>
  <c r="CS121" i="4"/>
  <c r="CW121" i="4"/>
  <c r="DA121" i="4"/>
  <c r="DE121" i="4"/>
  <c r="DI121" i="4"/>
  <c r="DM121" i="4"/>
  <c r="W121" i="4"/>
  <c r="AA121" i="4"/>
  <c r="AE121" i="4"/>
  <c r="AU121" i="4"/>
  <c r="AY121" i="4"/>
  <c r="BC121" i="4"/>
  <c r="BG121" i="4"/>
  <c r="BK121" i="4"/>
  <c r="BO121" i="4"/>
  <c r="BS121" i="4"/>
  <c r="BW121" i="4"/>
  <c r="CA121" i="4"/>
  <c r="CE121" i="4"/>
  <c r="CL121" i="4"/>
  <c r="CP121" i="4"/>
  <c r="CT121" i="4"/>
  <c r="CX121" i="4"/>
  <c r="DB121" i="4"/>
  <c r="DF121" i="4"/>
  <c r="DJ121" i="4"/>
  <c r="X121" i="4"/>
  <c r="AB121" i="4"/>
  <c r="AF121" i="4"/>
  <c r="AV121" i="4"/>
  <c r="AZ121" i="4"/>
  <c r="BD121" i="4"/>
  <c r="BH121" i="4"/>
  <c r="BL121" i="4"/>
  <c r="BP121" i="4"/>
  <c r="BT121" i="4"/>
  <c r="BX121" i="4"/>
  <c r="CB121" i="4"/>
  <c r="CI121" i="4"/>
  <c r="DS123" i="4" s="1"/>
  <c r="CM121" i="4"/>
  <c r="DW123" i="4" s="1"/>
  <c r="CQ121" i="4"/>
  <c r="CU121" i="4"/>
  <c r="CY121" i="4"/>
  <c r="DC121" i="4"/>
  <c r="DG121" i="4"/>
  <c r="DK121" i="4"/>
  <c r="U141" i="4"/>
  <c r="Y141" i="4"/>
  <c r="AC141" i="4"/>
  <c r="AG141" i="4"/>
  <c r="AW141" i="4"/>
  <c r="BA141" i="4"/>
  <c r="BE141" i="4"/>
  <c r="BI141" i="4"/>
  <c r="BM141" i="4"/>
  <c r="BQ141" i="4"/>
  <c r="BU141" i="4"/>
  <c r="BY141" i="4"/>
  <c r="CC141" i="4"/>
  <c r="CJ141" i="4"/>
  <c r="CN141" i="4"/>
  <c r="CR141" i="4"/>
  <c r="CV141" i="4"/>
  <c r="CZ141" i="4"/>
  <c r="DD141" i="4"/>
  <c r="DH141" i="4"/>
  <c r="DL141" i="4"/>
  <c r="V141" i="4"/>
  <c r="Z141" i="4"/>
  <c r="AD141" i="4"/>
  <c r="AT141" i="4"/>
  <c r="AX141" i="4"/>
  <c r="BB141" i="4"/>
  <c r="BF141" i="4"/>
  <c r="BJ141" i="4"/>
  <c r="BN141" i="4"/>
  <c r="BR141" i="4"/>
  <c r="BV141" i="4"/>
  <c r="BZ141" i="4"/>
  <c r="CD141" i="4"/>
  <c r="CK141" i="4"/>
  <c r="CO141" i="4"/>
  <c r="CS141" i="4"/>
  <c r="CW141" i="4"/>
  <c r="DA141" i="4"/>
  <c r="DE141" i="4"/>
  <c r="DI141" i="4"/>
  <c r="DM141" i="4"/>
  <c r="W141" i="4"/>
  <c r="AA141" i="4"/>
  <c r="AE141" i="4"/>
  <c r="AU141" i="4"/>
  <c r="AY141" i="4"/>
  <c r="BC141" i="4"/>
  <c r="BG141" i="4"/>
  <c r="BK141" i="4"/>
  <c r="BO141" i="4"/>
  <c r="BS141" i="4"/>
  <c r="BW141" i="4"/>
  <c r="CA141" i="4"/>
  <c r="CE141" i="4"/>
  <c r="CL141" i="4"/>
  <c r="CP141" i="4"/>
  <c r="CT141" i="4"/>
  <c r="CX141" i="4"/>
  <c r="DB141" i="4"/>
  <c r="DF141" i="4"/>
  <c r="DJ141" i="4"/>
  <c r="X141" i="4"/>
  <c r="AB141" i="4"/>
  <c r="AF141" i="4"/>
  <c r="AV141" i="4"/>
  <c r="AZ141" i="4"/>
  <c r="BD141" i="4"/>
  <c r="BH141" i="4"/>
  <c r="BL141" i="4"/>
  <c r="BP141" i="4"/>
  <c r="BT141" i="4"/>
  <c r="BX141" i="4"/>
  <c r="CB141" i="4"/>
  <c r="CI141" i="4"/>
  <c r="CM141" i="4"/>
  <c r="CQ141" i="4"/>
  <c r="CU141" i="4"/>
  <c r="CY141" i="4"/>
  <c r="DC141" i="4"/>
  <c r="DG141" i="4"/>
  <c r="DK141" i="4"/>
  <c r="W146" i="4"/>
  <c r="AA146" i="4"/>
  <c r="AE146" i="4"/>
  <c r="AU146" i="4"/>
  <c r="AY146" i="4"/>
  <c r="BC146" i="4"/>
  <c r="BG146" i="4"/>
  <c r="BK146" i="4"/>
  <c r="BO146" i="4"/>
  <c r="BS146" i="4"/>
  <c r="BW146" i="4"/>
  <c r="CA146" i="4"/>
  <c r="CE146" i="4"/>
  <c r="CL146" i="4"/>
  <c r="CP146" i="4"/>
  <c r="CT146" i="4"/>
  <c r="CX146" i="4"/>
  <c r="DB146" i="4"/>
  <c r="DF146" i="4"/>
  <c r="DJ146" i="4"/>
  <c r="X146" i="4"/>
  <c r="AB146" i="4"/>
  <c r="AF146" i="4"/>
  <c r="AV146" i="4"/>
  <c r="AZ146" i="4"/>
  <c r="BD146" i="4"/>
  <c r="BH146" i="4"/>
  <c r="BL146" i="4"/>
  <c r="BP146" i="4"/>
  <c r="BT146" i="4"/>
  <c r="BX146" i="4"/>
  <c r="CB146" i="4"/>
  <c r="CI146" i="4"/>
  <c r="CM146" i="4"/>
  <c r="CQ146" i="4"/>
  <c r="CU146" i="4"/>
  <c r="CY146" i="4"/>
  <c r="DC146" i="4"/>
  <c r="DG146" i="4"/>
  <c r="DK146" i="4"/>
  <c r="U146" i="4"/>
  <c r="Y146" i="4"/>
  <c r="AC146" i="4"/>
  <c r="AG146" i="4"/>
  <c r="AW146" i="4"/>
  <c r="BA146" i="4"/>
  <c r="BE146" i="4"/>
  <c r="BI146" i="4"/>
  <c r="BM146" i="4"/>
  <c r="BQ146" i="4"/>
  <c r="BU146" i="4"/>
  <c r="BY146" i="4"/>
  <c r="CC146" i="4"/>
  <c r="CJ146" i="4"/>
  <c r="CN146" i="4"/>
  <c r="CR146" i="4"/>
  <c r="CV146" i="4"/>
  <c r="CZ146" i="4"/>
  <c r="DD146" i="4"/>
  <c r="DH146" i="4"/>
  <c r="DL146" i="4"/>
  <c r="V146" i="4"/>
  <c r="Z146" i="4"/>
  <c r="AD146" i="4"/>
  <c r="AT146" i="4"/>
  <c r="AX146" i="4"/>
  <c r="BB146" i="4"/>
  <c r="BF146" i="4"/>
  <c r="BJ146" i="4"/>
  <c r="BN146" i="4"/>
  <c r="BR146" i="4"/>
  <c r="BV146" i="4"/>
  <c r="BZ146" i="4"/>
  <c r="CD146" i="4"/>
  <c r="CK146" i="4"/>
  <c r="CO146" i="4"/>
  <c r="CS146" i="4"/>
  <c r="CW146" i="4"/>
  <c r="DA146" i="4"/>
  <c r="DE146" i="4"/>
  <c r="DI146" i="4"/>
  <c r="DM146" i="4"/>
  <c r="U17" i="4"/>
  <c r="Y17" i="4"/>
  <c r="AC17" i="4"/>
  <c r="AG17" i="4"/>
  <c r="AW17" i="4"/>
  <c r="BA17" i="4"/>
  <c r="BE17" i="4"/>
  <c r="BI17" i="4"/>
  <c r="BM17" i="4"/>
  <c r="BQ17" i="4"/>
  <c r="BU17" i="4"/>
  <c r="BY17" i="4"/>
  <c r="CC17" i="4"/>
  <c r="CJ17" i="4"/>
  <c r="CN17" i="4"/>
  <c r="CR17" i="4"/>
  <c r="CV17" i="4"/>
  <c r="CZ17" i="4"/>
  <c r="DD17" i="4"/>
  <c r="DH17" i="4"/>
  <c r="DL17" i="4"/>
  <c r="W17" i="4"/>
  <c r="AA17" i="4"/>
  <c r="AE17" i="4"/>
  <c r="AU17" i="4"/>
  <c r="AY17" i="4"/>
  <c r="BC17" i="4"/>
  <c r="BG17" i="4"/>
  <c r="BK17" i="4"/>
  <c r="BO17" i="4"/>
  <c r="BS17" i="4"/>
  <c r="BW17" i="4"/>
  <c r="CA17" i="4"/>
  <c r="CE17" i="4"/>
  <c r="CL17" i="4"/>
  <c r="CP17" i="4"/>
  <c r="CT17" i="4"/>
  <c r="CX17" i="4"/>
  <c r="DB17" i="4"/>
  <c r="DF17" i="4"/>
  <c r="DJ17" i="4"/>
  <c r="Z17" i="4"/>
  <c r="AT17" i="4"/>
  <c r="BB17" i="4"/>
  <c r="BJ17" i="4"/>
  <c r="BR17" i="4"/>
  <c r="BZ17" i="4"/>
  <c r="CK17" i="4"/>
  <c r="CS17" i="4"/>
  <c r="DA17" i="4"/>
  <c r="DI17" i="4"/>
  <c r="V17" i="4"/>
  <c r="AD17" i="4"/>
  <c r="AX17" i="4"/>
  <c r="BF17" i="4"/>
  <c r="BN17" i="4"/>
  <c r="BV17" i="4"/>
  <c r="CD17" i="4"/>
  <c r="CO17" i="4"/>
  <c r="CW17" i="4"/>
  <c r="DE17" i="4"/>
  <c r="DM17" i="4"/>
  <c r="X17" i="4"/>
  <c r="AZ17" i="4"/>
  <c r="BP17" i="4"/>
  <c r="CI17" i="4"/>
  <c r="CY17" i="4"/>
  <c r="AB17" i="4"/>
  <c r="BD17" i="4"/>
  <c r="BT17" i="4"/>
  <c r="CM17" i="4"/>
  <c r="DC17" i="4"/>
  <c r="AF17" i="4"/>
  <c r="BH17" i="4"/>
  <c r="BX17" i="4"/>
  <c r="CQ17" i="4"/>
  <c r="DG17" i="4"/>
  <c r="AV17" i="4"/>
  <c r="BL17" i="4"/>
  <c r="CB17" i="4"/>
  <c r="CU17" i="4"/>
  <c r="DK17" i="4"/>
  <c r="U28" i="4"/>
  <c r="Y28" i="4"/>
  <c r="AC28" i="4"/>
  <c r="AG28" i="4"/>
  <c r="AW28" i="4"/>
  <c r="BA28" i="4"/>
  <c r="BE28" i="4"/>
  <c r="BI28" i="4"/>
  <c r="BM28" i="4"/>
  <c r="BQ28" i="4"/>
  <c r="BU28" i="4"/>
  <c r="BY28" i="4"/>
  <c r="CC28" i="4"/>
  <c r="CJ28" i="4"/>
  <c r="CN28" i="4"/>
  <c r="CR28" i="4"/>
  <c r="CV28" i="4"/>
  <c r="CZ28" i="4"/>
  <c r="DD28" i="4"/>
  <c r="DH28" i="4"/>
  <c r="DL28" i="4"/>
  <c r="V28" i="4"/>
  <c r="Z28" i="4"/>
  <c r="AD28" i="4"/>
  <c r="AT28" i="4"/>
  <c r="AX28" i="4"/>
  <c r="BB28" i="4"/>
  <c r="BF28" i="4"/>
  <c r="BJ28" i="4"/>
  <c r="BN28" i="4"/>
  <c r="BR28" i="4"/>
  <c r="BV28" i="4"/>
  <c r="BZ28" i="4"/>
  <c r="CD28" i="4"/>
  <c r="CK28" i="4"/>
  <c r="CO28" i="4"/>
  <c r="CS28" i="4"/>
  <c r="CW28" i="4"/>
  <c r="DA28" i="4"/>
  <c r="DE28" i="4"/>
  <c r="DI28" i="4"/>
  <c r="DM28" i="4"/>
  <c r="W28" i="4"/>
  <c r="AA28" i="4"/>
  <c r="AE28" i="4"/>
  <c r="AU28" i="4"/>
  <c r="AY28" i="4"/>
  <c r="BC28" i="4"/>
  <c r="BG28" i="4"/>
  <c r="BK28" i="4"/>
  <c r="BO28" i="4"/>
  <c r="BS28" i="4"/>
  <c r="BW28" i="4"/>
  <c r="CA28" i="4"/>
  <c r="CE28" i="4"/>
  <c r="CL28" i="4"/>
  <c r="CP28" i="4"/>
  <c r="CT28" i="4"/>
  <c r="CX28" i="4"/>
  <c r="DB28" i="4"/>
  <c r="DF28" i="4"/>
  <c r="DJ28" i="4"/>
  <c r="X28" i="4"/>
  <c r="AB28" i="4"/>
  <c r="AF28" i="4"/>
  <c r="AV28" i="4"/>
  <c r="AZ28" i="4"/>
  <c r="BD28" i="4"/>
  <c r="BH28" i="4"/>
  <c r="BL28" i="4"/>
  <c r="BP28" i="4"/>
  <c r="BT28" i="4"/>
  <c r="BX28" i="4"/>
  <c r="CB28" i="4"/>
  <c r="CI28" i="4"/>
  <c r="CM28" i="4"/>
  <c r="CQ28" i="4"/>
  <c r="CU28" i="4"/>
  <c r="CY28" i="4"/>
  <c r="DC28" i="4"/>
  <c r="DG28" i="4"/>
  <c r="DK28" i="4"/>
  <c r="X86" i="4"/>
  <c r="AB86" i="4"/>
  <c r="AF86" i="4"/>
  <c r="AV86" i="4"/>
  <c r="AZ86" i="4"/>
  <c r="BD86" i="4"/>
  <c r="BH86" i="4"/>
  <c r="BL86" i="4"/>
  <c r="BP86" i="4"/>
  <c r="BT86" i="4"/>
  <c r="BX86" i="4"/>
  <c r="CB86" i="4"/>
  <c r="CI86" i="4"/>
  <c r="CM86" i="4"/>
  <c r="CQ86" i="4"/>
  <c r="CU86" i="4"/>
  <c r="CY86" i="4"/>
  <c r="DC86" i="4"/>
  <c r="DG86" i="4"/>
  <c r="DK86" i="4"/>
  <c r="U86" i="4"/>
  <c r="Y86" i="4"/>
  <c r="AC86" i="4"/>
  <c r="AG86" i="4"/>
  <c r="AW86" i="4"/>
  <c r="BA86" i="4"/>
  <c r="BE86" i="4"/>
  <c r="BI86" i="4"/>
  <c r="BM86" i="4"/>
  <c r="BQ86" i="4"/>
  <c r="BU86" i="4"/>
  <c r="BY86" i="4"/>
  <c r="CC86" i="4"/>
  <c r="CJ86" i="4"/>
  <c r="CN86" i="4"/>
  <c r="CR86" i="4"/>
  <c r="CV86" i="4"/>
  <c r="CZ86" i="4"/>
  <c r="DD86" i="4"/>
  <c r="DH86" i="4"/>
  <c r="DL86" i="4"/>
  <c r="V86" i="4"/>
  <c r="Z86" i="4"/>
  <c r="AD86" i="4"/>
  <c r="AT86" i="4"/>
  <c r="AX86" i="4"/>
  <c r="BB86" i="4"/>
  <c r="BF86" i="4"/>
  <c r="BJ86" i="4"/>
  <c r="BN86" i="4"/>
  <c r="BR86" i="4"/>
  <c r="BV86" i="4"/>
  <c r="BZ86" i="4"/>
  <c r="CD86" i="4"/>
  <c r="CK86" i="4"/>
  <c r="CO86" i="4"/>
  <c r="CS86" i="4"/>
  <c r="CW86" i="4"/>
  <c r="DA86" i="4"/>
  <c r="DE86" i="4"/>
  <c r="DI86" i="4"/>
  <c r="DM86" i="4"/>
  <c r="W86" i="4"/>
  <c r="AA86" i="4"/>
  <c r="AE86" i="4"/>
  <c r="AU86" i="4"/>
  <c r="AY86" i="4"/>
  <c r="BC86" i="4"/>
  <c r="BG86" i="4"/>
  <c r="BK86" i="4"/>
  <c r="BO86" i="4"/>
  <c r="BS86" i="4"/>
  <c r="BW86" i="4"/>
  <c r="CA86" i="4"/>
  <c r="CE86" i="4"/>
  <c r="CL86" i="4"/>
  <c r="CP86" i="4"/>
  <c r="CT86" i="4"/>
  <c r="CX86" i="4"/>
  <c r="DB86" i="4"/>
  <c r="DF86" i="4"/>
  <c r="DJ86" i="4"/>
  <c r="W18" i="4"/>
  <c r="AA18" i="4"/>
  <c r="AE18" i="4"/>
  <c r="AU18" i="4"/>
  <c r="AY18" i="4"/>
  <c r="BC18" i="4"/>
  <c r="BG18" i="4"/>
  <c r="BK18" i="4"/>
  <c r="BO18" i="4"/>
  <c r="BS18" i="4"/>
  <c r="BW18" i="4"/>
  <c r="CA18" i="4"/>
  <c r="CE18" i="4"/>
  <c r="CL18" i="4"/>
  <c r="CP18" i="4"/>
  <c r="CT18" i="4"/>
  <c r="CX18" i="4"/>
  <c r="DB18" i="4"/>
  <c r="DF18" i="4"/>
  <c r="DJ18" i="4"/>
  <c r="U18" i="4"/>
  <c r="Y18" i="4"/>
  <c r="AC18" i="4"/>
  <c r="AG18" i="4"/>
  <c r="AW18" i="4"/>
  <c r="BA18" i="4"/>
  <c r="BE18" i="4"/>
  <c r="BI18" i="4"/>
  <c r="BM18" i="4"/>
  <c r="BQ18" i="4"/>
  <c r="BU18" i="4"/>
  <c r="BY18" i="4"/>
  <c r="CC18" i="4"/>
  <c r="CJ18" i="4"/>
  <c r="CN18" i="4"/>
  <c r="CR18" i="4"/>
  <c r="CV18" i="4"/>
  <c r="CZ18" i="4"/>
  <c r="DD18" i="4"/>
  <c r="DH18" i="4"/>
  <c r="DL18" i="4"/>
  <c r="X18" i="4"/>
  <c r="AF18" i="4"/>
  <c r="AZ18" i="4"/>
  <c r="BH18" i="4"/>
  <c r="BP18" i="4"/>
  <c r="BX18" i="4"/>
  <c r="CI18" i="4"/>
  <c r="CQ18" i="4"/>
  <c r="CY18" i="4"/>
  <c r="DG18" i="4"/>
  <c r="AB18" i="4"/>
  <c r="AV18" i="4"/>
  <c r="BD18" i="4"/>
  <c r="BL18" i="4"/>
  <c r="BT18" i="4"/>
  <c r="CB18" i="4"/>
  <c r="CM18" i="4"/>
  <c r="CU18" i="4"/>
  <c r="DC18" i="4"/>
  <c r="DK18" i="4"/>
  <c r="V18" i="4"/>
  <c r="AX18" i="4"/>
  <c r="BN18" i="4"/>
  <c r="CD18" i="4"/>
  <c r="CW18" i="4"/>
  <c r="DM18" i="4"/>
  <c r="Z18" i="4"/>
  <c r="BB18" i="4"/>
  <c r="BR18" i="4"/>
  <c r="CK18" i="4"/>
  <c r="DA18" i="4"/>
  <c r="AD18" i="4"/>
  <c r="BF18" i="4"/>
  <c r="BV18" i="4"/>
  <c r="CO18" i="4"/>
  <c r="DE18" i="4"/>
  <c r="AT18" i="4"/>
  <c r="BJ18" i="4"/>
  <c r="BZ18" i="4"/>
  <c r="CS18" i="4"/>
  <c r="DI18" i="4"/>
  <c r="W69" i="4"/>
  <c r="AA69" i="4"/>
  <c r="AE69" i="4"/>
  <c r="AU69" i="4"/>
  <c r="AY69" i="4"/>
  <c r="BC69" i="4"/>
  <c r="BG69" i="4"/>
  <c r="BK69" i="4"/>
  <c r="BO69" i="4"/>
  <c r="BS69" i="4"/>
  <c r="BW69" i="4"/>
  <c r="CA69" i="4"/>
  <c r="CE69" i="4"/>
  <c r="CL69" i="4"/>
  <c r="CP69" i="4"/>
  <c r="CT69" i="4"/>
  <c r="CX69" i="4"/>
  <c r="DB69" i="4"/>
  <c r="DF69" i="4"/>
  <c r="DJ69" i="4"/>
  <c r="X69" i="4"/>
  <c r="AB69" i="4"/>
  <c r="AF69" i="4"/>
  <c r="AV69" i="4"/>
  <c r="AZ69" i="4"/>
  <c r="BD69" i="4"/>
  <c r="BH69" i="4"/>
  <c r="BL69" i="4"/>
  <c r="BP69" i="4"/>
  <c r="BT69" i="4"/>
  <c r="BX69" i="4"/>
  <c r="CB69" i="4"/>
  <c r="CI69" i="4"/>
  <c r="CM69" i="4"/>
  <c r="CQ69" i="4"/>
  <c r="CU69" i="4"/>
  <c r="CY69" i="4"/>
  <c r="DC69" i="4"/>
  <c r="DG69" i="4"/>
  <c r="DK69" i="4"/>
  <c r="U69" i="4"/>
  <c r="Y69" i="4"/>
  <c r="AC69" i="4"/>
  <c r="AG69" i="4"/>
  <c r="AW69" i="4"/>
  <c r="BA69" i="4"/>
  <c r="BE69" i="4"/>
  <c r="BI69" i="4"/>
  <c r="BM69" i="4"/>
  <c r="BQ69" i="4"/>
  <c r="BU69" i="4"/>
  <c r="BY69" i="4"/>
  <c r="CC69" i="4"/>
  <c r="CJ69" i="4"/>
  <c r="CN69" i="4"/>
  <c r="CR69" i="4"/>
  <c r="CV69" i="4"/>
  <c r="CZ69" i="4"/>
  <c r="DD69" i="4"/>
  <c r="DH69" i="4"/>
  <c r="DL69" i="4"/>
  <c r="V69" i="4"/>
  <c r="Z69" i="4"/>
  <c r="AD69" i="4"/>
  <c r="AT69" i="4"/>
  <c r="AX69" i="4"/>
  <c r="BB69" i="4"/>
  <c r="BF69" i="4"/>
  <c r="BJ69" i="4"/>
  <c r="BN69" i="4"/>
  <c r="BR69" i="4"/>
  <c r="BV69" i="4"/>
  <c r="BZ69" i="4"/>
  <c r="CD69" i="4"/>
  <c r="CK69" i="4"/>
  <c r="CO69" i="4"/>
  <c r="CS69" i="4"/>
  <c r="CW69" i="4"/>
  <c r="DA69" i="4"/>
  <c r="DE69" i="4"/>
  <c r="DI69" i="4"/>
  <c r="DM69" i="4"/>
  <c r="U117" i="4"/>
  <c r="Y117" i="4"/>
  <c r="AC117" i="4"/>
  <c r="AG117" i="4"/>
  <c r="AW117" i="4"/>
  <c r="BA117" i="4"/>
  <c r="BE117" i="4"/>
  <c r="BI117" i="4"/>
  <c r="BM117" i="4"/>
  <c r="BQ117" i="4"/>
  <c r="BU117" i="4"/>
  <c r="BY117" i="4"/>
  <c r="CC117" i="4"/>
  <c r="CJ117" i="4"/>
  <c r="CN117" i="4"/>
  <c r="CR117" i="4"/>
  <c r="CV117" i="4"/>
  <c r="CZ117" i="4"/>
  <c r="DD117" i="4"/>
  <c r="DH117" i="4"/>
  <c r="DL117" i="4"/>
  <c r="V117" i="4"/>
  <c r="Z117" i="4"/>
  <c r="AD117" i="4"/>
  <c r="AT117" i="4"/>
  <c r="AX117" i="4"/>
  <c r="BB117" i="4"/>
  <c r="BF117" i="4"/>
  <c r="BJ117" i="4"/>
  <c r="BN117" i="4"/>
  <c r="BR117" i="4"/>
  <c r="BV117" i="4"/>
  <c r="BZ117" i="4"/>
  <c r="CD117" i="4"/>
  <c r="CK117" i="4"/>
  <c r="CO117" i="4"/>
  <c r="CS117" i="4"/>
  <c r="CW117" i="4"/>
  <c r="DA117" i="4"/>
  <c r="DE117" i="4"/>
  <c r="DI117" i="4"/>
  <c r="DM117" i="4"/>
  <c r="W117" i="4"/>
  <c r="AA117" i="4"/>
  <c r="AE117" i="4"/>
  <c r="AU117" i="4"/>
  <c r="AY117" i="4"/>
  <c r="BC117" i="4"/>
  <c r="BG117" i="4"/>
  <c r="BK117" i="4"/>
  <c r="BO117" i="4"/>
  <c r="BS117" i="4"/>
  <c r="BW117" i="4"/>
  <c r="CA117" i="4"/>
  <c r="CE117" i="4"/>
  <c r="CL117" i="4"/>
  <c r="CP117" i="4"/>
  <c r="CT117" i="4"/>
  <c r="CX117" i="4"/>
  <c r="DB117" i="4"/>
  <c r="DF117" i="4"/>
  <c r="DJ117" i="4"/>
  <c r="X117" i="4"/>
  <c r="AB117" i="4"/>
  <c r="AF117" i="4"/>
  <c r="AV117" i="4"/>
  <c r="AZ117" i="4"/>
  <c r="BD117" i="4"/>
  <c r="BH117" i="4"/>
  <c r="BL117" i="4"/>
  <c r="BP117" i="4"/>
  <c r="BT117" i="4"/>
  <c r="BX117" i="4"/>
  <c r="CB117" i="4"/>
  <c r="CI117" i="4"/>
  <c r="CM117" i="4"/>
  <c r="CQ117" i="4"/>
  <c r="CU117" i="4"/>
  <c r="CY117" i="4"/>
  <c r="DC117" i="4"/>
  <c r="DG117" i="4"/>
  <c r="DK117" i="4"/>
  <c r="W140" i="4"/>
  <c r="AA140" i="4"/>
  <c r="AE140" i="4"/>
  <c r="AU140" i="4"/>
  <c r="AY140" i="4"/>
  <c r="BC140" i="4"/>
  <c r="BG140" i="4"/>
  <c r="BK140" i="4"/>
  <c r="BO140" i="4"/>
  <c r="BS140" i="4"/>
  <c r="BW140" i="4"/>
  <c r="CA140" i="4"/>
  <c r="CE140" i="4"/>
  <c r="CL140" i="4"/>
  <c r="CP140" i="4"/>
  <c r="CT140" i="4"/>
  <c r="CX140" i="4"/>
  <c r="DB140" i="4"/>
  <c r="DF140" i="4"/>
  <c r="DJ140" i="4"/>
  <c r="X140" i="4"/>
  <c r="AB140" i="4"/>
  <c r="AF140" i="4"/>
  <c r="AV140" i="4"/>
  <c r="AZ140" i="4"/>
  <c r="BD140" i="4"/>
  <c r="BH140" i="4"/>
  <c r="BL140" i="4"/>
  <c r="BP140" i="4"/>
  <c r="BT140" i="4"/>
  <c r="BX140" i="4"/>
  <c r="CB140" i="4"/>
  <c r="CI140" i="4"/>
  <c r="CM140" i="4"/>
  <c r="CQ140" i="4"/>
  <c r="CU140" i="4"/>
  <c r="CY140" i="4"/>
  <c r="DC140" i="4"/>
  <c r="DG140" i="4"/>
  <c r="DK140" i="4"/>
  <c r="U140" i="4"/>
  <c r="Y140" i="4"/>
  <c r="AC140" i="4"/>
  <c r="AG140" i="4"/>
  <c r="AW140" i="4"/>
  <c r="BA140" i="4"/>
  <c r="BE140" i="4"/>
  <c r="BI140" i="4"/>
  <c r="BM140" i="4"/>
  <c r="BQ140" i="4"/>
  <c r="BU140" i="4"/>
  <c r="BY140" i="4"/>
  <c r="CC140" i="4"/>
  <c r="CJ140" i="4"/>
  <c r="CN140" i="4"/>
  <c r="CR140" i="4"/>
  <c r="CV140" i="4"/>
  <c r="CZ140" i="4"/>
  <c r="DD140" i="4"/>
  <c r="DH140" i="4"/>
  <c r="DL140" i="4"/>
  <c r="V140" i="4"/>
  <c r="Z140" i="4"/>
  <c r="AD140" i="4"/>
  <c r="AT140" i="4"/>
  <c r="AX140" i="4"/>
  <c r="BB140" i="4"/>
  <c r="BF140" i="4"/>
  <c r="BJ140" i="4"/>
  <c r="BN140" i="4"/>
  <c r="BR140" i="4"/>
  <c r="BV140" i="4"/>
  <c r="BZ140" i="4"/>
  <c r="CD140" i="4"/>
  <c r="CK140" i="4"/>
  <c r="CO140" i="4"/>
  <c r="CS140" i="4"/>
  <c r="CW140" i="4"/>
  <c r="DA140" i="4"/>
  <c r="DE140" i="4"/>
  <c r="DI140" i="4"/>
  <c r="DM140" i="4"/>
  <c r="U15" i="4"/>
  <c r="Y15" i="4"/>
  <c r="AC15" i="4"/>
  <c r="AG15" i="4"/>
  <c r="AW15" i="4"/>
  <c r="BA15" i="4"/>
  <c r="BE15" i="4"/>
  <c r="BI15" i="4"/>
  <c r="BM15" i="4"/>
  <c r="BQ15" i="4"/>
  <c r="BU15" i="4"/>
  <c r="BY15" i="4"/>
  <c r="CC15" i="4"/>
  <c r="CJ15" i="4"/>
  <c r="CN15" i="4"/>
  <c r="CR15" i="4"/>
  <c r="CV15" i="4"/>
  <c r="CZ15" i="4"/>
  <c r="DD15" i="4"/>
  <c r="DH15" i="4"/>
  <c r="DL15" i="4"/>
  <c r="W15" i="4"/>
  <c r="AA15" i="4"/>
  <c r="AE15" i="4"/>
  <c r="AU15" i="4"/>
  <c r="AY15" i="4"/>
  <c r="BC15" i="4"/>
  <c r="BG15" i="4"/>
  <c r="BK15" i="4"/>
  <c r="BO15" i="4"/>
  <c r="BS15" i="4"/>
  <c r="BW15" i="4"/>
  <c r="CA15" i="4"/>
  <c r="CE15" i="4"/>
  <c r="CL15" i="4"/>
  <c r="CP15" i="4"/>
  <c r="CT15" i="4"/>
  <c r="CX15" i="4"/>
  <c r="DB15" i="4"/>
  <c r="DF15" i="4"/>
  <c r="DJ15" i="4"/>
  <c r="V15" i="4"/>
  <c r="AD15" i="4"/>
  <c r="AX15" i="4"/>
  <c r="BF15" i="4"/>
  <c r="BN15" i="4"/>
  <c r="BV15" i="4"/>
  <c r="CD15" i="4"/>
  <c r="CO15" i="4"/>
  <c r="CW15" i="4"/>
  <c r="DE15" i="4"/>
  <c r="DM15" i="4"/>
  <c r="Z15" i="4"/>
  <c r="AT15" i="4"/>
  <c r="BB15" i="4"/>
  <c r="BJ15" i="4"/>
  <c r="BR15" i="4"/>
  <c r="BZ15" i="4"/>
  <c r="CK15" i="4"/>
  <c r="CS15" i="4"/>
  <c r="DA15" i="4"/>
  <c r="DI15" i="4"/>
  <c r="AB15" i="4"/>
  <c r="BD15" i="4"/>
  <c r="BT15" i="4"/>
  <c r="CM15" i="4"/>
  <c r="DC15" i="4"/>
  <c r="AF15" i="4"/>
  <c r="BH15" i="4"/>
  <c r="BX15" i="4"/>
  <c r="CQ15" i="4"/>
  <c r="DG15" i="4"/>
  <c r="AV15" i="4"/>
  <c r="BL15" i="4"/>
  <c r="CB15" i="4"/>
  <c r="CU15" i="4"/>
  <c r="DK15" i="4"/>
  <c r="X15" i="4"/>
  <c r="AZ15" i="4"/>
  <c r="BP15" i="4"/>
  <c r="CI15" i="4"/>
  <c r="CY15" i="4"/>
  <c r="W168" i="4"/>
  <c r="AA168" i="4"/>
  <c r="AE168" i="4"/>
  <c r="AU168" i="4"/>
  <c r="AY168" i="4"/>
  <c r="BC168" i="4"/>
  <c r="BG168" i="4"/>
  <c r="BK168" i="4"/>
  <c r="BO168" i="4"/>
  <c r="BS168" i="4"/>
  <c r="BW168" i="4"/>
  <c r="CA168" i="4"/>
  <c r="CE168" i="4"/>
  <c r="CL168" i="4"/>
  <c r="CP168" i="4"/>
  <c r="CT168" i="4"/>
  <c r="CX168" i="4"/>
  <c r="DB168" i="4"/>
  <c r="DF168" i="4"/>
  <c r="DJ168" i="4"/>
  <c r="X168" i="4"/>
  <c r="AB168" i="4"/>
  <c r="AF168" i="4"/>
  <c r="AV168" i="4"/>
  <c r="AZ168" i="4"/>
  <c r="BD168" i="4"/>
  <c r="BH168" i="4"/>
  <c r="BL168" i="4"/>
  <c r="BP168" i="4"/>
  <c r="BT168" i="4"/>
  <c r="BX168" i="4"/>
  <c r="CB168" i="4"/>
  <c r="CI168" i="4"/>
  <c r="CM168" i="4"/>
  <c r="CQ168" i="4"/>
  <c r="CU168" i="4"/>
  <c r="CY168" i="4"/>
  <c r="DC168" i="4"/>
  <c r="DG168" i="4"/>
  <c r="DK168" i="4"/>
  <c r="U168" i="4"/>
  <c r="Y168" i="4"/>
  <c r="AC168" i="4"/>
  <c r="AG168" i="4"/>
  <c r="AW168" i="4"/>
  <c r="BA168" i="4"/>
  <c r="BE168" i="4"/>
  <c r="BI168" i="4"/>
  <c r="BM168" i="4"/>
  <c r="BQ168" i="4"/>
  <c r="BU168" i="4"/>
  <c r="BY168" i="4"/>
  <c r="CC168" i="4"/>
  <c r="CJ168" i="4"/>
  <c r="CN168" i="4"/>
  <c r="CR168" i="4"/>
  <c r="CV168" i="4"/>
  <c r="CZ168" i="4"/>
  <c r="DD168" i="4"/>
  <c r="DH168" i="4"/>
  <c r="DL168" i="4"/>
  <c r="V168" i="4"/>
  <c r="Z168" i="4"/>
  <c r="AD168" i="4"/>
  <c r="AT168" i="4"/>
  <c r="AX168" i="4"/>
  <c r="BB168" i="4"/>
  <c r="BF168" i="4"/>
  <c r="BJ168" i="4"/>
  <c r="BN168" i="4"/>
  <c r="BR168" i="4"/>
  <c r="BV168" i="4"/>
  <c r="BZ168" i="4"/>
  <c r="CD168" i="4"/>
  <c r="CK168" i="4"/>
  <c r="CO168" i="4"/>
  <c r="CS168" i="4"/>
  <c r="CW168" i="4"/>
  <c r="DA168" i="4"/>
  <c r="DE168" i="4"/>
  <c r="DI168" i="4"/>
  <c r="DM168" i="4"/>
  <c r="W100" i="4"/>
  <c r="AA100" i="4"/>
  <c r="AE100" i="4"/>
  <c r="AU100" i="4"/>
  <c r="AY100" i="4"/>
  <c r="BC100" i="4"/>
  <c r="BG100" i="4"/>
  <c r="BK100" i="4"/>
  <c r="BO100" i="4"/>
  <c r="BS100" i="4"/>
  <c r="BW100" i="4"/>
  <c r="CA100" i="4"/>
  <c r="CE100" i="4"/>
  <c r="CL100" i="4"/>
  <c r="CP100" i="4"/>
  <c r="CT100" i="4"/>
  <c r="CX100" i="4"/>
  <c r="DB100" i="4"/>
  <c r="DF100" i="4"/>
  <c r="DJ100" i="4"/>
  <c r="X100" i="4"/>
  <c r="AB100" i="4"/>
  <c r="AF100" i="4"/>
  <c r="AV100" i="4"/>
  <c r="AZ100" i="4"/>
  <c r="BD100" i="4"/>
  <c r="BH100" i="4"/>
  <c r="BL100" i="4"/>
  <c r="BP100" i="4"/>
  <c r="BT100" i="4"/>
  <c r="BX100" i="4"/>
  <c r="CB100" i="4"/>
  <c r="CI100" i="4"/>
  <c r="CM100" i="4"/>
  <c r="CQ100" i="4"/>
  <c r="CU100" i="4"/>
  <c r="CY100" i="4"/>
  <c r="DC100" i="4"/>
  <c r="DG100" i="4"/>
  <c r="DK100" i="4"/>
  <c r="U100" i="4"/>
  <c r="Y100" i="4"/>
  <c r="AC100" i="4"/>
  <c r="AG100" i="4"/>
  <c r="AW100" i="4"/>
  <c r="BA100" i="4"/>
  <c r="BE100" i="4"/>
  <c r="BI100" i="4"/>
  <c r="BM100" i="4"/>
  <c r="BQ100" i="4"/>
  <c r="BU100" i="4"/>
  <c r="BY100" i="4"/>
  <c r="CC100" i="4"/>
  <c r="CJ100" i="4"/>
  <c r="CN100" i="4"/>
  <c r="CR100" i="4"/>
  <c r="CV100" i="4"/>
  <c r="CZ100" i="4"/>
  <c r="DD100" i="4"/>
  <c r="DH100" i="4"/>
  <c r="DL100" i="4"/>
  <c r="V100" i="4"/>
  <c r="Z100" i="4"/>
  <c r="AD100" i="4"/>
  <c r="AT100" i="4"/>
  <c r="AX100" i="4"/>
  <c r="BB100" i="4"/>
  <c r="BF100" i="4"/>
  <c r="BJ100" i="4"/>
  <c r="BN100" i="4"/>
  <c r="BR100" i="4"/>
  <c r="BV100" i="4"/>
  <c r="BZ100" i="4"/>
  <c r="CD100" i="4"/>
  <c r="CK100" i="4"/>
  <c r="CO100" i="4"/>
  <c r="CS100" i="4"/>
  <c r="CW100" i="4"/>
  <c r="DA100" i="4"/>
  <c r="DE100" i="4"/>
  <c r="DI100" i="4"/>
  <c r="DM100" i="4"/>
  <c r="U68" i="4"/>
  <c r="Y68" i="4"/>
  <c r="AC68" i="4"/>
  <c r="AG68" i="4"/>
  <c r="AW68" i="4"/>
  <c r="BA68" i="4"/>
  <c r="BE68" i="4"/>
  <c r="BI68" i="4"/>
  <c r="BM68" i="4"/>
  <c r="BQ68" i="4"/>
  <c r="BU68" i="4"/>
  <c r="BY68" i="4"/>
  <c r="CC68" i="4"/>
  <c r="CJ68" i="4"/>
  <c r="CN68" i="4"/>
  <c r="CR68" i="4"/>
  <c r="CV68" i="4"/>
  <c r="CZ68" i="4"/>
  <c r="DD68" i="4"/>
  <c r="DH68" i="4"/>
  <c r="DL68" i="4"/>
  <c r="V68" i="4"/>
  <c r="Z68" i="4"/>
  <c r="AD68" i="4"/>
  <c r="AT68" i="4"/>
  <c r="AX68" i="4"/>
  <c r="BB68" i="4"/>
  <c r="BF68" i="4"/>
  <c r="BJ68" i="4"/>
  <c r="BN68" i="4"/>
  <c r="BR68" i="4"/>
  <c r="BV68" i="4"/>
  <c r="BZ68" i="4"/>
  <c r="CD68" i="4"/>
  <c r="CK68" i="4"/>
  <c r="CO68" i="4"/>
  <c r="CS68" i="4"/>
  <c r="CW68" i="4"/>
  <c r="DA68" i="4"/>
  <c r="DE68" i="4"/>
  <c r="DI68" i="4"/>
  <c r="DM68" i="4"/>
  <c r="W68" i="4"/>
  <c r="AA68" i="4"/>
  <c r="AE68" i="4"/>
  <c r="AU68" i="4"/>
  <c r="AY68" i="4"/>
  <c r="BC68" i="4"/>
  <c r="BG68" i="4"/>
  <c r="BK68" i="4"/>
  <c r="BO68" i="4"/>
  <c r="BS68" i="4"/>
  <c r="BW68" i="4"/>
  <c r="CA68" i="4"/>
  <c r="CE68" i="4"/>
  <c r="CL68" i="4"/>
  <c r="CP68" i="4"/>
  <c r="CT68" i="4"/>
  <c r="CX68" i="4"/>
  <c r="DB68" i="4"/>
  <c r="DF68" i="4"/>
  <c r="DJ68" i="4"/>
  <c r="X68" i="4"/>
  <c r="AB68" i="4"/>
  <c r="AF68" i="4"/>
  <c r="AV68" i="4"/>
  <c r="AZ68" i="4"/>
  <c r="BD68" i="4"/>
  <c r="BH68" i="4"/>
  <c r="BL68" i="4"/>
  <c r="BP68" i="4"/>
  <c r="BT68" i="4"/>
  <c r="BX68" i="4"/>
  <c r="CB68" i="4"/>
  <c r="CI68" i="4"/>
  <c r="CM68" i="4"/>
  <c r="CQ68" i="4"/>
  <c r="CU68" i="4"/>
  <c r="CY68" i="4"/>
  <c r="DC68" i="4"/>
  <c r="DG68" i="4"/>
  <c r="DK68" i="4"/>
  <c r="U79" i="4"/>
  <c r="Y79" i="4"/>
  <c r="AC79" i="4"/>
  <c r="AG79" i="4"/>
  <c r="AW79" i="4"/>
  <c r="BA79" i="4"/>
  <c r="V79" i="4"/>
  <c r="Z79" i="4"/>
  <c r="AD79" i="4"/>
  <c r="AT79" i="4"/>
  <c r="AX79" i="4"/>
  <c r="BB79" i="4"/>
  <c r="X79" i="4"/>
  <c r="AF79" i="4"/>
  <c r="AZ79" i="4"/>
  <c r="BF79" i="4"/>
  <c r="BJ79" i="4"/>
  <c r="BN79" i="4"/>
  <c r="BR79" i="4"/>
  <c r="BV79" i="4"/>
  <c r="BZ79" i="4"/>
  <c r="CD79" i="4"/>
  <c r="CK79" i="4"/>
  <c r="CO79" i="4"/>
  <c r="CS79" i="4"/>
  <c r="CW79" i="4"/>
  <c r="DA79" i="4"/>
  <c r="DE79" i="4"/>
  <c r="DI79" i="4"/>
  <c r="DM79" i="4"/>
  <c r="AA79" i="4"/>
  <c r="AU79" i="4"/>
  <c r="BC79" i="4"/>
  <c r="BG79" i="4"/>
  <c r="BK79" i="4"/>
  <c r="BO79" i="4"/>
  <c r="BS79" i="4"/>
  <c r="BW79" i="4"/>
  <c r="CA79" i="4"/>
  <c r="CE79" i="4"/>
  <c r="CL79" i="4"/>
  <c r="CP79" i="4"/>
  <c r="CT79" i="4"/>
  <c r="CX79" i="4"/>
  <c r="DB79" i="4"/>
  <c r="DF79" i="4"/>
  <c r="DJ79" i="4"/>
  <c r="AB79" i="4"/>
  <c r="AV79" i="4"/>
  <c r="BD79" i="4"/>
  <c r="BH79" i="4"/>
  <c r="BL79" i="4"/>
  <c r="BP79" i="4"/>
  <c r="BT79" i="4"/>
  <c r="BX79" i="4"/>
  <c r="CB79" i="4"/>
  <c r="CI79" i="4"/>
  <c r="CM79" i="4"/>
  <c r="CQ79" i="4"/>
  <c r="CU79" i="4"/>
  <c r="CY79" i="4"/>
  <c r="DC79" i="4"/>
  <c r="DG79" i="4"/>
  <c r="DK79" i="4"/>
  <c r="W79" i="4"/>
  <c r="AE79" i="4"/>
  <c r="AY79" i="4"/>
  <c r="BE79" i="4"/>
  <c r="BI79" i="4"/>
  <c r="BM79" i="4"/>
  <c r="BQ79" i="4"/>
  <c r="BU79" i="4"/>
  <c r="BY79" i="4"/>
  <c r="CC79" i="4"/>
  <c r="CJ79" i="4"/>
  <c r="CN79" i="4"/>
  <c r="CR79" i="4"/>
  <c r="CV79" i="4"/>
  <c r="CZ79" i="4"/>
  <c r="DD79" i="4"/>
  <c r="DH79" i="4"/>
  <c r="DL79" i="4"/>
  <c r="V54" i="4"/>
  <c r="Z54" i="4"/>
  <c r="AD54" i="4"/>
  <c r="AT54" i="4"/>
  <c r="AX54" i="4"/>
  <c r="BB54" i="4"/>
  <c r="BF54" i="4"/>
  <c r="BJ54" i="4"/>
  <c r="BN54" i="4"/>
  <c r="BR54" i="4"/>
  <c r="BV54" i="4"/>
  <c r="BZ54" i="4"/>
  <c r="CD54" i="4"/>
  <c r="CK54" i="4"/>
  <c r="CO54" i="4"/>
  <c r="CS54" i="4"/>
  <c r="CW54" i="4"/>
  <c r="DA54" i="4"/>
  <c r="DE54" i="4"/>
  <c r="DI54" i="4"/>
  <c r="DM54" i="4"/>
  <c r="W54" i="4"/>
  <c r="AA54" i="4"/>
  <c r="AE54" i="4"/>
  <c r="AU54" i="4"/>
  <c r="AY54" i="4"/>
  <c r="BC54" i="4"/>
  <c r="BG54" i="4"/>
  <c r="BK54" i="4"/>
  <c r="BO54" i="4"/>
  <c r="BS54" i="4"/>
  <c r="BW54" i="4"/>
  <c r="CA54" i="4"/>
  <c r="CE54" i="4"/>
  <c r="CL54" i="4"/>
  <c r="CP54" i="4"/>
  <c r="CT54" i="4"/>
  <c r="CX54" i="4"/>
  <c r="DB54" i="4"/>
  <c r="DF54" i="4"/>
  <c r="DJ54" i="4"/>
  <c r="X54" i="4"/>
  <c r="AB54" i="4"/>
  <c r="AF54" i="4"/>
  <c r="AV54" i="4"/>
  <c r="AZ54" i="4"/>
  <c r="BD54" i="4"/>
  <c r="BH54" i="4"/>
  <c r="BL54" i="4"/>
  <c r="BP54" i="4"/>
  <c r="BT54" i="4"/>
  <c r="BX54" i="4"/>
  <c r="CB54" i="4"/>
  <c r="CI54" i="4"/>
  <c r="CM54" i="4"/>
  <c r="CQ54" i="4"/>
  <c r="CU54" i="4"/>
  <c r="CY54" i="4"/>
  <c r="DC54" i="4"/>
  <c r="DG54" i="4"/>
  <c r="DK54" i="4"/>
  <c r="U54" i="4"/>
  <c r="Y54" i="4"/>
  <c r="AC54" i="4"/>
  <c r="AG54" i="4"/>
  <c r="AW54" i="4"/>
  <c r="BA54" i="4"/>
  <c r="BE54" i="4"/>
  <c r="BI54" i="4"/>
  <c r="BM54" i="4"/>
  <c r="BQ54" i="4"/>
  <c r="BU54" i="4"/>
  <c r="BY54" i="4"/>
  <c r="CC54" i="4"/>
  <c r="CJ54" i="4"/>
  <c r="CN54" i="4"/>
  <c r="CR54" i="4"/>
  <c r="CV54" i="4"/>
  <c r="CZ54" i="4"/>
  <c r="DD54" i="4"/>
  <c r="DH54" i="4"/>
  <c r="DL54" i="4"/>
  <c r="V60" i="4"/>
  <c r="Z60" i="4"/>
  <c r="AD60" i="4"/>
  <c r="AT60" i="4"/>
  <c r="AX60" i="4"/>
  <c r="BB60" i="4"/>
  <c r="BF60" i="4"/>
  <c r="BJ60" i="4"/>
  <c r="BN60" i="4"/>
  <c r="BR60" i="4"/>
  <c r="BV60" i="4"/>
  <c r="BZ60" i="4"/>
  <c r="CD60" i="4"/>
  <c r="CK60" i="4"/>
  <c r="CO60" i="4"/>
  <c r="CS60" i="4"/>
  <c r="CW60" i="4"/>
  <c r="DA60" i="4"/>
  <c r="DE60" i="4"/>
  <c r="DI60" i="4"/>
  <c r="DM60" i="4"/>
  <c r="W60" i="4"/>
  <c r="AA60" i="4"/>
  <c r="AE60" i="4"/>
  <c r="AU60" i="4"/>
  <c r="AY60" i="4"/>
  <c r="BC60" i="4"/>
  <c r="BG60" i="4"/>
  <c r="BK60" i="4"/>
  <c r="BO60" i="4"/>
  <c r="BS60" i="4"/>
  <c r="BW60" i="4"/>
  <c r="CA60" i="4"/>
  <c r="CE60" i="4"/>
  <c r="CL60" i="4"/>
  <c r="CP60" i="4"/>
  <c r="CT60" i="4"/>
  <c r="CX60" i="4"/>
  <c r="DB60" i="4"/>
  <c r="DF60" i="4"/>
  <c r="DJ60" i="4"/>
  <c r="X60" i="4"/>
  <c r="AB60" i="4"/>
  <c r="AF60" i="4"/>
  <c r="AV60" i="4"/>
  <c r="AZ60" i="4"/>
  <c r="BD60" i="4"/>
  <c r="BH60" i="4"/>
  <c r="BL60" i="4"/>
  <c r="BP60" i="4"/>
  <c r="BT60" i="4"/>
  <c r="BX60" i="4"/>
  <c r="CB60" i="4"/>
  <c r="CI60" i="4"/>
  <c r="CM60" i="4"/>
  <c r="CQ60" i="4"/>
  <c r="CU60" i="4"/>
  <c r="CY60" i="4"/>
  <c r="DC60" i="4"/>
  <c r="DG60" i="4"/>
  <c r="DK60" i="4"/>
  <c r="U60" i="4"/>
  <c r="Y60" i="4"/>
  <c r="AC60" i="4"/>
  <c r="AG60" i="4"/>
  <c r="AW60" i="4"/>
  <c r="BA60" i="4"/>
  <c r="BE60" i="4"/>
  <c r="BI60" i="4"/>
  <c r="BM60" i="4"/>
  <c r="BQ60" i="4"/>
  <c r="BU60" i="4"/>
  <c r="BY60" i="4"/>
  <c r="CC60" i="4"/>
  <c r="CJ60" i="4"/>
  <c r="CN60" i="4"/>
  <c r="CR60" i="4"/>
  <c r="CV60" i="4"/>
  <c r="CZ60" i="4"/>
  <c r="DD60" i="4"/>
  <c r="DH60" i="4"/>
  <c r="DL60" i="4"/>
  <c r="W156" i="4"/>
  <c r="AA156" i="4"/>
  <c r="AE156" i="4"/>
  <c r="AU156" i="4"/>
  <c r="AY156" i="4"/>
  <c r="BC156" i="4"/>
  <c r="BG156" i="4"/>
  <c r="BK156" i="4"/>
  <c r="BO156" i="4"/>
  <c r="BS156" i="4"/>
  <c r="BW156" i="4"/>
  <c r="CA156" i="4"/>
  <c r="CE156" i="4"/>
  <c r="CL156" i="4"/>
  <c r="CP156" i="4"/>
  <c r="CT156" i="4"/>
  <c r="CX156" i="4"/>
  <c r="DB156" i="4"/>
  <c r="DF156" i="4"/>
  <c r="DJ156" i="4"/>
  <c r="X156" i="4"/>
  <c r="AB156" i="4"/>
  <c r="AF156" i="4"/>
  <c r="AV156" i="4"/>
  <c r="AZ156" i="4"/>
  <c r="BD156" i="4"/>
  <c r="BH156" i="4"/>
  <c r="BL156" i="4"/>
  <c r="BP156" i="4"/>
  <c r="BT156" i="4"/>
  <c r="BX156" i="4"/>
  <c r="CB156" i="4"/>
  <c r="CI156" i="4"/>
  <c r="CM156" i="4"/>
  <c r="CQ156" i="4"/>
  <c r="CU156" i="4"/>
  <c r="CY156" i="4"/>
  <c r="DC156" i="4"/>
  <c r="DG156" i="4"/>
  <c r="DK156" i="4"/>
  <c r="U156" i="4"/>
  <c r="Y156" i="4"/>
  <c r="AC156" i="4"/>
  <c r="AG156" i="4"/>
  <c r="AW156" i="4"/>
  <c r="BA156" i="4"/>
  <c r="BE156" i="4"/>
  <c r="BI156" i="4"/>
  <c r="BM156" i="4"/>
  <c r="BQ156" i="4"/>
  <c r="BU156" i="4"/>
  <c r="BY156" i="4"/>
  <c r="CC156" i="4"/>
  <c r="CJ156" i="4"/>
  <c r="CN156" i="4"/>
  <c r="CR156" i="4"/>
  <c r="CV156" i="4"/>
  <c r="CZ156" i="4"/>
  <c r="DD156" i="4"/>
  <c r="DH156" i="4"/>
  <c r="DL156" i="4"/>
  <c r="V156" i="4"/>
  <c r="Z156" i="4"/>
  <c r="AD156" i="4"/>
  <c r="AT156" i="4"/>
  <c r="AX156" i="4"/>
  <c r="BB156" i="4"/>
  <c r="BF156" i="4"/>
  <c r="BJ156" i="4"/>
  <c r="BN156" i="4"/>
  <c r="BR156" i="4"/>
  <c r="BV156" i="4"/>
  <c r="BZ156" i="4"/>
  <c r="CD156" i="4"/>
  <c r="CK156" i="4"/>
  <c r="CO156" i="4"/>
  <c r="CS156" i="4"/>
  <c r="CW156" i="4"/>
  <c r="DA156" i="4"/>
  <c r="DE156" i="4"/>
  <c r="DI156" i="4"/>
  <c r="DM156" i="4"/>
  <c r="V56" i="4"/>
  <c r="Z56" i="4"/>
  <c r="AD56" i="4"/>
  <c r="AT56" i="4"/>
  <c r="AX56" i="4"/>
  <c r="BB56" i="4"/>
  <c r="BF56" i="4"/>
  <c r="BJ56" i="4"/>
  <c r="BN56" i="4"/>
  <c r="BR56" i="4"/>
  <c r="BV56" i="4"/>
  <c r="BZ56" i="4"/>
  <c r="CD56" i="4"/>
  <c r="CK56" i="4"/>
  <c r="CO56" i="4"/>
  <c r="CS56" i="4"/>
  <c r="CW56" i="4"/>
  <c r="DA56" i="4"/>
  <c r="DE56" i="4"/>
  <c r="DI56" i="4"/>
  <c r="DM56" i="4"/>
  <c r="W56" i="4"/>
  <c r="AA56" i="4"/>
  <c r="AE56" i="4"/>
  <c r="AU56" i="4"/>
  <c r="AY56" i="4"/>
  <c r="BC56" i="4"/>
  <c r="BG56" i="4"/>
  <c r="BK56" i="4"/>
  <c r="BO56" i="4"/>
  <c r="BS56" i="4"/>
  <c r="BW56" i="4"/>
  <c r="CA56" i="4"/>
  <c r="CE56" i="4"/>
  <c r="CL56" i="4"/>
  <c r="CP56" i="4"/>
  <c r="CT56" i="4"/>
  <c r="CX56" i="4"/>
  <c r="DB56" i="4"/>
  <c r="DF56" i="4"/>
  <c r="DJ56" i="4"/>
  <c r="X56" i="4"/>
  <c r="AB56" i="4"/>
  <c r="AF56" i="4"/>
  <c r="AV56" i="4"/>
  <c r="AZ56" i="4"/>
  <c r="BD56" i="4"/>
  <c r="BH56" i="4"/>
  <c r="BL56" i="4"/>
  <c r="BP56" i="4"/>
  <c r="BT56" i="4"/>
  <c r="BX56" i="4"/>
  <c r="CB56" i="4"/>
  <c r="CI56" i="4"/>
  <c r="CM56" i="4"/>
  <c r="CQ56" i="4"/>
  <c r="CU56" i="4"/>
  <c r="CY56" i="4"/>
  <c r="DC56" i="4"/>
  <c r="DG56" i="4"/>
  <c r="DK56" i="4"/>
  <c r="U56" i="4"/>
  <c r="Y56" i="4"/>
  <c r="AC56" i="4"/>
  <c r="AG56" i="4"/>
  <c r="AW56" i="4"/>
  <c r="BA56" i="4"/>
  <c r="BE56" i="4"/>
  <c r="BI56" i="4"/>
  <c r="BM56" i="4"/>
  <c r="BQ56" i="4"/>
  <c r="BU56" i="4"/>
  <c r="BY56" i="4"/>
  <c r="CC56" i="4"/>
  <c r="CJ56" i="4"/>
  <c r="CN56" i="4"/>
  <c r="CR56" i="4"/>
  <c r="CV56" i="4"/>
  <c r="CZ56" i="4"/>
  <c r="DD56" i="4"/>
  <c r="DH56" i="4"/>
  <c r="DL56" i="4"/>
  <c r="U9" i="4"/>
  <c r="Y9" i="4"/>
  <c r="AC9" i="4"/>
  <c r="AG9" i="4"/>
  <c r="AW9" i="4"/>
  <c r="BA9" i="4"/>
  <c r="W9" i="4"/>
  <c r="AA9" i="4"/>
  <c r="AE9" i="4"/>
  <c r="AU9" i="4"/>
  <c r="AY9" i="4"/>
  <c r="Z9" i="4"/>
  <c r="AT9" i="4"/>
  <c r="BB9" i="4"/>
  <c r="BF9" i="4"/>
  <c r="BJ9" i="4"/>
  <c r="BN9" i="4"/>
  <c r="BR9" i="4"/>
  <c r="BV9" i="4"/>
  <c r="BZ9" i="4"/>
  <c r="CD9" i="4"/>
  <c r="CK9" i="4"/>
  <c r="CO9" i="4"/>
  <c r="CS9" i="4"/>
  <c r="CW9" i="4"/>
  <c r="DA9" i="4"/>
  <c r="DE9" i="4"/>
  <c r="DI9" i="4"/>
  <c r="DM9" i="4"/>
  <c r="AB9" i="4"/>
  <c r="AV9" i="4"/>
  <c r="BC9" i="4"/>
  <c r="BG9" i="4"/>
  <c r="BK9" i="4"/>
  <c r="BO9" i="4"/>
  <c r="BS9" i="4"/>
  <c r="BW9" i="4"/>
  <c r="CA9" i="4"/>
  <c r="CE9" i="4"/>
  <c r="CL9" i="4"/>
  <c r="CP9" i="4"/>
  <c r="CT9" i="4"/>
  <c r="CX9" i="4"/>
  <c r="DB9" i="4"/>
  <c r="DF9" i="4"/>
  <c r="DJ9" i="4"/>
  <c r="X9" i="4"/>
  <c r="AZ9" i="4"/>
  <c r="BI9" i="4"/>
  <c r="BQ9" i="4"/>
  <c r="BY9" i="4"/>
  <c r="CJ9" i="4"/>
  <c r="CR9" i="4"/>
  <c r="CZ9" i="4"/>
  <c r="DH9" i="4"/>
  <c r="AF9" i="4"/>
  <c r="BE9" i="4"/>
  <c r="BM9" i="4"/>
  <c r="BU9" i="4"/>
  <c r="CC9" i="4"/>
  <c r="CN9" i="4"/>
  <c r="CV9" i="4"/>
  <c r="DD9" i="4"/>
  <c r="DL9" i="4"/>
  <c r="AD9" i="4"/>
  <c r="BL9" i="4"/>
  <c r="CB9" i="4"/>
  <c r="CU9" i="4"/>
  <c r="DK9" i="4"/>
  <c r="BD9" i="4"/>
  <c r="BT9" i="4"/>
  <c r="CM9" i="4"/>
  <c r="DC9" i="4"/>
  <c r="AX9" i="4"/>
  <c r="CI9" i="4"/>
  <c r="BP9" i="4"/>
  <c r="CY9" i="4"/>
  <c r="V9" i="4"/>
  <c r="DG9" i="4"/>
  <c r="BH9" i="4"/>
  <c r="BX9" i="4"/>
  <c r="CQ9" i="4"/>
  <c r="W16" i="4"/>
  <c r="AA16" i="4"/>
  <c r="AE16" i="4"/>
  <c r="AU16" i="4"/>
  <c r="AY16" i="4"/>
  <c r="BC16" i="4"/>
  <c r="BG16" i="4"/>
  <c r="BK16" i="4"/>
  <c r="BO16" i="4"/>
  <c r="BS16" i="4"/>
  <c r="BW16" i="4"/>
  <c r="CA16" i="4"/>
  <c r="CE16" i="4"/>
  <c r="CL16" i="4"/>
  <c r="CP16" i="4"/>
  <c r="CT16" i="4"/>
  <c r="CX16" i="4"/>
  <c r="DB16" i="4"/>
  <c r="DF16" i="4"/>
  <c r="DJ16" i="4"/>
  <c r="U16" i="4"/>
  <c r="Y16" i="4"/>
  <c r="AC16" i="4"/>
  <c r="AG16" i="4"/>
  <c r="AW16" i="4"/>
  <c r="BA16" i="4"/>
  <c r="BE16" i="4"/>
  <c r="BI16" i="4"/>
  <c r="BM16" i="4"/>
  <c r="BQ16" i="4"/>
  <c r="BU16" i="4"/>
  <c r="BY16" i="4"/>
  <c r="CC16" i="4"/>
  <c r="CJ16" i="4"/>
  <c r="CN16" i="4"/>
  <c r="CR16" i="4"/>
  <c r="CV16" i="4"/>
  <c r="CZ16" i="4"/>
  <c r="DD16" i="4"/>
  <c r="DH16" i="4"/>
  <c r="DL16" i="4"/>
  <c r="AB16" i="4"/>
  <c r="AV16" i="4"/>
  <c r="BD16" i="4"/>
  <c r="BL16" i="4"/>
  <c r="BT16" i="4"/>
  <c r="CB16" i="4"/>
  <c r="CM16" i="4"/>
  <c r="CU16" i="4"/>
  <c r="DC16" i="4"/>
  <c r="DK16" i="4"/>
  <c r="X16" i="4"/>
  <c r="AF16" i="4"/>
  <c r="AZ16" i="4"/>
  <c r="BH16" i="4"/>
  <c r="BP16" i="4"/>
  <c r="BX16" i="4"/>
  <c r="CI16" i="4"/>
  <c r="CQ16" i="4"/>
  <c r="CY16" i="4"/>
  <c r="DG16" i="4"/>
  <c r="Z16" i="4"/>
  <c r="BB16" i="4"/>
  <c r="BR16" i="4"/>
  <c r="CK16" i="4"/>
  <c r="DA16" i="4"/>
  <c r="AD16" i="4"/>
  <c r="BF16" i="4"/>
  <c r="BV16" i="4"/>
  <c r="CO16" i="4"/>
  <c r="DE16" i="4"/>
  <c r="AT16" i="4"/>
  <c r="BJ16" i="4"/>
  <c r="BZ16" i="4"/>
  <c r="CS16" i="4"/>
  <c r="DI16" i="4"/>
  <c r="V16" i="4"/>
  <c r="AX16" i="4"/>
  <c r="BN16" i="4"/>
  <c r="CD16" i="4"/>
  <c r="CW16" i="4"/>
  <c r="DM16" i="4"/>
  <c r="U161" i="4"/>
  <c r="Y161" i="4"/>
  <c r="AC161" i="4"/>
  <c r="AG161" i="4"/>
  <c r="AW161" i="4"/>
  <c r="BA161" i="4"/>
  <c r="BE161" i="4"/>
  <c r="BI161" i="4"/>
  <c r="BM161" i="4"/>
  <c r="BQ161" i="4"/>
  <c r="BU161" i="4"/>
  <c r="BY161" i="4"/>
  <c r="CC161" i="4"/>
  <c r="CJ161" i="4"/>
  <c r="CN161" i="4"/>
  <c r="CR161" i="4"/>
  <c r="CV161" i="4"/>
  <c r="CZ161" i="4"/>
  <c r="DD161" i="4"/>
  <c r="DH161" i="4"/>
  <c r="DL161" i="4"/>
  <c r="V161" i="4"/>
  <c r="Z161" i="4"/>
  <c r="AD161" i="4"/>
  <c r="AT161" i="4"/>
  <c r="AX161" i="4"/>
  <c r="BB161" i="4"/>
  <c r="BF161" i="4"/>
  <c r="BJ161" i="4"/>
  <c r="BN161" i="4"/>
  <c r="BR161" i="4"/>
  <c r="BV161" i="4"/>
  <c r="BZ161" i="4"/>
  <c r="CD161" i="4"/>
  <c r="CK161" i="4"/>
  <c r="CO161" i="4"/>
  <c r="CS161" i="4"/>
  <c r="CW161" i="4"/>
  <c r="DA161" i="4"/>
  <c r="DE161" i="4"/>
  <c r="DI161" i="4"/>
  <c r="DM161" i="4"/>
  <c r="W161" i="4"/>
  <c r="AA161" i="4"/>
  <c r="AE161" i="4"/>
  <c r="AU161" i="4"/>
  <c r="AY161" i="4"/>
  <c r="BC161" i="4"/>
  <c r="BG161" i="4"/>
  <c r="BK161" i="4"/>
  <c r="BO161" i="4"/>
  <c r="BS161" i="4"/>
  <c r="BW161" i="4"/>
  <c r="CA161" i="4"/>
  <c r="CE161" i="4"/>
  <c r="CL161" i="4"/>
  <c r="CP161" i="4"/>
  <c r="CT161" i="4"/>
  <c r="CX161" i="4"/>
  <c r="DB161" i="4"/>
  <c r="DF161" i="4"/>
  <c r="DJ161" i="4"/>
  <c r="X161" i="4"/>
  <c r="AB161" i="4"/>
  <c r="AF161" i="4"/>
  <c r="AV161" i="4"/>
  <c r="AZ161" i="4"/>
  <c r="BD161" i="4"/>
  <c r="BH161" i="4"/>
  <c r="BL161" i="4"/>
  <c r="BP161" i="4"/>
  <c r="BT161" i="4"/>
  <c r="BX161" i="4"/>
  <c r="CB161" i="4"/>
  <c r="CI161" i="4"/>
  <c r="CM161" i="4"/>
  <c r="CQ161" i="4"/>
  <c r="CU161" i="4"/>
  <c r="CY161" i="4"/>
  <c r="DC161" i="4"/>
  <c r="DG161" i="4"/>
  <c r="DK161" i="4"/>
  <c r="W112" i="4"/>
  <c r="AA112" i="4"/>
  <c r="AE112" i="4"/>
  <c r="AU112" i="4"/>
  <c r="AY112" i="4"/>
  <c r="BC112" i="4"/>
  <c r="BG112" i="4"/>
  <c r="BK112" i="4"/>
  <c r="BO112" i="4"/>
  <c r="BS112" i="4"/>
  <c r="BW112" i="4"/>
  <c r="CA112" i="4"/>
  <c r="CE112" i="4"/>
  <c r="CL112" i="4"/>
  <c r="CP112" i="4"/>
  <c r="CT112" i="4"/>
  <c r="CX112" i="4"/>
  <c r="DB112" i="4"/>
  <c r="DF112" i="4"/>
  <c r="DJ112" i="4"/>
  <c r="X112" i="4"/>
  <c r="AB112" i="4"/>
  <c r="AF112" i="4"/>
  <c r="AV112" i="4"/>
  <c r="AZ112" i="4"/>
  <c r="BD112" i="4"/>
  <c r="BH112" i="4"/>
  <c r="BL112" i="4"/>
  <c r="BP112" i="4"/>
  <c r="BT112" i="4"/>
  <c r="BX112" i="4"/>
  <c r="CB112" i="4"/>
  <c r="CI112" i="4"/>
  <c r="CM112" i="4"/>
  <c r="CQ112" i="4"/>
  <c r="CU112" i="4"/>
  <c r="CY112" i="4"/>
  <c r="DC112" i="4"/>
  <c r="DG112" i="4"/>
  <c r="DK112" i="4"/>
  <c r="U112" i="4"/>
  <c r="Y112" i="4"/>
  <c r="AC112" i="4"/>
  <c r="AG112" i="4"/>
  <c r="AW112" i="4"/>
  <c r="BA112" i="4"/>
  <c r="BE112" i="4"/>
  <c r="BI112" i="4"/>
  <c r="BM112" i="4"/>
  <c r="BQ112" i="4"/>
  <c r="BU112" i="4"/>
  <c r="BY112" i="4"/>
  <c r="CC112" i="4"/>
  <c r="CJ112" i="4"/>
  <c r="CN112" i="4"/>
  <c r="CR112" i="4"/>
  <c r="CV112" i="4"/>
  <c r="CZ112" i="4"/>
  <c r="DD112" i="4"/>
  <c r="DH112" i="4"/>
  <c r="DL112" i="4"/>
  <c r="V112" i="4"/>
  <c r="Z112" i="4"/>
  <c r="AD112" i="4"/>
  <c r="AT112" i="4"/>
  <c r="AX112" i="4"/>
  <c r="BB112" i="4"/>
  <c r="BF112" i="4"/>
  <c r="BJ112" i="4"/>
  <c r="BN112" i="4"/>
  <c r="BR112" i="4"/>
  <c r="BV112" i="4"/>
  <c r="BZ112" i="4"/>
  <c r="CD112" i="4"/>
  <c r="CK112" i="4"/>
  <c r="CO112" i="4"/>
  <c r="CS112" i="4"/>
  <c r="CW112" i="4"/>
  <c r="DA112" i="4"/>
  <c r="DE112" i="4"/>
  <c r="DI112" i="4"/>
  <c r="DM112" i="4"/>
  <c r="W174" i="4"/>
  <c r="AA174" i="4"/>
  <c r="AE174" i="4"/>
  <c r="AU174" i="4"/>
  <c r="AY174" i="4"/>
  <c r="BC174" i="4"/>
  <c r="BG174" i="4"/>
  <c r="BK174" i="4"/>
  <c r="BO174" i="4"/>
  <c r="BS174" i="4"/>
  <c r="BW174" i="4"/>
  <c r="CA174" i="4"/>
  <c r="CE174" i="4"/>
  <c r="CL174" i="4"/>
  <c r="CP174" i="4"/>
  <c r="CT174" i="4"/>
  <c r="CX174" i="4"/>
  <c r="DB174" i="4"/>
  <c r="DF174" i="4"/>
  <c r="DJ174" i="4"/>
  <c r="X174" i="4"/>
  <c r="AB174" i="4"/>
  <c r="AF174" i="4"/>
  <c r="AV174" i="4"/>
  <c r="AZ174" i="4"/>
  <c r="BD174" i="4"/>
  <c r="BH174" i="4"/>
  <c r="BL174" i="4"/>
  <c r="BP174" i="4"/>
  <c r="BT174" i="4"/>
  <c r="BX174" i="4"/>
  <c r="CB174" i="4"/>
  <c r="CI174" i="4"/>
  <c r="CM174" i="4"/>
  <c r="CQ174" i="4"/>
  <c r="CU174" i="4"/>
  <c r="CY174" i="4"/>
  <c r="DC174" i="4"/>
  <c r="DG174" i="4"/>
  <c r="DK174" i="4"/>
  <c r="U174" i="4"/>
  <c r="Y174" i="4"/>
  <c r="AC174" i="4"/>
  <c r="AG174" i="4"/>
  <c r="AW174" i="4"/>
  <c r="BA174" i="4"/>
  <c r="BE174" i="4"/>
  <c r="BI174" i="4"/>
  <c r="BM174" i="4"/>
  <c r="BQ174" i="4"/>
  <c r="BU174" i="4"/>
  <c r="BY174" i="4"/>
  <c r="CC174" i="4"/>
  <c r="CJ174" i="4"/>
  <c r="CN174" i="4"/>
  <c r="CR174" i="4"/>
  <c r="CV174" i="4"/>
  <c r="CZ174" i="4"/>
  <c r="DD174" i="4"/>
  <c r="DH174" i="4"/>
  <c r="DL174" i="4"/>
  <c r="V174" i="4"/>
  <c r="Z174" i="4"/>
  <c r="AD174" i="4"/>
  <c r="AT174" i="4"/>
  <c r="AX174" i="4"/>
  <c r="BB174" i="4"/>
  <c r="BF174" i="4"/>
  <c r="BJ174" i="4"/>
  <c r="BN174" i="4"/>
  <c r="BR174" i="4"/>
  <c r="BV174" i="4"/>
  <c r="BZ174" i="4"/>
  <c r="CD174" i="4"/>
  <c r="CK174" i="4"/>
  <c r="CO174" i="4"/>
  <c r="CS174" i="4"/>
  <c r="CW174" i="4"/>
  <c r="DA174" i="4"/>
  <c r="DE174" i="4"/>
  <c r="DI174" i="4"/>
  <c r="DM174" i="4"/>
  <c r="X73" i="4"/>
  <c r="U73" i="4"/>
  <c r="Y73" i="4"/>
  <c r="AC73" i="4"/>
  <c r="AG73" i="4"/>
  <c r="AW73" i="4"/>
  <c r="BA73" i="4"/>
  <c r="BE73" i="4"/>
  <c r="BI73" i="4"/>
  <c r="BM73" i="4"/>
  <c r="BQ73" i="4"/>
  <c r="BU73" i="4"/>
  <c r="BY73" i="4"/>
  <c r="CC73" i="4"/>
  <c r="CJ73" i="4"/>
  <c r="CN73" i="4"/>
  <c r="CR73" i="4"/>
  <c r="CV73" i="4"/>
  <c r="CZ73" i="4"/>
  <c r="DD73" i="4"/>
  <c r="DH73" i="4"/>
  <c r="DL73" i="4"/>
  <c r="V73" i="4"/>
  <c r="Z73" i="4"/>
  <c r="AD73" i="4"/>
  <c r="AT73" i="4"/>
  <c r="AX73" i="4"/>
  <c r="BB73" i="4"/>
  <c r="BF73" i="4"/>
  <c r="BJ73" i="4"/>
  <c r="BN73" i="4"/>
  <c r="BR73" i="4"/>
  <c r="BV73" i="4"/>
  <c r="BZ73" i="4"/>
  <c r="CD73" i="4"/>
  <c r="CK73" i="4"/>
  <c r="CO73" i="4"/>
  <c r="CS73" i="4"/>
  <c r="CW73" i="4"/>
  <c r="DA73" i="4"/>
  <c r="DE73" i="4"/>
  <c r="DI73" i="4"/>
  <c r="DM73" i="4"/>
  <c r="AB73" i="4"/>
  <c r="AV73" i="4"/>
  <c r="BD73" i="4"/>
  <c r="BL73" i="4"/>
  <c r="BT73" i="4"/>
  <c r="CB73" i="4"/>
  <c r="CM73" i="4"/>
  <c r="CU73" i="4"/>
  <c r="DC73" i="4"/>
  <c r="DK73" i="4"/>
  <c r="AE73" i="4"/>
  <c r="AY73" i="4"/>
  <c r="BG73" i="4"/>
  <c r="BO73" i="4"/>
  <c r="BW73" i="4"/>
  <c r="CE73" i="4"/>
  <c r="CP73" i="4"/>
  <c r="CX73" i="4"/>
  <c r="DF73" i="4"/>
  <c r="W73" i="4"/>
  <c r="AF73" i="4"/>
  <c r="AZ73" i="4"/>
  <c r="BH73" i="4"/>
  <c r="BP73" i="4"/>
  <c r="BX73" i="4"/>
  <c r="CI73" i="4"/>
  <c r="CQ73" i="4"/>
  <c r="CY73" i="4"/>
  <c r="DG73" i="4"/>
  <c r="AA73" i="4"/>
  <c r="AU73" i="4"/>
  <c r="BC73" i="4"/>
  <c r="BK73" i="4"/>
  <c r="BS73" i="4"/>
  <c r="CA73" i="4"/>
  <c r="CL73" i="4"/>
  <c r="CT73" i="4"/>
  <c r="DB73" i="4"/>
  <c r="DJ73" i="4"/>
  <c r="U135" i="4"/>
  <c r="Y135" i="4"/>
  <c r="AC135" i="4"/>
  <c r="AG135" i="4"/>
  <c r="AW135" i="4"/>
  <c r="BA135" i="4"/>
  <c r="BE135" i="4"/>
  <c r="BI135" i="4"/>
  <c r="BM135" i="4"/>
  <c r="BQ135" i="4"/>
  <c r="BU135" i="4"/>
  <c r="BY135" i="4"/>
  <c r="CC135" i="4"/>
  <c r="CJ135" i="4"/>
  <c r="CN135" i="4"/>
  <c r="CR135" i="4"/>
  <c r="CV135" i="4"/>
  <c r="CZ135" i="4"/>
  <c r="DD135" i="4"/>
  <c r="DH135" i="4"/>
  <c r="DL135" i="4"/>
  <c r="V135" i="4"/>
  <c r="Z135" i="4"/>
  <c r="AD135" i="4"/>
  <c r="AT135" i="4"/>
  <c r="AX135" i="4"/>
  <c r="BB135" i="4"/>
  <c r="BF135" i="4"/>
  <c r="BJ135" i="4"/>
  <c r="BN135" i="4"/>
  <c r="BR135" i="4"/>
  <c r="BV135" i="4"/>
  <c r="BZ135" i="4"/>
  <c r="CD135" i="4"/>
  <c r="CK135" i="4"/>
  <c r="CO135" i="4"/>
  <c r="CS135" i="4"/>
  <c r="CW135" i="4"/>
  <c r="DA135" i="4"/>
  <c r="DE135" i="4"/>
  <c r="DI135" i="4"/>
  <c r="DM135" i="4"/>
  <c r="W135" i="4"/>
  <c r="AA135" i="4"/>
  <c r="AE135" i="4"/>
  <c r="AU135" i="4"/>
  <c r="AY135" i="4"/>
  <c r="BC135" i="4"/>
  <c r="BG135" i="4"/>
  <c r="BK135" i="4"/>
  <c r="BO135" i="4"/>
  <c r="BS135" i="4"/>
  <c r="BW135" i="4"/>
  <c r="CA135" i="4"/>
  <c r="CE135" i="4"/>
  <c r="CL135" i="4"/>
  <c r="CP135" i="4"/>
  <c r="CT135" i="4"/>
  <c r="CX135" i="4"/>
  <c r="DB135" i="4"/>
  <c r="DF135" i="4"/>
  <c r="DJ135" i="4"/>
  <c r="X135" i="4"/>
  <c r="AB135" i="4"/>
  <c r="AF135" i="4"/>
  <c r="AV135" i="4"/>
  <c r="AZ135" i="4"/>
  <c r="BD135" i="4"/>
  <c r="BH135" i="4"/>
  <c r="BL135" i="4"/>
  <c r="BP135" i="4"/>
  <c r="BT135" i="4"/>
  <c r="BX135" i="4"/>
  <c r="CB135" i="4"/>
  <c r="CI135" i="4"/>
  <c r="CM135" i="4"/>
  <c r="CQ135" i="4"/>
  <c r="CU135" i="4"/>
  <c r="CY135" i="4"/>
  <c r="DC135" i="4"/>
  <c r="DG135" i="4"/>
  <c r="DK135" i="4"/>
  <c r="W164" i="4"/>
  <c r="AA164" i="4"/>
  <c r="AE164" i="4"/>
  <c r="AU164" i="4"/>
  <c r="AY164" i="4"/>
  <c r="BC164" i="4"/>
  <c r="BG164" i="4"/>
  <c r="BK164" i="4"/>
  <c r="BO164" i="4"/>
  <c r="BS164" i="4"/>
  <c r="BW164" i="4"/>
  <c r="CA164" i="4"/>
  <c r="CE164" i="4"/>
  <c r="CL164" i="4"/>
  <c r="CP164" i="4"/>
  <c r="CT164" i="4"/>
  <c r="CX164" i="4"/>
  <c r="DB164" i="4"/>
  <c r="DF164" i="4"/>
  <c r="DJ164" i="4"/>
  <c r="X164" i="4"/>
  <c r="AB164" i="4"/>
  <c r="AF164" i="4"/>
  <c r="AV164" i="4"/>
  <c r="AZ164" i="4"/>
  <c r="BD164" i="4"/>
  <c r="BH164" i="4"/>
  <c r="BL164" i="4"/>
  <c r="BP164" i="4"/>
  <c r="BT164" i="4"/>
  <c r="BX164" i="4"/>
  <c r="CB164" i="4"/>
  <c r="CI164" i="4"/>
  <c r="CM164" i="4"/>
  <c r="CQ164" i="4"/>
  <c r="CU164" i="4"/>
  <c r="CY164" i="4"/>
  <c r="DC164" i="4"/>
  <c r="DG164" i="4"/>
  <c r="DK164" i="4"/>
  <c r="U164" i="4"/>
  <c r="Y164" i="4"/>
  <c r="AC164" i="4"/>
  <c r="AG164" i="4"/>
  <c r="AW164" i="4"/>
  <c r="BA164" i="4"/>
  <c r="BE164" i="4"/>
  <c r="BI164" i="4"/>
  <c r="BM164" i="4"/>
  <c r="BQ164" i="4"/>
  <c r="BU164" i="4"/>
  <c r="BY164" i="4"/>
  <c r="CC164" i="4"/>
  <c r="CJ164" i="4"/>
  <c r="CN164" i="4"/>
  <c r="CR164" i="4"/>
  <c r="CV164" i="4"/>
  <c r="CZ164" i="4"/>
  <c r="DD164" i="4"/>
  <c r="DH164" i="4"/>
  <c r="DL164" i="4"/>
  <c r="V164" i="4"/>
  <c r="Z164" i="4"/>
  <c r="AD164" i="4"/>
  <c r="AT164" i="4"/>
  <c r="AX164" i="4"/>
  <c r="BB164" i="4"/>
  <c r="BF164" i="4"/>
  <c r="BJ164" i="4"/>
  <c r="BN164" i="4"/>
  <c r="BR164" i="4"/>
  <c r="BV164" i="4"/>
  <c r="BZ164" i="4"/>
  <c r="CD164" i="4"/>
  <c r="CK164" i="4"/>
  <c r="CO164" i="4"/>
  <c r="CS164" i="4"/>
  <c r="CW164" i="4"/>
  <c r="DA164" i="4"/>
  <c r="DE164" i="4"/>
  <c r="DI164" i="4"/>
  <c r="DM164" i="4"/>
  <c r="W20" i="4"/>
  <c r="AA20" i="4"/>
  <c r="AE20" i="4"/>
  <c r="AU20" i="4"/>
  <c r="AY20" i="4"/>
  <c r="BC20" i="4"/>
  <c r="BG20" i="4"/>
  <c r="BK20" i="4"/>
  <c r="BO20" i="4"/>
  <c r="BS20" i="4"/>
  <c r="BW20" i="4"/>
  <c r="CA20" i="4"/>
  <c r="CE20" i="4"/>
  <c r="CL20" i="4"/>
  <c r="CP20" i="4"/>
  <c r="CT20" i="4"/>
  <c r="CX20" i="4"/>
  <c r="DB20" i="4"/>
  <c r="DF20" i="4"/>
  <c r="U20" i="4"/>
  <c r="Y20" i="4"/>
  <c r="AC20" i="4"/>
  <c r="AG20" i="4"/>
  <c r="AW20" i="4"/>
  <c r="BA20" i="4"/>
  <c r="BE20" i="4"/>
  <c r="BI20" i="4"/>
  <c r="BM20" i="4"/>
  <c r="BQ20" i="4"/>
  <c r="BU20" i="4"/>
  <c r="BY20" i="4"/>
  <c r="CC20" i="4"/>
  <c r="CJ20" i="4"/>
  <c r="CN20" i="4"/>
  <c r="CR20" i="4"/>
  <c r="CV20" i="4"/>
  <c r="CZ20" i="4"/>
  <c r="DD20" i="4"/>
  <c r="DH20" i="4"/>
  <c r="AB20" i="4"/>
  <c r="AV20" i="4"/>
  <c r="BD20" i="4"/>
  <c r="BL20" i="4"/>
  <c r="BT20" i="4"/>
  <c r="CB20" i="4"/>
  <c r="CM20" i="4"/>
  <c r="CU20" i="4"/>
  <c r="DC20" i="4"/>
  <c r="DJ20" i="4"/>
  <c r="X20" i="4"/>
  <c r="AF20" i="4"/>
  <c r="AZ20" i="4"/>
  <c r="BH20" i="4"/>
  <c r="BP20" i="4"/>
  <c r="BX20" i="4"/>
  <c r="CI20" i="4"/>
  <c r="CQ20" i="4"/>
  <c r="CY20" i="4"/>
  <c r="DG20" i="4"/>
  <c r="DL20" i="4"/>
  <c r="AT20" i="4"/>
  <c r="BJ20" i="4"/>
  <c r="BZ20" i="4"/>
  <c r="CS20" i="4"/>
  <c r="DI20" i="4"/>
  <c r="V20" i="4"/>
  <c r="AX20" i="4"/>
  <c r="BN20" i="4"/>
  <c r="CD20" i="4"/>
  <c r="CW20" i="4"/>
  <c r="DK20" i="4"/>
  <c r="Z20" i="4"/>
  <c r="BB20" i="4"/>
  <c r="BR20" i="4"/>
  <c r="CK20" i="4"/>
  <c r="DA20" i="4"/>
  <c r="DM20" i="4"/>
  <c r="AD20" i="4"/>
  <c r="BF20" i="4"/>
  <c r="BV20" i="4"/>
  <c r="CO20" i="4"/>
  <c r="DE20" i="4"/>
  <c r="W176" i="4"/>
  <c r="AA176" i="4"/>
  <c r="AE176" i="4"/>
  <c r="AU176" i="4"/>
  <c r="AY176" i="4"/>
  <c r="BC176" i="4"/>
  <c r="BG176" i="4"/>
  <c r="BK176" i="4"/>
  <c r="BO176" i="4"/>
  <c r="BS176" i="4"/>
  <c r="BW176" i="4"/>
  <c r="CA176" i="4"/>
  <c r="CE176" i="4"/>
  <c r="CL176" i="4"/>
  <c r="CP176" i="4"/>
  <c r="CT176" i="4"/>
  <c r="CX176" i="4"/>
  <c r="DB176" i="4"/>
  <c r="DF176" i="4"/>
  <c r="DJ176" i="4"/>
  <c r="X176" i="4"/>
  <c r="AB176" i="4"/>
  <c r="AF176" i="4"/>
  <c r="AV176" i="4"/>
  <c r="AZ176" i="4"/>
  <c r="BD176" i="4"/>
  <c r="BH176" i="4"/>
  <c r="BL176" i="4"/>
  <c r="BP176" i="4"/>
  <c r="BT176" i="4"/>
  <c r="BX176" i="4"/>
  <c r="CB176" i="4"/>
  <c r="CI176" i="4"/>
  <c r="CM176" i="4"/>
  <c r="CQ176" i="4"/>
  <c r="CU176" i="4"/>
  <c r="CY176" i="4"/>
  <c r="DC176" i="4"/>
  <c r="DG176" i="4"/>
  <c r="DK176" i="4"/>
  <c r="U176" i="4"/>
  <c r="Y176" i="4"/>
  <c r="AC176" i="4"/>
  <c r="AG176" i="4"/>
  <c r="AW176" i="4"/>
  <c r="BA176" i="4"/>
  <c r="BE176" i="4"/>
  <c r="BI176" i="4"/>
  <c r="BM176" i="4"/>
  <c r="BQ176" i="4"/>
  <c r="BU176" i="4"/>
  <c r="BY176" i="4"/>
  <c r="CC176" i="4"/>
  <c r="CJ176" i="4"/>
  <c r="CN176" i="4"/>
  <c r="CR176" i="4"/>
  <c r="CV176" i="4"/>
  <c r="CZ176" i="4"/>
  <c r="DD176" i="4"/>
  <c r="DH176" i="4"/>
  <c r="DL176" i="4"/>
  <c r="V176" i="4"/>
  <c r="Z176" i="4"/>
  <c r="AD176" i="4"/>
  <c r="AT176" i="4"/>
  <c r="AX176" i="4"/>
  <c r="BB176" i="4"/>
  <c r="BF176" i="4"/>
  <c r="BJ176" i="4"/>
  <c r="BN176" i="4"/>
  <c r="BR176" i="4"/>
  <c r="BV176" i="4"/>
  <c r="BZ176" i="4"/>
  <c r="CD176" i="4"/>
  <c r="CK176" i="4"/>
  <c r="CO176" i="4"/>
  <c r="CS176" i="4"/>
  <c r="CW176" i="4"/>
  <c r="DA176" i="4"/>
  <c r="DE176" i="4"/>
  <c r="DI176" i="4"/>
  <c r="DM176" i="4"/>
  <c r="V45" i="4"/>
  <c r="Z45" i="4"/>
  <c r="W45" i="4"/>
  <c r="AA45" i="4"/>
  <c r="AE45" i="4"/>
  <c r="AU45" i="4"/>
  <c r="AY45" i="4"/>
  <c r="BC45" i="4"/>
  <c r="BG45" i="4"/>
  <c r="BK45" i="4"/>
  <c r="BO45" i="4"/>
  <c r="BS45" i="4"/>
  <c r="BW45" i="4"/>
  <c r="CA45" i="4"/>
  <c r="CE45" i="4"/>
  <c r="CL45" i="4"/>
  <c r="CP45" i="4"/>
  <c r="CT45" i="4"/>
  <c r="CX45" i="4"/>
  <c r="DB45" i="4"/>
  <c r="DF45" i="4"/>
  <c r="DJ45" i="4"/>
  <c r="U45" i="4"/>
  <c r="Y45" i="4"/>
  <c r="AC45" i="4"/>
  <c r="AG45" i="4"/>
  <c r="AW45" i="4"/>
  <c r="BA45" i="4"/>
  <c r="BE45" i="4"/>
  <c r="BI45" i="4"/>
  <c r="BM45" i="4"/>
  <c r="BQ45" i="4"/>
  <c r="BU45" i="4"/>
  <c r="BY45" i="4"/>
  <c r="CC45" i="4"/>
  <c r="CJ45" i="4"/>
  <c r="CN45" i="4"/>
  <c r="CR45" i="4"/>
  <c r="CV45" i="4"/>
  <c r="CZ45" i="4"/>
  <c r="DD45" i="4"/>
  <c r="DH45" i="4"/>
  <c r="DL45" i="4"/>
  <c r="X45" i="4"/>
  <c r="AT45" i="4"/>
  <c r="BB45" i="4"/>
  <c r="BJ45" i="4"/>
  <c r="BR45" i="4"/>
  <c r="BZ45" i="4"/>
  <c r="CK45" i="4"/>
  <c r="CS45" i="4"/>
  <c r="DA45" i="4"/>
  <c r="DI45" i="4"/>
  <c r="AB45" i="4"/>
  <c r="AV45" i="4"/>
  <c r="BD45" i="4"/>
  <c r="BL45" i="4"/>
  <c r="BT45" i="4"/>
  <c r="CB45" i="4"/>
  <c r="CM45" i="4"/>
  <c r="CU45" i="4"/>
  <c r="DC45" i="4"/>
  <c r="DK45" i="4"/>
  <c r="AD45" i="4"/>
  <c r="AX45" i="4"/>
  <c r="BF45" i="4"/>
  <c r="BN45" i="4"/>
  <c r="BV45" i="4"/>
  <c r="CD45" i="4"/>
  <c r="CO45" i="4"/>
  <c r="CW45" i="4"/>
  <c r="DE45" i="4"/>
  <c r="DM45" i="4"/>
  <c r="AF45" i="4"/>
  <c r="AZ45" i="4"/>
  <c r="BH45" i="4"/>
  <c r="BP45" i="4"/>
  <c r="BX45" i="4"/>
  <c r="CI45" i="4"/>
  <c r="CQ45" i="4"/>
  <c r="CY45" i="4"/>
  <c r="DG45" i="4"/>
  <c r="W126" i="4"/>
  <c r="AA126" i="4"/>
  <c r="AE126" i="4"/>
  <c r="AU126" i="4"/>
  <c r="AY126" i="4"/>
  <c r="BC126" i="4"/>
  <c r="BG126" i="4"/>
  <c r="BK126" i="4"/>
  <c r="BO126" i="4"/>
  <c r="BS126" i="4"/>
  <c r="BW126" i="4"/>
  <c r="CA126" i="4"/>
  <c r="CE126" i="4"/>
  <c r="CL126" i="4"/>
  <c r="CP126" i="4"/>
  <c r="CT126" i="4"/>
  <c r="CX126" i="4"/>
  <c r="DB126" i="4"/>
  <c r="DF126" i="4"/>
  <c r="DJ126" i="4"/>
  <c r="X126" i="4"/>
  <c r="AB126" i="4"/>
  <c r="AF126" i="4"/>
  <c r="AV126" i="4"/>
  <c r="AZ126" i="4"/>
  <c r="BD126" i="4"/>
  <c r="BH126" i="4"/>
  <c r="BL126" i="4"/>
  <c r="BP126" i="4"/>
  <c r="BT126" i="4"/>
  <c r="BX126" i="4"/>
  <c r="CB126" i="4"/>
  <c r="CI126" i="4"/>
  <c r="CM126" i="4"/>
  <c r="CQ126" i="4"/>
  <c r="CU126" i="4"/>
  <c r="CY126" i="4"/>
  <c r="DC126" i="4"/>
  <c r="DG126" i="4"/>
  <c r="DK126" i="4"/>
  <c r="U126" i="4"/>
  <c r="Y126" i="4"/>
  <c r="AC126" i="4"/>
  <c r="AG126" i="4"/>
  <c r="AW126" i="4"/>
  <c r="BA126" i="4"/>
  <c r="BE126" i="4"/>
  <c r="BI126" i="4"/>
  <c r="BM126" i="4"/>
  <c r="BQ126" i="4"/>
  <c r="BU126" i="4"/>
  <c r="BY126" i="4"/>
  <c r="CC126" i="4"/>
  <c r="CJ126" i="4"/>
  <c r="CN126" i="4"/>
  <c r="CR126" i="4"/>
  <c r="CV126" i="4"/>
  <c r="CZ126" i="4"/>
  <c r="DD126" i="4"/>
  <c r="DH126" i="4"/>
  <c r="DL126" i="4"/>
  <c r="V126" i="4"/>
  <c r="Z126" i="4"/>
  <c r="AD126" i="4"/>
  <c r="AT126" i="4"/>
  <c r="AX126" i="4"/>
  <c r="BB126" i="4"/>
  <c r="BF126" i="4"/>
  <c r="BJ126" i="4"/>
  <c r="BN126" i="4"/>
  <c r="BR126" i="4"/>
  <c r="BV126" i="4"/>
  <c r="BZ126" i="4"/>
  <c r="CD126" i="4"/>
  <c r="CK126" i="4"/>
  <c r="CO126" i="4"/>
  <c r="CS126" i="4"/>
  <c r="CW126" i="4"/>
  <c r="DA126" i="4"/>
  <c r="DE126" i="4"/>
  <c r="DI126" i="4"/>
  <c r="DM126" i="4"/>
  <c r="W136" i="4"/>
  <c r="AA136" i="4"/>
  <c r="AE136" i="4"/>
  <c r="AU136" i="4"/>
  <c r="AY136" i="4"/>
  <c r="BC136" i="4"/>
  <c r="BG136" i="4"/>
  <c r="BK136" i="4"/>
  <c r="BO136" i="4"/>
  <c r="BS136" i="4"/>
  <c r="BW136" i="4"/>
  <c r="CA136" i="4"/>
  <c r="CE136" i="4"/>
  <c r="CL136" i="4"/>
  <c r="CP136" i="4"/>
  <c r="CT136" i="4"/>
  <c r="CX136" i="4"/>
  <c r="DB136" i="4"/>
  <c r="DF136" i="4"/>
  <c r="DJ136" i="4"/>
  <c r="X136" i="4"/>
  <c r="AB136" i="4"/>
  <c r="AF136" i="4"/>
  <c r="AV136" i="4"/>
  <c r="AZ136" i="4"/>
  <c r="BD136" i="4"/>
  <c r="BH136" i="4"/>
  <c r="BL136" i="4"/>
  <c r="BP136" i="4"/>
  <c r="BT136" i="4"/>
  <c r="BX136" i="4"/>
  <c r="CB136" i="4"/>
  <c r="CI136" i="4"/>
  <c r="CM136" i="4"/>
  <c r="CQ136" i="4"/>
  <c r="CU136" i="4"/>
  <c r="CY136" i="4"/>
  <c r="DC136" i="4"/>
  <c r="DG136" i="4"/>
  <c r="DK136" i="4"/>
  <c r="U136" i="4"/>
  <c r="Y136" i="4"/>
  <c r="AC136" i="4"/>
  <c r="AG136" i="4"/>
  <c r="AW136" i="4"/>
  <c r="BA136" i="4"/>
  <c r="BE136" i="4"/>
  <c r="BI136" i="4"/>
  <c r="BM136" i="4"/>
  <c r="BQ136" i="4"/>
  <c r="BU136" i="4"/>
  <c r="BY136" i="4"/>
  <c r="CC136" i="4"/>
  <c r="CJ136" i="4"/>
  <c r="CN136" i="4"/>
  <c r="CR136" i="4"/>
  <c r="CV136" i="4"/>
  <c r="CZ136" i="4"/>
  <c r="DD136" i="4"/>
  <c r="DH136" i="4"/>
  <c r="DL136" i="4"/>
  <c r="V136" i="4"/>
  <c r="Z136" i="4"/>
  <c r="AD136" i="4"/>
  <c r="AT136" i="4"/>
  <c r="AX136" i="4"/>
  <c r="BB136" i="4"/>
  <c r="BF136" i="4"/>
  <c r="BJ136" i="4"/>
  <c r="BN136" i="4"/>
  <c r="BR136" i="4"/>
  <c r="BV136" i="4"/>
  <c r="BZ136" i="4"/>
  <c r="CD136" i="4"/>
  <c r="CK136" i="4"/>
  <c r="CO136" i="4"/>
  <c r="CS136" i="4"/>
  <c r="CW136" i="4"/>
  <c r="DA136" i="4"/>
  <c r="DE136" i="4"/>
  <c r="DI136" i="4"/>
  <c r="DM136" i="4"/>
  <c r="W130" i="4"/>
  <c r="AA130" i="4"/>
  <c r="AE130" i="4"/>
  <c r="AU130" i="4"/>
  <c r="AY130" i="4"/>
  <c r="BC130" i="4"/>
  <c r="BG130" i="4"/>
  <c r="BK130" i="4"/>
  <c r="BO130" i="4"/>
  <c r="BS130" i="4"/>
  <c r="BW130" i="4"/>
  <c r="CA130" i="4"/>
  <c r="CE130" i="4"/>
  <c r="CL130" i="4"/>
  <c r="CP130" i="4"/>
  <c r="CT130" i="4"/>
  <c r="CX130" i="4"/>
  <c r="DB130" i="4"/>
  <c r="DF130" i="4"/>
  <c r="DJ130" i="4"/>
  <c r="X130" i="4"/>
  <c r="AB130" i="4"/>
  <c r="AF130" i="4"/>
  <c r="AV130" i="4"/>
  <c r="AZ130" i="4"/>
  <c r="BD130" i="4"/>
  <c r="BH130" i="4"/>
  <c r="BL130" i="4"/>
  <c r="BP130" i="4"/>
  <c r="BT130" i="4"/>
  <c r="BX130" i="4"/>
  <c r="CB130" i="4"/>
  <c r="CI130" i="4"/>
  <c r="CM130" i="4"/>
  <c r="CQ130" i="4"/>
  <c r="CU130" i="4"/>
  <c r="CY130" i="4"/>
  <c r="DC130" i="4"/>
  <c r="DG130" i="4"/>
  <c r="DK130" i="4"/>
  <c r="U130" i="4"/>
  <c r="Y130" i="4"/>
  <c r="AC130" i="4"/>
  <c r="AG130" i="4"/>
  <c r="AW130" i="4"/>
  <c r="BA130" i="4"/>
  <c r="BE130" i="4"/>
  <c r="BI130" i="4"/>
  <c r="BM130" i="4"/>
  <c r="BQ130" i="4"/>
  <c r="BU130" i="4"/>
  <c r="BY130" i="4"/>
  <c r="CC130" i="4"/>
  <c r="CJ130" i="4"/>
  <c r="CN130" i="4"/>
  <c r="CR130" i="4"/>
  <c r="CV130" i="4"/>
  <c r="CZ130" i="4"/>
  <c r="DD130" i="4"/>
  <c r="DH130" i="4"/>
  <c r="DL130" i="4"/>
  <c r="V130" i="4"/>
  <c r="Z130" i="4"/>
  <c r="AD130" i="4"/>
  <c r="AT130" i="4"/>
  <c r="AX130" i="4"/>
  <c r="BB130" i="4"/>
  <c r="BF130" i="4"/>
  <c r="BJ130" i="4"/>
  <c r="BN130" i="4"/>
  <c r="BR130" i="4"/>
  <c r="BV130" i="4"/>
  <c r="BZ130" i="4"/>
  <c r="CD130" i="4"/>
  <c r="CK130" i="4"/>
  <c r="CO130" i="4"/>
  <c r="CS130" i="4"/>
  <c r="CW130" i="4"/>
  <c r="DA130" i="4"/>
  <c r="DE130" i="4"/>
  <c r="DI130" i="4"/>
  <c r="DM130" i="4"/>
  <c r="V209" i="4"/>
  <c r="Z209" i="4"/>
  <c r="AD209" i="4"/>
  <c r="AT209" i="4"/>
  <c r="AX209" i="4"/>
  <c r="BB209" i="4"/>
  <c r="BF209" i="4"/>
  <c r="BJ209" i="4"/>
  <c r="BN209" i="4"/>
  <c r="BR209" i="4"/>
  <c r="BV209" i="4"/>
  <c r="BZ209" i="4"/>
  <c r="CD209" i="4"/>
  <c r="CK209" i="4"/>
  <c r="CO209" i="4"/>
  <c r="CS209" i="4"/>
  <c r="CW209" i="4"/>
  <c r="DA209" i="4"/>
  <c r="DE209" i="4"/>
  <c r="DI209" i="4"/>
  <c r="DM209" i="4"/>
  <c r="W209" i="4"/>
  <c r="AA209" i="4"/>
  <c r="AE209" i="4"/>
  <c r="AU209" i="4"/>
  <c r="AY209" i="4"/>
  <c r="BC209" i="4"/>
  <c r="BG209" i="4"/>
  <c r="BK209" i="4"/>
  <c r="BO209" i="4"/>
  <c r="BS209" i="4"/>
  <c r="BW209" i="4"/>
  <c r="CA209" i="4"/>
  <c r="CE209" i="4"/>
  <c r="CL209" i="4"/>
  <c r="CP209" i="4"/>
  <c r="CT209" i="4"/>
  <c r="CX209" i="4"/>
  <c r="DB209" i="4"/>
  <c r="DF209" i="4"/>
  <c r="DJ209" i="4"/>
  <c r="X209" i="4"/>
  <c r="AB209" i="4"/>
  <c r="AF209" i="4"/>
  <c r="AV209" i="4"/>
  <c r="AZ209" i="4"/>
  <c r="BD209" i="4"/>
  <c r="BH209" i="4"/>
  <c r="BL209" i="4"/>
  <c r="BP209" i="4"/>
  <c r="BT209" i="4"/>
  <c r="BX209" i="4"/>
  <c r="CB209" i="4"/>
  <c r="CI209" i="4"/>
  <c r="CM209" i="4"/>
  <c r="CQ209" i="4"/>
  <c r="CU209" i="4"/>
  <c r="CY209" i="4"/>
  <c r="DC209" i="4"/>
  <c r="DG209" i="4"/>
  <c r="DK209" i="4"/>
  <c r="U209" i="4"/>
  <c r="Y209" i="4"/>
  <c r="AC209" i="4"/>
  <c r="AG209" i="4"/>
  <c r="AW209" i="4"/>
  <c r="BA209" i="4"/>
  <c r="BE209" i="4"/>
  <c r="BI209" i="4"/>
  <c r="BM209" i="4"/>
  <c r="BQ209" i="4"/>
  <c r="BU209" i="4"/>
  <c r="BY209" i="4"/>
  <c r="CC209" i="4"/>
  <c r="CJ209" i="4"/>
  <c r="CN209" i="4"/>
  <c r="CR209" i="4"/>
  <c r="CV209" i="4"/>
  <c r="CZ209" i="4"/>
  <c r="DD209" i="4"/>
  <c r="DH209" i="4"/>
  <c r="DL209" i="4"/>
  <c r="W182" i="4"/>
  <c r="AA182" i="4"/>
  <c r="AE182" i="4"/>
  <c r="AU182" i="4"/>
  <c r="AY182" i="4"/>
  <c r="BC182" i="4"/>
  <c r="BG182" i="4"/>
  <c r="BK182" i="4"/>
  <c r="BO182" i="4"/>
  <c r="BS182" i="4"/>
  <c r="BW182" i="4"/>
  <c r="CA182" i="4"/>
  <c r="CE182" i="4"/>
  <c r="CL182" i="4"/>
  <c r="CP182" i="4"/>
  <c r="CT182" i="4"/>
  <c r="CX182" i="4"/>
  <c r="DB182" i="4"/>
  <c r="DF182" i="4"/>
  <c r="DJ182" i="4"/>
  <c r="X182" i="4"/>
  <c r="AB182" i="4"/>
  <c r="AF182" i="4"/>
  <c r="AV182" i="4"/>
  <c r="AZ182" i="4"/>
  <c r="BD182" i="4"/>
  <c r="BH182" i="4"/>
  <c r="BL182" i="4"/>
  <c r="BP182" i="4"/>
  <c r="BT182" i="4"/>
  <c r="BX182" i="4"/>
  <c r="CB182" i="4"/>
  <c r="CI182" i="4"/>
  <c r="CM182" i="4"/>
  <c r="CQ182" i="4"/>
  <c r="CU182" i="4"/>
  <c r="CY182" i="4"/>
  <c r="DC182" i="4"/>
  <c r="DG182" i="4"/>
  <c r="DK182" i="4"/>
  <c r="U182" i="4"/>
  <c r="Y182" i="4"/>
  <c r="AC182" i="4"/>
  <c r="AG182" i="4"/>
  <c r="AW182" i="4"/>
  <c r="BA182" i="4"/>
  <c r="BE182" i="4"/>
  <c r="BI182" i="4"/>
  <c r="BM182" i="4"/>
  <c r="BQ182" i="4"/>
  <c r="BU182" i="4"/>
  <c r="BY182" i="4"/>
  <c r="CC182" i="4"/>
  <c r="CJ182" i="4"/>
  <c r="CN182" i="4"/>
  <c r="CR182" i="4"/>
  <c r="CV182" i="4"/>
  <c r="CZ182" i="4"/>
  <c r="DD182" i="4"/>
  <c r="DH182" i="4"/>
  <c r="DL182" i="4"/>
  <c r="V182" i="4"/>
  <c r="Z182" i="4"/>
  <c r="AD182" i="4"/>
  <c r="AT182" i="4"/>
  <c r="AX182" i="4"/>
  <c r="BB182" i="4"/>
  <c r="BF182" i="4"/>
  <c r="BJ182" i="4"/>
  <c r="BN182" i="4"/>
  <c r="BR182" i="4"/>
  <c r="BV182" i="4"/>
  <c r="BZ182" i="4"/>
  <c r="CD182" i="4"/>
  <c r="CK182" i="4"/>
  <c r="CO182" i="4"/>
  <c r="CS182" i="4"/>
  <c r="CW182" i="4"/>
  <c r="DA182" i="4"/>
  <c r="DE182" i="4"/>
  <c r="DI182" i="4"/>
  <c r="DM182" i="4"/>
  <c r="X214" i="4"/>
  <c r="AB214" i="4"/>
  <c r="AF214" i="4"/>
  <c r="AV214" i="4"/>
  <c r="AZ214" i="4"/>
  <c r="BD214" i="4"/>
  <c r="BH214" i="4"/>
  <c r="BL214" i="4"/>
  <c r="BP214" i="4"/>
  <c r="BT214" i="4"/>
  <c r="BX214" i="4"/>
  <c r="CB214" i="4"/>
  <c r="CI214" i="4"/>
  <c r="CM214" i="4"/>
  <c r="CQ214" i="4"/>
  <c r="CU214" i="4"/>
  <c r="CY214" i="4"/>
  <c r="DC214" i="4"/>
  <c r="DG214" i="4"/>
  <c r="DK214" i="4"/>
  <c r="U214" i="4"/>
  <c r="Y214" i="4"/>
  <c r="AC214" i="4"/>
  <c r="AG214" i="4"/>
  <c r="AW214" i="4"/>
  <c r="BA214" i="4"/>
  <c r="BE214" i="4"/>
  <c r="BI214" i="4"/>
  <c r="BM214" i="4"/>
  <c r="BQ214" i="4"/>
  <c r="BU214" i="4"/>
  <c r="BY214" i="4"/>
  <c r="CC214" i="4"/>
  <c r="CJ214" i="4"/>
  <c r="CN214" i="4"/>
  <c r="CR214" i="4"/>
  <c r="CV214" i="4"/>
  <c r="CZ214" i="4"/>
  <c r="DD214" i="4"/>
  <c r="DH214" i="4"/>
  <c r="DL214" i="4"/>
  <c r="V214" i="4"/>
  <c r="Z214" i="4"/>
  <c r="AD214" i="4"/>
  <c r="AT214" i="4"/>
  <c r="AX214" i="4"/>
  <c r="BB214" i="4"/>
  <c r="BF214" i="4"/>
  <c r="BJ214" i="4"/>
  <c r="BN214" i="4"/>
  <c r="BR214" i="4"/>
  <c r="BV214" i="4"/>
  <c r="BZ214" i="4"/>
  <c r="CD214" i="4"/>
  <c r="CK214" i="4"/>
  <c r="CO214" i="4"/>
  <c r="CS214" i="4"/>
  <c r="CW214" i="4"/>
  <c r="DA214" i="4"/>
  <c r="DE214" i="4"/>
  <c r="DI214" i="4"/>
  <c r="DM214" i="4"/>
  <c r="W214" i="4"/>
  <c r="AA214" i="4"/>
  <c r="AE214" i="4"/>
  <c r="AU214" i="4"/>
  <c r="AY214" i="4"/>
  <c r="BC214" i="4"/>
  <c r="BG214" i="4"/>
  <c r="BK214" i="4"/>
  <c r="BO214" i="4"/>
  <c r="BS214" i="4"/>
  <c r="BW214" i="4"/>
  <c r="CA214" i="4"/>
  <c r="CE214" i="4"/>
  <c r="CL214" i="4"/>
  <c r="CP214" i="4"/>
  <c r="CT214" i="4"/>
  <c r="CX214" i="4"/>
  <c r="DB214" i="4"/>
  <c r="DF214" i="4"/>
  <c r="DJ214" i="4"/>
  <c r="U46" i="4"/>
  <c r="Y46" i="4"/>
  <c r="AC46" i="4"/>
  <c r="AG46" i="4"/>
  <c r="AW46" i="4"/>
  <c r="BA46" i="4"/>
  <c r="BE46" i="4"/>
  <c r="BI46" i="4"/>
  <c r="BM46" i="4"/>
  <c r="BQ46" i="4"/>
  <c r="BU46" i="4"/>
  <c r="BY46" i="4"/>
  <c r="CC46" i="4"/>
  <c r="CJ46" i="4"/>
  <c r="CN46" i="4"/>
  <c r="CR46" i="4"/>
  <c r="CV46" i="4"/>
  <c r="CZ46" i="4"/>
  <c r="DD46" i="4"/>
  <c r="DH46" i="4"/>
  <c r="DL46" i="4"/>
  <c r="W46" i="4"/>
  <c r="AA46" i="4"/>
  <c r="AE46" i="4"/>
  <c r="AU46" i="4"/>
  <c r="AY46" i="4"/>
  <c r="BC46" i="4"/>
  <c r="BG46" i="4"/>
  <c r="BK46" i="4"/>
  <c r="BO46" i="4"/>
  <c r="BS46" i="4"/>
  <c r="BW46" i="4"/>
  <c r="CA46" i="4"/>
  <c r="CE46" i="4"/>
  <c r="CL46" i="4"/>
  <c r="CP46" i="4"/>
  <c r="CT46" i="4"/>
  <c r="CX46" i="4"/>
  <c r="DB46" i="4"/>
  <c r="DF46" i="4"/>
  <c r="DJ46" i="4"/>
  <c r="X46" i="4"/>
  <c r="AF46" i="4"/>
  <c r="AZ46" i="4"/>
  <c r="BH46" i="4"/>
  <c r="BP46" i="4"/>
  <c r="BX46" i="4"/>
  <c r="CI46" i="4"/>
  <c r="CQ46" i="4"/>
  <c r="CY46" i="4"/>
  <c r="DG46" i="4"/>
  <c r="Z46" i="4"/>
  <c r="AT46" i="4"/>
  <c r="BB46" i="4"/>
  <c r="BJ46" i="4"/>
  <c r="BR46" i="4"/>
  <c r="BZ46" i="4"/>
  <c r="CK46" i="4"/>
  <c r="CS46" i="4"/>
  <c r="DA46" i="4"/>
  <c r="DI46" i="4"/>
  <c r="AB46" i="4"/>
  <c r="AV46" i="4"/>
  <c r="BD46" i="4"/>
  <c r="BL46" i="4"/>
  <c r="BT46" i="4"/>
  <c r="CB46" i="4"/>
  <c r="CM46" i="4"/>
  <c r="CU46" i="4"/>
  <c r="DC46" i="4"/>
  <c r="DK46" i="4"/>
  <c r="V46" i="4"/>
  <c r="AD46" i="4"/>
  <c r="AX46" i="4"/>
  <c r="BF46" i="4"/>
  <c r="BN46" i="4"/>
  <c r="BV46" i="4"/>
  <c r="CD46" i="4"/>
  <c r="CO46" i="4"/>
  <c r="CW46" i="4"/>
  <c r="DE46" i="4"/>
  <c r="DM46" i="4"/>
  <c r="V205" i="4"/>
  <c r="Z205" i="4"/>
  <c r="AD205" i="4"/>
  <c r="AT205" i="4"/>
  <c r="AX205" i="4"/>
  <c r="BB205" i="4"/>
  <c r="BF205" i="4"/>
  <c r="BJ205" i="4"/>
  <c r="BN205" i="4"/>
  <c r="BR205" i="4"/>
  <c r="BV205" i="4"/>
  <c r="BZ205" i="4"/>
  <c r="CD205" i="4"/>
  <c r="CK205" i="4"/>
  <c r="CO205" i="4"/>
  <c r="CS205" i="4"/>
  <c r="CW205" i="4"/>
  <c r="DA205" i="4"/>
  <c r="DE205" i="4"/>
  <c r="DI205" i="4"/>
  <c r="DM205" i="4"/>
  <c r="W205" i="4"/>
  <c r="AA205" i="4"/>
  <c r="AE205" i="4"/>
  <c r="AU205" i="4"/>
  <c r="AY205" i="4"/>
  <c r="BC205" i="4"/>
  <c r="BG205" i="4"/>
  <c r="BK205" i="4"/>
  <c r="BO205" i="4"/>
  <c r="BS205" i="4"/>
  <c r="BW205" i="4"/>
  <c r="CA205" i="4"/>
  <c r="CE205" i="4"/>
  <c r="CL205" i="4"/>
  <c r="CP205" i="4"/>
  <c r="CT205" i="4"/>
  <c r="CX205" i="4"/>
  <c r="DB205" i="4"/>
  <c r="DF205" i="4"/>
  <c r="DJ205" i="4"/>
  <c r="X205" i="4"/>
  <c r="AB205" i="4"/>
  <c r="AF205" i="4"/>
  <c r="AV205" i="4"/>
  <c r="AZ205" i="4"/>
  <c r="BD205" i="4"/>
  <c r="BH205" i="4"/>
  <c r="BL205" i="4"/>
  <c r="BP205" i="4"/>
  <c r="BT205" i="4"/>
  <c r="BX205" i="4"/>
  <c r="CB205" i="4"/>
  <c r="CI205" i="4"/>
  <c r="CM205" i="4"/>
  <c r="CQ205" i="4"/>
  <c r="CU205" i="4"/>
  <c r="CY205" i="4"/>
  <c r="DC205" i="4"/>
  <c r="DG205" i="4"/>
  <c r="DK205" i="4"/>
  <c r="U205" i="4"/>
  <c r="Y205" i="4"/>
  <c r="AC205" i="4"/>
  <c r="AG205" i="4"/>
  <c r="AW205" i="4"/>
  <c r="BA205" i="4"/>
  <c r="BE205" i="4"/>
  <c r="BI205" i="4"/>
  <c r="BM205" i="4"/>
  <c r="BQ205" i="4"/>
  <c r="BU205" i="4"/>
  <c r="BY205" i="4"/>
  <c r="CC205" i="4"/>
  <c r="CJ205" i="4"/>
  <c r="CN205" i="4"/>
  <c r="CR205" i="4"/>
  <c r="CV205" i="4"/>
  <c r="CZ205" i="4"/>
  <c r="DD205" i="4"/>
  <c r="DH205" i="4"/>
  <c r="DL205" i="4"/>
  <c r="U37" i="4"/>
  <c r="Y37" i="4"/>
  <c r="AC37" i="4"/>
  <c r="AG37" i="4"/>
  <c r="AW37" i="4"/>
  <c r="BA37" i="4"/>
  <c r="BE37" i="4"/>
  <c r="BI37" i="4"/>
  <c r="BM37" i="4"/>
  <c r="BQ37" i="4"/>
  <c r="BU37" i="4"/>
  <c r="BY37" i="4"/>
  <c r="CC37" i="4"/>
  <c r="CJ37" i="4"/>
  <c r="CN37" i="4"/>
  <c r="CR37" i="4"/>
  <c r="CV37" i="4"/>
  <c r="CZ37" i="4"/>
  <c r="DD37" i="4"/>
  <c r="DH37" i="4"/>
  <c r="DL37" i="4"/>
  <c r="V37" i="4"/>
  <c r="Z37" i="4"/>
  <c r="AD37" i="4"/>
  <c r="AT37" i="4"/>
  <c r="AX37" i="4"/>
  <c r="BB37" i="4"/>
  <c r="BF37" i="4"/>
  <c r="BJ37" i="4"/>
  <c r="BN37" i="4"/>
  <c r="BR37" i="4"/>
  <c r="BV37" i="4"/>
  <c r="BZ37" i="4"/>
  <c r="CD37" i="4"/>
  <c r="CK37" i="4"/>
  <c r="CO37" i="4"/>
  <c r="CS37" i="4"/>
  <c r="CW37" i="4"/>
  <c r="DA37" i="4"/>
  <c r="DE37" i="4"/>
  <c r="DI37" i="4"/>
  <c r="DM37" i="4"/>
  <c r="W37" i="4"/>
  <c r="AE37" i="4"/>
  <c r="AY37" i="4"/>
  <c r="BG37" i="4"/>
  <c r="BO37" i="4"/>
  <c r="BW37" i="4"/>
  <c r="CE37" i="4"/>
  <c r="CP37" i="4"/>
  <c r="CX37" i="4"/>
  <c r="DF37" i="4"/>
  <c r="X37" i="4"/>
  <c r="AF37" i="4"/>
  <c r="AZ37" i="4"/>
  <c r="BH37" i="4"/>
  <c r="BP37" i="4"/>
  <c r="BX37" i="4"/>
  <c r="CI37" i="4"/>
  <c r="CQ37" i="4"/>
  <c r="CY37" i="4"/>
  <c r="DG37" i="4"/>
  <c r="AB37" i="4"/>
  <c r="AV37" i="4"/>
  <c r="BD37" i="4"/>
  <c r="BL37" i="4"/>
  <c r="BT37" i="4"/>
  <c r="CB37" i="4"/>
  <c r="CM37" i="4"/>
  <c r="CU37" i="4"/>
  <c r="DC37" i="4"/>
  <c r="DK37" i="4"/>
  <c r="AU37" i="4"/>
  <c r="CA37" i="4"/>
  <c r="DJ37" i="4"/>
  <c r="BC37" i="4"/>
  <c r="CL37" i="4"/>
  <c r="BK37" i="4"/>
  <c r="CT37" i="4"/>
  <c r="AA37" i="4"/>
  <c r="BS37" i="4"/>
  <c r="DB37" i="4"/>
  <c r="V199" i="4"/>
  <c r="Z199" i="4"/>
  <c r="AD199" i="4"/>
  <c r="AT199" i="4"/>
  <c r="AX199" i="4"/>
  <c r="BB199" i="4"/>
  <c r="BF199" i="4"/>
  <c r="BJ199" i="4"/>
  <c r="BN199" i="4"/>
  <c r="BR199" i="4"/>
  <c r="BV199" i="4"/>
  <c r="BZ199" i="4"/>
  <c r="CD199" i="4"/>
  <c r="CK199" i="4"/>
  <c r="CO199" i="4"/>
  <c r="CS199" i="4"/>
  <c r="CW199" i="4"/>
  <c r="DA199" i="4"/>
  <c r="DE199" i="4"/>
  <c r="DI199" i="4"/>
  <c r="DM199" i="4"/>
  <c r="W199" i="4"/>
  <c r="AA199" i="4"/>
  <c r="AE199" i="4"/>
  <c r="AU199" i="4"/>
  <c r="AY199" i="4"/>
  <c r="BC199" i="4"/>
  <c r="BG199" i="4"/>
  <c r="BK199" i="4"/>
  <c r="BO199" i="4"/>
  <c r="BS199" i="4"/>
  <c r="BW199" i="4"/>
  <c r="CA199" i="4"/>
  <c r="CE199" i="4"/>
  <c r="CL199" i="4"/>
  <c r="CP199" i="4"/>
  <c r="CT199" i="4"/>
  <c r="CX199" i="4"/>
  <c r="DB199" i="4"/>
  <c r="DF199" i="4"/>
  <c r="DJ199" i="4"/>
  <c r="X199" i="4"/>
  <c r="AB199" i="4"/>
  <c r="AF199" i="4"/>
  <c r="AV199" i="4"/>
  <c r="AZ199" i="4"/>
  <c r="BD199" i="4"/>
  <c r="BH199" i="4"/>
  <c r="BL199" i="4"/>
  <c r="BP199" i="4"/>
  <c r="BT199" i="4"/>
  <c r="BX199" i="4"/>
  <c r="CB199" i="4"/>
  <c r="CI199" i="4"/>
  <c r="CM199" i="4"/>
  <c r="CQ199" i="4"/>
  <c r="CU199" i="4"/>
  <c r="CY199" i="4"/>
  <c r="DC199" i="4"/>
  <c r="DG199" i="4"/>
  <c r="DK199" i="4"/>
  <c r="U199" i="4"/>
  <c r="Y199" i="4"/>
  <c r="AC199" i="4"/>
  <c r="AG199" i="4"/>
  <c r="AW199" i="4"/>
  <c r="BA199" i="4"/>
  <c r="BE199" i="4"/>
  <c r="BI199" i="4"/>
  <c r="BM199" i="4"/>
  <c r="BQ199" i="4"/>
  <c r="BU199" i="4"/>
  <c r="BY199" i="4"/>
  <c r="CC199" i="4"/>
  <c r="CJ199" i="4"/>
  <c r="CN199" i="4"/>
  <c r="CR199" i="4"/>
  <c r="CV199" i="4"/>
  <c r="CZ199" i="4"/>
  <c r="DD199" i="4"/>
  <c r="DH199" i="4"/>
  <c r="DL199" i="4"/>
  <c r="V11" i="4"/>
  <c r="Z11" i="4"/>
  <c r="AD11" i="4"/>
  <c r="AT11" i="4"/>
  <c r="AX11" i="4"/>
  <c r="BB11" i="4"/>
  <c r="BF11" i="4"/>
  <c r="BJ11" i="4"/>
  <c r="BN11" i="4"/>
  <c r="BR11" i="4"/>
  <c r="BV11" i="4"/>
  <c r="BZ11" i="4"/>
  <c r="CD11" i="4"/>
  <c r="CK11" i="4"/>
  <c r="CO11" i="4"/>
  <c r="CS11" i="4"/>
  <c r="CW11" i="4"/>
  <c r="DA11" i="4"/>
  <c r="DE11" i="4"/>
  <c r="DI11" i="4"/>
  <c r="DM11" i="4"/>
  <c r="W11" i="4"/>
  <c r="AA11" i="4"/>
  <c r="AE11" i="4"/>
  <c r="AU11" i="4"/>
  <c r="AY11" i="4"/>
  <c r="BC11" i="4"/>
  <c r="BG11" i="4"/>
  <c r="BK11" i="4"/>
  <c r="BO11" i="4"/>
  <c r="BS11" i="4"/>
  <c r="BW11" i="4"/>
  <c r="CA11" i="4"/>
  <c r="CE11" i="4"/>
  <c r="CL11" i="4"/>
  <c r="CP11" i="4"/>
  <c r="CT11" i="4"/>
  <c r="CX11" i="4"/>
  <c r="DB11" i="4"/>
  <c r="DF11" i="4"/>
  <c r="DJ11" i="4"/>
  <c r="U11" i="4"/>
  <c r="AC11" i="4"/>
  <c r="AW11" i="4"/>
  <c r="BE11" i="4"/>
  <c r="BM11" i="4"/>
  <c r="BU11" i="4"/>
  <c r="CC11" i="4"/>
  <c r="CN11" i="4"/>
  <c r="CV11" i="4"/>
  <c r="DD11" i="4"/>
  <c r="DL11" i="4"/>
  <c r="Y11" i="4"/>
  <c r="AG11" i="4"/>
  <c r="BA11" i="4"/>
  <c r="BI11" i="4"/>
  <c r="BQ11" i="4"/>
  <c r="BY11" i="4"/>
  <c r="CJ11" i="4"/>
  <c r="CR11" i="4"/>
  <c r="CZ11" i="4"/>
  <c r="DH11" i="4"/>
  <c r="AF11" i="4"/>
  <c r="BH11" i="4"/>
  <c r="BX11" i="4"/>
  <c r="CQ11" i="4"/>
  <c r="DG11" i="4"/>
  <c r="X11" i="4"/>
  <c r="AZ11" i="4"/>
  <c r="BP11" i="4"/>
  <c r="CI11" i="4"/>
  <c r="CY11" i="4"/>
  <c r="AV11" i="4"/>
  <c r="CB11" i="4"/>
  <c r="DK11" i="4"/>
  <c r="BL11" i="4"/>
  <c r="CU11" i="4"/>
  <c r="BT11" i="4"/>
  <c r="CM11" i="4"/>
  <c r="AB11" i="4"/>
  <c r="DC11" i="4"/>
  <c r="BD11" i="4"/>
  <c r="U48" i="4"/>
  <c r="Y48" i="4"/>
  <c r="AC48" i="4"/>
  <c r="AG48" i="4"/>
  <c r="AW48" i="4"/>
  <c r="BA48" i="4"/>
  <c r="BE48" i="4"/>
  <c r="BI48" i="4"/>
  <c r="BM48" i="4"/>
  <c r="BQ48" i="4"/>
  <c r="BU48" i="4"/>
  <c r="BY48" i="4"/>
  <c r="CC48" i="4"/>
  <c r="CJ48" i="4"/>
  <c r="CN48" i="4"/>
  <c r="CR48" i="4"/>
  <c r="CV48" i="4"/>
  <c r="CZ48" i="4"/>
  <c r="DD48" i="4"/>
  <c r="DH48" i="4"/>
  <c r="DL48" i="4"/>
  <c r="W48" i="4"/>
  <c r="AA48" i="4"/>
  <c r="AE48" i="4"/>
  <c r="AU48" i="4"/>
  <c r="AY48" i="4"/>
  <c r="BC48" i="4"/>
  <c r="BG48" i="4"/>
  <c r="BK48" i="4"/>
  <c r="BO48" i="4"/>
  <c r="BS48" i="4"/>
  <c r="BW48" i="4"/>
  <c r="CA48" i="4"/>
  <c r="CE48" i="4"/>
  <c r="CL48" i="4"/>
  <c r="CP48" i="4"/>
  <c r="CT48" i="4"/>
  <c r="CX48" i="4"/>
  <c r="DB48" i="4"/>
  <c r="DF48" i="4"/>
  <c r="DJ48" i="4"/>
  <c r="AB48" i="4"/>
  <c r="AV48" i="4"/>
  <c r="BD48" i="4"/>
  <c r="BL48" i="4"/>
  <c r="BT48" i="4"/>
  <c r="CB48" i="4"/>
  <c r="CM48" i="4"/>
  <c r="CU48" i="4"/>
  <c r="DC48" i="4"/>
  <c r="DK48" i="4"/>
  <c r="V48" i="4"/>
  <c r="AD48" i="4"/>
  <c r="AX48" i="4"/>
  <c r="BF48" i="4"/>
  <c r="BN48" i="4"/>
  <c r="BV48" i="4"/>
  <c r="CD48" i="4"/>
  <c r="CO48" i="4"/>
  <c r="CW48" i="4"/>
  <c r="DE48" i="4"/>
  <c r="DM48" i="4"/>
  <c r="X48" i="4"/>
  <c r="AF48" i="4"/>
  <c r="AZ48" i="4"/>
  <c r="BH48" i="4"/>
  <c r="BP48" i="4"/>
  <c r="BX48" i="4"/>
  <c r="CI48" i="4"/>
  <c r="CQ48" i="4"/>
  <c r="CY48" i="4"/>
  <c r="DG48" i="4"/>
  <c r="Z48" i="4"/>
  <c r="AT48" i="4"/>
  <c r="BB48" i="4"/>
  <c r="BJ48" i="4"/>
  <c r="BR48" i="4"/>
  <c r="BZ48" i="4"/>
  <c r="CK48" i="4"/>
  <c r="CS48" i="4"/>
  <c r="DA48" i="4"/>
  <c r="DI48" i="4"/>
  <c r="X14" i="4"/>
  <c r="AB14" i="4"/>
  <c r="AF14" i="4"/>
  <c r="AV14" i="4"/>
  <c r="AZ14" i="4"/>
  <c r="BD14" i="4"/>
  <c r="Y14" i="4"/>
  <c r="AD14" i="4"/>
  <c r="AU14" i="4"/>
  <c r="BA14" i="4"/>
  <c r="BF14" i="4"/>
  <c r="BJ14" i="4"/>
  <c r="BN14" i="4"/>
  <c r="BR14" i="4"/>
  <c r="BV14" i="4"/>
  <c r="BZ14" i="4"/>
  <c r="CD14" i="4"/>
  <c r="CK14" i="4"/>
  <c r="CO14" i="4"/>
  <c r="V14" i="4"/>
  <c r="AA14" i="4"/>
  <c r="AG14" i="4"/>
  <c r="AX14" i="4"/>
  <c r="BC14" i="4"/>
  <c r="BH14" i="4"/>
  <c r="BL14" i="4"/>
  <c r="BP14" i="4"/>
  <c r="BT14" i="4"/>
  <c r="BX14" i="4"/>
  <c r="CB14" i="4"/>
  <c r="CI14" i="4"/>
  <c r="CM14" i="4"/>
  <c r="DW14" i="4" s="1"/>
  <c r="Z14" i="4"/>
  <c r="AW14" i="4"/>
  <c r="BG14" i="4"/>
  <c r="BO14" i="4"/>
  <c r="BW14" i="4"/>
  <c r="CE14" i="4"/>
  <c r="CP14" i="4"/>
  <c r="CT14" i="4"/>
  <c r="CX14" i="4"/>
  <c r="DB14" i="4"/>
  <c r="DF14" i="4"/>
  <c r="DJ14" i="4"/>
  <c r="U14" i="4"/>
  <c r="AE14" i="4"/>
  <c r="BB14" i="4"/>
  <c r="BK14" i="4"/>
  <c r="BS14" i="4"/>
  <c r="CA14" i="4"/>
  <c r="CL14" i="4"/>
  <c r="CR14" i="4"/>
  <c r="CV14" i="4"/>
  <c r="CZ14" i="4"/>
  <c r="DD14" i="4"/>
  <c r="DH14" i="4"/>
  <c r="DL14" i="4"/>
  <c r="AC14" i="4"/>
  <c r="BI14" i="4"/>
  <c r="BY14" i="4"/>
  <c r="CQ14" i="4"/>
  <c r="CY14" i="4"/>
  <c r="DG14" i="4"/>
  <c r="AY14" i="4"/>
  <c r="BQ14" i="4"/>
  <c r="CJ14" i="4"/>
  <c r="CU14" i="4"/>
  <c r="DC14" i="4"/>
  <c r="DK14" i="4"/>
  <c r="BE14" i="4"/>
  <c r="CN14" i="4"/>
  <c r="DE14" i="4"/>
  <c r="BM14" i="4"/>
  <c r="CS14" i="4"/>
  <c r="DI14" i="4"/>
  <c r="W14" i="4"/>
  <c r="BU14" i="4"/>
  <c r="CW14" i="4"/>
  <c r="DM14" i="4"/>
  <c r="AT14" i="4"/>
  <c r="CC14" i="4"/>
  <c r="DA14" i="4"/>
  <c r="W78" i="4"/>
  <c r="AA78" i="4"/>
  <c r="AE78" i="4"/>
  <c r="AU78" i="4"/>
  <c r="AY78" i="4"/>
  <c r="BC78" i="4"/>
  <c r="BG78" i="4"/>
  <c r="BK78" i="4"/>
  <c r="BO78" i="4"/>
  <c r="BS78" i="4"/>
  <c r="BW78" i="4"/>
  <c r="CA78" i="4"/>
  <c r="CE78" i="4"/>
  <c r="CL78" i="4"/>
  <c r="CP78" i="4"/>
  <c r="CT78" i="4"/>
  <c r="CX78" i="4"/>
  <c r="DB78" i="4"/>
  <c r="DF78" i="4"/>
  <c r="DJ78" i="4"/>
  <c r="X78" i="4"/>
  <c r="AB78" i="4"/>
  <c r="AF78" i="4"/>
  <c r="AV78" i="4"/>
  <c r="AZ78" i="4"/>
  <c r="BD78" i="4"/>
  <c r="BH78" i="4"/>
  <c r="BL78" i="4"/>
  <c r="BP78" i="4"/>
  <c r="BT78" i="4"/>
  <c r="BX78" i="4"/>
  <c r="CB78" i="4"/>
  <c r="CI78" i="4"/>
  <c r="CM78" i="4"/>
  <c r="CQ78" i="4"/>
  <c r="CU78" i="4"/>
  <c r="CY78" i="4"/>
  <c r="DC78" i="4"/>
  <c r="DG78" i="4"/>
  <c r="DK78" i="4"/>
  <c r="Z78" i="4"/>
  <c r="AT78" i="4"/>
  <c r="BB78" i="4"/>
  <c r="BJ78" i="4"/>
  <c r="BR78" i="4"/>
  <c r="BZ78" i="4"/>
  <c r="CK78" i="4"/>
  <c r="CS78" i="4"/>
  <c r="DA78" i="4"/>
  <c r="DI78" i="4"/>
  <c r="U78" i="4"/>
  <c r="AC78" i="4"/>
  <c r="AW78" i="4"/>
  <c r="BE78" i="4"/>
  <c r="BM78" i="4"/>
  <c r="BU78" i="4"/>
  <c r="CC78" i="4"/>
  <c r="CN78" i="4"/>
  <c r="CV78" i="4"/>
  <c r="DD78" i="4"/>
  <c r="DL78" i="4"/>
  <c r="V78" i="4"/>
  <c r="AD78" i="4"/>
  <c r="AX78" i="4"/>
  <c r="BF78" i="4"/>
  <c r="BN78" i="4"/>
  <c r="BV78" i="4"/>
  <c r="CD78" i="4"/>
  <c r="CO78" i="4"/>
  <c r="CW78" i="4"/>
  <c r="DE78" i="4"/>
  <c r="DM78" i="4"/>
  <c r="Y78" i="4"/>
  <c r="AG78" i="4"/>
  <c r="BA78" i="4"/>
  <c r="BI78" i="4"/>
  <c r="BQ78" i="4"/>
  <c r="BY78" i="4"/>
  <c r="CJ78" i="4"/>
  <c r="CR78" i="4"/>
  <c r="CZ78" i="4"/>
  <c r="DH78" i="4"/>
  <c r="X198" i="4"/>
  <c r="AB198" i="4"/>
  <c r="AF198" i="4"/>
  <c r="AV198" i="4"/>
  <c r="AZ198" i="4"/>
  <c r="BD198" i="4"/>
  <c r="BH198" i="4"/>
  <c r="BL198" i="4"/>
  <c r="BP198" i="4"/>
  <c r="BT198" i="4"/>
  <c r="BX198" i="4"/>
  <c r="CB198" i="4"/>
  <c r="CI198" i="4"/>
  <c r="CM198" i="4"/>
  <c r="CQ198" i="4"/>
  <c r="CU198" i="4"/>
  <c r="CY198" i="4"/>
  <c r="DC198" i="4"/>
  <c r="DG198" i="4"/>
  <c r="DK198" i="4"/>
  <c r="U198" i="4"/>
  <c r="Y198" i="4"/>
  <c r="AC198" i="4"/>
  <c r="AG198" i="4"/>
  <c r="AW198" i="4"/>
  <c r="BA198" i="4"/>
  <c r="BE198" i="4"/>
  <c r="BI198" i="4"/>
  <c r="BM198" i="4"/>
  <c r="BQ198" i="4"/>
  <c r="BU198" i="4"/>
  <c r="BY198" i="4"/>
  <c r="CC198" i="4"/>
  <c r="CJ198" i="4"/>
  <c r="CN198" i="4"/>
  <c r="CR198" i="4"/>
  <c r="CV198" i="4"/>
  <c r="CZ198" i="4"/>
  <c r="DD198" i="4"/>
  <c r="DH198" i="4"/>
  <c r="DL198" i="4"/>
  <c r="V198" i="4"/>
  <c r="Z198" i="4"/>
  <c r="AD198" i="4"/>
  <c r="AT198" i="4"/>
  <c r="AX198" i="4"/>
  <c r="BB198" i="4"/>
  <c r="BF198" i="4"/>
  <c r="BJ198" i="4"/>
  <c r="BN198" i="4"/>
  <c r="BR198" i="4"/>
  <c r="BV198" i="4"/>
  <c r="BZ198" i="4"/>
  <c r="CD198" i="4"/>
  <c r="CK198" i="4"/>
  <c r="CO198" i="4"/>
  <c r="CS198" i="4"/>
  <c r="CW198" i="4"/>
  <c r="DA198" i="4"/>
  <c r="DE198" i="4"/>
  <c r="DI198" i="4"/>
  <c r="DM198" i="4"/>
  <c r="W198" i="4"/>
  <c r="AA198" i="4"/>
  <c r="AE198" i="4"/>
  <c r="AU198" i="4"/>
  <c r="AY198" i="4"/>
  <c r="BC198" i="4"/>
  <c r="BG198" i="4"/>
  <c r="BK198" i="4"/>
  <c r="BO198" i="4"/>
  <c r="BS198" i="4"/>
  <c r="BW198" i="4"/>
  <c r="CA198" i="4"/>
  <c r="CE198" i="4"/>
  <c r="CL198" i="4"/>
  <c r="CP198" i="4"/>
  <c r="CT198" i="4"/>
  <c r="CX198" i="4"/>
  <c r="DB198" i="4"/>
  <c r="DF198" i="4"/>
  <c r="DJ198" i="4"/>
  <c r="X95" i="4"/>
  <c r="AB95" i="4"/>
  <c r="AF95" i="4"/>
  <c r="AV95" i="4"/>
  <c r="AZ95" i="4"/>
  <c r="BD95" i="4"/>
  <c r="BH95" i="4"/>
  <c r="BL95" i="4"/>
  <c r="BP95" i="4"/>
  <c r="BT95" i="4"/>
  <c r="BX95" i="4"/>
  <c r="CB95" i="4"/>
  <c r="CI95" i="4"/>
  <c r="U95" i="4"/>
  <c r="Y95" i="4"/>
  <c r="AC95" i="4"/>
  <c r="AG95" i="4"/>
  <c r="AW95" i="4"/>
  <c r="BA95" i="4"/>
  <c r="BE95" i="4"/>
  <c r="BI95" i="4"/>
  <c r="BM95" i="4"/>
  <c r="BQ95" i="4"/>
  <c r="BU95" i="4"/>
  <c r="BY95" i="4"/>
  <c r="CC95" i="4"/>
  <c r="CJ95" i="4"/>
  <c r="W95" i="4"/>
  <c r="AE95" i="4"/>
  <c r="AY95" i="4"/>
  <c r="BG95" i="4"/>
  <c r="BO95" i="4"/>
  <c r="BW95" i="4"/>
  <c r="CE95" i="4"/>
  <c r="CN95" i="4"/>
  <c r="CR95" i="4"/>
  <c r="CV95" i="4"/>
  <c r="CZ95" i="4"/>
  <c r="DD95" i="4"/>
  <c r="DH95" i="4"/>
  <c r="DL95" i="4"/>
  <c r="Z95" i="4"/>
  <c r="AT95" i="4"/>
  <c r="BB95" i="4"/>
  <c r="BJ95" i="4"/>
  <c r="BR95" i="4"/>
  <c r="BZ95" i="4"/>
  <c r="CK95" i="4"/>
  <c r="CO95" i="4"/>
  <c r="CS95" i="4"/>
  <c r="CW95" i="4"/>
  <c r="DA95" i="4"/>
  <c r="DE95" i="4"/>
  <c r="DI95" i="4"/>
  <c r="DM95" i="4"/>
  <c r="AA95" i="4"/>
  <c r="AU95" i="4"/>
  <c r="BC95" i="4"/>
  <c r="BK95" i="4"/>
  <c r="BS95" i="4"/>
  <c r="CA95" i="4"/>
  <c r="CL95" i="4"/>
  <c r="CP95" i="4"/>
  <c r="CT95" i="4"/>
  <c r="CX95" i="4"/>
  <c r="DB95" i="4"/>
  <c r="DF95" i="4"/>
  <c r="DJ95" i="4"/>
  <c r="V95" i="4"/>
  <c r="AD95" i="4"/>
  <c r="AX95" i="4"/>
  <c r="BF95" i="4"/>
  <c r="BN95" i="4"/>
  <c r="BV95" i="4"/>
  <c r="CD95" i="4"/>
  <c r="CM95" i="4"/>
  <c r="CQ95" i="4"/>
  <c r="CU95" i="4"/>
  <c r="CY95" i="4"/>
  <c r="DC95" i="4"/>
  <c r="DG95" i="4"/>
  <c r="DK95" i="4"/>
  <c r="X10" i="4"/>
  <c r="AB10" i="4"/>
  <c r="AF10" i="4"/>
  <c r="AV10" i="4"/>
  <c r="AZ10" i="4"/>
  <c r="BD10" i="4"/>
  <c r="BH10" i="4"/>
  <c r="BL10" i="4"/>
  <c r="BP10" i="4"/>
  <c r="BT10" i="4"/>
  <c r="BX10" i="4"/>
  <c r="CB10" i="4"/>
  <c r="CI10" i="4"/>
  <c r="CM10" i="4"/>
  <c r="CQ10" i="4"/>
  <c r="CU10" i="4"/>
  <c r="CY10" i="4"/>
  <c r="DC10" i="4"/>
  <c r="DG10" i="4"/>
  <c r="DK10" i="4"/>
  <c r="U10" i="4"/>
  <c r="Y10" i="4"/>
  <c r="AC10" i="4"/>
  <c r="AG10" i="4"/>
  <c r="AW10" i="4"/>
  <c r="BA10" i="4"/>
  <c r="BE10" i="4"/>
  <c r="BI10" i="4"/>
  <c r="BM10" i="4"/>
  <c r="BQ10" i="4"/>
  <c r="BU10" i="4"/>
  <c r="BY10" i="4"/>
  <c r="CC10" i="4"/>
  <c r="CJ10" i="4"/>
  <c r="CN10" i="4"/>
  <c r="CR10" i="4"/>
  <c r="CV10" i="4"/>
  <c r="CZ10" i="4"/>
  <c r="DD10" i="4"/>
  <c r="DH10" i="4"/>
  <c r="DL10" i="4"/>
  <c r="W10" i="4"/>
  <c r="AE10" i="4"/>
  <c r="AY10" i="4"/>
  <c r="BG10" i="4"/>
  <c r="BO10" i="4"/>
  <c r="BW10" i="4"/>
  <c r="CE10" i="4"/>
  <c r="CP10" i="4"/>
  <c r="CX10" i="4"/>
  <c r="DF10" i="4"/>
  <c r="AA10" i="4"/>
  <c r="AU10" i="4"/>
  <c r="BC10" i="4"/>
  <c r="BK10" i="4"/>
  <c r="BS10" i="4"/>
  <c r="CA10" i="4"/>
  <c r="CL10" i="4"/>
  <c r="CT10" i="4"/>
  <c r="DB10" i="4"/>
  <c r="DJ10" i="4"/>
  <c r="AT10" i="4"/>
  <c r="BJ10" i="4"/>
  <c r="BZ10" i="4"/>
  <c r="CS10" i="4"/>
  <c r="DI10" i="4"/>
  <c r="Z10" i="4"/>
  <c r="BB10" i="4"/>
  <c r="BR10" i="4"/>
  <c r="CK10" i="4"/>
  <c r="DA10" i="4"/>
  <c r="V10" i="4"/>
  <c r="BN10" i="4"/>
  <c r="CW10" i="4"/>
  <c r="AX10" i="4"/>
  <c r="CD10" i="4"/>
  <c r="DM10" i="4"/>
  <c r="CO10" i="4"/>
  <c r="AD10" i="4"/>
  <c r="DE10" i="4"/>
  <c r="BF10" i="4"/>
  <c r="BV10" i="4"/>
  <c r="X210" i="4"/>
  <c r="AB210" i="4"/>
  <c r="AF210" i="4"/>
  <c r="AV210" i="4"/>
  <c r="AZ210" i="4"/>
  <c r="BD210" i="4"/>
  <c r="BH210" i="4"/>
  <c r="BL210" i="4"/>
  <c r="BP210" i="4"/>
  <c r="BT210" i="4"/>
  <c r="BX210" i="4"/>
  <c r="CB210" i="4"/>
  <c r="CI210" i="4"/>
  <c r="CM210" i="4"/>
  <c r="CQ210" i="4"/>
  <c r="CU210" i="4"/>
  <c r="CY210" i="4"/>
  <c r="DC210" i="4"/>
  <c r="DG210" i="4"/>
  <c r="DK210" i="4"/>
  <c r="U210" i="4"/>
  <c r="Y210" i="4"/>
  <c r="AC210" i="4"/>
  <c r="AG210" i="4"/>
  <c r="AW210" i="4"/>
  <c r="BA210" i="4"/>
  <c r="BE210" i="4"/>
  <c r="BI210" i="4"/>
  <c r="BM210" i="4"/>
  <c r="BQ210" i="4"/>
  <c r="BU210" i="4"/>
  <c r="BY210" i="4"/>
  <c r="CC210" i="4"/>
  <c r="CJ210" i="4"/>
  <c r="CN210" i="4"/>
  <c r="CR210" i="4"/>
  <c r="CV210" i="4"/>
  <c r="CZ210" i="4"/>
  <c r="DD210" i="4"/>
  <c r="DH210" i="4"/>
  <c r="DL210" i="4"/>
  <c r="V210" i="4"/>
  <c r="Z210" i="4"/>
  <c r="AD210" i="4"/>
  <c r="AT210" i="4"/>
  <c r="AX210" i="4"/>
  <c r="BB210" i="4"/>
  <c r="BF210" i="4"/>
  <c r="BJ210" i="4"/>
  <c r="BN210" i="4"/>
  <c r="BR210" i="4"/>
  <c r="BV210" i="4"/>
  <c r="BZ210" i="4"/>
  <c r="CD210" i="4"/>
  <c r="CK210" i="4"/>
  <c r="CO210" i="4"/>
  <c r="CS210" i="4"/>
  <c r="CW210" i="4"/>
  <c r="DA210" i="4"/>
  <c r="DE210" i="4"/>
  <c r="DI210" i="4"/>
  <c r="DM210" i="4"/>
  <c r="W210" i="4"/>
  <c r="AA210" i="4"/>
  <c r="AE210" i="4"/>
  <c r="AU210" i="4"/>
  <c r="AY210" i="4"/>
  <c r="BC210" i="4"/>
  <c r="BG210" i="4"/>
  <c r="BK210" i="4"/>
  <c r="BO210" i="4"/>
  <c r="BS210" i="4"/>
  <c r="BW210" i="4"/>
  <c r="CA210" i="4"/>
  <c r="CE210" i="4"/>
  <c r="CL210" i="4"/>
  <c r="CP210" i="4"/>
  <c r="CT210" i="4"/>
  <c r="CX210" i="4"/>
  <c r="DB210" i="4"/>
  <c r="DF210" i="4"/>
  <c r="DJ210" i="4"/>
  <c r="W65" i="4"/>
  <c r="AA65" i="4"/>
  <c r="AE65" i="4"/>
  <c r="AU65" i="4"/>
  <c r="AY65" i="4"/>
  <c r="BC65" i="4"/>
  <c r="BG65" i="4"/>
  <c r="BK65" i="4"/>
  <c r="BO65" i="4"/>
  <c r="BS65" i="4"/>
  <c r="BW65" i="4"/>
  <c r="CA65" i="4"/>
  <c r="CE65" i="4"/>
  <c r="CL65" i="4"/>
  <c r="CP65" i="4"/>
  <c r="CT65" i="4"/>
  <c r="CX65" i="4"/>
  <c r="DB65" i="4"/>
  <c r="DF65" i="4"/>
  <c r="DJ65" i="4"/>
  <c r="X65" i="4"/>
  <c r="AB65" i="4"/>
  <c r="AF65" i="4"/>
  <c r="AV65" i="4"/>
  <c r="AZ65" i="4"/>
  <c r="BD65" i="4"/>
  <c r="BH65" i="4"/>
  <c r="BL65" i="4"/>
  <c r="BP65" i="4"/>
  <c r="BT65" i="4"/>
  <c r="BX65" i="4"/>
  <c r="CB65" i="4"/>
  <c r="CI65" i="4"/>
  <c r="CM65" i="4"/>
  <c r="CQ65" i="4"/>
  <c r="CU65" i="4"/>
  <c r="CY65" i="4"/>
  <c r="DC65" i="4"/>
  <c r="DG65" i="4"/>
  <c r="DK65" i="4"/>
  <c r="U65" i="4"/>
  <c r="Y65" i="4"/>
  <c r="AC65" i="4"/>
  <c r="AG65" i="4"/>
  <c r="AW65" i="4"/>
  <c r="BA65" i="4"/>
  <c r="BE65" i="4"/>
  <c r="BI65" i="4"/>
  <c r="BM65" i="4"/>
  <c r="BQ65" i="4"/>
  <c r="BU65" i="4"/>
  <c r="BY65" i="4"/>
  <c r="CC65" i="4"/>
  <c r="CJ65" i="4"/>
  <c r="CN65" i="4"/>
  <c r="CR65" i="4"/>
  <c r="CV65" i="4"/>
  <c r="CZ65" i="4"/>
  <c r="DD65" i="4"/>
  <c r="DH65" i="4"/>
  <c r="DL65" i="4"/>
  <c r="V65" i="4"/>
  <c r="Z65" i="4"/>
  <c r="AD65" i="4"/>
  <c r="AT65" i="4"/>
  <c r="AX65" i="4"/>
  <c r="BB65" i="4"/>
  <c r="BF65" i="4"/>
  <c r="BJ65" i="4"/>
  <c r="BN65" i="4"/>
  <c r="BR65" i="4"/>
  <c r="BV65" i="4"/>
  <c r="BZ65" i="4"/>
  <c r="CD65" i="4"/>
  <c r="CK65" i="4"/>
  <c r="CO65" i="4"/>
  <c r="CS65" i="4"/>
  <c r="CW65" i="4"/>
  <c r="DA65" i="4"/>
  <c r="DE65" i="4"/>
  <c r="DI65" i="4"/>
  <c r="DM65" i="4"/>
  <c r="U157" i="4"/>
  <c r="Y157" i="4"/>
  <c r="AC157" i="4"/>
  <c r="AG157" i="4"/>
  <c r="AW157" i="4"/>
  <c r="BA157" i="4"/>
  <c r="BE157" i="4"/>
  <c r="BI157" i="4"/>
  <c r="BM157" i="4"/>
  <c r="BQ157" i="4"/>
  <c r="BU157" i="4"/>
  <c r="BY157" i="4"/>
  <c r="CC157" i="4"/>
  <c r="CJ157" i="4"/>
  <c r="CN157" i="4"/>
  <c r="CR157" i="4"/>
  <c r="CV157" i="4"/>
  <c r="CZ157" i="4"/>
  <c r="DD157" i="4"/>
  <c r="DH157" i="4"/>
  <c r="DL157" i="4"/>
  <c r="V157" i="4"/>
  <c r="Z157" i="4"/>
  <c r="AD157" i="4"/>
  <c r="AT157" i="4"/>
  <c r="AX157" i="4"/>
  <c r="BB157" i="4"/>
  <c r="BF157" i="4"/>
  <c r="BJ157" i="4"/>
  <c r="BN157" i="4"/>
  <c r="BR157" i="4"/>
  <c r="BV157" i="4"/>
  <c r="BZ157" i="4"/>
  <c r="CD157" i="4"/>
  <c r="CK157" i="4"/>
  <c r="CO157" i="4"/>
  <c r="CS157" i="4"/>
  <c r="CW157" i="4"/>
  <c r="DA157" i="4"/>
  <c r="DE157" i="4"/>
  <c r="DI157" i="4"/>
  <c r="DM157" i="4"/>
  <c r="W157" i="4"/>
  <c r="AA157" i="4"/>
  <c r="AE157" i="4"/>
  <c r="AU157" i="4"/>
  <c r="AY157" i="4"/>
  <c r="BC157" i="4"/>
  <c r="BG157" i="4"/>
  <c r="BK157" i="4"/>
  <c r="BO157" i="4"/>
  <c r="BS157" i="4"/>
  <c r="BW157" i="4"/>
  <c r="CA157" i="4"/>
  <c r="CE157" i="4"/>
  <c r="CL157" i="4"/>
  <c r="CP157" i="4"/>
  <c r="CT157" i="4"/>
  <c r="CX157" i="4"/>
  <c r="DB157" i="4"/>
  <c r="DF157" i="4"/>
  <c r="DJ157" i="4"/>
  <c r="X157" i="4"/>
  <c r="AB157" i="4"/>
  <c r="AF157" i="4"/>
  <c r="AV157" i="4"/>
  <c r="AZ157" i="4"/>
  <c r="BD157" i="4"/>
  <c r="BH157" i="4"/>
  <c r="BL157" i="4"/>
  <c r="BP157" i="4"/>
  <c r="BT157" i="4"/>
  <c r="BX157" i="4"/>
  <c r="CB157" i="4"/>
  <c r="CI157" i="4"/>
  <c r="CM157" i="4"/>
  <c r="CQ157" i="4"/>
  <c r="CU157" i="4"/>
  <c r="CY157" i="4"/>
  <c r="DC157" i="4"/>
  <c r="DG157" i="4"/>
  <c r="DK157" i="4"/>
  <c r="X82" i="4"/>
  <c r="AB82" i="4"/>
  <c r="AF82" i="4"/>
  <c r="AV82" i="4"/>
  <c r="AZ82" i="4"/>
  <c r="BD82" i="4"/>
  <c r="BH82" i="4"/>
  <c r="BL82" i="4"/>
  <c r="BP82" i="4"/>
  <c r="BT82" i="4"/>
  <c r="BX82" i="4"/>
  <c r="CB82" i="4"/>
  <c r="CI82" i="4"/>
  <c r="CM82" i="4"/>
  <c r="CQ82" i="4"/>
  <c r="CU82" i="4"/>
  <c r="CY82" i="4"/>
  <c r="DC82" i="4"/>
  <c r="DG82" i="4"/>
  <c r="DK82" i="4"/>
  <c r="U82" i="4"/>
  <c r="Y82" i="4"/>
  <c r="AC82" i="4"/>
  <c r="AG82" i="4"/>
  <c r="AW82" i="4"/>
  <c r="BA82" i="4"/>
  <c r="BE82" i="4"/>
  <c r="BI82" i="4"/>
  <c r="BM82" i="4"/>
  <c r="BQ82" i="4"/>
  <c r="BU82" i="4"/>
  <c r="BY82" i="4"/>
  <c r="CC82" i="4"/>
  <c r="CJ82" i="4"/>
  <c r="CN82" i="4"/>
  <c r="CR82" i="4"/>
  <c r="CV82" i="4"/>
  <c r="CZ82" i="4"/>
  <c r="DD82" i="4"/>
  <c r="DH82" i="4"/>
  <c r="DL82" i="4"/>
  <c r="V82" i="4"/>
  <c r="Z82" i="4"/>
  <c r="AD82" i="4"/>
  <c r="AT82" i="4"/>
  <c r="AX82" i="4"/>
  <c r="BB82" i="4"/>
  <c r="BF82" i="4"/>
  <c r="BJ82" i="4"/>
  <c r="BN82" i="4"/>
  <c r="BR82" i="4"/>
  <c r="BV82" i="4"/>
  <c r="BZ82" i="4"/>
  <c r="CD82" i="4"/>
  <c r="CK82" i="4"/>
  <c r="CO82" i="4"/>
  <c r="CS82" i="4"/>
  <c r="CW82" i="4"/>
  <c r="DA82" i="4"/>
  <c r="DE82" i="4"/>
  <c r="DI82" i="4"/>
  <c r="DM82" i="4"/>
  <c r="W82" i="4"/>
  <c r="AA82" i="4"/>
  <c r="AE82" i="4"/>
  <c r="AU82" i="4"/>
  <c r="AY82" i="4"/>
  <c r="BC82" i="4"/>
  <c r="BG82" i="4"/>
  <c r="BK82" i="4"/>
  <c r="BO82" i="4"/>
  <c r="BS82" i="4"/>
  <c r="BW82" i="4"/>
  <c r="CA82" i="4"/>
  <c r="CE82" i="4"/>
  <c r="CL82" i="4"/>
  <c r="CP82" i="4"/>
  <c r="CT82" i="4"/>
  <c r="CX82" i="4"/>
  <c r="DB82" i="4"/>
  <c r="DF82" i="4"/>
  <c r="DJ82" i="4"/>
  <c r="X188" i="4"/>
  <c r="AB188" i="4"/>
  <c r="AF188" i="4"/>
  <c r="AV188" i="4"/>
  <c r="AZ188" i="4"/>
  <c r="BD188" i="4"/>
  <c r="BH188" i="4"/>
  <c r="BL188" i="4"/>
  <c r="BP188" i="4"/>
  <c r="BT188" i="4"/>
  <c r="BX188" i="4"/>
  <c r="CB188" i="4"/>
  <c r="CI188" i="4"/>
  <c r="CM188" i="4"/>
  <c r="CQ188" i="4"/>
  <c r="CU188" i="4"/>
  <c r="CY188" i="4"/>
  <c r="DC188" i="4"/>
  <c r="DG188" i="4"/>
  <c r="DK188" i="4"/>
  <c r="V188" i="4"/>
  <c r="Z188" i="4"/>
  <c r="AD188" i="4"/>
  <c r="AT188" i="4"/>
  <c r="AX188" i="4"/>
  <c r="BB188" i="4"/>
  <c r="BF188" i="4"/>
  <c r="BJ188" i="4"/>
  <c r="BN188" i="4"/>
  <c r="BR188" i="4"/>
  <c r="BV188" i="4"/>
  <c r="BZ188" i="4"/>
  <c r="CD188" i="4"/>
  <c r="CK188" i="4"/>
  <c r="CO188" i="4"/>
  <c r="CS188" i="4"/>
  <c r="CW188" i="4"/>
  <c r="DA188" i="4"/>
  <c r="DE188" i="4"/>
  <c r="DI188" i="4"/>
  <c r="DM188" i="4"/>
  <c r="U188" i="4"/>
  <c r="AC188" i="4"/>
  <c r="AW188" i="4"/>
  <c r="BE188" i="4"/>
  <c r="BM188" i="4"/>
  <c r="BU188" i="4"/>
  <c r="CC188" i="4"/>
  <c r="CN188" i="4"/>
  <c r="CV188" i="4"/>
  <c r="DD188" i="4"/>
  <c r="DL188" i="4"/>
  <c r="W188" i="4"/>
  <c r="AE188" i="4"/>
  <c r="AY188" i="4"/>
  <c r="BG188" i="4"/>
  <c r="BO188" i="4"/>
  <c r="BW188" i="4"/>
  <c r="CE188" i="4"/>
  <c r="CP188" i="4"/>
  <c r="CX188" i="4"/>
  <c r="DF188" i="4"/>
  <c r="Y188" i="4"/>
  <c r="AG188" i="4"/>
  <c r="BA188" i="4"/>
  <c r="BI188" i="4"/>
  <c r="BQ188" i="4"/>
  <c r="BY188" i="4"/>
  <c r="CJ188" i="4"/>
  <c r="CR188" i="4"/>
  <c r="CZ188" i="4"/>
  <c r="DH188" i="4"/>
  <c r="AA188" i="4"/>
  <c r="AU188" i="4"/>
  <c r="BC188" i="4"/>
  <c r="BK188" i="4"/>
  <c r="BS188" i="4"/>
  <c r="CA188" i="4"/>
  <c r="CL188" i="4"/>
  <c r="CT188" i="4"/>
  <c r="DB188" i="4"/>
  <c r="DJ188" i="4"/>
  <c r="X33" i="4"/>
  <c r="AB33" i="4"/>
  <c r="AF33" i="4"/>
  <c r="AV33" i="4"/>
  <c r="AZ33" i="4"/>
  <c r="BD33" i="4"/>
  <c r="BH33" i="4"/>
  <c r="BL33" i="4"/>
  <c r="BP33" i="4"/>
  <c r="BT33" i="4"/>
  <c r="BX33" i="4"/>
  <c r="CB33" i="4"/>
  <c r="CI33" i="4"/>
  <c r="CM33" i="4"/>
  <c r="CQ33" i="4"/>
  <c r="CU33" i="4"/>
  <c r="CY33" i="4"/>
  <c r="DC33" i="4"/>
  <c r="DG33" i="4"/>
  <c r="DK33" i="4"/>
  <c r="V33" i="4"/>
  <c r="Z33" i="4"/>
  <c r="AD33" i="4"/>
  <c r="AT33" i="4"/>
  <c r="AX33" i="4"/>
  <c r="BB33" i="4"/>
  <c r="BF33" i="4"/>
  <c r="BJ33" i="4"/>
  <c r="BN33" i="4"/>
  <c r="BR33" i="4"/>
  <c r="BV33" i="4"/>
  <c r="BZ33" i="4"/>
  <c r="CD33" i="4"/>
  <c r="CK33" i="4"/>
  <c r="CO33" i="4"/>
  <c r="CS33" i="4"/>
  <c r="CW33" i="4"/>
  <c r="DA33" i="4"/>
  <c r="DE33" i="4"/>
  <c r="DI33" i="4"/>
  <c r="DM33" i="4"/>
  <c r="W33" i="4"/>
  <c r="AE33" i="4"/>
  <c r="AY33" i="4"/>
  <c r="BG33" i="4"/>
  <c r="BO33" i="4"/>
  <c r="BW33" i="4"/>
  <c r="CE33" i="4"/>
  <c r="CP33" i="4"/>
  <c r="CX33" i="4"/>
  <c r="DF33" i="4"/>
  <c r="Y33" i="4"/>
  <c r="AG33" i="4"/>
  <c r="BA33" i="4"/>
  <c r="BI33" i="4"/>
  <c r="BQ33" i="4"/>
  <c r="BY33" i="4"/>
  <c r="CJ33" i="4"/>
  <c r="CR33" i="4"/>
  <c r="CZ33" i="4"/>
  <c r="DH33" i="4"/>
  <c r="AA33" i="4"/>
  <c r="BC33" i="4"/>
  <c r="BS33" i="4"/>
  <c r="CL33" i="4"/>
  <c r="DB33" i="4"/>
  <c r="AC33" i="4"/>
  <c r="BE33" i="4"/>
  <c r="BU33" i="4"/>
  <c r="CN33" i="4"/>
  <c r="DD33" i="4"/>
  <c r="U33" i="4"/>
  <c r="AW33" i="4"/>
  <c r="BM33" i="4"/>
  <c r="CC33" i="4"/>
  <c r="CV33" i="4"/>
  <c r="DL33" i="4"/>
  <c r="AU33" i="4"/>
  <c r="DJ33" i="4"/>
  <c r="BK33" i="4"/>
  <c r="CA33" i="4"/>
  <c r="CT33" i="4"/>
  <c r="W104" i="4"/>
  <c r="AA104" i="4"/>
  <c r="AE104" i="4"/>
  <c r="AU104" i="4"/>
  <c r="AY104" i="4"/>
  <c r="BC104" i="4"/>
  <c r="BG104" i="4"/>
  <c r="BK104" i="4"/>
  <c r="BO104" i="4"/>
  <c r="BS104" i="4"/>
  <c r="BW104" i="4"/>
  <c r="CA104" i="4"/>
  <c r="CE104" i="4"/>
  <c r="CL104" i="4"/>
  <c r="CP104" i="4"/>
  <c r="CT104" i="4"/>
  <c r="CX104" i="4"/>
  <c r="DB104" i="4"/>
  <c r="DF104" i="4"/>
  <c r="DJ104" i="4"/>
  <c r="X104" i="4"/>
  <c r="AB104" i="4"/>
  <c r="AF104" i="4"/>
  <c r="AV104" i="4"/>
  <c r="AZ104" i="4"/>
  <c r="BD104" i="4"/>
  <c r="BH104" i="4"/>
  <c r="BL104" i="4"/>
  <c r="BP104" i="4"/>
  <c r="BT104" i="4"/>
  <c r="BX104" i="4"/>
  <c r="CB104" i="4"/>
  <c r="CI104" i="4"/>
  <c r="CM104" i="4"/>
  <c r="CQ104" i="4"/>
  <c r="CU104" i="4"/>
  <c r="CY104" i="4"/>
  <c r="DC104" i="4"/>
  <c r="DG104" i="4"/>
  <c r="DK104" i="4"/>
  <c r="U104" i="4"/>
  <c r="Y104" i="4"/>
  <c r="AC104" i="4"/>
  <c r="AG104" i="4"/>
  <c r="AW104" i="4"/>
  <c r="BA104" i="4"/>
  <c r="BE104" i="4"/>
  <c r="BI104" i="4"/>
  <c r="BM104" i="4"/>
  <c r="BQ104" i="4"/>
  <c r="BU104" i="4"/>
  <c r="BY104" i="4"/>
  <c r="CC104" i="4"/>
  <c r="CJ104" i="4"/>
  <c r="CN104" i="4"/>
  <c r="CR104" i="4"/>
  <c r="CV104" i="4"/>
  <c r="CZ104" i="4"/>
  <c r="DD104" i="4"/>
  <c r="DH104" i="4"/>
  <c r="DL104" i="4"/>
  <c r="V104" i="4"/>
  <c r="Z104" i="4"/>
  <c r="AD104" i="4"/>
  <c r="AT104" i="4"/>
  <c r="AX104" i="4"/>
  <c r="BB104" i="4"/>
  <c r="BF104" i="4"/>
  <c r="BJ104" i="4"/>
  <c r="BN104" i="4"/>
  <c r="BR104" i="4"/>
  <c r="BV104" i="4"/>
  <c r="BZ104" i="4"/>
  <c r="CD104" i="4"/>
  <c r="CK104" i="4"/>
  <c r="CO104" i="4"/>
  <c r="CS104" i="4"/>
  <c r="CW104" i="4"/>
  <c r="DA104" i="4"/>
  <c r="DE104" i="4"/>
  <c r="DI104" i="4"/>
  <c r="DM104" i="4"/>
  <c r="U25" i="4"/>
  <c r="Y25" i="4"/>
  <c r="W25" i="4"/>
  <c r="AA25" i="4"/>
  <c r="AE25" i="4"/>
  <c r="X25" i="4"/>
  <c r="AD25" i="4"/>
  <c r="AU25" i="4"/>
  <c r="AY25" i="4"/>
  <c r="BC25" i="4"/>
  <c r="BG25" i="4"/>
  <c r="BK25" i="4"/>
  <c r="BO25" i="4"/>
  <c r="BS25" i="4"/>
  <c r="BW25" i="4"/>
  <c r="CA25" i="4"/>
  <c r="CE25" i="4"/>
  <c r="CL25" i="4"/>
  <c r="CP25" i="4"/>
  <c r="CT25" i="4"/>
  <c r="CX25" i="4"/>
  <c r="DB25" i="4"/>
  <c r="DF25" i="4"/>
  <c r="DJ25" i="4"/>
  <c r="Z25" i="4"/>
  <c r="AF25" i="4"/>
  <c r="AV25" i="4"/>
  <c r="AZ25" i="4"/>
  <c r="BD25" i="4"/>
  <c r="BH25" i="4"/>
  <c r="BL25" i="4"/>
  <c r="BP25" i="4"/>
  <c r="BT25" i="4"/>
  <c r="BX25" i="4"/>
  <c r="CB25" i="4"/>
  <c r="CI25" i="4"/>
  <c r="CM25" i="4"/>
  <c r="CQ25" i="4"/>
  <c r="CU25" i="4"/>
  <c r="CY25" i="4"/>
  <c r="DC25" i="4"/>
  <c r="DG25" i="4"/>
  <c r="DK25" i="4"/>
  <c r="AB25" i="4"/>
  <c r="AG25" i="4"/>
  <c r="AW25" i="4"/>
  <c r="BA25" i="4"/>
  <c r="BE25" i="4"/>
  <c r="BI25" i="4"/>
  <c r="BM25" i="4"/>
  <c r="BQ25" i="4"/>
  <c r="BU25" i="4"/>
  <c r="BY25" i="4"/>
  <c r="CC25" i="4"/>
  <c r="CJ25" i="4"/>
  <c r="CN25" i="4"/>
  <c r="CR25" i="4"/>
  <c r="CV25" i="4"/>
  <c r="CZ25" i="4"/>
  <c r="DD25" i="4"/>
  <c r="DH25" i="4"/>
  <c r="DL25" i="4"/>
  <c r="V25" i="4"/>
  <c r="AC25" i="4"/>
  <c r="AT25" i="4"/>
  <c r="AX25" i="4"/>
  <c r="BB25" i="4"/>
  <c r="BF25" i="4"/>
  <c r="BJ25" i="4"/>
  <c r="BN25" i="4"/>
  <c r="BR25" i="4"/>
  <c r="BV25" i="4"/>
  <c r="BZ25" i="4"/>
  <c r="CD25" i="4"/>
  <c r="CK25" i="4"/>
  <c r="CO25" i="4"/>
  <c r="CS25" i="4"/>
  <c r="CW25" i="4"/>
  <c r="DA25" i="4"/>
  <c r="DE25" i="4"/>
  <c r="DI25" i="4"/>
  <c r="DM25" i="4"/>
  <c r="V58" i="4"/>
  <c r="Z58" i="4"/>
  <c r="AD58" i="4"/>
  <c r="AT58" i="4"/>
  <c r="AX58" i="4"/>
  <c r="BB58" i="4"/>
  <c r="BF58" i="4"/>
  <c r="BJ58" i="4"/>
  <c r="BN58" i="4"/>
  <c r="BR58" i="4"/>
  <c r="BV58" i="4"/>
  <c r="BZ58" i="4"/>
  <c r="CD58" i="4"/>
  <c r="CK58" i="4"/>
  <c r="CO58" i="4"/>
  <c r="CS58" i="4"/>
  <c r="CW58" i="4"/>
  <c r="DA58" i="4"/>
  <c r="DE58" i="4"/>
  <c r="DI58" i="4"/>
  <c r="DM58" i="4"/>
  <c r="W58" i="4"/>
  <c r="AA58" i="4"/>
  <c r="AE58" i="4"/>
  <c r="AU58" i="4"/>
  <c r="AY58" i="4"/>
  <c r="BC58" i="4"/>
  <c r="BG58" i="4"/>
  <c r="BK58" i="4"/>
  <c r="BO58" i="4"/>
  <c r="BS58" i="4"/>
  <c r="BW58" i="4"/>
  <c r="CA58" i="4"/>
  <c r="CE58" i="4"/>
  <c r="CL58" i="4"/>
  <c r="CP58" i="4"/>
  <c r="CT58" i="4"/>
  <c r="CX58" i="4"/>
  <c r="DB58" i="4"/>
  <c r="DF58" i="4"/>
  <c r="DJ58" i="4"/>
  <c r="X58" i="4"/>
  <c r="AB58" i="4"/>
  <c r="AF58" i="4"/>
  <c r="AV58" i="4"/>
  <c r="AZ58" i="4"/>
  <c r="BD58" i="4"/>
  <c r="BH58" i="4"/>
  <c r="BL58" i="4"/>
  <c r="BP58" i="4"/>
  <c r="BT58" i="4"/>
  <c r="BX58" i="4"/>
  <c r="CB58" i="4"/>
  <c r="CI58" i="4"/>
  <c r="DS63" i="4" s="1"/>
  <c r="CM58" i="4"/>
  <c r="DW63" i="4" s="1"/>
  <c r="CQ58" i="4"/>
  <c r="CU58" i="4"/>
  <c r="CY58" i="4"/>
  <c r="DC58" i="4"/>
  <c r="DG58" i="4"/>
  <c r="DK58" i="4"/>
  <c r="U58" i="4"/>
  <c r="Y58" i="4"/>
  <c r="AC58" i="4"/>
  <c r="AG58" i="4"/>
  <c r="AW58" i="4"/>
  <c r="BA58" i="4"/>
  <c r="BE58" i="4"/>
  <c r="BI58" i="4"/>
  <c r="BM58" i="4"/>
  <c r="BQ58" i="4"/>
  <c r="BU58" i="4"/>
  <c r="BY58" i="4"/>
  <c r="CC58" i="4"/>
  <c r="CJ58" i="4"/>
  <c r="CN58" i="4"/>
  <c r="CR58" i="4"/>
  <c r="CV58" i="4"/>
  <c r="CZ58" i="4"/>
  <c r="DD58" i="4"/>
  <c r="DH58" i="4"/>
  <c r="DL58" i="4"/>
  <c r="U77" i="4"/>
  <c r="Y77" i="4"/>
  <c r="AC77" i="4"/>
  <c r="AG77" i="4"/>
  <c r="AW77" i="4"/>
  <c r="BA77" i="4"/>
  <c r="BE77" i="4"/>
  <c r="BI77" i="4"/>
  <c r="BM77" i="4"/>
  <c r="BQ77" i="4"/>
  <c r="BU77" i="4"/>
  <c r="BY77" i="4"/>
  <c r="CC77" i="4"/>
  <c r="CJ77" i="4"/>
  <c r="CN77" i="4"/>
  <c r="CR77" i="4"/>
  <c r="CV77" i="4"/>
  <c r="CZ77" i="4"/>
  <c r="DD77" i="4"/>
  <c r="DH77" i="4"/>
  <c r="DL77" i="4"/>
  <c r="V77" i="4"/>
  <c r="Z77" i="4"/>
  <c r="AD77" i="4"/>
  <c r="AT77" i="4"/>
  <c r="AX77" i="4"/>
  <c r="BB77" i="4"/>
  <c r="BF77" i="4"/>
  <c r="BJ77" i="4"/>
  <c r="BN77" i="4"/>
  <c r="BR77" i="4"/>
  <c r="BV77" i="4"/>
  <c r="BZ77" i="4"/>
  <c r="CD77" i="4"/>
  <c r="CK77" i="4"/>
  <c r="CO77" i="4"/>
  <c r="CS77" i="4"/>
  <c r="CW77" i="4"/>
  <c r="DA77" i="4"/>
  <c r="DE77" i="4"/>
  <c r="DI77" i="4"/>
  <c r="DM77" i="4"/>
  <c r="AB77" i="4"/>
  <c r="AV77" i="4"/>
  <c r="BD77" i="4"/>
  <c r="BL77" i="4"/>
  <c r="BT77" i="4"/>
  <c r="CB77" i="4"/>
  <c r="CM77" i="4"/>
  <c r="CU77" i="4"/>
  <c r="DC77" i="4"/>
  <c r="DK77" i="4"/>
  <c r="W77" i="4"/>
  <c r="AE77" i="4"/>
  <c r="AY77" i="4"/>
  <c r="BG77" i="4"/>
  <c r="BO77" i="4"/>
  <c r="BW77" i="4"/>
  <c r="CE77" i="4"/>
  <c r="CP77" i="4"/>
  <c r="CX77" i="4"/>
  <c r="DF77" i="4"/>
  <c r="X77" i="4"/>
  <c r="AF77" i="4"/>
  <c r="AZ77" i="4"/>
  <c r="BH77" i="4"/>
  <c r="BP77" i="4"/>
  <c r="BX77" i="4"/>
  <c r="CI77" i="4"/>
  <c r="CQ77" i="4"/>
  <c r="CY77" i="4"/>
  <c r="DG77" i="4"/>
  <c r="AA77" i="4"/>
  <c r="AU77" i="4"/>
  <c r="BC77" i="4"/>
  <c r="BK77" i="4"/>
  <c r="BS77" i="4"/>
  <c r="CA77" i="4"/>
  <c r="CL77" i="4"/>
  <c r="CT77" i="4"/>
  <c r="DB77" i="4"/>
  <c r="DJ77" i="4"/>
  <c r="V201" i="4"/>
  <c r="Z201" i="4"/>
  <c r="AD201" i="4"/>
  <c r="AT201" i="4"/>
  <c r="AX201" i="4"/>
  <c r="BB201" i="4"/>
  <c r="BF201" i="4"/>
  <c r="BJ201" i="4"/>
  <c r="BN201" i="4"/>
  <c r="BR201" i="4"/>
  <c r="BV201" i="4"/>
  <c r="BZ201" i="4"/>
  <c r="CD201" i="4"/>
  <c r="CK201" i="4"/>
  <c r="CO201" i="4"/>
  <c r="CS201" i="4"/>
  <c r="CW201" i="4"/>
  <c r="DA201" i="4"/>
  <c r="DE201" i="4"/>
  <c r="DI201" i="4"/>
  <c r="DM201" i="4"/>
  <c r="W201" i="4"/>
  <c r="AA201" i="4"/>
  <c r="AE201" i="4"/>
  <c r="AU201" i="4"/>
  <c r="AY201" i="4"/>
  <c r="BC201" i="4"/>
  <c r="BG201" i="4"/>
  <c r="BK201" i="4"/>
  <c r="BO201" i="4"/>
  <c r="BS201" i="4"/>
  <c r="BW201" i="4"/>
  <c r="CA201" i="4"/>
  <c r="CE201" i="4"/>
  <c r="CL201" i="4"/>
  <c r="CP201" i="4"/>
  <c r="CT201" i="4"/>
  <c r="CX201" i="4"/>
  <c r="DB201" i="4"/>
  <c r="DF201" i="4"/>
  <c r="DJ201" i="4"/>
  <c r="X201" i="4"/>
  <c r="AB201" i="4"/>
  <c r="AF201" i="4"/>
  <c r="AV201" i="4"/>
  <c r="AZ201" i="4"/>
  <c r="BD201" i="4"/>
  <c r="BH201" i="4"/>
  <c r="BL201" i="4"/>
  <c r="BP201" i="4"/>
  <c r="BT201" i="4"/>
  <c r="BX201" i="4"/>
  <c r="CB201" i="4"/>
  <c r="CI201" i="4"/>
  <c r="CM201" i="4"/>
  <c r="CQ201" i="4"/>
  <c r="CU201" i="4"/>
  <c r="CY201" i="4"/>
  <c r="DC201" i="4"/>
  <c r="DG201" i="4"/>
  <c r="DK201" i="4"/>
  <c r="U201" i="4"/>
  <c r="Y201" i="4"/>
  <c r="AC201" i="4"/>
  <c r="AG201" i="4"/>
  <c r="AW201" i="4"/>
  <c r="BA201" i="4"/>
  <c r="BE201" i="4"/>
  <c r="BI201" i="4"/>
  <c r="BM201" i="4"/>
  <c r="BQ201" i="4"/>
  <c r="BU201" i="4"/>
  <c r="BY201" i="4"/>
  <c r="CC201" i="4"/>
  <c r="CJ201" i="4"/>
  <c r="CN201" i="4"/>
  <c r="CR201" i="4"/>
  <c r="CV201" i="4"/>
  <c r="CZ201" i="4"/>
  <c r="DD201" i="4"/>
  <c r="DH201" i="4"/>
  <c r="DL201" i="4"/>
  <c r="U39" i="4"/>
  <c r="Y39" i="4"/>
  <c r="AC39" i="4"/>
  <c r="AG39" i="4"/>
  <c r="AW39" i="4"/>
  <c r="BA39" i="4"/>
  <c r="BE39" i="4"/>
  <c r="BI39" i="4"/>
  <c r="BM39" i="4"/>
  <c r="BQ39" i="4"/>
  <c r="BU39" i="4"/>
  <c r="BY39" i="4"/>
  <c r="CC39" i="4"/>
  <c r="CJ39" i="4"/>
  <c r="CN39" i="4"/>
  <c r="CR39" i="4"/>
  <c r="CV39" i="4"/>
  <c r="CZ39" i="4"/>
  <c r="DD39" i="4"/>
  <c r="DH39" i="4"/>
  <c r="DL39" i="4"/>
  <c r="V39" i="4"/>
  <c r="Z39" i="4"/>
  <c r="AD39" i="4"/>
  <c r="AT39" i="4"/>
  <c r="AX39" i="4"/>
  <c r="BB39" i="4"/>
  <c r="BF39" i="4"/>
  <c r="BJ39" i="4"/>
  <c r="BN39" i="4"/>
  <c r="BR39" i="4"/>
  <c r="BV39" i="4"/>
  <c r="BZ39" i="4"/>
  <c r="CD39" i="4"/>
  <c r="CK39" i="4"/>
  <c r="CO39" i="4"/>
  <c r="CS39" i="4"/>
  <c r="CW39" i="4"/>
  <c r="DA39" i="4"/>
  <c r="DE39" i="4"/>
  <c r="DI39" i="4"/>
  <c r="DM39" i="4"/>
  <c r="AA39" i="4"/>
  <c r="AU39" i="4"/>
  <c r="BC39" i="4"/>
  <c r="BK39" i="4"/>
  <c r="BS39" i="4"/>
  <c r="CA39" i="4"/>
  <c r="CL39" i="4"/>
  <c r="CT39" i="4"/>
  <c r="DB39" i="4"/>
  <c r="DJ39" i="4"/>
  <c r="AB39" i="4"/>
  <c r="AV39" i="4"/>
  <c r="BD39" i="4"/>
  <c r="BL39" i="4"/>
  <c r="BT39" i="4"/>
  <c r="CB39" i="4"/>
  <c r="CM39" i="4"/>
  <c r="CU39" i="4"/>
  <c r="DC39" i="4"/>
  <c r="DK39" i="4"/>
  <c r="X39" i="4"/>
  <c r="AF39" i="4"/>
  <c r="AZ39" i="4"/>
  <c r="BH39" i="4"/>
  <c r="BP39" i="4"/>
  <c r="BX39" i="4"/>
  <c r="CI39" i="4"/>
  <c r="CQ39" i="4"/>
  <c r="CY39" i="4"/>
  <c r="DG39" i="4"/>
  <c r="AE39" i="4"/>
  <c r="BW39" i="4"/>
  <c r="DF39" i="4"/>
  <c r="AY39" i="4"/>
  <c r="CE39" i="4"/>
  <c r="BG39" i="4"/>
  <c r="CP39" i="4"/>
  <c r="W39" i="4"/>
  <c r="BO39" i="4"/>
  <c r="CX39" i="4"/>
  <c r="V41" i="4"/>
  <c r="Z41" i="4"/>
  <c r="AD41" i="4"/>
  <c r="AT41" i="4"/>
  <c r="AX41" i="4"/>
  <c r="BB41" i="4"/>
  <c r="BF41" i="4"/>
  <c r="BJ41" i="4"/>
  <c r="BN41" i="4"/>
  <c r="BR41" i="4"/>
  <c r="BV41" i="4"/>
  <c r="BZ41" i="4"/>
  <c r="CD41" i="4"/>
  <c r="CK41" i="4"/>
  <c r="CO41" i="4"/>
  <c r="CS41" i="4"/>
  <c r="CW41" i="4"/>
  <c r="DA41" i="4"/>
  <c r="DE41" i="4"/>
  <c r="DI41" i="4"/>
  <c r="DM41" i="4"/>
  <c r="W41" i="4"/>
  <c r="AA41" i="4"/>
  <c r="AE41" i="4"/>
  <c r="AU41" i="4"/>
  <c r="AY41" i="4"/>
  <c r="BC41" i="4"/>
  <c r="BG41" i="4"/>
  <c r="BK41" i="4"/>
  <c r="BO41" i="4"/>
  <c r="BS41" i="4"/>
  <c r="BW41" i="4"/>
  <c r="CA41" i="4"/>
  <c r="CE41" i="4"/>
  <c r="CL41" i="4"/>
  <c r="CP41" i="4"/>
  <c r="CT41" i="4"/>
  <c r="CX41" i="4"/>
  <c r="DB41" i="4"/>
  <c r="DF41" i="4"/>
  <c r="DJ41" i="4"/>
  <c r="U41" i="4"/>
  <c r="Y41" i="4"/>
  <c r="AC41" i="4"/>
  <c r="AG41" i="4"/>
  <c r="AW41" i="4"/>
  <c r="BA41" i="4"/>
  <c r="BE41" i="4"/>
  <c r="BI41" i="4"/>
  <c r="BM41" i="4"/>
  <c r="BQ41" i="4"/>
  <c r="BU41" i="4"/>
  <c r="BY41" i="4"/>
  <c r="CC41" i="4"/>
  <c r="CJ41" i="4"/>
  <c r="CN41" i="4"/>
  <c r="CR41" i="4"/>
  <c r="CV41" i="4"/>
  <c r="CZ41" i="4"/>
  <c r="DD41" i="4"/>
  <c r="DH41" i="4"/>
  <c r="DL41" i="4"/>
  <c r="AF41" i="4"/>
  <c r="BH41" i="4"/>
  <c r="BX41" i="4"/>
  <c r="CQ41" i="4"/>
  <c r="DG41" i="4"/>
  <c r="AV41" i="4"/>
  <c r="BL41" i="4"/>
  <c r="CB41" i="4"/>
  <c r="CU41" i="4"/>
  <c r="DK41" i="4"/>
  <c r="X41" i="4"/>
  <c r="AZ41" i="4"/>
  <c r="BP41" i="4"/>
  <c r="CI41" i="4"/>
  <c r="CY41" i="4"/>
  <c r="AB41" i="4"/>
  <c r="BD41" i="4"/>
  <c r="BT41" i="4"/>
  <c r="CM41" i="4"/>
  <c r="DC41" i="4"/>
  <c r="W160" i="4"/>
  <c r="AA160" i="4"/>
  <c r="AE160" i="4"/>
  <c r="AU160" i="4"/>
  <c r="AY160" i="4"/>
  <c r="BC160" i="4"/>
  <c r="BG160" i="4"/>
  <c r="BK160" i="4"/>
  <c r="BO160" i="4"/>
  <c r="X160" i="4"/>
  <c r="AB160" i="4"/>
  <c r="AF160" i="4"/>
  <c r="AV160" i="4"/>
  <c r="AZ160" i="4"/>
  <c r="BD160" i="4"/>
  <c r="BH160" i="4"/>
  <c r="BL160" i="4"/>
  <c r="BP160" i="4"/>
  <c r="U160" i="4"/>
  <c r="Y160" i="4"/>
  <c r="AC160" i="4"/>
  <c r="AG160" i="4"/>
  <c r="AW160" i="4"/>
  <c r="BA160" i="4"/>
  <c r="BE160" i="4"/>
  <c r="BI160" i="4"/>
  <c r="BM160" i="4"/>
  <c r="BQ160" i="4"/>
  <c r="V160" i="4"/>
  <c r="Z160" i="4"/>
  <c r="AD160" i="4"/>
  <c r="AT160" i="4"/>
  <c r="AX160" i="4"/>
  <c r="BB160" i="4"/>
  <c r="BF160" i="4"/>
  <c r="BJ160" i="4"/>
  <c r="BN160" i="4"/>
  <c r="BR160" i="4"/>
  <c r="BS160" i="4"/>
  <c r="BW160" i="4"/>
  <c r="CA160" i="4"/>
  <c r="CE160" i="4"/>
  <c r="CL160" i="4"/>
  <c r="CP160" i="4"/>
  <c r="CT160" i="4"/>
  <c r="CX160" i="4"/>
  <c r="DB160" i="4"/>
  <c r="DF160" i="4"/>
  <c r="DJ160" i="4"/>
  <c r="BT160" i="4"/>
  <c r="BX160" i="4"/>
  <c r="CB160" i="4"/>
  <c r="CI160" i="4"/>
  <c r="CM160" i="4"/>
  <c r="CQ160" i="4"/>
  <c r="CU160" i="4"/>
  <c r="CY160" i="4"/>
  <c r="DC160" i="4"/>
  <c r="DG160" i="4"/>
  <c r="DK160" i="4"/>
  <c r="BU160" i="4"/>
  <c r="BY160" i="4"/>
  <c r="CC160" i="4"/>
  <c r="CJ160" i="4"/>
  <c r="CN160" i="4"/>
  <c r="CR160" i="4"/>
  <c r="CV160" i="4"/>
  <c r="CZ160" i="4"/>
  <c r="DD160" i="4"/>
  <c r="DH160" i="4"/>
  <c r="DL160" i="4"/>
  <c r="BV160" i="4"/>
  <c r="BZ160" i="4"/>
  <c r="CD160" i="4"/>
  <c r="CK160" i="4"/>
  <c r="CO160" i="4"/>
  <c r="CS160" i="4"/>
  <c r="CW160" i="4"/>
  <c r="DA160" i="4"/>
  <c r="DE160" i="4"/>
  <c r="DI160" i="4"/>
  <c r="DM160" i="4"/>
  <c r="W134" i="4"/>
  <c r="AA134" i="4"/>
  <c r="AE134" i="4"/>
  <c r="AU134" i="4"/>
  <c r="AY134" i="4"/>
  <c r="BC134" i="4"/>
  <c r="BG134" i="4"/>
  <c r="BK134" i="4"/>
  <c r="BO134" i="4"/>
  <c r="BS134" i="4"/>
  <c r="BW134" i="4"/>
  <c r="CA134" i="4"/>
  <c r="CE134" i="4"/>
  <c r="CL134" i="4"/>
  <c r="CP134" i="4"/>
  <c r="CT134" i="4"/>
  <c r="CX134" i="4"/>
  <c r="DB134" i="4"/>
  <c r="DF134" i="4"/>
  <c r="DJ134" i="4"/>
  <c r="X134" i="4"/>
  <c r="AB134" i="4"/>
  <c r="AF134" i="4"/>
  <c r="AV134" i="4"/>
  <c r="AZ134" i="4"/>
  <c r="BD134" i="4"/>
  <c r="BH134" i="4"/>
  <c r="BL134" i="4"/>
  <c r="BP134" i="4"/>
  <c r="BT134" i="4"/>
  <c r="BX134" i="4"/>
  <c r="CB134" i="4"/>
  <c r="CI134" i="4"/>
  <c r="CM134" i="4"/>
  <c r="CQ134" i="4"/>
  <c r="CU134" i="4"/>
  <c r="CY134" i="4"/>
  <c r="DC134" i="4"/>
  <c r="DG134" i="4"/>
  <c r="DK134" i="4"/>
  <c r="U134" i="4"/>
  <c r="Y134" i="4"/>
  <c r="AC134" i="4"/>
  <c r="AG134" i="4"/>
  <c r="AW134" i="4"/>
  <c r="BA134" i="4"/>
  <c r="BE134" i="4"/>
  <c r="BI134" i="4"/>
  <c r="BM134" i="4"/>
  <c r="BQ134" i="4"/>
  <c r="BU134" i="4"/>
  <c r="BY134" i="4"/>
  <c r="CC134" i="4"/>
  <c r="CJ134" i="4"/>
  <c r="CN134" i="4"/>
  <c r="CR134" i="4"/>
  <c r="CV134" i="4"/>
  <c r="CZ134" i="4"/>
  <c r="DD134" i="4"/>
  <c r="DH134" i="4"/>
  <c r="DL134" i="4"/>
  <c r="V134" i="4"/>
  <c r="Z134" i="4"/>
  <c r="AD134" i="4"/>
  <c r="AT134" i="4"/>
  <c r="AX134" i="4"/>
  <c r="BB134" i="4"/>
  <c r="BF134" i="4"/>
  <c r="BJ134" i="4"/>
  <c r="BN134" i="4"/>
  <c r="BR134" i="4"/>
  <c r="BV134" i="4"/>
  <c r="BZ134" i="4"/>
  <c r="CD134" i="4"/>
  <c r="CK134" i="4"/>
  <c r="CO134" i="4"/>
  <c r="CS134" i="4"/>
  <c r="CW134" i="4"/>
  <c r="DA134" i="4"/>
  <c r="DE134" i="4"/>
  <c r="DI134" i="4"/>
  <c r="DM134" i="4"/>
  <c r="V72" i="4"/>
  <c r="Z72" i="4"/>
  <c r="AD72" i="4"/>
  <c r="AT72" i="4"/>
  <c r="AX72" i="4"/>
  <c r="BB72" i="4"/>
  <c r="BF72" i="4"/>
  <c r="BJ72" i="4"/>
  <c r="BN72" i="4"/>
  <c r="BR72" i="4"/>
  <c r="BV72" i="4"/>
  <c r="BZ72" i="4"/>
  <c r="CD72" i="4"/>
  <c r="CK72" i="4"/>
  <c r="CO72" i="4"/>
  <c r="CS72" i="4"/>
  <c r="CW72" i="4"/>
  <c r="DA72" i="4"/>
  <c r="DE72" i="4"/>
  <c r="DI72" i="4"/>
  <c r="DM72" i="4"/>
  <c r="W72" i="4"/>
  <c r="AA72" i="4"/>
  <c r="AE72" i="4"/>
  <c r="AU72" i="4"/>
  <c r="AY72" i="4"/>
  <c r="BC72" i="4"/>
  <c r="BG72" i="4"/>
  <c r="BK72" i="4"/>
  <c r="BO72" i="4"/>
  <c r="BS72" i="4"/>
  <c r="BW72" i="4"/>
  <c r="CA72" i="4"/>
  <c r="CE72" i="4"/>
  <c r="CL72" i="4"/>
  <c r="CP72" i="4"/>
  <c r="CT72" i="4"/>
  <c r="CX72" i="4"/>
  <c r="DB72" i="4"/>
  <c r="DF72" i="4"/>
  <c r="DJ72" i="4"/>
  <c r="X72" i="4"/>
  <c r="AB72" i="4"/>
  <c r="AF72" i="4"/>
  <c r="AV72" i="4"/>
  <c r="AZ72" i="4"/>
  <c r="BD72" i="4"/>
  <c r="BH72" i="4"/>
  <c r="BL72" i="4"/>
  <c r="BP72" i="4"/>
  <c r="BT72" i="4"/>
  <c r="BX72" i="4"/>
  <c r="CB72" i="4"/>
  <c r="CI72" i="4"/>
  <c r="CM72" i="4"/>
  <c r="CQ72" i="4"/>
  <c r="CU72" i="4"/>
  <c r="CY72" i="4"/>
  <c r="DC72" i="4"/>
  <c r="DG72" i="4"/>
  <c r="DK72" i="4"/>
  <c r="AG72" i="4"/>
  <c r="BI72" i="4"/>
  <c r="BY72" i="4"/>
  <c r="CR72" i="4"/>
  <c r="DH72" i="4"/>
  <c r="U72" i="4"/>
  <c r="AW72" i="4"/>
  <c r="BM72" i="4"/>
  <c r="CC72" i="4"/>
  <c r="CV72" i="4"/>
  <c r="DL72" i="4"/>
  <c r="Y72" i="4"/>
  <c r="BA72" i="4"/>
  <c r="BQ72" i="4"/>
  <c r="CJ72" i="4"/>
  <c r="CZ72" i="4"/>
  <c r="AC72" i="4"/>
  <c r="BE72" i="4"/>
  <c r="BU72" i="4"/>
  <c r="CN72" i="4"/>
  <c r="DD72" i="4"/>
  <c r="X196" i="4"/>
  <c r="AB196" i="4"/>
  <c r="AF196" i="4"/>
  <c r="AV196" i="4"/>
  <c r="AZ196" i="4"/>
  <c r="BD196" i="4"/>
  <c r="BH196" i="4"/>
  <c r="BL196" i="4"/>
  <c r="BP196" i="4"/>
  <c r="BT196" i="4"/>
  <c r="BX196" i="4"/>
  <c r="CB196" i="4"/>
  <c r="CI196" i="4"/>
  <c r="CM196" i="4"/>
  <c r="CQ196" i="4"/>
  <c r="CU196" i="4"/>
  <c r="CY196" i="4"/>
  <c r="DC196" i="4"/>
  <c r="DG196" i="4"/>
  <c r="DK196" i="4"/>
  <c r="U196" i="4"/>
  <c r="Y196" i="4"/>
  <c r="AC196" i="4"/>
  <c r="AG196" i="4"/>
  <c r="AW196" i="4"/>
  <c r="BA196" i="4"/>
  <c r="BE196" i="4"/>
  <c r="BI196" i="4"/>
  <c r="BM196" i="4"/>
  <c r="BQ196" i="4"/>
  <c r="BU196" i="4"/>
  <c r="BY196" i="4"/>
  <c r="CC196" i="4"/>
  <c r="CJ196" i="4"/>
  <c r="CN196" i="4"/>
  <c r="CR196" i="4"/>
  <c r="CV196" i="4"/>
  <c r="CZ196" i="4"/>
  <c r="DD196" i="4"/>
  <c r="DH196" i="4"/>
  <c r="DL196" i="4"/>
  <c r="V196" i="4"/>
  <c r="Z196" i="4"/>
  <c r="AD196" i="4"/>
  <c r="AT196" i="4"/>
  <c r="AX196" i="4"/>
  <c r="BB196" i="4"/>
  <c r="BF196" i="4"/>
  <c r="BJ196" i="4"/>
  <c r="BN196" i="4"/>
  <c r="BR196" i="4"/>
  <c r="BV196" i="4"/>
  <c r="BZ196" i="4"/>
  <c r="CD196" i="4"/>
  <c r="CK196" i="4"/>
  <c r="CO196" i="4"/>
  <c r="CS196" i="4"/>
  <c r="CW196" i="4"/>
  <c r="DA196" i="4"/>
  <c r="DE196" i="4"/>
  <c r="DI196" i="4"/>
  <c r="DM196" i="4"/>
  <c r="W196" i="4"/>
  <c r="AA196" i="4"/>
  <c r="AE196" i="4"/>
  <c r="AU196" i="4"/>
  <c r="AY196" i="4"/>
  <c r="BC196" i="4"/>
  <c r="BG196" i="4"/>
  <c r="BK196" i="4"/>
  <c r="BO196" i="4"/>
  <c r="BS196" i="4"/>
  <c r="BW196" i="4"/>
  <c r="CA196" i="4"/>
  <c r="CE196" i="4"/>
  <c r="CL196" i="4"/>
  <c r="CP196" i="4"/>
  <c r="CT196" i="4"/>
  <c r="CX196" i="4"/>
  <c r="DB196" i="4"/>
  <c r="DF196" i="4"/>
  <c r="DJ196" i="4"/>
  <c r="U139" i="4"/>
  <c r="Y139" i="4"/>
  <c r="AC139" i="4"/>
  <c r="AG139" i="4"/>
  <c r="AW139" i="4"/>
  <c r="BA139" i="4"/>
  <c r="BE139" i="4"/>
  <c r="BI139" i="4"/>
  <c r="BM139" i="4"/>
  <c r="BQ139" i="4"/>
  <c r="BU139" i="4"/>
  <c r="BY139" i="4"/>
  <c r="CC139" i="4"/>
  <c r="CJ139" i="4"/>
  <c r="CN139" i="4"/>
  <c r="CR139" i="4"/>
  <c r="CV139" i="4"/>
  <c r="CZ139" i="4"/>
  <c r="DD139" i="4"/>
  <c r="DH139" i="4"/>
  <c r="DL139" i="4"/>
  <c r="V139" i="4"/>
  <c r="Z139" i="4"/>
  <c r="AD139" i="4"/>
  <c r="AT139" i="4"/>
  <c r="AX139" i="4"/>
  <c r="BB139" i="4"/>
  <c r="BF139" i="4"/>
  <c r="BJ139" i="4"/>
  <c r="BN139" i="4"/>
  <c r="BR139" i="4"/>
  <c r="BV139" i="4"/>
  <c r="BZ139" i="4"/>
  <c r="CD139" i="4"/>
  <c r="CK139" i="4"/>
  <c r="CO139" i="4"/>
  <c r="CS139" i="4"/>
  <c r="CW139" i="4"/>
  <c r="DA139" i="4"/>
  <c r="DE139" i="4"/>
  <c r="DI139" i="4"/>
  <c r="DM139" i="4"/>
  <c r="W139" i="4"/>
  <c r="AA139" i="4"/>
  <c r="AE139" i="4"/>
  <c r="AU139" i="4"/>
  <c r="AY139" i="4"/>
  <c r="BC139" i="4"/>
  <c r="BG139" i="4"/>
  <c r="BK139" i="4"/>
  <c r="BO139" i="4"/>
  <c r="BS139" i="4"/>
  <c r="BW139" i="4"/>
  <c r="CA139" i="4"/>
  <c r="CE139" i="4"/>
  <c r="CL139" i="4"/>
  <c r="CP139" i="4"/>
  <c r="CT139" i="4"/>
  <c r="CX139" i="4"/>
  <c r="DB139" i="4"/>
  <c r="DF139" i="4"/>
  <c r="DJ139" i="4"/>
  <c r="X139" i="4"/>
  <c r="AB139" i="4"/>
  <c r="AF139" i="4"/>
  <c r="AV139" i="4"/>
  <c r="AZ139" i="4"/>
  <c r="BD139" i="4"/>
  <c r="BH139" i="4"/>
  <c r="BL139" i="4"/>
  <c r="BP139" i="4"/>
  <c r="BT139" i="4"/>
  <c r="BX139" i="4"/>
  <c r="CB139" i="4"/>
  <c r="CI139" i="4"/>
  <c r="CM139" i="4"/>
  <c r="CQ139" i="4"/>
  <c r="CU139" i="4"/>
  <c r="CY139" i="4"/>
  <c r="DC139" i="4"/>
  <c r="DG139" i="4"/>
  <c r="DK139" i="4"/>
  <c r="X12" i="4"/>
  <c r="AB12" i="4"/>
  <c r="AF12" i="4"/>
  <c r="AV12" i="4"/>
  <c r="AZ12" i="4"/>
  <c r="BD12" i="4"/>
  <c r="BH12" i="4"/>
  <c r="BL12" i="4"/>
  <c r="BP12" i="4"/>
  <c r="BT12" i="4"/>
  <c r="BX12" i="4"/>
  <c r="CB12" i="4"/>
  <c r="CI12" i="4"/>
  <c r="CM12" i="4"/>
  <c r="CQ12" i="4"/>
  <c r="CU12" i="4"/>
  <c r="CY12" i="4"/>
  <c r="DC12" i="4"/>
  <c r="DG12" i="4"/>
  <c r="DK12" i="4"/>
  <c r="U12" i="4"/>
  <c r="Y12" i="4"/>
  <c r="AC12" i="4"/>
  <c r="AA12" i="4"/>
  <c r="AT12" i="4"/>
  <c r="AY12" i="4"/>
  <c r="BE12" i="4"/>
  <c r="BJ12" i="4"/>
  <c r="BO12" i="4"/>
  <c r="BU12" i="4"/>
  <c r="BZ12" i="4"/>
  <c r="CE12" i="4"/>
  <c r="CN12" i="4"/>
  <c r="CS12" i="4"/>
  <c r="CX12" i="4"/>
  <c r="DD12" i="4"/>
  <c r="DI12" i="4"/>
  <c r="W12" i="4"/>
  <c r="AE12" i="4"/>
  <c r="AW12" i="4"/>
  <c r="BB12" i="4"/>
  <c r="BG12" i="4"/>
  <c r="BM12" i="4"/>
  <c r="BR12" i="4"/>
  <c r="BW12" i="4"/>
  <c r="CC12" i="4"/>
  <c r="CK12" i="4"/>
  <c r="CP12" i="4"/>
  <c r="CV12" i="4"/>
  <c r="DA12" i="4"/>
  <c r="DF12" i="4"/>
  <c r="DL12" i="4"/>
  <c r="AD12" i="4"/>
  <c r="BA12" i="4"/>
  <c r="BK12" i="4"/>
  <c r="BV12" i="4"/>
  <c r="CJ12" i="4"/>
  <c r="CT12" i="4"/>
  <c r="DE12" i="4"/>
  <c r="V12" i="4"/>
  <c r="AU12" i="4"/>
  <c r="BF12" i="4"/>
  <c r="BQ12" i="4"/>
  <c r="CA12" i="4"/>
  <c r="CO12" i="4"/>
  <c r="CZ12" i="4"/>
  <c r="DJ12" i="4"/>
  <c r="BC12" i="4"/>
  <c r="BY12" i="4"/>
  <c r="CW12" i="4"/>
  <c r="AG12" i="4"/>
  <c r="BN12" i="4"/>
  <c r="CL12" i="4"/>
  <c r="DH12" i="4"/>
  <c r="AX12" i="4"/>
  <c r="CR12" i="4"/>
  <c r="BI12" i="4"/>
  <c r="DB12" i="4"/>
  <c r="BS12" i="4"/>
  <c r="DM12" i="4"/>
  <c r="Z12" i="4"/>
  <c r="CD12" i="4"/>
  <c r="X194" i="4"/>
  <c r="AB194" i="4"/>
  <c r="AF194" i="4"/>
  <c r="AV194" i="4"/>
  <c r="AZ194" i="4"/>
  <c r="BD194" i="4"/>
  <c r="BH194" i="4"/>
  <c r="BL194" i="4"/>
  <c r="BP194" i="4"/>
  <c r="BT194" i="4"/>
  <c r="BX194" i="4"/>
  <c r="CB194" i="4"/>
  <c r="CI194" i="4"/>
  <c r="CM194" i="4"/>
  <c r="CQ194" i="4"/>
  <c r="CU194" i="4"/>
  <c r="CY194" i="4"/>
  <c r="DC194" i="4"/>
  <c r="DG194" i="4"/>
  <c r="DK194" i="4"/>
  <c r="U194" i="4"/>
  <c r="Y194" i="4"/>
  <c r="AC194" i="4"/>
  <c r="AG194" i="4"/>
  <c r="AW194" i="4"/>
  <c r="BA194" i="4"/>
  <c r="BE194" i="4"/>
  <c r="BI194" i="4"/>
  <c r="BM194" i="4"/>
  <c r="BQ194" i="4"/>
  <c r="BU194" i="4"/>
  <c r="BY194" i="4"/>
  <c r="CC194" i="4"/>
  <c r="CJ194" i="4"/>
  <c r="CN194" i="4"/>
  <c r="CR194" i="4"/>
  <c r="CV194" i="4"/>
  <c r="CZ194" i="4"/>
  <c r="DD194" i="4"/>
  <c r="DH194" i="4"/>
  <c r="DL194" i="4"/>
  <c r="V194" i="4"/>
  <c r="Z194" i="4"/>
  <c r="AD194" i="4"/>
  <c r="AT194" i="4"/>
  <c r="AX194" i="4"/>
  <c r="BB194" i="4"/>
  <c r="BF194" i="4"/>
  <c r="BJ194" i="4"/>
  <c r="BN194" i="4"/>
  <c r="BR194" i="4"/>
  <c r="BV194" i="4"/>
  <c r="BZ194" i="4"/>
  <c r="CD194" i="4"/>
  <c r="CK194" i="4"/>
  <c r="CO194" i="4"/>
  <c r="CS194" i="4"/>
  <c r="CW194" i="4"/>
  <c r="DA194" i="4"/>
  <c r="DE194" i="4"/>
  <c r="DI194" i="4"/>
  <c r="DM194" i="4"/>
  <c r="W194" i="4"/>
  <c r="AA194" i="4"/>
  <c r="AE194" i="4"/>
  <c r="AU194" i="4"/>
  <c r="AY194" i="4"/>
  <c r="BC194" i="4"/>
  <c r="BG194" i="4"/>
  <c r="BK194" i="4"/>
  <c r="BO194" i="4"/>
  <c r="BS194" i="4"/>
  <c r="BW194" i="4"/>
  <c r="CA194" i="4"/>
  <c r="CE194" i="4"/>
  <c r="CL194" i="4"/>
  <c r="CP194" i="4"/>
  <c r="CT194" i="4"/>
  <c r="CX194" i="4"/>
  <c r="DB194" i="4"/>
  <c r="DF194" i="4"/>
  <c r="DJ194" i="4"/>
  <c r="U4" i="4"/>
  <c r="Y4" i="4"/>
  <c r="AC4" i="4"/>
  <c r="AG4" i="4"/>
  <c r="AW4" i="4"/>
  <c r="BA4" i="4"/>
  <c r="BE4" i="4"/>
  <c r="BI4" i="4"/>
  <c r="BM4" i="4"/>
  <c r="BQ4" i="4"/>
  <c r="BU4" i="4"/>
  <c r="BY4" i="4"/>
  <c r="CC4" i="4"/>
  <c r="CJ4" i="4"/>
  <c r="CN4" i="4"/>
  <c r="CR4" i="4"/>
  <c r="CV4" i="4"/>
  <c r="CZ4" i="4"/>
  <c r="EI7" i="4" s="1"/>
  <c r="DD4" i="4"/>
  <c r="DH4" i="4"/>
  <c r="DL4" i="4"/>
  <c r="V4" i="4"/>
  <c r="Z4" i="4"/>
  <c r="AD4" i="4"/>
  <c r="AT4" i="4"/>
  <c r="AX4" i="4"/>
  <c r="BB4" i="4"/>
  <c r="BF4" i="4"/>
  <c r="BJ4" i="4"/>
  <c r="BN4" i="4"/>
  <c r="BR4" i="4"/>
  <c r="BV4" i="4"/>
  <c r="BZ4" i="4"/>
  <c r="CD4" i="4"/>
  <c r="CK4" i="4"/>
  <c r="CO4" i="4"/>
  <c r="CS4" i="4"/>
  <c r="CW4" i="4"/>
  <c r="DA4" i="4"/>
  <c r="DE4" i="4"/>
  <c r="DI4" i="4"/>
  <c r="DM4" i="4"/>
  <c r="W4" i="4"/>
  <c r="AE4" i="4"/>
  <c r="AY4" i="4"/>
  <c r="BG4" i="4"/>
  <c r="BO4" i="4"/>
  <c r="BW4" i="4"/>
  <c r="CE4" i="4"/>
  <c r="CP4" i="4"/>
  <c r="CX4" i="4"/>
  <c r="DF4" i="4"/>
  <c r="X4" i="4"/>
  <c r="AF4" i="4"/>
  <c r="AZ4" i="4"/>
  <c r="BH4" i="4"/>
  <c r="BP4" i="4"/>
  <c r="BX4" i="4"/>
  <c r="CI4" i="4"/>
  <c r="CQ4" i="4"/>
  <c r="CY4" i="4"/>
  <c r="DG4" i="4"/>
  <c r="AA4" i="4"/>
  <c r="AU4" i="4"/>
  <c r="BC4" i="4"/>
  <c r="BK4" i="4"/>
  <c r="BS4" i="4"/>
  <c r="CA4" i="4"/>
  <c r="CL4" i="4"/>
  <c r="DV8" i="4" s="1"/>
  <c r="CT4" i="4"/>
  <c r="DB4" i="4"/>
  <c r="DJ4" i="4"/>
  <c r="AV4" i="4"/>
  <c r="CB4" i="4"/>
  <c r="DK4" i="4"/>
  <c r="BD4" i="4"/>
  <c r="CM4" i="4"/>
  <c r="AB4" i="4"/>
  <c r="DC4" i="4"/>
  <c r="BT4" i="4"/>
  <c r="BL4" i="4"/>
  <c r="CU4" i="4"/>
  <c r="X61" i="4"/>
  <c r="AB61" i="4"/>
  <c r="AF61" i="4"/>
  <c r="AV61" i="4"/>
  <c r="AZ61" i="4"/>
  <c r="BD61" i="4"/>
  <c r="BH61" i="4"/>
  <c r="BL61" i="4"/>
  <c r="BP61" i="4"/>
  <c r="BT61" i="4"/>
  <c r="BX61" i="4"/>
  <c r="CB61" i="4"/>
  <c r="CI61" i="4"/>
  <c r="CM61" i="4"/>
  <c r="CQ61" i="4"/>
  <c r="CU61" i="4"/>
  <c r="CY61" i="4"/>
  <c r="DC61" i="4"/>
  <c r="DG61" i="4"/>
  <c r="DK61" i="4"/>
  <c r="U61" i="4"/>
  <c r="Y61" i="4"/>
  <c r="AC61" i="4"/>
  <c r="AG61" i="4"/>
  <c r="AW61" i="4"/>
  <c r="BA61" i="4"/>
  <c r="BE61" i="4"/>
  <c r="BI61" i="4"/>
  <c r="BM61" i="4"/>
  <c r="BQ61" i="4"/>
  <c r="BU61" i="4"/>
  <c r="BY61" i="4"/>
  <c r="CC61" i="4"/>
  <c r="CJ61" i="4"/>
  <c r="CN61" i="4"/>
  <c r="CR61" i="4"/>
  <c r="CV61" i="4"/>
  <c r="CZ61" i="4"/>
  <c r="DD61" i="4"/>
  <c r="DH61" i="4"/>
  <c r="DL61" i="4"/>
  <c r="V61" i="4"/>
  <c r="Z61" i="4"/>
  <c r="AD61" i="4"/>
  <c r="AT61" i="4"/>
  <c r="AX61" i="4"/>
  <c r="BB61" i="4"/>
  <c r="BF61" i="4"/>
  <c r="BJ61" i="4"/>
  <c r="BN61" i="4"/>
  <c r="BR61" i="4"/>
  <c r="BV61" i="4"/>
  <c r="BZ61" i="4"/>
  <c r="CD61" i="4"/>
  <c r="CK61" i="4"/>
  <c r="CO61" i="4"/>
  <c r="CS61" i="4"/>
  <c r="CW61" i="4"/>
  <c r="DA61" i="4"/>
  <c r="DE61" i="4"/>
  <c r="DI61" i="4"/>
  <c r="DM61" i="4"/>
  <c r="W61" i="4"/>
  <c r="AA61" i="4"/>
  <c r="AE61" i="4"/>
  <c r="AU61" i="4"/>
  <c r="AY61" i="4"/>
  <c r="BC61" i="4"/>
  <c r="BG61" i="4"/>
  <c r="BK61" i="4"/>
  <c r="CA61" i="4"/>
  <c r="CT61" i="4"/>
  <c r="DJ61" i="4"/>
  <c r="BO61" i="4"/>
  <c r="CE61" i="4"/>
  <c r="CX61" i="4"/>
  <c r="BS61" i="4"/>
  <c r="CL61" i="4"/>
  <c r="DB61" i="4"/>
  <c r="BW61" i="4"/>
  <c r="CP61" i="4"/>
  <c r="DF61" i="4"/>
  <c r="W8" i="4"/>
  <c r="AA8" i="4"/>
  <c r="AE8" i="4"/>
  <c r="AU8" i="4"/>
  <c r="AY8" i="4"/>
  <c r="BC8" i="4"/>
  <c r="BG8" i="4"/>
  <c r="BK8" i="4"/>
  <c r="BO8" i="4"/>
  <c r="BS8" i="4"/>
  <c r="BW8" i="4"/>
  <c r="CA8" i="4"/>
  <c r="CE8" i="4"/>
  <c r="CL8" i="4"/>
  <c r="CP8" i="4"/>
  <c r="CT8" i="4"/>
  <c r="CX8" i="4"/>
  <c r="DB8" i="4"/>
  <c r="DF8" i="4"/>
  <c r="DJ8" i="4"/>
  <c r="X8" i="4"/>
  <c r="AB8" i="4"/>
  <c r="AF8" i="4"/>
  <c r="U8" i="4"/>
  <c r="Y8" i="4"/>
  <c r="AC8" i="4"/>
  <c r="AG8" i="4"/>
  <c r="AW8" i="4"/>
  <c r="BA8" i="4"/>
  <c r="BE8" i="4"/>
  <c r="BI8" i="4"/>
  <c r="BM8" i="4"/>
  <c r="BQ8" i="4"/>
  <c r="BU8" i="4"/>
  <c r="BY8" i="4"/>
  <c r="CC8" i="4"/>
  <c r="CJ8" i="4"/>
  <c r="CN8" i="4"/>
  <c r="CR8" i="4"/>
  <c r="CV8" i="4"/>
  <c r="CZ8" i="4"/>
  <c r="DD8" i="4"/>
  <c r="DH8" i="4"/>
  <c r="DL8" i="4"/>
  <c r="V8" i="4"/>
  <c r="AV8" i="4"/>
  <c r="BD8" i="4"/>
  <c r="BL8" i="4"/>
  <c r="BT8" i="4"/>
  <c r="CB8" i="4"/>
  <c r="CM8" i="4"/>
  <c r="CU8" i="4"/>
  <c r="DC8" i="4"/>
  <c r="DK8" i="4"/>
  <c r="Z8" i="4"/>
  <c r="AX8" i="4"/>
  <c r="BF8" i="4"/>
  <c r="BN8" i="4"/>
  <c r="BV8" i="4"/>
  <c r="CD8" i="4"/>
  <c r="CO8" i="4"/>
  <c r="CW8" i="4"/>
  <c r="DE8" i="4"/>
  <c r="DM8" i="4"/>
  <c r="BB8" i="4"/>
  <c r="BR8" i="4"/>
  <c r="CK8" i="4"/>
  <c r="DA8" i="4"/>
  <c r="AT8" i="4"/>
  <c r="BJ8" i="4"/>
  <c r="BZ8" i="4"/>
  <c r="CS8" i="4"/>
  <c r="DI8" i="4"/>
  <c r="BH8" i="4"/>
  <c r="CQ8" i="4"/>
  <c r="AD8" i="4"/>
  <c r="BX8" i="4"/>
  <c r="DG8" i="4"/>
  <c r="BP8" i="4"/>
  <c r="CY8" i="4"/>
  <c r="AZ8" i="4"/>
  <c r="CI8" i="4"/>
  <c r="W98" i="4"/>
  <c r="AA98" i="4"/>
  <c r="AE98" i="4"/>
  <c r="AU98" i="4"/>
  <c r="AY98" i="4"/>
  <c r="BC98" i="4"/>
  <c r="BG98" i="4"/>
  <c r="BK98" i="4"/>
  <c r="BO98" i="4"/>
  <c r="BS98" i="4"/>
  <c r="BW98" i="4"/>
  <c r="CA98" i="4"/>
  <c r="CE98" i="4"/>
  <c r="CL98" i="4"/>
  <c r="CP98" i="4"/>
  <c r="CT98" i="4"/>
  <c r="CX98" i="4"/>
  <c r="DB98" i="4"/>
  <c r="DF98" i="4"/>
  <c r="DJ98" i="4"/>
  <c r="X98" i="4"/>
  <c r="AB98" i="4"/>
  <c r="AF98" i="4"/>
  <c r="AV98" i="4"/>
  <c r="AZ98" i="4"/>
  <c r="BD98" i="4"/>
  <c r="BH98" i="4"/>
  <c r="BL98" i="4"/>
  <c r="BP98" i="4"/>
  <c r="BT98" i="4"/>
  <c r="BX98" i="4"/>
  <c r="CB98" i="4"/>
  <c r="CI98" i="4"/>
  <c r="CM98" i="4"/>
  <c r="CQ98" i="4"/>
  <c r="CU98" i="4"/>
  <c r="CY98" i="4"/>
  <c r="DC98" i="4"/>
  <c r="DG98" i="4"/>
  <c r="DK98" i="4"/>
  <c r="U98" i="4"/>
  <c r="Y98" i="4"/>
  <c r="AC98" i="4"/>
  <c r="AG98" i="4"/>
  <c r="AW98" i="4"/>
  <c r="BA98" i="4"/>
  <c r="BE98" i="4"/>
  <c r="BI98" i="4"/>
  <c r="BM98" i="4"/>
  <c r="BQ98" i="4"/>
  <c r="BU98" i="4"/>
  <c r="BY98" i="4"/>
  <c r="CC98" i="4"/>
  <c r="CJ98" i="4"/>
  <c r="CN98" i="4"/>
  <c r="CR98" i="4"/>
  <c r="CV98" i="4"/>
  <c r="CZ98" i="4"/>
  <c r="DD98" i="4"/>
  <c r="DH98" i="4"/>
  <c r="DL98" i="4"/>
  <c r="V98" i="4"/>
  <c r="Z98" i="4"/>
  <c r="AD98" i="4"/>
  <c r="AT98" i="4"/>
  <c r="AX98" i="4"/>
  <c r="BB98" i="4"/>
  <c r="BF98" i="4"/>
  <c r="BJ98" i="4"/>
  <c r="BN98" i="4"/>
  <c r="BR98" i="4"/>
  <c r="BV98" i="4"/>
  <c r="BZ98" i="4"/>
  <c r="CD98" i="4"/>
  <c r="CK98" i="4"/>
  <c r="CO98" i="4"/>
  <c r="CS98" i="4"/>
  <c r="CW98" i="4"/>
  <c r="DA98" i="4"/>
  <c r="DE98" i="4"/>
  <c r="DI98" i="4"/>
  <c r="DM98" i="4"/>
  <c r="W49" i="4"/>
  <c r="AA49" i="4"/>
  <c r="AE49" i="4"/>
  <c r="AU49" i="4"/>
  <c r="AY49" i="4"/>
  <c r="BC49" i="4"/>
  <c r="BG49" i="4"/>
  <c r="BK49" i="4"/>
  <c r="BO49" i="4"/>
  <c r="BS49" i="4"/>
  <c r="BW49" i="4"/>
  <c r="CA49" i="4"/>
  <c r="CE49" i="4"/>
  <c r="CL49" i="4"/>
  <c r="CP49" i="4"/>
  <c r="CT49" i="4"/>
  <c r="CX49" i="4"/>
  <c r="DB49" i="4"/>
  <c r="DF49" i="4"/>
  <c r="DJ49" i="4"/>
  <c r="U49" i="4"/>
  <c r="Y49" i="4"/>
  <c r="AC49" i="4"/>
  <c r="AG49" i="4"/>
  <c r="AW49" i="4"/>
  <c r="BA49" i="4"/>
  <c r="BE49" i="4"/>
  <c r="BI49" i="4"/>
  <c r="BM49" i="4"/>
  <c r="BQ49" i="4"/>
  <c r="BU49" i="4"/>
  <c r="BY49" i="4"/>
  <c r="CC49" i="4"/>
  <c r="CJ49" i="4"/>
  <c r="CN49" i="4"/>
  <c r="CR49" i="4"/>
  <c r="CV49" i="4"/>
  <c r="CZ49" i="4"/>
  <c r="DD49" i="4"/>
  <c r="DH49" i="4"/>
  <c r="DL49" i="4"/>
  <c r="Z49" i="4"/>
  <c r="AT49" i="4"/>
  <c r="BB49" i="4"/>
  <c r="BJ49" i="4"/>
  <c r="BR49" i="4"/>
  <c r="BZ49" i="4"/>
  <c r="CK49" i="4"/>
  <c r="CS49" i="4"/>
  <c r="DA49" i="4"/>
  <c r="DI49" i="4"/>
  <c r="AB49" i="4"/>
  <c r="AV49" i="4"/>
  <c r="BD49" i="4"/>
  <c r="BL49" i="4"/>
  <c r="BT49" i="4"/>
  <c r="CB49" i="4"/>
  <c r="CM49" i="4"/>
  <c r="CU49" i="4"/>
  <c r="DC49" i="4"/>
  <c r="DK49" i="4"/>
  <c r="V49" i="4"/>
  <c r="AD49" i="4"/>
  <c r="AX49" i="4"/>
  <c r="BF49" i="4"/>
  <c r="BN49" i="4"/>
  <c r="BV49" i="4"/>
  <c r="CD49" i="4"/>
  <c r="CO49" i="4"/>
  <c r="CW49" i="4"/>
  <c r="DE49" i="4"/>
  <c r="DM49" i="4"/>
  <c r="X49" i="4"/>
  <c r="AF49" i="4"/>
  <c r="AZ49" i="4"/>
  <c r="BH49" i="4"/>
  <c r="BP49" i="4"/>
  <c r="BX49" i="4"/>
  <c r="CI49" i="4"/>
  <c r="CQ49" i="4"/>
  <c r="CY49" i="4"/>
  <c r="DG49" i="4"/>
  <c r="U23" i="4"/>
  <c r="Y23" i="4"/>
  <c r="AC23" i="4"/>
  <c r="AG23" i="4"/>
  <c r="AW23" i="4"/>
  <c r="BA23" i="4"/>
  <c r="BE23" i="4"/>
  <c r="BI23" i="4"/>
  <c r="BM23" i="4"/>
  <c r="BQ23" i="4"/>
  <c r="BU23" i="4"/>
  <c r="BY23" i="4"/>
  <c r="CC23" i="4"/>
  <c r="CJ23" i="4"/>
  <c r="CN23" i="4"/>
  <c r="CR23" i="4"/>
  <c r="CV23" i="4"/>
  <c r="CZ23" i="4"/>
  <c r="DD23" i="4"/>
  <c r="DH23" i="4"/>
  <c r="DL23" i="4"/>
  <c r="W23" i="4"/>
  <c r="AA23" i="4"/>
  <c r="AE23" i="4"/>
  <c r="AU23" i="4"/>
  <c r="AY23" i="4"/>
  <c r="BC23" i="4"/>
  <c r="BG23" i="4"/>
  <c r="BK23" i="4"/>
  <c r="BO23" i="4"/>
  <c r="BS23" i="4"/>
  <c r="BW23" i="4"/>
  <c r="CA23" i="4"/>
  <c r="CE23" i="4"/>
  <c r="CL23" i="4"/>
  <c r="CP23" i="4"/>
  <c r="CT23" i="4"/>
  <c r="CX23" i="4"/>
  <c r="DB23" i="4"/>
  <c r="DF23" i="4"/>
  <c r="DJ23" i="4"/>
  <c r="AB23" i="4"/>
  <c r="AV23" i="4"/>
  <c r="BD23" i="4"/>
  <c r="BL23" i="4"/>
  <c r="BT23" i="4"/>
  <c r="CB23" i="4"/>
  <c r="CM23" i="4"/>
  <c r="CU23" i="4"/>
  <c r="DC23" i="4"/>
  <c r="DK23" i="4"/>
  <c r="V23" i="4"/>
  <c r="AD23" i="4"/>
  <c r="AX23" i="4"/>
  <c r="BF23" i="4"/>
  <c r="BN23" i="4"/>
  <c r="BV23" i="4"/>
  <c r="CD23" i="4"/>
  <c r="CO23" i="4"/>
  <c r="CW23" i="4"/>
  <c r="DE23" i="4"/>
  <c r="DM23" i="4"/>
  <c r="X23" i="4"/>
  <c r="AF23" i="4"/>
  <c r="AZ23" i="4"/>
  <c r="BH23" i="4"/>
  <c r="BP23" i="4"/>
  <c r="BX23" i="4"/>
  <c r="CI23" i="4"/>
  <c r="CQ23" i="4"/>
  <c r="CY23" i="4"/>
  <c r="DG23" i="4"/>
  <c r="Z23" i="4"/>
  <c r="AT23" i="4"/>
  <c r="BB23" i="4"/>
  <c r="BJ23" i="4"/>
  <c r="BR23" i="4"/>
  <c r="BZ23" i="4"/>
  <c r="CK23" i="4"/>
  <c r="CS23" i="4"/>
  <c r="DA23" i="4"/>
  <c r="DI23" i="4"/>
  <c r="V30" i="4"/>
  <c r="Z30" i="4"/>
  <c r="AD30" i="4"/>
  <c r="AT30" i="4"/>
  <c r="AX30" i="4"/>
  <c r="BB30" i="4"/>
  <c r="BF30" i="4"/>
  <c r="BJ30" i="4"/>
  <c r="BN30" i="4"/>
  <c r="BR30" i="4"/>
  <c r="BV30" i="4"/>
  <c r="BZ30" i="4"/>
  <c r="CD30" i="4"/>
  <c r="CK30" i="4"/>
  <c r="CO30" i="4"/>
  <c r="CS30" i="4"/>
  <c r="CW30" i="4"/>
  <c r="DA30" i="4"/>
  <c r="DE30" i="4"/>
  <c r="DI30" i="4"/>
  <c r="DM30" i="4"/>
  <c r="X30" i="4"/>
  <c r="AB30" i="4"/>
  <c r="AF30" i="4"/>
  <c r="AV30" i="4"/>
  <c r="AZ30" i="4"/>
  <c r="BD30" i="4"/>
  <c r="BH30" i="4"/>
  <c r="BL30" i="4"/>
  <c r="BP30" i="4"/>
  <c r="BT30" i="4"/>
  <c r="BX30" i="4"/>
  <c r="CB30" i="4"/>
  <c r="CI30" i="4"/>
  <c r="CM30" i="4"/>
  <c r="CQ30" i="4"/>
  <c r="CU30" i="4"/>
  <c r="CY30" i="4"/>
  <c r="DC30" i="4"/>
  <c r="DG30" i="4"/>
  <c r="DK30" i="4"/>
  <c r="Y30" i="4"/>
  <c r="AG30" i="4"/>
  <c r="BA30" i="4"/>
  <c r="BI30" i="4"/>
  <c r="BQ30" i="4"/>
  <c r="BY30" i="4"/>
  <c r="CJ30" i="4"/>
  <c r="CR30" i="4"/>
  <c r="CZ30" i="4"/>
  <c r="DH30" i="4"/>
  <c r="AA30" i="4"/>
  <c r="AU30" i="4"/>
  <c r="BC30" i="4"/>
  <c r="BK30" i="4"/>
  <c r="BS30" i="4"/>
  <c r="CA30" i="4"/>
  <c r="CL30" i="4"/>
  <c r="CT30" i="4"/>
  <c r="DB30" i="4"/>
  <c r="DJ30" i="4"/>
  <c r="U30" i="4"/>
  <c r="AC30" i="4"/>
  <c r="AW30" i="4"/>
  <c r="BE30" i="4"/>
  <c r="BM30" i="4"/>
  <c r="BU30" i="4"/>
  <c r="CC30" i="4"/>
  <c r="CN30" i="4"/>
  <c r="CV30" i="4"/>
  <c r="DD30" i="4"/>
  <c r="DL30" i="4"/>
  <c r="W30" i="4"/>
  <c r="AE30" i="4"/>
  <c r="AY30" i="4"/>
  <c r="BG30" i="4"/>
  <c r="BO30" i="4"/>
  <c r="BW30" i="4"/>
  <c r="CE30" i="4"/>
  <c r="CP30" i="4"/>
  <c r="CX30" i="4"/>
  <c r="DF30" i="4"/>
  <c r="W22" i="4"/>
  <c r="AA22" i="4"/>
  <c r="AE22" i="4"/>
  <c r="AU22" i="4"/>
  <c r="AY22" i="4"/>
  <c r="BC22" i="4"/>
  <c r="BG22" i="4"/>
  <c r="BK22" i="4"/>
  <c r="BO22" i="4"/>
  <c r="BS22" i="4"/>
  <c r="BW22" i="4"/>
  <c r="CA22" i="4"/>
  <c r="CE22" i="4"/>
  <c r="CL22" i="4"/>
  <c r="CP22" i="4"/>
  <c r="CT22" i="4"/>
  <c r="CX22" i="4"/>
  <c r="DB22" i="4"/>
  <c r="DF22" i="4"/>
  <c r="DJ22" i="4"/>
  <c r="U22" i="4"/>
  <c r="Y22" i="4"/>
  <c r="AC22" i="4"/>
  <c r="AG22" i="4"/>
  <c r="AW22" i="4"/>
  <c r="BA22" i="4"/>
  <c r="BE22" i="4"/>
  <c r="BI22" i="4"/>
  <c r="BM22" i="4"/>
  <c r="BQ22" i="4"/>
  <c r="BU22" i="4"/>
  <c r="BY22" i="4"/>
  <c r="CC22" i="4"/>
  <c r="CJ22" i="4"/>
  <c r="CN22" i="4"/>
  <c r="CR22" i="4"/>
  <c r="CV22" i="4"/>
  <c r="CZ22" i="4"/>
  <c r="DD22" i="4"/>
  <c r="DH22" i="4"/>
  <c r="DL22" i="4"/>
  <c r="V22" i="4"/>
  <c r="AD22" i="4"/>
  <c r="AX22" i="4"/>
  <c r="BF22" i="4"/>
  <c r="BN22" i="4"/>
  <c r="BV22" i="4"/>
  <c r="CD22" i="4"/>
  <c r="CO22" i="4"/>
  <c r="CW22" i="4"/>
  <c r="DE22" i="4"/>
  <c r="DM22" i="4"/>
  <c r="X22" i="4"/>
  <c r="AF22" i="4"/>
  <c r="AZ22" i="4"/>
  <c r="BH22" i="4"/>
  <c r="BP22" i="4"/>
  <c r="BX22" i="4"/>
  <c r="CI22" i="4"/>
  <c r="DS22" i="4" s="1"/>
  <c r="CQ22" i="4"/>
  <c r="CY22" i="4"/>
  <c r="DG22" i="4"/>
  <c r="Z22" i="4"/>
  <c r="AT22" i="4"/>
  <c r="BB22" i="4"/>
  <c r="BJ22" i="4"/>
  <c r="BR22" i="4"/>
  <c r="BZ22" i="4"/>
  <c r="CK22" i="4"/>
  <c r="CS22" i="4"/>
  <c r="DA22" i="4"/>
  <c r="DI22" i="4"/>
  <c r="AB22" i="4"/>
  <c r="AV22" i="4"/>
  <c r="BD22" i="4"/>
  <c r="BL22" i="4"/>
  <c r="BT22" i="4"/>
  <c r="CB22" i="4"/>
  <c r="CM22" i="4"/>
  <c r="CU22" i="4"/>
  <c r="DC22" i="4"/>
  <c r="DK22" i="4"/>
  <c r="W178" i="4"/>
  <c r="AA178" i="4"/>
  <c r="AE178" i="4"/>
  <c r="AU178" i="4"/>
  <c r="AY178" i="4"/>
  <c r="BC178" i="4"/>
  <c r="BG178" i="4"/>
  <c r="BK178" i="4"/>
  <c r="BO178" i="4"/>
  <c r="BS178" i="4"/>
  <c r="BW178" i="4"/>
  <c r="CA178" i="4"/>
  <c r="CE178" i="4"/>
  <c r="CL178" i="4"/>
  <c r="CP178" i="4"/>
  <c r="CT178" i="4"/>
  <c r="CX178" i="4"/>
  <c r="DB178" i="4"/>
  <c r="DF178" i="4"/>
  <c r="DJ178" i="4"/>
  <c r="X178" i="4"/>
  <c r="AB178" i="4"/>
  <c r="AF178" i="4"/>
  <c r="AV178" i="4"/>
  <c r="AZ178" i="4"/>
  <c r="BD178" i="4"/>
  <c r="BH178" i="4"/>
  <c r="BL178" i="4"/>
  <c r="BP178" i="4"/>
  <c r="BT178" i="4"/>
  <c r="BX178" i="4"/>
  <c r="CB178" i="4"/>
  <c r="CI178" i="4"/>
  <c r="CM178" i="4"/>
  <c r="CQ178" i="4"/>
  <c r="CU178" i="4"/>
  <c r="CY178" i="4"/>
  <c r="DC178" i="4"/>
  <c r="DG178" i="4"/>
  <c r="DK178" i="4"/>
  <c r="U178" i="4"/>
  <c r="Y178" i="4"/>
  <c r="AC178" i="4"/>
  <c r="AG178" i="4"/>
  <c r="AW178" i="4"/>
  <c r="BA178" i="4"/>
  <c r="BE178" i="4"/>
  <c r="BI178" i="4"/>
  <c r="BM178" i="4"/>
  <c r="BQ178" i="4"/>
  <c r="BU178" i="4"/>
  <c r="BY178" i="4"/>
  <c r="CC178" i="4"/>
  <c r="CJ178" i="4"/>
  <c r="CN178" i="4"/>
  <c r="CR178" i="4"/>
  <c r="CV178" i="4"/>
  <c r="CZ178" i="4"/>
  <c r="DD178" i="4"/>
  <c r="DH178" i="4"/>
  <c r="DL178" i="4"/>
  <c r="V178" i="4"/>
  <c r="Z178" i="4"/>
  <c r="AD178" i="4"/>
  <c r="AT178" i="4"/>
  <c r="AX178" i="4"/>
  <c r="BB178" i="4"/>
  <c r="BF178" i="4"/>
  <c r="BJ178" i="4"/>
  <c r="BN178" i="4"/>
  <c r="BR178" i="4"/>
  <c r="BV178" i="4"/>
  <c r="BZ178" i="4"/>
  <c r="CD178" i="4"/>
  <c r="CK178" i="4"/>
  <c r="CO178" i="4"/>
  <c r="CS178" i="4"/>
  <c r="CW178" i="4"/>
  <c r="DA178" i="4"/>
  <c r="DE178" i="4"/>
  <c r="DI178" i="4"/>
  <c r="DM178" i="4"/>
  <c r="W116" i="4"/>
  <c r="AA116" i="4"/>
  <c r="AE116" i="4"/>
  <c r="AU116" i="4"/>
  <c r="AY116" i="4"/>
  <c r="BC116" i="4"/>
  <c r="BG116" i="4"/>
  <c r="BK116" i="4"/>
  <c r="BO116" i="4"/>
  <c r="BS116" i="4"/>
  <c r="BW116" i="4"/>
  <c r="CA116" i="4"/>
  <c r="CE116" i="4"/>
  <c r="CL116" i="4"/>
  <c r="CP116" i="4"/>
  <c r="CT116" i="4"/>
  <c r="CX116" i="4"/>
  <c r="DB116" i="4"/>
  <c r="DF116" i="4"/>
  <c r="DJ116" i="4"/>
  <c r="X116" i="4"/>
  <c r="AB116" i="4"/>
  <c r="AF116" i="4"/>
  <c r="AV116" i="4"/>
  <c r="AZ116" i="4"/>
  <c r="BD116" i="4"/>
  <c r="BH116" i="4"/>
  <c r="BL116" i="4"/>
  <c r="BP116" i="4"/>
  <c r="BT116" i="4"/>
  <c r="BX116" i="4"/>
  <c r="CB116" i="4"/>
  <c r="CI116" i="4"/>
  <c r="CM116" i="4"/>
  <c r="CQ116" i="4"/>
  <c r="CU116" i="4"/>
  <c r="CY116" i="4"/>
  <c r="DC116" i="4"/>
  <c r="DG116" i="4"/>
  <c r="DK116" i="4"/>
  <c r="U116" i="4"/>
  <c r="Y116" i="4"/>
  <c r="AC116" i="4"/>
  <c r="AG116" i="4"/>
  <c r="AW116" i="4"/>
  <c r="BA116" i="4"/>
  <c r="BE116" i="4"/>
  <c r="BI116" i="4"/>
  <c r="BM116" i="4"/>
  <c r="BQ116" i="4"/>
  <c r="BU116" i="4"/>
  <c r="BY116" i="4"/>
  <c r="CC116" i="4"/>
  <c r="CJ116" i="4"/>
  <c r="CN116" i="4"/>
  <c r="CR116" i="4"/>
  <c r="CV116" i="4"/>
  <c r="CZ116" i="4"/>
  <c r="DD116" i="4"/>
  <c r="DH116" i="4"/>
  <c r="DL116" i="4"/>
  <c r="V116" i="4"/>
  <c r="Z116" i="4"/>
  <c r="AD116" i="4"/>
  <c r="AT116" i="4"/>
  <c r="AX116" i="4"/>
  <c r="BB116" i="4"/>
  <c r="BF116" i="4"/>
  <c r="BJ116" i="4"/>
  <c r="BN116" i="4"/>
  <c r="BR116" i="4"/>
  <c r="BV116" i="4"/>
  <c r="BZ116" i="4"/>
  <c r="CD116" i="4"/>
  <c r="CK116" i="4"/>
  <c r="CO116" i="4"/>
  <c r="CS116" i="4"/>
  <c r="CW116" i="4"/>
  <c r="DA116" i="4"/>
  <c r="DE116" i="4"/>
  <c r="DI116" i="4"/>
  <c r="DM116" i="4"/>
  <c r="W51" i="4"/>
  <c r="AA51" i="4"/>
  <c r="AE51" i="4"/>
  <c r="AU51" i="4"/>
  <c r="AY51" i="4"/>
  <c r="U51" i="4"/>
  <c r="Y51" i="4"/>
  <c r="AC51" i="4"/>
  <c r="AG51" i="4"/>
  <c r="AW51" i="4"/>
  <c r="BA51" i="4"/>
  <c r="BE51" i="4"/>
  <c r="BI51" i="4"/>
  <c r="BM51" i="4"/>
  <c r="BQ51" i="4"/>
  <c r="BU51" i="4"/>
  <c r="BY51" i="4"/>
  <c r="CC51" i="4"/>
  <c r="CJ51" i="4"/>
  <c r="CN51" i="4"/>
  <c r="CR51" i="4"/>
  <c r="CV51" i="4"/>
  <c r="CZ51" i="4"/>
  <c r="DD51" i="4"/>
  <c r="DH51" i="4"/>
  <c r="DL51" i="4"/>
  <c r="V51" i="4"/>
  <c r="AD51" i="4"/>
  <c r="AX51" i="4"/>
  <c r="BD51" i="4"/>
  <c r="BJ51" i="4"/>
  <c r="BO51" i="4"/>
  <c r="BT51" i="4"/>
  <c r="BZ51" i="4"/>
  <c r="CE51" i="4"/>
  <c r="CM51" i="4"/>
  <c r="CS51" i="4"/>
  <c r="CX51" i="4"/>
  <c r="DC51" i="4"/>
  <c r="DI51" i="4"/>
  <c r="X51" i="4"/>
  <c r="AF51" i="4"/>
  <c r="AZ51" i="4"/>
  <c r="BF51" i="4"/>
  <c r="BK51" i="4"/>
  <c r="BP51" i="4"/>
  <c r="BV51" i="4"/>
  <c r="CA51" i="4"/>
  <c r="CI51" i="4"/>
  <c r="CO51" i="4"/>
  <c r="CT51" i="4"/>
  <c r="CY51" i="4"/>
  <c r="DE51" i="4"/>
  <c r="DJ51" i="4"/>
  <c r="Z51" i="4"/>
  <c r="AT51" i="4"/>
  <c r="BB51" i="4"/>
  <c r="BG51" i="4"/>
  <c r="BL51" i="4"/>
  <c r="BR51" i="4"/>
  <c r="BW51" i="4"/>
  <c r="CB51" i="4"/>
  <c r="CK51" i="4"/>
  <c r="CP51" i="4"/>
  <c r="CU51" i="4"/>
  <c r="DA51" i="4"/>
  <c r="DF51" i="4"/>
  <c r="DK51" i="4"/>
  <c r="AB51" i="4"/>
  <c r="AV51" i="4"/>
  <c r="BC51" i="4"/>
  <c r="BH51" i="4"/>
  <c r="BN51" i="4"/>
  <c r="BS51" i="4"/>
  <c r="BX51" i="4"/>
  <c r="CD51" i="4"/>
  <c r="CL51" i="4"/>
  <c r="CQ51" i="4"/>
  <c r="CW51" i="4"/>
  <c r="DB51" i="4"/>
  <c r="DG51" i="4"/>
  <c r="DM51" i="4"/>
  <c r="U145" i="4"/>
  <c r="Y145" i="4"/>
  <c r="AC145" i="4"/>
  <c r="AG145" i="4"/>
  <c r="AW145" i="4"/>
  <c r="BA145" i="4"/>
  <c r="BE145" i="4"/>
  <c r="BI145" i="4"/>
  <c r="BM145" i="4"/>
  <c r="BQ145" i="4"/>
  <c r="BU145" i="4"/>
  <c r="BY145" i="4"/>
  <c r="CC145" i="4"/>
  <c r="CJ145" i="4"/>
  <c r="CN145" i="4"/>
  <c r="CR145" i="4"/>
  <c r="CV145" i="4"/>
  <c r="CZ145" i="4"/>
  <c r="DD145" i="4"/>
  <c r="DH145" i="4"/>
  <c r="DL145" i="4"/>
  <c r="V145" i="4"/>
  <c r="Z145" i="4"/>
  <c r="AD145" i="4"/>
  <c r="AT145" i="4"/>
  <c r="AX145" i="4"/>
  <c r="BB145" i="4"/>
  <c r="BF145" i="4"/>
  <c r="BJ145" i="4"/>
  <c r="BN145" i="4"/>
  <c r="BR145" i="4"/>
  <c r="BV145" i="4"/>
  <c r="BZ145" i="4"/>
  <c r="CD145" i="4"/>
  <c r="CK145" i="4"/>
  <c r="CO145" i="4"/>
  <c r="CS145" i="4"/>
  <c r="CW145" i="4"/>
  <c r="DA145" i="4"/>
  <c r="DE145" i="4"/>
  <c r="DI145" i="4"/>
  <c r="DM145" i="4"/>
  <c r="W145" i="4"/>
  <c r="AA145" i="4"/>
  <c r="AE145" i="4"/>
  <c r="AU145" i="4"/>
  <c r="AY145" i="4"/>
  <c r="BC145" i="4"/>
  <c r="BG145" i="4"/>
  <c r="BK145" i="4"/>
  <c r="BO145" i="4"/>
  <c r="BS145" i="4"/>
  <c r="BW145" i="4"/>
  <c r="CA145" i="4"/>
  <c r="CE145" i="4"/>
  <c r="CL145" i="4"/>
  <c r="CP145" i="4"/>
  <c r="CT145" i="4"/>
  <c r="CX145" i="4"/>
  <c r="DB145" i="4"/>
  <c r="DF145" i="4"/>
  <c r="DJ145" i="4"/>
  <c r="X145" i="4"/>
  <c r="AB145" i="4"/>
  <c r="AF145" i="4"/>
  <c r="AV145" i="4"/>
  <c r="AZ145" i="4"/>
  <c r="BD145" i="4"/>
  <c r="BH145" i="4"/>
  <c r="BL145" i="4"/>
  <c r="BP145" i="4"/>
  <c r="BT145" i="4"/>
  <c r="BX145" i="4"/>
  <c r="CB145" i="4"/>
  <c r="CI145" i="4"/>
  <c r="CM145" i="4"/>
  <c r="CQ145" i="4"/>
  <c r="CU145" i="4"/>
  <c r="CY145" i="4"/>
  <c r="DC145" i="4"/>
  <c r="DG145" i="4"/>
  <c r="DK145" i="4"/>
  <c r="W96" i="4"/>
  <c r="AA96" i="4"/>
  <c r="AE96" i="4"/>
  <c r="AU96" i="4"/>
  <c r="AY96" i="4"/>
  <c r="BC96" i="4"/>
  <c r="BG96" i="4"/>
  <c r="BK96" i="4"/>
  <c r="BO96" i="4"/>
  <c r="BS96" i="4"/>
  <c r="BW96" i="4"/>
  <c r="CA96" i="4"/>
  <c r="CE96" i="4"/>
  <c r="CL96" i="4"/>
  <c r="CP96" i="4"/>
  <c r="CT96" i="4"/>
  <c r="CX96" i="4"/>
  <c r="DB96" i="4"/>
  <c r="DF96" i="4"/>
  <c r="DJ96" i="4"/>
  <c r="X96" i="4"/>
  <c r="AB96" i="4"/>
  <c r="AF96" i="4"/>
  <c r="AV96" i="4"/>
  <c r="AZ96" i="4"/>
  <c r="BD96" i="4"/>
  <c r="BH96" i="4"/>
  <c r="BL96" i="4"/>
  <c r="BP96" i="4"/>
  <c r="BT96" i="4"/>
  <c r="BX96" i="4"/>
  <c r="CB96" i="4"/>
  <c r="CI96" i="4"/>
  <c r="CM96" i="4"/>
  <c r="CQ96" i="4"/>
  <c r="CU96" i="4"/>
  <c r="CY96" i="4"/>
  <c r="DC96" i="4"/>
  <c r="DG96" i="4"/>
  <c r="DK96" i="4"/>
  <c r="U96" i="4"/>
  <c r="Y96" i="4"/>
  <c r="AC96" i="4"/>
  <c r="AG96" i="4"/>
  <c r="AW96" i="4"/>
  <c r="BA96" i="4"/>
  <c r="BE96" i="4"/>
  <c r="BI96" i="4"/>
  <c r="BM96" i="4"/>
  <c r="BQ96" i="4"/>
  <c r="BU96" i="4"/>
  <c r="BY96" i="4"/>
  <c r="CC96" i="4"/>
  <c r="CJ96" i="4"/>
  <c r="CN96" i="4"/>
  <c r="CR96" i="4"/>
  <c r="CV96" i="4"/>
  <c r="CZ96" i="4"/>
  <c r="DD96" i="4"/>
  <c r="DH96" i="4"/>
  <c r="DL96" i="4"/>
  <c r="V96" i="4"/>
  <c r="Z96" i="4"/>
  <c r="AD96" i="4"/>
  <c r="AT96" i="4"/>
  <c r="AX96" i="4"/>
  <c r="BB96" i="4"/>
  <c r="BF96" i="4"/>
  <c r="BJ96" i="4"/>
  <c r="BN96" i="4"/>
  <c r="BR96" i="4"/>
  <c r="BV96" i="4"/>
  <c r="BZ96" i="4"/>
  <c r="CD96" i="4"/>
  <c r="CK96" i="4"/>
  <c r="CO96" i="4"/>
  <c r="CS96" i="4"/>
  <c r="CW96" i="4"/>
  <c r="DA96" i="4"/>
  <c r="DE96" i="4"/>
  <c r="DI96" i="4"/>
  <c r="DM96" i="4"/>
  <c r="X84" i="4"/>
  <c r="AB84" i="4"/>
  <c r="AF84" i="4"/>
  <c r="AV84" i="4"/>
  <c r="AZ84" i="4"/>
  <c r="BD84" i="4"/>
  <c r="BH84" i="4"/>
  <c r="BL84" i="4"/>
  <c r="BP84" i="4"/>
  <c r="BT84" i="4"/>
  <c r="BX84" i="4"/>
  <c r="CB84" i="4"/>
  <c r="CI84" i="4"/>
  <c r="CM84" i="4"/>
  <c r="CQ84" i="4"/>
  <c r="CU84" i="4"/>
  <c r="CY84" i="4"/>
  <c r="DC84" i="4"/>
  <c r="DG84" i="4"/>
  <c r="DK84" i="4"/>
  <c r="U84" i="4"/>
  <c r="Y84" i="4"/>
  <c r="AC84" i="4"/>
  <c r="AG84" i="4"/>
  <c r="AW84" i="4"/>
  <c r="BA84" i="4"/>
  <c r="BE84" i="4"/>
  <c r="BI84" i="4"/>
  <c r="BM84" i="4"/>
  <c r="BQ84" i="4"/>
  <c r="BU84" i="4"/>
  <c r="BY84" i="4"/>
  <c r="CC84" i="4"/>
  <c r="CJ84" i="4"/>
  <c r="CN84" i="4"/>
  <c r="CR84" i="4"/>
  <c r="CV84" i="4"/>
  <c r="CZ84" i="4"/>
  <c r="DD84" i="4"/>
  <c r="DH84" i="4"/>
  <c r="DL84" i="4"/>
  <c r="V84" i="4"/>
  <c r="Z84" i="4"/>
  <c r="AD84" i="4"/>
  <c r="AT84" i="4"/>
  <c r="AX84" i="4"/>
  <c r="BB84" i="4"/>
  <c r="BF84" i="4"/>
  <c r="BJ84" i="4"/>
  <c r="BN84" i="4"/>
  <c r="BR84" i="4"/>
  <c r="BV84" i="4"/>
  <c r="BZ84" i="4"/>
  <c r="CD84" i="4"/>
  <c r="CK84" i="4"/>
  <c r="CO84" i="4"/>
  <c r="CS84" i="4"/>
  <c r="CW84" i="4"/>
  <c r="DA84" i="4"/>
  <c r="DE84" i="4"/>
  <c r="DI84" i="4"/>
  <c r="DM84" i="4"/>
  <c r="W84" i="4"/>
  <c r="AA84" i="4"/>
  <c r="AE84" i="4"/>
  <c r="AU84" i="4"/>
  <c r="AY84" i="4"/>
  <c r="BC84" i="4"/>
  <c r="BG84" i="4"/>
  <c r="BK84" i="4"/>
  <c r="BO84" i="4"/>
  <c r="BS84" i="4"/>
  <c r="BW84" i="4"/>
  <c r="CA84" i="4"/>
  <c r="CE84" i="4"/>
  <c r="CL84" i="4"/>
  <c r="CP84" i="4"/>
  <c r="CT84" i="4"/>
  <c r="CX84" i="4"/>
  <c r="DB84" i="4"/>
  <c r="DF84" i="4"/>
  <c r="DJ84" i="4"/>
  <c r="U155" i="4"/>
  <c r="Y155" i="4"/>
  <c r="AC155" i="4"/>
  <c r="AG155" i="4"/>
  <c r="AW155" i="4"/>
  <c r="BA155" i="4"/>
  <c r="BE155" i="4"/>
  <c r="BI155" i="4"/>
  <c r="BM155" i="4"/>
  <c r="BQ155" i="4"/>
  <c r="BU155" i="4"/>
  <c r="BY155" i="4"/>
  <c r="CC155" i="4"/>
  <c r="CJ155" i="4"/>
  <c r="CN155" i="4"/>
  <c r="CR155" i="4"/>
  <c r="CV155" i="4"/>
  <c r="CZ155" i="4"/>
  <c r="DD155" i="4"/>
  <c r="DH155" i="4"/>
  <c r="DL155" i="4"/>
  <c r="V155" i="4"/>
  <c r="Z155" i="4"/>
  <c r="AD155" i="4"/>
  <c r="AT155" i="4"/>
  <c r="AX155" i="4"/>
  <c r="BB155" i="4"/>
  <c r="BF155" i="4"/>
  <c r="BJ155" i="4"/>
  <c r="BN155" i="4"/>
  <c r="BR155" i="4"/>
  <c r="BV155" i="4"/>
  <c r="BZ155" i="4"/>
  <c r="CD155" i="4"/>
  <c r="CK155" i="4"/>
  <c r="CO155" i="4"/>
  <c r="CS155" i="4"/>
  <c r="CW155" i="4"/>
  <c r="DA155" i="4"/>
  <c r="DE155" i="4"/>
  <c r="DI155" i="4"/>
  <c r="DM155" i="4"/>
  <c r="W155" i="4"/>
  <c r="AA155" i="4"/>
  <c r="AE155" i="4"/>
  <c r="AU155" i="4"/>
  <c r="AY155" i="4"/>
  <c r="BC155" i="4"/>
  <c r="BG155" i="4"/>
  <c r="BK155" i="4"/>
  <c r="BO155" i="4"/>
  <c r="BS155" i="4"/>
  <c r="BW155" i="4"/>
  <c r="CA155" i="4"/>
  <c r="CE155" i="4"/>
  <c r="CL155" i="4"/>
  <c r="CP155" i="4"/>
  <c r="CT155" i="4"/>
  <c r="CX155" i="4"/>
  <c r="DB155" i="4"/>
  <c r="DF155" i="4"/>
  <c r="DJ155" i="4"/>
  <c r="X155" i="4"/>
  <c r="AB155" i="4"/>
  <c r="AF155" i="4"/>
  <c r="AV155" i="4"/>
  <c r="AZ155" i="4"/>
  <c r="BD155" i="4"/>
  <c r="BH155" i="4"/>
  <c r="BL155" i="4"/>
  <c r="BP155" i="4"/>
  <c r="BT155" i="4"/>
  <c r="BX155" i="4"/>
  <c r="CB155" i="4"/>
  <c r="CI155" i="4"/>
  <c r="CM155" i="4"/>
  <c r="CQ155" i="4"/>
  <c r="CU155" i="4"/>
  <c r="CY155" i="4"/>
  <c r="DC155" i="4"/>
  <c r="DG155" i="4"/>
  <c r="DK155" i="4"/>
  <c r="U70" i="4"/>
  <c r="Y70" i="4"/>
  <c r="AC70" i="4"/>
  <c r="AG70" i="4"/>
  <c r="AW70" i="4"/>
  <c r="BA70" i="4"/>
  <c r="BE70" i="4"/>
  <c r="BI70" i="4"/>
  <c r="BM70" i="4"/>
  <c r="BQ70" i="4"/>
  <c r="BU70" i="4"/>
  <c r="BY70" i="4"/>
  <c r="CC70" i="4"/>
  <c r="CJ70" i="4"/>
  <c r="CN70" i="4"/>
  <c r="CR70" i="4"/>
  <c r="CV70" i="4"/>
  <c r="CZ70" i="4"/>
  <c r="DD70" i="4"/>
  <c r="DH70" i="4"/>
  <c r="V70" i="4"/>
  <c r="Z70" i="4"/>
  <c r="AD70" i="4"/>
  <c r="AT70" i="4"/>
  <c r="AX70" i="4"/>
  <c r="BB70" i="4"/>
  <c r="BF70" i="4"/>
  <c r="BJ70" i="4"/>
  <c r="BN70" i="4"/>
  <c r="BR70" i="4"/>
  <c r="BV70" i="4"/>
  <c r="BZ70" i="4"/>
  <c r="CD70" i="4"/>
  <c r="CK70" i="4"/>
  <c r="CO70" i="4"/>
  <c r="CS70" i="4"/>
  <c r="CW70" i="4"/>
  <c r="DA70" i="4"/>
  <c r="DE70" i="4"/>
  <c r="DI70" i="4"/>
  <c r="DM70" i="4"/>
  <c r="W70" i="4"/>
  <c r="AA70" i="4"/>
  <c r="AE70" i="4"/>
  <c r="AU70" i="4"/>
  <c r="AY70" i="4"/>
  <c r="BC70" i="4"/>
  <c r="BG70" i="4"/>
  <c r="BK70" i="4"/>
  <c r="BO70" i="4"/>
  <c r="BS70" i="4"/>
  <c r="BW70" i="4"/>
  <c r="CA70" i="4"/>
  <c r="CE70" i="4"/>
  <c r="CL70" i="4"/>
  <c r="CP70" i="4"/>
  <c r="CT70" i="4"/>
  <c r="CX70" i="4"/>
  <c r="DB70" i="4"/>
  <c r="DF70" i="4"/>
  <c r="DJ70" i="4"/>
  <c r="X70" i="4"/>
  <c r="AB70" i="4"/>
  <c r="AF70" i="4"/>
  <c r="AV70" i="4"/>
  <c r="AZ70" i="4"/>
  <c r="BD70" i="4"/>
  <c r="BH70" i="4"/>
  <c r="BL70" i="4"/>
  <c r="BP70" i="4"/>
  <c r="BT70" i="4"/>
  <c r="BX70" i="4"/>
  <c r="CB70" i="4"/>
  <c r="CI70" i="4"/>
  <c r="CM70" i="4"/>
  <c r="CQ70" i="4"/>
  <c r="CU70" i="4"/>
  <c r="CY70" i="4"/>
  <c r="DC70" i="4"/>
  <c r="DG70" i="4"/>
  <c r="DK70" i="4"/>
  <c r="DL70" i="4"/>
  <c r="V89" i="4"/>
  <c r="Z89" i="4"/>
  <c r="AD89" i="4"/>
  <c r="AT89" i="4"/>
  <c r="AX89" i="4"/>
  <c r="BB89" i="4"/>
  <c r="BF89" i="4"/>
  <c r="BJ89" i="4"/>
  <c r="BN89" i="4"/>
  <c r="BR89" i="4"/>
  <c r="BV89" i="4"/>
  <c r="BZ89" i="4"/>
  <c r="CD89" i="4"/>
  <c r="CK89" i="4"/>
  <c r="CO89" i="4"/>
  <c r="CS89" i="4"/>
  <c r="CW89" i="4"/>
  <c r="DA89" i="4"/>
  <c r="DE89" i="4"/>
  <c r="DI89" i="4"/>
  <c r="DM89" i="4"/>
  <c r="W89" i="4"/>
  <c r="AA89" i="4"/>
  <c r="AE89" i="4"/>
  <c r="AU89" i="4"/>
  <c r="AY89" i="4"/>
  <c r="BC89" i="4"/>
  <c r="BG89" i="4"/>
  <c r="BK89" i="4"/>
  <c r="BO89" i="4"/>
  <c r="BS89" i="4"/>
  <c r="BW89" i="4"/>
  <c r="CA89" i="4"/>
  <c r="CE89" i="4"/>
  <c r="CL89" i="4"/>
  <c r="CP89" i="4"/>
  <c r="CT89" i="4"/>
  <c r="CX89" i="4"/>
  <c r="DB89" i="4"/>
  <c r="DF89" i="4"/>
  <c r="DJ89" i="4"/>
  <c r="X89" i="4"/>
  <c r="AB89" i="4"/>
  <c r="AF89" i="4"/>
  <c r="AV89" i="4"/>
  <c r="AZ89" i="4"/>
  <c r="BD89" i="4"/>
  <c r="BH89" i="4"/>
  <c r="BL89" i="4"/>
  <c r="BP89" i="4"/>
  <c r="BT89" i="4"/>
  <c r="BX89" i="4"/>
  <c r="CB89" i="4"/>
  <c r="CI89" i="4"/>
  <c r="CM89" i="4"/>
  <c r="CQ89" i="4"/>
  <c r="CU89" i="4"/>
  <c r="CY89" i="4"/>
  <c r="DC89" i="4"/>
  <c r="DG89" i="4"/>
  <c r="DK89" i="4"/>
  <c r="U89" i="4"/>
  <c r="Y89" i="4"/>
  <c r="AC89" i="4"/>
  <c r="AG89" i="4"/>
  <c r="AW89" i="4"/>
  <c r="BA89" i="4"/>
  <c r="BE89" i="4"/>
  <c r="BI89" i="4"/>
  <c r="BM89" i="4"/>
  <c r="BQ89" i="4"/>
  <c r="BU89" i="4"/>
  <c r="BY89" i="4"/>
  <c r="CC89" i="4"/>
  <c r="CJ89" i="4"/>
  <c r="CN89" i="4"/>
  <c r="CR89" i="4"/>
  <c r="CV89" i="4"/>
  <c r="CZ89" i="4"/>
  <c r="DD89" i="4"/>
  <c r="DH89" i="4"/>
  <c r="DL89" i="4"/>
  <c r="X59" i="4"/>
  <c r="AB59" i="4"/>
  <c r="AF59" i="4"/>
  <c r="AV59" i="4"/>
  <c r="AZ59" i="4"/>
  <c r="BD59" i="4"/>
  <c r="BH59" i="4"/>
  <c r="BL59" i="4"/>
  <c r="BP59" i="4"/>
  <c r="BT59" i="4"/>
  <c r="BX59" i="4"/>
  <c r="CB59" i="4"/>
  <c r="CI59" i="4"/>
  <c r="CM59" i="4"/>
  <c r="CQ59" i="4"/>
  <c r="CU59" i="4"/>
  <c r="CY59" i="4"/>
  <c r="DC59" i="4"/>
  <c r="DG59" i="4"/>
  <c r="DK59" i="4"/>
  <c r="U59" i="4"/>
  <c r="Y59" i="4"/>
  <c r="AC59" i="4"/>
  <c r="AG59" i="4"/>
  <c r="AW59" i="4"/>
  <c r="BA59" i="4"/>
  <c r="BE59" i="4"/>
  <c r="BI59" i="4"/>
  <c r="BM59" i="4"/>
  <c r="BQ59" i="4"/>
  <c r="BU59" i="4"/>
  <c r="BY59" i="4"/>
  <c r="CC59" i="4"/>
  <c r="CJ59" i="4"/>
  <c r="CN59" i="4"/>
  <c r="CR59" i="4"/>
  <c r="CV59" i="4"/>
  <c r="CZ59" i="4"/>
  <c r="DD59" i="4"/>
  <c r="DH59" i="4"/>
  <c r="DL59" i="4"/>
  <c r="V59" i="4"/>
  <c r="Z59" i="4"/>
  <c r="AD59" i="4"/>
  <c r="AT59" i="4"/>
  <c r="AX59" i="4"/>
  <c r="BB59" i="4"/>
  <c r="BF59" i="4"/>
  <c r="BJ59" i="4"/>
  <c r="BN59" i="4"/>
  <c r="BR59" i="4"/>
  <c r="BV59" i="4"/>
  <c r="BZ59" i="4"/>
  <c r="CD59" i="4"/>
  <c r="CK59" i="4"/>
  <c r="CO59" i="4"/>
  <c r="CS59" i="4"/>
  <c r="CW59" i="4"/>
  <c r="DA59" i="4"/>
  <c r="DE59" i="4"/>
  <c r="DI59" i="4"/>
  <c r="DM59" i="4"/>
  <c r="W59" i="4"/>
  <c r="AA59" i="4"/>
  <c r="AE59" i="4"/>
  <c r="AU59" i="4"/>
  <c r="AY59" i="4"/>
  <c r="BC59" i="4"/>
  <c r="BG59" i="4"/>
  <c r="BK59" i="4"/>
  <c r="BO59" i="4"/>
  <c r="BS59" i="4"/>
  <c r="BW59" i="4"/>
  <c r="CA59" i="4"/>
  <c r="CE59" i="4"/>
  <c r="CL59" i="4"/>
  <c r="CP59" i="4"/>
  <c r="CT59" i="4"/>
  <c r="CX59" i="4"/>
  <c r="DB59" i="4"/>
  <c r="DF59" i="4"/>
  <c r="DJ59" i="4"/>
  <c r="U64" i="4"/>
  <c r="Y64" i="4"/>
  <c r="AC64" i="4"/>
  <c r="AG64" i="4"/>
  <c r="AW64" i="4"/>
  <c r="BA64" i="4"/>
  <c r="BE64" i="4"/>
  <c r="BI64" i="4"/>
  <c r="BM64" i="4"/>
  <c r="BQ64" i="4"/>
  <c r="BU64" i="4"/>
  <c r="BY64" i="4"/>
  <c r="CC64" i="4"/>
  <c r="CJ64" i="4"/>
  <c r="CN64" i="4"/>
  <c r="CR64" i="4"/>
  <c r="CV64" i="4"/>
  <c r="CZ64" i="4"/>
  <c r="DD64" i="4"/>
  <c r="DH64" i="4"/>
  <c r="DL64" i="4"/>
  <c r="V64" i="4"/>
  <c r="Z64" i="4"/>
  <c r="AD64" i="4"/>
  <c r="AT64" i="4"/>
  <c r="AX64" i="4"/>
  <c r="BB64" i="4"/>
  <c r="BF64" i="4"/>
  <c r="BJ64" i="4"/>
  <c r="BN64" i="4"/>
  <c r="BR64" i="4"/>
  <c r="BV64" i="4"/>
  <c r="BZ64" i="4"/>
  <c r="CD64" i="4"/>
  <c r="CK64" i="4"/>
  <c r="CO64" i="4"/>
  <c r="CS64" i="4"/>
  <c r="CW64" i="4"/>
  <c r="DA64" i="4"/>
  <c r="DE64" i="4"/>
  <c r="DI64" i="4"/>
  <c r="DM64" i="4"/>
  <c r="W64" i="4"/>
  <c r="AA64" i="4"/>
  <c r="AE64" i="4"/>
  <c r="AU64" i="4"/>
  <c r="AY64" i="4"/>
  <c r="BC64" i="4"/>
  <c r="BG64" i="4"/>
  <c r="BK64" i="4"/>
  <c r="BO64" i="4"/>
  <c r="BS64" i="4"/>
  <c r="BW64" i="4"/>
  <c r="CA64" i="4"/>
  <c r="CE64" i="4"/>
  <c r="CL64" i="4"/>
  <c r="CP64" i="4"/>
  <c r="CT64" i="4"/>
  <c r="CX64" i="4"/>
  <c r="DB64" i="4"/>
  <c r="DF64" i="4"/>
  <c r="DJ64" i="4"/>
  <c r="X64" i="4"/>
  <c r="AB64" i="4"/>
  <c r="AF64" i="4"/>
  <c r="AV64" i="4"/>
  <c r="AZ64" i="4"/>
  <c r="BD64" i="4"/>
  <c r="BH64" i="4"/>
  <c r="BL64" i="4"/>
  <c r="BP64" i="4"/>
  <c r="BT64" i="4"/>
  <c r="BX64" i="4"/>
  <c r="CB64" i="4"/>
  <c r="CI64" i="4"/>
  <c r="CM64" i="4"/>
  <c r="CQ64" i="4"/>
  <c r="CU64" i="4"/>
  <c r="CY64" i="4"/>
  <c r="DC64" i="4"/>
  <c r="DG64" i="4"/>
  <c r="DK64" i="4"/>
  <c r="W24" i="4"/>
  <c r="AA24" i="4"/>
  <c r="AE24" i="4"/>
  <c r="AU24" i="4"/>
  <c r="AY24" i="4"/>
  <c r="BC24" i="4"/>
  <c r="BG24" i="4"/>
  <c r="BK24" i="4"/>
  <c r="BO24" i="4"/>
  <c r="BS24" i="4"/>
  <c r="BW24" i="4"/>
  <c r="CA24" i="4"/>
  <c r="CE24" i="4"/>
  <c r="CL24" i="4"/>
  <c r="CP24" i="4"/>
  <c r="CT24" i="4"/>
  <c r="CX24" i="4"/>
  <c r="DB24" i="4"/>
  <c r="DF24" i="4"/>
  <c r="DJ24" i="4"/>
  <c r="U24" i="4"/>
  <c r="Y24" i="4"/>
  <c r="AC24" i="4"/>
  <c r="AG24" i="4"/>
  <c r="AW24" i="4"/>
  <c r="BA24" i="4"/>
  <c r="BE24" i="4"/>
  <c r="BI24" i="4"/>
  <c r="BM24" i="4"/>
  <c r="BQ24" i="4"/>
  <c r="BU24" i="4"/>
  <c r="BY24" i="4"/>
  <c r="CC24" i="4"/>
  <c r="CJ24" i="4"/>
  <c r="CN24" i="4"/>
  <c r="CR24" i="4"/>
  <c r="CV24" i="4"/>
  <c r="CZ24" i="4"/>
  <c r="DD24" i="4"/>
  <c r="DH24" i="4"/>
  <c r="DL24" i="4"/>
  <c r="Z24" i="4"/>
  <c r="AT24" i="4"/>
  <c r="BB24" i="4"/>
  <c r="BJ24" i="4"/>
  <c r="BR24" i="4"/>
  <c r="BZ24" i="4"/>
  <c r="CK24" i="4"/>
  <c r="CS24" i="4"/>
  <c r="DA24" i="4"/>
  <c r="DI24" i="4"/>
  <c r="AB24" i="4"/>
  <c r="AV24" i="4"/>
  <c r="BD24" i="4"/>
  <c r="BL24" i="4"/>
  <c r="BT24" i="4"/>
  <c r="CB24" i="4"/>
  <c r="CM24" i="4"/>
  <c r="CU24" i="4"/>
  <c r="DC24" i="4"/>
  <c r="DK24" i="4"/>
  <c r="V24" i="4"/>
  <c r="AD24" i="4"/>
  <c r="AX24" i="4"/>
  <c r="BF24" i="4"/>
  <c r="BN24" i="4"/>
  <c r="BV24" i="4"/>
  <c r="CD24" i="4"/>
  <c r="CO24" i="4"/>
  <c r="CW24" i="4"/>
  <c r="DE24" i="4"/>
  <c r="DM24" i="4"/>
  <c r="X24" i="4"/>
  <c r="AF24" i="4"/>
  <c r="AZ24" i="4"/>
  <c r="BH24" i="4"/>
  <c r="BP24" i="4"/>
  <c r="BX24" i="4"/>
  <c r="CI24" i="4"/>
  <c r="CQ24" i="4"/>
  <c r="CY24" i="4"/>
  <c r="DG24" i="4"/>
  <c r="FA142" i="4" l="1"/>
  <c r="EY202" i="4"/>
  <c r="EY36" i="4"/>
  <c r="EV83" i="4"/>
  <c r="FB142" i="4"/>
  <c r="FA185" i="4"/>
  <c r="EW189" i="4"/>
  <c r="FB147" i="4"/>
  <c r="EY212" i="4"/>
  <c r="FB93" i="4"/>
  <c r="EV147" i="4"/>
  <c r="EW36" i="4"/>
  <c r="FA147" i="4"/>
  <c r="FA202" i="4"/>
  <c r="EZ202" i="4"/>
  <c r="EX147" i="4"/>
  <c r="EW151" i="4"/>
  <c r="EX83" i="4"/>
  <c r="EZ189" i="4"/>
  <c r="EV105" i="4"/>
  <c r="EZ212" i="4"/>
  <c r="FB185" i="4"/>
  <c r="FB137" i="4"/>
  <c r="FB36" i="4"/>
  <c r="FB83" i="4"/>
  <c r="FB202" i="4"/>
  <c r="EW44" i="4"/>
  <c r="EY142" i="4"/>
  <c r="EV142" i="4"/>
  <c r="EZ147" i="4"/>
  <c r="EZ137" i="4"/>
  <c r="EY185" i="4"/>
  <c r="EV151" i="4"/>
  <c r="EY189" i="4"/>
  <c r="EX189" i="4"/>
  <c r="EW212" i="4"/>
  <c r="EV212" i="4"/>
  <c r="FA189" i="4"/>
  <c r="EY105" i="4"/>
  <c r="FA105" i="4"/>
  <c r="FA212" i="4"/>
  <c r="EV36" i="4"/>
  <c r="EX75" i="4"/>
  <c r="FA90" i="4"/>
  <c r="EV189" i="4"/>
  <c r="EX105" i="4"/>
  <c r="EX212" i="4"/>
  <c r="DR20" i="4"/>
  <c r="DP15" i="4"/>
  <c r="EZ67" i="4"/>
  <c r="EV75" i="4"/>
  <c r="EW109" i="4"/>
  <c r="FA67" i="4"/>
  <c r="EZ144" i="4"/>
  <c r="DP28" i="4"/>
  <c r="DR14" i="4"/>
  <c r="DQ26" i="4"/>
  <c r="DQ18" i="4"/>
  <c r="EH59" i="4"/>
  <c r="EE59" i="4"/>
  <c r="EG59" i="4"/>
  <c r="ED59" i="4"/>
  <c r="DZ59" i="4"/>
  <c r="DY59" i="4"/>
  <c r="EF59" i="4"/>
  <c r="EC59" i="4"/>
  <c r="EB59" i="4"/>
  <c r="EA59" i="4"/>
  <c r="EU24" i="4"/>
  <c r="ET24" i="4"/>
  <c r="ER24" i="4"/>
  <c r="ES24" i="4"/>
  <c r="EQ24" i="4"/>
  <c r="EP24" i="4"/>
  <c r="EO24" i="4"/>
  <c r="EN24" i="4"/>
  <c r="EM24" i="4"/>
  <c r="EK24" i="4"/>
  <c r="EL24" i="4"/>
  <c r="EU64" i="4"/>
  <c r="ET64" i="4"/>
  <c r="ES64" i="4"/>
  <c r="EQ64" i="4"/>
  <c r="ER64" i="4"/>
  <c r="EP64" i="4"/>
  <c r="EO64" i="4"/>
  <c r="EN64" i="4"/>
  <c r="EK64" i="4"/>
  <c r="EL64" i="4"/>
  <c r="EM64" i="4"/>
  <c r="EH64" i="4"/>
  <c r="EG64" i="4"/>
  <c r="EF64" i="4"/>
  <c r="EE64" i="4"/>
  <c r="EC64" i="4"/>
  <c r="EB64" i="4"/>
  <c r="EA64" i="4"/>
  <c r="DZ64" i="4"/>
  <c r="ED64" i="4"/>
  <c r="DY64" i="4"/>
  <c r="ET155" i="4"/>
  <c r="ES155" i="4"/>
  <c r="EU155" i="4"/>
  <c r="ER155" i="4"/>
  <c r="EQ155" i="4"/>
  <c r="EP155" i="4"/>
  <c r="EO155" i="4"/>
  <c r="EM155" i="4"/>
  <c r="EL155" i="4"/>
  <c r="EN155" i="4"/>
  <c r="EK155" i="4"/>
  <c r="EE155" i="4"/>
  <c r="EG155" i="4"/>
  <c r="ED155" i="4"/>
  <c r="EA155" i="4"/>
  <c r="DZ155" i="4"/>
  <c r="DY155" i="4"/>
  <c r="EH155" i="4"/>
  <c r="EC155" i="4"/>
  <c r="EB155" i="4"/>
  <c r="EF155" i="4"/>
  <c r="EH96" i="4"/>
  <c r="EG96" i="4"/>
  <c r="EE96" i="4"/>
  <c r="EA96" i="4"/>
  <c r="EF96" i="4"/>
  <c r="EC96" i="4"/>
  <c r="EB96" i="4"/>
  <c r="DZ96" i="4"/>
  <c r="DY96" i="4"/>
  <c r="ED96" i="4"/>
  <c r="ES51" i="4"/>
  <c r="EU51" i="4"/>
  <c r="ET51" i="4"/>
  <c r="ER51" i="4"/>
  <c r="EQ51" i="4"/>
  <c r="EP51" i="4"/>
  <c r="EO51" i="4"/>
  <c r="EN51" i="4"/>
  <c r="EM51" i="4"/>
  <c r="EL51" i="4"/>
  <c r="EK51" i="4"/>
  <c r="EU116" i="4"/>
  <c r="ET116" i="4"/>
  <c r="ES116" i="4"/>
  <c r="ER116" i="4"/>
  <c r="EQ116" i="4"/>
  <c r="EP116" i="4"/>
  <c r="EO116" i="4"/>
  <c r="EN116" i="4"/>
  <c r="EM116" i="4"/>
  <c r="EL116" i="4"/>
  <c r="EK116" i="4"/>
  <c r="EH178" i="4"/>
  <c r="EG178" i="4"/>
  <c r="EF178" i="4"/>
  <c r="EE178" i="4"/>
  <c r="ED178" i="4"/>
  <c r="EC178" i="4"/>
  <c r="EB178" i="4"/>
  <c r="EA178" i="4"/>
  <c r="DZ178" i="4"/>
  <c r="DY178" i="4"/>
  <c r="EU22" i="4"/>
  <c r="ET22" i="4"/>
  <c r="ES22" i="4"/>
  <c r="ER22" i="4"/>
  <c r="EQ22" i="4"/>
  <c r="EP22" i="4"/>
  <c r="EO22" i="4"/>
  <c r="EL22" i="4"/>
  <c r="EM22" i="4"/>
  <c r="EN22" i="4"/>
  <c r="EK22" i="4"/>
  <c r="EU30" i="4"/>
  <c r="ET30" i="4"/>
  <c r="ES30" i="4"/>
  <c r="ER30" i="4"/>
  <c r="EQ30" i="4"/>
  <c r="EP30" i="4"/>
  <c r="EO30" i="4"/>
  <c r="EM30" i="4"/>
  <c r="EL30" i="4"/>
  <c r="EN30" i="4"/>
  <c r="EK30" i="4"/>
  <c r="EU98" i="4"/>
  <c r="ET98" i="4"/>
  <c r="ES98" i="4"/>
  <c r="ER98" i="4"/>
  <c r="EQ98" i="4"/>
  <c r="EP98" i="4"/>
  <c r="EO98" i="4"/>
  <c r="EN98" i="4"/>
  <c r="EM98" i="4"/>
  <c r="EL98" i="4"/>
  <c r="EK98" i="4"/>
  <c r="EH4" i="4"/>
  <c r="EE4" i="4"/>
  <c r="EC4" i="4"/>
  <c r="ED4" i="4"/>
  <c r="EF4" i="4"/>
  <c r="DZ4" i="4"/>
  <c r="EB4" i="4"/>
  <c r="EG4" i="4"/>
  <c r="EA4" i="4"/>
  <c r="DY4" i="4"/>
  <c r="EU196" i="4"/>
  <c r="ET196" i="4"/>
  <c r="ES196" i="4"/>
  <c r="ER196" i="4"/>
  <c r="EQ196" i="4"/>
  <c r="EP196" i="4"/>
  <c r="EO196" i="4"/>
  <c r="EN196" i="4"/>
  <c r="EM196" i="4"/>
  <c r="EK196" i="4"/>
  <c r="EL196" i="4"/>
  <c r="EE196" i="4"/>
  <c r="ED196" i="4"/>
  <c r="EH196" i="4"/>
  <c r="EF196" i="4"/>
  <c r="EA196" i="4"/>
  <c r="EB196" i="4"/>
  <c r="EC196" i="4"/>
  <c r="DZ196" i="4"/>
  <c r="DY196" i="4"/>
  <c r="EG196" i="4"/>
  <c r="EH134" i="4"/>
  <c r="EG134" i="4"/>
  <c r="EF134" i="4"/>
  <c r="EE134" i="4"/>
  <c r="ED134" i="4"/>
  <c r="EC134" i="4"/>
  <c r="EB134" i="4"/>
  <c r="EA134" i="4"/>
  <c r="DZ134" i="4"/>
  <c r="DY134" i="4"/>
  <c r="EU25" i="4"/>
  <c r="ET25" i="4"/>
  <c r="ER25" i="4"/>
  <c r="ES25" i="4"/>
  <c r="EQ25" i="4"/>
  <c r="EP25" i="4"/>
  <c r="EO25" i="4"/>
  <c r="EN25" i="4"/>
  <c r="EK25" i="4"/>
  <c r="EM25" i="4"/>
  <c r="EL25" i="4"/>
  <c r="EH104" i="4"/>
  <c r="EG104" i="4"/>
  <c r="EF104" i="4"/>
  <c r="ED104" i="4"/>
  <c r="EE104" i="4"/>
  <c r="EC104" i="4"/>
  <c r="EB104" i="4"/>
  <c r="EA104" i="4"/>
  <c r="DZ104" i="4"/>
  <c r="DY104" i="4"/>
  <c r="EU33" i="4"/>
  <c r="ET33" i="4"/>
  <c r="ER33" i="4"/>
  <c r="ES33" i="4"/>
  <c r="EQ33" i="4"/>
  <c r="EP33" i="4"/>
  <c r="EO33" i="4"/>
  <c r="EN33" i="4"/>
  <c r="EK33" i="4"/>
  <c r="EL33" i="4"/>
  <c r="EM33" i="4"/>
  <c r="EU157" i="4"/>
  <c r="ET157" i="4"/>
  <c r="ES157" i="4"/>
  <c r="ER157" i="4"/>
  <c r="EQ157" i="4"/>
  <c r="EP157" i="4"/>
  <c r="EN157" i="4"/>
  <c r="EO157" i="4"/>
  <c r="EM157" i="4"/>
  <c r="EL157" i="4"/>
  <c r="EK157" i="4"/>
  <c r="EH157" i="4"/>
  <c r="EG157" i="4"/>
  <c r="EC157" i="4"/>
  <c r="EB157" i="4"/>
  <c r="EF157" i="4"/>
  <c r="ED157" i="4"/>
  <c r="EE157" i="4"/>
  <c r="EA157" i="4"/>
  <c r="DY157" i="4"/>
  <c r="DZ157" i="4"/>
  <c r="EU65" i="4"/>
  <c r="ET65" i="4"/>
  <c r="ER65" i="4"/>
  <c r="ES65" i="4"/>
  <c r="EQ65" i="4"/>
  <c r="EP65" i="4"/>
  <c r="EO65" i="4"/>
  <c r="EN65" i="4"/>
  <c r="EK65" i="4"/>
  <c r="EL65" i="4"/>
  <c r="EM65" i="4"/>
  <c r="ET210" i="4"/>
  <c r="EU210" i="4"/>
  <c r="ES210" i="4"/>
  <c r="ER210" i="4"/>
  <c r="EP210" i="4"/>
  <c r="EQ210" i="4"/>
  <c r="EN210" i="4"/>
  <c r="EM210" i="4"/>
  <c r="EL210" i="4"/>
  <c r="EK210" i="4"/>
  <c r="EO210" i="4"/>
  <c r="EH210" i="4"/>
  <c r="EG210" i="4"/>
  <c r="EF210" i="4"/>
  <c r="EE210" i="4"/>
  <c r="ED210" i="4"/>
  <c r="EC210" i="4"/>
  <c r="EB210" i="4"/>
  <c r="EA210" i="4"/>
  <c r="DZ210" i="4"/>
  <c r="DY210" i="4"/>
  <c r="EH10" i="4"/>
  <c r="EG10" i="4"/>
  <c r="EF10" i="4"/>
  <c r="EE10" i="4"/>
  <c r="ED10" i="4"/>
  <c r="EC10" i="4"/>
  <c r="EB10" i="4"/>
  <c r="EA10" i="4"/>
  <c r="DZ10" i="4"/>
  <c r="DY10" i="4"/>
  <c r="EU14" i="4"/>
  <c r="ET14" i="4"/>
  <c r="ES14" i="4"/>
  <c r="ER14" i="4"/>
  <c r="EQ14" i="4"/>
  <c r="EP14" i="4"/>
  <c r="EO14" i="4"/>
  <c r="EL14" i="4"/>
  <c r="EN14" i="4"/>
  <c r="EM14" i="4"/>
  <c r="EK14" i="4"/>
  <c r="EU37" i="4"/>
  <c r="ET37" i="4"/>
  <c r="ES37" i="4"/>
  <c r="ER37" i="4"/>
  <c r="EQ37" i="4"/>
  <c r="EP37" i="4"/>
  <c r="EO37" i="4"/>
  <c r="EM37" i="4"/>
  <c r="EL37" i="4"/>
  <c r="EK37" i="4"/>
  <c r="EN37" i="4"/>
  <c r="EU214" i="4"/>
  <c r="ET214" i="4"/>
  <c r="ES214" i="4"/>
  <c r="ER214" i="4"/>
  <c r="EQ214" i="4"/>
  <c r="EP214" i="4"/>
  <c r="EM214" i="4"/>
  <c r="EO214" i="4"/>
  <c r="EN214" i="4"/>
  <c r="EK214" i="4"/>
  <c r="EL214" i="4"/>
  <c r="EH214" i="4"/>
  <c r="EG214" i="4"/>
  <c r="EF214" i="4"/>
  <c r="EE214" i="4"/>
  <c r="ED214" i="4"/>
  <c r="EC214" i="4"/>
  <c r="EB214" i="4"/>
  <c r="EA214" i="4"/>
  <c r="DZ214" i="4"/>
  <c r="DY214" i="4"/>
  <c r="EU182" i="4"/>
  <c r="ET182" i="4"/>
  <c r="ES182" i="4"/>
  <c r="ER182" i="4"/>
  <c r="EQ182" i="4"/>
  <c r="EP182" i="4"/>
  <c r="EM182" i="4"/>
  <c r="EL182" i="4"/>
  <c r="EO182" i="4"/>
  <c r="EN182" i="4"/>
  <c r="EK182" i="4"/>
  <c r="ET130" i="4"/>
  <c r="EU130" i="4"/>
  <c r="ES130" i="4"/>
  <c r="ER130" i="4"/>
  <c r="EQ130" i="4"/>
  <c r="EP130" i="4"/>
  <c r="EO130" i="4"/>
  <c r="EN130" i="4"/>
  <c r="EM130" i="4"/>
  <c r="EL130" i="4"/>
  <c r="EK130" i="4"/>
  <c r="EH136" i="4"/>
  <c r="EG136" i="4"/>
  <c r="EF136" i="4"/>
  <c r="ED136" i="4"/>
  <c r="EE136" i="4"/>
  <c r="EC136" i="4"/>
  <c r="EB136" i="4"/>
  <c r="EA136" i="4"/>
  <c r="DZ136" i="4"/>
  <c r="DY136" i="4"/>
  <c r="EU126" i="4"/>
  <c r="ET126" i="4"/>
  <c r="ES126" i="4"/>
  <c r="ER126" i="4"/>
  <c r="EQ126" i="4"/>
  <c r="EP126" i="4"/>
  <c r="EO126" i="4"/>
  <c r="EM126" i="4"/>
  <c r="EL126" i="4"/>
  <c r="EN126" i="4"/>
  <c r="EK126" i="4"/>
  <c r="EU45" i="4"/>
  <c r="ET45" i="4"/>
  <c r="ES45" i="4"/>
  <c r="ER45" i="4"/>
  <c r="EQ45" i="4"/>
  <c r="EP45" i="4"/>
  <c r="EN45" i="4"/>
  <c r="EM45" i="4"/>
  <c r="EL45" i="4"/>
  <c r="EK45" i="4"/>
  <c r="EO45" i="4"/>
  <c r="EU176" i="4"/>
  <c r="ES176" i="4"/>
  <c r="ET176" i="4"/>
  <c r="ER176" i="4"/>
  <c r="EQ176" i="4"/>
  <c r="EP176" i="4"/>
  <c r="EO176" i="4"/>
  <c r="EN176" i="4"/>
  <c r="EK176" i="4"/>
  <c r="EL176" i="4"/>
  <c r="EM176" i="4"/>
  <c r="EU164" i="4"/>
  <c r="ET164" i="4"/>
  <c r="ES164" i="4"/>
  <c r="ER164" i="4"/>
  <c r="EQ164" i="4"/>
  <c r="EP164" i="4"/>
  <c r="EO164" i="4"/>
  <c r="EN164" i="4"/>
  <c r="EM164" i="4"/>
  <c r="EL164" i="4"/>
  <c r="EK164" i="4"/>
  <c r="EU135" i="4"/>
  <c r="ET135" i="4"/>
  <c r="ES135" i="4"/>
  <c r="ER135" i="4"/>
  <c r="EQ135" i="4"/>
  <c r="EP135" i="4"/>
  <c r="EO135" i="4"/>
  <c r="EN135" i="4"/>
  <c r="EM135" i="4"/>
  <c r="EL135" i="4"/>
  <c r="EK135" i="4"/>
  <c r="EH135" i="4"/>
  <c r="EG135" i="4"/>
  <c r="EF135" i="4"/>
  <c r="ED135" i="4"/>
  <c r="EE135" i="4"/>
  <c r="EC135" i="4"/>
  <c r="EB135" i="4"/>
  <c r="EA135" i="4"/>
  <c r="DZ135" i="4"/>
  <c r="DY135" i="4"/>
  <c r="EH174" i="4"/>
  <c r="EG174" i="4"/>
  <c r="EF174" i="4"/>
  <c r="EE174" i="4"/>
  <c r="ED174" i="4"/>
  <c r="EC174" i="4"/>
  <c r="EB174" i="4"/>
  <c r="EA174" i="4"/>
  <c r="DZ174" i="4"/>
  <c r="DY174" i="4"/>
  <c r="EU112" i="4"/>
  <c r="ET112" i="4"/>
  <c r="ES112" i="4"/>
  <c r="EQ112" i="4"/>
  <c r="ER112" i="4"/>
  <c r="EP112" i="4"/>
  <c r="EO112" i="4"/>
  <c r="EN112" i="4"/>
  <c r="EK112" i="4"/>
  <c r="EL112" i="4"/>
  <c r="EM112" i="4"/>
  <c r="EU161" i="4"/>
  <c r="ES161" i="4"/>
  <c r="ET161" i="4"/>
  <c r="ER161" i="4"/>
  <c r="EQ161" i="4"/>
  <c r="EP161" i="4"/>
  <c r="EO161" i="4"/>
  <c r="EN161" i="4"/>
  <c r="EK161" i="4"/>
  <c r="EL161" i="4"/>
  <c r="EM161" i="4"/>
  <c r="EH161" i="4"/>
  <c r="EG161" i="4"/>
  <c r="EF161" i="4"/>
  <c r="ED161" i="4"/>
  <c r="EC161" i="4"/>
  <c r="EB161" i="4"/>
  <c r="EE161" i="4"/>
  <c r="EA161" i="4"/>
  <c r="DZ161" i="4"/>
  <c r="DY161" i="4"/>
  <c r="EH16" i="4"/>
  <c r="EG16" i="4"/>
  <c r="EF16" i="4"/>
  <c r="EE16" i="4"/>
  <c r="EC16" i="4"/>
  <c r="ED16" i="4"/>
  <c r="EB16" i="4"/>
  <c r="EA16" i="4"/>
  <c r="DZ16" i="4"/>
  <c r="DY16" i="4"/>
  <c r="EU16" i="4"/>
  <c r="ET16" i="4"/>
  <c r="ER16" i="4"/>
  <c r="ES16" i="4"/>
  <c r="EQ16" i="4"/>
  <c r="EP16" i="4"/>
  <c r="EO16" i="4"/>
  <c r="EN16" i="4"/>
  <c r="EM16" i="4"/>
  <c r="EK16" i="4"/>
  <c r="EL16" i="4"/>
  <c r="EU9" i="4"/>
  <c r="ET9" i="4"/>
  <c r="ER9" i="4"/>
  <c r="ES9" i="4"/>
  <c r="EQ9" i="4"/>
  <c r="EP9" i="4"/>
  <c r="EO9" i="4"/>
  <c r="EN9" i="4"/>
  <c r="EM9" i="4"/>
  <c r="EK9" i="4"/>
  <c r="EL9" i="4"/>
  <c r="EF156" i="4"/>
  <c r="ED156" i="4"/>
  <c r="EE156" i="4"/>
  <c r="EG156" i="4"/>
  <c r="EA156" i="4"/>
  <c r="EC156" i="4"/>
  <c r="DZ156" i="4"/>
  <c r="DY156" i="4"/>
  <c r="EH156" i="4"/>
  <c r="EB156" i="4"/>
  <c r="EU68" i="4"/>
  <c r="ET68" i="4"/>
  <c r="ES68" i="4"/>
  <c r="ER68" i="4"/>
  <c r="EQ68" i="4"/>
  <c r="EP68" i="4"/>
  <c r="EO68" i="4"/>
  <c r="EN68" i="4"/>
  <c r="EM68" i="4"/>
  <c r="EL68" i="4"/>
  <c r="EK68" i="4"/>
  <c r="EH68" i="4"/>
  <c r="EE68" i="4"/>
  <c r="ED68" i="4"/>
  <c r="EF68" i="4"/>
  <c r="DZ68" i="4"/>
  <c r="EB68" i="4"/>
  <c r="EA68" i="4"/>
  <c r="EC68" i="4"/>
  <c r="DY68" i="4"/>
  <c r="EG68" i="4"/>
  <c r="EU100" i="4"/>
  <c r="ET100" i="4"/>
  <c r="ES100" i="4"/>
  <c r="ER100" i="4"/>
  <c r="EQ100" i="4"/>
  <c r="EP100" i="4"/>
  <c r="EO100" i="4"/>
  <c r="EN100" i="4"/>
  <c r="EM100" i="4"/>
  <c r="EL100" i="4"/>
  <c r="EK100" i="4"/>
  <c r="EH168" i="4"/>
  <c r="EG168" i="4"/>
  <c r="EF168" i="4"/>
  <c r="ED168" i="4"/>
  <c r="EE168" i="4"/>
  <c r="EC168" i="4"/>
  <c r="EB168" i="4"/>
  <c r="EA168" i="4"/>
  <c r="DZ168" i="4"/>
  <c r="DY168" i="4"/>
  <c r="EF140" i="4"/>
  <c r="ED140" i="4"/>
  <c r="EG140" i="4"/>
  <c r="EA140" i="4"/>
  <c r="EE140" i="4"/>
  <c r="EC140" i="4"/>
  <c r="DZ140" i="4"/>
  <c r="EB140" i="4"/>
  <c r="EH140" i="4"/>
  <c r="DY140" i="4"/>
  <c r="ES59" i="4"/>
  <c r="ET59" i="4"/>
  <c r="EU59" i="4"/>
  <c r="ER59" i="4"/>
  <c r="EQ59" i="4"/>
  <c r="EP59" i="4"/>
  <c r="EO59" i="4"/>
  <c r="EM59" i="4"/>
  <c r="EL59" i="4"/>
  <c r="EK59" i="4"/>
  <c r="EN59" i="4"/>
  <c r="EH24" i="4"/>
  <c r="EG24" i="4"/>
  <c r="EF24" i="4"/>
  <c r="ED24" i="4"/>
  <c r="EC24" i="4"/>
  <c r="EB24" i="4"/>
  <c r="EA24" i="4"/>
  <c r="DZ24" i="4"/>
  <c r="EE24" i="4"/>
  <c r="DY24" i="4"/>
  <c r="EU89" i="4"/>
  <c r="ET89" i="4"/>
  <c r="ES89" i="4"/>
  <c r="ER89" i="4"/>
  <c r="EQ89" i="4"/>
  <c r="EP89" i="4"/>
  <c r="EO89" i="4"/>
  <c r="EN89" i="4"/>
  <c r="EK89" i="4"/>
  <c r="EM89" i="4"/>
  <c r="EL89" i="4"/>
  <c r="EH89" i="4"/>
  <c r="EG89" i="4"/>
  <c r="EE89" i="4"/>
  <c r="EC89" i="4"/>
  <c r="EB89" i="4"/>
  <c r="EA89" i="4"/>
  <c r="ED89" i="4"/>
  <c r="EF89" i="4"/>
  <c r="DZ89" i="4"/>
  <c r="DY89" i="4"/>
  <c r="EG22" i="4"/>
  <c r="EF22" i="4"/>
  <c r="EE22" i="4"/>
  <c r="ED22" i="4"/>
  <c r="EC22" i="4"/>
  <c r="EB22" i="4"/>
  <c r="EA22" i="4"/>
  <c r="EH22" i="4"/>
  <c r="DZ22" i="4"/>
  <c r="DY22" i="4"/>
  <c r="EG30" i="4"/>
  <c r="EF30" i="4"/>
  <c r="EE30" i="4"/>
  <c r="ED30" i="4"/>
  <c r="EC30" i="4"/>
  <c r="EH30" i="4"/>
  <c r="EB30" i="4"/>
  <c r="EA30" i="4"/>
  <c r="DZ30" i="4"/>
  <c r="DY30" i="4"/>
  <c r="EJ7" i="4"/>
  <c r="EU4" i="4"/>
  <c r="ET4" i="4"/>
  <c r="ES4" i="4"/>
  <c r="ER4" i="4"/>
  <c r="EQ4" i="4"/>
  <c r="EP4" i="4"/>
  <c r="EO4" i="4"/>
  <c r="EN4" i="4"/>
  <c r="EM4" i="4"/>
  <c r="EL4" i="4"/>
  <c r="EK4" i="4"/>
  <c r="EU41" i="4"/>
  <c r="ET41" i="4"/>
  <c r="ER41" i="4"/>
  <c r="ES41" i="4"/>
  <c r="EQ41" i="4"/>
  <c r="EP41" i="4"/>
  <c r="EO41" i="4"/>
  <c r="EN41" i="4"/>
  <c r="EK41" i="4"/>
  <c r="EM41" i="4"/>
  <c r="EL41" i="4"/>
  <c r="EH41" i="4"/>
  <c r="EG41" i="4"/>
  <c r="EF41" i="4"/>
  <c r="EE41" i="4"/>
  <c r="EC41" i="4"/>
  <c r="EB41" i="4"/>
  <c r="EA41" i="4"/>
  <c r="ED41" i="4"/>
  <c r="DZ41" i="4"/>
  <c r="DY41" i="4"/>
  <c r="EU201" i="4"/>
  <c r="ES201" i="4"/>
  <c r="ET201" i="4"/>
  <c r="ER201" i="4"/>
  <c r="EQ201" i="4"/>
  <c r="EN201" i="4"/>
  <c r="EK201" i="4"/>
  <c r="EP201" i="4"/>
  <c r="EO201" i="4"/>
  <c r="EM201" i="4"/>
  <c r="EL201" i="4"/>
  <c r="EH201" i="4"/>
  <c r="EG201" i="4"/>
  <c r="EE201" i="4"/>
  <c r="EC201" i="4"/>
  <c r="EB201" i="4"/>
  <c r="EF201" i="4"/>
  <c r="ED201" i="4"/>
  <c r="EA201" i="4"/>
  <c r="DZ201" i="4"/>
  <c r="DY201" i="4"/>
  <c r="EU77" i="4"/>
  <c r="ET77" i="4"/>
  <c r="ES77" i="4"/>
  <c r="ER77" i="4"/>
  <c r="EQ77" i="4"/>
  <c r="EP77" i="4"/>
  <c r="EN77" i="4"/>
  <c r="EM77" i="4"/>
  <c r="EL77" i="4"/>
  <c r="EK77" i="4"/>
  <c r="EO77" i="4"/>
  <c r="ES58" i="4"/>
  <c r="ET58" i="4"/>
  <c r="EU58" i="4"/>
  <c r="ER58" i="4"/>
  <c r="EQ58" i="4"/>
  <c r="EP58" i="4"/>
  <c r="EO58" i="4"/>
  <c r="EM58" i="4"/>
  <c r="EL58" i="4"/>
  <c r="EK58" i="4"/>
  <c r="EN58" i="4"/>
  <c r="EH58" i="4"/>
  <c r="EG58" i="4"/>
  <c r="EF58" i="4"/>
  <c r="EE58" i="4"/>
  <c r="ED58" i="4"/>
  <c r="EC58" i="4"/>
  <c r="EB58" i="4"/>
  <c r="EA58" i="4"/>
  <c r="DZ58" i="4"/>
  <c r="DY58" i="4"/>
  <c r="EF188" i="4"/>
  <c r="ED188" i="4"/>
  <c r="EE188" i="4"/>
  <c r="EG188" i="4"/>
  <c r="EA188" i="4"/>
  <c r="EC188" i="4"/>
  <c r="DZ188" i="4"/>
  <c r="DY188" i="4"/>
  <c r="EH188" i="4"/>
  <c r="EB188" i="4"/>
  <c r="EH48" i="4"/>
  <c r="EG48" i="4"/>
  <c r="EF48" i="4"/>
  <c r="EE48" i="4"/>
  <c r="EC48" i="4"/>
  <c r="ED48" i="4"/>
  <c r="EB48" i="4"/>
  <c r="EA48" i="4"/>
  <c r="DZ48" i="4"/>
  <c r="DY48" i="4"/>
  <c r="EU48" i="4"/>
  <c r="ET48" i="4"/>
  <c r="ES48" i="4"/>
  <c r="EQ48" i="4"/>
  <c r="ER48" i="4"/>
  <c r="EP48" i="4"/>
  <c r="EO48" i="4"/>
  <c r="EN48" i="4"/>
  <c r="EK48" i="4"/>
  <c r="EL48" i="4"/>
  <c r="EM48" i="4"/>
  <c r="EU199" i="4"/>
  <c r="ET199" i="4"/>
  <c r="ES199" i="4"/>
  <c r="ER199" i="4"/>
  <c r="EQ199" i="4"/>
  <c r="EP199" i="4"/>
  <c r="EN199" i="4"/>
  <c r="EM199" i="4"/>
  <c r="EL199" i="4"/>
  <c r="EO199" i="4"/>
  <c r="EK199" i="4"/>
  <c r="EH199" i="4"/>
  <c r="EG199" i="4"/>
  <c r="EF199" i="4"/>
  <c r="ED199" i="4"/>
  <c r="EE199" i="4"/>
  <c r="EC199" i="4"/>
  <c r="EB199" i="4"/>
  <c r="EA199" i="4"/>
  <c r="DZ199" i="4"/>
  <c r="DY199" i="4"/>
  <c r="EU205" i="4"/>
  <c r="ET205" i="4"/>
  <c r="ES205" i="4"/>
  <c r="ER205" i="4"/>
  <c r="EQ205" i="4"/>
  <c r="EP205" i="4"/>
  <c r="EN205" i="4"/>
  <c r="EO205" i="4"/>
  <c r="EM205" i="4"/>
  <c r="EK205" i="4"/>
  <c r="EL205" i="4"/>
  <c r="EH205" i="4"/>
  <c r="EG205" i="4"/>
  <c r="EC205" i="4"/>
  <c r="EB205" i="4"/>
  <c r="EF205" i="4"/>
  <c r="ED205" i="4"/>
  <c r="EA205" i="4"/>
  <c r="DZ205" i="4"/>
  <c r="DY205" i="4"/>
  <c r="EE205" i="4"/>
  <c r="EU209" i="4"/>
  <c r="ES209" i="4"/>
  <c r="ET209" i="4"/>
  <c r="ER209" i="4"/>
  <c r="EQ209" i="4"/>
  <c r="EP209" i="4"/>
  <c r="EO209" i="4"/>
  <c r="EL209" i="4"/>
  <c r="EK209" i="4"/>
  <c r="EM209" i="4"/>
  <c r="EN209" i="4"/>
  <c r="EH209" i="4"/>
  <c r="EG209" i="4"/>
  <c r="EF209" i="4"/>
  <c r="ED209" i="4"/>
  <c r="EC209" i="4"/>
  <c r="EB209" i="4"/>
  <c r="EE209" i="4"/>
  <c r="EA209" i="4"/>
  <c r="DZ209" i="4"/>
  <c r="DY209" i="4"/>
  <c r="EU73" i="4"/>
  <c r="ET73" i="4"/>
  <c r="ER73" i="4"/>
  <c r="ES73" i="4"/>
  <c r="EQ73" i="4"/>
  <c r="EP73" i="4"/>
  <c r="EO73" i="4"/>
  <c r="EN73" i="4"/>
  <c r="EK73" i="4"/>
  <c r="EM73" i="4"/>
  <c r="EL73" i="4"/>
  <c r="EH73" i="4"/>
  <c r="EG73" i="4"/>
  <c r="EF73" i="4"/>
  <c r="EE73" i="4"/>
  <c r="EC73" i="4"/>
  <c r="EB73" i="4"/>
  <c r="EA73" i="4"/>
  <c r="ED73" i="4"/>
  <c r="DZ73" i="4"/>
  <c r="DY73" i="4"/>
  <c r="EH9" i="4"/>
  <c r="EG9" i="4"/>
  <c r="EF9" i="4"/>
  <c r="EE9" i="4"/>
  <c r="EC9" i="4"/>
  <c r="EB9" i="4"/>
  <c r="EA9" i="4"/>
  <c r="ED9" i="4"/>
  <c r="DZ9" i="4"/>
  <c r="DY9" i="4"/>
  <c r="EU54" i="4"/>
  <c r="ET54" i="4"/>
  <c r="ES54" i="4"/>
  <c r="ER54" i="4"/>
  <c r="EQ54" i="4"/>
  <c r="EP54" i="4"/>
  <c r="EO54" i="4"/>
  <c r="EM54" i="4"/>
  <c r="EL54" i="4"/>
  <c r="EN54" i="4"/>
  <c r="EK54" i="4"/>
  <c r="EG54" i="4"/>
  <c r="EF54" i="4"/>
  <c r="EE54" i="4"/>
  <c r="ED54" i="4"/>
  <c r="EC54" i="4"/>
  <c r="EB54" i="4"/>
  <c r="EA54" i="4"/>
  <c r="EH54" i="4"/>
  <c r="DZ54" i="4"/>
  <c r="DY54" i="4"/>
  <c r="EU79" i="4"/>
  <c r="ET79" i="4"/>
  <c r="ES79" i="4"/>
  <c r="EQ79" i="4"/>
  <c r="ER79" i="4"/>
  <c r="EP79" i="4"/>
  <c r="EO79" i="4"/>
  <c r="EM79" i="4"/>
  <c r="EL79" i="4"/>
  <c r="EN79" i="4"/>
  <c r="EK79" i="4"/>
  <c r="EU84" i="4"/>
  <c r="ET84" i="4"/>
  <c r="ES84" i="4"/>
  <c r="ER84" i="4"/>
  <c r="EQ84" i="4"/>
  <c r="EP84" i="4"/>
  <c r="EO84" i="4"/>
  <c r="EN84" i="4"/>
  <c r="EM84" i="4"/>
  <c r="EL84" i="4"/>
  <c r="EK84" i="4"/>
  <c r="EH84" i="4"/>
  <c r="EE84" i="4"/>
  <c r="EF84" i="4"/>
  <c r="ED84" i="4"/>
  <c r="DZ84" i="4"/>
  <c r="EG84" i="4"/>
  <c r="EA84" i="4"/>
  <c r="EC84" i="4"/>
  <c r="EB84" i="4"/>
  <c r="DY84" i="4"/>
  <c r="EU96" i="4"/>
  <c r="ET96" i="4"/>
  <c r="ES96" i="4"/>
  <c r="EQ96" i="4"/>
  <c r="ER96" i="4"/>
  <c r="EP96" i="4"/>
  <c r="EO96" i="4"/>
  <c r="EN96" i="4"/>
  <c r="EK96" i="4"/>
  <c r="EL96" i="4"/>
  <c r="EM96" i="4"/>
  <c r="EU145" i="4"/>
  <c r="ES145" i="4"/>
  <c r="ET145" i="4"/>
  <c r="ER145" i="4"/>
  <c r="EQ145" i="4"/>
  <c r="EP145" i="4"/>
  <c r="EK145" i="4"/>
  <c r="EL145" i="4"/>
  <c r="EN145" i="4"/>
  <c r="EM145" i="4"/>
  <c r="EO145" i="4"/>
  <c r="EH145" i="4"/>
  <c r="EG145" i="4"/>
  <c r="EF145" i="4"/>
  <c r="ED145" i="4"/>
  <c r="EC145" i="4"/>
  <c r="EB145" i="4"/>
  <c r="EA145" i="4"/>
  <c r="EE145" i="4"/>
  <c r="DZ145" i="4"/>
  <c r="DY145" i="4"/>
  <c r="EH51" i="4"/>
  <c r="ED51" i="4"/>
  <c r="EF51" i="4"/>
  <c r="EE51" i="4"/>
  <c r="DZ51" i="4"/>
  <c r="DY51" i="4"/>
  <c r="EG51" i="4"/>
  <c r="EB51" i="4"/>
  <c r="EA51" i="4"/>
  <c r="EC51" i="4"/>
  <c r="EE116" i="4"/>
  <c r="EF116" i="4"/>
  <c r="EH116" i="4"/>
  <c r="ED116" i="4"/>
  <c r="DZ116" i="4"/>
  <c r="EA116" i="4"/>
  <c r="EB116" i="4"/>
  <c r="DY116" i="4"/>
  <c r="EG116" i="4"/>
  <c r="EC116" i="4"/>
  <c r="ET178" i="4"/>
  <c r="EU178" i="4"/>
  <c r="ES178" i="4"/>
  <c r="ER178" i="4"/>
  <c r="EQ178" i="4"/>
  <c r="EP178" i="4"/>
  <c r="EN178" i="4"/>
  <c r="EM178" i="4"/>
  <c r="EL178" i="4"/>
  <c r="EO178" i="4"/>
  <c r="EK178" i="4"/>
  <c r="EU49" i="4"/>
  <c r="ET49" i="4"/>
  <c r="ER49" i="4"/>
  <c r="ES49" i="4"/>
  <c r="EQ49" i="4"/>
  <c r="EP49" i="4"/>
  <c r="EK49" i="4"/>
  <c r="EO49" i="4"/>
  <c r="EN49" i="4"/>
  <c r="EL49" i="4"/>
  <c r="EM49" i="4"/>
  <c r="EH98" i="4"/>
  <c r="EG98" i="4"/>
  <c r="EF98" i="4"/>
  <c r="EE98" i="4"/>
  <c r="ED98" i="4"/>
  <c r="EC98" i="4"/>
  <c r="EB98" i="4"/>
  <c r="DZ98" i="4"/>
  <c r="DY98" i="4"/>
  <c r="EA98" i="4"/>
  <c r="EU8" i="4"/>
  <c r="ET8" i="4"/>
  <c r="ER8" i="4"/>
  <c r="ES8" i="4"/>
  <c r="EQ8" i="4"/>
  <c r="EP8" i="4"/>
  <c r="EO8" i="4"/>
  <c r="EN8" i="4"/>
  <c r="EM8" i="4"/>
  <c r="EK8" i="4"/>
  <c r="EL8" i="4"/>
  <c r="EH61" i="4"/>
  <c r="EG61" i="4"/>
  <c r="EF61" i="4"/>
  <c r="EC61" i="4"/>
  <c r="EB61" i="4"/>
  <c r="EA61" i="4"/>
  <c r="ED61" i="4"/>
  <c r="EE61" i="4"/>
  <c r="DZ61" i="4"/>
  <c r="DY61" i="4"/>
  <c r="ET194" i="4"/>
  <c r="EU194" i="4"/>
  <c r="ES194" i="4"/>
  <c r="ER194" i="4"/>
  <c r="EQ194" i="4"/>
  <c r="EP194" i="4"/>
  <c r="EN194" i="4"/>
  <c r="EM194" i="4"/>
  <c r="EL194" i="4"/>
  <c r="EO194" i="4"/>
  <c r="EK194" i="4"/>
  <c r="EH194" i="4"/>
  <c r="EG194" i="4"/>
  <c r="EF194" i="4"/>
  <c r="EE194" i="4"/>
  <c r="ED194" i="4"/>
  <c r="EC194" i="4"/>
  <c r="EB194" i="4"/>
  <c r="EA194" i="4"/>
  <c r="DZ194" i="4"/>
  <c r="DY194" i="4"/>
  <c r="EU12" i="4"/>
  <c r="ET12" i="4"/>
  <c r="ES12" i="4"/>
  <c r="ER12" i="4"/>
  <c r="EQ12" i="4"/>
  <c r="EP12" i="4"/>
  <c r="EO12" i="4"/>
  <c r="EN12" i="4"/>
  <c r="EM12" i="4"/>
  <c r="EL12" i="4"/>
  <c r="EK12" i="4"/>
  <c r="ET139" i="4"/>
  <c r="ES139" i="4"/>
  <c r="EU139" i="4"/>
  <c r="ER139" i="4"/>
  <c r="EQ139" i="4"/>
  <c r="EP139" i="4"/>
  <c r="EO139" i="4"/>
  <c r="EM139" i="4"/>
  <c r="EL139" i="4"/>
  <c r="EN139" i="4"/>
  <c r="EK139" i="4"/>
  <c r="EE139" i="4"/>
  <c r="EG139" i="4"/>
  <c r="EA139" i="4"/>
  <c r="EF139" i="4"/>
  <c r="DZ139" i="4"/>
  <c r="DY139" i="4"/>
  <c r="EH139" i="4"/>
  <c r="EC139" i="4"/>
  <c r="EB139" i="4"/>
  <c r="ED139" i="4"/>
  <c r="EU134" i="4"/>
  <c r="ET134" i="4"/>
  <c r="ES134" i="4"/>
  <c r="ER134" i="4"/>
  <c r="EQ134" i="4"/>
  <c r="EP134" i="4"/>
  <c r="EO134" i="4"/>
  <c r="EM134" i="4"/>
  <c r="EL134" i="4"/>
  <c r="EN134" i="4"/>
  <c r="EK134" i="4"/>
  <c r="EH160" i="4"/>
  <c r="EG160" i="4"/>
  <c r="EE160" i="4"/>
  <c r="EF160" i="4"/>
  <c r="EC160" i="4"/>
  <c r="EB160" i="4"/>
  <c r="EA160" i="4"/>
  <c r="DZ160" i="4"/>
  <c r="DY160" i="4"/>
  <c r="ED160" i="4"/>
  <c r="EG39" i="4"/>
  <c r="EF39" i="4"/>
  <c r="ED39" i="4"/>
  <c r="EE39" i="4"/>
  <c r="EB39" i="4"/>
  <c r="EA39" i="4"/>
  <c r="DZ39" i="4"/>
  <c r="DY39" i="4"/>
  <c r="EC39" i="4"/>
  <c r="EH39" i="4"/>
  <c r="EH77" i="4"/>
  <c r="EG77" i="4"/>
  <c r="EF77" i="4"/>
  <c r="EC77" i="4"/>
  <c r="EB77" i="4"/>
  <c r="EA77" i="4"/>
  <c r="ED77" i="4"/>
  <c r="DY77" i="4"/>
  <c r="EE77" i="4"/>
  <c r="DZ77" i="4"/>
  <c r="EH25" i="4"/>
  <c r="EG25" i="4"/>
  <c r="EF25" i="4"/>
  <c r="EE25" i="4"/>
  <c r="EC25" i="4"/>
  <c r="EB25" i="4"/>
  <c r="EA25" i="4"/>
  <c r="ED25" i="4"/>
  <c r="DZ25" i="4"/>
  <c r="DY25" i="4"/>
  <c r="EU104" i="4"/>
  <c r="ET104" i="4"/>
  <c r="ES104" i="4"/>
  <c r="EQ104" i="4"/>
  <c r="ER104" i="4"/>
  <c r="EP104" i="4"/>
  <c r="EO104" i="4"/>
  <c r="EN104" i="4"/>
  <c r="EK104" i="4"/>
  <c r="EM104" i="4"/>
  <c r="EL104" i="4"/>
  <c r="ES82" i="4"/>
  <c r="EU82" i="4"/>
  <c r="ET82" i="4"/>
  <c r="ER82" i="4"/>
  <c r="EQ82" i="4"/>
  <c r="EP82" i="4"/>
  <c r="EO82" i="4"/>
  <c r="EN82" i="4"/>
  <c r="EM82" i="4"/>
  <c r="EL82" i="4"/>
  <c r="EK82" i="4"/>
  <c r="EH82" i="4"/>
  <c r="EG82" i="4"/>
  <c r="EF82" i="4"/>
  <c r="EE82" i="4"/>
  <c r="ED82" i="4"/>
  <c r="EC82" i="4"/>
  <c r="EB82" i="4"/>
  <c r="DZ82" i="4"/>
  <c r="DY82" i="4"/>
  <c r="EA82" i="4"/>
  <c r="EH65" i="4"/>
  <c r="EG65" i="4"/>
  <c r="EF65" i="4"/>
  <c r="ED65" i="4"/>
  <c r="EC65" i="4"/>
  <c r="EB65" i="4"/>
  <c r="EA65" i="4"/>
  <c r="EE65" i="4"/>
  <c r="DZ65" i="4"/>
  <c r="DY65" i="4"/>
  <c r="ES10" i="4"/>
  <c r="ET10" i="4"/>
  <c r="EU10" i="4"/>
  <c r="ER10" i="4"/>
  <c r="EQ10" i="4"/>
  <c r="EP10" i="4"/>
  <c r="EO10" i="4"/>
  <c r="EM10" i="4"/>
  <c r="EL10" i="4"/>
  <c r="EN10" i="4"/>
  <c r="EK10" i="4"/>
  <c r="EU95" i="4"/>
  <c r="ET95" i="4"/>
  <c r="ES95" i="4"/>
  <c r="EQ95" i="4"/>
  <c r="ER95" i="4"/>
  <c r="EP95" i="4"/>
  <c r="EO95" i="4"/>
  <c r="EM95" i="4"/>
  <c r="EL95" i="4"/>
  <c r="EN95" i="4"/>
  <c r="EK95" i="4"/>
  <c r="EU198" i="4"/>
  <c r="ET198" i="4"/>
  <c r="ES198" i="4"/>
  <c r="ER198" i="4"/>
  <c r="EQ198" i="4"/>
  <c r="EP198" i="4"/>
  <c r="EM198" i="4"/>
  <c r="EL198" i="4"/>
  <c r="EO198" i="4"/>
  <c r="EN198" i="4"/>
  <c r="EK198" i="4"/>
  <c r="EH198" i="4"/>
  <c r="EG198" i="4"/>
  <c r="EF198" i="4"/>
  <c r="EE198" i="4"/>
  <c r="ED198" i="4"/>
  <c r="EC198" i="4"/>
  <c r="EB198" i="4"/>
  <c r="EA198" i="4"/>
  <c r="DZ198" i="4"/>
  <c r="DY198" i="4"/>
  <c r="EU78" i="4"/>
  <c r="ET78" i="4"/>
  <c r="ES78" i="4"/>
  <c r="ER78" i="4"/>
  <c r="EQ78" i="4"/>
  <c r="EP78" i="4"/>
  <c r="EO78" i="4"/>
  <c r="EM78" i="4"/>
  <c r="EL78" i="4"/>
  <c r="EN78" i="4"/>
  <c r="EK78" i="4"/>
  <c r="EH37" i="4"/>
  <c r="EG37" i="4"/>
  <c r="EF37" i="4"/>
  <c r="EB37" i="4"/>
  <c r="EA37" i="4"/>
  <c r="EE37" i="4"/>
  <c r="EC37" i="4"/>
  <c r="ED37" i="4"/>
  <c r="DZ37" i="4"/>
  <c r="DY37" i="4"/>
  <c r="EH182" i="4"/>
  <c r="EG182" i="4"/>
  <c r="EF182" i="4"/>
  <c r="EE182" i="4"/>
  <c r="ED182" i="4"/>
  <c r="EC182" i="4"/>
  <c r="EB182" i="4"/>
  <c r="EA182" i="4"/>
  <c r="DZ182" i="4"/>
  <c r="DY182" i="4"/>
  <c r="EH130" i="4"/>
  <c r="EG130" i="4"/>
  <c r="EF130" i="4"/>
  <c r="EE130" i="4"/>
  <c r="ED130" i="4"/>
  <c r="EC130" i="4"/>
  <c r="EB130" i="4"/>
  <c r="DZ130" i="4"/>
  <c r="DY130" i="4"/>
  <c r="EA130" i="4"/>
  <c r="EU136" i="4"/>
  <c r="ES136" i="4"/>
  <c r="ET136" i="4"/>
  <c r="ER136" i="4"/>
  <c r="EQ136" i="4"/>
  <c r="EP136" i="4"/>
  <c r="EO136" i="4"/>
  <c r="EN136" i="4"/>
  <c r="EK136" i="4"/>
  <c r="EM136" i="4"/>
  <c r="EL136" i="4"/>
  <c r="EH126" i="4"/>
  <c r="EG126" i="4"/>
  <c r="EF126" i="4"/>
  <c r="EE126" i="4"/>
  <c r="ED126" i="4"/>
  <c r="EC126" i="4"/>
  <c r="EB126" i="4"/>
  <c r="DZ126" i="4"/>
  <c r="DY126" i="4"/>
  <c r="EA126" i="4"/>
  <c r="EH45" i="4"/>
  <c r="EG45" i="4"/>
  <c r="EF45" i="4"/>
  <c r="EB45" i="4"/>
  <c r="EA45" i="4"/>
  <c r="ED45" i="4"/>
  <c r="EC45" i="4"/>
  <c r="EE45" i="4"/>
  <c r="DY45" i="4"/>
  <c r="DZ45" i="4"/>
  <c r="EH176" i="4"/>
  <c r="EG176" i="4"/>
  <c r="EE176" i="4"/>
  <c r="ED176" i="4"/>
  <c r="EC176" i="4"/>
  <c r="EB176" i="4"/>
  <c r="EA176" i="4"/>
  <c r="DZ176" i="4"/>
  <c r="DY176" i="4"/>
  <c r="EF176" i="4"/>
  <c r="EU20" i="4"/>
  <c r="ET20" i="4"/>
  <c r="ES20" i="4"/>
  <c r="ER20" i="4"/>
  <c r="EQ20" i="4"/>
  <c r="EP20" i="4"/>
  <c r="EO20" i="4"/>
  <c r="EN20" i="4"/>
  <c r="EM20" i="4"/>
  <c r="EL20" i="4"/>
  <c r="EK20" i="4"/>
  <c r="EE164" i="4"/>
  <c r="ED164" i="4"/>
  <c r="EH164" i="4"/>
  <c r="EF164" i="4"/>
  <c r="EA164" i="4"/>
  <c r="EB164" i="4"/>
  <c r="DY164" i="4"/>
  <c r="EG164" i="4"/>
  <c r="EC164" i="4"/>
  <c r="DZ164" i="4"/>
  <c r="EU174" i="4"/>
  <c r="ET174" i="4"/>
  <c r="ES174" i="4"/>
  <c r="ER174" i="4"/>
  <c r="EQ174" i="4"/>
  <c r="EP174" i="4"/>
  <c r="EM174" i="4"/>
  <c r="EL174" i="4"/>
  <c r="EO174" i="4"/>
  <c r="EN174" i="4"/>
  <c r="EK174" i="4"/>
  <c r="EH112" i="4"/>
  <c r="EG112" i="4"/>
  <c r="EE112" i="4"/>
  <c r="EA112" i="4"/>
  <c r="ED112" i="4"/>
  <c r="EC112" i="4"/>
  <c r="EB112" i="4"/>
  <c r="DZ112" i="4"/>
  <c r="EF112" i="4"/>
  <c r="DY112" i="4"/>
  <c r="EU156" i="4"/>
  <c r="ET156" i="4"/>
  <c r="ES156" i="4"/>
  <c r="ER156" i="4"/>
  <c r="EQ156" i="4"/>
  <c r="EP156" i="4"/>
  <c r="EO156" i="4"/>
  <c r="EN156" i="4"/>
  <c r="EM156" i="4"/>
  <c r="EL156" i="4"/>
  <c r="EK156" i="4"/>
  <c r="EG79" i="4"/>
  <c r="EF79" i="4"/>
  <c r="EE79" i="4"/>
  <c r="EH79" i="4"/>
  <c r="ED79" i="4"/>
  <c r="EC79" i="4"/>
  <c r="EB79" i="4"/>
  <c r="DZ79" i="4"/>
  <c r="DY79" i="4"/>
  <c r="EA79" i="4"/>
  <c r="EH100" i="4"/>
  <c r="EE100" i="4"/>
  <c r="ED100" i="4"/>
  <c r="EF100" i="4"/>
  <c r="DZ100" i="4"/>
  <c r="EB100" i="4"/>
  <c r="DY100" i="4"/>
  <c r="EG100" i="4"/>
  <c r="EC100" i="4"/>
  <c r="EA100" i="4"/>
  <c r="EU168" i="4"/>
  <c r="ES168" i="4"/>
  <c r="ET168" i="4"/>
  <c r="ER168" i="4"/>
  <c r="EQ168" i="4"/>
  <c r="EP168" i="4"/>
  <c r="EO168" i="4"/>
  <c r="EN168" i="4"/>
  <c r="EK168" i="4"/>
  <c r="EM168" i="4"/>
  <c r="EL168" i="4"/>
  <c r="EU70" i="4"/>
  <c r="ET70" i="4"/>
  <c r="ES70" i="4"/>
  <c r="ER70" i="4"/>
  <c r="EQ70" i="4"/>
  <c r="EP70" i="4"/>
  <c r="EO70" i="4"/>
  <c r="EM70" i="4"/>
  <c r="EL70" i="4"/>
  <c r="EN70" i="4"/>
  <c r="EK70" i="4"/>
  <c r="EG70" i="4"/>
  <c r="EF70" i="4"/>
  <c r="EE70" i="4"/>
  <c r="ED70" i="4"/>
  <c r="EC70" i="4"/>
  <c r="EB70" i="4"/>
  <c r="EA70" i="4"/>
  <c r="DZ70" i="4"/>
  <c r="DY70" i="4"/>
  <c r="EH70" i="4"/>
  <c r="EG23" i="4"/>
  <c r="EF23" i="4"/>
  <c r="ED23" i="4"/>
  <c r="EC23" i="4"/>
  <c r="EB23" i="4"/>
  <c r="EA23" i="4"/>
  <c r="EH23" i="4"/>
  <c r="DZ23" i="4"/>
  <c r="DY23" i="4"/>
  <c r="EE23" i="4"/>
  <c r="EU23" i="4"/>
  <c r="ET23" i="4"/>
  <c r="ES23" i="4"/>
  <c r="ER23" i="4"/>
  <c r="EQ23" i="4"/>
  <c r="EP23" i="4"/>
  <c r="EO23" i="4"/>
  <c r="EN23" i="4"/>
  <c r="EL23" i="4"/>
  <c r="EM23" i="4"/>
  <c r="EK23" i="4"/>
  <c r="EH49" i="4"/>
  <c r="EG49" i="4"/>
  <c r="EF49" i="4"/>
  <c r="ED49" i="4"/>
  <c r="EB49" i="4"/>
  <c r="EA49" i="4"/>
  <c r="EE49" i="4"/>
  <c r="EC49" i="4"/>
  <c r="DY49" i="4"/>
  <c r="DZ49" i="4"/>
  <c r="EH8" i="4"/>
  <c r="EG8" i="4"/>
  <c r="EF8" i="4"/>
  <c r="ED8" i="4"/>
  <c r="EE8" i="4"/>
  <c r="EB8" i="4"/>
  <c r="EA8" i="4"/>
  <c r="DZ8" i="4"/>
  <c r="DY8" i="4"/>
  <c r="EC8" i="4"/>
  <c r="EU61" i="4"/>
  <c r="ET61" i="4"/>
  <c r="ES61" i="4"/>
  <c r="ER61" i="4"/>
  <c r="EQ61" i="4"/>
  <c r="EP61" i="4"/>
  <c r="EN61" i="4"/>
  <c r="EO61" i="4"/>
  <c r="EM61" i="4"/>
  <c r="EL61" i="4"/>
  <c r="EK61" i="4"/>
  <c r="EH12" i="4"/>
  <c r="ED12" i="4"/>
  <c r="EC12" i="4"/>
  <c r="EG12" i="4"/>
  <c r="EE12" i="4"/>
  <c r="DZ12" i="4"/>
  <c r="EA12" i="4"/>
  <c r="DY12" i="4"/>
  <c r="EF12" i="4"/>
  <c r="EB12" i="4"/>
  <c r="EU72" i="4"/>
  <c r="ET72" i="4"/>
  <c r="ES72" i="4"/>
  <c r="EQ72" i="4"/>
  <c r="ER72" i="4"/>
  <c r="EP72" i="4"/>
  <c r="EO72" i="4"/>
  <c r="EN72" i="4"/>
  <c r="EK72" i="4"/>
  <c r="EM72" i="4"/>
  <c r="EL72" i="4"/>
  <c r="EH72" i="4"/>
  <c r="EG72" i="4"/>
  <c r="EF72" i="4"/>
  <c r="ED72" i="4"/>
  <c r="EE72" i="4"/>
  <c r="EC72" i="4"/>
  <c r="EB72" i="4"/>
  <c r="EA72" i="4"/>
  <c r="DZ72" i="4"/>
  <c r="DY72" i="4"/>
  <c r="EU160" i="4"/>
  <c r="ES160" i="4"/>
  <c r="ET160" i="4"/>
  <c r="ER160" i="4"/>
  <c r="EQ160" i="4"/>
  <c r="EP160" i="4"/>
  <c r="EO160" i="4"/>
  <c r="EN160" i="4"/>
  <c r="EK160" i="4"/>
  <c r="EL160" i="4"/>
  <c r="EM160" i="4"/>
  <c r="EU39" i="4"/>
  <c r="ET39" i="4"/>
  <c r="ES39" i="4"/>
  <c r="EQ39" i="4"/>
  <c r="ER39" i="4"/>
  <c r="EP39" i="4"/>
  <c r="EO39" i="4"/>
  <c r="EN39" i="4"/>
  <c r="EM39" i="4"/>
  <c r="EL39" i="4"/>
  <c r="EK39" i="4"/>
  <c r="EH33" i="4"/>
  <c r="EG33" i="4"/>
  <c r="EF33" i="4"/>
  <c r="ED33" i="4"/>
  <c r="EB33" i="4"/>
  <c r="EA33" i="4"/>
  <c r="EC33" i="4"/>
  <c r="EE33" i="4"/>
  <c r="DY33" i="4"/>
  <c r="DZ33" i="4"/>
  <c r="EU188" i="4"/>
  <c r="ET188" i="4"/>
  <c r="ES188" i="4"/>
  <c r="ER188" i="4"/>
  <c r="EQ188" i="4"/>
  <c r="EP188" i="4"/>
  <c r="EO188" i="4"/>
  <c r="EN188" i="4"/>
  <c r="EM188" i="4"/>
  <c r="EK188" i="4"/>
  <c r="EL188" i="4"/>
  <c r="EG95" i="4"/>
  <c r="EE95" i="4"/>
  <c r="EH95" i="4"/>
  <c r="EF95" i="4"/>
  <c r="EC95" i="4"/>
  <c r="EB95" i="4"/>
  <c r="DZ95" i="4"/>
  <c r="DY95" i="4"/>
  <c r="ED95" i="4"/>
  <c r="EA95" i="4"/>
  <c r="EG78" i="4"/>
  <c r="EF78" i="4"/>
  <c r="EE78" i="4"/>
  <c r="ED78" i="4"/>
  <c r="EH78" i="4"/>
  <c r="EC78" i="4"/>
  <c r="EB78" i="4"/>
  <c r="DZ78" i="4"/>
  <c r="DY78" i="4"/>
  <c r="EA78" i="4"/>
  <c r="EG14" i="4"/>
  <c r="EF14" i="4"/>
  <c r="EE14" i="4"/>
  <c r="ED14" i="4"/>
  <c r="EC14" i="4"/>
  <c r="EH14" i="4"/>
  <c r="EB14" i="4"/>
  <c r="EA14" i="4"/>
  <c r="DZ14" i="4"/>
  <c r="DY14" i="4"/>
  <c r="ES11" i="4"/>
  <c r="ER11" i="4"/>
  <c r="ET11" i="4"/>
  <c r="EU11" i="4"/>
  <c r="EQ11" i="4"/>
  <c r="EP11" i="4"/>
  <c r="EO11" i="4"/>
  <c r="EM11" i="4"/>
  <c r="EL11" i="4"/>
  <c r="EN11" i="4"/>
  <c r="EK11" i="4"/>
  <c r="EH11" i="4"/>
  <c r="EE11" i="4"/>
  <c r="EC11" i="4"/>
  <c r="EG11" i="4"/>
  <c r="DZ11" i="4"/>
  <c r="DY11" i="4"/>
  <c r="EF11" i="4"/>
  <c r="EB11" i="4"/>
  <c r="EA11" i="4"/>
  <c r="ED11" i="4"/>
  <c r="EG46" i="4"/>
  <c r="EF46" i="4"/>
  <c r="EE46" i="4"/>
  <c r="ED46" i="4"/>
  <c r="EC46" i="4"/>
  <c r="EH46" i="4"/>
  <c r="EB46" i="4"/>
  <c r="EA46" i="4"/>
  <c r="DZ46" i="4"/>
  <c r="DY46" i="4"/>
  <c r="EU46" i="4"/>
  <c r="ET46" i="4"/>
  <c r="ES46" i="4"/>
  <c r="ER46" i="4"/>
  <c r="EQ46" i="4"/>
  <c r="EP46" i="4"/>
  <c r="EO46" i="4"/>
  <c r="EM46" i="4"/>
  <c r="EL46" i="4"/>
  <c r="EN46" i="4"/>
  <c r="EK46" i="4"/>
  <c r="EH20" i="4"/>
  <c r="EE20" i="4"/>
  <c r="EC20" i="4"/>
  <c r="EF20" i="4"/>
  <c r="ED20" i="4"/>
  <c r="DZ20" i="4"/>
  <c r="EG20" i="4"/>
  <c r="EA20" i="4"/>
  <c r="EB20" i="4"/>
  <c r="DY20" i="4"/>
  <c r="EU56" i="4"/>
  <c r="ET56" i="4"/>
  <c r="ES56" i="4"/>
  <c r="EQ56" i="4"/>
  <c r="ER56" i="4"/>
  <c r="EP56" i="4"/>
  <c r="EO56" i="4"/>
  <c r="EN56" i="4"/>
  <c r="EK56" i="4"/>
  <c r="EM56" i="4"/>
  <c r="EL56" i="4"/>
  <c r="EH56" i="4"/>
  <c r="EG56" i="4"/>
  <c r="EF56" i="4"/>
  <c r="ED56" i="4"/>
  <c r="EC56" i="4"/>
  <c r="EB56" i="4"/>
  <c r="EA56" i="4"/>
  <c r="DZ56" i="4"/>
  <c r="DY56" i="4"/>
  <c r="EE56" i="4"/>
  <c r="EU60" i="4"/>
  <c r="ET60" i="4"/>
  <c r="ES60" i="4"/>
  <c r="ER60" i="4"/>
  <c r="EQ60" i="4"/>
  <c r="EP60" i="4"/>
  <c r="EO60" i="4"/>
  <c r="EN60" i="4"/>
  <c r="EM60" i="4"/>
  <c r="EL60" i="4"/>
  <c r="EK60" i="4"/>
  <c r="EH60" i="4"/>
  <c r="ED60" i="4"/>
  <c r="EE60" i="4"/>
  <c r="EG60" i="4"/>
  <c r="DZ60" i="4"/>
  <c r="EF60" i="4"/>
  <c r="EC60" i="4"/>
  <c r="DY60" i="4"/>
  <c r="EA60" i="4"/>
  <c r="EB60" i="4"/>
  <c r="EU15" i="4"/>
  <c r="ET15" i="4"/>
  <c r="ES15" i="4"/>
  <c r="ER15" i="4"/>
  <c r="EQ15" i="4"/>
  <c r="EP15" i="4"/>
  <c r="EO15" i="4"/>
  <c r="EM15" i="4"/>
  <c r="EL15" i="4"/>
  <c r="EN15" i="4"/>
  <c r="EK15" i="4"/>
  <c r="EG15" i="4"/>
  <c r="EF15" i="4"/>
  <c r="EE15" i="4"/>
  <c r="EC15" i="4"/>
  <c r="EH15" i="4"/>
  <c r="ED15" i="4"/>
  <c r="EB15" i="4"/>
  <c r="EA15" i="4"/>
  <c r="DZ15" i="4"/>
  <c r="DY15" i="4"/>
  <c r="EH17" i="4"/>
  <c r="EG17" i="4"/>
  <c r="EF17" i="4"/>
  <c r="ED17" i="4"/>
  <c r="EB17" i="4"/>
  <c r="EA17" i="4"/>
  <c r="EE17" i="4"/>
  <c r="EC17" i="4"/>
  <c r="DZ17" i="4"/>
  <c r="DY17" i="4"/>
  <c r="EU17" i="4"/>
  <c r="ET17" i="4"/>
  <c r="ER17" i="4"/>
  <c r="ES17" i="4"/>
  <c r="EQ17" i="4"/>
  <c r="EP17" i="4"/>
  <c r="EM17" i="4"/>
  <c r="EK17" i="4"/>
  <c r="EL17" i="4"/>
  <c r="EN17" i="4"/>
  <c r="EO17" i="4"/>
  <c r="EU62" i="4"/>
  <c r="ET62" i="4"/>
  <c r="ES62" i="4"/>
  <c r="ER62" i="4"/>
  <c r="EQ62" i="4"/>
  <c r="EP62" i="4"/>
  <c r="EO62" i="4"/>
  <c r="EM62" i="4"/>
  <c r="EL62" i="4"/>
  <c r="EN62" i="4"/>
  <c r="EK62" i="4"/>
  <c r="EG62" i="4"/>
  <c r="EF62" i="4"/>
  <c r="EE62" i="4"/>
  <c r="ED62" i="4"/>
  <c r="EH62" i="4"/>
  <c r="EC62" i="4"/>
  <c r="EB62" i="4"/>
  <c r="EA62" i="4"/>
  <c r="DZ62" i="4"/>
  <c r="DY62" i="4"/>
  <c r="EU40" i="4"/>
  <c r="ET40" i="4"/>
  <c r="ES40" i="4"/>
  <c r="EQ40" i="4"/>
  <c r="ER40" i="4"/>
  <c r="EP40" i="4"/>
  <c r="EO40" i="4"/>
  <c r="EN40" i="4"/>
  <c r="EK40" i="4"/>
  <c r="EM40" i="4"/>
  <c r="EL40" i="4"/>
  <c r="EH32" i="4"/>
  <c r="EG32" i="4"/>
  <c r="EF32" i="4"/>
  <c r="EE32" i="4"/>
  <c r="EC32" i="4"/>
  <c r="EB32" i="4"/>
  <c r="EA32" i="4"/>
  <c r="DZ32" i="4"/>
  <c r="DY32" i="4"/>
  <c r="ED32" i="4"/>
  <c r="EG31" i="4"/>
  <c r="EF31" i="4"/>
  <c r="EE31" i="4"/>
  <c r="EC31" i="4"/>
  <c r="EH31" i="4"/>
  <c r="EB31" i="4"/>
  <c r="EA31" i="4"/>
  <c r="DZ31" i="4"/>
  <c r="DY31" i="4"/>
  <c r="ED31" i="4"/>
  <c r="EU94" i="4"/>
  <c r="ET94" i="4"/>
  <c r="ES94" i="4"/>
  <c r="ER94" i="4"/>
  <c r="EQ94" i="4"/>
  <c r="EP94" i="4"/>
  <c r="EO94" i="4"/>
  <c r="EM94" i="4"/>
  <c r="EL94" i="4"/>
  <c r="EN94" i="4"/>
  <c r="EK94" i="4"/>
  <c r="EG94" i="4"/>
  <c r="EF94" i="4"/>
  <c r="EE94" i="4"/>
  <c r="ED94" i="4"/>
  <c r="EH94" i="4"/>
  <c r="EC94" i="4"/>
  <c r="EB94" i="4"/>
  <c r="DZ94" i="4"/>
  <c r="DY94" i="4"/>
  <c r="EA94" i="4"/>
  <c r="EV90" i="4"/>
  <c r="EH143" i="4"/>
  <c r="EG143" i="4"/>
  <c r="EE143" i="4"/>
  <c r="ED143" i="4"/>
  <c r="EC143" i="4"/>
  <c r="EB143" i="4"/>
  <c r="DZ143" i="4"/>
  <c r="DY143" i="4"/>
  <c r="EF143" i="4"/>
  <c r="EA143" i="4"/>
  <c r="EU200" i="4"/>
  <c r="ES200" i="4"/>
  <c r="ET200" i="4"/>
  <c r="ER200" i="4"/>
  <c r="EQ200" i="4"/>
  <c r="EP200" i="4"/>
  <c r="EO200" i="4"/>
  <c r="EN200" i="4"/>
  <c r="EK200" i="4"/>
  <c r="EM200" i="4"/>
  <c r="EL200" i="4"/>
  <c r="DR67" i="4"/>
  <c r="DP13" i="4"/>
  <c r="DP62" i="4"/>
  <c r="DR98" i="4"/>
  <c r="DQ136" i="4"/>
  <c r="DP166" i="4"/>
  <c r="DR210" i="4"/>
  <c r="DR11" i="4"/>
  <c r="DP215" i="4"/>
  <c r="DR10" i="4"/>
  <c r="DP49" i="4"/>
  <c r="DP86" i="4"/>
  <c r="DR126" i="4"/>
  <c r="DQ216" i="4"/>
  <c r="DP71" i="4"/>
  <c r="DR151" i="4"/>
  <c r="DP36" i="4"/>
  <c r="DR97" i="4"/>
  <c r="DR142" i="4"/>
  <c r="DQ190" i="4"/>
  <c r="DP99" i="4"/>
  <c r="DQ20" i="4"/>
  <c r="DQ60" i="4"/>
  <c r="DQ100" i="4"/>
  <c r="DR138" i="4"/>
  <c r="DQ164" i="4"/>
  <c r="DP212" i="4"/>
  <c r="DR43" i="4"/>
  <c r="DQ2" i="4"/>
  <c r="DP30" i="4"/>
  <c r="DQ61" i="4"/>
  <c r="DQ110" i="4"/>
  <c r="DR161" i="4"/>
  <c r="DQ169" i="4"/>
  <c r="DQ203" i="4"/>
  <c r="DR25" i="4"/>
  <c r="DQ77" i="4"/>
  <c r="DQ128" i="4"/>
  <c r="DP182" i="4"/>
  <c r="DP199" i="4"/>
  <c r="DQ209" i="4"/>
  <c r="DQ38" i="4"/>
  <c r="DR89" i="4"/>
  <c r="DR122" i="4"/>
  <c r="DP153" i="4"/>
  <c r="DP198" i="4"/>
  <c r="DR179" i="4"/>
  <c r="DP181" i="4"/>
  <c r="DP155" i="4"/>
  <c r="DQ33" i="4"/>
  <c r="DP73" i="4"/>
  <c r="DP116" i="4"/>
  <c r="DR184" i="4"/>
  <c r="DQ143" i="4"/>
  <c r="DP27" i="4"/>
  <c r="DQ21" i="4"/>
  <c r="DQ74" i="4"/>
  <c r="DP132" i="4"/>
  <c r="DR180" i="4"/>
  <c r="DQ47" i="4"/>
  <c r="DR5" i="4"/>
  <c r="DQ41" i="4"/>
  <c r="DQ72" i="4"/>
  <c r="DR125" i="4"/>
  <c r="DR156" i="4"/>
  <c r="DQ196" i="4"/>
  <c r="DP163" i="4"/>
  <c r="DQ197" i="4"/>
  <c r="DQ12" i="4"/>
  <c r="DP50" i="4"/>
  <c r="DP84" i="4"/>
  <c r="DP124" i="4"/>
  <c r="DP51" i="4"/>
  <c r="DR115" i="4"/>
  <c r="DP173" i="4"/>
  <c r="DP48" i="4"/>
  <c r="DQ101" i="4"/>
  <c r="DP145" i="4"/>
  <c r="DQ175" i="4"/>
  <c r="DR63" i="4"/>
  <c r="DR199" i="4"/>
  <c r="DP209" i="4"/>
  <c r="DQ52" i="4"/>
  <c r="DQ89" i="4"/>
  <c r="DQ122" i="4"/>
  <c r="DP158" i="4"/>
  <c r="DR198" i="4"/>
  <c r="DQ179" i="4"/>
  <c r="DR213" i="4"/>
  <c r="DR155" i="4"/>
  <c r="DP33" i="4"/>
  <c r="DP78" i="4"/>
  <c r="DR116" i="4"/>
  <c r="DQ184" i="4"/>
  <c r="DR185" i="4"/>
  <c r="DQ27" i="4"/>
  <c r="DP21" i="4"/>
  <c r="DR81" i="4"/>
  <c r="DQ132" i="4"/>
  <c r="DQ180" i="4"/>
  <c r="DR109" i="4"/>
  <c r="DQ5" i="4"/>
  <c r="DP41" i="4"/>
  <c r="DP92" i="4"/>
  <c r="DQ125" i="4"/>
  <c r="DQ156" i="4"/>
  <c r="DP204" i="4"/>
  <c r="DR163" i="4"/>
  <c r="DP197" i="4"/>
  <c r="DP16" i="4"/>
  <c r="DR50" i="4"/>
  <c r="DR84" i="4"/>
  <c r="DR129" i="4"/>
  <c r="DR51" i="4"/>
  <c r="DQ115" i="4"/>
  <c r="DR205" i="4"/>
  <c r="DR48" i="4"/>
  <c r="DP101" i="4"/>
  <c r="DR157" i="4"/>
  <c r="DP79" i="4"/>
  <c r="DR127" i="4"/>
  <c r="DQ22" i="4"/>
  <c r="DR65" i="4"/>
  <c r="DR102" i="4"/>
  <c r="DP141" i="4"/>
  <c r="DP174" i="4"/>
  <c r="DR55" i="4"/>
  <c r="DQ75" i="4"/>
  <c r="DP31" i="4"/>
  <c r="DQ17" i="4"/>
  <c r="DP53" i="4"/>
  <c r="DP104" i="4"/>
  <c r="DR148" i="4"/>
  <c r="DQ19" i="4"/>
  <c r="DP147" i="4"/>
  <c r="DQ189" i="4"/>
  <c r="DQ44" i="4"/>
  <c r="DR108" i="4"/>
  <c r="DR154" i="4"/>
  <c r="DQ202" i="4"/>
  <c r="DP159" i="4"/>
  <c r="DR24" i="4"/>
  <c r="DQ64" i="4"/>
  <c r="DR105" i="4"/>
  <c r="DR144" i="4"/>
  <c r="DQ168" i="4"/>
  <c r="DP7" i="4"/>
  <c r="DR107" i="4"/>
  <c r="DQ191" i="4"/>
  <c r="DP42" i="4"/>
  <c r="DR76" i="4"/>
  <c r="DQ114" i="4"/>
  <c r="DP194" i="4"/>
  <c r="DQ201" i="4"/>
  <c r="DQ59" i="4"/>
  <c r="DP32" i="4"/>
  <c r="DQ85" i="4"/>
  <c r="DQ134" i="4"/>
  <c r="DP188" i="4"/>
  <c r="DQ123" i="4"/>
  <c r="EU140" i="4"/>
  <c r="ET140" i="4"/>
  <c r="ES140" i="4"/>
  <c r="ER140" i="4"/>
  <c r="EQ140" i="4"/>
  <c r="EP140" i="4"/>
  <c r="EO140" i="4"/>
  <c r="EN140" i="4"/>
  <c r="EM140" i="4"/>
  <c r="EL140" i="4"/>
  <c r="EK140" i="4"/>
  <c r="EU117" i="4"/>
  <c r="ET117" i="4"/>
  <c r="ES117" i="4"/>
  <c r="ER117" i="4"/>
  <c r="EQ117" i="4"/>
  <c r="EO117" i="4"/>
  <c r="EP117" i="4"/>
  <c r="EN117" i="4"/>
  <c r="EM117" i="4"/>
  <c r="EL117" i="4"/>
  <c r="EK117" i="4"/>
  <c r="EH117" i="4"/>
  <c r="EG117" i="4"/>
  <c r="EC117" i="4"/>
  <c r="EB117" i="4"/>
  <c r="EA117" i="4"/>
  <c r="EE117" i="4"/>
  <c r="EF117" i="4"/>
  <c r="DZ117" i="4"/>
  <c r="ED117" i="4"/>
  <c r="DY117" i="4"/>
  <c r="EU69" i="4"/>
  <c r="ET69" i="4"/>
  <c r="ES69" i="4"/>
  <c r="ER69" i="4"/>
  <c r="EQ69" i="4"/>
  <c r="EP69" i="4"/>
  <c r="EO69" i="4"/>
  <c r="EM69" i="4"/>
  <c r="EL69" i="4"/>
  <c r="EK69" i="4"/>
  <c r="EN69" i="4"/>
  <c r="EH18" i="4"/>
  <c r="EG18" i="4"/>
  <c r="EF18" i="4"/>
  <c r="EE18" i="4"/>
  <c r="ED18" i="4"/>
  <c r="EC18" i="4"/>
  <c r="EB18" i="4"/>
  <c r="EA18" i="4"/>
  <c r="DZ18" i="4"/>
  <c r="DY18" i="4"/>
  <c r="EU28" i="4"/>
  <c r="ET28" i="4"/>
  <c r="ES28" i="4"/>
  <c r="ER28" i="4"/>
  <c r="EQ28" i="4"/>
  <c r="EP28" i="4"/>
  <c r="EO28" i="4"/>
  <c r="EN28" i="4"/>
  <c r="EM28" i="4"/>
  <c r="EL28" i="4"/>
  <c r="EK28" i="4"/>
  <c r="EH28" i="4"/>
  <c r="ED28" i="4"/>
  <c r="EE28" i="4"/>
  <c r="EG28" i="4"/>
  <c r="EC28" i="4"/>
  <c r="DZ28" i="4"/>
  <c r="EA28" i="4"/>
  <c r="DY28" i="4"/>
  <c r="EB28" i="4"/>
  <c r="EF28" i="4"/>
  <c r="EH146" i="4"/>
  <c r="EG146" i="4"/>
  <c r="EF146" i="4"/>
  <c r="EE146" i="4"/>
  <c r="ED146" i="4"/>
  <c r="EC146" i="4"/>
  <c r="EB146" i="4"/>
  <c r="DZ146" i="4"/>
  <c r="DY146" i="4"/>
  <c r="EA146" i="4"/>
  <c r="EU121" i="4"/>
  <c r="ET121" i="4"/>
  <c r="ES121" i="4"/>
  <c r="ER121" i="4"/>
  <c r="EQ121" i="4"/>
  <c r="EO121" i="4"/>
  <c r="EN121" i="4"/>
  <c r="EP121" i="4"/>
  <c r="EK121" i="4"/>
  <c r="EM121" i="4"/>
  <c r="EL121" i="4"/>
  <c r="EH121" i="4"/>
  <c r="EG121" i="4"/>
  <c r="EE121" i="4"/>
  <c r="EC121" i="4"/>
  <c r="EB121" i="4"/>
  <c r="EA121" i="4"/>
  <c r="ED121" i="4"/>
  <c r="EF121" i="4"/>
  <c r="DZ121" i="4"/>
  <c r="DY121" i="4"/>
  <c r="ET131" i="4"/>
  <c r="ES131" i="4"/>
  <c r="EU131" i="4"/>
  <c r="ER131" i="4"/>
  <c r="EQ131" i="4"/>
  <c r="EP131" i="4"/>
  <c r="EO131" i="4"/>
  <c r="EN131" i="4"/>
  <c r="EM131" i="4"/>
  <c r="EL131" i="4"/>
  <c r="EK131" i="4"/>
  <c r="EF131" i="4"/>
  <c r="ED131" i="4"/>
  <c r="EH131" i="4"/>
  <c r="DZ131" i="4"/>
  <c r="DY131" i="4"/>
  <c r="EG131" i="4"/>
  <c r="EC131" i="4"/>
  <c r="EB131" i="4"/>
  <c r="EA131" i="4"/>
  <c r="EE131" i="4"/>
  <c r="EU102" i="4"/>
  <c r="ET102" i="4"/>
  <c r="ES102" i="4"/>
  <c r="ER102" i="4"/>
  <c r="EQ102" i="4"/>
  <c r="EP102" i="4"/>
  <c r="EO102" i="4"/>
  <c r="EM102" i="4"/>
  <c r="EL102" i="4"/>
  <c r="EK102" i="4"/>
  <c r="EN102" i="4"/>
  <c r="EU158" i="4"/>
  <c r="ET158" i="4"/>
  <c r="ES158" i="4"/>
  <c r="ER158" i="4"/>
  <c r="EQ158" i="4"/>
  <c r="EP158" i="4"/>
  <c r="EO158" i="4"/>
  <c r="EM158" i="4"/>
  <c r="EL158" i="4"/>
  <c r="EN158" i="4"/>
  <c r="EK158" i="4"/>
  <c r="EU206" i="4"/>
  <c r="ET206" i="4"/>
  <c r="ES206" i="4"/>
  <c r="ER206" i="4"/>
  <c r="EQ206" i="4"/>
  <c r="EP206" i="4"/>
  <c r="EM206" i="4"/>
  <c r="EL206" i="4"/>
  <c r="EN206" i="4"/>
  <c r="EO206" i="4"/>
  <c r="EK206" i="4"/>
  <c r="EH206" i="4"/>
  <c r="EG206" i="4"/>
  <c r="EF206" i="4"/>
  <c r="EE206" i="4"/>
  <c r="ED206" i="4"/>
  <c r="EC206" i="4"/>
  <c r="EB206" i="4"/>
  <c r="EA206" i="4"/>
  <c r="DZ206" i="4"/>
  <c r="DY206" i="4"/>
  <c r="EU153" i="4"/>
  <c r="ES153" i="4"/>
  <c r="ET153" i="4"/>
  <c r="ER153" i="4"/>
  <c r="EQ153" i="4"/>
  <c r="EO153" i="4"/>
  <c r="EN153" i="4"/>
  <c r="EP153" i="4"/>
  <c r="EK153" i="4"/>
  <c r="EM153" i="4"/>
  <c r="EL153" i="4"/>
  <c r="EH153" i="4"/>
  <c r="EG153" i="4"/>
  <c r="EE153" i="4"/>
  <c r="EC153" i="4"/>
  <c r="EB153" i="4"/>
  <c r="ED153" i="4"/>
  <c r="EF153" i="4"/>
  <c r="DZ153" i="4"/>
  <c r="DY153" i="4"/>
  <c r="EA153" i="4"/>
  <c r="ES3" i="4"/>
  <c r="ER3" i="4"/>
  <c r="EU3" i="4"/>
  <c r="ET3" i="4"/>
  <c r="EQ3" i="4"/>
  <c r="EP3" i="4"/>
  <c r="EO3" i="4"/>
  <c r="EN3" i="4"/>
  <c r="EL3" i="4"/>
  <c r="EM3" i="4"/>
  <c r="EK3" i="4"/>
  <c r="EU76" i="4"/>
  <c r="ET76" i="4"/>
  <c r="ES76" i="4"/>
  <c r="ER76" i="4"/>
  <c r="EQ76" i="4"/>
  <c r="EP76" i="4"/>
  <c r="EO76" i="4"/>
  <c r="EN76" i="4"/>
  <c r="EM76" i="4"/>
  <c r="EL76" i="4"/>
  <c r="EK76" i="4"/>
  <c r="EH150" i="4"/>
  <c r="EG150" i="4"/>
  <c r="EF150" i="4"/>
  <c r="EE150" i="4"/>
  <c r="ED150" i="4"/>
  <c r="EC150" i="4"/>
  <c r="EB150" i="4"/>
  <c r="EA150" i="4"/>
  <c r="DZ150" i="4"/>
  <c r="DY150" i="4"/>
  <c r="ET179" i="4"/>
  <c r="ES179" i="4"/>
  <c r="EU179" i="4"/>
  <c r="ER179" i="4"/>
  <c r="EQ179" i="4"/>
  <c r="EP179" i="4"/>
  <c r="EO179" i="4"/>
  <c r="EN179" i="4"/>
  <c r="EM179" i="4"/>
  <c r="EL179" i="4"/>
  <c r="EK179" i="4"/>
  <c r="EF179" i="4"/>
  <c r="ED179" i="4"/>
  <c r="EH179" i="4"/>
  <c r="EE179" i="4"/>
  <c r="EA179" i="4"/>
  <c r="DZ179" i="4"/>
  <c r="DY179" i="4"/>
  <c r="EG179" i="4"/>
  <c r="EC179" i="4"/>
  <c r="EB179" i="4"/>
  <c r="EE148" i="4"/>
  <c r="EF148" i="4"/>
  <c r="EH148" i="4"/>
  <c r="ED148" i="4"/>
  <c r="EG148" i="4"/>
  <c r="DY148" i="4"/>
  <c r="EC148" i="4"/>
  <c r="EB148" i="4"/>
  <c r="EA148" i="4"/>
  <c r="DZ148" i="4"/>
  <c r="EH162" i="4"/>
  <c r="EG162" i="4"/>
  <c r="EF162" i="4"/>
  <c r="EE162" i="4"/>
  <c r="ED162" i="4"/>
  <c r="EC162" i="4"/>
  <c r="EB162" i="4"/>
  <c r="EA162" i="4"/>
  <c r="DZ162" i="4"/>
  <c r="DY162" i="4"/>
  <c r="EU166" i="4"/>
  <c r="ET166" i="4"/>
  <c r="ES166" i="4"/>
  <c r="ER166" i="4"/>
  <c r="EQ166" i="4"/>
  <c r="EP166" i="4"/>
  <c r="EM166" i="4"/>
  <c r="EL166" i="4"/>
  <c r="EO166" i="4"/>
  <c r="EK166" i="4"/>
  <c r="EN166" i="4"/>
  <c r="EU169" i="4"/>
  <c r="ES169" i="4"/>
  <c r="ET169" i="4"/>
  <c r="ER169" i="4"/>
  <c r="EQ169" i="4"/>
  <c r="EN169" i="4"/>
  <c r="EK169" i="4"/>
  <c r="EO169" i="4"/>
  <c r="EM169" i="4"/>
  <c r="EP169" i="4"/>
  <c r="EL169" i="4"/>
  <c r="EH169" i="4"/>
  <c r="EG169" i="4"/>
  <c r="EE169" i="4"/>
  <c r="EC169" i="4"/>
  <c r="EB169" i="4"/>
  <c r="EF169" i="4"/>
  <c r="ED169" i="4"/>
  <c r="EA169" i="4"/>
  <c r="DZ169" i="4"/>
  <c r="DY169" i="4"/>
  <c r="EU177" i="4"/>
  <c r="ES177" i="4"/>
  <c r="ET177" i="4"/>
  <c r="ER177" i="4"/>
  <c r="EQ177" i="4"/>
  <c r="EP177" i="4"/>
  <c r="EO177" i="4"/>
  <c r="EK177" i="4"/>
  <c r="EN177" i="4"/>
  <c r="EL177" i="4"/>
  <c r="EM177" i="4"/>
  <c r="EH177" i="4"/>
  <c r="EG177" i="4"/>
  <c r="EF177" i="4"/>
  <c r="ED177" i="4"/>
  <c r="EC177" i="4"/>
  <c r="EB177" i="4"/>
  <c r="EE177" i="4"/>
  <c r="EA177" i="4"/>
  <c r="DZ177" i="4"/>
  <c r="DY177" i="4"/>
  <c r="EU172" i="4"/>
  <c r="ET172" i="4"/>
  <c r="ES172" i="4"/>
  <c r="ER172" i="4"/>
  <c r="EQ172" i="4"/>
  <c r="EP172" i="4"/>
  <c r="EO172" i="4"/>
  <c r="EN172" i="4"/>
  <c r="EM172" i="4"/>
  <c r="EL172" i="4"/>
  <c r="EK172" i="4"/>
  <c r="EH90" i="4"/>
  <c r="EG90" i="4"/>
  <c r="EF90" i="4"/>
  <c r="EE90" i="4"/>
  <c r="ED90" i="4"/>
  <c r="EC90" i="4"/>
  <c r="EB90" i="4"/>
  <c r="DZ90" i="4"/>
  <c r="DY90" i="4"/>
  <c r="EA90" i="4"/>
  <c r="ET186" i="4"/>
  <c r="EU186" i="4"/>
  <c r="ES186" i="4"/>
  <c r="ER186" i="4"/>
  <c r="EQ186" i="4"/>
  <c r="EP186" i="4"/>
  <c r="EM186" i="4"/>
  <c r="EL186" i="4"/>
  <c r="EK186" i="4"/>
  <c r="EN186" i="4"/>
  <c r="EO186" i="4"/>
  <c r="ES99" i="4"/>
  <c r="EU99" i="4"/>
  <c r="ET99" i="4"/>
  <c r="ER99" i="4"/>
  <c r="EQ99" i="4"/>
  <c r="EP99" i="4"/>
  <c r="EO99" i="4"/>
  <c r="EN99" i="4"/>
  <c r="EM99" i="4"/>
  <c r="EL99" i="4"/>
  <c r="EK99" i="4"/>
  <c r="DR79" i="4"/>
  <c r="DQ127" i="4"/>
  <c r="DP34" i="4"/>
  <c r="DQ65" i="4"/>
  <c r="DQ102" i="4"/>
  <c r="DP146" i="4"/>
  <c r="DR174" i="4"/>
  <c r="DQ55" i="4"/>
  <c r="DP135" i="4"/>
  <c r="DR31" i="4"/>
  <c r="DP17" i="4"/>
  <c r="DP58" i="4"/>
  <c r="DR104" i="4"/>
  <c r="DQ148" i="4"/>
  <c r="DP83" i="4"/>
  <c r="DR147" i="4"/>
  <c r="DP189" i="4"/>
  <c r="DP66" i="4"/>
  <c r="DP108" i="4"/>
  <c r="DQ154" i="4"/>
  <c r="DP87" i="4"/>
  <c r="DR159" i="4"/>
  <c r="DQ24" i="4"/>
  <c r="DQ68" i="4"/>
  <c r="DQ105" i="4"/>
  <c r="DQ144" i="4"/>
  <c r="DP176" i="4"/>
  <c r="DR7" i="4"/>
  <c r="DQ107" i="4"/>
  <c r="DR4" i="4"/>
  <c r="DR42" i="4"/>
  <c r="DQ76" i="4"/>
  <c r="DP118" i="4"/>
  <c r="DR194" i="4"/>
  <c r="DP201" i="4"/>
  <c r="DP119" i="4"/>
  <c r="DR32" i="4"/>
  <c r="DP85" i="4"/>
  <c r="DP140" i="4"/>
  <c r="DR188" i="4"/>
  <c r="DR3" i="4"/>
  <c r="DQ8" i="4"/>
  <c r="DR57" i="4"/>
  <c r="DQ93" i="4"/>
  <c r="DQ130" i="4"/>
  <c r="DP162" i="4"/>
  <c r="DR206" i="4"/>
  <c r="DQ211" i="4"/>
  <c r="DR207" i="4"/>
  <c r="DP45" i="4"/>
  <c r="DP82" i="4"/>
  <c r="DQ121" i="4"/>
  <c r="DQ200" i="4"/>
  <c r="DR217" i="4"/>
  <c r="DR91" i="4"/>
  <c r="DP29" i="4"/>
  <c r="DP90" i="4"/>
  <c r="DQ137" i="4"/>
  <c r="DQ186" i="4"/>
  <c r="DP35" i="4"/>
  <c r="DQ9" i="4"/>
  <c r="DQ54" i="4"/>
  <c r="DP96" i="4"/>
  <c r="DQ133" i="4"/>
  <c r="DQ160" i="4"/>
  <c r="DP208" i="4"/>
  <c r="DR195" i="4"/>
  <c r="DP26" i="4"/>
  <c r="DR56" i="4"/>
  <c r="DQ88" i="4"/>
  <c r="DP150" i="4"/>
  <c r="DR111" i="4"/>
  <c r="DQ171" i="4"/>
  <c r="DP18" i="4"/>
  <c r="DQ69" i="4"/>
  <c r="DP117" i="4"/>
  <c r="DP172" i="4"/>
  <c r="DR175" i="4"/>
  <c r="DP63" i="4"/>
  <c r="DQ3" i="4"/>
  <c r="DR13" i="4"/>
  <c r="DQ57" i="4"/>
  <c r="DP93" i="4"/>
  <c r="DP136" i="4"/>
  <c r="DR162" i="4"/>
  <c r="DQ206" i="4"/>
  <c r="DP11" i="4"/>
  <c r="DQ207" i="4"/>
  <c r="DR49" i="4"/>
  <c r="DR82" i="4"/>
  <c r="DP121" i="4"/>
  <c r="DP216" i="4"/>
  <c r="DQ217" i="4"/>
  <c r="DQ91" i="4"/>
  <c r="DR36" i="4"/>
  <c r="DR90" i="4"/>
  <c r="DP137" i="4"/>
  <c r="DP190" i="4"/>
  <c r="DR35" i="4"/>
  <c r="DP9" i="4"/>
  <c r="DP60" i="4"/>
  <c r="DR96" i="4"/>
  <c r="DP133" i="4"/>
  <c r="DP164" i="4"/>
  <c r="DR208" i="4"/>
  <c r="DQ195" i="4"/>
  <c r="DP2" i="4"/>
  <c r="DR26" i="4"/>
  <c r="DQ56" i="4"/>
  <c r="DP110" i="4"/>
  <c r="DR150" i="4"/>
  <c r="DQ111" i="4"/>
  <c r="DP203" i="4"/>
  <c r="DR18" i="4"/>
  <c r="DP69" i="4"/>
  <c r="DP128" i="4"/>
  <c r="DR172" i="4"/>
  <c r="DR139" i="4"/>
  <c r="DP177" i="4"/>
  <c r="DP38" i="4"/>
  <c r="DR70" i="4"/>
  <c r="DQ106" i="4"/>
  <c r="DR153" i="4"/>
  <c r="DR178" i="4"/>
  <c r="DQ131" i="4"/>
  <c r="DR181" i="4"/>
  <c r="DR95" i="4"/>
  <c r="DQ28" i="4"/>
  <c r="DR73" i="4"/>
  <c r="DR112" i="4"/>
  <c r="DQ152" i="4"/>
  <c r="DP143" i="4"/>
  <c r="DR187" i="4"/>
  <c r="DQ6" i="4"/>
  <c r="DP74" i="4"/>
  <c r="DR120" i="4"/>
  <c r="DQ170" i="4"/>
  <c r="DP47" i="4"/>
  <c r="DQ193" i="4"/>
  <c r="DP37" i="4"/>
  <c r="DP72" i="4"/>
  <c r="DQ113" i="4"/>
  <c r="DP149" i="4"/>
  <c r="DP196" i="4"/>
  <c r="DR103" i="4"/>
  <c r="DP165" i="4"/>
  <c r="DP12" i="4"/>
  <c r="DR46" i="4"/>
  <c r="DQ80" i="4"/>
  <c r="DR124" i="4"/>
  <c r="DR214" i="4"/>
  <c r="DQ39" i="4"/>
  <c r="DR173" i="4"/>
  <c r="DR40" i="4"/>
  <c r="DQ94" i="4"/>
  <c r="DR145" i="4"/>
  <c r="DR192" i="4"/>
  <c r="DQ14" i="4"/>
  <c r="DR123" i="4"/>
  <c r="ET211" i="4"/>
  <c r="ES211" i="4"/>
  <c r="EU211" i="4"/>
  <c r="ER211" i="4"/>
  <c r="EP211" i="4"/>
  <c r="EQ211" i="4"/>
  <c r="EN211" i="4"/>
  <c r="EM211" i="4"/>
  <c r="EL211" i="4"/>
  <c r="EK211" i="4"/>
  <c r="EO211" i="4"/>
  <c r="EF211" i="4"/>
  <c r="ED211" i="4"/>
  <c r="EH211" i="4"/>
  <c r="EE211" i="4"/>
  <c r="EA211" i="4"/>
  <c r="DZ211" i="4"/>
  <c r="DY211" i="4"/>
  <c r="EG211" i="4"/>
  <c r="EC211" i="4"/>
  <c r="EB211" i="4"/>
  <c r="EH40" i="4"/>
  <c r="EG40" i="4"/>
  <c r="EF40" i="4"/>
  <c r="ED40" i="4"/>
  <c r="EE40" i="4"/>
  <c r="EB40" i="4"/>
  <c r="EA40" i="4"/>
  <c r="DZ40" i="4"/>
  <c r="DY40" i="4"/>
  <c r="EC40" i="4"/>
  <c r="EH3" i="4"/>
  <c r="ED3" i="4"/>
  <c r="EF3" i="4"/>
  <c r="EC3" i="4"/>
  <c r="DZ3" i="4"/>
  <c r="DY3" i="4"/>
  <c r="EG3" i="4"/>
  <c r="EB3" i="4"/>
  <c r="EA3" i="4"/>
  <c r="EE3" i="4"/>
  <c r="EG38" i="4"/>
  <c r="EF38" i="4"/>
  <c r="EE38" i="4"/>
  <c r="ED38" i="4"/>
  <c r="EC38" i="4"/>
  <c r="EB38" i="4"/>
  <c r="EA38" i="4"/>
  <c r="DZ38" i="4"/>
  <c r="DY38" i="4"/>
  <c r="EH38" i="4"/>
  <c r="EU92" i="4"/>
  <c r="ET92" i="4"/>
  <c r="ES92" i="4"/>
  <c r="ER92" i="4"/>
  <c r="EQ92" i="4"/>
  <c r="EP92" i="4"/>
  <c r="EO92" i="4"/>
  <c r="EN92" i="4"/>
  <c r="EM92" i="4"/>
  <c r="EL92" i="4"/>
  <c r="EK92" i="4"/>
  <c r="EH92" i="4"/>
  <c r="EF92" i="4"/>
  <c r="ED92" i="4"/>
  <c r="EE92" i="4"/>
  <c r="EG92" i="4"/>
  <c r="EA92" i="4"/>
  <c r="DZ92" i="4"/>
  <c r="EC92" i="4"/>
  <c r="DY92" i="4"/>
  <c r="EB92" i="4"/>
  <c r="EU85" i="4"/>
  <c r="ET85" i="4"/>
  <c r="ES85" i="4"/>
  <c r="ER85" i="4"/>
  <c r="EQ85" i="4"/>
  <c r="EP85" i="4"/>
  <c r="EO85" i="4"/>
  <c r="EN85" i="4"/>
  <c r="EM85" i="4"/>
  <c r="EL85" i="4"/>
  <c r="EK85" i="4"/>
  <c r="EH85" i="4"/>
  <c r="EG85" i="4"/>
  <c r="EF85" i="4"/>
  <c r="EC85" i="4"/>
  <c r="EB85" i="4"/>
  <c r="EA85" i="4"/>
  <c r="EE85" i="4"/>
  <c r="DZ85" i="4"/>
  <c r="ED85" i="4"/>
  <c r="DY85" i="4"/>
  <c r="ES34" i="4"/>
  <c r="EU34" i="4"/>
  <c r="ET34" i="4"/>
  <c r="ER34" i="4"/>
  <c r="EQ34" i="4"/>
  <c r="EP34" i="4"/>
  <c r="EO34" i="4"/>
  <c r="EN34" i="4"/>
  <c r="EM34" i="4"/>
  <c r="EL34" i="4"/>
  <c r="EK34" i="4"/>
  <c r="EH34" i="4"/>
  <c r="EG34" i="4"/>
  <c r="EF34" i="4"/>
  <c r="EE34" i="4"/>
  <c r="ED34" i="4"/>
  <c r="EC34" i="4"/>
  <c r="EB34" i="4"/>
  <c r="EA34" i="4"/>
  <c r="DZ34" i="4"/>
  <c r="DY34" i="4"/>
  <c r="EU13" i="4"/>
  <c r="ET13" i="4"/>
  <c r="ES13" i="4"/>
  <c r="ER13" i="4"/>
  <c r="EQ13" i="4"/>
  <c r="EP13" i="4"/>
  <c r="EN13" i="4"/>
  <c r="EL13" i="4"/>
  <c r="EK13" i="4"/>
  <c r="EM13" i="4"/>
  <c r="EO13" i="4"/>
  <c r="EH13" i="4"/>
  <c r="EG13" i="4"/>
  <c r="EF13" i="4"/>
  <c r="EB13" i="4"/>
  <c r="EA13" i="4"/>
  <c r="ED13" i="4"/>
  <c r="EC13" i="4"/>
  <c r="EE13" i="4"/>
  <c r="DZ13" i="4"/>
  <c r="DY13" i="4"/>
  <c r="EU143" i="4"/>
  <c r="ET143" i="4"/>
  <c r="ES143" i="4"/>
  <c r="ER143" i="4"/>
  <c r="EQ143" i="4"/>
  <c r="EP143" i="4"/>
  <c r="EO143" i="4"/>
  <c r="EM143" i="4"/>
  <c r="EL143" i="4"/>
  <c r="EN143" i="4"/>
  <c r="EK143" i="4"/>
  <c r="DQ139" i="4"/>
  <c r="DR209" i="4"/>
  <c r="DR38" i="4"/>
  <c r="DQ70" i="4"/>
  <c r="DP122" i="4"/>
  <c r="DQ153" i="4"/>
  <c r="DQ178" i="4"/>
  <c r="DP179" i="4"/>
  <c r="DQ181" i="4"/>
  <c r="DQ95" i="4"/>
  <c r="DR33" i="4"/>
  <c r="DQ73" i="4"/>
  <c r="DQ112" i="4"/>
  <c r="DP184" i="4"/>
  <c r="DR143" i="4"/>
  <c r="DQ187" i="4"/>
  <c r="DR21" i="4"/>
  <c r="DR74" i="4"/>
  <c r="DQ120" i="4"/>
  <c r="DP180" i="4"/>
  <c r="DR47" i="4"/>
  <c r="DP193" i="4"/>
  <c r="DR41" i="4"/>
  <c r="DR72" i="4"/>
  <c r="DP113" i="4"/>
  <c r="DP156" i="4"/>
  <c r="DR196" i="4"/>
  <c r="DQ103" i="4"/>
  <c r="DR197" i="4"/>
  <c r="DR12" i="4"/>
  <c r="DQ46" i="4"/>
  <c r="DQ84" i="4"/>
  <c r="DQ124" i="4"/>
  <c r="DQ214" i="4"/>
  <c r="DP115" i="4"/>
  <c r="DQ173" i="4"/>
  <c r="DQ40" i="4"/>
  <c r="DR101" i="4"/>
  <c r="DQ145" i="4"/>
  <c r="DQ192" i="4"/>
  <c r="DR15" i="4"/>
  <c r="DQ67" i="4"/>
  <c r="DP22" i="4"/>
  <c r="DR62" i="4"/>
  <c r="DQ98" i="4"/>
  <c r="DR141" i="4"/>
  <c r="DR166" i="4"/>
  <c r="DQ210" i="4"/>
  <c r="DP75" i="4"/>
  <c r="DR215" i="4"/>
  <c r="DQ10" i="4"/>
  <c r="DR53" i="4"/>
  <c r="DR86" i="4"/>
  <c r="DQ126" i="4"/>
  <c r="DP19" i="4"/>
  <c r="DR71" i="4"/>
  <c r="DQ151" i="4"/>
  <c r="DP44" i="4"/>
  <c r="DQ97" i="4"/>
  <c r="DQ142" i="4"/>
  <c r="DP202" i="4"/>
  <c r="DR99" i="4"/>
  <c r="DP20" i="4"/>
  <c r="DP64" i="4"/>
  <c r="DP100" i="4"/>
  <c r="DQ138" i="4"/>
  <c r="DP168" i="4"/>
  <c r="DQ212" i="4"/>
  <c r="DQ43" i="4"/>
  <c r="DP191" i="4"/>
  <c r="DR30" i="4"/>
  <c r="DP61" i="4"/>
  <c r="DP114" i="4"/>
  <c r="DQ161" i="4"/>
  <c r="DP169" i="4"/>
  <c r="DP59" i="4"/>
  <c r="DQ25" i="4"/>
  <c r="DP77" i="4"/>
  <c r="DP134" i="4"/>
  <c r="DR182" i="4"/>
  <c r="DP175" i="4"/>
  <c r="DQ15" i="4"/>
  <c r="DP127" i="4"/>
  <c r="DR22" i="4"/>
  <c r="DQ62" i="4"/>
  <c r="DP102" i="4"/>
  <c r="DQ141" i="4"/>
  <c r="DQ166" i="4"/>
  <c r="DP55" i="4"/>
  <c r="DR75" i="4"/>
  <c r="DQ215" i="4"/>
  <c r="DR17" i="4"/>
  <c r="DQ53" i="4"/>
  <c r="DQ86" i="4"/>
  <c r="DP148" i="4"/>
  <c r="DR19" i="4"/>
  <c r="DQ71" i="4"/>
  <c r="DR189" i="4"/>
  <c r="DR44" i="4"/>
  <c r="DP97" i="4"/>
  <c r="DP154" i="4"/>
  <c r="DR202" i="4"/>
  <c r="DQ99" i="4"/>
  <c r="DP24" i="4"/>
  <c r="DR64" i="4"/>
  <c r="DR100" i="4"/>
  <c r="DP144" i="4"/>
  <c r="DR168" i="4"/>
  <c r="DR212" i="4"/>
  <c r="DP107" i="4"/>
  <c r="DR191" i="4"/>
  <c r="DQ30" i="4"/>
  <c r="DP76" i="4"/>
  <c r="DR114" i="4"/>
  <c r="DP161" i="4"/>
  <c r="DR201" i="4"/>
  <c r="DR59" i="4"/>
  <c r="DP25" i="4"/>
  <c r="DR85" i="4"/>
  <c r="DR134" i="4"/>
  <c r="DQ182" i="4"/>
  <c r="DQ199" i="4"/>
  <c r="DP8" i="4"/>
  <c r="DP52" i="4"/>
  <c r="DP89" i="4"/>
  <c r="DP130" i="4"/>
  <c r="DR158" i="4"/>
  <c r="DQ198" i="4"/>
  <c r="DP211" i="4"/>
  <c r="DQ213" i="4"/>
  <c r="DQ155" i="4"/>
  <c r="DR45" i="4"/>
  <c r="DR78" i="4"/>
  <c r="DQ116" i="4"/>
  <c r="DP200" i="4"/>
  <c r="DQ185" i="4"/>
  <c r="DR27" i="4"/>
  <c r="DR29" i="4"/>
  <c r="DQ81" i="4"/>
  <c r="DR132" i="4"/>
  <c r="DP186" i="4"/>
  <c r="DQ109" i="4"/>
  <c r="DP5" i="4"/>
  <c r="DP54" i="4"/>
  <c r="DR92" i="4"/>
  <c r="DP125" i="4"/>
  <c r="DP160" i="4"/>
  <c r="DR204" i="4"/>
  <c r="DQ163" i="4"/>
  <c r="DR16" i="4"/>
  <c r="DQ50" i="4"/>
  <c r="DP88" i="4"/>
  <c r="DQ129" i="4"/>
  <c r="DQ51" i="4"/>
  <c r="DP171" i="4"/>
  <c r="DQ205" i="4"/>
  <c r="DQ48" i="4"/>
  <c r="DR117" i="4"/>
  <c r="DQ157" i="4"/>
  <c r="DP123" i="4"/>
  <c r="EH69" i="4"/>
  <c r="EG69" i="4"/>
  <c r="EF69" i="4"/>
  <c r="EC69" i="4"/>
  <c r="EB69" i="4"/>
  <c r="EA69" i="4"/>
  <c r="EE69" i="4"/>
  <c r="ED69" i="4"/>
  <c r="DZ69" i="4"/>
  <c r="DY69" i="4"/>
  <c r="ES18" i="4"/>
  <c r="EU18" i="4"/>
  <c r="ET18" i="4"/>
  <c r="ER18" i="4"/>
  <c r="EQ18" i="4"/>
  <c r="EP18" i="4"/>
  <c r="EO18" i="4"/>
  <c r="EN18" i="4"/>
  <c r="EL18" i="4"/>
  <c r="EM18" i="4"/>
  <c r="EK18" i="4"/>
  <c r="EU86" i="4"/>
  <c r="ET86" i="4"/>
  <c r="ES86" i="4"/>
  <c r="ER86" i="4"/>
  <c r="EQ86" i="4"/>
  <c r="EP86" i="4"/>
  <c r="EO86" i="4"/>
  <c r="EM86" i="4"/>
  <c r="EL86" i="4"/>
  <c r="EN86" i="4"/>
  <c r="EK86" i="4"/>
  <c r="EG86" i="4"/>
  <c r="EF86" i="4"/>
  <c r="EE86" i="4"/>
  <c r="ED86" i="4"/>
  <c r="EC86" i="4"/>
  <c r="EB86" i="4"/>
  <c r="EH86" i="4"/>
  <c r="EA86" i="4"/>
  <c r="DZ86" i="4"/>
  <c r="DY86" i="4"/>
  <c r="ET146" i="4"/>
  <c r="EU146" i="4"/>
  <c r="ES146" i="4"/>
  <c r="ER146" i="4"/>
  <c r="EQ146" i="4"/>
  <c r="EP146" i="4"/>
  <c r="EO146" i="4"/>
  <c r="EN146" i="4"/>
  <c r="EM146" i="4"/>
  <c r="EL146" i="4"/>
  <c r="EK146" i="4"/>
  <c r="EU141" i="4"/>
  <c r="ET141" i="4"/>
  <c r="ES141" i="4"/>
  <c r="ER141" i="4"/>
  <c r="EQ141" i="4"/>
  <c r="EP141" i="4"/>
  <c r="EN141" i="4"/>
  <c r="EM141" i="4"/>
  <c r="EL141" i="4"/>
  <c r="EK141" i="4"/>
  <c r="EO141" i="4"/>
  <c r="EH141" i="4"/>
  <c r="EG141" i="4"/>
  <c r="EC141" i="4"/>
  <c r="EB141" i="4"/>
  <c r="EA141" i="4"/>
  <c r="EF141" i="4"/>
  <c r="ED141" i="4"/>
  <c r="EE141" i="4"/>
  <c r="DY141" i="4"/>
  <c r="DZ141" i="4"/>
  <c r="EU57" i="4"/>
  <c r="ET57" i="4"/>
  <c r="ER57" i="4"/>
  <c r="ES57" i="4"/>
  <c r="EQ57" i="4"/>
  <c r="EP57" i="4"/>
  <c r="EO57" i="4"/>
  <c r="EN57" i="4"/>
  <c r="EK57" i="4"/>
  <c r="EM57" i="4"/>
  <c r="EL57" i="4"/>
  <c r="EH57" i="4"/>
  <c r="EG57" i="4"/>
  <c r="EF57" i="4"/>
  <c r="EE57" i="4"/>
  <c r="EC57" i="4"/>
  <c r="EB57" i="4"/>
  <c r="EA57" i="4"/>
  <c r="ED57" i="4"/>
  <c r="DZ57" i="4"/>
  <c r="DY57" i="4"/>
  <c r="EG102" i="4"/>
  <c r="EF102" i="4"/>
  <c r="EE102" i="4"/>
  <c r="ED102" i="4"/>
  <c r="EC102" i="4"/>
  <c r="EB102" i="4"/>
  <c r="EA102" i="4"/>
  <c r="DZ102" i="4"/>
  <c r="DY102" i="4"/>
  <c r="EH102" i="4"/>
  <c r="EH158" i="4"/>
  <c r="EG158" i="4"/>
  <c r="EF158" i="4"/>
  <c r="EE158" i="4"/>
  <c r="ED158" i="4"/>
  <c r="EC158" i="4"/>
  <c r="EB158" i="4"/>
  <c r="EA158" i="4"/>
  <c r="DZ158" i="4"/>
  <c r="DY158" i="4"/>
  <c r="EH76" i="4"/>
  <c r="ED76" i="4"/>
  <c r="EG76" i="4"/>
  <c r="EA76" i="4"/>
  <c r="EE76" i="4"/>
  <c r="DZ76" i="4"/>
  <c r="EC76" i="4"/>
  <c r="DY76" i="4"/>
  <c r="EF76" i="4"/>
  <c r="EB76" i="4"/>
  <c r="EU150" i="4"/>
  <c r="ET150" i="4"/>
  <c r="ES150" i="4"/>
  <c r="ER150" i="4"/>
  <c r="EQ150" i="4"/>
  <c r="EP150" i="4"/>
  <c r="EO150" i="4"/>
  <c r="EM150" i="4"/>
  <c r="EL150" i="4"/>
  <c r="EN150" i="4"/>
  <c r="EK150" i="4"/>
  <c r="EU101" i="4"/>
  <c r="ET101" i="4"/>
  <c r="ES101" i="4"/>
  <c r="ER101" i="4"/>
  <c r="EQ101" i="4"/>
  <c r="EP101" i="4"/>
  <c r="EO101" i="4"/>
  <c r="EM101" i="4"/>
  <c r="EL101" i="4"/>
  <c r="EK101" i="4"/>
  <c r="EN101" i="4"/>
  <c r="EH101" i="4"/>
  <c r="EG101" i="4"/>
  <c r="EC101" i="4"/>
  <c r="EB101" i="4"/>
  <c r="EA101" i="4"/>
  <c r="EE101" i="4"/>
  <c r="ED101" i="4"/>
  <c r="DZ101" i="4"/>
  <c r="EF101" i="4"/>
  <c r="DY101" i="4"/>
  <c r="EU55" i="4"/>
  <c r="ET55" i="4"/>
  <c r="ES55" i="4"/>
  <c r="EQ55" i="4"/>
  <c r="ER55" i="4"/>
  <c r="EP55" i="4"/>
  <c r="EO55" i="4"/>
  <c r="EN55" i="4"/>
  <c r="EM55" i="4"/>
  <c r="EL55" i="4"/>
  <c r="EK55" i="4"/>
  <c r="EG55" i="4"/>
  <c r="EF55" i="4"/>
  <c r="ED55" i="4"/>
  <c r="EC55" i="4"/>
  <c r="EB55" i="4"/>
  <c r="EA55" i="4"/>
  <c r="EH55" i="4"/>
  <c r="DZ55" i="4"/>
  <c r="DY55" i="4"/>
  <c r="EE55" i="4"/>
  <c r="EU148" i="4"/>
  <c r="ET148" i="4"/>
  <c r="ES148" i="4"/>
  <c r="ER148" i="4"/>
  <c r="EQ148" i="4"/>
  <c r="EP148" i="4"/>
  <c r="EO148" i="4"/>
  <c r="EN148" i="4"/>
  <c r="EM148" i="4"/>
  <c r="EL148" i="4"/>
  <c r="EK148" i="4"/>
  <c r="EU167" i="4"/>
  <c r="ET167" i="4"/>
  <c r="ES167" i="4"/>
  <c r="ER167" i="4"/>
  <c r="EQ167" i="4"/>
  <c r="EP167" i="4"/>
  <c r="EO167" i="4"/>
  <c r="EN167" i="4"/>
  <c r="EM167" i="4"/>
  <c r="EL167" i="4"/>
  <c r="EK167" i="4"/>
  <c r="EH167" i="4"/>
  <c r="EG167" i="4"/>
  <c r="EF167" i="4"/>
  <c r="ED167" i="4"/>
  <c r="EE167" i="4"/>
  <c r="EC167" i="4"/>
  <c r="EB167" i="4"/>
  <c r="EA167" i="4"/>
  <c r="DZ167" i="4"/>
  <c r="DY167" i="4"/>
  <c r="ET162" i="4"/>
  <c r="EU162" i="4"/>
  <c r="ES162" i="4"/>
  <c r="ER162" i="4"/>
  <c r="EQ162" i="4"/>
  <c r="EP162" i="4"/>
  <c r="EO162" i="4"/>
  <c r="EN162" i="4"/>
  <c r="EM162" i="4"/>
  <c r="EL162" i="4"/>
  <c r="EK162" i="4"/>
  <c r="EH166" i="4"/>
  <c r="EG166" i="4"/>
  <c r="EF166" i="4"/>
  <c r="EE166" i="4"/>
  <c r="ED166" i="4"/>
  <c r="EC166" i="4"/>
  <c r="EB166" i="4"/>
  <c r="EA166" i="4"/>
  <c r="DZ166" i="4"/>
  <c r="DY166" i="4"/>
  <c r="EU38" i="4"/>
  <c r="ET38" i="4"/>
  <c r="ES38" i="4"/>
  <c r="ER38" i="4"/>
  <c r="EQ38" i="4"/>
  <c r="EP38" i="4"/>
  <c r="EO38" i="4"/>
  <c r="EM38" i="4"/>
  <c r="EL38" i="4"/>
  <c r="EK38" i="4"/>
  <c r="EN38" i="4"/>
  <c r="EU32" i="4"/>
  <c r="ET32" i="4"/>
  <c r="ER32" i="4"/>
  <c r="ES32" i="4"/>
  <c r="EQ32" i="4"/>
  <c r="EP32" i="4"/>
  <c r="EO32" i="4"/>
  <c r="EN32" i="4"/>
  <c r="EK32" i="4"/>
  <c r="EL32" i="4"/>
  <c r="EM32" i="4"/>
  <c r="EU80" i="4"/>
  <c r="ET80" i="4"/>
  <c r="ES80" i="4"/>
  <c r="EQ80" i="4"/>
  <c r="ER80" i="4"/>
  <c r="EP80" i="4"/>
  <c r="EO80" i="4"/>
  <c r="EN80" i="4"/>
  <c r="EK80" i="4"/>
  <c r="EL80" i="4"/>
  <c r="EM80" i="4"/>
  <c r="EH80" i="4"/>
  <c r="EG80" i="4"/>
  <c r="EF80" i="4"/>
  <c r="EE80" i="4"/>
  <c r="EA80" i="4"/>
  <c r="ED80" i="4"/>
  <c r="EC80" i="4"/>
  <c r="EB80" i="4"/>
  <c r="DZ80" i="4"/>
  <c r="DY80" i="4"/>
  <c r="EU119" i="4"/>
  <c r="ET119" i="4"/>
  <c r="ES119" i="4"/>
  <c r="EQ119" i="4"/>
  <c r="ER119" i="4"/>
  <c r="EP119" i="4"/>
  <c r="EO119" i="4"/>
  <c r="EN119" i="4"/>
  <c r="EM119" i="4"/>
  <c r="EL119" i="4"/>
  <c r="EK119" i="4"/>
  <c r="EH119" i="4"/>
  <c r="EG119" i="4"/>
  <c r="EF119" i="4"/>
  <c r="ED119" i="4"/>
  <c r="EC119" i="4"/>
  <c r="EB119" i="4"/>
  <c r="EA119" i="4"/>
  <c r="DZ119" i="4"/>
  <c r="DY119" i="4"/>
  <c r="EE119" i="4"/>
  <c r="EU31" i="4"/>
  <c r="ET31" i="4"/>
  <c r="ES31" i="4"/>
  <c r="ER31" i="4"/>
  <c r="EQ31" i="4"/>
  <c r="EP31" i="4"/>
  <c r="EO31" i="4"/>
  <c r="EM31" i="4"/>
  <c r="EL31" i="4"/>
  <c r="EN31" i="4"/>
  <c r="EK31" i="4"/>
  <c r="EF172" i="4"/>
  <c r="ED172" i="4"/>
  <c r="EG172" i="4"/>
  <c r="EE172" i="4"/>
  <c r="EA172" i="4"/>
  <c r="EH172" i="4"/>
  <c r="DZ172" i="4"/>
  <c r="EB172" i="4"/>
  <c r="EC172" i="4"/>
  <c r="DY172" i="4"/>
  <c r="ET90" i="4"/>
  <c r="EU90" i="4"/>
  <c r="ES90" i="4"/>
  <c r="ER90" i="4"/>
  <c r="EQ90" i="4"/>
  <c r="EP90" i="4"/>
  <c r="EO90" i="4"/>
  <c r="EM90" i="4"/>
  <c r="EL90" i="4"/>
  <c r="EN90" i="4"/>
  <c r="EK90" i="4"/>
  <c r="EH186" i="4"/>
  <c r="EG186" i="4"/>
  <c r="EF186" i="4"/>
  <c r="EE186" i="4"/>
  <c r="ED186" i="4"/>
  <c r="EC186" i="4"/>
  <c r="EB186" i="4"/>
  <c r="EA186" i="4"/>
  <c r="DZ186" i="4"/>
  <c r="DY186" i="4"/>
  <c r="DP3" i="4"/>
  <c r="DR8" i="4"/>
  <c r="DR52" i="4"/>
  <c r="DR93" i="4"/>
  <c r="DR130" i="4"/>
  <c r="DQ158" i="4"/>
  <c r="DP206" i="4"/>
  <c r="DR211" i="4"/>
  <c r="DP213" i="4"/>
  <c r="DP207" i="4"/>
  <c r="DQ45" i="4"/>
  <c r="DQ78" i="4"/>
  <c r="DR121" i="4"/>
  <c r="DR200" i="4"/>
  <c r="DP185" i="4"/>
  <c r="DP91" i="4"/>
  <c r="DQ29" i="4"/>
  <c r="DP81" i="4"/>
  <c r="DR137" i="4"/>
  <c r="DR186" i="4"/>
  <c r="DP109" i="4"/>
  <c r="DR9" i="4"/>
  <c r="DR54" i="4"/>
  <c r="DQ92" i="4"/>
  <c r="DR133" i="4"/>
  <c r="DR160" i="4"/>
  <c r="DQ204" i="4"/>
  <c r="DP195" i="4"/>
  <c r="DQ16" i="4"/>
  <c r="DP56" i="4"/>
  <c r="DR88" i="4"/>
  <c r="DP129" i="4"/>
  <c r="DP111" i="4"/>
  <c r="DR171" i="4"/>
  <c r="DP205" i="4"/>
  <c r="DR69" i="4"/>
  <c r="DQ117" i="4"/>
  <c r="DP157" i="4"/>
  <c r="DQ79" i="4"/>
  <c r="DR177" i="4"/>
  <c r="DR34" i="4"/>
  <c r="DP65" i="4"/>
  <c r="DP106" i="4"/>
  <c r="DR146" i="4"/>
  <c r="DQ174" i="4"/>
  <c r="DP131" i="4"/>
  <c r="DR135" i="4"/>
  <c r="DQ31" i="4"/>
  <c r="DR58" i="4"/>
  <c r="DQ104" i="4"/>
  <c r="DP152" i="4"/>
  <c r="DR83" i="4"/>
  <c r="DQ147" i="4"/>
  <c r="DP6" i="4"/>
  <c r="DR66" i="4"/>
  <c r="DQ108" i="4"/>
  <c r="DP170" i="4"/>
  <c r="DR87" i="4"/>
  <c r="DQ159" i="4"/>
  <c r="DR37" i="4"/>
  <c r="DP68" i="4"/>
  <c r="DP105" i="4"/>
  <c r="DR149" i="4"/>
  <c r="DR176" i="4"/>
  <c r="DQ7" i="4"/>
  <c r="DR165" i="4"/>
  <c r="DQ42" i="4"/>
  <c r="DP80" i="4"/>
  <c r="DR118" i="4"/>
  <c r="DQ194" i="4"/>
  <c r="DP39" i="4"/>
  <c r="DR119" i="4"/>
  <c r="DQ32" i="4"/>
  <c r="DP94" i="4"/>
  <c r="DR140" i="4"/>
  <c r="DQ188" i="4"/>
  <c r="DQ63" i="4"/>
  <c r="DP139" i="4"/>
  <c r="DQ177" i="4"/>
  <c r="DQ34" i="4"/>
  <c r="DP70" i="4"/>
  <c r="DR106" i="4"/>
  <c r="DQ146" i="4"/>
  <c r="DP178" i="4"/>
  <c r="DR131" i="4"/>
  <c r="DQ135" i="4"/>
  <c r="DP95" i="4"/>
  <c r="DR28" i="4"/>
  <c r="DQ58" i="4"/>
  <c r="DP112" i="4"/>
  <c r="DR152" i="4"/>
  <c r="DQ83" i="4"/>
  <c r="DP187" i="4"/>
  <c r="DR6" i="4"/>
  <c r="DQ66" i="4"/>
  <c r="DP120" i="4"/>
  <c r="DR170" i="4"/>
  <c r="DQ87" i="4"/>
  <c r="DR193" i="4"/>
  <c r="DQ37" i="4"/>
  <c r="DR68" i="4"/>
  <c r="DR113" i="4"/>
  <c r="DQ149" i="4"/>
  <c r="DQ176" i="4"/>
  <c r="DP103" i="4"/>
  <c r="DQ165" i="4"/>
  <c r="DP4" i="4"/>
  <c r="DP46" i="4"/>
  <c r="DR80" i="4"/>
  <c r="DQ118" i="4"/>
  <c r="DP214" i="4"/>
  <c r="DR39" i="4"/>
  <c r="DQ119" i="4"/>
  <c r="DP40" i="4"/>
  <c r="DR94" i="4"/>
  <c r="DQ140" i="4"/>
  <c r="DP192" i="4"/>
  <c r="DP67" i="4"/>
  <c r="DQ13" i="4"/>
  <c r="DP57" i="4"/>
  <c r="DP98" i="4"/>
  <c r="DR136" i="4"/>
  <c r="DQ162" i="4"/>
  <c r="DP210" i="4"/>
  <c r="DQ11" i="4"/>
  <c r="DQ49" i="4"/>
  <c r="DQ82" i="4"/>
  <c r="DP126" i="4"/>
  <c r="DR216" i="4"/>
  <c r="DP217" i="4"/>
  <c r="DP151" i="4"/>
  <c r="DQ36" i="4"/>
  <c r="DQ90" i="4"/>
  <c r="DP142" i="4"/>
  <c r="DR190" i="4"/>
  <c r="DQ35" i="4"/>
  <c r="DR60" i="4"/>
  <c r="DQ96" i="4"/>
  <c r="DP138" i="4"/>
  <c r="DR164" i="4"/>
  <c r="DQ208" i="4"/>
  <c r="DP43" i="4"/>
  <c r="DR61" i="4"/>
  <c r="DR110" i="4"/>
  <c r="DQ150" i="4"/>
  <c r="DR169" i="4"/>
  <c r="DR203" i="4"/>
  <c r="DR77" i="4"/>
  <c r="DR128" i="4"/>
  <c r="DQ172" i="4"/>
  <c r="DP14" i="4"/>
  <c r="EW159" i="4"/>
  <c r="FB175" i="4"/>
  <c r="EV175" i="4"/>
  <c r="EX175" i="4"/>
  <c r="EZ175" i="4"/>
  <c r="EY175" i="4"/>
  <c r="EW175" i="4"/>
  <c r="FA175" i="4"/>
  <c r="FB197" i="4"/>
  <c r="EV197" i="4"/>
  <c r="EX197" i="4"/>
  <c r="EZ197" i="4"/>
  <c r="EW197" i="4"/>
  <c r="FA197" i="4"/>
  <c r="EY197" i="4"/>
  <c r="FB19" i="4"/>
  <c r="EW19" i="4"/>
  <c r="EZ19" i="4"/>
  <c r="FA19" i="4"/>
  <c r="EX19" i="4"/>
  <c r="EV19" i="4"/>
  <c r="EY19" i="4"/>
  <c r="FB66" i="4"/>
  <c r="EX66" i="4"/>
  <c r="EW66" i="4"/>
  <c r="EY66" i="4"/>
  <c r="EV66" i="4"/>
  <c r="EZ66" i="4"/>
  <c r="FA66" i="4"/>
  <c r="EX120" i="4"/>
  <c r="EV120" i="4"/>
  <c r="FB217" i="4"/>
  <c r="EX217" i="4"/>
  <c r="EV217" i="4"/>
  <c r="EZ217" i="4"/>
  <c r="EX132" i="4"/>
  <c r="EV132" i="4"/>
  <c r="FA132" i="4"/>
  <c r="FB43" i="4"/>
  <c r="FA43" i="4"/>
  <c r="EX43" i="4"/>
  <c r="EV43" i="4"/>
  <c r="EY43" i="4"/>
  <c r="EZ43" i="4"/>
  <c r="EW43" i="4"/>
  <c r="FB173" i="4"/>
  <c r="EX173" i="4"/>
  <c r="EZ173" i="4"/>
  <c r="EW173" i="4"/>
  <c r="FA173" i="4"/>
  <c r="FB192" i="4"/>
  <c r="EY192" i="4"/>
  <c r="EW192" i="4"/>
  <c r="EV192" i="4"/>
  <c r="FB171" i="4"/>
  <c r="EX171" i="4"/>
  <c r="EY171" i="4"/>
  <c r="P167" i="4"/>
  <c r="CH167" i="4"/>
  <c r="DR167" i="4" s="1"/>
  <c r="CG167" i="4"/>
  <c r="DQ167" i="4" s="1"/>
  <c r="CF167" i="4"/>
  <c r="DP167" i="4" s="1"/>
  <c r="FB111" i="4"/>
  <c r="EW111" i="4"/>
  <c r="EV111" i="4"/>
  <c r="EY111" i="4"/>
  <c r="EZ111" i="4"/>
  <c r="FA111" i="4"/>
  <c r="EX111" i="4"/>
  <c r="FB213" i="4"/>
  <c r="EY213" i="4"/>
  <c r="FA213" i="4"/>
  <c r="EV213" i="4"/>
  <c r="EX213" i="4"/>
  <c r="EW213" i="4"/>
  <c r="EZ213" i="4"/>
  <c r="FB107" i="4"/>
  <c r="FA107" i="4"/>
  <c r="EZ107" i="4"/>
  <c r="EW107" i="4"/>
  <c r="EX107" i="4"/>
  <c r="EV107" i="4"/>
  <c r="EY107" i="4"/>
  <c r="FB103" i="4"/>
  <c r="EZ103" i="4"/>
  <c r="EY103" i="4"/>
  <c r="EX103" i="4"/>
  <c r="EV103" i="4"/>
  <c r="EW103" i="4"/>
  <c r="FA103" i="4"/>
  <c r="FB191" i="4"/>
  <c r="EZ191" i="4"/>
  <c r="EY191" i="4"/>
  <c r="EX191" i="4"/>
  <c r="EV191" i="4"/>
  <c r="EW191" i="4"/>
  <c r="FA191" i="4"/>
  <c r="FB127" i="4"/>
  <c r="EW127" i="4"/>
  <c r="EV127" i="4"/>
  <c r="EX127" i="4"/>
  <c r="EY127" i="4"/>
  <c r="EZ127" i="4"/>
  <c r="FA127" i="4"/>
  <c r="FB75" i="4"/>
  <c r="EY75" i="4"/>
  <c r="EZ75" i="4"/>
  <c r="EW75" i="4"/>
  <c r="FB208" i="4"/>
  <c r="EY208" i="4"/>
  <c r="EV208" i="4"/>
  <c r="EW208" i="4"/>
  <c r="EZ208" i="4"/>
  <c r="FA208" i="4"/>
  <c r="EX208" i="4"/>
  <c r="FB125" i="4"/>
  <c r="FA125" i="4"/>
  <c r="EZ125" i="4"/>
  <c r="EX125" i="4"/>
  <c r="EY125" i="4"/>
  <c r="EV125" i="4"/>
  <c r="EW125" i="4"/>
  <c r="FB159" i="4"/>
  <c r="EZ159" i="4"/>
  <c r="FA159" i="4"/>
  <c r="EX159" i="4"/>
  <c r="EY159" i="4"/>
  <c r="EV185" i="4"/>
  <c r="EZ185" i="4"/>
  <c r="EX185" i="4"/>
  <c r="FA151" i="4"/>
  <c r="EX151" i="4"/>
  <c r="EZ151" i="4"/>
  <c r="EY137" i="4"/>
  <c r="EW137" i="4"/>
  <c r="EV137" i="4"/>
  <c r="EX93" i="4"/>
  <c r="EV93" i="4"/>
  <c r="FA93" i="4"/>
  <c r="EZ83" i="4"/>
  <c r="EW83" i="4"/>
  <c r="EY83" i="4"/>
  <c r="FB99" i="4"/>
  <c r="EZ99" i="4"/>
  <c r="EY99" i="4"/>
  <c r="EW99" i="4"/>
  <c r="EV99" i="4"/>
  <c r="FA99" i="4"/>
  <c r="EX99" i="4"/>
  <c r="FB133" i="4"/>
  <c r="FA133" i="4"/>
  <c r="EZ133" i="4"/>
  <c r="EX133" i="4"/>
  <c r="EY133" i="4"/>
  <c r="EV133" i="4"/>
  <c r="EW133" i="4"/>
  <c r="FB128" i="4"/>
  <c r="EV128" i="4"/>
  <c r="EY128" i="4"/>
  <c r="CH23" i="4"/>
  <c r="DR23" i="4" s="1"/>
  <c r="CG23" i="4"/>
  <c r="DQ23" i="4" s="1"/>
  <c r="CF23" i="4"/>
  <c r="DP23" i="4" s="1"/>
  <c r="FB97" i="4"/>
  <c r="FA97" i="4"/>
  <c r="EX97" i="4"/>
  <c r="FB5" i="4"/>
  <c r="EY5" i="4"/>
  <c r="CH183" i="4"/>
  <c r="DR183" i="4" s="1"/>
  <c r="CG183" i="4"/>
  <c r="DQ183" i="4" s="1"/>
  <c r="CF183" i="4"/>
  <c r="DP183" i="4" s="1"/>
  <c r="FB7" i="4"/>
  <c r="FA7" i="4"/>
  <c r="EV7" i="4"/>
  <c r="EX7" i="4"/>
  <c r="EW7" i="4"/>
  <c r="EY7" i="4"/>
  <c r="EZ7" i="4"/>
  <c r="FB163" i="4"/>
  <c r="EW163" i="4"/>
  <c r="EV163" i="4"/>
  <c r="EY163" i="4"/>
  <c r="EZ163" i="4"/>
  <c r="FA163" i="4"/>
  <c r="EX163" i="4"/>
  <c r="FB26" i="4"/>
  <c r="EV26" i="4"/>
  <c r="EZ26" i="4"/>
  <c r="EW26" i="4"/>
  <c r="EX26" i="4"/>
  <c r="FA26" i="4"/>
  <c r="EY26" i="4"/>
  <c r="FB115" i="4"/>
  <c r="EW115" i="4"/>
  <c r="FA115" i="4"/>
  <c r="FB87" i="4"/>
  <c r="EW87" i="4"/>
  <c r="EX87" i="4"/>
  <c r="EV87" i="4"/>
  <c r="EY87" i="4"/>
  <c r="EZ87" i="4"/>
  <c r="FA87" i="4"/>
  <c r="FB67" i="4"/>
  <c r="EV67" i="4"/>
  <c r="EY67" i="4"/>
  <c r="FB138" i="4"/>
  <c r="FA138" i="4"/>
  <c r="FB106" i="4"/>
  <c r="FA106" i="4"/>
  <c r="FB181" i="4"/>
  <c r="EW181" i="4"/>
  <c r="EZ181" i="4"/>
  <c r="FB186" i="4"/>
  <c r="EZ186" i="4"/>
  <c r="EW186" i="4"/>
  <c r="EV186" i="4"/>
  <c r="FA186" i="4"/>
  <c r="FB35" i="4"/>
  <c r="EZ35" i="4"/>
  <c r="FB47" i="4"/>
  <c r="EW47" i="4"/>
  <c r="EZ47" i="4"/>
  <c r="FB71" i="4"/>
  <c r="EV71" i="4"/>
  <c r="FA71" i="4"/>
  <c r="FB6" i="4"/>
  <c r="EX6" i="4"/>
  <c r="EY6" i="4"/>
  <c r="FB180" i="4"/>
  <c r="EV180" i="4"/>
  <c r="EZ180" i="4"/>
  <c r="FB21" i="4"/>
  <c r="EV21" i="4"/>
  <c r="FB52" i="4"/>
  <c r="EZ52" i="4"/>
  <c r="FB170" i="4"/>
  <c r="EY170" i="4"/>
  <c r="FB215" i="4"/>
  <c r="EY215" i="4"/>
  <c r="FB29" i="4"/>
  <c r="FA29" i="4"/>
  <c r="EX29" i="4"/>
  <c r="FB187" i="4"/>
  <c r="EW187" i="4"/>
  <c r="FA187" i="4"/>
  <c r="FB74" i="4"/>
  <c r="EY74" i="4"/>
  <c r="EW74" i="4"/>
  <c r="FB91" i="4"/>
  <c r="EZ91" i="4"/>
  <c r="EV91" i="4"/>
  <c r="EX207" i="4"/>
  <c r="EV207" i="4"/>
  <c r="EV81" i="4"/>
  <c r="EX81" i="4"/>
  <c r="FB149" i="4"/>
  <c r="EY149" i="4"/>
  <c r="EV149" i="4"/>
  <c r="EW149" i="4"/>
  <c r="FB204" i="4"/>
  <c r="EZ204" i="4"/>
  <c r="FA204" i="4"/>
  <c r="EX204" i="4"/>
  <c r="FB195" i="4"/>
  <c r="EW195" i="4"/>
  <c r="EY195" i="4"/>
  <c r="FA195" i="4"/>
  <c r="EX195" i="4"/>
  <c r="EV195" i="4"/>
  <c r="EZ195" i="4"/>
  <c r="FB165" i="4"/>
  <c r="EX165" i="4"/>
  <c r="EY165" i="4"/>
  <c r="EZ165" i="4"/>
  <c r="EW165" i="4"/>
  <c r="FA165" i="4"/>
  <c r="EV165" i="4"/>
  <c r="FB193" i="4"/>
  <c r="FA193" i="4"/>
  <c r="EW193" i="4"/>
  <c r="FB203" i="4"/>
  <c r="EY203" i="4"/>
  <c r="FA203" i="4"/>
  <c r="EW203" i="4"/>
  <c r="FB42" i="4"/>
  <c r="EV42" i="4"/>
  <c r="EY42" i="4"/>
  <c r="FA42" i="4"/>
  <c r="EY143" i="4"/>
  <c r="FA50" i="4"/>
  <c r="EV50" i="4"/>
  <c r="EW50" i="4"/>
  <c r="EZ50" i="4"/>
  <c r="O11" i="12"/>
  <c r="A7" i="4"/>
  <c r="AQ23" i="4"/>
  <c r="AH23" i="4"/>
  <c r="AL11" i="4"/>
  <c r="AL8" i="4"/>
  <c r="AI15" i="4"/>
  <c r="AK157" i="4"/>
  <c r="AS21" i="4"/>
  <c r="AS28" i="4"/>
  <c r="AS27" i="4"/>
  <c r="AS23" i="4"/>
  <c r="AS22" i="4"/>
  <c r="AS26" i="4"/>
  <c r="AS25" i="4"/>
  <c r="AS24" i="4"/>
  <c r="AS20" i="4"/>
  <c r="AN10" i="4"/>
  <c r="AN7" i="4"/>
  <c r="AN8" i="4"/>
  <c r="AN6" i="4"/>
  <c r="AN2" i="4"/>
  <c r="AN4" i="4"/>
  <c r="AN5" i="4"/>
  <c r="AN9" i="4"/>
  <c r="AN3" i="4"/>
  <c r="AR8" i="4"/>
  <c r="AR6" i="4"/>
  <c r="AR10" i="4"/>
  <c r="AR9" i="4"/>
  <c r="AR5" i="4"/>
  <c r="AR4" i="4"/>
  <c r="AR2" i="4"/>
  <c r="AR7" i="4"/>
  <c r="DN3" i="4"/>
  <c r="DN2" i="4"/>
  <c r="AH5" i="4"/>
  <c r="AH6" i="4"/>
  <c r="AH10" i="4"/>
  <c r="AH3" i="4"/>
  <c r="AH2" i="4"/>
  <c r="AH9" i="4"/>
  <c r="AH7" i="4"/>
  <c r="AH4" i="4"/>
  <c r="AK6" i="4"/>
  <c r="AK8" i="4"/>
  <c r="AK5" i="4"/>
  <c r="AK10" i="4"/>
  <c r="AK2" i="4"/>
  <c r="AK7" i="4"/>
  <c r="AK3" i="4"/>
  <c r="AK4" i="4"/>
  <c r="AK9" i="4"/>
  <c r="AK19" i="4"/>
  <c r="AK17" i="4"/>
  <c r="AK11" i="4"/>
  <c r="AK13" i="4"/>
  <c r="AK16" i="4"/>
  <c r="AK12" i="4"/>
  <c r="AK15" i="4"/>
  <c r="AK18" i="4"/>
  <c r="AR11" i="4"/>
  <c r="AR13" i="4"/>
  <c r="AR19" i="4"/>
  <c r="AR17" i="4"/>
  <c r="AR18" i="4"/>
  <c r="AR16" i="4"/>
  <c r="AR12" i="4"/>
  <c r="AR209" i="4"/>
  <c r="AL13" i="4"/>
  <c r="AQ34" i="4"/>
  <c r="AO38" i="4"/>
  <c r="AH52" i="4"/>
  <c r="AQ62" i="4"/>
  <c r="AO65" i="4"/>
  <c r="AI70" i="4"/>
  <c r="AQ93" i="4"/>
  <c r="AO98" i="4"/>
  <c r="AI102" i="4"/>
  <c r="AP122" i="4"/>
  <c r="AL130" i="4"/>
  <c r="AI136" i="4"/>
  <c r="AQ146" i="4"/>
  <c r="AN153" i="4"/>
  <c r="AL158" i="4"/>
  <c r="AQ166" i="4"/>
  <c r="AL174" i="4"/>
  <c r="AL206" i="4"/>
  <c r="AQ131" i="4"/>
  <c r="AH211" i="4"/>
  <c r="AL135" i="4"/>
  <c r="AI14" i="4"/>
  <c r="AR14" i="4"/>
  <c r="AN123" i="4"/>
  <c r="AJ127" i="4"/>
  <c r="AR3" i="4"/>
  <c r="AP79" i="4"/>
  <c r="AH192" i="4"/>
  <c r="AR182" i="4"/>
  <c r="AL27" i="4"/>
  <c r="AL28" i="4"/>
  <c r="AL21" i="4"/>
  <c r="AL23" i="4"/>
  <c r="AL22" i="4"/>
  <c r="AL25" i="4"/>
  <c r="AL26" i="4"/>
  <c r="AL20" i="4"/>
  <c r="AL24" i="4"/>
  <c r="AP22" i="4"/>
  <c r="AP28" i="4"/>
  <c r="AP23" i="4"/>
  <c r="AP21" i="4"/>
  <c r="AP20" i="4"/>
  <c r="AP25" i="4"/>
  <c r="AP27" i="4"/>
  <c r="AP26" i="4"/>
  <c r="AP24" i="4"/>
  <c r="AO24" i="4"/>
  <c r="AO27" i="4"/>
  <c r="AO20" i="4"/>
  <c r="AO21" i="4"/>
  <c r="AO25" i="4"/>
  <c r="AO28" i="4"/>
  <c r="AO26" i="4"/>
  <c r="AO23" i="4"/>
  <c r="AQ28" i="4"/>
  <c r="AQ27" i="4"/>
  <c r="AQ25" i="4"/>
  <c r="AQ24" i="4"/>
  <c r="AQ21" i="4"/>
  <c r="AQ26" i="4"/>
  <c r="AQ20" i="4"/>
  <c r="AJ9" i="4"/>
  <c r="AJ10" i="4"/>
  <c r="AJ8" i="4"/>
  <c r="AJ6" i="4"/>
  <c r="AJ4" i="4"/>
  <c r="AJ7" i="4"/>
  <c r="AJ3" i="4"/>
  <c r="AJ2" i="4"/>
  <c r="AJ5" i="4"/>
  <c r="AO13" i="4"/>
  <c r="AO19" i="4"/>
  <c r="AO17" i="4"/>
  <c r="AO11" i="4"/>
  <c r="AO12" i="4"/>
  <c r="AO15" i="4"/>
  <c r="AO16" i="4"/>
  <c r="AO18" i="4"/>
  <c r="AM11" i="4"/>
  <c r="AM16" i="4"/>
  <c r="AM19" i="4"/>
  <c r="AM17" i="4"/>
  <c r="AM18" i="4"/>
  <c r="AM12" i="4"/>
  <c r="AM15" i="4"/>
  <c r="AP17" i="4"/>
  <c r="AP11" i="4"/>
  <c r="AP13" i="4"/>
  <c r="AP19" i="4"/>
  <c r="AP12" i="4"/>
  <c r="AP18" i="4"/>
  <c r="AP15" i="4"/>
  <c r="AP16" i="4"/>
  <c r="AP14" i="4"/>
  <c r="AI127" i="4"/>
  <c r="AL209" i="4"/>
  <c r="AH8" i="4"/>
  <c r="AQ22" i="4"/>
  <c r="AM34" i="4"/>
  <c r="AI38" i="4"/>
  <c r="AQ57" i="4"/>
  <c r="AN62" i="4"/>
  <c r="AL65" i="4"/>
  <c r="AQ89" i="4"/>
  <c r="AM93" i="4"/>
  <c r="AI98" i="4"/>
  <c r="AQ106" i="4"/>
  <c r="AN122" i="4"/>
  <c r="AI130" i="4"/>
  <c r="AQ141" i="4"/>
  <c r="AM146" i="4"/>
  <c r="AL153" i="4"/>
  <c r="AQ162" i="4"/>
  <c r="AL166" i="4"/>
  <c r="AM178" i="4"/>
  <c r="AQ210" i="4"/>
  <c r="AI131" i="4"/>
  <c r="AQ181" i="4"/>
  <c r="AK14" i="4"/>
  <c r="AI123" i="4"/>
  <c r="AP123" i="4"/>
  <c r="AR127" i="4"/>
  <c r="AN199" i="4"/>
  <c r="AR192" i="4"/>
  <c r="AM172" i="4"/>
  <c r="AR21" i="4"/>
  <c r="AR28" i="4"/>
  <c r="AR27" i="4"/>
  <c r="AR23" i="4"/>
  <c r="AR22" i="4"/>
  <c r="AR24" i="4"/>
  <c r="AR26" i="4"/>
  <c r="AR20" i="4"/>
  <c r="AR25" i="4"/>
  <c r="AH22" i="4"/>
  <c r="AH28" i="4"/>
  <c r="AH27" i="4"/>
  <c r="AH20" i="4"/>
  <c r="AH26" i="4"/>
  <c r="AH24" i="4"/>
  <c r="AH21" i="4"/>
  <c r="AH25" i="4"/>
  <c r="AK27" i="4"/>
  <c r="AK21" i="4"/>
  <c r="AK23" i="4"/>
  <c r="AK22" i="4"/>
  <c r="AK28" i="4"/>
  <c r="AK24" i="4"/>
  <c r="AK20" i="4"/>
  <c r="AK25" i="4"/>
  <c r="AK26" i="4"/>
  <c r="AM21" i="4"/>
  <c r="AM28" i="4"/>
  <c r="AM22" i="4"/>
  <c r="AM23" i="4"/>
  <c r="AM20" i="4"/>
  <c r="AM27" i="4"/>
  <c r="AM26" i="4"/>
  <c r="AM24" i="4"/>
  <c r="AM25" i="4"/>
  <c r="AQ8" i="4"/>
  <c r="AQ6" i="4"/>
  <c r="AQ10" i="4"/>
  <c r="AQ4" i="4"/>
  <c r="AQ5" i="4"/>
  <c r="AQ3" i="4"/>
  <c r="AQ2" i="4"/>
  <c r="AQ9" i="4"/>
  <c r="AQ7" i="4"/>
  <c r="AP10" i="4"/>
  <c r="AP8" i="4"/>
  <c r="AP3" i="4"/>
  <c r="AP9" i="4"/>
  <c r="AP7" i="4"/>
  <c r="AP6" i="4"/>
  <c r="AP4" i="4"/>
  <c r="AP5" i="4"/>
  <c r="AP2" i="4"/>
  <c r="AS10" i="4"/>
  <c r="AS8" i="4"/>
  <c r="AS6" i="4"/>
  <c r="AS9" i="4"/>
  <c r="AS5" i="4"/>
  <c r="AS2" i="4"/>
  <c r="AS7" i="4"/>
  <c r="AS4" i="4"/>
  <c r="AS3" i="4"/>
  <c r="AS11" i="4"/>
  <c r="AS13" i="4"/>
  <c r="AS19" i="4"/>
  <c r="AS17" i="4"/>
  <c r="AS18" i="4"/>
  <c r="AS16" i="4"/>
  <c r="AS12" i="4"/>
  <c r="AS15" i="4"/>
  <c r="AS14" i="4"/>
  <c r="AJ13" i="4"/>
  <c r="AJ17" i="4"/>
  <c r="AJ19" i="4"/>
  <c r="AJ16" i="4"/>
  <c r="AJ12" i="4"/>
  <c r="AJ11" i="4"/>
  <c r="AJ15" i="4"/>
  <c r="AJ18" i="4"/>
  <c r="AJ14" i="4"/>
  <c r="AL19" i="4"/>
  <c r="AL16" i="4"/>
  <c r="AL12" i="4"/>
  <c r="AL14" i="4"/>
  <c r="AL17" i="4"/>
  <c r="AL15" i="4"/>
  <c r="AL18" i="4"/>
  <c r="AM177" i="4"/>
  <c r="AJ209" i="4"/>
  <c r="AO22" i="4"/>
  <c r="AI34" i="4"/>
  <c r="AQ52" i="4"/>
  <c r="AL57" i="4"/>
  <c r="AI62" i="4"/>
  <c r="AQ70" i="4"/>
  <c r="AN89" i="4"/>
  <c r="AL93" i="4"/>
  <c r="AQ102" i="4"/>
  <c r="AN106" i="4"/>
  <c r="AI122" i="4"/>
  <c r="AQ136" i="4"/>
  <c r="AM141" i="4"/>
  <c r="AI146" i="4"/>
  <c r="AQ158" i="4"/>
  <c r="AM162" i="4"/>
  <c r="AM166" i="4"/>
  <c r="AQ198" i="4"/>
  <c r="AI210" i="4"/>
  <c r="AM179" i="4"/>
  <c r="AQ75" i="4"/>
  <c r="AI181" i="4"/>
  <c r="AM215" i="4"/>
  <c r="AM14" i="4"/>
  <c r="AM123" i="4"/>
  <c r="AR123" i="4"/>
  <c r="AO67" i="4"/>
  <c r="AJ139" i="4"/>
  <c r="AR15" i="4"/>
  <c r="AM188" i="4"/>
  <c r="AN23" i="4"/>
  <c r="AN21" i="4"/>
  <c r="AN22" i="4"/>
  <c r="AN27" i="4"/>
  <c r="AN28" i="4"/>
  <c r="AN20" i="4"/>
  <c r="AN25" i="4"/>
  <c r="AN26" i="4"/>
  <c r="AN24" i="4"/>
  <c r="AJ23" i="4"/>
  <c r="AJ22" i="4"/>
  <c r="AJ21" i="4"/>
  <c r="AJ27" i="4"/>
  <c r="AJ24" i="4"/>
  <c r="AJ28" i="4"/>
  <c r="AJ20" i="4"/>
  <c r="AJ25" i="4"/>
  <c r="AJ26" i="4"/>
  <c r="AI28" i="4"/>
  <c r="AI27" i="4"/>
  <c r="AI26" i="4"/>
  <c r="AI23" i="4"/>
  <c r="AI21" i="4"/>
  <c r="AI20" i="4"/>
  <c r="AI25" i="4"/>
  <c r="AI24" i="4"/>
  <c r="AM8" i="4"/>
  <c r="AM6" i="4"/>
  <c r="AM7" i="4"/>
  <c r="AM9" i="4"/>
  <c r="AM10" i="4"/>
  <c r="AM3" i="4"/>
  <c r="AM4" i="4"/>
  <c r="AM5" i="4"/>
  <c r="AM2" i="4"/>
  <c r="AI10" i="4"/>
  <c r="AI6" i="4"/>
  <c r="AI8" i="4"/>
  <c r="AI2" i="4"/>
  <c r="AI9" i="4"/>
  <c r="AI4" i="4"/>
  <c r="AI7" i="4"/>
  <c r="AI5" i="4"/>
  <c r="AL6" i="4"/>
  <c r="AL2" i="4"/>
  <c r="AL10" i="4"/>
  <c r="AL7" i="4"/>
  <c r="AL3" i="4"/>
  <c r="AL5" i="4"/>
  <c r="AL9" i="4"/>
  <c r="AL4" i="4"/>
  <c r="AO10" i="4"/>
  <c r="AO6" i="4"/>
  <c r="AO9" i="4"/>
  <c r="AO4" i="4"/>
  <c r="AO3" i="4"/>
  <c r="AO5" i="4"/>
  <c r="AO2" i="4"/>
  <c r="AO7" i="4"/>
  <c r="AQ19" i="4"/>
  <c r="AQ17" i="4"/>
  <c r="AQ12" i="4"/>
  <c r="AQ14" i="4"/>
  <c r="AQ15" i="4"/>
  <c r="AQ18" i="4"/>
  <c r="AQ16" i="4"/>
  <c r="AQ11" i="4"/>
  <c r="AN11" i="4"/>
  <c r="AN17" i="4"/>
  <c r="AN19" i="4"/>
  <c r="AN13" i="4"/>
  <c r="AN18" i="4"/>
  <c r="AN15" i="4"/>
  <c r="AN12" i="4"/>
  <c r="AN16" i="4"/>
  <c r="AI13" i="4"/>
  <c r="AI11" i="4"/>
  <c r="AI18" i="4"/>
  <c r="AI17" i="4"/>
  <c r="AI19" i="4"/>
  <c r="AI16" i="4"/>
  <c r="AI12" i="4"/>
  <c r="AH11" i="4"/>
  <c r="AH17" i="4"/>
  <c r="AH19" i="4"/>
  <c r="AH13" i="4"/>
  <c r="AH15" i="4"/>
  <c r="AH18" i="4"/>
  <c r="AH12" i="4"/>
  <c r="AH14" i="4"/>
  <c r="AH16" i="4"/>
  <c r="AH127" i="4"/>
  <c r="AM213" i="4"/>
  <c r="AR181" i="4"/>
  <c r="AJ75" i="4"/>
  <c r="AR211" i="4"/>
  <c r="AJ131" i="4"/>
  <c r="AM55" i="4"/>
  <c r="AR210" i="4"/>
  <c r="AJ198" i="4"/>
  <c r="AN178" i="4"/>
  <c r="AR174" i="4"/>
  <c r="AJ162" i="4"/>
  <c r="AM158" i="4"/>
  <c r="AQ153" i="4"/>
  <c r="AI141" i="4"/>
  <c r="AM136" i="4"/>
  <c r="AR130" i="4"/>
  <c r="AJ106" i="4"/>
  <c r="AM102" i="4"/>
  <c r="AR98" i="4"/>
  <c r="AH89" i="4"/>
  <c r="AO70" i="4"/>
  <c r="AS65" i="4"/>
  <c r="AK57" i="4"/>
  <c r="AP52" i="4"/>
  <c r="AR38" i="4"/>
  <c r="AH177" i="4"/>
  <c r="AQ63" i="4"/>
  <c r="AP63" i="4"/>
  <c r="AH63" i="4"/>
  <c r="AQ175" i="4"/>
  <c r="AO175" i="4"/>
  <c r="AI175" i="4"/>
  <c r="AS215" i="4"/>
  <c r="AI213" i="4"/>
  <c r="AO181" i="4"/>
  <c r="AS135" i="4"/>
  <c r="AO211" i="4"/>
  <c r="AS179" i="4"/>
  <c r="AK55" i="4"/>
  <c r="AN210" i="4"/>
  <c r="AS206" i="4"/>
  <c r="AK178" i="4"/>
  <c r="AO174" i="4"/>
  <c r="AS166" i="4"/>
  <c r="AJ158" i="4"/>
  <c r="AO153" i="4"/>
  <c r="AS146" i="4"/>
  <c r="AK136" i="4"/>
  <c r="AN130" i="4"/>
  <c r="AS122" i="4"/>
  <c r="AK102" i="4"/>
  <c r="AN98" i="4"/>
  <c r="AS93" i="4"/>
  <c r="AK70" i="4"/>
  <c r="AN65" i="4"/>
  <c r="AS62" i="4"/>
  <c r="AM52" i="4"/>
  <c r="AN38" i="4"/>
  <c r="AS34" i="4"/>
  <c r="AS209" i="4"/>
  <c r="AK215" i="4"/>
  <c r="AK181" i="4"/>
  <c r="AM135" i="4"/>
  <c r="AP75" i="4"/>
  <c r="AI211" i="4"/>
  <c r="AN179" i="4"/>
  <c r="AP131" i="4"/>
  <c r="AH210" i="4"/>
  <c r="AK206" i="4"/>
  <c r="AP198" i="4"/>
  <c r="AH174" i="4"/>
  <c r="AK166" i="4"/>
  <c r="AP162" i="4"/>
  <c r="AK153" i="4"/>
  <c r="AL146" i="4"/>
  <c r="AP141" i="4"/>
  <c r="AH130" i="4"/>
  <c r="AL122" i="4"/>
  <c r="AP106" i="4"/>
  <c r="AH98" i="4"/>
  <c r="AK93" i="4"/>
  <c r="AP89" i="4"/>
  <c r="AI65" i="4"/>
  <c r="AL62" i="4"/>
  <c r="AP57" i="4"/>
  <c r="AH38" i="4"/>
  <c r="AL34" i="4"/>
  <c r="AM209" i="4"/>
  <c r="AS31" i="4"/>
  <c r="AM95" i="4"/>
  <c r="AK155" i="4"/>
  <c r="AS45" i="4"/>
  <c r="AN49" i="4"/>
  <c r="AL53" i="4"/>
  <c r="AR73" i="4"/>
  <c r="AM78" i="4"/>
  <c r="AK82" i="4"/>
  <c r="AS104" i="4"/>
  <c r="AN112" i="4"/>
  <c r="AK116" i="4"/>
  <c r="AS126" i="4"/>
  <c r="AM148" i="4"/>
  <c r="AK152" i="4"/>
  <c r="AS200" i="4"/>
  <c r="AO216" i="4"/>
  <c r="AS143" i="4"/>
  <c r="AO185" i="4"/>
  <c r="AJ217" i="4"/>
  <c r="AS147" i="4"/>
  <c r="AL187" i="4"/>
  <c r="AS151" i="4"/>
  <c r="AO189" i="4"/>
  <c r="AS29" i="4"/>
  <c r="AN36" i="4"/>
  <c r="AM44" i="4"/>
  <c r="AS74" i="4"/>
  <c r="AN81" i="4"/>
  <c r="AK90" i="4"/>
  <c r="AS108" i="4"/>
  <c r="AN120" i="4"/>
  <c r="AJ132" i="4"/>
  <c r="AS142" i="4"/>
  <c r="AM154" i="4"/>
  <c r="AJ170" i="4"/>
  <c r="AS186" i="4"/>
  <c r="AP31" i="4"/>
  <c r="AI95" i="4"/>
  <c r="AR207" i="4"/>
  <c r="AS33" i="4"/>
  <c r="AO45" i="4"/>
  <c r="AH49" i="4"/>
  <c r="AR58" i="4"/>
  <c r="AM73" i="4"/>
  <c r="AH78" i="4"/>
  <c r="AR86" i="4"/>
  <c r="AP104" i="4"/>
  <c r="AJ112" i="4"/>
  <c r="AQ121" i="4"/>
  <c r="AP126" i="4"/>
  <c r="AI148" i="4"/>
  <c r="AR184" i="4"/>
  <c r="AM200" i="4"/>
  <c r="AL216" i="4"/>
  <c r="AR83" i="4"/>
  <c r="AM143" i="4"/>
  <c r="AH185" i="4"/>
  <c r="AR71" i="4"/>
  <c r="AL147" i="4"/>
  <c r="AM187" i="4"/>
  <c r="AR91" i="4"/>
  <c r="AL151" i="4"/>
  <c r="AK189" i="4"/>
  <c r="AO29" i="4"/>
  <c r="AI36" i="4"/>
  <c r="AR66" i="4"/>
  <c r="AM74" i="4"/>
  <c r="AH81" i="4"/>
  <c r="AQ97" i="4"/>
  <c r="AK108" i="4"/>
  <c r="AJ120" i="4"/>
  <c r="AR137" i="4"/>
  <c r="AM142" i="4"/>
  <c r="AJ154" i="4"/>
  <c r="AR180" i="4"/>
  <c r="AM186" i="4"/>
  <c r="AH31" i="4"/>
  <c r="AQ155" i="4"/>
  <c r="AL207" i="4"/>
  <c r="AO33" i="4"/>
  <c r="AL45" i="4"/>
  <c r="AQ53" i="4"/>
  <c r="AM58" i="4"/>
  <c r="AK73" i="4"/>
  <c r="AQ82" i="4"/>
  <c r="AO86" i="4"/>
  <c r="AI104" i="4"/>
  <c r="AQ116" i="4"/>
  <c r="AL121" i="4"/>
  <c r="AH126" i="4"/>
  <c r="AQ152" i="4"/>
  <c r="AM184" i="4"/>
  <c r="AI200" i="4"/>
  <c r="AL83" i="4"/>
  <c r="AI143" i="4"/>
  <c r="AR217" i="4"/>
  <c r="AP71" i="4"/>
  <c r="AH147" i="4"/>
  <c r="AO91" i="4"/>
  <c r="AO151" i="4"/>
  <c r="AH29" i="4"/>
  <c r="AQ44" i="4"/>
  <c r="AM66" i="4"/>
  <c r="AI74" i="4"/>
  <c r="AQ90" i="4"/>
  <c r="AK97" i="4"/>
  <c r="AP108" i="4"/>
  <c r="AQ132" i="4"/>
  <c r="AN137" i="4"/>
  <c r="AL142" i="4"/>
  <c r="AQ170" i="4"/>
  <c r="AK180" i="4"/>
  <c r="AI186" i="4"/>
  <c r="AO95" i="4"/>
  <c r="AM155" i="4"/>
  <c r="AH207" i="4"/>
  <c r="AI33" i="4"/>
  <c r="AP49" i="4"/>
  <c r="AH53" i="4"/>
  <c r="AH58" i="4"/>
  <c r="AO78" i="4"/>
  <c r="AL82" i="4"/>
  <c r="AH86" i="4"/>
  <c r="AQ112" i="4"/>
  <c r="AL116" i="4"/>
  <c r="AH121" i="4"/>
  <c r="AN148" i="4"/>
  <c r="AL152" i="4"/>
  <c r="AI184" i="4"/>
  <c r="AP216" i="4"/>
  <c r="AH83" i="4"/>
  <c r="AP185" i="4"/>
  <c r="AN217" i="4"/>
  <c r="AI71" i="4"/>
  <c r="AP187" i="4"/>
  <c r="AI91" i="4"/>
  <c r="AP189" i="4"/>
  <c r="AO36" i="4"/>
  <c r="AK44" i="4"/>
  <c r="AH66" i="4"/>
  <c r="AP81" i="4"/>
  <c r="AL90" i="4"/>
  <c r="AI97" i="4"/>
  <c r="AO120" i="4"/>
  <c r="AK132" i="4"/>
  <c r="AH137" i="4"/>
  <c r="AQ154" i="4"/>
  <c r="AK170" i="4"/>
  <c r="AO180" i="4"/>
  <c r="AP190" i="4"/>
  <c r="AL202" i="4"/>
  <c r="AI87" i="4"/>
  <c r="AO109" i="4"/>
  <c r="AK35" i="4"/>
  <c r="AJ99" i="4"/>
  <c r="AO193" i="4"/>
  <c r="AH37" i="4"/>
  <c r="AJ41" i="4"/>
  <c r="AO215" i="4"/>
  <c r="AR213" i="4"/>
  <c r="AJ135" i="4"/>
  <c r="AN75" i="4"/>
  <c r="AJ179" i="4"/>
  <c r="AL131" i="4"/>
  <c r="AR55" i="4"/>
  <c r="AI206" i="4"/>
  <c r="AN198" i="4"/>
  <c r="AR178" i="4"/>
  <c r="AI166" i="4"/>
  <c r="AO162" i="4"/>
  <c r="AR158" i="4"/>
  <c r="AJ146" i="4"/>
  <c r="AN141" i="4"/>
  <c r="AR136" i="4"/>
  <c r="AJ122" i="4"/>
  <c r="AM106" i="4"/>
  <c r="AR102" i="4"/>
  <c r="AH93" i="4"/>
  <c r="AM89" i="4"/>
  <c r="AR70" i="4"/>
  <c r="AJ62" i="4"/>
  <c r="AM57" i="4"/>
  <c r="AR52" i="4"/>
  <c r="AJ34" i="4"/>
  <c r="AH209" i="4"/>
  <c r="AP177" i="4"/>
  <c r="AO63" i="4"/>
  <c r="AL63" i="4"/>
  <c r="AJ63" i="4"/>
  <c r="AP175" i="4"/>
  <c r="AN175" i="4"/>
  <c r="AH175" i="4"/>
  <c r="AO213" i="4"/>
  <c r="AS181" i="4"/>
  <c r="AH75" i="4"/>
  <c r="AS211" i="4"/>
  <c r="AK131" i="4"/>
  <c r="AN55" i="4"/>
  <c r="AS210" i="4"/>
  <c r="AK198" i="4"/>
  <c r="AO178" i="4"/>
  <c r="AS174" i="4"/>
  <c r="AK162" i="4"/>
  <c r="AO158" i="4"/>
  <c r="AR153" i="4"/>
  <c r="AK141" i="4"/>
  <c r="AN136" i="4"/>
  <c r="AS130" i="4"/>
  <c r="AK106" i="4"/>
  <c r="AN102" i="4"/>
  <c r="AS98" i="4"/>
  <c r="AI89" i="4"/>
  <c r="AN70" i="4"/>
  <c r="AR65" i="4"/>
  <c r="AN57" i="4"/>
  <c r="AN52" i="4"/>
  <c r="AS38" i="4"/>
  <c r="AK177" i="4"/>
  <c r="AP215" i="4"/>
  <c r="AK213" i="4"/>
  <c r="AL181" i="4"/>
  <c r="AP135" i="4"/>
  <c r="AK211" i="4"/>
  <c r="AP179" i="4"/>
  <c r="AI55" i="4"/>
  <c r="AL210" i="4"/>
  <c r="AP206" i="4"/>
  <c r="AH178" i="4"/>
  <c r="AK174" i="4"/>
  <c r="AP166" i="4"/>
  <c r="AH158" i="4"/>
  <c r="AJ153" i="4"/>
  <c r="AP146" i="4"/>
  <c r="AH136" i="4"/>
  <c r="AO130" i="4"/>
  <c r="AQ122" i="4"/>
  <c r="AH102" i="4"/>
  <c r="AL98" i="4"/>
  <c r="AP93" i="4"/>
  <c r="AH70" i="4"/>
  <c r="AK65" i="4"/>
  <c r="AP62" i="4"/>
  <c r="AJ52" i="4"/>
  <c r="AL38" i="4"/>
  <c r="AP34" i="4"/>
  <c r="AP209" i="4"/>
  <c r="AM31" i="4"/>
  <c r="AK95" i="4"/>
  <c r="AS207" i="4"/>
  <c r="AR33" i="4"/>
  <c r="AN45" i="4"/>
  <c r="AJ49" i="4"/>
  <c r="AS58" i="4"/>
  <c r="AO73" i="4"/>
  <c r="AI78" i="4"/>
  <c r="AS86" i="4"/>
  <c r="AN104" i="4"/>
  <c r="AK112" i="4"/>
  <c r="AR121" i="4"/>
  <c r="AM126" i="4"/>
  <c r="AJ148" i="4"/>
  <c r="AS184" i="4"/>
  <c r="AN200" i="4"/>
  <c r="AJ216" i="4"/>
  <c r="AS83" i="4"/>
  <c r="AO143" i="4"/>
  <c r="AI185" i="4"/>
  <c r="AS71" i="4"/>
  <c r="AO147" i="4"/>
  <c r="AO187" i="4"/>
  <c r="AS91" i="4"/>
  <c r="AN151" i="4"/>
  <c r="AH189" i="4"/>
  <c r="AN29" i="4"/>
  <c r="AM36" i="4"/>
  <c r="AS66" i="4"/>
  <c r="AP74" i="4"/>
  <c r="AJ81" i="4"/>
  <c r="AS97" i="4"/>
  <c r="AL108" i="4"/>
  <c r="AK120" i="4"/>
  <c r="AQ137" i="4"/>
  <c r="AO142" i="4"/>
  <c r="AK154" i="4"/>
  <c r="AS180" i="4"/>
  <c r="AO186" i="4"/>
  <c r="AI31" i="4"/>
  <c r="AR155" i="4"/>
  <c r="AM207" i="4"/>
  <c r="AM33" i="4"/>
  <c r="AH45" i="4"/>
  <c r="AR53" i="4"/>
  <c r="AN58" i="4"/>
  <c r="AH73" i="4"/>
  <c r="AR82" i="4"/>
  <c r="AM86" i="4"/>
  <c r="AM104" i="4"/>
  <c r="AR116" i="4"/>
  <c r="AM121" i="4"/>
  <c r="AI126" i="4"/>
  <c r="AR152" i="4"/>
  <c r="AN184" i="4"/>
  <c r="AH200" i="4"/>
  <c r="AO83" i="4"/>
  <c r="AJ143" i="4"/>
  <c r="AQ217" i="4"/>
  <c r="AO71" i="4"/>
  <c r="AN147" i="4"/>
  <c r="AN91" i="4"/>
  <c r="AI151" i="4"/>
  <c r="AI29" i="4"/>
  <c r="AR44" i="4"/>
  <c r="AO66" i="4"/>
  <c r="AJ74" i="4"/>
  <c r="AR90" i="4"/>
  <c r="AM97" i="4"/>
  <c r="AH108" i="4"/>
  <c r="AR132" i="4"/>
  <c r="AM137" i="4"/>
  <c r="AH142" i="4"/>
  <c r="AR170" i="4"/>
  <c r="AP180" i="4"/>
  <c r="AJ186" i="4"/>
  <c r="AQ95" i="4"/>
  <c r="AN155" i="4"/>
  <c r="AI207" i="4"/>
  <c r="AL33" i="4"/>
  <c r="AQ49" i="4"/>
  <c r="AM53" i="4"/>
  <c r="AI58" i="4"/>
  <c r="AQ78" i="4"/>
  <c r="AO82" i="4"/>
  <c r="AI86" i="4"/>
  <c r="AP112" i="4"/>
  <c r="AO116" i="4"/>
  <c r="AK121" i="4"/>
  <c r="AQ148" i="4"/>
  <c r="AM152" i="4"/>
  <c r="AH184" i="4"/>
  <c r="AQ216" i="4"/>
  <c r="AJ83" i="4"/>
  <c r="AR185" i="4"/>
  <c r="AL217" i="4"/>
  <c r="AH71" i="4"/>
  <c r="AQ187" i="4"/>
  <c r="AJ91" i="4"/>
  <c r="AQ189" i="4"/>
  <c r="AQ36" i="4"/>
  <c r="AL44" i="4"/>
  <c r="AI66" i="4"/>
  <c r="AQ81" i="4"/>
  <c r="AN90" i="4"/>
  <c r="AL97" i="4"/>
  <c r="AQ120" i="4"/>
  <c r="AO132" i="4"/>
  <c r="AK137" i="4"/>
  <c r="AP154" i="4"/>
  <c r="AL170" i="4"/>
  <c r="AL180" i="4"/>
  <c r="AO31" i="4"/>
  <c r="AL95" i="4"/>
  <c r="AH155" i="4"/>
  <c r="AP45" i="4"/>
  <c r="AK49" i="4"/>
  <c r="AK53" i="4"/>
  <c r="AP73" i="4"/>
  <c r="AJ78" i="4"/>
  <c r="AH82" i="4"/>
  <c r="AO104" i="4"/>
  <c r="AL112" i="4"/>
  <c r="AH116" i="4"/>
  <c r="AO126" i="4"/>
  <c r="AK148" i="4"/>
  <c r="AI152" i="4"/>
  <c r="AO200" i="4"/>
  <c r="AK216" i="4"/>
  <c r="AP143" i="4"/>
  <c r="AJ185" i="4"/>
  <c r="AK217" i="4"/>
  <c r="AP147" i="4"/>
  <c r="AJ187" i="4"/>
  <c r="AP151" i="4"/>
  <c r="AL189" i="4"/>
  <c r="AP29" i="4"/>
  <c r="AK36" i="4"/>
  <c r="AI44" i="4"/>
  <c r="AO74" i="4"/>
  <c r="AK81" i="4"/>
  <c r="AH90" i="4"/>
  <c r="AN108" i="4"/>
  <c r="AL120" i="4"/>
  <c r="AL132" i="4"/>
  <c r="AP142" i="4"/>
  <c r="AL154" i="4"/>
  <c r="AH170" i="4"/>
  <c r="AP186" i="4"/>
  <c r="AN190" i="4"/>
  <c r="AH202" i="4"/>
  <c r="AP47" i="4"/>
  <c r="AK109" i="4"/>
  <c r="AJ35" i="4"/>
  <c r="AP159" i="4"/>
  <c r="AM193" i="4"/>
  <c r="AK37" i="4"/>
  <c r="AP54" i="4"/>
  <c r="AK60" i="4"/>
  <c r="AJ64" i="4"/>
  <c r="AO72" i="4"/>
  <c r="AP92" i="4"/>
  <c r="AJ96" i="4"/>
  <c r="AS105" i="4"/>
  <c r="AK113" i="4"/>
  <c r="AJ125" i="4"/>
  <c r="AM138" i="4"/>
  <c r="AK144" i="4"/>
  <c r="AK149" i="4"/>
  <c r="AN160" i="4"/>
  <c r="AK164" i="4"/>
  <c r="AI168" i="4"/>
  <c r="AP196" i="4"/>
  <c r="AK204" i="4"/>
  <c r="AI208" i="4"/>
  <c r="AL103" i="4"/>
  <c r="AH163" i="4"/>
  <c r="AP43" i="4"/>
  <c r="AL107" i="4"/>
  <c r="AK165" i="4"/>
  <c r="AP167" i="4"/>
  <c r="AI191" i="4"/>
  <c r="AQ42" i="4"/>
  <c r="AN46" i="4"/>
  <c r="AH50" i="4"/>
  <c r="AQ61" i="4"/>
  <c r="AL76" i="4"/>
  <c r="AI80" i="4"/>
  <c r="AQ88" i="4"/>
  <c r="AN110" i="4"/>
  <c r="AI114" i="4"/>
  <c r="AQ124" i="4"/>
  <c r="AL129" i="4"/>
  <c r="AI150" i="4"/>
  <c r="AQ194" i="4"/>
  <c r="AL214" i="4"/>
  <c r="AI51" i="4"/>
  <c r="AR169" i="4"/>
  <c r="AL201" i="4"/>
  <c r="AH39" i="4"/>
  <c r="AQ171" i="4"/>
  <c r="AO203" i="4"/>
  <c r="AJ59" i="4"/>
  <c r="AQ173" i="4"/>
  <c r="AM205" i="4"/>
  <c r="AP32" i="4"/>
  <c r="AL40" i="4"/>
  <c r="AJ48" i="4"/>
  <c r="AQ77" i="4"/>
  <c r="AM85" i="4"/>
  <c r="AL215" i="4"/>
  <c r="AJ181" i="4"/>
  <c r="AN135" i="4"/>
  <c r="AR75" i="4"/>
  <c r="AN211" i="4"/>
  <c r="AL179" i="4"/>
  <c r="AR131" i="4"/>
  <c r="AJ210" i="4"/>
  <c r="AM206" i="4"/>
  <c r="AR198" i="4"/>
  <c r="AI174" i="4"/>
  <c r="AO166" i="4"/>
  <c r="AR162" i="4"/>
  <c r="AH153" i="4"/>
  <c r="AO146" i="4"/>
  <c r="AR141" i="4"/>
  <c r="AJ130" i="4"/>
  <c r="AM122" i="4"/>
  <c r="AR106" i="4"/>
  <c r="AJ98" i="4"/>
  <c r="AO93" i="4"/>
  <c r="AS89" i="4"/>
  <c r="AH65" i="4"/>
  <c r="AM62" i="4"/>
  <c r="AS57" i="4"/>
  <c r="AJ38" i="4"/>
  <c r="AO34" i="4"/>
  <c r="AN209" i="4"/>
  <c r="AS63" i="4"/>
  <c r="AM63" i="4"/>
  <c r="AK63" i="4"/>
  <c r="AS175" i="4"/>
  <c r="AM175" i="4"/>
  <c r="AK175" i="4"/>
  <c r="AJ215" i="4"/>
  <c r="AS213" i="4"/>
  <c r="AK135" i="4"/>
  <c r="AM75" i="4"/>
  <c r="AK179" i="4"/>
  <c r="AO131" i="4"/>
  <c r="AS55" i="4"/>
  <c r="AJ206" i="4"/>
  <c r="AO198" i="4"/>
  <c r="AS178" i="4"/>
  <c r="AJ166" i="4"/>
  <c r="AN162" i="4"/>
  <c r="AS158" i="4"/>
  <c r="AK146" i="4"/>
  <c r="AO141" i="4"/>
  <c r="AS136" i="4"/>
  <c r="AK122" i="4"/>
  <c r="AO106" i="4"/>
  <c r="AS102" i="4"/>
  <c r="AI93" i="4"/>
  <c r="AO89" i="4"/>
  <c r="AS70" i="4"/>
  <c r="AK62" i="4"/>
  <c r="AO57" i="4"/>
  <c r="AS52" i="4"/>
  <c r="AK34" i="4"/>
  <c r="AK209" i="4"/>
  <c r="AR177" i="4"/>
  <c r="AL213" i="4"/>
  <c r="AP181" i="4"/>
  <c r="AI75" i="4"/>
  <c r="AP211" i="4"/>
  <c r="AH131" i="4"/>
  <c r="AL55" i="4"/>
  <c r="AP210" i="4"/>
  <c r="AH198" i="4"/>
  <c r="AL178" i="4"/>
  <c r="AP174" i="4"/>
  <c r="AH162" i="4"/>
  <c r="AK158" i="4"/>
  <c r="AP153" i="4"/>
  <c r="AJ141" i="4"/>
  <c r="AL136" i="4"/>
  <c r="AP130" i="4"/>
  <c r="AH106" i="4"/>
  <c r="AL102" i="4"/>
  <c r="AP98" i="4"/>
  <c r="AJ89" i="4"/>
  <c r="AL70" i="4"/>
  <c r="AP65" i="4"/>
  <c r="AH57" i="4"/>
  <c r="AK52" i="4"/>
  <c r="AP38" i="4"/>
  <c r="AI177" i="4"/>
  <c r="AK31" i="4"/>
  <c r="AS155" i="4"/>
  <c r="AO207" i="4"/>
  <c r="AN33" i="4"/>
  <c r="AK45" i="4"/>
  <c r="AS53" i="4"/>
  <c r="AP58" i="4"/>
  <c r="AI73" i="4"/>
  <c r="AS82" i="4"/>
  <c r="AN86" i="4"/>
  <c r="AJ104" i="4"/>
  <c r="AS116" i="4"/>
  <c r="AP121" i="4"/>
  <c r="AJ126" i="4"/>
  <c r="AS152" i="4"/>
  <c r="AO184" i="4"/>
  <c r="AJ200" i="4"/>
  <c r="AM83" i="4"/>
  <c r="AK143" i="4"/>
  <c r="AS217" i="4"/>
  <c r="AM71" i="4"/>
  <c r="AJ147" i="4"/>
  <c r="AM91" i="4"/>
  <c r="AJ151" i="4"/>
  <c r="AK29" i="4"/>
  <c r="AS44" i="4"/>
  <c r="AP66" i="4"/>
  <c r="AK74" i="4"/>
  <c r="AS90" i="4"/>
  <c r="AN97" i="4"/>
  <c r="AM108" i="4"/>
  <c r="AS132" i="4"/>
  <c r="AS137" i="4"/>
  <c r="AI142" i="4"/>
  <c r="AS170" i="4"/>
  <c r="AM180" i="4"/>
  <c r="AK186" i="4"/>
  <c r="AR95" i="4"/>
  <c r="AO155" i="4"/>
  <c r="AJ207" i="4"/>
  <c r="AH33" i="4"/>
  <c r="AS49" i="4"/>
  <c r="AN53" i="4"/>
  <c r="AJ58" i="4"/>
  <c r="AR78" i="4"/>
  <c r="AM82" i="4"/>
  <c r="AJ86" i="4"/>
  <c r="AR112" i="4"/>
  <c r="AM116" i="4"/>
  <c r="AN121" i="4"/>
  <c r="AR148" i="4"/>
  <c r="AN152" i="4"/>
  <c r="AJ184" i="4"/>
  <c r="AR216" i="4"/>
  <c r="AI83" i="4"/>
  <c r="AQ185" i="4"/>
  <c r="AM217" i="4"/>
  <c r="AJ71" i="4"/>
  <c r="AR187" i="4"/>
  <c r="AH91" i="4"/>
  <c r="AR189" i="4"/>
  <c r="AR36" i="4"/>
  <c r="AP44" i="4"/>
  <c r="AJ66" i="4"/>
  <c r="AS81" i="4"/>
  <c r="AM90" i="4"/>
  <c r="AO97" i="4"/>
  <c r="AR120" i="4"/>
  <c r="AP132" i="4"/>
  <c r="AL137" i="4"/>
  <c r="AR154" i="4"/>
  <c r="AN170" i="4"/>
  <c r="AH180" i="4"/>
  <c r="AQ31" i="4"/>
  <c r="AN95" i="4"/>
  <c r="AI155" i="4"/>
  <c r="AQ45" i="4"/>
  <c r="AO49" i="4"/>
  <c r="AI53" i="4"/>
  <c r="AS73" i="4"/>
  <c r="AK78" i="4"/>
  <c r="AI82" i="4"/>
  <c r="AQ104" i="4"/>
  <c r="AO112" i="4"/>
  <c r="AI116" i="4"/>
  <c r="AQ126" i="4"/>
  <c r="AO148" i="4"/>
  <c r="AH152" i="4"/>
  <c r="AP200" i="4"/>
  <c r="AM216" i="4"/>
  <c r="AQ143" i="4"/>
  <c r="AL185" i="4"/>
  <c r="AH217" i="4"/>
  <c r="AQ147" i="4"/>
  <c r="AK187" i="4"/>
  <c r="AQ151" i="4"/>
  <c r="AM189" i="4"/>
  <c r="AQ29" i="4"/>
  <c r="AL36" i="4"/>
  <c r="AH44" i="4"/>
  <c r="AQ74" i="4"/>
  <c r="AO81" i="4"/>
  <c r="AI90" i="4"/>
  <c r="AQ108" i="4"/>
  <c r="AP120" i="4"/>
  <c r="AH132" i="4"/>
  <c r="AQ142" i="4"/>
  <c r="AN154" i="4"/>
  <c r="AP170" i="4"/>
  <c r="AQ186" i="4"/>
  <c r="AL31" i="4"/>
  <c r="AH95" i="4"/>
  <c r="AP207" i="4"/>
  <c r="AP33" i="4"/>
  <c r="AI45" i="4"/>
  <c r="AI49" i="4"/>
  <c r="AO58" i="4"/>
  <c r="AL73" i="4"/>
  <c r="AP78" i="4"/>
  <c r="AP86" i="4"/>
  <c r="AK104" i="4"/>
  <c r="AI112" i="4"/>
  <c r="AO121" i="4"/>
  <c r="AK126" i="4"/>
  <c r="AL148" i="4"/>
  <c r="AP184" i="4"/>
  <c r="AK200" i="4"/>
  <c r="AI216" i="4"/>
  <c r="AP83" i="4"/>
  <c r="AN143" i="4"/>
  <c r="AN185" i="4"/>
  <c r="AN71" i="4"/>
  <c r="AK147" i="4"/>
  <c r="AI187" i="4"/>
  <c r="AP91" i="4"/>
  <c r="AK151" i="4"/>
  <c r="AJ189" i="4"/>
  <c r="AJ29" i="4"/>
  <c r="AH36" i="4"/>
  <c r="AN66" i="4"/>
  <c r="AL74" i="4"/>
  <c r="AI81" i="4"/>
  <c r="AR97" i="4"/>
  <c r="AO108" i="4"/>
  <c r="AH120" i="4"/>
  <c r="AO137" i="4"/>
  <c r="AJ142" i="4"/>
  <c r="AH154" i="4"/>
  <c r="AN180" i="4"/>
  <c r="AL186" i="4"/>
  <c r="AH190" i="4"/>
  <c r="AN87" i="4"/>
  <c r="AL47" i="4"/>
  <c r="AJ109" i="4"/>
  <c r="AM99" i="4"/>
  <c r="AK159" i="4"/>
  <c r="AI193" i="4"/>
  <c r="AS41" i="4"/>
  <c r="AK54" i="4"/>
  <c r="AI60" i="4"/>
  <c r="AO68" i="4"/>
  <c r="AK72" i="4"/>
  <c r="AI92" i="4"/>
  <c r="AO100" i="4"/>
  <c r="AL105" i="4"/>
  <c r="AI113" i="4"/>
  <c r="AO133" i="4"/>
  <c r="AL138" i="4"/>
  <c r="AI144" i="4"/>
  <c r="AP156" i="4"/>
  <c r="AK160" i="4"/>
  <c r="AH164" i="4"/>
  <c r="AP176" i="4"/>
  <c r="AK196" i="4"/>
  <c r="AI204" i="4"/>
  <c r="AN212" i="4"/>
  <c r="AI103" i="4"/>
  <c r="AP195" i="4"/>
  <c r="AL43" i="4"/>
  <c r="AI107" i="4"/>
  <c r="AP197" i="4"/>
  <c r="AM167" i="4"/>
  <c r="AQ30" i="4"/>
  <c r="AM42" i="4"/>
  <c r="AI46" i="4"/>
  <c r="AO56" i="4"/>
  <c r="AM61" i="4"/>
  <c r="AH76" i="4"/>
  <c r="AQ84" i="4"/>
  <c r="AL88" i="4"/>
  <c r="AI110" i="4"/>
  <c r="AQ118" i="4"/>
  <c r="AO124" i="4"/>
  <c r="AJ129" i="4"/>
  <c r="AP161" i="4"/>
  <c r="AO194" i="4"/>
  <c r="AI214" i="4"/>
  <c r="AQ111" i="4"/>
  <c r="AN169" i="4"/>
  <c r="AH201" i="4"/>
  <c r="AQ115" i="4"/>
  <c r="AN171" i="4"/>
  <c r="AI203" i="4"/>
  <c r="AQ119" i="4"/>
  <c r="AM173" i="4"/>
  <c r="AI205" i="4"/>
  <c r="AL32" i="4"/>
  <c r="AH40" i="4"/>
  <c r="AQ69" i="4"/>
  <c r="AM77" i="4"/>
  <c r="AK85" i="4"/>
  <c r="AR215" i="4"/>
  <c r="AJ213" i="4"/>
  <c r="AM181" i="4"/>
  <c r="AR135" i="4"/>
  <c r="AL211" i="4"/>
  <c r="AR179" i="4"/>
  <c r="AJ55" i="4"/>
  <c r="AO210" i="4"/>
  <c r="AR206" i="4"/>
  <c r="AJ178" i="4"/>
  <c r="AM174" i="4"/>
  <c r="AR166" i="4"/>
  <c r="AI158" i="4"/>
  <c r="AM153" i="4"/>
  <c r="AR146" i="4"/>
  <c r="AJ136" i="4"/>
  <c r="AM130" i="4"/>
  <c r="AR122" i="4"/>
  <c r="AJ102" i="4"/>
  <c r="AM98" i="4"/>
  <c r="AR93" i="4"/>
  <c r="AJ70" i="4"/>
  <c r="AM65" i="4"/>
  <c r="AR62" i="4"/>
  <c r="AI52" i="4"/>
  <c r="AM38" i="4"/>
  <c r="AR34" i="4"/>
  <c r="AQ209" i="4"/>
  <c r="AR63" i="4"/>
  <c r="AN63" i="4"/>
  <c r="AI63" i="4"/>
  <c r="AR175" i="4"/>
  <c r="AL175" i="4"/>
  <c r="AJ175" i="4"/>
  <c r="AN215" i="4"/>
  <c r="AH181" i="4"/>
  <c r="AO135" i="4"/>
  <c r="AS75" i="4"/>
  <c r="AJ211" i="4"/>
  <c r="AO179" i="4"/>
  <c r="AS131" i="4"/>
  <c r="AK210" i="4"/>
  <c r="AO206" i="4"/>
  <c r="AS198" i="4"/>
  <c r="AJ174" i="4"/>
  <c r="AN166" i="4"/>
  <c r="AS162" i="4"/>
  <c r="AI153" i="4"/>
  <c r="AN146" i="4"/>
  <c r="AS141" i="4"/>
  <c r="AK130" i="4"/>
  <c r="AO122" i="4"/>
  <c r="AS106" i="4"/>
  <c r="AK98" i="4"/>
  <c r="AN93" i="4"/>
  <c r="AR89" i="4"/>
  <c r="AJ65" i="4"/>
  <c r="AO62" i="4"/>
  <c r="AR57" i="4"/>
  <c r="AK38" i="4"/>
  <c r="AN34" i="4"/>
  <c r="AO209" i="4"/>
  <c r="AH215" i="4"/>
  <c r="AP213" i="4"/>
  <c r="AI135" i="4"/>
  <c r="AK75" i="4"/>
  <c r="AH179" i="4"/>
  <c r="AN131" i="4"/>
  <c r="AP55" i="4"/>
  <c r="AH206" i="4"/>
  <c r="AM198" i="4"/>
  <c r="AP178" i="4"/>
  <c r="AH166" i="4"/>
  <c r="AL162" i="4"/>
  <c r="AP158" i="4"/>
  <c r="AH146" i="4"/>
  <c r="AL141" i="4"/>
  <c r="AO136" i="4"/>
  <c r="AH122" i="4"/>
  <c r="AL106" i="4"/>
  <c r="AP102" i="4"/>
  <c r="AJ93" i="4"/>
  <c r="AL89" i="4"/>
  <c r="AP70" i="4"/>
  <c r="AH62" i="4"/>
  <c r="AI57" i="4"/>
  <c r="AO52" i="4"/>
  <c r="AH34" i="4"/>
  <c r="AI209" i="4"/>
  <c r="AL177" i="4"/>
  <c r="AS95" i="4"/>
  <c r="AL155" i="4"/>
  <c r="AK207" i="4"/>
  <c r="AJ33" i="4"/>
  <c r="AR49" i="4"/>
  <c r="AO53" i="4"/>
  <c r="AK58" i="4"/>
  <c r="AS78" i="4"/>
  <c r="AP82" i="4"/>
  <c r="AK86" i="4"/>
  <c r="AS112" i="4"/>
  <c r="AN116" i="4"/>
  <c r="AI121" i="4"/>
  <c r="AS148" i="4"/>
  <c r="AO152" i="4"/>
  <c r="AK184" i="4"/>
  <c r="AS216" i="4"/>
  <c r="AN83" i="4"/>
  <c r="AS185" i="4"/>
  <c r="AO217" i="4"/>
  <c r="AK71" i="4"/>
  <c r="AS187" i="4"/>
  <c r="AK91" i="4"/>
  <c r="AS189" i="4"/>
  <c r="AS36" i="4"/>
  <c r="AN44" i="4"/>
  <c r="AK66" i="4"/>
  <c r="AR81" i="4"/>
  <c r="AO90" i="4"/>
  <c r="AH97" i="4"/>
  <c r="AS120" i="4"/>
  <c r="AM132" i="4"/>
  <c r="AI137" i="4"/>
  <c r="AS154" i="4"/>
  <c r="AO170" i="4"/>
  <c r="AI180" i="4"/>
  <c r="AR31" i="4"/>
  <c r="AP95" i="4"/>
  <c r="AJ155" i="4"/>
  <c r="AR45" i="4"/>
  <c r="AM49" i="4"/>
  <c r="AJ53" i="4"/>
  <c r="AQ73" i="4"/>
  <c r="AL78" i="4"/>
  <c r="AJ82" i="4"/>
  <c r="AR104" i="4"/>
  <c r="AM112" i="4"/>
  <c r="AJ116" i="4"/>
  <c r="AR126" i="4"/>
  <c r="AP148" i="4"/>
  <c r="AJ152" i="4"/>
  <c r="AR200" i="4"/>
  <c r="AN216" i="4"/>
  <c r="AR143" i="4"/>
  <c r="AM185" i="4"/>
  <c r="AI217" i="4"/>
  <c r="AR147" i="4"/>
  <c r="AN187" i="4"/>
  <c r="AR151" i="4"/>
  <c r="AN189" i="4"/>
  <c r="AR29" i="4"/>
  <c r="AP36" i="4"/>
  <c r="AJ44" i="4"/>
  <c r="AR74" i="4"/>
  <c r="AM81" i="4"/>
  <c r="AJ90" i="4"/>
  <c r="AR108" i="4"/>
  <c r="AM120" i="4"/>
  <c r="AI132" i="4"/>
  <c r="AR142" i="4"/>
  <c r="AO154" i="4"/>
  <c r="AI170" i="4"/>
  <c r="AQ207" i="4"/>
  <c r="AM45" i="4"/>
  <c r="AN78" i="4"/>
  <c r="AS121" i="4"/>
  <c r="AQ200" i="4"/>
  <c r="AK185" i="4"/>
  <c r="AQ91" i="4"/>
  <c r="AM29" i="4"/>
  <c r="AL81" i="4"/>
  <c r="AP137" i="4"/>
  <c r="AN186" i="4"/>
  <c r="AP53" i="4"/>
  <c r="AL86" i="4"/>
  <c r="AL126" i="4"/>
  <c r="AL71" i="4"/>
  <c r="AH151" i="4"/>
  <c r="AO44" i="4"/>
  <c r="AJ97" i="4"/>
  <c r="AN142" i="4"/>
  <c r="AP202" i="4"/>
  <c r="AK99" i="4"/>
  <c r="AO60" i="4"/>
  <c r="AJ68" i="4"/>
  <c r="AK96" i="4"/>
  <c r="AO113" i="4"/>
  <c r="AK133" i="4"/>
  <c r="AL149" i="4"/>
  <c r="AP164" i="4"/>
  <c r="AI176" i="4"/>
  <c r="AJ208" i="4"/>
  <c r="AP103" i="4"/>
  <c r="AI195" i="4"/>
  <c r="AL165" i="4"/>
  <c r="AQ46" i="4"/>
  <c r="AH56" i="4"/>
  <c r="AL80" i="4"/>
  <c r="AQ110" i="4"/>
  <c r="AI118" i="4"/>
  <c r="AL150" i="4"/>
  <c r="AQ214" i="4"/>
  <c r="AI111" i="4"/>
  <c r="AO39" i="4"/>
  <c r="AQ203" i="4"/>
  <c r="AH119" i="4"/>
  <c r="AQ40" i="4"/>
  <c r="AI69" i="4"/>
  <c r="AN94" i="4"/>
  <c r="AK101" i="4"/>
  <c r="AP128" i="4"/>
  <c r="AM134" i="4"/>
  <c r="AH140" i="4"/>
  <c r="AQ157" i="4"/>
  <c r="AO172" i="4"/>
  <c r="AI182" i="4"/>
  <c r="AQ192" i="4"/>
  <c r="AQ139" i="4"/>
  <c r="AL199" i="4"/>
  <c r="AQ127" i="4"/>
  <c r="AK190" i="4"/>
  <c r="AS87" i="4"/>
  <c r="AO47" i="4"/>
  <c r="AI109" i="4"/>
  <c r="AS99" i="4"/>
  <c r="AM159" i="4"/>
  <c r="AK193" i="4"/>
  <c r="AR41" i="4"/>
  <c r="AN54" i="4"/>
  <c r="AM60" i="4"/>
  <c r="AS68" i="4"/>
  <c r="AN72" i="4"/>
  <c r="AM92" i="4"/>
  <c r="AS100" i="4"/>
  <c r="AP105" i="4"/>
  <c r="AH113" i="4"/>
  <c r="AS133" i="4"/>
  <c r="AN138" i="4"/>
  <c r="AJ144" i="4"/>
  <c r="AS156" i="4"/>
  <c r="AM160" i="4"/>
  <c r="AJ164" i="4"/>
  <c r="AS176" i="4"/>
  <c r="AN196" i="4"/>
  <c r="AJ204" i="4"/>
  <c r="AS212" i="4"/>
  <c r="AK103" i="4"/>
  <c r="AS195" i="4"/>
  <c r="AM43" i="4"/>
  <c r="AK107" i="4"/>
  <c r="AS197" i="4"/>
  <c r="AN167" i="4"/>
  <c r="AH191" i="4"/>
  <c r="AO42" i="4"/>
  <c r="AL46" i="4"/>
  <c r="AP50" i="4"/>
  <c r="AP61" i="4"/>
  <c r="AK76" i="4"/>
  <c r="AJ80" i="4"/>
  <c r="AO88" i="4"/>
  <c r="AL110" i="4"/>
  <c r="AH114" i="4"/>
  <c r="AP124" i="4"/>
  <c r="AM129" i="4"/>
  <c r="AH150" i="4"/>
  <c r="AP194" i="4"/>
  <c r="AM214" i="4"/>
  <c r="AH51" i="4"/>
  <c r="AP169" i="4"/>
  <c r="AN201" i="4"/>
  <c r="AI39" i="4"/>
  <c r="AP171" i="4"/>
  <c r="AM203" i="4"/>
  <c r="AI59" i="4"/>
  <c r="AP173" i="4"/>
  <c r="AL205" i="4"/>
  <c r="AO32" i="4"/>
  <c r="AK40" i="4"/>
  <c r="AM48" i="4"/>
  <c r="AP77" i="4"/>
  <c r="AH85" i="4"/>
  <c r="AH94" i="4"/>
  <c r="AP117" i="4"/>
  <c r="AK128" i="4"/>
  <c r="AH134" i="4"/>
  <c r="AP145" i="4"/>
  <c r="AL157" i="4"/>
  <c r="AI172" i="4"/>
  <c r="AP188" i="4"/>
  <c r="AK192" i="4"/>
  <c r="AO79" i="4"/>
  <c r="AM139" i="4"/>
  <c r="AH199" i="4"/>
  <c r="AM67" i="4"/>
  <c r="AN127" i="4"/>
  <c r="AR202" i="4"/>
  <c r="AP87" i="4"/>
  <c r="AI47" i="4"/>
  <c r="AR35" i="4"/>
  <c r="AP99" i="4"/>
  <c r="AO159" i="4"/>
  <c r="AR37" i="4"/>
  <c r="AM41" i="4"/>
  <c r="AI54" i="4"/>
  <c r="AR64" i="4"/>
  <c r="AP68" i="4"/>
  <c r="AI72" i="4"/>
  <c r="AR96" i="4"/>
  <c r="AP100" i="4"/>
  <c r="AI105" i="4"/>
  <c r="AR125" i="4"/>
  <c r="AM133" i="4"/>
  <c r="AJ138" i="4"/>
  <c r="AR149" i="4"/>
  <c r="AM156" i="4"/>
  <c r="AL160" i="4"/>
  <c r="AR168" i="4"/>
  <c r="AM176" i="4"/>
  <c r="AL196" i="4"/>
  <c r="AR208" i="4"/>
  <c r="AO212" i="4"/>
  <c r="AR163" i="4"/>
  <c r="AL195" i="4"/>
  <c r="AH43" i="4"/>
  <c r="AR165" i="4"/>
  <c r="AM197" i="4"/>
  <c r="AJ167" i="4"/>
  <c r="AS191" i="4"/>
  <c r="AP30" i="4"/>
  <c r="AK42" i="4"/>
  <c r="AS50" i="4"/>
  <c r="AL56" i="4"/>
  <c r="AK61" i="4"/>
  <c r="AS80" i="4"/>
  <c r="AN84" i="4"/>
  <c r="AJ88" i="4"/>
  <c r="AS114" i="4"/>
  <c r="AO118" i="4"/>
  <c r="AJ124" i="4"/>
  <c r="AS150" i="4"/>
  <c r="AO161" i="4"/>
  <c r="AK194" i="4"/>
  <c r="AS51" i="4"/>
  <c r="AM111" i="4"/>
  <c r="AI169" i="4"/>
  <c r="AS39" i="4"/>
  <c r="AO115" i="4"/>
  <c r="AJ171" i="4"/>
  <c r="AS59" i="4"/>
  <c r="AN119" i="4"/>
  <c r="AK173" i="4"/>
  <c r="AM32" i="4"/>
  <c r="AS48" i="4"/>
  <c r="AO69" i="4"/>
  <c r="AI77" i="4"/>
  <c r="AS94" i="4"/>
  <c r="AO101" i="4"/>
  <c r="AL117" i="4"/>
  <c r="AS134" i="4"/>
  <c r="AN140" i="4"/>
  <c r="AH145" i="4"/>
  <c r="AS172" i="4"/>
  <c r="AN182" i="4"/>
  <c r="AJ188" i="4"/>
  <c r="AK79" i="4"/>
  <c r="AS199" i="4"/>
  <c r="AK67" i="4"/>
  <c r="AS177" i="4"/>
  <c r="AI190" i="4"/>
  <c r="AQ87" i="4"/>
  <c r="AN47" i="4"/>
  <c r="AL109" i="4"/>
  <c r="AQ99" i="4"/>
  <c r="AN159" i="4"/>
  <c r="AJ193" i="4"/>
  <c r="AP41" i="4"/>
  <c r="AL54" i="4"/>
  <c r="AH60" i="4"/>
  <c r="AQ68" i="4"/>
  <c r="AL72" i="4"/>
  <c r="AH92" i="4"/>
  <c r="AQ100" i="4"/>
  <c r="AN105" i="4"/>
  <c r="AJ113" i="4"/>
  <c r="AP133" i="4"/>
  <c r="AO138" i="4"/>
  <c r="AH144" i="4"/>
  <c r="AQ156" i="4"/>
  <c r="AO160" i="4"/>
  <c r="AI164" i="4"/>
  <c r="AQ176" i="4"/>
  <c r="AO196" i="4"/>
  <c r="AH204" i="4"/>
  <c r="AQ212" i="4"/>
  <c r="AH103" i="4"/>
  <c r="AQ195" i="4"/>
  <c r="AO43" i="4"/>
  <c r="AH107" i="4"/>
  <c r="AQ197" i="4"/>
  <c r="AO167" i="4"/>
  <c r="AR30" i="4"/>
  <c r="AP42" i="4"/>
  <c r="AJ46" i="4"/>
  <c r="AR56" i="4"/>
  <c r="AO61" i="4"/>
  <c r="AJ76" i="4"/>
  <c r="AR84" i="4"/>
  <c r="AP88" i="4"/>
  <c r="AJ110" i="4"/>
  <c r="AR118" i="4"/>
  <c r="AM124" i="4"/>
  <c r="AH129" i="4"/>
  <c r="AS161" i="4"/>
  <c r="AM194" i="4"/>
  <c r="AJ214" i="4"/>
  <c r="AR111" i="4"/>
  <c r="AM169" i="4"/>
  <c r="AI201" i="4"/>
  <c r="AR115" i="4"/>
  <c r="AL171" i="4"/>
  <c r="AJ203" i="4"/>
  <c r="AR119" i="4"/>
  <c r="AN173" i="4"/>
  <c r="AK205" i="4"/>
  <c r="AQ32" i="4"/>
  <c r="AI40" i="4"/>
  <c r="AR69" i="4"/>
  <c r="AO77" i="4"/>
  <c r="AJ85" i="4"/>
  <c r="AR101" i="4"/>
  <c r="AM117" i="4"/>
  <c r="AL128" i="4"/>
  <c r="AR140" i="4"/>
  <c r="AN145" i="4"/>
  <c r="AR186" i="4"/>
  <c r="AL49" i="4"/>
  <c r="AQ86" i="4"/>
  <c r="AN126" i="4"/>
  <c r="AH216" i="4"/>
  <c r="AQ71" i="4"/>
  <c r="AM151" i="4"/>
  <c r="AJ36" i="4"/>
  <c r="AP97" i="4"/>
  <c r="AK142" i="4"/>
  <c r="AJ31" i="4"/>
  <c r="AL58" i="4"/>
  <c r="AH104" i="4"/>
  <c r="AP152" i="4"/>
  <c r="AK83" i="4"/>
  <c r="AI147" i="4"/>
  <c r="AL66" i="4"/>
  <c r="AI108" i="4"/>
  <c r="AM170" i="4"/>
  <c r="AL87" i="4"/>
  <c r="AH159" i="4"/>
  <c r="AP37" i="4"/>
  <c r="AP64" i="4"/>
  <c r="AM72" i="4"/>
  <c r="AL100" i="4"/>
  <c r="AO125" i="4"/>
  <c r="AH138" i="4"/>
  <c r="AK156" i="4"/>
  <c r="AQ168" i="4"/>
  <c r="AH196" i="4"/>
  <c r="AJ212" i="4"/>
  <c r="AP163" i="4"/>
  <c r="AI43" i="4"/>
  <c r="AL197" i="4"/>
  <c r="AQ191" i="4"/>
  <c r="AM30" i="4"/>
  <c r="AQ50" i="4"/>
  <c r="AH61" i="4"/>
  <c r="AL84" i="4"/>
  <c r="AQ114" i="4"/>
  <c r="AH124" i="4"/>
  <c r="AM161" i="4"/>
  <c r="AQ51" i="4"/>
  <c r="AK169" i="4"/>
  <c r="AN115" i="4"/>
  <c r="AQ59" i="4"/>
  <c r="AH173" i="4"/>
  <c r="AQ48" i="4"/>
  <c r="AL77" i="4"/>
  <c r="AI94" i="4"/>
  <c r="AQ117" i="4"/>
  <c r="AO128" i="4"/>
  <c r="AI134" i="4"/>
  <c r="AQ145" i="4"/>
  <c r="AM157" i="4"/>
  <c r="AH172" i="4"/>
  <c r="AQ188" i="4"/>
  <c r="AP192" i="4"/>
  <c r="AQ79" i="4"/>
  <c r="AO139" i="4"/>
  <c r="AI199" i="4"/>
  <c r="AQ67" i="4"/>
  <c r="AO127" i="4"/>
  <c r="AS202" i="4"/>
  <c r="AM87" i="4"/>
  <c r="AK47" i="4"/>
  <c r="AS35" i="4"/>
  <c r="AO99" i="4"/>
  <c r="AJ159" i="4"/>
  <c r="AS37" i="4"/>
  <c r="AO41" i="4"/>
  <c r="AJ54" i="4"/>
  <c r="AS64" i="4"/>
  <c r="AN68" i="4"/>
  <c r="AJ72" i="4"/>
  <c r="AS96" i="4"/>
  <c r="AN100" i="4"/>
  <c r="AJ105" i="4"/>
  <c r="AS125" i="4"/>
  <c r="AQ133" i="4"/>
  <c r="AK138" i="4"/>
  <c r="AS149" i="4"/>
  <c r="AN156" i="4"/>
  <c r="AJ160" i="4"/>
  <c r="AS168" i="4"/>
  <c r="AN176" i="4"/>
  <c r="AJ196" i="4"/>
  <c r="AS208" i="4"/>
  <c r="AM212" i="4"/>
  <c r="AS163" i="4"/>
  <c r="AO195" i="4"/>
  <c r="AK43" i="4"/>
  <c r="AS165" i="4"/>
  <c r="AO197" i="4"/>
  <c r="AK167" i="4"/>
  <c r="AO30" i="4"/>
  <c r="AL42" i="4"/>
  <c r="AH46" i="4"/>
  <c r="AN56" i="4"/>
  <c r="AJ61" i="4"/>
  <c r="AI76" i="4"/>
  <c r="AO84" i="4"/>
  <c r="AK88" i="4"/>
  <c r="AH110" i="4"/>
  <c r="AN118" i="4"/>
  <c r="AK124" i="4"/>
  <c r="AI129" i="4"/>
  <c r="AR161" i="4"/>
  <c r="AL194" i="4"/>
  <c r="AH214" i="4"/>
  <c r="AP111" i="4"/>
  <c r="AJ169" i="4"/>
  <c r="AK201" i="4"/>
  <c r="AP115" i="4"/>
  <c r="AK171" i="4"/>
  <c r="AH203" i="4"/>
  <c r="AP119" i="4"/>
  <c r="AL173" i="4"/>
  <c r="AH205" i="4"/>
  <c r="AK32" i="4"/>
  <c r="AM40" i="4"/>
  <c r="AP69" i="4"/>
  <c r="AK77" i="4"/>
  <c r="AI85" i="4"/>
  <c r="AP101" i="4"/>
  <c r="AH117" i="4"/>
  <c r="AI128" i="4"/>
  <c r="AP140" i="4"/>
  <c r="AK145" i="4"/>
  <c r="AJ157" i="4"/>
  <c r="AP182" i="4"/>
  <c r="AK188" i="4"/>
  <c r="AL192" i="4"/>
  <c r="AL79" i="4"/>
  <c r="AI139" i="4"/>
  <c r="AL67" i="4"/>
  <c r="AR190" i="4"/>
  <c r="AN202" i="4"/>
  <c r="AJ87" i="4"/>
  <c r="AR109" i="4"/>
  <c r="AP35" i="4"/>
  <c r="AH99" i="4"/>
  <c r="AQ193" i="4"/>
  <c r="AN37" i="4"/>
  <c r="AH41" i="4"/>
  <c r="AR60" i="4"/>
  <c r="AN64" i="4"/>
  <c r="AI68" i="4"/>
  <c r="AR92" i="4"/>
  <c r="AQ96" i="4"/>
  <c r="AI100" i="4"/>
  <c r="AS113" i="4"/>
  <c r="AN125" i="4"/>
  <c r="AJ133" i="4"/>
  <c r="AR144" i="4"/>
  <c r="AN149" i="4"/>
  <c r="AL156" i="4"/>
  <c r="AR164" i="4"/>
  <c r="AN168" i="4"/>
  <c r="AL176" i="4"/>
  <c r="AR204" i="4"/>
  <c r="AM208" i="4"/>
  <c r="AP212" i="4"/>
  <c r="AR103" i="4"/>
  <c r="AL163" i="4"/>
  <c r="AJ195" i="4"/>
  <c r="AR107" i="4"/>
  <c r="AM165" i="4"/>
  <c r="AJ197" i="4"/>
  <c r="AM191" i="4"/>
  <c r="AK30" i="4"/>
  <c r="AS46" i="4"/>
  <c r="AO50" i="4"/>
  <c r="AM56" i="4"/>
  <c r="AS76" i="4"/>
  <c r="AN80" i="4"/>
  <c r="AP84" i="4"/>
  <c r="AS110" i="4"/>
  <c r="AO114" i="4"/>
  <c r="AK118" i="4"/>
  <c r="AS129" i="4"/>
  <c r="AO150" i="4"/>
  <c r="AK161" i="4"/>
  <c r="AS214" i="4"/>
  <c r="AO51" i="4"/>
  <c r="AK111" i="4"/>
  <c r="AS201" i="4"/>
  <c r="AM39" i="4"/>
  <c r="AK115" i="4"/>
  <c r="AS203" i="4"/>
  <c r="AM59" i="4"/>
  <c r="AK119" i="4"/>
  <c r="AS205" i="4"/>
  <c r="AS40" i="4"/>
  <c r="AO48" i="4"/>
  <c r="AL69" i="4"/>
  <c r="AS85" i="4"/>
  <c r="AM94" i="4"/>
  <c r="AL101" i="4"/>
  <c r="AS128" i="4"/>
  <c r="AO134" i="4"/>
  <c r="AJ140" i="4"/>
  <c r="AS157" i="4"/>
  <c r="AN172" i="4"/>
  <c r="AK182" i="4"/>
  <c r="AS192" i="4"/>
  <c r="AS139" i="4"/>
  <c r="AO199" i="4"/>
  <c r="AS127" i="4"/>
  <c r="AO177" i="4"/>
  <c r="AQ202" i="4"/>
  <c r="AO87" i="4"/>
  <c r="AJ47" i="4"/>
  <c r="AQ35" i="4"/>
  <c r="AL99" i="4"/>
  <c r="AI159" i="4"/>
  <c r="AQ37" i="4"/>
  <c r="AN41" i="4"/>
  <c r="AH54" i="4"/>
  <c r="AQ64" i="4"/>
  <c r="AL68" i="4"/>
  <c r="AH72" i="4"/>
  <c r="AP96" i="4"/>
  <c r="AM100" i="4"/>
  <c r="AH105" i="4"/>
  <c r="AQ125" i="4"/>
  <c r="AN133" i="4"/>
  <c r="AI138" i="4"/>
  <c r="AP149" i="4"/>
  <c r="AO156" i="4"/>
  <c r="AH160" i="4"/>
  <c r="AP168" i="4"/>
  <c r="AO176" i="4"/>
  <c r="AI196" i="4"/>
  <c r="AQ208" i="4"/>
  <c r="AK212" i="4"/>
  <c r="AQ163" i="4"/>
  <c r="AM195" i="4"/>
  <c r="AJ43" i="4"/>
  <c r="AQ165" i="4"/>
  <c r="AN197" i="4"/>
  <c r="AI167" i="4"/>
  <c r="AR191" i="4"/>
  <c r="AN30" i="4"/>
  <c r="AJ42" i="4"/>
  <c r="AR50" i="4"/>
  <c r="AK56" i="4"/>
  <c r="AI61" i="4"/>
  <c r="AQ80" i="4"/>
  <c r="AM84" i="4"/>
  <c r="AI88" i="4"/>
  <c r="AR114" i="4"/>
  <c r="AM118" i="4"/>
  <c r="AL124" i="4"/>
  <c r="AR150" i="4"/>
  <c r="AN161" i="4"/>
  <c r="AJ194" i="4"/>
  <c r="AR51" i="4"/>
  <c r="AO111" i="4"/>
  <c r="AH169" i="4"/>
  <c r="AR39" i="4"/>
  <c r="AM115" i="4"/>
  <c r="AM171" i="4"/>
  <c r="AR59" i="4"/>
  <c r="AO119" i="4"/>
  <c r="AI173" i="4"/>
  <c r="AH32" i="4"/>
  <c r="AR48" i="4"/>
  <c r="AN69" i="4"/>
  <c r="AH77" i="4"/>
  <c r="AR94" i="4"/>
  <c r="AN101" i="4"/>
  <c r="AJ117" i="4"/>
  <c r="AR134" i="4"/>
  <c r="AM140" i="4"/>
  <c r="AJ145" i="4"/>
  <c r="AR172" i="4"/>
  <c r="AO182" i="4"/>
  <c r="AL188" i="4"/>
  <c r="AI79" i="4"/>
  <c r="AR199" i="4"/>
  <c r="AI67" i="4"/>
  <c r="AQ177" i="4"/>
  <c r="AQ123" i="4"/>
  <c r="AK123" i="4"/>
  <c r="AH123" i="4"/>
  <c r="AQ215" i="4"/>
  <c r="AH213" i="4"/>
  <c r="AN181" i="4"/>
  <c r="AQ135" i="4"/>
  <c r="AM211" i="4"/>
  <c r="AQ179" i="4"/>
  <c r="AH55" i="4"/>
  <c r="AM210" i="4"/>
  <c r="AQ206" i="4"/>
  <c r="AI178" i="4"/>
  <c r="AN174" i="4"/>
  <c r="AN31" i="4"/>
  <c r="AQ58" i="4"/>
  <c r="AL104" i="4"/>
  <c r="AH148" i="4"/>
  <c r="AQ83" i="4"/>
  <c r="AM147" i="4"/>
  <c r="AI189" i="4"/>
  <c r="AQ66" i="4"/>
  <c r="AJ108" i="4"/>
  <c r="AI154" i="4"/>
  <c r="AP155" i="4"/>
  <c r="AK33" i="4"/>
  <c r="AJ73" i="4"/>
  <c r="AP116" i="4"/>
  <c r="AL184" i="4"/>
  <c r="AH143" i="4"/>
  <c r="AH74" i="4"/>
  <c r="AN132" i="4"/>
  <c r="AJ180" i="4"/>
  <c r="AH47" i="4"/>
  <c r="AL41" i="4"/>
  <c r="AK64" i="4"/>
  <c r="AO92" i="4"/>
  <c r="AJ100" i="4"/>
  <c r="AL125" i="4"/>
  <c r="AN144" i="4"/>
  <c r="AI156" i="4"/>
  <c r="AL168" i="4"/>
  <c r="AP204" i="4"/>
  <c r="AH212" i="4"/>
  <c r="AK163" i="4"/>
  <c r="AP107" i="4"/>
  <c r="AI197" i="4"/>
  <c r="AO191" i="4"/>
  <c r="AI30" i="4"/>
  <c r="AL50" i="4"/>
  <c r="AO76" i="4"/>
  <c r="AH84" i="4"/>
  <c r="AM114" i="4"/>
  <c r="AO129" i="4"/>
  <c r="AJ161" i="4"/>
  <c r="AN51" i="4"/>
  <c r="AR201" i="4"/>
  <c r="AI115" i="4"/>
  <c r="AL59" i="4"/>
  <c r="AQ205" i="4"/>
  <c r="AL48" i="4"/>
  <c r="AQ85" i="4"/>
  <c r="AQ101" i="4"/>
  <c r="AN117" i="4"/>
  <c r="AH128" i="4"/>
  <c r="AQ140" i="4"/>
  <c r="AL145" i="4"/>
  <c r="AI157" i="4"/>
  <c r="AQ182" i="4"/>
  <c r="AO188" i="4"/>
  <c r="AI192" i="4"/>
  <c r="AN79" i="4"/>
  <c r="AH139" i="4"/>
  <c r="AN67" i="4"/>
  <c r="AS190" i="4"/>
  <c r="AM202" i="4"/>
  <c r="AK87" i="4"/>
  <c r="AS109" i="4"/>
  <c r="AO35" i="4"/>
  <c r="AI99" i="4"/>
  <c r="AS193" i="4"/>
  <c r="AO37" i="4"/>
  <c r="AI41" i="4"/>
  <c r="AS60" i="4"/>
  <c r="AO64" i="4"/>
  <c r="AM68" i="4"/>
  <c r="AS92" i="4"/>
  <c r="AN96" i="4"/>
  <c r="AK100" i="4"/>
  <c r="AR113" i="4"/>
  <c r="AP125" i="4"/>
  <c r="AH133" i="4"/>
  <c r="AS144" i="4"/>
  <c r="AM149" i="4"/>
  <c r="AJ156" i="4"/>
  <c r="AS164" i="4"/>
  <c r="AO168" i="4"/>
  <c r="AJ176" i="4"/>
  <c r="AS204" i="4"/>
  <c r="AN208" i="4"/>
  <c r="AL212" i="4"/>
  <c r="AS103" i="4"/>
  <c r="AO163" i="4"/>
  <c r="AK195" i="4"/>
  <c r="AS107" i="4"/>
  <c r="AO165" i="4"/>
  <c r="AH197" i="4"/>
  <c r="AP191" i="4"/>
  <c r="AL30" i="4"/>
  <c r="AH42" i="4"/>
  <c r="AN50" i="4"/>
  <c r="AP56" i="4"/>
  <c r="AL61" i="4"/>
  <c r="AO80" i="4"/>
  <c r="AK84" i="4"/>
  <c r="AH88" i="4"/>
  <c r="AP114" i="4"/>
  <c r="AL118" i="4"/>
  <c r="AI124" i="4"/>
  <c r="AP150" i="4"/>
  <c r="AL161" i="4"/>
  <c r="AH194" i="4"/>
  <c r="AM51" i="4"/>
  <c r="AL111" i="4"/>
  <c r="AL169" i="4"/>
  <c r="AN39" i="4"/>
  <c r="AL115" i="4"/>
  <c r="AI171" i="4"/>
  <c r="AP59" i="4"/>
  <c r="AL119" i="4"/>
  <c r="AJ173" i="4"/>
  <c r="AJ32" i="4"/>
  <c r="AP48" i="4"/>
  <c r="AH69" i="4"/>
  <c r="AJ77" i="4"/>
  <c r="AO94" i="4"/>
  <c r="AH101" i="4"/>
  <c r="AI117" i="4"/>
  <c r="AP134" i="4"/>
  <c r="AK140" i="4"/>
  <c r="AM145" i="4"/>
  <c r="AP172" i="4"/>
  <c r="AL182" i="4"/>
  <c r="AI188" i="4"/>
  <c r="AH79" i="4"/>
  <c r="AP199" i="4"/>
  <c r="AJ67" i="4"/>
  <c r="AM190" i="4"/>
  <c r="AJ202" i="4"/>
  <c r="AR47" i="4"/>
  <c r="AN109" i="4"/>
  <c r="AN35" i="4"/>
  <c r="AR159" i="4"/>
  <c r="AN193" i="4"/>
  <c r="AJ37" i="4"/>
  <c r="AR54" i="4"/>
  <c r="AP60" i="4"/>
  <c r="AH64" i="4"/>
  <c r="AR72" i="4"/>
  <c r="AL92" i="4"/>
  <c r="AH96" i="4"/>
  <c r="AQ105" i="4"/>
  <c r="AN113" i="4"/>
  <c r="AI125" i="4"/>
  <c r="AR138" i="4"/>
  <c r="AP144" i="4"/>
  <c r="AI149" i="4"/>
  <c r="AR160" i="4"/>
  <c r="AM164" i="4"/>
  <c r="AJ168" i="4"/>
  <c r="AR196" i="4"/>
  <c r="AM204" i="4"/>
  <c r="AO208" i="4"/>
  <c r="AM103" i="4"/>
  <c r="AN163" i="4"/>
  <c r="AR43" i="4"/>
  <c r="AM107" i="4"/>
  <c r="AI165" i="4"/>
  <c r="AR167" i="4"/>
  <c r="AK191" i="4"/>
  <c r="AS42" i="4"/>
  <c r="AO46" i="4"/>
  <c r="AJ50" i="4"/>
  <c r="AS61" i="4"/>
  <c r="AP76" i="4"/>
  <c r="AM80" i="4"/>
  <c r="AS88" i="4"/>
  <c r="AM110" i="4"/>
  <c r="AK114" i="4"/>
  <c r="AS124" i="4"/>
  <c r="AN129" i="4"/>
  <c r="AK150" i="4"/>
  <c r="AS194" i="4"/>
  <c r="AO214" i="4"/>
  <c r="AK51" i="4"/>
  <c r="AS169" i="4"/>
  <c r="AO201" i="4"/>
  <c r="AK39" i="4"/>
  <c r="AS171" i="4"/>
  <c r="AL203" i="4"/>
  <c r="AO59" i="4"/>
  <c r="AS173" i="4"/>
  <c r="AO205" i="4"/>
  <c r="AS32" i="4"/>
  <c r="AN40" i="4"/>
  <c r="AH48" i="4"/>
  <c r="AS77" i="4"/>
  <c r="AO85" i="4"/>
  <c r="AK94" i="4"/>
  <c r="AS117" i="4"/>
  <c r="AN128" i="4"/>
  <c r="AK134" i="4"/>
  <c r="AR145" i="4"/>
  <c r="AO157" i="4"/>
  <c r="AJ172" i="4"/>
  <c r="AS188" i="4"/>
  <c r="AM192" i="4"/>
  <c r="AS79" i="4"/>
  <c r="AL139" i="4"/>
  <c r="AK199" i="4"/>
  <c r="AS67" i="4"/>
  <c r="AM127" i="4"/>
  <c r="AQ190" i="4"/>
  <c r="AO202" i="4"/>
  <c r="AH87" i="4"/>
  <c r="AQ109" i="4"/>
  <c r="AL35" i="4"/>
  <c r="AN99" i="4"/>
  <c r="AP193" i="4"/>
  <c r="AM37" i="4"/>
  <c r="AK41" i="4"/>
  <c r="AQ60" i="4"/>
  <c r="AL64" i="4"/>
  <c r="AH68" i="4"/>
  <c r="AQ92" i="4"/>
  <c r="AL96" i="4"/>
  <c r="AH100" i="4"/>
  <c r="AQ113" i="4"/>
  <c r="AM125" i="4"/>
  <c r="AI133" i="4"/>
  <c r="AQ144" i="4"/>
  <c r="AQ149" i="4"/>
  <c r="AH156" i="4"/>
  <c r="AQ164" i="4"/>
  <c r="AM168" i="4"/>
  <c r="AH176" i="4"/>
  <c r="AQ204" i="4"/>
  <c r="AK208" i="4"/>
  <c r="AI212" i="4"/>
  <c r="AQ103" i="4"/>
  <c r="AM163" i="4"/>
  <c r="AH195" i="4"/>
  <c r="AQ107" i="4"/>
  <c r="AN165" i="4"/>
  <c r="AK197" i="4"/>
  <c r="AL191" i="4"/>
  <c r="AJ30" i="4"/>
  <c r="AR46" i="4"/>
  <c r="AM50" i="4"/>
  <c r="AI56" i="4"/>
  <c r="AR76" i="4"/>
  <c r="AR80" i="4"/>
  <c r="AI84" i="4"/>
  <c r="AR110" i="4"/>
  <c r="AN114" i="4"/>
  <c r="AJ118" i="4"/>
  <c r="AQ129" i="4"/>
  <c r="AN150" i="4"/>
  <c r="AH161" i="4"/>
  <c r="AR214" i="4"/>
  <c r="AP51" i="4"/>
  <c r="AJ111" i="4"/>
  <c r="AQ201" i="4"/>
  <c r="AP39" i="4"/>
  <c r="AJ115" i="4"/>
  <c r="AR203" i="4"/>
  <c r="AN59" i="4"/>
  <c r="AJ119" i="4"/>
  <c r="AR205" i="4"/>
  <c r="AR40" i="4"/>
  <c r="AN48" i="4"/>
  <c r="AJ69" i="4"/>
  <c r="AR85" i="4"/>
  <c r="AP94" i="4"/>
  <c r="AJ101" i="4"/>
  <c r="AR128" i="4"/>
  <c r="AN134" i="4"/>
  <c r="AL140" i="4"/>
  <c r="AJ95" i="4"/>
  <c r="AQ33" i="4"/>
  <c r="AN73" i="4"/>
  <c r="AH112" i="4"/>
  <c r="AQ184" i="4"/>
  <c r="AL143" i="4"/>
  <c r="AH187" i="4"/>
  <c r="AN74" i="4"/>
  <c r="AI120" i="4"/>
  <c r="AQ180" i="4"/>
  <c r="AN207" i="4"/>
  <c r="AJ45" i="4"/>
  <c r="AN82" i="4"/>
  <c r="AJ121" i="4"/>
  <c r="AL200" i="4"/>
  <c r="AP217" i="4"/>
  <c r="AL91" i="4"/>
  <c r="AL29" i="4"/>
  <c r="AP90" i="4"/>
  <c r="AJ137" i="4"/>
  <c r="AH186" i="4"/>
  <c r="AM35" i="4"/>
  <c r="AO54" i="4"/>
  <c r="AK68" i="4"/>
  <c r="AO96" i="4"/>
  <c r="AK105" i="4"/>
  <c r="AL133" i="4"/>
  <c r="AO149" i="4"/>
  <c r="AI160" i="4"/>
  <c r="AK176" i="4"/>
  <c r="AP208" i="4"/>
  <c r="AN195" i="4"/>
  <c r="AP165" i="4"/>
  <c r="AH167" i="4"/>
  <c r="AI42" i="4"/>
  <c r="AQ56" i="4"/>
  <c r="AP80" i="4"/>
  <c r="AM88" i="4"/>
  <c r="AP118" i="4"/>
  <c r="AQ150" i="4"/>
  <c r="AI194" i="4"/>
  <c r="AN111" i="4"/>
  <c r="AQ39" i="4"/>
  <c r="AH171" i="4"/>
  <c r="AM119" i="4"/>
  <c r="AI32" i="4"/>
  <c r="AM69" i="4"/>
  <c r="AQ94" i="4"/>
  <c r="AM101" i="4"/>
  <c r="AK117" i="4"/>
  <c r="AQ134" i="4"/>
  <c r="AO140" i="4"/>
  <c r="AI145" i="4"/>
  <c r="AQ172" i="4"/>
  <c r="AM182" i="4"/>
  <c r="AH188" i="4"/>
  <c r="AJ79" i="4"/>
  <c r="AQ199" i="4"/>
  <c r="AH67" i="4"/>
  <c r="AO190" i="4"/>
  <c r="AK202" i="4"/>
  <c r="AS47" i="4"/>
  <c r="AP109" i="4"/>
  <c r="AI35" i="4"/>
  <c r="AS159" i="4"/>
  <c r="AR193" i="4"/>
  <c r="AL37" i="4"/>
  <c r="AS54" i="4"/>
  <c r="AN60" i="4"/>
  <c r="AM64" i="4"/>
  <c r="AS72" i="4"/>
  <c r="AN92" i="4"/>
  <c r="AM96" i="4"/>
  <c r="AR105" i="4"/>
  <c r="AP113" i="4"/>
  <c r="AK125" i="4"/>
  <c r="AS138" i="4"/>
  <c r="AM144" i="4"/>
  <c r="AH149" i="4"/>
  <c r="AS160" i="4"/>
  <c r="AN164" i="4"/>
  <c r="AK168" i="4"/>
  <c r="AS196" i="4"/>
  <c r="AN204" i="4"/>
  <c r="AH208" i="4"/>
  <c r="AN103" i="4"/>
  <c r="AJ163" i="4"/>
  <c r="AS43" i="4"/>
  <c r="AO107" i="4"/>
  <c r="AH165" i="4"/>
  <c r="AS167" i="4"/>
  <c r="AN191" i="4"/>
  <c r="AH30" i="4"/>
  <c r="AP46" i="4"/>
  <c r="AK50" i="4"/>
  <c r="AJ56" i="4"/>
  <c r="AN76" i="4"/>
  <c r="AK80" i="4"/>
  <c r="AJ84" i="4"/>
  <c r="AO110" i="4"/>
  <c r="AL114" i="4"/>
  <c r="AH118" i="4"/>
  <c r="AR129" i="4"/>
  <c r="AM150" i="4"/>
  <c r="AI161" i="4"/>
  <c r="AP214" i="4"/>
  <c r="AL51" i="4"/>
  <c r="AH111" i="4"/>
  <c r="AP201" i="4"/>
  <c r="AL39" i="4"/>
  <c r="AH115" i="4"/>
  <c r="AP203" i="4"/>
  <c r="AK59" i="4"/>
  <c r="AI119" i="4"/>
  <c r="AP205" i="4"/>
  <c r="AO40" i="4"/>
  <c r="AK48" i="4"/>
  <c r="AK69" i="4"/>
  <c r="AP85" i="4"/>
  <c r="AL94" i="4"/>
  <c r="AI101" i="4"/>
  <c r="AQ128" i="4"/>
  <c r="AL134" i="4"/>
  <c r="AI140" i="4"/>
  <c r="AP157" i="4"/>
  <c r="AK172" i="4"/>
  <c r="AH182" i="4"/>
  <c r="AN192" i="4"/>
  <c r="AP139" i="4"/>
  <c r="AM199" i="4"/>
  <c r="AP127" i="4"/>
  <c r="AJ190" i="4"/>
  <c r="AR87" i="4"/>
  <c r="AM47" i="4"/>
  <c r="AH109" i="4"/>
  <c r="AR99" i="4"/>
  <c r="AL159" i="4"/>
  <c r="AH193" i="4"/>
  <c r="AQ41" i="4"/>
  <c r="AM54" i="4"/>
  <c r="AJ60" i="4"/>
  <c r="AR68" i="4"/>
  <c r="AP72" i="4"/>
  <c r="AJ92" i="4"/>
  <c r="AR100" i="4"/>
  <c r="AM105" i="4"/>
  <c r="AL113" i="4"/>
  <c r="AR133" i="4"/>
  <c r="AP138" i="4"/>
  <c r="AL144" i="4"/>
  <c r="AR156" i="4"/>
  <c r="AP160" i="4"/>
  <c r="AL164" i="4"/>
  <c r="AR176" i="4"/>
  <c r="AM196" i="4"/>
  <c r="AL204" i="4"/>
  <c r="AR212" i="4"/>
  <c r="AJ103" i="4"/>
  <c r="AR195" i="4"/>
  <c r="AN43" i="4"/>
  <c r="AJ107" i="4"/>
  <c r="AR197" i="4"/>
  <c r="AL167" i="4"/>
  <c r="AS30" i="4"/>
  <c r="AN42" i="4"/>
  <c r="AK46" i="4"/>
  <c r="AS56" i="4"/>
  <c r="AN61" i="4"/>
  <c r="AM76" i="4"/>
  <c r="AS84" i="4"/>
  <c r="AN88" i="4"/>
  <c r="AK110" i="4"/>
  <c r="AS118" i="4"/>
  <c r="AN124" i="4"/>
  <c r="AK129" i="4"/>
  <c r="AQ161" i="4"/>
  <c r="AN194" i="4"/>
  <c r="AK214" i="4"/>
  <c r="AS111" i="4"/>
  <c r="AO169" i="4"/>
  <c r="AJ201" i="4"/>
  <c r="AS115" i="4"/>
  <c r="AO171" i="4"/>
  <c r="AK203" i="4"/>
  <c r="AS119" i="4"/>
  <c r="AO173" i="4"/>
  <c r="AJ205" i="4"/>
  <c r="AN32" i="4"/>
  <c r="AJ40" i="4"/>
  <c r="AS69" i="4"/>
  <c r="AN77" i="4"/>
  <c r="AL85" i="4"/>
  <c r="AS101" i="4"/>
  <c r="AO117" i="4"/>
  <c r="AJ128" i="4"/>
  <c r="AS140" i="4"/>
  <c r="AO145" i="4"/>
  <c r="AH157" i="4"/>
  <c r="AS182" i="4"/>
  <c r="AN188" i="4"/>
  <c r="AJ192" i="4"/>
  <c r="AM79" i="4"/>
  <c r="AK139" i="4"/>
  <c r="AP67" i="4"/>
  <c r="AK127" i="4"/>
  <c r="AL190" i="4"/>
  <c r="AI202" i="4"/>
  <c r="AQ47" i="4"/>
  <c r="AM109" i="4"/>
  <c r="AH35" i="4"/>
  <c r="AQ159" i="4"/>
  <c r="AL193" i="4"/>
  <c r="AI37" i="4"/>
  <c r="AQ54" i="4"/>
  <c r="AL60" i="4"/>
  <c r="AI64" i="4"/>
  <c r="AQ72" i="4"/>
  <c r="AK92" i="4"/>
  <c r="AI96" i="4"/>
  <c r="AO105" i="4"/>
  <c r="AM113" i="4"/>
  <c r="AH125" i="4"/>
  <c r="AQ138" i="4"/>
  <c r="AO144" i="4"/>
  <c r="AJ149" i="4"/>
  <c r="AQ160" i="4"/>
  <c r="AO164" i="4"/>
  <c r="AH168" i="4"/>
  <c r="AQ196" i="4"/>
  <c r="AO204" i="4"/>
  <c r="AL208" i="4"/>
  <c r="AO103" i="4"/>
  <c r="AI163" i="4"/>
  <c r="AQ43" i="4"/>
  <c r="AN107" i="4"/>
  <c r="AJ165" i="4"/>
  <c r="AQ167" i="4"/>
  <c r="AJ191" i="4"/>
  <c r="AR42" i="4"/>
  <c r="AM46" i="4"/>
  <c r="AI50" i="4"/>
  <c r="AR61" i="4"/>
  <c r="AQ76" i="4"/>
  <c r="AH80" i="4"/>
  <c r="AR88" i="4"/>
  <c r="AP110" i="4"/>
  <c r="AJ114" i="4"/>
  <c r="AR124" i="4"/>
  <c r="AP129" i="4"/>
  <c r="AJ150" i="4"/>
  <c r="AR194" i="4"/>
  <c r="AN214" i="4"/>
  <c r="AJ51" i="4"/>
  <c r="AQ169" i="4"/>
  <c r="AM201" i="4"/>
  <c r="AJ39" i="4"/>
  <c r="AR171" i="4"/>
  <c r="AN203" i="4"/>
  <c r="AH59" i="4"/>
  <c r="AR173" i="4"/>
  <c r="AN205" i="4"/>
  <c r="AR32" i="4"/>
  <c r="AP40" i="4"/>
  <c r="AI48" i="4"/>
  <c r="AR77" i="4"/>
  <c r="AN85" i="4"/>
  <c r="AJ94" i="4"/>
  <c r="AR117" i="4"/>
  <c r="AM128" i="4"/>
  <c r="AJ134" i="4"/>
  <c r="AS145" i="4"/>
  <c r="AN157" i="4"/>
  <c r="AL172" i="4"/>
  <c r="AR188" i="4"/>
  <c r="AO192" i="4"/>
  <c r="AR79" i="4"/>
  <c r="AN139" i="4"/>
  <c r="AJ199" i="4"/>
  <c r="AR67" i="4"/>
  <c r="AL127" i="4"/>
  <c r="AS123" i="4"/>
  <c r="AL123" i="4"/>
  <c r="AO123" i="4"/>
  <c r="AI215" i="4"/>
  <c r="AQ213" i="4"/>
  <c r="AH135" i="4"/>
  <c r="AL75" i="4"/>
  <c r="AI179" i="4"/>
  <c r="AM131" i="4"/>
  <c r="AQ55" i="4"/>
  <c r="AN206" i="4"/>
  <c r="AL198" i="4"/>
  <c r="AQ178" i="4"/>
  <c r="AJ177" i="4"/>
  <c r="AO8" i="4"/>
  <c r="AM13" i="4"/>
  <c r="AI22" i="4"/>
  <c r="AQ38" i="4"/>
  <c r="AL52" i="4"/>
  <c r="AJ57" i="4"/>
  <c r="AQ65" i="4"/>
  <c r="AM70" i="4"/>
  <c r="AK89" i="4"/>
  <c r="AQ98" i="4"/>
  <c r="AO102" i="4"/>
  <c r="AI106" i="4"/>
  <c r="AQ130" i="4"/>
  <c r="AP136" i="4"/>
  <c r="AH141" i="4"/>
  <c r="AS153" i="4"/>
  <c r="AN158" i="4"/>
  <c r="AI162" i="4"/>
  <c r="AQ174" i="4"/>
  <c r="AI198" i="4"/>
  <c r="AO55" i="4"/>
  <c r="AQ211" i="4"/>
  <c r="AO75" i="4"/>
  <c r="AN213" i="4"/>
  <c r="AN14" i="4"/>
  <c r="AO14" i="4"/>
  <c r="AJ123" i="4"/>
  <c r="AN177" i="4"/>
  <c r="AI3" i="4"/>
  <c r="AR139" i="4"/>
  <c r="AJ182" i="4"/>
  <c r="AR157" i="4"/>
  <c r="EY90" i="4"/>
  <c r="EZ90" i="4"/>
  <c r="EW90" i="4"/>
  <c r="EX90" i="4"/>
  <c r="EX143" i="4"/>
  <c r="EZ143" i="4"/>
  <c r="EW143" i="4"/>
  <c r="FA143" i="4"/>
  <c r="EV143" i="4"/>
  <c r="EY50" i="4"/>
  <c r="EX50" i="4"/>
  <c r="EJ18" i="4"/>
  <c r="DX12" i="4"/>
  <c r="EI28" i="4"/>
  <c r="EI27" i="4"/>
  <c r="EI21" i="4"/>
  <c r="EI22" i="4"/>
  <c r="EI23" i="4"/>
  <c r="EJ22" i="4"/>
  <c r="EJ28" i="4"/>
  <c r="EJ27" i="4"/>
  <c r="EJ24" i="4"/>
  <c r="EJ21" i="4"/>
  <c r="EJ23" i="4"/>
  <c r="EJ20" i="4"/>
  <c r="DX8" i="4"/>
  <c r="DX2" i="4"/>
  <c r="DX7" i="4"/>
  <c r="DX6" i="4"/>
  <c r="DX10" i="4"/>
  <c r="DO175" i="4"/>
  <c r="DX177" i="4"/>
  <c r="EJ209" i="4"/>
  <c r="DX153" i="4"/>
  <c r="DX174" i="4"/>
  <c r="DX198" i="4"/>
  <c r="EI55" i="4"/>
  <c r="EJ135" i="4"/>
  <c r="EJ215" i="4"/>
  <c r="DX127" i="4"/>
  <c r="DX3" i="4"/>
  <c r="DX139" i="4"/>
  <c r="DX15" i="4"/>
  <c r="DX192" i="4"/>
  <c r="EI182" i="4"/>
  <c r="DX140" i="4"/>
  <c r="DX128" i="4"/>
  <c r="DX40" i="4"/>
  <c r="DX205" i="4"/>
  <c r="DX119" i="4"/>
  <c r="DX203" i="4"/>
  <c r="DX115" i="4"/>
  <c r="DX201" i="4"/>
  <c r="DX111" i="4"/>
  <c r="EJ214" i="4"/>
  <c r="EI118" i="4"/>
  <c r="EJ110" i="4"/>
  <c r="DX84" i="4"/>
  <c r="DX76" i="4"/>
  <c r="DX56" i="4"/>
  <c r="EJ46" i="4"/>
  <c r="EJ30" i="4"/>
  <c r="DX16" i="4"/>
  <c r="DX4" i="4"/>
  <c r="EJ140" i="4"/>
  <c r="EJ25" i="4"/>
  <c r="EI127" i="4"/>
  <c r="EJ15" i="4"/>
  <c r="DX145" i="4"/>
  <c r="DX134" i="4"/>
  <c r="EI25" i="4"/>
  <c r="EJ119" i="4"/>
  <c r="EI201" i="4"/>
  <c r="DX169" i="4"/>
  <c r="EI111" i="4"/>
  <c r="EJ161" i="4"/>
  <c r="DX150" i="4"/>
  <c r="EI43" i="4"/>
  <c r="EI94" i="4"/>
  <c r="EI191" i="4"/>
  <c r="EJ167" i="4"/>
  <c r="EI105" i="4"/>
  <c r="DX193" i="4"/>
  <c r="EI159" i="4"/>
  <c r="EJ47" i="4"/>
  <c r="DX190" i="4"/>
  <c r="EJ142" i="4"/>
  <c r="EI208" i="4"/>
  <c r="EI196" i="4"/>
  <c r="EI168" i="4"/>
  <c r="EI160" i="4"/>
  <c r="EI149" i="4"/>
  <c r="EI125" i="4"/>
  <c r="DX113" i="4"/>
  <c r="EI96" i="4"/>
  <c r="EI72" i="4"/>
  <c r="EI64" i="4"/>
  <c r="DX41" i="4"/>
  <c r="EI37" i="4"/>
  <c r="EI20" i="4"/>
  <c r="DX9" i="4"/>
  <c r="EI5" i="4"/>
  <c r="EI35" i="4"/>
  <c r="DX109" i="4"/>
  <c r="EI47" i="4"/>
  <c r="EI120" i="4"/>
  <c r="DX23" i="4"/>
  <c r="DX22" i="4"/>
  <c r="DX21" i="4"/>
  <c r="DX24" i="4"/>
  <c r="DX20" i="4"/>
  <c r="DX28" i="4"/>
  <c r="DX27" i="4"/>
  <c r="EJ10" i="4"/>
  <c r="EJ9" i="4"/>
  <c r="EJ8" i="4"/>
  <c r="EJ6" i="4"/>
  <c r="EJ5" i="4"/>
  <c r="DS8" i="4"/>
  <c r="DN11" i="4"/>
  <c r="DO215" i="4"/>
  <c r="EI198" i="4"/>
  <c r="EI38" i="4"/>
  <c r="EJ182" i="4"/>
  <c r="EJ175" i="4"/>
  <c r="DX181" i="4"/>
  <c r="DX75" i="4"/>
  <c r="DX211" i="4"/>
  <c r="DX131" i="4"/>
  <c r="DX210" i="4"/>
  <c r="EJ198" i="4"/>
  <c r="EI174" i="4"/>
  <c r="DX162" i="4"/>
  <c r="DX141" i="4"/>
  <c r="DX130" i="4"/>
  <c r="DX106" i="4"/>
  <c r="DX38" i="4"/>
  <c r="EJ38" i="4"/>
  <c r="EI67" i="4"/>
  <c r="EI79" i="4"/>
  <c r="EI188" i="4"/>
  <c r="EI215" i="4"/>
  <c r="EI135" i="4"/>
  <c r="EJ174" i="4"/>
  <c r="EI31" i="4"/>
  <c r="EI155" i="4"/>
  <c r="DX33" i="4"/>
  <c r="EI45" i="4"/>
  <c r="DX49" i="4"/>
  <c r="EI53" i="4"/>
  <c r="DX78" i="4"/>
  <c r="EI104" i="4"/>
  <c r="EI152" i="4"/>
  <c r="EI200" i="4"/>
  <c r="EI147" i="4"/>
  <c r="EI29" i="4"/>
  <c r="EI44" i="4"/>
  <c r="EJ31" i="4"/>
  <c r="EI73" i="4"/>
  <c r="EI143" i="4"/>
  <c r="EI217" i="4"/>
  <c r="EJ151" i="4"/>
  <c r="EJ73" i="4"/>
  <c r="EJ82" i="4"/>
  <c r="EJ116" i="4"/>
  <c r="EJ74" i="4"/>
  <c r="EJ155" i="4"/>
  <c r="EJ45" i="4"/>
  <c r="EJ53" i="4"/>
  <c r="EI82" i="4"/>
  <c r="EJ104" i="4"/>
  <c r="EI116" i="4"/>
  <c r="EJ152" i="4"/>
  <c r="EJ200" i="4"/>
  <c r="EJ217" i="4"/>
  <c r="EJ147" i="4"/>
  <c r="EJ29" i="4"/>
  <c r="EJ44" i="4"/>
  <c r="EI74" i="4"/>
  <c r="EI90" i="4"/>
  <c r="EJ108" i="4"/>
  <c r="EI132" i="4"/>
  <c r="EI170" i="4"/>
  <c r="EI186" i="4"/>
  <c r="EJ190" i="4"/>
  <c r="EJ159" i="4"/>
  <c r="DX133" i="4"/>
  <c r="EJ186" i="4"/>
  <c r="EI190" i="4"/>
  <c r="DX87" i="4"/>
  <c r="DX99" i="4"/>
  <c r="DX60" i="4"/>
  <c r="DX68" i="4"/>
  <c r="DX92" i="4"/>
  <c r="DX100" i="4"/>
  <c r="DX144" i="4"/>
  <c r="DX156" i="4"/>
  <c r="DX164" i="4"/>
  <c r="DX176" i="4"/>
  <c r="DX204" i="4"/>
  <c r="DX212" i="4"/>
  <c r="DX103" i="4"/>
  <c r="DX195" i="4"/>
  <c r="DX107" i="4"/>
  <c r="DX197" i="4"/>
  <c r="EI213" i="4"/>
  <c r="EI179" i="4"/>
  <c r="EI136" i="4"/>
  <c r="DX98" i="4"/>
  <c r="EI93" i="4"/>
  <c r="DX89" i="4"/>
  <c r="DX65" i="4"/>
  <c r="DX57" i="4"/>
  <c r="EI52" i="4"/>
  <c r="EJ127" i="4"/>
  <c r="DX63" i="4"/>
  <c r="DX175" i="4"/>
  <c r="EJ213" i="4"/>
  <c r="EJ179" i="4"/>
  <c r="EJ55" i="4"/>
  <c r="EI178" i="4"/>
  <c r="EI146" i="4"/>
  <c r="EJ136" i="4"/>
  <c r="EJ93" i="4"/>
  <c r="EJ52" i="4"/>
  <c r="EI34" i="4"/>
  <c r="EI209" i="4"/>
  <c r="EI139" i="4"/>
  <c r="EI192" i="4"/>
  <c r="EJ178" i="4"/>
  <c r="EJ146" i="4"/>
  <c r="EI122" i="4"/>
  <c r="EJ34" i="4"/>
  <c r="EI78" i="4"/>
  <c r="EI86" i="4"/>
  <c r="EJ154" i="4"/>
  <c r="EJ143" i="4"/>
  <c r="EI151" i="4"/>
  <c r="DX95" i="4"/>
  <c r="DX207" i="4"/>
  <c r="DX58" i="4"/>
  <c r="EJ78" i="4"/>
  <c r="EJ86" i="4"/>
  <c r="DX86" i="4"/>
  <c r="DX112" i="4"/>
  <c r="DX121" i="4"/>
  <c r="DX148" i="4"/>
  <c r="DX184" i="4"/>
  <c r="DX216" i="4"/>
  <c r="DX83" i="4"/>
  <c r="DX185" i="4"/>
  <c r="DX71" i="4"/>
  <c r="DX187" i="4"/>
  <c r="DX91" i="4"/>
  <c r="DX189" i="4"/>
  <c r="DX36" i="4"/>
  <c r="DX66" i="4"/>
  <c r="DX120" i="4"/>
  <c r="DX137" i="4"/>
  <c r="DX154" i="4"/>
  <c r="DX180" i="4"/>
  <c r="EJ41" i="4"/>
  <c r="EJ87" i="4"/>
  <c r="EJ109" i="4"/>
  <c r="EJ99" i="4"/>
  <c r="EI193" i="4"/>
  <c r="EJ60" i="4"/>
  <c r="EJ68" i="4"/>
  <c r="EJ92" i="4"/>
  <c r="EJ100" i="4"/>
  <c r="EI113" i="4"/>
  <c r="EJ133" i="4"/>
  <c r="EJ144" i="4"/>
  <c r="EJ156" i="4"/>
  <c r="EJ164" i="4"/>
  <c r="EJ176" i="4"/>
  <c r="EJ204" i="4"/>
  <c r="EJ212" i="4"/>
  <c r="EJ103" i="4"/>
  <c r="EJ195" i="4"/>
  <c r="EJ107" i="4"/>
  <c r="EJ197" i="4"/>
  <c r="EI206" i="4"/>
  <c r="EI102" i="4"/>
  <c r="EI70" i="4"/>
  <c r="EI62" i="4"/>
  <c r="EI199" i="4"/>
  <c r="EI183" i="4"/>
  <c r="EI63" i="4"/>
  <c r="DX215" i="4"/>
  <c r="DX213" i="4"/>
  <c r="DX135" i="4"/>
  <c r="DX179" i="4"/>
  <c r="DX55" i="4"/>
  <c r="EJ206" i="4"/>
  <c r="DX178" i="4"/>
  <c r="EI166" i="4"/>
  <c r="EI158" i="4"/>
  <c r="DX146" i="4"/>
  <c r="DX136" i="4"/>
  <c r="DX122" i="4"/>
  <c r="EJ102" i="4"/>
  <c r="DX70" i="4"/>
  <c r="EJ70" i="4"/>
  <c r="EJ62" i="4"/>
  <c r="DX52" i="4"/>
  <c r="DX34" i="4"/>
  <c r="EJ166" i="4"/>
  <c r="EJ158" i="4"/>
  <c r="EI95" i="4"/>
  <c r="DX45" i="4"/>
  <c r="DX53" i="4"/>
  <c r="DX73" i="4"/>
  <c r="DX82" i="4"/>
  <c r="EI112" i="4"/>
  <c r="EI184" i="4"/>
  <c r="EI216" i="4"/>
  <c r="EI83" i="4"/>
  <c r="EI187" i="4"/>
  <c r="EI91" i="4"/>
  <c r="EI189" i="4"/>
  <c r="DX29" i="4"/>
  <c r="EI36" i="4"/>
  <c r="EJ95" i="4"/>
  <c r="EI207" i="4"/>
  <c r="EJ33" i="4"/>
  <c r="EJ49" i="4"/>
  <c r="DX126" i="4"/>
  <c r="EI185" i="4"/>
  <c r="EI71" i="4"/>
  <c r="EJ81" i="4"/>
  <c r="EJ97" i="4"/>
  <c r="EI137" i="4"/>
  <c r="EJ58" i="4"/>
  <c r="EJ121" i="4"/>
  <c r="EJ148" i="4"/>
  <c r="EJ66" i="4"/>
  <c r="EI33" i="4"/>
  <c r="EI49" i="4"/>
  <c r="EI58" i="4"/>
  <c r="EJ112" i="4"/>
  <c r="EI121" i="4"/>
  <c r="EI148" i="4"/>
  <c r="EJ184" i="4"/>
  <c r="EJ216" i="4"/>
  <c r="EJ83" i="4"/>
  <c r="EJ185" i="4"/>
  <c r="EJ71" i="4"/>
  <c r="EJ187" i="4"/>
  <c r="EJ91" i="4"/>
  <c r="EJ189" i="4"/>
  <c r="EJ36" i="4"/>
  <c r="EI66" i="4"/>
  <c r="EI81" i="4"/>
  <c r="EI97" i="4"/>
  <c r="EJ120" i="4"/>
  <c r="EJ137" i="4"/>
  <c r="EJ180" i="4"/>
  <c r="EJ90" i="4"/>
  <c r="EJ132" i="4"/>
  <c r="EJ170" i="4"/>
  <c r="DX186" i="4"/>
  <c r="DX202" i="4"/>
  <c r="DX47" i="4"/>
  <c r="DX35" i="4"/>
  <c r="DX159" i="4"/>
  <c r="EJ54" i="4"/>
  <c r="DX54" i="4"/>
  <c r="DX64" i="4"/>
  <c r="DX72" i="4"/>
  <c r="DX96" i="4"/>
  <c r="DX125" i="4"/>
  <c r="DX138" i="4"/>
  <c r="DX149" i="4"/>
  <c r="DX160" i="4"/>
  <c r="DX168" i="4"/>
  <c r="DX196" i="4"/>
  <c r="DX208" i="4"/>
  <c r="DX163" i="4"/>
  <c r="DX43" i="4"/>
  <c r="DX165" i="4"/>
  <c r="DX167" i="4"/>
  <c r="EI181" i="4"/>
  <c r="EI75" i="4"/>
  <c r="EI211" i="4"/>
  <c r="EI131" i="4"/>
  <c r="EI141" i="4"/>
  <c r="DX93" i="4"/>
  <c r="DX62" i="4"/>
  <c r="EJ63" i="4"/>
  <c r="EI175" i="4"/>
  <c r="EJ181" i="4"/>
  <c r="EJ75" i="4"/>
  <c r="EJ211" i="4"/>
  <c r="EJ131" i="4"/>
  <c r="EI210" i="4"/>
  <c r="EJ153" i="4"/>
  <c r="EJ141" i="4"/>
  <c r="EI130" i="4"/>
  <c r="EI106" i="4"/>
  <c r="EI98" i="4"/>
  <c r="EI65" i="4"/>
  <c r="EJ210" i="4"/>
  <c r="EI162" i="4"/>
  <c r="EJ130" i="4"/>
  <c r="EJ106" i="4"/>
  <c r="EJ98" i="4"/>
  <c r="EJ89" i="4"/>
  <c r="EJ57" i="4"/>
  <c r="EJ207" i="4"/>
  <c r="EJ126" i="4"/>
  <c r="DX31" i="4"/>
  <c r="DX155" i="4"/>
  <c r="DX104" i="4"/>
  <c r="DX116" i="4"/>
  <c r="EI126" i="4"/>
  <c r="DX152" i="4"/>
  <c r="DX200" i="4"/>
  <c r="DX143" i="4"/>
  <c r="DX217" i="4"/>
  <c r="DX147" i="4"/>
  <c r="DX151" i="4"/>
  <c r="DX44" i="4"/>
  <c r="DX74" i="4"/>
  <c r="DX90" i="4"/>
  <c r="DX108" i="4"/>
  <c r="DX132" i="4"/>
  <c r="EI142" i="4"/>
  <c r="DX170" i="4"/>
  <c r="EJ202" i="4"/>
  <c r="EJ105" i="4"/>
  <c r="EI138" i="4"/>
  <c r="EI154" i="4"/>
  <c r="EI202" i="4"/>
  <c r="EJ35" i="4"/>
  <c r="EJ37" i="4"/>
  <c r="EJ64" i="4"/>
  <c r="EJ72" i="4"/>
  <c r="EJ96" i="4"/>
  <c r="EJ125" i="4"/>
  <c r="EJ149" i="4"/>
  <c r="EJ160" i="4"/>
  <c r="EJ168" i="4"/>
  <c r="EJ196" i="4"/>
  <c r="EJ208" i="4"/>
  <c r="EJ163" i="4"/>
  <c r="EJ43" i="4"/>
  <c r="EJ165" i="4"/>
  <c r="DW175" i="4"/>
  <c r="EJ162" i="4"/>
  <c r="EI177" i="4"/>
  <c r="EJ67" i="4"/>
  <c r="EJ188" i="4"/>
  <c r="EJ172" i="4"/>
  <c r="EJ117" i="4"/>
  <c r="EJ77" i="4"/>
  <c r="EJ48" i="4"/>
  <c r="EJ32" i="4"/>
  <c r="EJ173" i="4"/>
  <c r="EJ59" i="4"/>
  <c r="EJ171" i="4"/>
  <c r="EJ39" i="4"/>
  <c r="EJ169" i="4"/>
  <c r="EJ51" i="4"/>
  <c r="EI194" i="4"/>
  <c r="EI124" i="4"/>
  <c r="EI114" i="4"/>
  <c r="EJ88" i="4"/>
  <c r="EJ80" i="4"/>
  <c r="EJ61" i="4"/>
  <c r="EI50" i="4"/>
  <c r="EI42" i="4"/>
  <c r="EJ12" i="4"/>
  <c r="DX157" i="4"/>
  <c r="EJ118" i="4"/>
  <c r="EJ191" i="4"/>
  <c r="EI107" i="4"/>
  <c r="EI157" i="4"/>
  <c r="EI128" i="4"/>
  <c r="DX117" i="4"/>
  <c r="EI101" i="4"/>
  <c r="DX94" i="4"/>
  <c r="EI85" i="4"/>
  <c r="DX77" i="4"/>
  <c r="EI69" i="4"/>
  <c r="EI40" i="4"/>
  <c r="EI205" i="4"/>
  <c r="EI203" i="4"/>
  <c r="EI115" i="4"/>
  <c r="EJ129" i="4"/>
  <c r="EI84" i="4"/>
  <c r="EI76" i="4"/>
  <c r="DX61" i="4"/>
  <c r="EI56" i="4"/>
  <c r="EI16" i="4"/>
  <c r="EJ138" i="4"/>
  <c r="EI54" i="4"/>
  <c r="DX97" i="4"/>
  <c r="EI6" i="4"/>
  <c r="EI10" i="4"/>
  <c r="EI8" i="4"/>
  <c r="EI3" i="4"/>
  <c r="DV14" i="4"/>
  <c r="DX209" i="4"/>
  <c r="EI57" i="4"/>
  <c r="EJ65" i="4"/>
  <c r="EI89" i="4"/>
  <c r="DX102" i="4"/>
  <c r="EI153" i="4"/>
  <c r="DX158" i="4"/>
  <c r="DX166" i="4"/>
  <c r="DX206" i="4"/>
  <c r="EI123" i="4"/>
  <c r="DX67" i="4"/>
  <c r="DX199" i="4"/>
  <c r="DX79" i="4"/>
  <c r="DX188" i="4"/>
  <c r="DX172" i="4"/>
  <c r="EI134" i="4"/>
  <c r="EJ94" i="4"/>
  <c r="DX48" i="4"/>
  <c r="DX32" i="4"/>
  <c r="DX18" i="4"/>
  <c r="DX59" i="4"/>
  <c r="DX171" i="4"/>
  <c r="DX39" i="4"/>
  <c r="DX51" i="4"/>
  <c r="DX194" i="4"/>
  <c r="EI150" i="4"/>
  <c r="DX124" i="4"/>
  <c r="DX114" i="4"/>
  <c r="DX88" i="4"/>
  <c r="DX80" i="4"/>
  <c r="DX50" i="4"/>
  <c r="DX42" i="4"/>
  <c r="DX26" i="4"/>
  <c r="EI145" i="4"/>
  <c r="EJ194" i="4"/>
  <c r="EJ124" i="4"/>
  <c r="EJ114" i="4"/>
  <c r="EJ50" i="4"/>
  <c r="EJ42" i="4"/>
  <c r="EJ26" i="4"/>
  <c r="EJ177" i="4"/>
  <c r="EJ199" i="4"/>
  <c r="EJ79" i="4"/>
  <c r="DX182" i="4"/>
  <c r="EJ145" i="4"/>
  <c r="EI39" i="4"/>
  <c r="EI169" i="4"/>
  <c r="DX214" i="4"/>
  <c r="DX161" i="4"/>
  <c r="DX129" i="4"/>
  <c r="DX46" i="4"/>
  <c r="EI26" i="4"/>
  <c r="EI165" i="4"/>
  <c r="EI163" i="4"/>
  <c r="EI214" i="4"/>
  <c r="EI110" i="4"/>
  <c r="EI46" i="4"/>
  <c r="EI30" i="4"/>
  <c r="EJ2" i="4"/>
  <c r="EI2" i="4"/>
  <c r="EI103" i="4"/>
  <c r="EI41" i="4"/>
  <c r="EI9" i="4"/>
  <c r="EJ193" i="4"/>
  <c r="EI87" i="4"/>
  <c r="DX142" i="4"/>
  <c r="EI212" i="4"/>
  <c r="EI204" i="4"/>
  <c r="EI176" i="4"/>
  <c r="EI164" i="4"/>
  <c r="EI156" i="4"/>
  <c r="EI144" i="4"/>
  <c r="EI133" i="4"/>
  <c r="EJ113" i="4"/>
  <c r="DX105" i="4"/>
  <c r="EI100" i="4"/>
  <c r="EI92" i="4"/>
  <c r="EI68" i="4"/>
  <c r="EI60" i="4"/>
  <c r="DX37" i="4"/>
  <c r="EI24" i="4"/>
  <c r="DX5" i="4"/>
  <c r="EI99" i="4"/>
  <c r="EI109" i="4"/>
  <c r="EI180" i="4"/>
  <c r="DX191" i="4"/>
  <c r="EI19" i="4"/>
  <c r="EI11" i="4"/>
  <c r="EI13" i="4"/>
  <c r="EI17" i="4"/>
  <c r="EI15" i="4"/>
  <c r="DS14" i="4"/>
  <c r="EJ19" i="4"/>
  <c r="EJ11" i="4"/>
  <c r="EJ13" i="4"/>
  <c r="EJ17" i="4"/>
  <c r="DX17" i="4"/>
  <c r="DX11" i="4"/>
  <c r="DX13" i="4"/>
  <c r="DX19" i="4"/>
  <c r="EJ122" i="4"/>
  <c r="DX14" i="4"/>
  <c r="EJ14" i="4"/>
  <c r="DX123" i="4"/>
  <c r="EJ123" i="4"/>
  <c r="EJ3" i="4"/>
  <c r="EJ139" i="4"/>
  <c r="EJ192" i="4"/>
  <c r="EJ157" i="4"/>
  <c r="EI140" i="4"/>
  <c r="EJ128" i="4"/>
  <c r="EJ101" i="4"/>
  <c r="EJ85" i="4"/>
  <c r="EJ69" i="4"/>
  <c r="EJ40" i="4"/>
  <c r="EJ205" i="4"/>
  <c r="EJ203" i="4"/>
  <c r="EJ115" i="4"/>
  <c r="EJ201" i="4"/>
  <c r="EI161" i="4"/>
  <c r="EI129" i="4"/>
  <c r="EJ84" i="4"/>
  <c r="EJ76" i="4"/>
  <c r="EJ56" i="4"/>
  <c r="EJ16" i="4"/>
  <c r="EJ134" i="4"/>
  <c r="DX173" i="4"/>
  <c r="EI119" i="4"/>
  <c r="EJ111" i="4"/>
  <c r="EJ150" i="4"/>
  <c r="EI167" i="4"/>
  <c r="EI4" i="4"/>
  <c r="EI197" i="4"/>
  <c r="EI195" i="4"/>
  <c r="EI172" i="4"/>
  <c r="EI117" i="4"/>
  <c r="DX101" i="4"/>
  <c r="DX85" i="4"/>
  <c r="EI77" i="4"/>
  <c r="DX69" i="4"/>
  <c r="EI48" i="4"/>
  <c r="EI32" i="4"/>
  <c r="DX25" i="4"/>
  <c r="EI18" i="4"/>
  <c r="EI173" i="4"/>
  <c r="EI59" i="4"/>
  <c r="EI171" i="4"/>
  <c r="EI51" i="4"/>
  <c r="DX118" i="4"/>
  <c r="DX110" i="4"/>
  <c r="EI88" i="4"/>
  <c r="EI80" i="4"/>
  <c r="EI61" i="4"/>
  <c r="DX30" i="4"/>
  <c r="EI12" i="4"/>
  <c r="EI108" i="4"/>
  <c r="DX81" i="4"/>
  <c r="EJ4" i="4"/>
  <c r="DT20" i="4"/>
  <c r="DT27" i="4"/>
  <c r="DT21" i="4"/>
  <c r="DT24" i="4"/>
  <c r="DT25" i="4"/>
  <c r="DT28" i="4"/>
  <c r="DT26" i="4"/>
  <c r="DV20" i="4"/>
  <c r="DV24" i="4"/>
  <c r="DV27" i="4"/>
  <c r="DV26" i="4"/>
  <c r="DV28" i="4"/>
  <c r="DV25" i="4"/>
  <c r="DV22" i="4"/>
  <c r="DV21" i="4"/>
  <c r="DT12" i="4"/>
  <c r="DT16" i="4"/>
  <c r="DT17" i="4"/>
  <c r="DT19" i="4"/>
  <c r="DT18" i="4"/>
  <c r="DW16" i="4"/>
  <c r="DW18" i="4"/>
  <c r="DW19" i="4"/>
  <c r="DW12" i="4"/>
  <c r="DW17" i="4"/>
  <c r="DU12" i="4"/>
  <c r="DU16" i="4"/>
  <c r="DU18" i="4"/>
  <c r="DU19" i="4"/>
  <c r="DU17" i="4"/>
  <c r="DU15" i="4"/>
  <c r="DN14" i="4"/>
  <c r="DT175" i="4"/>
  <c r="DV175" i="4"/>
  <c r="DO63" i="4"/>
  <c r="DU63" i="4"/>
  <c r="DO123" i="4"/>
  <c r="DV123" i="4"/>
  <c r="DN6" i="4"/>
  <c r="DN36" i="4"/>
  <c r="DN66" i="4"/>
  <c r="DN132" i="4"/>
  <c r="DS15" i="4"/>
  <c r="DS79" i="4"/>
  <c r="DS139" i="4"/>
  <c r="DO199" i="4"/>
  <c r="DS67" i="4"/>
  <c r="DO127" i="4"/>
  <c r="DO177" i="4"/>
  <c r="DO209" i="4"/>
  <c r="DS13" i="4"/>
  <c r="DS34" i="4"/>
  <c r="DS38" i="4"/>
  <c r="DS52" i="4"/>
  <c r="DO57" i="4"/>
  <c r="DO62" i="4"/>
  <c r="DW65" i="4"/>
  <c r="DO70" i="4"/>
  <c r="DS89" i="4"/>
  <c r="DS93" i="4"/>
  <c r="DS98" i="4"/>
  <c r="DO102" i="4"/>
  <c r="DS106" i="4"/>
  <c r="DS122" i="4"/>
  <c r="DS130" i="4"/>
  <c r="DU136" i="4"/>
  <c r="DS141" i="4"/>
  <c r="DS146" i="4"/>
  <c r="DV153" i="4"/>
  <c r="DO158" i="4"/>
  <c r="DS162" i="4"/>
  <c r="DO166" i="4"/>
  <c r="DO174" i="4"/>
  <c r="DS178" i="4"/>
  <c r="DO198" i="4"/>
  <c r="DS206" i="4"/>
  <c r="DS210" i="4"/>
  <c r="DT55" i="4"/>
  <c r="DS131" i="4"/>
  <c r="DS179" i="4"/>
  <c r="DS211" i="4"/>
  <c r="DO135" i="4"/>
  <c r="DS7" i="4"/>
  <c r="DS5" i="4"/>
  <c r="DS9" i="4"/>
  <c r="DS3" i="4"/>
  <c r="DS10" i="4"/>
  <c r="DS2" i="4"/>
  <c r="DS4" i="4"/>
  <c r="DU7" i="4"/>
  <c r="DU9" i="4"/>
  <c r="DU5" i="4"/>
  <c r="DU2" i="4"/>
  <c r="DU4" i="4"/>
  <c r="DU6" i="4"/>
  <c r="DU10" i="4"/>
  <c r="DU8" i="4"/>
  <c r="DO12" i="4"/>
  <c r="DO16" i="4"/>
  <c r="DO13" i="4"/>
  <c r="DO15" i="4"/>
  <c r="DO19" i="4"/>
  <c r="DO18" i="4"/>
  <c r="DO17" i="4"/>
  <c r="DN12" i="4"/>
  <c r="DN16" i="4"/>
  <c r="DN18" i="4"/>
  <c r="DN17" i="4"/>
  <c r="DN19" i="4"/>
  <c r="DO14" i="4"/>
  <c r="DN177" i="4"/>
  <c r="DN178" i="4"/>
  <c r="DN210" i="4"/>
  <c r="DW75" i="4"/>
  <c r="DW181" i="4"/>
  <c r="DU27" i="4"/>
  <c r="DU24" i="4"/>
  <c r="DU20" i="4"/>
  <c r="DU26" i="4"/>
  <c r="DU25" i="4"/>
  <c r="DU21" i="4"/>
  <c r="DU23" i="4"/>
  <c r="DU28" i="4"/>
  <c r="DO27" i="4"/>
  <c r="DO20" i="4"/>
  <c r="DO24" i="4"/>
  <c r="DO26" i="4"/>
  <c r="DO28" i="4"/>
  <c r="DO21" i="4"/>
  <c r="DO22" i="4"/>
  <c r="DO25" i="4"/>
  <c r="DN27" i="4"/>
  <c r="DN20" i="4"/>
  <c r="DN24" i="4"/>
  <c r="DN26" i="4"/>
  <c r="DN25" i="4"/>
  <c r="DN28" i="4"/>
  <c r="DN21" i="4"/>
  <c r="DN5" i="4"/>
  <c r="DN9" i="4"/>
  <c r="DN7" i="4"/>
  <c r="DN4" i="4"/>
  <c r="DN10" i="4"/>
  <c r="DT5" i="4"/>
  <c r="DT7" i="4"/>
  <c r="DT10" i="4"/>
  <c r="DT9" i="4"/>
  <c r="DT6" i="4"/>
  <c r="DT2" i="4"/>
  <c r="DT4" i="4"/>
  <c r="DV18" i="4"/>
  <c r="DV12" i="4"/>
  <c r="DV17" i="4"/>
  <c r="DV11" i="4"/>
  <c r="DV13" i="4"/>
  <c r="DV16" i="4"/>
  <c r="DS175" i="4"/>
  <c r="DN63" i="4"/>
  <c r="DT123" i="4"/>
  <c r="DW36" i="4"/>
  <c r="DW66" i="4"/>
  <c r="DW132" i="4"/>
  <c r="DV15" i="4"/>
  <c r="DV79" i="4"/>
  <c r="DU139" i="4"/>
  <c r="DT199" i="4"/>
  <c r="DU3" i="4"/>
  <c r="DU67" i="4"/>
  <c r="DU127" i="4"/>
  <c r="DT177" i="4"/>
  <c r="DT209" i="4"/>
  <c r="DT8" i="4"/>
  <c r="DU13" i="4"/>
  <c r="DU22" i="4"/>
  <c r="DU34" i="4"/>
  <c r="DU38" i="4"/>
  <c r="DU52" i="4"/>
  <c r="DT57" i="4"/>
  <c r="DU62" i="4"/>
  <c r="DT65" i="4"/>
  <c r="DU70" i="4"/>
  <c r="DU89" i="4"/>
  <c r="DU93" i="4"/>
  <c r="DU98" i="4"/>
  <c r="DU102" i="4"/>
  <c r="DU106" i="4"/>
  <c r="DU122" i="4"/>
  <c r="DU130" i="4"/>
  <c r="DT136" i="4"/>
  <c r="DU141" i="4"/>
  <c r="DU146" i="4"/>
  <c r="DT153" i="4"/>
  <c r="DU158" i="4"/>
  <c r="DU162" i="4"/>
  <c r="DU166" i="4"/>
  <c r="DU174" i="4"/>
  <c r="DU178" i="4"/>
  <c r="DU198" i="4"/>
  <c r="DU206" i="4"/>
  <c r="DU210" i="4"/>
  <c r="DN55" i="4"/>
  <c r="DU131" i="4"/>
  <c r="DU179" i="4"/>
  <c r="DU211" i="4"/>
  <c r="DU11" i="4"/>
  <c r="DU75" i="4"/>
  <c r="DU135" i="4"/>
  <c r="DU181" i="4"/>
  <c r="DU213" i="4"/>
  <c r="DN23" i="4"/>
  <c r="DT215" i="4"/>
  <c r="DV36" i="4"/>
  <c r="DV66" i="4"/>
  <c r="DU132" i="4"/>
  <c r="DN15" i="4"/>
  <c r="DN79" i="4"/>
  <c r="DT139" i="4"/>
  <c r="DU199" i="4"/>
  <c r="DT3" i="4"/>
  <c r="DT67" i="4"/>
  <c r="DS127" i="4"/>
  <c r="DS177" i="4"/>
  <c r="DS209" i="4"/>
  <c r="DT13" i="4"/>
  <c r="DT22" i="4"/>
  <c r="DT34" i="4"/>
  <c r="DT38" i="4"/>
  <c r="DT52" i="4"/>
  <c r="DS57" i="4"/>
  <c r="DS62" i="4"/>
  <c r="DS65" i="4"/>
  <c r="DT70" i="4"/>
  <c r="DT89" i="4"/>
  <c r="DT93" i="4"/>
  <c r="DT98" i="4"/>
  <c r="DT102" i="4"/>
  <c r="DT106" i="4"/>
  <c r="DT122" i="4"/>
  <c r="DT130" i="4"/>
  <c r="DS136" i="4"/>
  <c r="DT141" i="4"/>
  <c r="DT146" i="4"/>
  <c r="DS153" i="4"/>
  <c r="DS158" i="4"/>
  <c r="DT162" i="4"/>
  <c r="DT166" i="4"/>
  <c r="DS174" i="4"/>
  <c r="DT178" i="4"/>
  <c r="DT198" i="4"/>
  <c r="DT206" i="4"/>
  <c r="DT210" i="4"/>
  <c r="DV55" i="4"/>
  <c r="DT131" i="4"/>
  <c r="DT179" i="4"/>
  <c r="DT211" i="4"/>
  <c r="DT11" i="4"/>
  <c r="DT75" i="4"/>
  <c r="DT135" i="4"/>
  <c r="DT181" i="4"/>
  <c r="DT213" i="4"/>
  <c r="DV23" i="4"/>
  <c r="DU215" i="4"/>
  <c r="DS75" i="4"/>
  <c r="DS181" i="4"/>
  <c r="DS213" i="4"/>
  <c r="DT23" i="4"/>
  <c r="DW20" i="4"/>
  <c r="DW24" i="4"/>
  <c r="DW28" i="4"/>
  <c r="DW27" i="4"/>
  <c r="DW21" i="4"/>
  <c r="DW26" i="4"/>
  <c r="DW25" i="4"/>
  <c r="DW23" i="4"/>
  <c r="DS20" i="4"/>
  <c r="DS24" i="4"/>
  <c r="DS27" i="4"/>
  <c r="DS23" i="4"/>
  <c r="DS28" i="4"/>
  <c r="DS21" i="4"/>
  <c r="DS25" i="4"/>
  <c r="DS26" i="4"/>
  <c r="DW5" i="4"/>
  <c r="DW9" i="4"/>
  <c r="DW7" i="4"/>
  <c r="DW10" i="4"/>
  <c r="DW2" i="4"/>
  <c r="DW4" i="4"/>
  <c r="DW6" i="4"/>
  <c r="DV9" i="4"/>
  <c r="DV5" i="4"/>
  <c r="DV2" i="4"/>
  <c r="DV4" i="4"/>
  <c r="DV7" i="4"/>
  <c r="DV3" i="4"/>
  <c r="DV10" i="4"/>
  <c r="DO5" i="4"/>
  <c r="DO9" i="4"/>
  <c r="DO7" i="4"/>
  <c r="DO2" i="4"/>
  <c r="DO4" i="4"/>
  <c r="DO10" i="4"/>
  <c r="DO8" i="4"/>
  <c r="DS11" i="4"/>
  <c r="DS12" i="4"/>
  <c r="DS16" i="4"/>
  <c r="DS18" i="4"/>
  <c r="DS17" i="4"/>
  <c r="P23" i="4"/>
  <c r="FB23" i="4" s="1"/>
  <c r="DT31" i="4"/>
  <c r="DN207" i="4"/>
  <c r="DS33" i="4"/>
  <c r="DW49" i="4"/>
  <c r="DW73" i="4"/>
  <c r="DO86" i="4"/>
  <c r="DV121" i="4"/>
  <c r="DU152" i="4"/>
  <c r="DU200" i="4"/>
  <c r="DS83" i="4"/>
  <c r="DV217" i="4"/>
  <c r="DS147" i="4"/>
  <c r="DS189" i="4"/>
  <c r="DS29" i="4"/>
  <c r="DS44" i="4"/>
  <c r="DS74" i="4"/>
  <c r="DW81" i="4"/>
  <c r="DS90" i="4"/>
  <c r="DV97" i="4"/>
  <c r="DU120" i="4"/>
  <c r="DV137" i="4"/>
  <c r="DO142" i="4"/>
  <c r="DS154" i="4"/>
  <c r="DS170" i="4"/>
  <c r="DV180" i="4"/>
  <c r="DS186" i="4"/>
  <c r="DS190" i="4"/>
  <c r="DS202" i="4"/>
  <c r="DT87" i="4"/>
  <c r="DS47" i="4"/>
  <c r="DS109" i="4"/>
  <c r="DO35" i="4"/>
  <c r="DN99" i="4"/>
  <c r="DN159" i="4"/>
  <c r="DN37" i="4"/>
  <c r="DN41" i="4"/>
  <c r="DS54" i="4"/>
  <c r="DN31" i="4"/>
  <c r="DN217" i="4"/>
  <c r="DT35" i="4"/>
  <c r="DS159" i="4"/>
  <c r="DW60" i="4"/>
  <c r="DV64" i="4"/>
  <c r="DS68" i="4"/>
  <c r="DV72" i="4"/>
  <c r="DS92" i="4"/>
  <c r="DS96" i="4"/>
  <c r="DV100" i="4"/>
  <c r="DV105" i="4"/>
  <c r="DO113" i="4"/>
  <c r="DS125" i="4"/>
  <c r="DS133" i="4"/>
  <c r="DS138" i="4"/>
  <c r="DS144" i="4"/>
  <c r="DS149" i="4"/>
  <c r="DS156" i="4"/>
  <c r="DU160" i="4"/>
  <c r="DV164" i="4"/>
  <c r="DU168" i="4"/>
  <c r="DU176" i="4"/>
  <c r="DV196" i="4"/>
  <c r="DS204" i="4"/>
  <c r="DU208" i="4"/>
  <c r="DV212" i="4"/>
  <c r="DO103" i="4"/>
  <c r="DS163" i="4"/>
  <c r="DS195" i="4"/>
  <c r="DN43" i="4"/>
  <c r="DS107" i="4"/>
  <c r="DS165" i="4"/>
  <c r="DS197" i="4"/>
  <c r="DU49" i="4"/>
  <c r="DV86" i="4"/>
  <c r="DV152" i="4"/>
  <c r="DV83" i="4"/>
  <c r="DV147" i="4"/>
  <c r="DV189" i="4"/>
  <c r="DU44" i="4"/>
  <c r="DU81" i="4"/>
  <c r="DT97" i="4"/>
  <c r="DW137" i="4"/>
  <c r="DV154" i="4"/>
  <c r="DU180" i="4"/>
  <c r="DV190" i="4"/>
  <c r="DU87" i="4"/>
  <c r="DV109" i="4"/>
  <c r="DU60" i="4"/>
  <c r="DU64" i="4"/>
  <c r="DV68" i="4"/>
  <c r="DU72" i="4"/>
  <c r="DV92" i="4"/>
  <c r="DV96" i="4"/>
  <c r="DU100" i="4"/>
  <c r="DU105" i="4"/>
  <c r="DT113" i="4"/>
  <c r="DV125" i="4"/>
  <c r="DV133" i="4"/>
  <c r="DV138" i="4"/>
  <c r="DV144" i="4"/>
  <c r="DV149" i="4"/>
  <c r="DV156" i="4"/>
  <c r="DV160" i="4"/>
  <c r="DU164" i="4"/>
  <c r="DV168" i="4"/>
  <c r="DV176" i="4"/>
  <c r="DU196" i="4"/>
  <c r="DV204" i="4"/>
  <c r="DV208" i="4"/>
  <c r="DU212" i="4"/>
  <c r="DV103" i="4"/>
  <c r="DV163" i="4"/>
  <c r="DV195" i="4"/>
  <c r="DV43" i="4"/>
  <c r="DV107" i="4"/>
  <c r="DV165" i="4"/>
  <c r="DV197" i="4"/>
  <c r="DW31" i="4"/>
  <c r="DW207" i="4"/>
  <c r="DT33" i="4"/>
  <c r="DT49" i="4"/>
  <c r="DT73" i="4"/>
  <c r="DU86" i="4"/>
  <c r="DT121" i="4"/>
  <c r="DT152" i="4"/>
  <c r="DT200" i="4"/>
  <c r="DU83" i="4"/>
  <c r="DT217" i="4"/>
  <c r="DU147" i="4"/>
  <c r="DU189" i="4"/>
  <c r="DU29" i="4"/>
  <c r="DT44" i="4"/>
  <c r="DU74" i="4"/>
  <c r="DT81" i="4"/>
  <c r="DU90" i="4"/>
  <c r="DS97" i="4"/>
  <c r="DT120" i="4"/>
  <c r="DT137" i="4"/>
  <c r="DU142" i="4"/>
  <c r="DU154" i="4"/>
  <c r="DU170" i="4"/>
  <c r="DT180" i="4"/>
  <c r="DU186" i="4"/>
  <c r="DU190" i="4"/>
  <c r="DU202" i="4"/>
  <c r="DN87" i="4"/>
  <c r="DV47" i="4"/>
  <c r="DU109" i="4"/>
  <c r="DW35" i="4"/>
  <c r="DW99" i="4"/>
  <c r="DW159" i="4"/>
  <c r="DW193" i="4"/>
  <c r="DU31" i="4"/>
  <c r="DV207" i="4"/>
  <c r="DW33" i="4"/>
  <c r="DS49" i="4"/>
  <c r="DS73" i="4"/>
  <c r="DT86" i="4"/>
  <c r="DS121" i="4"/>
  <c r="DS152" i="4"/>
  <c r="DS200" i="4"/>
  <c r="DT83" i="4"/>
  <c r="DS217" i="4"/>
  <c r="DT147" i="4"/>
  <c r="DT189" i="4"/>
  <c r="DT29" i="4"/>
  <c r="DW44" i="4"/>
  <c r="DT74" i="4"/>
  <c r="DS81" i="4"/>
  <c r="DT90" i="4"/>
  <c r="DW97" i="4"/>
  <c r="DS120" i="4"/>
  <c r="DS137" i="4"/>
  <c r="DS142" i="4"/>
  <c r="DT154" i="4"/>
  <c r="DT170" i="4"/>
  <c r="DS180" i="4"/>
  <c r="DT186" i="4"/>
  <c r="DT190" i="4"/>
  <c r="DT202" i="4"/>
  <c r="DV87" i="4"/>
  <c r="DN47" i="4"/>
  <c r="DT109" i="4"/>
  <c r="DV35" i="4"/>
  <c r="DV99" i="4"/>
  <c r="DV159" i="4"/>
  <c r="DU193" i="4"/>
  <c r="DV37" i="4"/>
  <c r="DU41" i="4"/>
  <c r="DV54" i="4"/>
  <c r="DN189" i="4"/>
  <c r="DN170" i="4"/>
  <c r="DN186" i="4"/>
  <c r="DW37" i="4"/>
  <c r="DV41" i="4"/>
  <c r="DW54" i="4"/>
  <c r="DN165" i="4"/>
  <c r="DN197" i="4"/>
  <c r="DO60" i="4"/>
  <c r="DO64" i="4"/>
  <c r="DO68" i="4"/>
  <c r="DO72" i="4"/>
  <c r="DO92" i="4"/>
  <c r="DO96" i="4"/>
  <c r="DO100" i="4"/>
  <c r="DO105" i="4"/>
  <c r="DV113" i="4"/>
  <c r="DO125" i="4"/>
  <c r="DO133" i="4"/>
  <c r="DN138" i="4"/>
  <c r="DO144" i="4"/>
  <c r="DO149" i="4"/>
  <c r="DO156" i="4"/>
  <c r="DO160" i="4"/>
  <c r="DO164" i="4"/>
  <c r="DO168" i="4"/>
  <c r="DO176" i="4"/>
  <c r="DO196" i="4"/>
  <c r="DO204" i="4"/>
  <c r="DO208" i="4"/>
  <c r="DO212" i="4"/>
  <c r="DS103" i="4"/>
  <c r="DO163" i="4"/>
  <c r="DO195" i="4"/>
  <c r="DS43" i="4"/>
  <c r="DO107" i="4"/>
  <c r="DO165" i="4"/>
  <c r="DO197" i="4"/>
  <c r="DO49" i="4"/>
  <c r="DN86" i="4"/>
  <c r="DO152" i="4"/>
  <c r="DN83" i="4"/>
  <c r="DO147" i="4"/>
  <c r="DO189" i="4"/>
  <c r="DO44" i="4"/>
  <c r="DO81" i="4"/>
  <c r="DO97" i="4"/>
  <c r="DO137" i="4"/>
  <c r="DN154" i="4"/>
  <c r="DO180" i="4"/>
  <c r="DO190" i="4"/>
  <c r="DO87" i="4"/>
  <c r="DO109" i="4"/>
  <c r="DT60" i="4"/>
  <c r="DT64" i="4"/>
  <c r="DU68" i="4"/>
  <c r="DT72" i="4"/>
  <c r="DU92" i="4"/>
  <c r="DU96" i="4"/>
  <c r="DT100" i="4"/>
  <c r="DT105" i="4"/>
  <c r="DS113" i="4"/>
  <c r="DU125" i="4"/>
  <c r="DU133" i="4"/>
  <c r="DU138" i="4"/>
  <c r="DU144" i="4"/>
  <c r="DU149" i="4"/>
  <c r="DU156" i="4"/>
  <c r="DT160" i="4"/>
  <c r="DT164" i="4"/>
  <c r="DT168" i="4"/>
  <c r="DT176" i="4"/>
  <c r="DT196" i="4"/>
  <c r="DU204" i="4"/>
  <c r="DT208" i="4"/>
  <c r="DT212" i="4"/>
  <c r="DU103" i="4"/>
  <c r="DU163" i="4"/>
  <c r="DU195" i="4"/>
  <c r="DU43" i="4"/>
  <c r="DU107" i="4"/>
  <c r="DU165" i="4"/>
  <c r="DU197" i="4"/>
  <c r="DS31" i="4"/>
  <c r="DS207" i="4"/>
  <c r="DN33" i="4"/>
  <c r="DN49" i="4"/>
  <c r="DN73" i="4"/>
  <c r="DS86" i="4"/>
  <c r="DN121" i="4"/>
  <c r="DN152" i="4"/>
  <c r="DN200" i="4"/>
  <c r="DO83" i="4"/>
  <c r="DN147" i="4"/>
  <c r="DN29" i="4"/>
  <c r="DN44" i="4"/>
  <c r="DN74" i="4"/>
  <c r="DN81" i="4"/>
  <c r="DN90" i="4"/>
  <c r="DN97" i="4"/>
  <c r="DN120" i="4"/>
  <c r="DN137" i="4"/>
  <c r="DT142" i="4"/>
  <c r="DO154" i="4"/>
  <c r="DN180" i="4"/>
  <c r="DN190" i="4"/>
  <c r="DS87" i="4"/>
  <c r="DT47" i="4"/>
  <c r="DN109" i="4"/>
  <c r="DN35" i="4"/>
  <c r="DS99" i="4"/>
  <c r="DO159" i="4"/>
  <c r="DV193" i="4"/>
  <c r="DO31" i="4"/>
  <c r="DO207" i="4"/>
  <c r="DN202" i="4"/>
  <c r="DS35" i="4"/>
  <c r="DO99" i="4"/>
  <c r="DT159" i="4"/>
  <c r="DO193" i="4"/>
  <c r="DO37" i="4"/>
  <c r="DO41" i="4"/>
  <c r="DN54" i="4"/>
  <c r="DU207" i="4"/>
  <c r="DT99" i="4"/>
  <c r="DS193" i="4"/>
  <c r="DT37" i="4"/>
  <c r="DW41" i="4"/>
  <c r="DT54" i="4"/>
  <c r="DU33" i="4"/>
  <c r="DU73" i="4"/>
  <c r="DW121" i="4"/>
  <c r="DV200" i="4"/>
  <c r="DU217" i="4"/>
  <c r="DV29" i="4"/>
  <c r="DV74" i="4"/>
  <c r="DV90" i="4"/>
  <c r="DV120" i="4"/>
  <c r="DV142" i="4"/>
  <c r="DV170" i="4"/>
  <c r="DV186" i="4"/>
  <c r="DV202" i="4"/>
  <c r="DU47" i="4"/>
  <c r="DN60" i="4"/>
  <c r="DN64" i="4"/>
  <c r="DN68" i="4"/>
  <c r="DN72" i="4"/>
  <c r="DN92" i="4"/>
  <c r="DN96" i="4"/>
  <c r="DN100" i="4"/>
  <c r="DN105" i="4"/>
  <c r="DN113" i="4"/>
  <c r="DN125" i="4"/>
  <c r="DN133" i="4"/>
  <c r="DO138" i="4"/>
  <c r="DN144" i="4"/>
  <c r="DN149" i="4"/>
  <c r="DN156" i="4"/>
  <c r="DN160" i="4"/>
  <c r="DN164" i="4"/>
  <c r="DN168" i="4"/>
  <c r="DN176" i="4"/>
  <c r="DN196" i="4"/>
  <c r="DN204" i="4"/>
  <c r="DN208" i="4"/>
  <c r="DN212" i="4"/>
  <c r="DN103" i="4"/>
  <c r="DN163" i="4"/>
  <c r="DN195" i="4"/>
  <c r="DO43" i="4"/>
  <c r="DN107" i="4"/>
  <c r="DT167" i="4"/>
  <c r="DT58" i="4"/>
  <c r="DT82" i="4"/>
  <c r="DT112" i="4"/>
  <c r="DS126" i="4"/>
  <c r="DS216" i="4"/>
  <c r="DS143" i="4"/>
  <c r="DT187" i="4"/>
  <c r="DT151" i="4"/>
  <c r="DT108" i="4"/>
  <c r="DV191" i="4"/>
  <c r="DV30" i="4"/>
  <c r="DV42" i="4"/>
  <c r="DV46" i="4"/>
  <c r="DV50" i="4"/>
  <c r="DU56" i="4"/>
  <c r="DV61" i="4"/>
  <c r="DU76" i="4"/>
  <c r="DU80" i="4"/>
  <c r="DV84" i="4"/>
  <c r="DU88" i="4"/>
  <c r="DV110" i="4"/>
  <c r="DV114" i="4"/>
  <c r="DV118" i="4"/>
  <c r="DV124" i="4"/>
  <c r="DT129" i="4"/>
  <c r="DN193" i="4"/>
  <c r="DV31" i="4"/>
  <c r="DT207" i="4"/>
  <c r="DV33" i="4"/>
  <c r="DV49" i="4"/>
  <c r="DV73" i="4"/>
  <c r="DW86" i="4"/>
  <c r="DU121" i="4"/>
  <c r="DW152" i="4"/>
  <c r="DW200" i="4"/>
  <c r="DW83" i="4"/>
  <c r="DW217" i="4"/>
  <c r="DW147" i="4"/>
  <c r="DW189" i="4"/>
  <c r="DW29" i="4"/>
  <c r="DV44" i="4"/>
  <c r="DW74" i="4"/>
  <c r="DV81" i="4"/>
  <c r="DW90" i="4"/>
  <c r="DU97" i="4"/>
  <c r="DW120" i="4"/>
  <c r="DU137" i="4"/>
  <c r="DW142" i="4"/>
  <c r="DW154" i="4"/>
  <c r="DW170" i="4"/>
  <c r="DW180" i="4"/>
  <c r="DW186" i="4"/>
  <c r="DW190" i="4"/>
  <c r="DW202" i="4"/>
  <c r="DW87" i="4"/>
  <c r="DW47" i="4"/>
  <c r="DW109" i="4"/>
  <c r="DU35" i="4"/>
  <c r="DU99" i="4"/>
  <c r="DU159" i="4"/>
  <c r="DT193" i="4"/>
  <c r="DU37" i="4"/>
  <c r="DT41" i="4"/>
  <c r="DU54" i="4"/>
  <c r="DS60" i="4"/>
  <c r="DS64" i="4"/>
  <c r="DT68" i="4"/>
  <c r="DS72" i="4"/>
  <c r="DT92" i="4"/>
  <c r="DT96" i="4"/>
  <c r="DS100" i="4"/>
  <c r="DS105" i="4"/>
  <c r="DW113" i="4"/>
  <c r="DT125" i="4"/>
  <c r="DT133" i="4"/>
  <c r="DT138" i="4"/>
  <c r="DT144" i="4"/>
  <c r="DT149" i="4"/>
  <c r="DT156" i="4"/>
  <c r="DS160" i="4"/>
  <c r="DS164" i="4"/>
  <c r="DS168" i="4"/>
  <c r="DS176" i="4"/>
  <c r="DS196" i="4"/>
  <c r="DT204" i="4"/>
  <c r="DS208" i="4"/>
  <c r="DS212" i="4"/>
  <c r="DT103" i="4"/>
  <c r="DT163" i="4"/>
  <c r="DT195" i="4"/>
  <c r="DT43" i="4"/>
  <c r="DT107" i="4"/>
  <c r="DT165" i="4"/>
  <c r="DT197" i="4"/>
  <c r="DV60" i="4"/>
  <c r="DW64" i="4"/>
  <c r="DW68" i="4"/>
  <c r="DW72" i="4"/>
  <c r="DW92" i="4"/>
  <c r="DW96" i="4"/>
  <c r="DW100" i="4"/>
  <c r="DW105" i="4"/>
  <c r="DU113" i="4"/>
  <c r="DW125" i="4"/>
  <c r="DW133" i="4"/>
  <c r="DW138" i="4"/>
  <c r="DW144" i="4"/>
  <c r="DW149" i="4"/>
  <c r="DW156" i="4"/>
  <c r="DW160" i="4"/>
  <c r="DW164" i="4"/>
  <c r="DW168" i="4"/>
  <c r="DW176" i="4"/>
  <c r="DW196" i="4"/>
  <c r="DW204" i="4"/>
  <c r="DW208" i="4"/>
  <c r="DW212" i="4"/>
  <c r="DW103" i="4"/>
  <c r="DW163" i="4"/>
  <c r="DW195" i="4"/>
  <c r="DW43" i="4"/>
  <c r="DW107" i="4"/>
  <c r="DW165" i="4"/>
  <c r="DW197" i="4"/>
  <c r="DS37" i="4"/>
  <c r="DS41" i="4"/>
  <c r="DO54" i="4"/>
  <c r="DO33" i="4"/>
  <c r="DO73" i="4"/>
  <c r="DO121" i="4"/>
  <c r="DO200" i="4"/>
  <c r="DO217" i="4"/>
  <c r="DO29" i="4"/>
  <c r="DO74" i="4"/>
  <c r="DO90" i="4"/>
  <c r="DO120" i="4"/>
  <c r="DN142" i="4"/>
  <c r="DO170" i="4"/>
  <c r="DO186" i="4"/>
  <c r="DO202" i="4"/>
  <c r="DO47" i="4"/>
  <c r="DO191" i="4"/>
  <c r="DN30" i="4"/>
  <c r="DO42" i="4"/>
  <c r="DN46" i="4"/>
  <c r="DO50" i="4"/>
  <c r="DO56" i="4"/>
  <c r="DO61" i="4"/>
  <c r="DO76" i="4"/>
  <c r="DO80" i="4"/>
  <c r="DO84" i="4"/>
  <c r="DO88" i="4"/>
  <c r="DN110" i="4"/>
  <c r="DN114" i="4"/>
  <c r="DN118" i="4"/>
  <c r="DO124" i="4"/>
  <c r="DO129" i="4"/>
  <c r="DN150" i="4"/>
  <c r="DO161" i="4"/>
  <c r="DO194" i="4"/>
  <c r="DS214" i="4"/>
  <c r="DN51" i="4"/>
  <c r="DT111" i="4"/>
  <c r="DO169" i="4"/>
  <c r="DO201" i="4"/>
  <c r="DS39" i="4"/>
  <c r="DO115" i="4"/>
  <c r="DO171" i="4"/>
  <c r="DO203" i="4"/>
  <c r="DN201" i="4"/>
  <c r="DN205" i="4"/>
  <c r="DS167" i="4"/>
  <c r="DO58" i="4"/>
  <c r="DO82" i="4"/>
  <c r="DO112" i="4"/>
  <c r="DN126" i="4"/>
  <c r="DO216" i="4"/>
  <c r="DT143" i="4"/>
  <c r="DO187" i="4"/>
  <c r="DS151" i="4"/>
  <c r="DO108" i="4"/>
  <c r="DN161" i="4"/>
  <c r="DN194" i="4"/>
  <c r="DN169" i="4"/>
  <c r="DN173" i="4"/>
  <c r="DN185" i="4"/>
  <c r="DN213" i="4"/>
  <c r="DN209" i="4"/>
  <c r="DW167" i="4"/>
  <c r="DW58" i="4"/>
  <c r="DW82" i="4"/>
  <c r="DW112" i="4"/>
  <c r="DW126" i="4"/>
  <c r="DW216" i="4"/>
  <c r="DW143" i="4"/>
  <c r="DW187" i="4"/>
  <c r="DW151" i="4"/>
  <c r="DW108" i="4"/>
  <c r="DT191" i="4"/>
  <c r="DU30" i="4"/>
  <c r="DU42" i="4"/>
  <c r="DU46" i="4"/>
  <c r="DU50" i="4"/>
  <c r="DT56" i="4"/>
  <c r="DU61" i="4"/>
  <c r="DT76" i="4"/>
  <c r="DT80" i="4"/>
  <c r="DU84" i="4"/>
  <c r="DT88" i="4"/>
  <c r="DU110" i="4"/>
  <c r="DU114" i="4"/>
  <c r="DU118" i="4"/>
  <c r="DT124" i="4"/>
  <c r="DS129" i="4"/>
  <c r="DU150" i="4"/>
  <c r="DS161" i="4"/>
  <c r="DU194" i="4"/>
  <c r="DU214" i="4"/>
  <c r="DU51" i="4"/>
  <c r="DU111" i="4"/>
  <c r="DT169" i="4"/>
  <c r="DT201" i="4"/>
  <c r="DN39" i="4"/>
  <c r="DU115" i="4"/>
  <c r="DU171" i="4"/>
  <c r="DU203" i="4"/>
  <c r="DU59" i="4"/>
  <c r="DU119" i="4"/>
  <c r="DU173" i="4"/>
  <c r="DU205" i="4"/>
  <c r="DT32" i="4"/>
  <c r="DT40" i="4"/>
  <c r="DT48" i="4"/>
  <c r="DU69" i="4"/>
  <c r="DU77" i="4"/>
  <c r="DU85" i="4"/>
  <c r="DU94" i="4"/>
  <c r="DU101" i="4"/>
  <c r="DU117" i="4"/>
  <c r="DU128" i="4"/>
  <c r="DU134" i="4"/>
  <c r="DT140" i="4"/>
  <c r="DS145" i="4"/>
  <c r="DU157" i="4"/>
  <c r="DU172" i="4"/>
  <c r="DU182" i="4"/>
  <c r="DU188" i="4"/>
  <c r="DT192" i="4"/>
  <c r="DU95" i="4"/>
  <c r="DU155" i="4"/>
  <c r="DU45" i="4"/>
  <c r="DU53" i="4"/>
  <c r="DU78" i="4"/>
  <c r="DU104" i="4"/>
  <c r="DT116" i="4"/>
  <c r="DT148" i="4"/>
  <c r="DT184" i="4"/>
  <c r="DT185" i="4"/>
  <c r="DN71" i="4"/>
  <c r="DU91" i="4"/>
  <c r="DS215" i="4"/>
  <c r="DO213" i="4"/>
  <c r="DO181" i="4"/>
  <c r="DS135" i="4"/>
  <c r="DN75" i="4"/>
  <c r="DO211" i="4"/>
  <c r="DO179" i="4"/>
  <c r="DO131" i="4"/>
  <c r="DO55" i="4"/>
  <c r="DO210" i="4"/>
  <c r="DO206" i="4"/>
  <c r="DS198" i="4"/>
  <c r="DO178" i="4"/>
  <c r="DT174" i="4"/>
  <c r="DN166" i="4"/>
  <c r="DN162" i="4"/>
  <c r="DN158" i="4"/>
  <c r="DO153" i="4"/>
  <c r="DN146" i="4"/>
  <c r="DO141" i="4"/>
  <c r="DO136" i="4"/>
  <c r="DN130" i="4"/>
  <c r="DN122" i="4"/>
  <c r="DN106" i="4"/>
  <c r="DN102" i="4"/>
  <c r="DN98" i="4"/>
  <c r="DO93" i="4"/>
  <c r="DO89" i="4"/>
  <c r="DN70" i="4"/>
  <c r="DO65" i="4"/>
  <c r="DN62" i="4"/>
  <c r="DW57" i="4"/>
  <c r="DO52" i="4"/>
  <c r="DO38" i="4"/>
  <c r="DO34" i="4"/>
  <c r="DV209" i="4"/>
  <c r="DV177" i="4"/>
  <c r="DT127" i="4"/>
  <c r="DN67" i="4"/>
  <c r="DS199" i="4"/>
  <c r="DO139" i="4"/>
  <c r="DO79" i="4"/>
  <c r="DN181" i="4"/>
  <c r="DV59" i="4"/>
  <c r="DV119" i="4"/>
  <c r="DV173" i="4"/>
  <c r="DV205" i="4"/>
  <c r="DU32" i="4"/>
  <c r="DU40" i="4"/>
  <c r="DU48" i="4"/>
  <c r="DV69" i="4"/>
  <c r="DV77" i="4"/>
  <c r="DV85" i="4"/>
  <c r="DV94" i="4"/>
  <c r="DV101" i="4"/>
  <c r="DV117" i="4"/>
  <c r="DV128" i="4"/>
  <c r="DV134" i="4"/>
  <c r="DV140" i="4"/>
  <c r="DT145" i="4"/>
  <c r="DV157" i="4"/>
  <c r="DV172" i="4"/>
  <c r="DV182" i="4"/>
  <c r="DV188" i="4"/>
  <c r="DV192" i="4"/>
  <c r="DV95" i="4"/>
  <c r="DV155" i="4"/>
  <c r="DV45" i="4"/>
  <c r="DV53" i="4"/>
  <c r="DO167" i="4"/>
  <c r="DS58" i="4"/>
  <c r="DS82" i="4"/>
  <c r="DS112" i="4"/>
  <c r="DO126" i="4"/>
  <c r="DU216" i="4"/>
  <c r="DO143" i="4"/>
  <c r="DS187" i="4"/>
  <c r="DO151" i="4"/>
  <c r="DS108" i="4"/>
  <c r="DN191" i="4"/>
  <c r="DT30" i="4"/>
  <c r="DN42" i="4"/>
  <c r="DT46" i="4"/>
  <c r="DN50" i="4"/>
  <c r="DN56" i="4"/>
  <c r="DN61" i="4"/>
  <c r="DN76" i="4"/>
  <c r="DN80" i="4"/>
  <c r="DN84" i="4"/>
  <c r="DN88" i="4"/>
  <c r="DT110" i="4"/>
  <c r="DO114" i="4"/>
  <c r="DS118" i="4"/>
  <c r="DN124" i="4"/>
  <c r="DN129" i="4"/>
  <c r="DS150" i="4"/>
  <c r="DN214" i="4"/>
  <c r="DO51" i="4"/>
  <c r="DN111" i="4"/>
  <c r="DO39" i="4"/>
  <c r="DN115" i="4"/>
  <c r="DN171" i="4"/>
  <c r="DN203" i="4"/>
  <c r="DO59" i="4"/>
  <c r="DN119" i="4"/>
  <c r="DN32" i="4"/>
  <c r="DN40" i="4"/>
  <c r="DN48" i="4"/>
  <c r="DN69" i="4"/>
  <c r="DN77" i="4"/>
  <c r="DN85" i="4"/>
  <c r="DT94" i="4"/>
  <c r="DN101" i="4"/>
  <c r="DN117" i="4"/>
  <c r="DN128" i="4"/>
  <c r="DS134" i="4"/>
  <c r="DN140" i="4"/>
  <c r="DN145" i="4"/>
  <c r="DN157" i="4"/>
  <c r="DN172" i="4"/>
  <c r="DN182" i="4"/>
  <c r="DN188" i="4"/>
  <c r="DN192" i="4"/>
  <c r="DN95" i="4"/>
  <c r="DN155" i="4"/>
  <c r="DN45" i="4"/>
  <c r="DN53" i="4"/>
  <c r="DT78" i="4"/>
  <c r="DN104" i="4"/>
  <c r="DN116" i="4"/>
  <c r="DN148" i="4"/>
  <c r="DN184" i="4"/>
  <c r="DS71" i="4"/>
  <c r="DO91" i="4"/>
  <c r="DU167" i="4"/>
  <c r="DU58" i="4"/>
  <c r="DU82" i="4"/>
  <c r="DU112" i="4"/>
  <c r="DU126" i="4"/>
  <c r="DT216" i="4"/>
  <c r="DU143" i="4"/>
  <c r="DU187" i="4"/>
  <c r="DU151" i="4"/>
  <c r="DU108" i="4"/>
  <c r="DW191" i="4"/>
  <c r="DW30" i="4"/>
  <c r="DW42" i="4"/>
  <c r="DW46" i="4"/>
  <c r="DW50" i="4"/>
  <c r="DW56" i="4"/>
  <c r="DW61" i="4"/>
  <c r="DV76" i="4"/>
  <c r="DW80" i="4"/>
  <c r="DW84" i="4"/>
  <c r="DW88" i="4"/>
  <c r="DW110" i="4"/>
  <c r="DW114" i="4"/>
  <c r="DW118" i="4"/>
  <c r="DW124" i="4"/>
  <c r="DU129" i="4"/>
  <c r="DW150" i="4"/>
  <c r="DU161" i="4"/>
  <c r="DW194" i="4"/>
  <c r="DW214" i="4"/>
  <c r="DW51" i="4"/>
  <c r="DW111" i="4"/>
  <c r="DU169" i="4"/>
  <c r="DW201" i="4"/>
  <c r="DW39" i="4"/>
  <c r="DW115" i="4"/>
  <c r="DW171" i="4"/>
  <c r="DW203" i="4"/>
  <c r="DW59" i="4"/>
  <c r="DW119" i="4"/>
  <c r="DW173" i="4"/>
  <c r="DW205" i="4"/>
  <c r="DW32" i="4"/>
  <c r="DW40" i="4"/>
  <c r="DW48" i="4"/>
  <c r="DW69" i="4"/>
  <c r="DW77" i="4"/>
  <c r="DW85" i="4"/>
  <c r="DW94" i="4"/>
  <c r="DW101" i="4"/>
  <c r="DW117" i="4"/>
  <c r="DW128" i="4"/>
  <c r="DW134" i="4"/>
  <c r="DW140" i="4"/>
  <c r="DU145" i="4"/>
  <c r="DW157" i="4"/>
  <c r="DW172" i="4"/>
  <c r="DW182" i="4"/>
  <c r="DW188" i="4"/>
  <c r="DW192" i="4"/>
  <c r="DW95" i="4"/>
  <c r="DW155" i="4"/>
  <c r="DW45" i="4"/>
  <c r="DW53" i="4"/>
  <c r="DW78" i="4"/>
  <c r="DW104" i="4"/>
  <c r="DW116" i="4"/>
  <c r="DW148" i="4"/>
  <c r="DW184" i="4"/>
  <c r="DW185" i="4"/>
  <c r="DW71" i="4"/>
  <c r="DW91" i="4"/>
  <c r="DV215" i="4"/>
  <c r="DV213" i="4"/>
  <c r="DV181" i="4"/>
  <c r="DV135" i="4"/>
  <c r="DV75" i="4"/>
  <c r="DV211" i="4"/>
  <c r="DV179" i="4"/>
  <c r="DV131" i="4"/>
  <c r="DU55" i="4"/>
  <c r="DV210" i="4"/>
  <c r="DV206" i="4"/>
  <c r="DV198" i="4"/>
  <c r="DV178" i="4"/>
  <c r="DV174" i="4"/>
  <c r="DV166" i="4"/>
  <c r="DV162" i="4"/>
  <c r="DV158" i="4"/>
  <c r="DW153" i="4"/>
  <c r="DV146" i="4"/>
  <c r="DV141" i="4"/>
  <c r="DV136" i="4"/>
  <c r="DV130" i="4"/>
  <c r="DV122" i="4"/>
  <c r="DV106" i="4"/>
  <c r="DV102" i="4"/>
  <c r="DV98" i="4"/>
  <c r="DV93" i="4"/>
  <c r="DW89" i="4"/>
  <c r="DV70" i="4"/>
  <c r="DU65" i="4"/>
  <c r="DV62" i="4"/>
  <c r="DU57" i="4"/>
  <c r="DV52" i="4"/>
  <c r="DV38" i="4"/>
  <c r="DV34" i="4"/>
  <c r="DU209" i="4"/>
  <c r="DU177" i="4"/>
  <c r="DV127" i="4"/>
  <c r="DV67" i="4"/>
  <c r="DV199" i="4"/>
  <c r="DV139" i="4"/>
  <c r="DU79" i="4"/>
  <c r="DS132" i="4"/>
  <c r="DT66" i="4"/>
  <c r="DT36" i="4"/>
  <c r="DT91" i="4"/>
  <c r="DV71" i="4"/>
  <c r="DS185" i="4"/>
  <c r="DS184" i="4"/>
  <c r="DS148" i="4"/>
  <c r="DS116" i="4"/>
  <c r="DT104" i="4"/>
  <c r="DS78" i="4"/>
  <c r="DV150" i="4"/>
  <c r="DT161" i="4"/>
  <c r="DV194" i="4"/>
  <c r="DV214" i="4"/>
  <c r="DV51" i="4"/>
  <c r="DV111" i="4"/>
  <c r="DW169" i="4"/>
  <c r="DU201" i="4"/>
  <c r="DU39" i="4"/>
  <c r="DV115" i="4"/>
  <c r="DV171" i="4"/>
  <c r="DV203" i="4"/>
  <c r="DN59" i="4"/>
  <c r="DS119" i="4"/>
  <c r="DO173" i="4"/>
  <c r="DO205" i="4"/>
  <c r="DO32" i="4"/>
  <c r="DO40" i="4"/>
  <c r="DO48" i="4"/>
  <c r="DO69" i="4"/>
  <c r="DO77" i="4"/>
  <c r="DO85" i="4"/>
  <c r="DN94" i="4"/>
  <c r="DO101" i="4"/>
  <c r="DO117" i="4"/>
  <c r="DO128" i="4"/>
  <c r="DN134" i="4"/>
  <c r="DO140" i="4"/>
  <c r="DV145" i="4"/>
  <c r="DO157" i="4"/>
  <c r="DO172" i="4"/>
  <c r="DS182" i="4"/>
  <c r="DO188" i="4"/>
  <c r="DO192" i="4"/>
  <c r="DT95" i="4"/>
  <c r="DO155" i="4"/>
  <c r="DO45" i="4"/>
  <c r="DO53" i="4"/>
  <c r="DV167" i="4"/>
  <c r="DV58" i="4"/>
  <c r="DV82" i="4"/>
  <c r="DV112" i="4"/>
  <c r="DV126" i="4"/>
  <c r="DV216" i="4"/>
  <c r="DV143" i="4"/>
  <c r="DV187" i="4"/>
  <c r="DV151" i="4"/>
  <c r="DV108" i="4"/>
  <c r="DU191" i="4"/>
  <c r="DS30" i="4"/>
  <c r="DT42" i="4"/>
  <c r="DS46" i="4"/>
  <c r="DT50" i="4"/>
  <c r="DS56" i="4"/>
  <c r="DT61" i="4"/>
  <c r="DS76" i="4"/>
  <c r="DS80" i="4"/>
  <c r="DT84" i="4"/>
  <c r="DS88" i="4"/>
  <c r="DS110" i="4"/>
  <c r="DT114" i="4"/>
  <c r="DT118" i="4"/>
  <c r="DS124" i="4"/>
  <c r="DW129" i="4"/>
  <c r="DT150" i="4"/>
  <c r="DW161" i="4"/>
  <c r="DT194" i="4"/>
  <c r="DT214" i="4"/>
  <c r="DT51" i="4"/>
  <c r="DS111" i="4"/>
  <c r="DS169" i="4"/>
  <c r="DS201" i="4"/>
  <c r="DV39" i="4"/>
  <c r="DT115" i="4"/>
  <c r="DT171" i="4"/>
  <c r="DT203" i="4"/>
  <c r="DT59" i="4"/>
  <c r="DT119" i="4"/>
  <c r="DT173" i="4"/>
  <c r="DT205" i="4"/>
  <c r="DV32" i="4"/>
  <c r="DV40" i="4"/>
  <c r="DS48" i="4"/>
  <c r="DT69" i="4"/>
  <c r="DT77" i="4"/>
  <c r="DT85" i="4"/>
  <c r="DS94" i="4"/>
  <c r="DT101" i="4"/>
  <c r="DT117" i="4"/>
  <c r="DT128" i="4"/>
  <c r="DT134" i="4"/>
  <c r="DS140" i="4"/>
  <c r="DW145" i="4"/>
  <c r="DT157" i="4"/>
  <c r="DT172" i="4"/>
  <c r="DT182" i="4"/>
  <c r="DT188" i="4"/>
  <c r="DS192" i="4"/>
  <c r="DS95" i="4"/>
  <c r="DT155" i="4"/>
  <c r="DT45" i="4"/>
  <c r="DT53" i="4"/>
  <c r="DN167" i="4"/>
  <c r="DN58" i="4"/>
  <c r="DN82" i="4"/>
  <c r="DN112" i="4"/>
  <c r="DT126" i="4"/>
  <c r="DN216" i="4"/>
  <c r="DN143" i="4"/>
  <c r="DN187" i="4"/>
  <c r="DN151" i="4"/>
  <c r="DN108" i="4"/>
  <c r="DS191" i="4"/>
  <c r="DO30" i="4"/>
  <c r="DS42" i="4"/>
  <c r="DO46" i="4"/>
  <c r="DS50" i="4"/>
  <c r="DV56" i="4"/>
  <c r="DS61" i="4"/>
  <c r="DW76" i="4"/>
  <c r="DV80" i="4"/>
  <c r="DS84" i="4"/>
  <c r="DV88" i="4"/>
  <c r="DO110" i="4"/>
  <c r="DS114" i="4"/>
  <c r="DO118" i="4"/>
  <c r="DU124" i="4"/>
  <c r="DV129" i="4"/>
  <c r="DO150" i="4"/>
  <c r="DV161" i="4"/>
  <c r="DS194" i="4"/>
  <c r="DO214" i="4"/>
  <c r="DS51" i="4"/>
  <c r="DO111" i="4"/>
  <c r="DV169" i="4"/>
  <c r="DV201" i="4"/>
  <c r="DT39" i="4"/>
  <c r="DS115" i="4"/>
  <c r="DS171" i="4"/>
  <c r="DS203" i="4"/>
  <c r="DS59" i="4"/>
  <c r="DO119" i="4"/>
  <c r="DS173" i="4"/>
  <c r="DS205" i="4"/>
  <c r="DS32" i="4"/>
  <c r="DS40" i="4"/>
  <c r="DV48" i="4"/>
  <c r="DS69" i="4"/>
  <c r="DS77" i="4"/>
  <c r="DS85" i="4"/>
  <c r="DO94" i="4"/>
  <c r="DS101" i="4"/>
  <c r="DS117" i="4"/>
  <c r="DS128" i="4"/>
  <c r="DO134" i="4"/>
  <c r="DU140" i="4"/>
  <c r="DO145" i="4"/>
  <c r="DS157" i="4"/>
  <c r="DS172" i="4"/>
  <c r="DO182" i="4"/>
  <c r="DS188" i="4"/>
  <c r="DU192" i="4"/>
  <c r="DO95" i="4"/>
  <c r="DS155" i="4"/>
  <c r="DS45" i="4"/>
  <c r="DS53" i="4"/>
  <c r="DO78" i="4"/>
  <c r="DS104" i="4"/>
  <c r="DV116" i="4"/>
  <c r="DV148" i="4"/>
  <c r="DU184" i="4"/>
  <c r="DV185" i="4"/>
  <c r="DT71" i="4"/>
  <c r="DS91" i="4"/>
  <c r="DW215" i="4"/>
  <c r="DW213" i="4"/>
  <c r="DT14" i="4"/>
  <c r="DU14" i="4"/>
  <c r="DN175" i="4"/>
  <c r="DU175" i="4"/>
  <c r="DT63" i="4"/>
  <c r="DV63" i="4"/>
  <c r="DN123" i="4"/>
  <c r="DU123" i="4"/>
  <c r="DN78" i="4"/>
  <c r="DO104" i="4"/>
  <c r="DO116" i="4"/>
  <c r="DO148" i="4"/>
  <c r="DO184" i="4"/>
  <c r="DS19" i="4"/>
  <c r="DO185" i="4"/>
  <c r="DO71" i="4"/>
  <c r="DN91" i="4"/>
  <c r="DS6" i="4"/>
  <c r="DS36" i="4"/>
  <c r="DS66" i="4"/>
  <c r="DV132" i="4"/>
  <c r="DT15" i="4"/>
  <c r="DT79" i="4"/>
  <c r="DN139" i="4"/>
  <c r="DN199" i="4"/>
  <c r="DO3" i="4"/>
  <c r="DO67" i="4"/>
  <c r="DN127" i="4"/>
  <c r="DN8" i="4"/>
  <c r="DN13" i="4"/>
  <c r="DN22" i="4"/>
  <c r="DN34" i="4"/>
  <c r="DN38" i="4"/>
  <c r="DN52" i="4"/>
  <c r="DN57" i="4"/>
  <c r="DT62" i="4"/>
  <c r="DN65" i="4"/>
  <c r="DS70" i="4"/>
  <c r="DN89" i="4"/>
  <c r="DN93" i="4"/>
  <c r="DO98" i="4"/>
  <c r="DS102" i="4"/>
  <c r="DO106" i="4"/>
  <c r="DO122" i="4"/>
  <c r="DO130" i="4"/>
  <c r="DN136" i="4"/>
  <c r="DN141" i="4"/>
  <c r="DO146" i="4"/>
  <c r="DN153" i="4"/>
  <c r="DT158" i="4"/>
  <c r="DO162" i="4"/>
  <c r="DS166" i="4"/>
  <c r="DN174" i="4"/>
  <c r="DN198" i="4"/>
  <c r="DN206" i="4"/>
  <c r="DS55" i="4"/>
  <c r="DN131" i="4"/>
  <c r="DN179" i="4"/>
  <c r="DN211" i="4"/>
  <c r="DO11" i="4"/>
  <c r="DO75" i="4"/>
  <c r="DN135" i="4"/>
  <c r="DO23" i="4"/>
  <c r="DN215" i="4"/>
  <c r="DO6" i="4"/>
  <c r="DO36" i="4"/>
  <c r="DO66" i="4"/>
  <c r="DO132" i="4"/>
  <c r="DV78" i="4"/>
  <c r="DV104" i="4"/>
  <c r="DU116" i="4"/>
  <c r="DU148" i="4"/>
  <c r="DV184" i="4"/>
  <c r="DV19" i="4"/>
  <c r="DU185" i="4"/>
  <c r="DU71" i="4"/>
  <c r="DV91" i="4"/>
  <c r="DV6" i="4"/>
  <c r="DU36" i="4"/>
  <c r="DU66" i="4"/>
  <c r="DT132" i="4"/>
  <c r="DW15" i="4"/>
  <c r="DW79" i="4"/>
  <c r="DW139" i="4"/>
  <c r="DW199" i="4"/>
  <c r="DW3" i="4"/>
  <c r="DW67" i="4"/>
  <c r="DW127" i="4"/>
  <c r="DW177" i="4"/>
  <c r="DW209" i="4"/>
  <c r="DW8" i="4"/>
  <c r="DW13" i="4"/>
  <c r="DW22" i="4"/>
  <c r="DW34" i="4"/>
  <c r="DW38" i="4"/>
  <c r="DW52" i="4"/>
  <c r="DV57" i="4"/>
  <c r="DW62" i="4"/>
  <c r="DV65" i="4"/>
  <c r="DW70" i="4"/>
  <c r="DV89" i="4"/>
  <c r="DW93" i="4"/>
  <c r="DW98" i="4"/>
  <c r="DW102" i="4"/>
  <c r="DW106" i="4"/>
  <c r="DW122" i="4"/>
  <c r="DW130" i="4"/>
  <c r="DW136" i="4"/>
  <c r="DW141" i="4"/>
  <c r="DW146" i="4"/>
  <c r="DU153" i="4"/>
  <c r="DW158" i="4"/>
  <c r="DW162" i="4"/>
  <c r="DW166" i="4"/>
  <c r="DW174" i="4"/>
  <c r="DW178" i="4"/>
  <c r="DW198" i="4"/>
  <c r="DW206" i="4"/>
  <c r="DW210" i="4"/>
  <c r="DW55" i="4"/>
  <c r="DW131" i="4"/>
  <c r="DW179" i="4"/>
  <c r="DW211" i="4"/>
  <c r="DW11" i="4"/>
  <c r="DW135" i="4"/>
  <c r="EY2" i="4"/>
  <c r="EX2" i="4"/>
  <c r="EZ2" i="4"/>
  <c r="FA2" i="4"/>
  <c r="EV2" i="4"/>
  <c r="EW2" i="4"/>
  <c r="P183" i="4"/>
  <c r="FB183" i="4" s="1"/>
  <c r="AC183" i="4"/>
  <c r="AO183" i="4" s="1"/>
  <c r="BE183" i="4"/>
  <c r="BU183" i="4"/>
  <c r="CN183" i="4"/>
  <c r="DD183" i="4"/>
  <c r="Z183" i="4"/>
  <c r="AL183" i="4" s="1"/>
  <c r="BB183" i="4"/>
  <c r="BR183" i="4"/>
  <c r="CK183" i="4"/>
  <c r="DU183" i="4" s="1"/>
  <c r="DA183" i="4"/>
  <c r="W183" i="4"/>
  <c r="AI183" i="4" s="1"/>
  <c r="AY183" i="4"/>
  <c r="BO183" i="4"/>
  <c r="CE183" i="4"/>
  <c r="DO183" i="4" s="1"/>
  <c r="CX183" i="4"/>
  <c r="X183" i="4"/>
  <c r="AJ183" i="4" s="1"/>
  <c r="AZ183" i="4"/>
  <c r="BP183" i="4"/>
  <c r="CI183" i="4"/>
  <c r="DS183" i="4" s="1"/>
  <c r="CY183" i="4"/>
  <c r="AG183" i="4"/>
  <c r="AS183" i="4" s="1"/>
  <c r="BI183" i="4"/>
  <c r="BY183" i="4"/>
  <c r="CR183" i="4"/>
  <c r="DH183" i="4"/>
  <c r="AD183" i="4"/>
  <c r="AP183" i="4" s="1"/>
  <c r="BF183" i="4"/>
  <c r="BV183" i="4"/>
  <c r="CO183" i="4"/>
  <c r="DE183" i="4"/>
  <c r="AA183" i="4"/>
  <c r="AM183" i="4" s="1"/>
  <c r="BC183" i="4"/>
  <c r="BS183" i="4"/>
  <c r="CL183" i="4"/>
  <c r="DV183" i="4" s="1"/>
  <c r="DB183" i="4"/>
  <c r="AB183" i="4"/>
  <c r="AN183" i="4" s="1"/>
  <c r="BD183" i="4"/>
  <c r="BT183" i="4"/>
  <c r="CM183" i="4"/>
  <c r="DW183" i="4" s="1"/>
  <c r="DC183" i="4"/>
  <c r="U183" i="4"/>
  <c r="AW183" i="4"/>
  <c r="BM183" i="4"/>
  <c r="CC183" i="4"/>
  <c r="CV183" i="4"/>
  <c r="DL183" i="4"/>
  <c r="AT183" i="4"/>
  <c r="BJ183" i="4"/>
  <c r="BZ183" i="4"/>
  <c r="CS183" i="4"/>
  <c r="DI183" i="4"/>
  <c r="AE183" i="4"/>
  <c r="AQ183" i="4" s="1"/>
  <c r="BG183" i="4"/>
  <c r="BW183" i="4"/>
  <c r="CP183" i="4"/>
  <c r="DF183" i="4"/>
  <c r="AF183" i="4"/>
  <c r="AR183" i="4" s="1"/>
  <c r="BH183" i="4"/>
  <c r="BX183" i="4"/>
  <c r="CQ183" i="4"/>
  <c r="DG183" i="4"/>
  <c r="Y183" i="4"/>
  <c r="AK183" i="4" s="1"/>
  <c r="BA183" i="4"/>
  <c r="BQ183" i="4"/>
  <c r="CJ183" i="4"/>
  <c r="DT183" i="4" s="1"/>
  <c r="CZ183" i="4"/>
  <c r="V183" i="4"/>
  <c r="AH183" i="4" s="1"/>
  <c r="AX183" i="4"/>
  <c r="BN183" i="4"/>
  <c r="CD183" i="4"/>
  <c r="CW183" i="4"/>
  <c r="DM183" i="4"/>
  <c r="AU183" i="4"/>
  <c r="BK183" i="4"/>
  <c r="CA183" i="4"/>
  <c r="CT183" i="4"/>
  <c r="DJ183" i="4"/>
  <c r="AV183" i="4"/>
  <c r="BL183" i="4"/>
  <c r="CB183" i="4"/>
  <c r="CU183" i="4"/>
  <c r="DK183" i="4"/>
  <c r="EJ183" i="4" l="1"/>
  <c r="EU183" i="4"/>
  <c r="ET183" i="4"/>
  <c r="ES183" i="4"/>
  <c r="ER183" i="4"/>
  <c r="EQ183" i="4"/>
  <c r="EP183" i="4"/>
  <c r="EO183" i="4"/>
  <c r="EN183" i="4"/>
  <c r="EM183" i="4"/>
  <c r="EL183" i="4"/>
  <c r="EK183" i="4"/>
  <c r="DX183" i="4"/>
  <c r="EH183" i="4"/>
  <c r="EG183" i="4"/>
  <c r="EF183" i="4"/>
  <c r="ED183" i="4"/>
  <c r="EC183" i="4"/>
  <c r="EB183" i="4"/>
  <c r="EA183" i="4"/>
  <c r="DZ183" i="4"/>
  <c r="DY183" i="4"/>
  <c r="EE183" i="4"/>
  <c r="FB167" i="4"/>
  <c r="EY167" i="4"/>
  <c r="EW167" i="4"/>
  <c r="EV167" i="4"/>
  <c r="FA167" i="4"/>
  <c r="EZ167" i="4"/>
  <c r="EX167" i="4"/>
  <c r="O12" i="12"/>
  <c r="A8" i="4"/>
  <c r="DN183" i="4"/>
  <c r="EV23" i="4"/>
  <c r="EX23" i="4"/>
  <c r="EZ23" i="4"/>
  <c r="EY23" i="4"/>
  <c r="EW23" i="4"/>
  <c r="FA23" i="4"/>
  <c r="EY183" i="4"/>
  <c r="FA183" i="4"/>
  <c r="EV183" i="4"/>
  <c r="EX183" i="4"/>
  <c r="EZ183" i="4"/>
  <c r="EW183" i="4"/>
  <c r="O13" i="12" l="1"/>
  <c r="A9" i="4"/>
  <c r="O14" i="12" l="1"/>
  <c r="A10" i="4"/>
  <c r="O15" i="12" l="1"/>
  <c r="A11" i="4"/>
  <c r="O16" i="12" l="1"/>
  <c r="A12" i="4"/>
  <c r="O17" i="12" l="1"/>
  <c r="A13" i="4"/>
  <c r="O18" i="12" l="1"/>
  <c r="A14" i="4"/>
  <c r="O19" i="12" l="1"/>
  <c r="A15" i="4"/>
  <c r="O20" i="12" l="1"/>
  <c r="A16" i="4"/>
  <c r="O21" i="12" l="1"/>
  <c r="A17" i="4"/>
  <c r="O22" i="12" l="1"/>
  <c r="A18" i="4"/>
  <c r="O23" i="12" l="1"/>
  <c r="A19" i="4"/>
  <c r="O24" i="12" l="1"/>
  <c r="A20" i="4"/>
  <c r="O25" i="12" l="1"/>
  <c r="A21" i="4"/>
  <c r="O26" i="12" l="1"/>
  <c r="A22" i="4"/>
  <c r="O27" i="12" l="1"/>
  <c r="A23" i="4"/>
  <c r="O28" i="12" l="1"/>
  <c r="A24" i="4"/>
  <c r="O29" i="12" l="1"/>
  <c r="A25" i="4"/>
  <c r="O30" i="12" l="1"/>
  <c r="A26" i="4"/>
  <c r="O31" i="12" l="1"/>
  <c r="A27" i="4"/>
  <c r="O32" i="12" l="1"/>
  <c r="A28" i="4"/>
  <c r="O33" i="12" l="1"/>
  <c r="A29" i="4"/>
  <c r="O34" i="12" l="1"/>
  <c r="A30" i="4"/>
  <c r="O35" i="12" l="1"/>
  <c r="A31" i="4"/>
  <c r="O36" i="12" l="1"/>
  <c r="A32" i="4"/>
  <c r="O37" i="12" l="1"/>
  <c r="A33" i="4"/>
  <c r="O38" i="12" l="1"/>
  <c r="A34" i="4"/>
  <c r="O39" i="12" l="1"/>
  <c r="A35" i="4"/>
  <c r="O40" i="12" l="1"/>
  <c r="A36" i="4"/>
  <c r="O41" i="12" l="1"/>
  <c r="A37" i="4"/>
  <c r="O42" i="12" l="1"/>
  <c r="A38" i="4"/>
  <c r="O43" i="12" l="1"/>
  <c r="A39" i="4"/>
  <c r="O44" i="12" l="1"/>
  <c r="A40" i="4"/>
  <c r="O45" i="12" l="1"/>
  <c r="A41" i="4"/>
  <c r="O46" i="12" l="1"/>
  <c r="A42" i="4"/>
  <c r="O47" i="12" l="1"/>
  <c r="A43" i="4"/>
  <c r="O48" i="12" l="1"/>
  <c r="A44" i="4"/>
  <c r="O49" i="12" l="1"/>
  <c r="A45" i="4"/>
  <c r="O50" i="12" l="1"/>
  <c r="A46" i="4"/>
  <c r="O51" i="12" l="1"/>
  <c r="A47" i="4"/>
  <c r="O52" i="12" l="1"/>
  <c r="A48" i="4"/>
  <c r="O53" i="12" l="1"/>
  <c r="A49" i="4"/>
  <c r="O54" i="12" l="1"/>
  <c r="A50" i="4"/>
  <c r="O55" i="12" l="1"/>
  <c r="A51" i="4"/>
  <c r="O56" i="12" l="1"/>
  <c r="A52" i="4"/>
  <c r="O57" i="12" l="1"/>
  <c r="A53" i="4"/>
  <c r="O58" i="12" l="1"/>
  <c r="A54" i="4"/>
  <c r="O59" i="12" l="1"/>
  <c r="A55" i="4"/>
  <c r="O60" i="12" l="1"/>
  <c r="A56" i="4"/>
  <c r="O61" i="12" l="1"/>
  <c r="A57" i="4"/>
  <c r="O62" i="12" l="1"/>
  <c r="A58" i="4"/>
  <c r="O63" i="12" l="1"/>
  <c r="A59" i="4"/>
  <c r="O64" i="12" l="1"/>
  <c r="A60" i="4"/>
  <c r="O65" i="12" l="1"/>
  <c r="A61" i="4"/>
  <c r="O66" i="12" l="1"/>
  <c r="A62" i="4"/>
  <c r="O67" i="12" l="1"/>
  <c r="A63" i="4"/>
  <c r="O68" i="12" l="1"/>
  <c r="A64" i="4"/>
  <c r="O69" i="12" l="1"/>
  <c r="A65" i="4"/>
  <c r="O70" i="12" l="1"/>
  <c r="A66" i="4"/>
  <c r="O71" i="12" l="1"/>
  <c r="A67" i="4"/>
  <c r="O72" i="12" l="1"/>
  <c r="A68" i="4"/>
  <c r="O73" i="12" l="1"/>
  <c r="A69" i="4"/>
  <c r="O74" i="12" l="1"/>
  <c r="A70" i="4"/>
  <c r="O75" i="12" l="1"/>
  <c r="A71" i="4"/>
  <c r="O76" i="12" l="1"/>
  <c r="A72" i="4"/>
  <c r="O77" i="12" l="1"/>
  <c r="A73" i="4"/>
  <c r="O78" i="12" l="1"/>
  <c r="A74" i="4"/>
  <c r="O79" i="12" l="1"/>
  <c r="A75" i="4"/>
  <c r="O80" i="12" l="1"/>
  <c r="A76" i="4"/>
  <c r="O81" i="12" l="1"/>
  <c r="A77" i="4"/>
  <c r="O82" i="12" l="1"/>
  <c r="A78" i="4"/>
  <c r="O83" i="12" l="1"/>
  <c r="A79" i="4"/>
  <c r="O84" i="12" l="1"/>
  <c r="A80" i="4"/>
  <c r="O85" i="12" l="1"/>
  <c r="A81" i="4"/>
  <c r="O86" i="12" l="1"/>
  <c r="A82" i="4"/>
  <c r="O87" i="12" l="1"/>
  <c r="A83" i="4"/>
  <c r="O88" i="12" l="1"/>
  <c r="A84" i="4"/>
  <c r="O89" i="12" l="1"/>
  <c r="A85" i="4"/>
  <c r="O90" i="12" l="1"/>
  <c r="A86" i="4"/>
  <c r="O91" i="12" l="1"/>
  <c r="A87" i="4"/>
  <c r="O92" i="12" l="1"/>
  <c r="A88" i="4"/>
  <c r="O93" i="12" l="1"/>
  <c r="A89" i="4"/>
  <c r="O94" i="12" l="1"/>
  <c r="A90" i="4"/>
  <c r="O95" i="12" l="1"/>
  <c r="A91" i="4"/>
  <c r="O96" i="12" l="1"/>
  <c r="A92" i="4"/>
  <c r="O97" i="12" l="1"/>
  <c r="A93" i="4"/>
  <c r="O98" i="12" l="1"/>
  <c r="A94" i="4"/>
  <c r="O99" i="12" l="1"/>
  <c r="A95" i="4"/>
  <c r="O100" i="12" l="1"/>
  <c r="A96" i="4"/>
  <c r="O101" i="12" l="1"/>
  <c r="A97" i="4"/>
  <c r="O102" i="12" l="1"/>
  <c r="A98" i="4"/>
  <c r="O103" i="12" l="1"/>
  <c r="A99" i="4"/>
  <c r="O104" i="12" l="1"/>
  <c r="A100" i="4"/>
  <c r="O105" i="12" l="1"/>
  <c r="A101" i="4"/>
  <c r="O106" i="12" l="1"/>
  <c r="A102" i="4"/>
  <c r="O107" i="12" l="1"/>
  <c r="A103" i="4"/>
  <c r="O108" i="12" l="1"/>
  <c r="A104" i="4"/>
  <c r="O109" i="12" l="1"/>
  <c r="A105" i="4"/>
  <c r="O110" i="12" l="1"/>
  <c r="A106" i="4"/>
  <c r="O111" i="12" l="1"/>
  <c r="A107" i="4"/>
  <c r="O112" i="12" l="1"/>
  <c r="A108" i="4"/>
  <c r="O113" i="12" l="1"/>
  <c r="A109" i="4"/>
  <c r="O114" i="12" l="1"/>
  <c r="A110" i="4"/>
  <c r="O115" i="12" l="1"/>
  <c r="A111" i="4"/>
  <c r="O116" i="12" l="1"/>
  <c r="A112" i="4"/>
  <c r="O117" i="12" l="1"/>
  <c r="A113" i="4"/>
  <c r="O118" i="12" l="1"/>
  <c r="A114" i="4"/>
  <c r="O119" i="12" l="1"/>
  <c r="A115" i="4"/>
  <c r="O120" i="12" l="1"/>
  <c r="A116" i="4"/>
  <c r="O121" i="12" l="1"/>
  <c r="A117" i="4"/>
  <c r="O122" i="12" l="1"/>
  <c r="A118" i="4"/>
  <c r="O123" i="12" l="1"/>
  <c r="A119" i="4"/>
  <c r="O124" i="12" l="1"/>
  <c r="A120" i="4"/>
  <c r="O125" i="12" l="1"/>
  <c r="A121" i="4"/>
  <c r="O126" i="12" l="1"/>
  <c r="A122" i="4"/>
  <c r="O127" i="12" l="1"/>
  <c r="A123" i="4"/>
  <c r="O128" i="12" l="1"/>
  <c r="A124" i="4"/>
  <c r="O129" i="12" l="1"/>
  <c r="A125" i="4"/>
  <c r="O130" i="12" l="1"/>
  <c r="A126" i="4"/>
  <c r="O131" i="12" l="1"/>
  <c r="A127" i="4"/>
  <c r="O132" i="12" l="1"/>
  <c r="A128" i="4"/>
  <c r="O133" i="12" l="1"/>
  <c r="A129" i="4"/>
  <c r="O134" i="12" l="1"/>
  <c r="A130" i="4"/>
  <c r="O135" i="12" l="1"/>
  <c r="A131" i="4"/>
  <c r="O136" i="12" l="1"/>
  <c r="A132" i="4"/>
  <c r="O137" i="12" l="1"/>
  <c r="A133" i="4"/>
  <c r="O138" i="12" l="1"/>
  <c r="A134" i="4"/>
  <c r="O139" i="12" l="1"/>
  <c r="A135" i="4"/>
  <c r="O140" i="12" l="1"/>
  <c r="A136" i="4"/>
  <c r="O141" i="12" l="1"/>
  <c r="A137" i="4"/>
  <c r="O142" i="12" l="1"/>
  <c r="A138" i="4"/>
  <c r="O143" i="12" l="1"/>
  <c r="A139" i="4"/>
  <c r="O144" i="12" l="1"/>
  <c r="A140" i="4"/>
  <c r="O145" i="12" l="1"/>
  <c r="A141" i="4"/>
  <c r="O146" i="12" l="1"/>
  <c r="A142" i="4"/>
  <c r="O147" i="12" l="1"/>
  <c r="A143" i="4"/>
  <c r="O148" i="12" l="1"/>
  <c r="A144" i="4"/>
  <c r="O149" i="12" l="1"/>
  <c r="A145" i="4"/>
  <c r="O150" i="12" l="1"/>
  <c r="A146" i="4"/>
  <c r="O151" i="12" l="1"/>
  <c r="A147" i="4"/>
  <c r="O152" i="12" l="1"/>
  <c r="A148" i="4"/>
  <c r="O153" i="12" l="1"/>
  <c r="A149" i="4"/>
  <c r="O154" i="12" l="1"/>
  <c r="A150" i="4"/>
  <c r="O155" i="12" l="1"/>
  <c r="A151" i="4"/>
  <c r="O156" i="12" l="1"/>
  <c r="A152" i="4"/>
  <c r="O157" i="12" l="1"/>
  <c r="A153" i="4"/>
  <c r="O158" i="12" l="1"/>
  <c r="A154" i="4"/>
  <c r="O159" i="12" l="1"/>
  <c r="A155" i="4"/>
  <c r="O160" i="12" l="1"/>
  <c r="A156" i="4"/>
  <c r="O161" i="12" l="1"/>
  <c r="A157" i="4"/>
  <c r="O162" i="12" l="1"/>
  <c r="A158" i="4"/>
  <c r="O163" i="12" l="1"/>
  <c r="A159" i="4"/>
  <c r="O164" i="12" l="1"/>
  <c r="A160" i="4"/>
  <c r="O165" i="12" l="1"/>
  <c r="A161" i="4"/>
  <c r="O166" i="12" l="1"/>
  <c r="A162" i="4"/>
  <c r="O167" i="12" l="1"/>
  <c r="A163" i="4"/>
  <c r="O168" i="12" l="1"/>
  <c r="A164" i="4"/>
  <c r="O169" i="12" l="1"/>
  <c r="A165" i="4"/>
  <c r="O170" i="12" l="1"/>
  <c r="A166" i="4"/>
  <c r="O171" i="12" l="1"/>
  <c r="A167" i="4"/>
  <c r="O172" i="12" l="1"/>
  <c r="A168" i="4"/>
  <c r="O173" i="12" l="1"/>
  <c r="A169" i="4"/>
  <c r="O174" i="12" l="1"/>
  <c r="A170" i="4"/>
  <c r="O175" i="12" l="1"/>
  <c r="A171" i="4"/>
  <c r="O176" i="12" l="1"/>
  <c r="A172" i="4"/>
  <c r="O177" i="12" l="1"/>
  <c r="A173" i="4"/>
  <c r="O178" i="12" l="1"/>
  <c r="A174" i="4"/>
  <c r="O179" i="12" l="1"/>
  <c r="A175" i="4"/>
  <c r="O180" i="12" l="1"/>
  <c r="A176" i="4"/>
  <c r="O181" i="12" l="1"/>
  <c r="A177" i="4"/>
  <c r="O182" i="12" l="1"/>
  <c r="A178" i="4"/>
  <c r="O183" i="12" l="1"/>
  <c r="A179" i="4"/>
  <c r="O184" i="12" l="1"/>
  <c r="A180" i="4"/>
  <c r="O185" i="12" l="1"/>
  <c r="A181" i="4"/>
  <c r="O186" i="12" l="1"/>
  <c r="A182" i="4"/>
  <c r="O187" i="12" l="1"/>
  <c r="A183" i="4"/>
  <c r="O188" i="12" l="1"/>
  <c r="A184" i="4"/>
  <c r="O189" i="12" l="1"/>
  <c r="A185" i="4"/>
  <c r="O190" i="12" l="1"/>
  <c r="A186" i="4"/>
  <c r="O191" i="12" l="1"/>
  <c r="A187" i="4"/>
  <c r="O192" i="12" l="1"/>
  <c r="A188" i="4"/>
  <c r="O193" i="12" l="1"/>
  <c r="A189" i="4"/>
  <c r="O194" i="12" l="1"/>
  <c r="A190" i="4"/>
  <c r="O195" i="12" l="1"/>
  <c r="A191" i="4"/>
  <c r="O196" i="12" l="1"/>
  <c r="A192" i="4"/>
  <c r="O197" i="12" l="1"/>
  <c r="A193" i="4"/>
  <c r="O198" i="12" l="1"/>
  <c r="A194" i="4"/>
  <c r="O199" i="12" l="1"/>
  <c r="A195" i="4"/>
  <c r="O200" i="12" l="1"/>
  <c r="A196" i="4"/>
  <c r="O201" i="12" l="1"/>
  <c r="A197" i="4"/>
  <c r="O202" i="12" l="1"/>
  <c r="A198" i="4"/>
  <c r="O203" i="12" l="1"/>
  <c r="A199" i="4"/>
  <c r="O204" i="12" l="1"/>
  <c r="A200" i="4"/>
  <c r="O205" i="12" l="1"/>
  <c r="A201" i="4"/>
  <c r="O206" i="12" l="1"/>
  <c r="A202" i="4"/>
  <c r="O207" i="12" l="1"/>
  <c r="A203" i="4"/>
  <c r="O208" i="12" l="1"/>
  <c r="A204" i="4"/>
  <c r="O209" i="12" l="1"/>
  <c r="A205" i="4"/>
  <c r="O210" i="12" l="1"/>
  <c r="A206" i="4"/>
  <c r="O211" i="12" l="1"/>
  <c r="A207" i="4"/>
  <c r="O212" i="12" l="1"/>
  <c r="A208" i="4"/>
  <c r="O213" i="12" l="1"/>
  <c r="A209" i="4"/>
  <c r="O214" i="12" l="1"/>
  <c r="A210" i="4"/>
  <c r="O215" i="12" l="1"/>
  <c r="A211" i="4"/>
  <c r="O216" i="12" l="1"/>
  <c r="A212" i="4"/>
  <c r="O217" i="12" l="1"/>
  <c r="A213" i="4"/>
  <c r="O218" i="12" l="1"/>
  <c r="A214" i="4"/>
  <c r="O219" i="12" l="1"/>
  <c r="A215" i="4"/>
  <c r="O220" i="12" l="1"/>
  <c r="A217" i="4" s="1"/>
  <c r="A216" i="4"/>
</calcChain>
</file>

<file path=xl/sharedStrings.xml><?xml version="1.0" encoding="utf-8"?>
<sst xmlns="http://schemas.openxmlformats.org/spreadsheetml/2006/main" count="8350" uniqueCount="627">
  <si>
    <t>Path</t>
  </si>
  <si>
    <t>Arquivo IDF</t>
  </si>
  <si>
    <t>\HVAC</t>
  </si>
  <si>
    <t>\HVAC_dia</t>
  </si>
  <si>
    <t>\HVAC_split</t>
  </si>
  <si>
    <t>\HVAC_split_dia</t>
  </si>
  <si>
    <t>\VN</t>
  </si>
  <si>
    <t>End Uses</t>
  </si>
  <si>
    <t>Heating</t>
  </si>
  <si>
    <t>Cooling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</si>
  <si>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</si>
  <si>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</si>
  <si>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</si>
  <si>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</si>
  <si>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</si>
  <si>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</si>
  <si>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</si>
  <si>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</si>
  <si>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Heat Recovery</t>
  </si>
  <si>
    <t>Water Systems</t>
  </si>
  <si>
    <t>Refrigeration</t>
  </si>
  <si>
    <t>Generators</t>
  </si>
  <si>
    <t>Total End Uses</t>
  </si>
  <si>
    <t>CTD-HVAC-V25-ST</t>
  </si>
  <si>
    <t>Electricity [kWh]</t>
  </si>
  <si>
    <t>District Cooling [kWh]</t>
  </si>
  <si>
    <t>District Heating [kWh]</t>
  </si>
  <si>
    <t>CTD-HVAC-V60-ST</t>
  </si>
  <si>
    <t>CTD-HVAC-V60-T120-Pext</t>
  </si>
  <si>
    <t>CTD-HVAC-V60-T120</t>
  </si>
  <si>
    <t>CTD-HVAC-V60-T210</t>
  </si>
  <si>
    <t>CTD-HVAC-V86-ST</t>
  </si>
  <si>
    <t>CTD-HVAC-V86-T120-Pext</t>
  </si>
  <si>
    <t>CTD-HVAC-V86-T120</t>
  </si>
  <si>
    <t>CTD-HVAC-V86-T210</t>
  </si>
  <si>
    <t>CTD-HVAC-V25-ST_EXP</t>
  </si>
  <si>
    <t>CTD-HVAC-V60-ST_EXP</t>
  </si>
  <si>
    <t>CTD-HVAC-V60-T120-Pext_EXP</t>
  </si>
  <si>
    <t>CTD-HVAC-V60-T120_EXP</t>
  </si>
  <si>
    <t>CTD-HVAC-V60-T210_EXP</t>
  </si>
  <si>
    <t>CTD-HVAC-V86-ST_EXP</t>
  </si>
  <si>
    <t>CTD-HVAC-V86-T120-Pext_EXP</t>
  </si>
  <si>
    <t>CTD-HVAC-V86-T120_EXP</t>
  </si>
  <si>
    <t>CTD-HVAC-V86-T210_EXP</t>
  </si>
  <si>
    <t>CTD-VN-V25-ST</t>
  </si>
  <si>
    <t>CTD-VN-V60-ST</t>
  </si>
  <si>
    <t>CTD-VN-V60-T120-Pext</t>
  </si>
  <si>
    <t>CTD-VN-V60-T120</t>
  </si>
  <si>
    <t>CTD-VN-V60-T210</t>
  </si>
  <si>
    <t>CTD-VN-V86-ST</t>
  </si>
  <si>
    <t>CTD-VN-V86-T120-Pext</t>
  </si>
  <si>
    <t>CTD-VN-V86-T120</t>
  </si>
  <si>
    <t>CTD-VN-V86-T210</t>
  </si>
  <si>
    <t>VARANDA</t>
  </si>
  <si>
    <t>SALA DE ESTAR</t>
  </si>
  <si>
    <t xml:space="preserve"> 02/21  19:00:00</t>
  </si>
  <si>
    <t xml:space="preserve"> 02/21  20:00:00</t>
  </si>
  <si>
    <t>SALA DE JANTAR</t>
  </si>
  <si>
    <t xml:space="preserve"> 02/21  17:00:00</t>
  </si>
  <si>
    <t xml:space="preserve"> 03/09  17:00:00</t>
  </si>
  <si>
    <t>COZINHA</t>
  </si>
  <si>
    <t>DORMITORIO 1</t>
  </si>
  <si>
    <t xml:space="preserve"> 02/21  23:00:00</t>
  </si>
  <si>
    <t xml:space="preserve"> 03/08  23:00:00</t>
  </si>
  <si>
    <t>DORMITORIO 2</t>
  </si>
  <si>
    <t>DORMITORIO 3</t>
  </si>
  <si>
    <t>DORMITORIO SERVICO</t>
  </si>
  <si>
    <t xml:space="preserve"> 02/12  23:00:00</t>
  </si>
  <si>
    <t xml:space="preserve"> 02/21  18:00:00</t>
  </si>
  <si>
    <t xml:space="preserve"> 02/20  23:00:00</t>
  </si>
  <si>
    <t xml:space="preserve"> 02/17  23:00:00</t>
  </si>
  <si>
    <t>File_name</t>
  </si>
  <si>
    <t>ID Modelo</t>
  </si>
  <si>
    <t>Projeto</t>
  </si>
  <si>
    <t>Ambientes</t>
  </si>
  <si>
    <t>Climatizacao</t>
  </si>
  <si>
    <t>Vidro</t>
  </si>
  <si>
    <t>Protecao Solar - ID Modelo</t>
  </si>
  <si>
    <t>Protecao Solar Ambiente</t>
  </si>
  <si>
    <t>Orientacao</t>
  </si>
  <si>
    <t>Horas ocupadas</t>
  </si>
  <si>
    <t>TBS_max_ocup</t>
  </si>
  <si>
    <t>TBS_max_ano</t>
  </si>
  <si>
    <t>TBS_medio_ocup</t>
  </si>
  <si>
    <t>TBS_medio_ano</t>
  </si>
  <si>
    <t>Trad_max_ocup</t>
  </si>
  <si>
    <t>Trad_max_ano</t>
  </si>
  <si>
    <t>Trad_medio_ocup</t>
  </si>
  <si>
    <t>Trad_medio_ano</t>
  </si>
  <si>
    <t>Top_max_ocup</t>
  </si>
  <si>
    <t>Top_max_ano</t>
  </si>
  <si>
    <t>Top_medio_ocup</t>
  </si>
  <si>
    <t>Top_medio_ano</t>
  </si>
  <si>
    <t>(PMV&gt;0.5)_ocup</t>
  </si>
  <si>
    <t>%</t>
  </si>
  <si>
    <t>(PMV&lt;-0.5)_ocup</t>
  </si>
  <si>
    <t>PMV_conforto_ocup</t>
  </si>
  <si>
    <t>(PMV&gt;0.5)_ano</t>
  </si>
  <si>
    <t>(PMV&lt;-0.5)_ano</t>
  </si>
  <si>
    <t>Top&gt;26_ocup</t>
  </si>
  <si>
    <t>Top&lt;18_ocup</t>
  </si>
  <si>
    <t>18&lt;Top&lt;26_ocup</t>
  </si>
  <si>
    <t>Top&gt;26_ano</t>
  </si>
  <si>
    <t>Top&lt;18_ano</t>
  </si>
  <si>
    <t>18&lt;Top&lt;26_ano</t>
  </si>
  <si>
    <t>Desconforto_Adaptativo_calor_ocup</t>
  </si>
  <si>
    <t>Dessconforto_Adaptativo_frio_ocup</t>
  </si>
  <si>
    <t>Conforto_Adaptativo_ocup</t>
  </si>
  <si>
    <t>Desconforto_Adaptativo_calor_ano</t>
  </si>
  <si>
    <t>Desconforto_Adaptativo_frio_ano</t>
  </si>
  <si>
    <t>Conforto_Adaptativo_ano</t>
  </si>
  <si>
    <t>Zone Windows Gain [kW]</t>
  </si>
  <si>
    <t>Zone Windows Loss [kW]</t>
  </si>
  <si>
    <t>Zone Windows Transmitted Solar Radiation [kW]</t>
  </si>
  <si>
    <t>Temperatura_maxima_janelas</t>
  </si>
  <si>
    <t>Consumo_Cooling [kWh]</t>
  </si>
  <si>
    <t>Consumo_Heating [kWh]</t>
  </si>
  <si>
    <t>Consumo_fans [kWh]</t>
  </si>
  <si>
    <t>Hora_designday</t>
  </si>
  <si>
    <t>Pico Carga [kW]</t>
  </si>
  <si>
    <t>Pessoas [kW]</t>
  </si>
  <si>
    <t>Ilum [kW]</t>
  </si>
  <si>
    <t>Equip [kW]</t>
  </si>
  <si>
    <t>Janela [kW]</t>
  </si>
  <si>
    <t>Janela-Solar [kW]</t>
  </si>
  <si>
    <t>Janela-Conveccao [kW]</t>
  </si>
  <si>
    <t>Superficies Opacas [kW]</t>
  </si>
  <si>
    <t>Infiltracao [kW]</t>
  </si>
  <si>
    <t>Inercia-Timestep [kW]</t>
  </si>
  <si>
    <t>Carga Zona [kW]</t>
  </si>
  <si>
    <t>AE [kW]</t>
  </si>
  <si>
    <t>Hora_anual</t>
  </si>
  <si>
    <t>CTD</t>
  </si>
  <si>
    <t>HVAC</t>
  </si>
  <si>
    <t>V25</t>
  </si>
  <si>
    <t>ST</t>
  </si>
  <si>
    <t>V60</t>
  </si>
  <si>
    <t>T120-Pext</t>
  </si>
  <si>
    <t>T120</t>
  </si>
  <si>
    <t>T210</t>
  </si>
  <si>
    <t>V86</t>
  </si>
  <si>
    <t>CTD-HVAC_dia-V25-ST</t>
  </si>
  <si>
    <t>HVAC_dia</t>
  </si>
  <si>
    <t>CTD-HVAC_dia-V60-ST</t>
  </si>
  <si>
    <t>CTD-HVAC_dia-V60-T120-Pext</t>
  </si>
  <si>
    <t>CTD-HVAC_dia-V60-T120</t>
  </si>
  <si>
    <t>CTD-HVAC_dia-V60-T210</t>
  </si>
  <si>
    <t>CTD-HVAC_dia-V86-ST</t>
  </si>
  <si>
    <t>CTD-HVAC_dia-V86-T120-Pext</t>
  </si>
  <si>
    <t>CTD-HVAC_dia-V86-T120</t>
  </si>
  <si>
    <t>CTD-HVAC_dia-V86-T210</t>
  </si>
  <si>
    <t>CTD-HVAC_split-V25-ST</t>
  </si>
  <si>
    <t>HVAC_split</t>
  </si>
  <si>
    <t>CTD-HVAC_split-V60-ST</t>
  </si>
  <si>
    <t>CTD-HVAC_split-V60-T120-Pext</t>
  </si>
  <si>
    <t>CTD-HVAC_split-V60-T120</t>
  </si>
  <si>
    <t>CTD-HVAC_split-V60-T210</t>
  </si>
  <si>
    <t>CTD-HVAC_split-V86-ST</t>
  </si>
  <si>
    <t>CTD-HVAC_split-V86-T120-Pext</t>
  </si>
  <si>
    <t>CTD-HVAC_split-V86-T120</t>
  </si>
  <si>
    <t>CTD-HVAC_split-V86-T210</t>
  </si>
  <si>
    <t>CTD-HVAC_split_dia-V25-ST</t>
  </si>
  <si>
    <t>HVAC_split_dia</t>
  </si>
  <si>
    <t>CTD-HVAC_split_dia-V60-ST</t>
  </si>
  <si>
    <t>CTD-HVAC_split_dia-V60-T120-Pext</t>
  </si>
  <si>
    <t>CTD-HVAC_split_dia-V60-T120</t>
  </si>
  <si>
    <t>CTD-HVAC_split_dia-V60-T210</t>
  </si>
  <si>
    <t>CTD-HVAC_split_dia-V86-ST</t>
  </si>
  <si>
    <t>CTD-HVAC_split_dia-V86-T120-Pext</t>
  </si>
  <si>
    <t>CTD-HVAC_split_dia-V86-T120</t>
  </si>
  <si>
    <t>CTD-HVAC_split_dia-V86-T210</t>
  </si>
  <si>
    <t>VN</t>
  </si>
  <si>
    <t>Consumo total [kWh]</t>
  </si>
  <si>
    <t>Consumo HVAC [kWh]</t>
  </si>
  <si>
    <t>Consumo Iluminacao [kWh]</t>
  </si>
  <si>
    <t>Carga Termica Total_designday [W]</t>
  </si>
  <si>
    <t>Carga Termica Total_anual [W]</t>
  </si>
  <si>
    <t>Carga Termica Janela (Ganhos) [W]</t>
  </si>
  <si>
    <t>Carga Termica Janela (Perdas) [W]</t>
  </si>
  <si>
    <t>PMV</t>
  </si>
  <si>
    <t>Conforto Adaptativo Verao</t>
  </si>
  <si>
    <t>Conforto Adaptativo Inverno</t>
  </si>
  <si>
    <t>Entre 18 e 26_ocup</t>
  </si>
  <si>
    <t>Entre 18 e 26_anual</t>
  </si>
  <si>
    <t>DORMITÓRIO 1</t>
  </si>
  <si>
    <t>DORMITÓRIO 2</t>
  </si>
  <si>
    <t>DORMITÓRIO 3</t>
  </si>
  <si>
    <t>DORMITÓRIO SERVIÇO</t>
  </si>
  <si>
    <t>ID modelo-ambiente</t>
  </si>
  <si>
    <t>ID Modelo Lum</t>
  </si>
  <si>
    <t xml:space="preserve">ID Modelo Lum </t>
  </si>
  <si>
    <t>ID Ambiente  Lum</t>
  </si>
  <si>
    <t>Ambiente</t>
  </si>
  <si>
    <t>Zona</t>
  </si>
  <si>
    <t>Climatização</t>
  </si>
  <si>
    <t>Proteção Solar - ID Modelo</t>
  </si>
  <si>
    <t>Proteção Solar Ambiente</t>
  </si>
  <si>
    <t>Orientação</t>
  </si>
  <si>
    <t>Consumo Total ?</t>
  </si>
  <si>
    <t>Consumo HVAC</t>
  </si>
  <si>
    <t>Carga Térmica Total</t>
  </si>
  <si>
    <t>Carga Térmica Janela (Ganhos)</t>
  </si>
  <si>
    <t>Carga Térmica Janela (Perdas)</t>
  </si>
  <si>
    <t>Temperatura Radiante média – máxima do output anual</t>
  </si>
  <si>
    <t>Temperatura máxima das superfície de janela - output anual</t>
  </si>
  <si>
    <t>Temperatura do Ar (interno) Máxima</t>
  </si>
  <si>
    <t>Temperatura Operativa - Máxima</t>
  </si>
  <si>
    <t>Conforto Adaptativo Verão</t>
  </si>
  <si>
    <t>sDA</t>
  </si>
  <si>
    <t>ASE</t>
  </si>
  <si>
    <t>ASEblinds</t>
  </si>
  <si>
    <t>UDI_a</t>
  </si>
  <si>
    <t>UDI_e</t>
  </si>
  <si>
    <t>Iluminância Média (lux)</t>
  </si>
  <si>
    <t>sDG</t>
  </si>
  <si>
    <t>CTD-SALA-DE-ESTAR</t>
  </si>
  <si>
    <t>Oeste</t>
  </si>
  <si>
    <t>T120_Pext</t>
  </si>
  <si>
    <t>CTD-VARANDA</t>
  </si>
  <si>
    <t>P0</t>
  </si>
  <si>
    <t>Norte-Oeste</t>
  </si>
  <si>
    <t>Pext</t>
  </si>
  <si>
    <t>CDT-SALA-DE-JANTAR</t>
  </si>
  <si>
    <t>CTD-COZINHA</t>
  </si>
  <si>
    <t>CTD-DORM-SERV</t>
  </si>
  <si>
    <t>Leste</t>
  </si>
  <si>
    <t>CTD-DORM-01</t>
  </si>
  <si>
    <t>CTD-DORM-02</t>
  </si>
  <si>
    <t>CTD-DORM-03</t>
  </si>
  <si>
    <t>ID</t>
  </si>
  <si>
    <t>Consumo Total</t>
  </si>
  <si>
    <t>Consumo Iluminação</t>
  </si>
  <si>
    <t>Iluminância (lux)</t>
  </si>
  <si>
    <t>Blinds Open</t>
  </si>
  <si>
    <t>numeracao</t>
  </si>
  <si>
    <t>N</t>
  </si>
  <si>
    <t>ID Modelo Luminico</t>
  </si>
  <si>
    <t>ID ?</t>
  </si>
  <si>
    <t>ID Ambiente Lum</t>
  </si>
  <si>
    <t>CTD_ST_V25</t>
  </si>
  <si>
    <t>CTD_ST_V25_sDG</t>
  </si>
  <si>
    <t>CTD_ST_V86</t>
  </si>
  <si>
    <t>CTD_ST_V86_sDG</t>
  </si>
  <si>
    <t>CTD_ST_V60</t>
  </si>
  <si>
    <t>CTD_ST_V60_sDG</t>
  </si>
  <si>
    <t>CTD_T120_V86</t>
  </si>
  <si>
    <t>CTD_T120_V86_sDG</t>
  </si>
  <si>
    <t>CTD_T120_V60</t>
  </si>
  <si>
    <t>CTD_T120_V60_sDG</t>
  </si>
  <si>
    <t>CTD_T210_V86</t>
  </si>
  <si>
    <t>CTD_T210_V86_sDG</t>
  </si>
  <si>
    <t>CTD_T210_V60</t>
  </si>
  <si>
    <t>CTD_T210_V60_sDG</t>
  </si>
  <si>
    <t>CTD-VN-V86-T120_Pext</t>
  </si>
  <si>
    <t>CTD_T120_Pext_V86</t>
  </si>
  <si>
    <t>CTD_T120_Pext_V86_sDG</t>
  </si>
  <si>
    <t>CTD-VN-V60-T120_Pext</t>
  </si>
  <si>
    <t>CTD_T120_Pext_V60</t>
  </si>
  <si>
    <t>CTD_T120_Pext_V60_sDG</t>
  </si>
  <si>
    <t>CTD-HVAC-V86-T120_Pext</t>
  </si>
  <si>
    <t>CTD-HVAC-V60-T120_Pext</t>
  </si>
  <si>
    <t>CTD_ST_V25_</t>
  </si>
  <si>
    <t>ST_V25</t>
  </si>
  <si>
    <t>CTD_ST_V86_</t>
  </si>
  <si>
    <t>ST_V86</t>
  </si>
  <si>
    <t>CTD_ST_V60_</t>
  </si>
  <si>
    <t>ST_V60</t>
  </si>
  <si>
    <t>CTD_T120_V86_</t>
  </si>
  <si>
    <t>T120_V86</t>
  </si>
  <si>
    <t>CTD_T120_V60_</t>
  </si>
  <si>
    <t>T120_V60</t>
  </si>
  <si>
    <t>CTD_T210_V86_</t>
  </si>
  <si>
    <t>T210_V86</t>
  </si>
  <si>
    <t>CTD_T210_V60_</t>
  </si>
  <si>
    <t>T210_V60</t>
  </si>
  <si>
    <t>CTD_T120_Pext_V86_</t>
  </si>
  <si>
    <t>T120_Pext_V86</t>
  </si>
  <si>
    <t>CTD_T120_Pext_V60_</t>
  </si>
  <si>
    <t>T120_Pext_V60</t>
  </si>
  <si>
    <t>CTD-VN-V25-ST-SALA DE ESTAR-ST</t>
  </si>
  <si>
    <t>CTD-VN-V86-ST-SALA DE ESTAR-ST</t>
  </si>
  <si>
    <t>CTD-VN-V60-ST-SALA DE ESTAR-ST</t>
  </si>
  <si>
    <t>CTD-VN-V86-T120-SALA DE ESTAR-T120</t>
  </si>
  <si>
    <t>CTD-VN-V60-T120-SALA DE ESTAR-T120</t>
  </si>
  <si>
    <t>CTD-VN-V86-T210-SALA DE ESTAR-T210</t>
  </si>
  <si>
    <t>CTD-VN-V60-T210-SALA DE ESTAR-T210</t>
  </si>
  <si>
    <t>CTD-VN-V86-T120_Pext-SALA DE ESTAR-T120_Pext</t>
  </si>
  <si>
    <t>CTD-VN-V60-T120_Pext-SALA DE ESTAR-T120_Pext</t>
  </si>
  <si>
    <t>CTD-HVAC-V25-ST-SALA DE ESTAR-ST</t>
  </si>
  <si>
    <t>CTD-HVAC-V86-ST-SALA DE ESTAR-ST</t>
  </si>
  <si>
    <t>CTD-HVAC-V60-ST-SALA DE ESTAR-ST</t>
  </si>
  <si>
    <t>CTD-HVAC-V86-T120-SALA DE ESTAR-T120</t>
  </si>
  <si>
    <t>CTD-HVAC-V60-T120-SALA DE ESTAR-T120</t>
  </si>
  <si>
    <t>CTD-HVAC-V86-T210-SALA DE ESTAR-T210</t>
  </si>
  <si>
    <t>CTD-HVAC-V60-T210-SALA DE ESTAR-T210</t>
  </si>
  <si>
    <t>CTD-HVAC-V86-T120_Pext-SALA DE ESTAR-T120_Pext</t>
  </si>
  <si>
    <t>CTD-HVAC-V60-T120_Pext-SALA DE ESTAR-T120_Pext</t>
  </si>
  <si>
    <t>CTD-VN-V25-ST-VARANDA-P0</t>
  </si>
  <si>
    <t>CTD-VN-V86-ST-VARANDA-P0</t>
  </si>
  <si>
    <t>CTD-VN-V60-ST-VARANDA-P0</t>
  </si>
  <si>
    <t>CTD-VN-V86-T120-VARANDA-Pext</t>
  </si>
  <si>
    <t>CTD-VN-V60-T120-VARANDA-Pext</t>
  </si>
  <si>
    <t>CTD-VN-V86-T210-VARANDA-Pext</t>
  </si>
  <si>
    <t>CTD-VN-V60-T210-VARANDA-Pext</t>
  </si>
  <si>
    <t>CTD-VN-V86-T120_Pext-VARANDA-Pext</t>
  </si>
  <si>
    <t>CTD-VN-V60-T120_Pext-VARANDA-Pext</t>
  </si>
  <si>
    <t>CTD-HVAC-V25-ST-VARANDA-P0</t>
  </si>
  <si>
    <t>CTD-HVAC-V86-ST-VARANDA-P0</t>
  </si>
  <si>
    <t>CTD-HVAC-V60-ST-VARANDA-P0</t>
  </si>
  <si>
    <t>CTD-HVAC-V86-T120-VARANDA-Pext</t>
  </si>
  <si>
    <t>CTD-HVAC-V60-T120-VARANDA-Pext</t>
  </si>
  <si>
    <t>CTD-HVAC-V86-T210-VARANDA-Pext</t>
  </si>
  <si>
    <t>CTD-HVAC-V60-T210-VARANDA-Pext</t>
  </si>
  <si>
    <t>CTD-HVAC-V86-T120_Pext-VARANDA-Pext</t>
  </si>
  <si>
    <t>CTD-HVAC-V60-T120_Pext-VARANDA-Pext</t>
  </si>
  <si>
    <t>CTD-VN-V25-ST-SALA DE JANTAR-ST</t>
  </si>
  <si>
    <t>CTD-VN-V86-ST-SALA DE JANTAR-ST</t>
  </si>
  <si>
    <t>CTD-VN-V60-ST-SALA DE JANTAR-ST</t>
  </si>
  <si>
    <t>CTD-VN-V86-T120-SALA DE JANTAR-T120</t>
  </si>
  <si>
    <t>CTD-VN-V60-T120-SALA DE JANTAR-T120</t>
  </si>
  <si>
    <t>CTD-VN-V86-T210-SALA DE JANTAR-T210</t>
  </si>
  <si>
    <t>CTD-VN-V60-T210-SALA DE JANTAR-T210</t>
  </si>
  <si>
    <t>CTD-VN-V86-T120_Pext-SALA DE JANTAR-T120_Pext</t>
  </si>
  <si>
    <t>CTD-VN-V60-T120_Pext-SALA DE JANTAR-T120_Pext</t>
  </si>
  <si>
    <t>CTD-HVAC-V25-ST-SALA DE JANTAR-ST</t>
  </si>
  <si>
    <t>CTD-HVAC-V86-ST-SALA DE JANTAR-ST</t>
  </si>
  <si>
    <t>CTD-HVAC-V60-ST-SALA DE JANTAR-ST</t>
  </si>
  <si>
    <t>CTD-HVAC-V86-T120-SALA DE JANTAR-T120</t>
  </si>
  <si>
    <t>CTD-HVAC-V60-T120-SALA DE JANTAR-T120</t>
  </si>
  <si>
    <t>CTD-HVAC-V86-T210-SALA DE JANTAR-T210</t>
  </si>
  <si>
    <t>CTD-HVAC-V60-T210-SALA DE JANTAR-T210</t>
  </si>
  <si>
    <t>CTD-HVAC-V86-T120_Pext-SALA DE JANTAR-T120_Pext</t>
  </si>
  <si>
    <t>CTD-HVAC-V60-T120_Pext-SALA DE JANTAR-T120_Pext</t>
  </si>
  <si>
    <t>CTD-VN-V25-ST-COZINHA-ST</t>
  </si>
  <si>
    <t>CTD-VN-V86-ST-COZINHA-ST</t>
  </si>
  <si>
    <t>CTD-VN-V60-ST-COZINHA-ST</t>
  </si>
  <si>
    <t>CTD-VN-V86-T120-COZINHA-T120</t>
  </si>
  <si>
    <t>CTD-VN-V60-T120-COZINHA-T120</t>
  </si>
  <si>
    <t>CTD-VN-V86-T210-COZINHA-T210</t>
  </si>
  <si>
    <t>CTD-VN-V60-T210-COZINHA-T210</t>
  </si>
  <si>
    <t>CTD-VN-V86-T120_Pext-COZINHA-T120_Pext</t>
  </si>
  <si>
    <t>CTD-VN-V60-T120_Pext-COZINHA-T120_Pext</t>
  </si>
  <si>
    <t>CTD-HVAC-V25-ST-COZINHA-ST</t>
  </si>
  <si>
    <t>CTD-HVAC-V86-ST-COZINHA-ST</t>
  </si>
  <si>
    <t>CTD-HVAC-V60-ST-COZINHA-ST</t>
  </si>
  <si>
    <t>CTD-HVAC-V86-T120-COZINHA-T120</t>
  </si>
  <si>
    <t>CTD-HVAC-V60-T120-COZINHA-T120</t>
  </si>
  <si>
    <t>CTD-HVAC-V86-T210-COZINHA-T210</t>
  </si>
  <si>
    <t>CTD-HVAC-V60-T210-COZINHA-T210</t>
  </si>
  <si>
    <t>CTD-HVAC-V86-T120_Pext-COZINHA-T120_Pext</t>
  </si>
  <si>
    <t>CTD-HVAC-V60-T120_Pext-COZINHA-T120_Pext</t>
  </si>
  <si>
    <t>CTD-VN-V25-ST-DORMITÓRIO SERVIÇO-ST</t>
  </si>
  <si>
    <t>CTD-VN-V86-ST-DORMITÓRIO SERVIÇO-ST</t>
  </si>
  <si>
    <t>CTD-VN-V60-ST-DORMITÓRIO SERVIÇO-ST</t>
  </si>
  <si>
    <t>CTD-VN-V86-T120-DORMITÓRIO SERVIÇO-ST</t>
  </si>
  <si>
    <t>CTD-VN-V60-T120-DORMITÓRIO SERVIÇO-ST</t>
  </si>
  <si>
    <t>CTD-VN-V86-T210-DORMITÓRIO SERVIÇO-ST</t>
  </si>
  <si>
    <t>CTD-VN-V60-T210-DORMITÓRIO SERVIÇO-ST</t>
  </si>
  <si>
    <t>CTD-VN-V86-T120_Pext-DORMITÓRIO SERVIÇO-ST</t>
  </si>
  <si>
    <t>CTD-VN-V60-T120_Pext-DORMITÓRIO SERVIÇO-ST</t>
  </si>
  <si>
    <t>CTD-HVAC-V25-ST-DORMITÓRIO SERVIÇO-ST</t>
  </si>
  <si>
    <t>CTD-HVAC-V86-ST-DORMITÓRIO SERVIÇO-ST</t>
  </si>
  <si>
    <t>CTD-HVAC-V60-ST-DORMITÓRIO SERVIÇO-ST</t>
  </si>
  <si>
    <t>CTD-HVAC-V86-T120-DORMITÓRIO SERVIÇO-ST</t>
  </si>
  <si>
    <t>CTD-HVAC-V60-T120-DORMITÓRIO SERVIÇO-ST</t>
  </si>
  <si>
    <t>CTD-HVAC-V86-T210-DORMITÓRIO SERVIÇO-ST</t>
  </si>
  <si>
    <t>CTD-HVAC-V60-T210-DORMITÓRIO SERVIÇO-ST</t>
  </si>
  <si>
    <t>CTD-HVAC-V86-T120_Pext-DORMITÓRIO SERVIÇO-ST</t>
  </si>
  <si>
    <t>CTD-HVAC-V60-T120_Pext-DORMITÓRIO SERVIÇO-ST</t>
  </si>
  <si>
    <t>CTD-VN-V25-ST-DORMITÓRIO 1-ST</t>
  </si>
  <si>
    <t>CTD-VN-V86-ST-DORMITÓRIO 1-ST</t>
  </si>
  <si>
    <t>CTD-VN-V60-ST-DORMITÓRIO 1-ST</t>
  </si>
  <si>
    <t>CTD-VN-V86-T120-DORMITÓRIO 1-T120</t>
  </si>
  <si>
    <t>CTD-VN-V60-T120-DORMITÓRIO 1-T120</t>
  </si>
  <si>
    <t>CTD-VN-V86-T210-DORMITÓRIO 1-T210</t>
  </si>
  <si>
    <t>CTD-VN-V60-T210-DORMITÓRIO 1-T210</t>
  </si>
  <si>
    <t>CTD-VN-V86-T120_Pext-DORMITÓRIO 1-T120_Pext</t>
  </si>
  <si>
    <t>CTD-VN-V60-T120_Pext-DORMITÓRIO 1-T120_Pext</t>
  </si>
  <si>
    <t>CTD-HVAC-V25-ST-DORMITÓRIO 1-ST</t>
  </si>
  <si>
    <t>CTD-HVAC-V86-ST-DORMITÓRIO 1-ST</t>
  </si>
  <si>
    <t>CTD-HVAC-V60-ST-DORMITÓRIO 1-ST</t>
  </si>
  <si>
    <t>CTD-HVAC-V86-T120-DORMITÓRIO 1-T120</t>
  </si>
  <si>
    <t>CTD-HVAC-V60-T120-DORMITÓRIO 1-T120</t>
  </si>
  <si>
    <t>CTD-HVAC-V86-T210-DORMITÓRIO 1-T210</t>
  </si>
  <si>
    <t>CTD-HVAC-V60-T210-DORMITÓRIO 1-T210</t>
  </si>
  <si>
    <t>CTD-HVAC-V86-T120_Pext-DORMITÓRIO 1-T120_Pext</t>
  </si>
  <si>
    <t>CTD-HVAC-V60-T120_Pext-DORMITÓRIO 1-T120_Pext</t>
  </si>
  <si>
    <t>CTD-VN-V25-ST-DORMITÓRIO 2-ST</t>
  </si>
  <si>
    <t>CTD-VN-V86-ST-DORMITÓRIO 2-ST</t>
  </si>
  <si>
    <t>CTD-VN-V60-ST-DORMITÓRIO 2-ST</t>
  </si>
  <si>
    <t>CTD-VN-V86-T120-DORMITÓRIO 2-T120</t>
  </si>
  <si>
    <t>CTD-VN-V60-T120-DORMITÓRIO 2-T120</t>
  </si>
  <si>
    <t>CTD-VN-V86-T210-DORMITÓRIO 2-T210</t>
  </si>
  <si>
    <t>CTD-VN-V60-T210-DORMITÓRIO 2-T210</t>
  </si>
  <si>
    <t>CTD-VN-V86-T120_Pext-DORMITÓRIO 2-T120_Pext</t>
  </si>
  <si>
    <t>CTD-VN-V60-T120_Pext-DORMITÓRIO 2-T120_Pext</t>
  </si>
  <si>
    <t>CTD-HVAC-V25-ST-DORMITÓRIO 2-ST</t>
  </si>
  <si>
    <t>CTD-HVAC-V86-ST-DORMITÓRIO 2-ST</t>
  </si>
  <si>
    <t>CTD-HVAC-V60-ST-DORMITÓRIO 2-ST</t>
  </si>
  <si>
    <t>CTD-HVAC-V86-T120-DORMITÓRIO 2-T120</t>
  </si>
  <si>
    <t>CTD-HVAC-V60-T120-DORMITÓRIO 2-T120</t>
  </si>
  <si>
    <t>CTD-HVAC-V86-T210-DORMITÓRIO 2-T210</t>
  </si>
  <si>
    <t>CTD-HVAC-V60-T210-DORMITÓRIO 2-T210</t>
  </si>
  <si>
    <t>CTD-HVAC-V86-T120_Pext-DORMITÓRIO 2-T120_Pext</t>
  </si>
  <si>
    <t>CTD-HVAC-V60-T120_Pext-DORMITÓRIO 2-T120_Pext</t>
  </si>
  <si>
    <t>CTD-VN-V25-ST-DORMITÓRIO 3-ST</t>
  </si>
  <si>
    <t>CTD-VN-V86-ST-DORMITÓRIO 3-ST</t>
  </si>
  <si>
    <t>CTD-VN-V60-ST-DORMITÓRIO 3-ST</t>
  </si>
  <si>
    <t>CTD-VN-V86-T120-DORMITÓRIO 3-T120</t>
  </si>
  <si>
    <t>CTD-VN-V60-T120-DORMITÓRIO 3-T120</t>
  </si>
  <si>
    <t>CTD-VN-V86-T210-DORMITÓRIO 3-T210</t>
  </si>
  <si>
    <t>CTD-VN-V60-T210-DORMITÓRIO 3-T210</t>
  </si>
  <si>
    <t>CTD-VN-V86-T120_Pext-DORMITÓRIO 3-T120_Pext</t>
  </si>
  <si>
    <t>CTD-VN-V60-T120_Pext-DORMITÓRIO 3-T120_Pext</t>
  </si>
  <si>
    <t>CTD-HVAC-V25-ST-DORMITÓRIO 3-ST</t>
  </si>
  <si>
    <t>CTD-HVAC-V86-ST-DORMITÓRIO 3-ST</t>
  </si>
  <si>
    <t>CTD-HVAC-V60-ST-DORMITÓRIO 3-ST</t>
  </si>
  <si>
    <t>CTD-HVAC-V86-T120-DORMITÓRIO 3-T120</t>
  </si>
  <si>
    <t>CTD-HVAC-V60-T120-DORMITÓRIO 3-T120</t>
  </si>
  <si>
    <t>CTD-HVAC-V86-T210-DORMITÓRIO 3-T210</t>
  </si>
  <si>
    <t>CTD-HVAC-V60-T210-DORMITÓRIO 3-T210</t>
  </si>
  <si>
    <t>CTD-HVAC-V86-T120_Pext-DORMITÓRIO 3-T120_Pext</t>
  </si>
  <si>
    <t>CTD-HVAC-V60-T120_Pext-DORMITÓRIO 3-T120_Pext</t>
  </si>
  <si>
    <t>CTD-HVAC_dia-V25-ST-SALA DE ESTAR-ST</t>
  </si>
  <si>
    <t>CTD-HVAC_dia-V60-ST-SALA DE ESTAR-ST</t>
  </si>
  <si>
    <t>CTD-HVAC_dia-V86-ST-SALA DE ESTAR-ST</t>
  </si>
  <si>
    <t>CTD-HVAC_dia-V60-T120-SALA DE ESTAR-T120</t>
  </si>
  <si>
    <t>CTD-HVAC_dia-V86-T120-SALA DE ESTAR-T120</t>
  </si>
  <si>
    <t>CTD-HVAC_dia-V60-T210-SALA DE ESTAR-T210</t>
  </si>
  <si>
    <t>CTD-HVAC_dia-V86-T210-SALA DE ESTAR-T210</t>
  </si>
  <si>
    <t>CTD-HVAC_dia-V25-ST-VARANDA-P0</t>
  </si>
  <si>
    <t>CTD-HVAC_dia-V60-ST-VARANDA-P0</t>
  </si>
  <si>
    <t>CTD-HVAC_dia-V86-ST-VARANDA-P0</t>
  </si>
  <si>
    <t>CTD-HVAC_dia-V60-T120-VARANDA-Pext</t>
  </si>
  <si>
    <t>CTD-HVAC_dia-V86-T120-VARANDA-Pext</t>
  </si>
  <si>
    <t>CTD-HVAC_dia-V60-T210-VARANDA-Pext</t>
  </si>
  <si>
    <t>CTD-HVAC_dia-V86-T210-VARANDA-Pext</t>
  </si>
  <si>
    <t>CTD-HVAC_dia-V25-ST-SALA DE JANTAR-ST</t>
  </si>
  <si>
    <t>CTD-HVAC_dia-V60-ST-SALA DE JANTAR-ST</t>
  </si>
  <si>
    <t>CTD-HVAC_dia-V86-ST-SALA DE JANTAR-ST</t>
  </si>
  <si>
    <t>CTD-HVAC_dia-V60-T120-SALA DE JANTAR-T120</t>
  </si>
  <si>
    <t>CTD-HVAC_dia-V86-T120-SALA DE JANTAR-T120</t>
  </si>
  <si>
    <t>CTD-HVAC_dia-V60-T210-SALA DE JANTAR-T210</t>
  </si>
  <si>
    <t>CTD-HVAC_dia-V86-T210-SALA DE JANTAR-T210</t>
  </si>
  <si>
    <t>CTD-HVAC_dia-V25-ST-COZINHA-ST</t>
  </si>
  <si>
    <t>CTD-HVAC_dia-V60-ST-COZINHA-ST</t>
  </si>
  <si>
    <t>CTD-HVAC_dia-V86-ST-COZINHA-ST</t>
  </si>
  <si>
    <t>CTD-HVAC_dia-V60-T120-COZINHA-T120</t>
  </si>
  <si>
    <t>CTD-HVAC_dia-V86-T120-COZINHA-T120</t>
  </si>
  <si>
    <t>CTD-HVAC_dia-V60-T210-COZINHA-T210</t>
  </si>
  <si>
    <t>CTD-HVAC_dia-V86-T210-COZINHA-T210</t>
  </si>
  <si>
    <t>CTD-HVAC_dia-V25-ST-DORMITÓRIO SERVIÇO-ST</t>
  </si>
  <si>
    <t>CTD-HVAC_dia-V60-ST-DORMITÓRIO SERVIÇO-ST</t>
  </si>
  <si>
    <t>CTD-HVAC_dia-V86-ST-DORMITÓRIO SERVIÇO-ST</t>
  </si>
  <si>
    <t>CTD-HVAC_dia-V60-T120-DORMITÓRIO SERVIÇO-ST</t>
  </si>
  <si>
    <t>CTD-HVAC_dia-V86-T120-DORMITÓRIO SERVIÇO-ST</t>
  </si>
  <si>
    <t>CTD-HVAC_dia-V60-T210-DORMITÓRIO SERVIÇO-ST</t>
  </si>
  <si>
    <t>CTD-HVAC_dia-V86-T210-DORMITÓRIO SERVIÇO-ST</t>
  </si>
  <si>
    <t>CTD-HVAC_dia-V25-ST-DORMITÓRIO 1-ST</t>
  </si>
  <si>
    <t>CTD-HVAC_dia-V60-ST-DORMITÓRIO 1-ST</t>
  </si>
  <si>
    <t>CTD-HVAC_dia-V86-ST-DORMITÓRIO 1-ST</t>
  </si>
  <si>
    <t>CTD-HVAC_dia-V60-T120-DORMITÓRIO 1-T120</t>
  </si>
  <si>
    <t>CTD-HVAC_dia-V86-T120-DORMITÓRIO 1-T120</t>
  </si>
  <si>
    <t>CTD-HVAC_dia-V60-T210-DORMITÓRIO 1-T210</t>
  </si>
  <si>
    <t>CTD-HVAC_dia-V86-T210-DORMITÓRIO 1-T210</t>
  </si>
  <si>
    <t>CTD-HVAC_dia-V25-ST-DORMITÓRIO 2-ST</t>
  </si>
  <si>
    <t>CTD-HVAC_dia-V60-ST-DORMITÓRIO 2-ST</t>
  </si>
  <si>
    <t>CTD-HVAC_dia-V86-ST-DORMITÓRIO 2-ST</t>
  </si>
  <si>
    <t>CTD-HVAC_dia-V60-T120-DORMITÓRIO 2-T120</t>
  </si>
  <si>
    <t>CTD-HVAC_dia-V86-T120-DORMITÓRIO 2-T120</t>
  </si>
  <si>
    <t>CTD-HVAC_dia-V60-T210-DORMITÓRIO 2-T210</t>
  </si>
  <si>
    <t>CTD-HVAC_dia-V86-T210-DORMITÓRIO 2-T210</t>
  </si>
  <si>
    <t>CTD-HVAC_dia-V25-ST-DORMITÓRIO 3-ST</t>
  </si>
  <si>
    <t>CTD-HVAC_dia-V60-ST-DORMITÓRIO 3-ST</t>
  </si>
  <si>
    <t>CTD-HVAC_dia-V86-ST-DORMITÓRIO 3-ST</t>
  </si>
  <si>
    <t>CTD-HVAC_dia-V60-T120-DORMITÓRIO 3-T120</t>
  </si>
  <si>
    <t>CTD-HVAC_dia-V86-T120-DORMITÓRIO 3-T120</t>
  </si>
  <si>
    <t>CTD-HVAC_dia-V60-T210-DORMITÓRIO 3-T210</t>
  </si>
  <si>
    <t>CTD-HVAC_dia-V86-T210-DORMITÓRIO 3-T210</t>
  </si>
  <si>
    <t>CTD-HVAC_dia-V60-T120_Pext</t>
  </si>
  <si>
    <t>CTD-HVAC_dia-V60-T120_Pext-SALA DE ESTAR-T120_Pext</t>
  </si>
  <si>
    <t>CTD-HVAC_dia-V86-T120_Pext</t>
  </si>
  <si>
    <t>CTD-HVAC_dia-V86-T120_Pext-SALA DE ESTAR-T120_Pext</t>
  </si>
  <si>
    <t>CTD-HVAC_dia-V60-T120_Pext-VARANDA-Pext</t>
  </si>
  <si>
    <t>CTD-HVAC_dia-V86-T120_Pext-VARANDA-Pext</t>
  </si>
  <si>
    <t>CTD-HVAC_dia-V60-T120_Pext-SALA DE JANTAR-T120_Pext</t>
  </si>
  <si>
    <t>CTD-HVAC_dia-V86-T120_Pext-SALA DE JANTAR-T120_Pext</t>
  </si>
  <si>
    <t>CTD-HVAC_dia-V60-T120_Pext-COZINHA-T120_Pext</t>
  </si>
  <si>
    <t>CTD-HVAC_dia-V86-T120_Pext-COZINHA-T120_Pext</t>
  </si>
  <si>
    <t>CTD-HVAC_dia-V60-T120_Pext-DORMITÓRIO SERVIÇO-ST</t>
  </si>
  <si>
    <t>CTD-HVAC_dia-V86-T120_Pext-DORMITÓRIO SERVIÇO-ST</t>
  </si>
  <si>
    <t>CTD-HVAC_dia-V60-T120_Pext-DORMITÓRIO 1-T120_Pext</t>
  </si>
  <si>
    <t>CTD-HVAC_dia-V86-T120_Pext-DORMITÓRIO 1-T120_Pext</t>
  </si>
  <si>
    <t>CTD-HVAC_dia-V60-T120_Pext-DORMITÓRIO 2-T120_Pext</t>
  </si>
  <si>
    <t>CTD-HVAC_dia-V86-T120_Pext-DORMITÓRIO 2-T120_Pext</t>
  </si>
  <si>
    <t>CTD-HVAC_dia-V60-T120_Pext-DORMITÓRIO 3-T120_Pext</t>
  </si>
  <si>
    <t>CTD-HVAC_dia-V86-T120_Pext-DORMITÓRIO 3-T120_Pext</t>
  </si>
  <si>
    <t>ID modelo-ambiente-Luminico</t>
  </si>
  <si>
    <t>ID Modelo Referência - ambiente</t>
  </si>
  <si>
    <t>ID Modelo Referência</t>
  </si>
  <si>
    <t>Pico Carga_designday [kW]</t>
  </si>
  <si>
    <t>Pessoas_designday [kW]</t>
  </si>
  <si>
    <t>Ilum_designday [kW]</t>
  </si>
  <si>
    <t>Equip_designday [kW]</t>
  </si>
  <si>
    <t>Janela_designday [kW]</t>
  </si>
  <si>
    <t>Janela-Solar_designday [kW]</t>
  </si>
  <si>
    <t>Janela-Conveccao_designday [kW]</t>
  </si>
  <si>
    <t>Superficies Opacas_designday [kW]</t>
  </si>
  <si>
    <t>Infiltracao_designday [kW]</t>
  </si>
  <si>
    <t>Inercia-Timestep_designday [kW]</t>
  </si>
  <si>
    <t>Carga Zona_designday [kW]</t>
  </si>
  <si>
    <t>AE_designday [kW]</t>
  </si>
  <si>
    <t>Pico Carga_anual [kW]</t>
  </si>
  <si>
    <t>Pessoas_anual [kW]</t>
  </si>
  <si>
    <t>Ilum_anual [kW]</t>
  </si>
  <si>
    <t>Equip_anual [kW]</t>
  </si>
  <si>
    <t>Janela_anual [kW]</t>
  </si>
  <si>
    <t>Janela-Solar_anual [kW]</t>
  </si>
  <si>
    <t>Janela-Conveccao_anual [kW]</t>
  </si>
  <si>
    <t>Superficies Opacas_anual [kW]</t>
  </si>
  <si>
    <t>Infiltracao_anual [kW]</t>
  </si>
  <si>
    <t>Inercia-Timestep_anual [kW]</t>
  </si>
  <si>
    <t>Carga Zona_anual [kW]</t>
  </si>
  <si>
    <t>AE_anual [kW]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</si>
  <si>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</si>
  <si>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</si>
  <si>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</si>
  <si>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</si>
  <si>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</si>
  <si>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</si>
  <si>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</si>
  <si>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</si>
  <si>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</si>
  <si>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</si>
  <si>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</si>
  <si>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</si>
  <si>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</si>
  <si>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</si>
  <si>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</si>
  <si>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</si>
  <si>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21:00:00</t>
  </si>
  <si>
    <t xml:space="preserve"> 02/21  22:00:00</t>
  </si>
  <si>
    <t xml:space="preserve"> 02/21  24:00:00</t>
  </si>
  <si>
    <t>Sala Estar</t>
  </si>
  <si>
    <t>Sala Jantar</t>
  </si>
  <si>
    <t>Normalizado_Consumo total [kWh]</t>
  </si>
  <si>
    <t>Normalizado_Consumo HVAC [kWh]</t>
  </si>
  <si>
    <t>Normalizado_Consumo Iluminacao [kWh]</t>
  </si>
  <si>
    <t>Normalizado_Carga Termica Total_designday [W]</t>
  </si>
  <si>
    <t>Normalizado_Carga Termica Total_anual [W]</t>
  </si>
  <si>
    <t>Normalizado_Carga Termica Janela (Ganhos) [W]</t>
  </si>
  <si>
    <t>Normalizado_Carga Termica Janela (Perdas) [W]</t>
  </si>
  <si>
    <t>Normalizado_TBS_max_ocup</t>
  </si>
  <si>
    <t>Normalizado_TBS_max_ano</t>
  </si>
  <si>
    <t>Normalizado_TBS_medio_ocup</t>
  </si>
  <si>
    <t>Normalizado_TBS_medio_ano</t>
  </si>
  <si>
    <t>Normalizado_Trad_max_ocup</t>
  </si>
  <si>
    <t>Normalizado_Trad_max_ano</t>
  </si>
  <si>
    <t>Normalizado_Trad_medio_ocup</t>
  </si>
  <si>
    <t>Normalizado_Trad_medio_ano</t>
  </si>
  <si>
    <t>Normalizado_Top_max_ocup</t>
  </si>
  <si>
    <t>Normalizado_Top_max_ano</t>
  </si>
  <si>
    <t>Normalizado_Top_medio_ocup</t>
  </si>
  <si>
    <t>Normalizado_Top_medio_ano</t>
  </si>
  <si>
    <t xml:space="preserve"> % [(PMV&gt;0.5)_ocup]</t>
  </si>
  <si>
    <t xml:space="preserve"> % [(PMV&lt;-0.5)_ocup]</t>
  </si>
  <si>
    <t xml:space="preserve"> % [PMV_conforto_ocup]</t>
  </si>
  <si>
    <t xml:space="preserve"> % [(PMV&gt;0.5)_ano]</t>
  </si>
  <si>
    <t xml:space="preserve"> % [(PMV&lt;-0.5)_ano]</t>
  </si>
  <si>
    <t xml:space="preserve"> % [Top&gt;26_ocup]</t>
  </si>
  <si>
    <t xml:space="preserve"> % [Top&lt;18_ocup]</t>
  </si>
  <si>
    <t xml:space="preserve"> % [18&lt;Top&lt;26_ocup]</t>
  </si>
  <si>
    <t xml:space="preserve"> % [Top&gt;26_ano]</t>
  </si>
  <si>
    <t xml:space="preserve"> % [Top&lt;18_ano]</t>
  </si>
  <si>
    <t xml:space="preserve"> % [18&lt;Top&lt;26_ano]</t>
  </si>
  <si>
    <t xml:space="preserve"> % [Desconforto_Adaptativo_calor_ocup]</t>
  </si>
  <si>
    <t xml:space="preserve"> % [Dessconforto_Adaptativo_frio_ocup]</t>
  </si>
  <si>
    <t xml:space="preserve"> % [Conforto_Adaptativo_ocup]</t>
  </si>
  <si>
    <t xml:space="preserve"> % [Desconforto_Adaptativo_calor_ano]</t>
  </si>
  <si>
    <t xml:space="preserve"> % [Desconforto_Adaptativo_frio_ano]</t>
  </si>
  <si>
    <t xml:space="preserve"> % [Conforto_Adaptativo_ano]</t>
  </si>
  <si>
    <t>Normalizado_Zone Windows Gain [kW]</t>
  </si>
  <si>
    <t>Normalizado_Zone Windows Loss [kW]</t>
  </si>
  <si>
    <t>Normalizado_Zone Windows Transmitted Solar Radiation [kW]</t>
  </si>
  <si>
    <t>Normalizado_Temperatura_maxima_janelas</t>
  </si>
  <si>
    <t>Normalizado_Consumo_Cooling [kWh]</t>
  </si>
  <si>
    <t>Normalizado_Consumo_Heating [kWh]</t>
  </si>
  <si>
    <t>Normalizado_Consumo_fans [kWh]</t>
  </si>
  <si>
    <t>Normalizado_Pico Carga_designday [kW]</t>
  </si>
  <si>
    <t>Normalizado_Pico Carga_anual [kW]</t>
  </si>
  <si>
    <t>ID Modelo Lum2</t>
  </si>
  <si>
    <t>PMV_conforto_ocup3</t>
  </si>
  <si>
    <t xml:space="preserve"> % [PMV_conforto_ocup]4</t>
  </si>
  <si>
    <t>Participacao_Pessoas_designday [kW]</t>
  </si>
  <si>
    <t>Participacao_Ilum_designday [kW]</t>
  </si>
  <si>
    <t>Participacao_Equip_designday [kW]</t>
  </si>
  <si>
    <t>Participacao_Janela_designday [kW]</t>
  </si>
  <si>
    <t>Participacao_Janela-Solar_designday [kW]</t>
  </si>
  <si>
    <t>Participacao_Janela-Conveccao_designday [kW]</t>
  </si>
  <si>
    <t>Participacao_Superficies Opacas_designday [kW]</t>
  </si>
  <si>
    <t>Participacao_Infiltracao_designday [kW]</t>
  </si>
  <si>
    <t>Participacao_Inercia-Timestep_designday [kW]</t>
  </si>
  <si>
    <t>Participacao_Carga Zona_designday [kW]</t>
  </si>
  <si>
    <t>Participacao_AE_designday [kW]</t>
  </si>
  <si>
    <t>DPj_ganho</t>
  </si>
  <si>
    <t>DPj_perda</t>
  </si>
  <si>
    <t>DPj_balanco</t>
  </si>
  <si>
    <t>13%</t>
  </si>
  <si>
    <t>Área (m²)</t>
  </si>
  <si>
    <t>Área Parede Externa (m²)</t>
  </si>
  <si>
    <t>Área Envidraçada (m²)</t>
  </si>
  <si>
    <t>WWR</t>
  </si>
  <si>
    <t>WFR</t>
  </si>
  <si>
    <t>Normalizado_DPj_ganho</t>
  </si>
  <si>
    <t>Normalizado_DPj_perda</t>
  </si>
  <si>
    <t>Normalizado_DPj_balanco</t>
  </si>
  <si>
    <t>Participacao_Pessoas_anual [kW]</t>
  </si>
  <si>
    <t>Participacao_Ilum_anual [kW]</t>
  </si>
  <si>
    <t>Participacao_Equip_anual [kW]</t>
  </si>
  <si>
    <t>Participacao_Janela_anual [kW]</t>
  </si>
  <si>
    <t>Participacao_Janela-Solar_anual [kW]</t>
  </si>
  <si>
    <t>Participacao_Janela-Conveccao_anual [kW]</t>
  </si>
  <si>
    <t>Participacao_Superficies Opacas_anual [kW]</t>
  </si>
  <si>
    <t>Participacao_Infiltracao_anual [kW]</t>
  </si>
  <si>
    <t>Participacao_Inercia-Timestep_anual [kW]</t>
  </si>
  <si>
    <t>Participacao_Carga Zona_anual [kW]</t>
  </si>
  <si>
    <t>Participacao_AE_anual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</si>
</sst>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7F7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2" borderId="0" xfId="0" applyFill="1" applyAlignment="1">
      <alignment wrapText="1"/>
    </xf>
    <xf numFmtId="0" fontId="0" fillId="0" borderId="0" xfId="0" applyFont="1"/>
    <xf numFmtId="0" fontId="2" fillId="2" borderId="0" xfId="0" applyFont="1" applyFill="1" applyAlignment="1">
      <alignment wrapText="1"/>
    </xf>
    <xf numFmtId="2" fontId="0" fillId="0" borderId="0" xfId="1" applyNumberFormat="1" applyFont="1"/>
    <xf numFmtId="0" fontId="2" fillId="0" borderId="0" xfId="0" applyFont="1" applyAlignment="1">
      <alignment wrapText="1"/>
    </xf>
    <xf numFmtId="0" fontId="0" fillId="2" borderId="0" xfId="0" applyFill="1"/>
    <xf numFmtId="9" fontId="3" fillId="3" borderId="0" xfId="0" applyNumberFormat="1" applyFont="1" applyFill="1" applyAlignment="1">
      <alignment horizontal="center" vertical="center" wrapText="1"/>
    </xf>
    <xf numFmtId="9" fontId="3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/>
    <xf numFmtId="9" fontId="0" fillId="0" borderId="0" xfId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2">
    <cellStyle name="Normal" xfId="0" builtinId="0"/>
    <cellStyle name="Porcentagem" xfId="1" builtinId="5"/>
  </cellStyles>
  <dxfs count="90">
    <dxf>
      <alignment horizontal="right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FE7F7F"/>
          <bgColor rgb="FFFE7F7F"/>
        </patternFill>
      </fill>
    </dxf>
    <dxf>
      <fill>
        <patternFill patternType="solid">
          <fgColor rgb="FFFFBFBF"/>
          <bgColor rgb="FFFFBFBF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E7F7F"/>
          <bgColor rgb="FFFE7F7F"/>
        </patternFill>
      </fill>
    </dxf>
    <dxf>
      <fill>
        <patternFill patternType="solid">
          <fgColor rgb="FFFFBFBF"/>
          <bgColor rgb="FFFFBFBF"/>
        </patternFill>
      </fill>
    </dxf>
    <dxf>
      <fill>
        <patternFill patternType="solid">
          <fgColor theme="5"/>
          <bgColor theme="5"/>
        </patternFill>
      </fill>
    </dxf>
  </dxfs>
  <tableStyles count="2" defaultTableStyle="TableStyleMedium9" defaultPivotStyle="PivotStyleLight16">
    <tableStyle name="Banco de Resultados_Ambientes-style" pivot="0" count="3">
      <tableStyleElement type="headerRow" dxfId="89"/>
      <tableStyleElement type="firstRowStripe" dxfId="88"/>
      <tableStyleElement type="secondRowStripe" dxfId="87"/>
    </tableStyle>
    <tableStyle name="Banco de Resultados_Modelos-style" pivot="0" count="3">
      <tableStyleElement type="headerRow" dxfId="86"/>
      <tableStyleElement type="firstRowStripe" dxfId="85"/>
      <tableStyleElement type="secondRowStripe" dxfId="8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BD_Modelo" displayName="BD_Modelo" ref="B1:AI28" totalsRowShown="0" headerRowDxfId="71">
  <autoFilter ref="B1:AI28"/>
  <tableColumns count="34">
    <tableColumn id="1" name="ID Modelo">
      <calculatedColumnFormula>IF(INDEX(Plan1!B$5:B$1000,ROW()-1)="","",INDEX(Plan1!B$5:B$1000,ROW()-1))</calculatedColumnFormula>
    </tableColumn>
    <tableColumn id="2" name="Projeto">
      <calculatedColumnFormula>IF(INDEX(Plan1!C$5:C$1000,ROW()-1)="","",INDEX(Plan1!C$5:C$1000,ROW()-1))</calculatedColumnFormula>
    </tableColumn>
    <tableColumn id="3" name="Climatizacao">
      <calculatedColumnFormula>IF(INDEX(Plan1!D$5:D$1000,ROW()-1)="","",INDEX(Plan1!D$5:D$1000,ROW()-1))</calculatedColumnFormula>
    </tableColumn>
    <tableColumn id="4" name="Vidro">
      <calculatedColumnFormula>IF(INDEX(Plan1!E$5:E$1000,ROW()-1)="","",INDEX(Plan1!E$5:E$1000,ROW()-1))</calculatedColumnFormula>
    </tableColumn>
    <tableColumn id="5" name="Protecao Solar - ID Modelo">
      <calculatedColumnFormula>IF(INDEX(Plan1!F$5:F$1000,ROW()-1)="","",INDEX(Plan1!F$5:F$1000,ROW()-1))</calculatedColumnFormula>
    </tableColumn>
    <tableColumn id="6" name="ID Modelo Luminico">
      <calculatedColumnFormula>IF(B2="","",C2&amp;"_"&amp;F2&amp;"_"&amp;E2&amp;"_")</calculatedColumnFormula>
    </tableColumn>
    <tableColumn id="7" name="ID ?">
      <calculatedColumnFormula>IF(B2="","",F2&amp;"_"&amp;E2)</calculatedColumnFormula>
    </tableColumn>
    <tableColumn id="8" name="ID Modelo Referência">
      <calculatedColumnFormula>IF(B2="","",C2&amp;"-"&amp;D2&amp;"-V86-ST")</calculatedColumnFormula>
    </tableColumn>
    <tableColumn id="9" name="Consumo total [kWh]">
      <calculatedColumnFormula>INDEX('Modelo-Termico'!$B$2:$Z$1000, MATCH($B2, 'Modelo-Termico'!$A$2:$A$1000, 0), MATCH(J$1, 'Modelo-Termico'!$B$1:$Z$1, 0))</calculatedColumnFormula>
    </tableColumn>
    <tableColumn id="10" name="Consumo HVAC [kWh]">
      <calculatedColumnFormula>INDEX('Modelo-Termico'!$B$2:$Z$1000, MATCH($B2, 'Modelo-Termico'!$A$2:$A$1000, 0), MATCH(K$1, 'Modelo-Termico'!$B$1:$Z$1, 0))</calculatedColumnFormula>
    </tableColumn>
    <tableColumn id="11" name="Consumo Iluminacao [kWh]">
      <calculatedColumnFormula>INDEX('Modelo-Termico'!$B$2:$Z$1000, MATCH($B2, 'Modelo-Termico'!$A$2:$A$1000, 0), MATCH(L$1, 'Modelo-Termico'!$B$1:$Z$1, 0))</calculatedColumnFormula>
    </tableColumn>
    <tableColumn id="12" name="Carga Termica Total_designday [W]">
      <calculatedColumnFormula>INDEX('Modelo-Termico'!$B$2:$Z$1000, MATCH($B2, 'Modelo-Termico'!$A$2:$A$1000, 0), MATCH(M$1, 'Modelo-Termico'!$B$1:$Z$1, 0))</calculatedColumnFormula>
    </tableColumn>
    <tableColumn id="13" name="Carga Termica Total_anual [W]">
      <calculatedColumnFormula>INDEX('Modelo-Termico'!$B$2:$Z$1000, MATCH($B2, 'Modelo-Termico'!$A$2:$A$1000, 0), MATCH(N$1, 'Modelo-Termico'!$B$1:$Z$1, 0))</calculatedColumnFormula>
    </tableColumn>
    <tableColumn id="14" name="Carga Termica Janela (Ganhos) [W]">
      <calculatedColumnFormula>INDEX('Modelo-Termico'!$B$2:$Z$1000, MATCH($B2, 'Modelo-Termico'!$A$2:$A$1000, 0), MATCH(O$1, 'Modelo-Termico'!$B$1:$Z$1, 0))</calculatedColumnFormula>
    </tableColumn>
    <tableColumn id="15" name="Carga Termica Janela (Perdas) [W]">
      <calculatedColumnFormula>INDEX('Modelo-Termico'!$B$2:$Z$1000, MATCH($B2, 'Modelo-Termico'!$A$2:$A$1000, 0), MATCH(P$1, 'Modelo-Termico'!$B$1:$Z$1, 0))</calculatedColumnFormula>
    </tableColumn>
    <tableColumn id="16" name="PMV" dataDxfId="83" dataCellStyle="Porcentagem">
      <calculatedColumnFormula>INDEX('Modelo-Termico'!$B$2:$Z$1000, MATCH($B2, 'Modelo-Termico'!$A$2:$A$1000, 0), MATCH(Q$1, 'Modelo-Termico'!$B$1:$Z$1, 0))</calculatedColumnFormula>
    </tableColumn>
    <tableColumn id="17" name="Conforto Adaptativo Verao" dataDxfId="82" dataCellStyle="Porcentagem">
      <calculatedColumnFormula>INDEX('Modelo-Termico'!$B$2:$Z$1000, MATCH($B2, 'Modelo-Termico'!$A$2:$A$1000, 0), MATCH(R$1, 'Modelo-Termico'!$B$1:$Z$1, 0))</calculatedColumnFormula>
    </tableColumn>
    <tableColumn id="18" name="Conforto Adaptativo Inverno" dataDxfId="81" dataCellStyle="Porcentagem">
      <calculatedColumnFormula>INDEX('Modelo-Termico'!$B$2:$Z$1000, MATCH($B2, 'Modelo-Termico'!$A$2:$A$1000, 0), MATCH(S$1, 'Modelo-Termico'!$B$1:$Z$1, 0))</calculatedColumnFormula>
    </tableColumn>
    <tableColumn id="19" name="Entre 18 e 26_ocup" dataDxfId="80" dataCellStyle="Porcentagem">
      <calculatedColumnFormula>INDEX('Modelo-Termico'!$B$2:$Z$1000, MATCH($B2, 'Modelo-Termico'!$A$2:$A$1000, 0), MATCH(T$1, 'Modelo-Termico'!$B$1:$Z$1, 0))</calculatedColumnFormula>
    </tableColumn>
    <tableColumn id="20" name="Entre 18 e 26_anual" dataDxfId="79" dataCellStyle="Porcentagem">
      <calculatedColumnFormula>INDEX('Modelo-Termico'!$B$2:$Z$1000, MATCH($B2, 'Modelo-Termico'!$A$2:$A$1000, 0), MATCH(U$1, 'Modelo-Termico'!$B$1:$Z$1, 0))</calculatedColumnFormula>
    </tableColumn>
    <tableColumn id="21" name="Normalizado_Consumo total [kWh]" dataDxfId="78" dataCellStyle="Porcentagem">
      <calculatedColumnFormula>IF(INDEX(J:J,MATCH($I2,$B:$B, 0))=0,0,1-J2/INDEX(J:J,MATCH($I2,$B:$B, 0)))</calculatedColumnFormula>
    </tableColumn>
    <tableColumn id="22" name="Normalizado_Consumo HVAC [kWh]" dataDxfId="77" dataCellStyle="Porcentagem">
      <calculatedColumnFormula>IF(INDEX(K:K,MATCH($I2,$B:$B, 0))=0,0,1-K2/INDEX(K:K,MATCH($I2,$B:$B, 0)))</calculatedColumnFormula>
    </tableColumn>
    <tableColumn id="23" name="Normalizado_Consumo Iluminacao [kWh]" dataDxfId="76" dataCellStyle="Porcentagem">
      <calculatedColumnFormula>IF(INDEX(L:L,MATCH($I2,$B:$B, 0))=0,0,1-L2/INDEX(L:L,MATCH($I2,$B:$B, 0)))</calculatedColumnFormula>
    </tableColumn>
    <tableColumn id="24" name="Normalizado_Carga Termica Total_designday [W]" dataDxfId="75" dataCellStyle="Porcentagem">
      <calculatedColumnFormula>IF(INDEX(M:M,MATCH($I2,$B:$B, 0))=0,0,1-M2/INDEX(M:M,MATCH($I2,$B:$B, 0)))</calculatedColumnFormula>
    </tableColumn>
    <tableColumn id="25" name="Normalizado_Carga Termica Total_anual [W]" dataDxfId="74" dataCellStyle="Porcentagem">
      <calculatedColumnFormula>IF(INDEX(N:N,MATCH($I2,$B:$B, 0))=0,0,1-N2/INDEX(N:N,MATCH($I2,$B:$B, 0)))</calculatedColumnFormula>
    </tableColumn>
    <tableColumn id="26" name="Normalizado_Carga Termica Janela (Ganhos) [W]" dataDxfId="73" dataCellStyle="Porcentagem">
      <calculatedColumnFormula>IF(INDEX(O:O,MATCH($I2,$B:$B, 0))=0,0,1-O2/INDEX(O:O,MATCH($I2,$B:$B, 0)))</calculatedColumnFormula>
    </tableColumn>
    <tableColumn id="27" name="Normalizado_Carga Termica Janela (Perdas) [W]" dataDxfId="72" dataCellStyle="Porcentagem">
      <calculatedColumnFormula>IF(INDEX(P:P,MATCH($I2,$B:$B, 0))=0,0,1-P2/INDEX(P:P,MATCH($I2,$B:$B, 0)))</calculatedColumnFormula>
    </tableColumn>
    <tableColumn id="28" name="sDA">
      <calculatedColumnFormula>INDEX('Modelo-luminico'!$B$2:$Z$1000, MATCH($G2, 'Modelo-luminico'!$B$2:$B$1000, 0), MATCH(AC$1, 'Modelo-luminico'!$B$1:$Z$1, 0))</calculatedColumnFormula>
    </tableColumn>
    <tableColumn id="29" name="ASE">
      <calculatedColumnFormula>INDEX('Modelo-luminico'!$B$2:$Z$1000, MATCH($G2, 'Modelo-luminico'!$B$2:$B$1000, 0), MATCH(AD$1, 'Modelo-luminico'!$B$1:$Z$1, 0))</calculatedColumnFormula>
    </tableColumn>
    <tableColumn id="30" name="ASEblinds">
      <calculatedColumnFormula>INDEX('Modelo-luminico'!$B$2:$Z$1000, MATCH($G2, 'Modelo-luminico'!$B$2:$B$1000, 0), MATCH(AE$1, 'Modelo-luminico'!$B$1:$Z$1, 0))</calculatedColumnFormula>
    </tableColumn>
    <tableColumn id="31" name="UDI_a">
      <calculatedColumnFormula>INDEX('Modelo-luminico'!$B$2:$Z$1000, MATCH($G2, 'Modelo-luminico'!$B$2:$B$1000, 0), MATCH(AF$1, 'Modelo-luminico'!$B$1:$Z$1, 0))</calculatedColumnFormula>
    </tableColumn>
    <tableColumn id="32" name="UDI_e">
      <calculatedColumnFormula>INDEX('Modelo-luminico'!$B$2:$Z$1000, MATCH($G2, 'Modelo-luminico'!$B$2:$B$1000, 0), MATCH(AG$1, 'Modelo-luminico'!$B$1:$Z$1, 0))</calculatedColumnFormula>
    </tableColumn>
    <tableColumn id="33" name="Iluminância (lux)">
      <calculatedColumnFormula>INDEX('Modelo-luminico'!$B$2:$Z$1000, MATCH($G2, 'Modelo-luminico'!$B$2:$B$1000, 0), MATCH(AH$1, 'Modelo-luminico'!$B$1:$Z$1, 0))</calculatedColumnFormula>
    </tableColumn>
    <tableColumn id="34" name="Blinds Open">
      <calculatedColumnFormula>INDEX('Modelo-luminico'!$B$2:$Z$1000, MATCH($G2, 'Modelo-luminico'!$B$2:$B$1000, 0), MATCH(AI$1, 'Modelo-luminico'!$B$1:$Z$1, 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_Ambientes" displayName="BD_Ambientes" ref="B1:FB217" totalsRowShown="0">
  <autoFilter ref="B1:FB217"/>
  <tableColumns count="157">
    <tableColumn id="1" name="ID Modelo">
      <calculatedColumnFormula>IF(INDEX(Plan1!P$5:P$1000,ROW()-1)="","",INDEX(Plan1!P$5:P$1000,ROW()-1))</calculatedColumnFormula>
    </tableColumn>
    <tableColumn id="2" name="Projeto">
      <calculatedColumnFormula>IF(INDEX(Plan1!Q$5:Q$1000,ROW()-1)="","",INDEX(Plan1!Q$5:Q$1000,ROW()-1))</calculatedColumnFormula>
    </tableColumn>
    <tableColumn id="3" name="Climatizacao">
      <calculatedColumnFormula>IF(INDEX(Plan1!R$5:R$1000,ROW()-1)="","",INDEX(Plan1!R$5:R$1000,ROW()-1))</calculatedColumnFormula>
    </tableColumn>
    <tableColumn id="4" name="Vidro">
      <calculatedColumnFormula>IF(INDEX(Plan1!S$5:S$1000,ROW()-1)="","",INDEX(Plan1!S$5:S$1000,ROW()-1))</calculatedColumnFormula>
    </tableColumn>
    <tableColumn id="5" name="Protecao Solar - ID Modelo">
      <calculatedColumnFormula>IF(INDEX(Plan1!T$5:T$1000,ROW()-1)="","",INDEX(Plan1!T$5:T$1000,ROW()-1))</calculatedColumnFormula>
    </tableColumn>
    <tableColumn id="6" name="Ambientes">
      <calculatedColumnFormula>IF(INDEX(Plan1!U$5:U$1000,ROW()-1)="","",INDEX(Plan1!U$5:U$1000,ROW()-1))</calculatedColumnFormula>
    </tableColumn>
    <tableColumn id="157" name="Área (m²)" dataDxfId="3">
      <calculatedColumnFormula>IF(INDEX(Plan1!W$5:W$1000,ROW()-1)="","",INDEX(Plan1!W$5:W$1000,ROW()-1))</calculatedColumnFormula>
    </tableColumn>
    <tableColumn id="156" name="Área Parede Externa (m²)" dataDxfId="2">
      <calculatedColumnFormula>IF(INDEX(Plan1!X$5:X$1000,ROW()-1)="","",INDEX(Plan1!X$5:X$1000,ROW()-1))</calculatedColumnFormula>
    </tableColumn>
    <tableColumn id="155" name="Área Envidraçada (m²)" dataDxfId="1">
      <calculatedColumnFormula>IF(INDEX(Plan1!Y$5:Y$1000,ROW()-1)="","",INDEX(Plan1!Y$5:Y$1000,ROW()-1))</calculatedColumnFormula>
    </tableColumn>
    <tableColumn id="154" name="WWR" dataDxfId="0" dataCellStyle="Porcentagem">
      <calculatedColumnFormula>IF(INDEX(Plan1!Z$5:Z$1000,ROW()-1)="","",INDEX(Plan1!Z$5:Z$1000,ROW()-1))</calculatedColumnFormula>
    </tableColumn>
    <tableColumn id="153" name="WFR" dataCellStyle="Porcentagem">
      <calculatedColumnFormula>IF(INDEX(Plan1!AA$5:AA$1000,ROW()-1)="","",INDEX(Plan1!AA$5:AA$1000,ROW()-1))</calculatedColumnFormula>
    </tableColumn>
    <tableColumn id="7" name="Protecao Solar Ambiente">
      <calculatedColumnFormula>IF(G2="","",IF(G2="VARANDA",IF(F2="ST","P0","Pext"),IF(G2="DORMITÓRIO SERVIÇO","ST",F2)))</calculatedColumnFormula>
    </tableColumn>
    <tableColumn id="8" name="Orientacao">
      <calculatedColumnFormula>IF(G2="","",IF(G2="VARANDA","Norte-Oeste",IF(G2="DORMITÓRIO SERVIÇO","Leste","Oeste")))</calculatedColumnFormula>
    </tableColumn>
    <tableColumn id="9" name="ID modelo-ambiente">
      <calculatedColumnFormula>IF(G2="","",B2&amp;"-"&amp;G2&amp;"-"&amp;M2)</calculatedColumnFormula>
    </tableColumn>
    <tableColumn id="10" name="ID modelo-ambiente-Luminico">
      <calculatedColumnFormula>IF(O2="","",C2&amp;"-VN-"&amp;E2&amp;"-"&amp;F2&amp;"-"&amp;G2&amp;"-"&amp;M2)</calculatedColumnFormula>
    </tableColumn>
    <tableColumn id="11" name="ID Modelo Lum">
      <calculatedColumnFormula>IF(B2="","",C2&amp;"_"&amp;F2&amp;"_"&amp;E2)</calculatedColumnFormula>
    </tableColumn>
    <tableColumn id="12" name="ID Modelo Lum2">
      <calculatedColumnFormula>IF(B2="","",C2&amp;"_"&amp;F2&amp;"_"&amp;E2&amp;"_sDG")</calculatedColumnFormula>
    </tableColumn>
    <tableColumn id="13" name="ID Ambiente Lum">
      <calculatedColumnFormula>IF(G2="","",IF(G2="SALA DE ESTAR","CTD-SALA-DE-ESTAR",IF(G2="VARANDA","CTD-VARANDA",IF(G2="SALA DE JANTAR","CTD-SALA-DE-JANTAR",IF(G2="COZINHA","CTD-COZINHA",IF(G2="DORMITÓRIO SERVIÇO","CTD-DORM-SERV",IF(G2="DORMITÓRIO 1","CTD-DORM-01",IF(G2="DORMITÓRIO 2","CTD-DORM-02",IF(G2="DORMITÓRIO 3","CTD-DORM-03","")))))))))</calculatedColumnFormula>
    </tableColumn>
    <tableColumn id="14" name="ID Modelo Referência - ambiente">
      <calculatedColumnFormula>IF(B2="","",IF(G2="Varanda",C2&amp;"-"&amp;D2&amp;"-V86-ST"&amp;"-"&amp;G2&amp;"-P0",C2&amp;"-"&amp;D2&amp;"-V86-ST"&amp;"-"&amp;G2&amp;"-ST"))</calculatedColumnFormula>
    </tableColumn>
    <tableColumn id="15" name="Horas ocupadas">
      <calculatedColumnFormula>INDEX('Ambiente-Termico'!$B$2:$EC$1000, MATCH($O2, 'Ambiente-Termico'!$I$2:$I$1000, 0), MATCH(U$1, 'Ambiente-Termico'!$B$1:$EC$1, 0))</calculatedColumnFormula>
    </tableColumn>
    <tableColumn id="16" name="TBS_max_ocup">
      <calculatedColumnFormula>INDEX('Ambiente-Termico'!$B$2:$EC$1000, MATCH($O2, 'Ambiente-Termico'!$I$2:$I$1000, 0), MATCH(V$1, 'Ambiente-Termico'!$B$1:$EC$1, 0))</calculatedColumnFormula>
    </tableColumn>
    <tableColumn id="17" name="TBS_max_ano">
      <calculatedColumnFormula>INDEX('Ambiente-Termico'!$B$2:$EC$1000, MATCH($O2, 'Ambiente-Termico'!$I$2:$I$1000, 0), MATCH(W$1, 'Ambiente-Termico'!$B$1:$EC$1, 0))</calculatedColumnFormula>
    </tableColumn>
    <tableColumn id="18" name="TBS_medio_ocup">
      <calculatedColumnFormula>INDEX('Ambiente-Termico'!$B$2:$EC$1000, MATCH($O2, 'Ambiente-Termico'!$I$2:$I$1000, 0), MATCH(X$1, 'Ambiente-Termico'!$B$1:$EC$1, 0))</calculatedColumnFormula>
    </tableColumn>
    <tableColumn id="19" name="TBS_medio_ano">
      <calculatedColumnFormula>INDEX('Ambiente-Termico'!$B$2:$EC$1000, MATCH($O2, 'Ambiente-Termico'!$I$2:$I$1000, 0), MATCH(Y$1, 'Ambiente-Termico'!$B$1:$EC$1, 0))</calculatedColumnFormula>
    </tableColumn>
    <tableColumn id="20" name="Trad_max_ocup">
      <calculatedColumnFormula>INDEX('Ambiente-Termico'!$B$2:$EC$1000, MATCH($O2, 'Ambiente-Termico'!$I$2:$I$1000, 0), MATCH(Z$1, 'Ambiente-Termico'!$B$1:$EC$1, 0))</calculatedColumnFormula>
    </tableColumn>
    <tableColumn id="21" name="Trad_max_ano">
      <calculatedColumnFormula>INDEX('Ambiente-Termico'!$B$2:$EC$1000, MATCH($O2, 'Ambiente-Termico'!$I$2:$I$1000, 0), MATCH(AA$1, 'Ambiente-Termico'!$B$1:$EC$1, 0))</calculatedColumnFormula>
    </tableColumn>
    <tableColumn id="22" name="Trad_medio_ocup">
      <calculatedColumnFormula>INDEX('Ambiente-Termico'!$B$2:$EC$1000, MATCH($O2, 'Ambiente-Termico'!$I$2:$I$1000, 0), MATCH(AB$1, 'Ambiente-Termico'!$B$1:$EC$1, 0))</calculatedColumnFormula>
    </tableColumn>
    <tableColumn id="23" name="Trad_medio_ano">
      <calculatedColumnFormula>INDEX('Ambiente-Termico'!$B$2:$EC$1000, MATCH($O2, 'Ambiente-Termico'!$I$2:$I$1000, 0), MATCH(AC$1, 'Ambiente-Termico'!$B$1:$EC$1, 0))</calculatedColumnFormula>
    </tableColumn>
    <tableColumn id="24" name="Top_max_ocup">
      <calculatedColumnFormula>INDEX('Ambiente-Termico'!$B$2:$EC$1000, MATCH($O2, 'Ambiente-Termico'!$I$2:$I$1000, 0), MATCH(AD$1, 'Ambiente-Termico'!$B$1:$EC$1, 0))</calculatedColumnFormula>
    </tableColumn>
    <tableColumn id="25" name="Top_max_ano">
      <calculatedColumnFormula>INDEX('Ambiente-Termico'!$B$2:$EC$1000, MATCH($O2, 'Ambiente-Termico'!$I$2:$I$1000, 0), MATCH(AE$1, 'Ambiente-Termico'!$B$1:$EC$1, 0))</calculatedColumnFormula>
    </tableColumn>
    <tableColumn id="26" name="Top_medio_ocup">
      <calculatedColumnFormula>INDEX('Ambiente-Termico'!$B$2:$EC$1000, MATCH($O2, 'Ambiente-Termico'!$I$2:$I$1000, 0), MATCH(AF$1, 'Ambiente-Termico'!$B$1:$EC$1, 0))</calculatedColumnFormula>
    </tableColumn>
    <tableColumn id="27" name="Top_medio_ano">
      <calculatedColumnFormula>INDEX('Ambiente-Termico'!$B$2:$EC$1000, MATCH($O2, 'Ambiente-Termico'!$I$2:$I$1000, 0), MATCH(AG$1, 'Ambiente-Termico'!$B$1:$EC$1, 0))</calculatedColumnFormula>
    </tableColumn>
    <tableColumn id="28" name="Normalizado_TBS_max_ocup" dataDxfId="70" dataCellStyle="Porcentagem">
      <calculatedColumnFormula>IF(INDEX(V:V,MATCH($T2,$O:$O, 0))=0,0,1-V2/INDEX(V:V,MATCH($T2,$O:$O, 0)))</calculatedColumnFormula>
    </tableColumn>
    <tableColumn id="29" name="Normalizado_TBS_max_ano" dataDxfId="69" dataCellStyle="Porcentagem">
      <calculatedColumnFormula>IF(INDEX(W:W,MATCH($T2,$O:$O, 0))=0,0,1-W2/INDEX(W:W,MATCH($T2,$O:$O, 0)))</calculatedColumnFormula>
    </tableColumn>
    <tableColumn id="30" name="Normalizado_TBS_medio_ocup" dataDxfId="68" dataCellStyle="Porcentagem">
      <calculatedColumnFormula>IF(INDEX(X:X,MATCH($T2,$O:$O, 0))=0,0,1-X2/INDEX(X:X,MATCH($T2,$O:$O, 0)))</calculatedColumnFormula>
    </tableColumn>
    <tableColumn id="31" name="Normalizado_TBS_medio_ano" dataDxfId="67" dataCellStyle="Porcentagem">
      <calculatedColumnFormula>IF(INDEX(Y:Y,MATCH($T2,$O:$O, 0))=0,0,1-Y2/INDEX(Y:Y,MATCH($T2,$O:$O, 0)))</calculatedColumnFormula>
    </tableColumn>
    <tableColumn id="32" name="Normalizado_Trad_max_ocup" dataDxfId="66" dataCellStyle="Porcentagem">
      <calculatedColumnFormula>IF(INDEX(Z:Z,MATCH($T2,$O:$O, 0))=0,0,1-Z2/INDEX(Z:Z,MATCH($T2,$O:$O, 0)))</calculatedColumnFormula>
    </tableColumn>
    <tableColumn id="33" name="Normalizado_Trad_max_ano" dataDxfId="65" dataCellStyle="Porcentagem">
      <calculatedColumnFormula>IF(INDEX(AA:AA,MATCH($T2,$O:$O, 0))=0,0,1-AA2/INDEX(AA:AA,MATCH($T2,$O:$O, 0)))</calculatedColumnFormula>
    </tableColumn>
    <tableColumn id="34" name="Normalizado_Trad_medio_ocup" dataDxfId="64" dataCellStyle="Porcentagem">
      <calculatedColumnFormula>IF(INDEX(AB:AB,MATCH($T2,$O:$O, 0))=0,0,1-AB2/INDEX(AB:AB,MATCH($T2,$O:$O, 0)))</calculatedColumnFormula>
    </tableColumn>
    <tableColumn id="35" name="Normalizado_Trad_medio_ano" dataDxfId="63" dataCellStyle="Porcentagem">
      <calculatedColumnFormula>IF(INDEX(AC:AC,MATCH($T2,$O:$O, 0))=0,0,1-AC2/INDEX(AC:AC,MATCH($T2,$O:$O, 0)))</calculatedColumnFormula>
    </tableColumn>
    <tableColumn id="36" name="Normalizado_Top_max_ocup" dataDxfId="62" dataCellStyle="Porcentagem">
      <calculatedColumnFormula>IF(INDEX(AD:AD,MATCH($T2,$O:$O, 0))=0,0,1-AD2/INDEX(AD:AD,MATCH($T2,$O:$O, 0)))</calculatedColumnFormula>
    </tableColumn>
    <tableColumn id="37" name="Normalizado_Top_max_ano" dataDxfId="61" dataCellStyle="Porcentagem">
      <calculatedColumnFormula>IF(INDEX(AE:AE,MATCH($T2,$O:$O, 0))=0,0,1-AE2/INDEX(AE:AE,MATCH($T2,$O:$O, 0)))</calculatedColumnFormula>
    </tableColumn>
    <tableColumn id="38" name="Normalizado_Top_medio_ocup" dataDxfId="60" dataCellStyle="Porcentagem">
      <calculatedColumnFormula>IF(INDEX(AF:AF,MATCH($T2,$O:$O, 0))=0,0,1-AF2/INDEX(AF:AF,MATCH($T2,$O:$O, 0)))</calculatedColumnFormula>
    </tableColumn>
    <tableColumn id="39" name="Normalizado_Top_medio_ano" dataDxfId="59" dataCellStyle="Porcentagem">
      <calculatedColumnFormula>IF(INDEX(AG:AG,MATCH($T2,$O:$O, 0))=0,0,1-AG2/INDEX(AG:AG,MATCH($T2,$O:$O, 0)))</calculatedColumnFormula>
    </tableColumn>
    <tableColumn id="40" name="(PMV&gt;0.5)_ocup">
      <calculatedColumnFormula>INDEX('Ambiente-Termico'!$B$2:$EC$1000, MATCH($O2, 'Ambiente-Termico'!$I$2:$I$1000, 0), MATCH(AT$1, 'Ambiente-Termico'!$B$1:$EC$1, 0))</calculatedColumnFormula>
    </tableColumn>
    <tableColumn id="41" name=" % [(PMV&gt;0.5)_ocup]" dataDxfId="58" dataCellStyle="Porcentagem">
      <calculatedColumnFormula>INDEX('Ambiente-Termico'!$B$2:$EC$1000, MATCH($O2, 'Ambiente-Termico'!$I$2:$I$1000, 0), MATCH(AU$1, 'Ambiente-Termico'!$B$1:$EC$1, 0))</calculatedColumnFormula>
    </tableColumn>
    <tableColumn id="42" name="(PMV&lt;-0.5)_ocup">
      <calculatedColumnFormula>INDEX('Ambiente-Termico'!$B$2:$EC$1000, MATCH($O2, 'Ambiente-Termico'!$I$2:$I$1000, 0), MATCH(AV$1, 'Ambiente-Termico'!$B$1:$EC$1, 0))</calculatedColumnFormula>
    </tableColumn>
    <tableColumn id="43" name=" % [(PMV&lt;-0.5)_ocup]" dataDxfId="57" dataCellStyle="Porcentagem">
      <calculatedColumnFormula>INDEX('Ambiente-Termico'!$B$2:$EC$1000, MATCH($O2, 'Ambiente-Termico'!$I$2:$I$1000, 0), MATCH(AW$1, 'Ambiente-Termico'!$B$1:$EC$1, 0))</calculatedColumnFormula>
    </tableColumn>
    <tableColumn id="44" name="PMV_conforto_ocup">
      <calculatedColumnFormula>INDEX('Ambiente-Termico'!$B$2:$EC$1000, MATCH($O2, 'Ambiente-Termico'!$I$2:$I$1000, 0), MATCH(AX$1, 'Ambiente-Termico'!$B$1:$EC$1, 0))</calculatedColumnFormula>
    </tableColumn>
    <tableColumn id="45" name=" % [PMV_conforto_ocup]" dataDxfId="56" dataCellStyle="Porcentagem">
      <calculatedColumnFormula>INDEX('Ambiente-Termico'!$B$2:$EC$1000, MATCH($O2, 'Ambiente-Termico'!$I$2:$I$1000, 0), MATCH(AY$1, 'Ambiente-Termico'!$B$1:$EC$1, 0))</calculatedColumnFormula>
    </tableColumn>
    <tableColumn id="46" name="(PMV&gt;0.5)_ano">
      <calculatedColumnFormula>INDEX('Ambiente-Termico'!$B$2:$EC$1000, MATCH($O2, 'Ambiente-Termico'!$I$2:$I$1000, 0), MATCH(AZ$1, 'Ambiente-Termico'!$B$1:$EC$1, 0))</calculatedColumnFormula>
    </tableColumn>
    <tableColumn id="47" name=" % [(PMV&gt;0.5)_ano]" dataDxfId="55" dataCellStyle="Porcentagem">
      <calculatedColumnFormula>INDEX('Ambiente-Termico'!$B$2:$EC$1000, MATCH($O2, 'Ambiente-Termico'!$I$2:$I$1000, 0), MATCH(BA$1, 'Ambiente-Termico'!$B$1:$EC$1, 0))</calculatedColumnFormula>
    </tableColumn>
    <tableColumn id="48" name="(PMV&lt;-0.5)_ano">
      <calculatedColumnFormula>INDEX('Ambiente-Termico'!$B$2:$EC$1000, MATCH($O2, 'Ambiente-Termico'!$I$2:$I$1000, 0), MATCH(BB$1, 'Ambiente-Termico'!$B$1:$EC$1, 0))</calculatedColumnFormula>
    </tableColumn>
    <tableColumn id="49" name=" % [(PMV&lt;-0.5)_ano]" dataDxfId="54" dataCellStyle="Porcentagem">
      <calculatedColumnFormula>INDEX('Ambiente-Termico'!$B$2:$EC$1000, MATCH($O2, 'Ambiente-Termico'!$I$2:$I$1000, 0), MATCH(BC$1, 'Ambiente-Termico'!$B$1:$EC$1, 0))</calculatedColumnFormula>
    </tableColumn>
    <tableColumn id="50" name="PMV_conforto_ocup3">
      <calculatedColumnFormula>INDEX('Ambiente-Termico'!$B$2:$EC$1000, MATCH($O2, 'Ambiente-Termico'!$I$2:$I$1000, 0), MATCH(BD$1, 'Ambiente-Termico'!$B$1:$EC$1, 0))</calculatedColumnFormula>
    </tableColumn>
    <tableColumn id="51" name=" % [PMV_conforto_ocup]4" dataDxfId="53" dataCellStyle="Porcentagem">
      <calculatedColumnFormula>INDEX('Ambiente-Termico'!$B$2:$EC$1000, MATCH($O2, 'Ambiente-Termico'!$I$2:$I$1000, 0), MATCH(BE$1, 'Ambiente-Termico'!$B$1:$EC$1, 0))</calculatedColumnFormula>
    </tableColumn>
    <tableColumn id="52" name="Top&gt;26_ocup">
      <calculatedColumnFormula>INDEX('Ambiente-Termico'!$B$2:$EC$1000, MATCH($O2, 'Ambiente-Termico'!$I$2:$I$1000, 0), MATCH(BF$1, 'Ambiente-Termico'!$B$1:$EC$1, 0))</calculatedColumnFormula>
    </tableColumn>
    <tableColumn id="53" name=" % [Top&gt;26_ocup]" dataDxfId="52" dataCellStyle="Porcentagem">
      <calculatedColumnFormula>INDEX('Ambiente-Termico'!$B$2:$EC$1000, MATCH($O2, 'Ambiente-Termico'!$I$2:$I$1000, 0), MATCH(BG$1, 'Ambiente-Termico'!$B$1:$EC$1, 0))</calculatedColumnFormula>
    </tableColumn>
    <tableColumn id="54" name="Top&lt;18_ocup">
      <calculatedColumnFormula>INDEX('Ambiente-Termico'!$B$2:$EC$1000, MATCH($O2, 'Ambiente-Termico'!$I$2:$I$1000, 0), MATCH(BH$1, 'Ambiente-Termico'!$B$1:$EC$1, 0))</calculatedColumnFormula>
    </tableColumn>
    <tableColumn id="55" name=" % [Top&lt;18_ocup]" dataDxfId="51" dataCellStyle="Porcentagem">
      <calculatedColumnFormula>INDEX('Ambiente-Termico'!$B$2:$EC$1000, MATCH($O2, 'Ambiente-Termico'!$I$2:$I$1000, 0), MATCH(BI$1, 'Ambiente-Termico'!$B$1:$EC$1, 0))</calculatedColumnFormula>
    </tableColumn>
    <tableColumn id="56" name="18&lt;Top&lt;26_ocup">
      <calculatedColumnFormula>INDEX('Ambiente-Termico'!$B$2:$EC$1000, MATCH($O2, 'Ambiente-Termico'!$I$2:$I$1000, 0), MATCH(BJ$1, 'Ambiente-Termico'!$B$1:$EC$1, 0))</calculatedColumnFormula>
    </tableColumn>
    <tableColumn id="57" name=" % [18&lt;Top&lt;26_ocup]" dataDxfId="50" dataCellStyle="Porcentagem">
      <calculatedColumnFormula>INDEX('Ambiente-Termico'!$B$2:$EC$1000, MATCH($O2, 'Ambiente-Termico'!$I$2:$I$1000, 0), MATCH(BK$1, 'Ambiente-Termico'!$B$1:$EC$1, 0))</calculatedColumnFormula>
    </tableColumn>
    <tableColumn id="58" name="Top&gt;26_ano">
      <calculatedColumnFormula>INDEX('Ambiente-Termico'!$B$2:$EC$1000, MATCH($O2, 'Ambiente-Termico'!$I$2:$I$1000, 0), MATCH(BL$1, 'Ambiente-Termico'!$B$1:$EC$1, 0))</calculatedColumnFormula>
    </tableColumn>
    <tableColumn id="59" name=" % [Top&gt;26_ano]" dataDxfId="49" dataCellStyle="Porcentagem">
      <calculatedColumnFormula>INDEX('Ambiente-Termico'!$B$2:$EC$1000, MATCH($O2, 'Ambiente-Termico'!$I$2:$I$1000, 0), MATCH(BM$1, 'Ambiente-Termico'!$B$1:$EC$1, 0))</calculatedColumnFormula>
    </tableColumn>
    <tableColumn id="60" name="Top&lt;18_ano">
      <calculatedColumnFormula>INDEX('Ambiente-Termico'!$B$2:$EC$1000, MATCH($O2, 'Ambiente-Termico'!$I$2:$I$1000, 0), MATCH(BN$1, 'Ambiente-Termico'!$B$1:$EC$1, 0))</calculatedColumnFormula>
    </tableColumn>
    <tableColumn id="61" name=" % [Top&lt;18_ano]" dataDxfId="48" dataCellStyle="Porcentagem">
      <calculatedColumnFormula>INDEX('Ambiente-Termico'!$B$2:$EC$1000, MATCH($O2, 'Ambiente-Termico'!$I$2:$I$1000, 0), MATCH(BO$1, 'Ambiente-Termico'!$B$1:$EC$1, 0))</calculatedColumnFormula>
    </tableColumn>
    <tableColumn id="62" name="18&lt;Top&lt;26_ano">
      <calculatedColumnFormula>INDEX('Ambiente-Termico'!$B$2:$EC$1000, MATCH($O2, 'Ambiente-Termico'!$I$2:$I$1000, 0), MATCH(BP$1, 'Ambiente-Termico'!$B$1:$EC$1, 0))</calculatedColumnFormula>
    </tableColumn>
    <tableColumn id="63" name=" % [18&lt;Top&lt;26_ano]" dataDxfId="47" dataCellStyle="Porcentagem">
      <calculatedColumnFormula>INDEX('Ambiente-Termico'!$B$2:$EC$1000, MATCH($O2, 'Ambiente-Termico'!$I$2:$I$1000, 0), MATCH(BQ$1, 'Ambiente-Termico'!$B$1:$EC$1, 0))</calculatedColumnFormula>
    </tableColumn>
    <tableColumn id="64" name="Desconforto_Adaptativo_calor_ocup">
      <calculatedColumnFormula>INDEX('Ambiente-Termico'!$B$2:$EC$1000, MATCH($O2, 'Ambiente-Termico'!$I$2:$I$1000, 0), MATCH(BR$1, 'Ambiente-Termico'!$B$1:$EC$1, 0))</calculatedColumnFormula>
    </tableColumn>
    <tableColumn id="65" name=" % [Desconforto_Adaptativo_calor_ocup]" dataDxfId="46" dataCellStyle="Porcentagem">
      <calculatedColumnFormula>INDEX('Ambiente-Termico'!$B$2:$EC$1000, MATCH($O2, 'Ambiente-Termico'!$I$2:$I$1000, 0), MATCH(BS$1, 'Ambiente-Termico'!$B$1:$EC$1, 0))</calculatedColumnFormula>
    </tableColumn>
    <tableColumn id="66" name="Dessconforto_Adaptativo_frio_ocup">
      <calculatedColumnFormula>INDEX('Ambiente-Termico'!$B$2:$EC$1000, MATCH($O2, 'Ambiente-Termico'!$I$2:$I$1000, 0), MATCH(BT$1, 'Ambiente-Termico'!$B$1:$EC$1, 0))</calculatedColumnFormula>
    </tableColumn>
    <tableColumn id="67" name=" % [Dessconforto_Adaptativo_frio_ocup]" dataDxfId="45" dataCellStyle="Porcentagem">
      <calculatedColumnFormula>INDEX('Ambiente-Termico'!$B$2:$EC$1000, MATCH($O2, 'Ambiente-Termico'!$I$2:$I$1000, 0), MATCH(BU$1, 'Ambiente-Termico'!$B$1:$EC$1, 0))</calculatedColumnFormula>
    </tableColumn>
    <tableColumn id="68" name="Conforto_Adaptativo_ocup">
      <calculatedColumnFormula>INDEX('Ambiente-Termico'!$B$2:$EC$1000, MATCH($O2, 'Ambiente-Termico'!$I$2:$I$1000, 0), MATCH(BV$1, 'Ambiente-Termico'!$B$1:$EC$1, 0))</calculatedColumnFormula>
    </tableColumn>
    <tableColumn id="69" name=" % [Conforto_Adaptativo_ocup]" dataDxfId="44" dataCellStyle="Porcentagem">
      <calculatedColumnFormula>INDEX('Ambiente-Termico'!$B$2:$EC$1000, MATCH($O2, 'Ambiente-Termico'!$I$2:$I$1000, 0), MATCH(BW$1, 'Ambiente-Termico'!$B$1:$EC$1, 0))</calculatedColumnFormula>
    </tableColumn>
    <tableColumn id="70" name="Desconforto_Adaptativo_calor_ano">
      <calculatedColumnFormula>INDEX('Ambiente-Termico'!$B$2:$EC$1000, MATCH($O2, 'Ambiente-Termico'!$I$2:$I$1000, 0), MATCH(BX$1, 'Ambiente-Termico'!$B$1:$EC$1, 0))</calculatedColumnFormula>
    </tableColumn>
    <tableColumn id="71" name=" % [Desconforto_Adaptativo_calor_ano]" dataDxfId="43" dataCellStyle="Porcentagem">
      <calculatedColumnFormula>INDEX('Ambiente-Termico'!$B$2:$EC$1000, MATCH($O2, 'Ambiente-Termico'!$I$2:$I$1000, 0), MATCH(BY$1, 'Ambiente-Termico'!$B$1:$EC$1, 0))</calculatedColumnFormula>
    </tableColumn>
    <tableColumn id="72" name="Desconforto_Adaptativo_frio_ano">
      <calculatedColumnFormula>INDEX('Ambiente-Termico'!$B$2:$EC$1000, MATCH($O2, 'Ambiente-Termico'!$I$2:$I$1000, 0), MATCH(BZ$1, 'Ambiente-Termico'!$B$1:$EC$1, 0))</calculatedColumnFormula>
    </tableColumn>
    <tableColumn id="73" name=" % [Desconforto_Adaptativo_frio_ano]" dataDxfId="42" dataCellStyle="Porcentagem">
      <calculatedColumnFormula>INDEX('Ambiente-Termico'!$B$2:$EC$1000, MATCH($O2, 'Ambiente-Termico'!$I$2:$I$1000, 0), MATCH(CA$1, 'Ambiente-Termico'!$B$1:$EC$1, 0))</calculatedColumnFormula>
    </tableColumn>
    <tableColumn id="74" name="Conforto_Adaptativo_ano">
      <calculatedColumnFormula>INDEX('Ambiente-Termico'!$B$2:$EC$1000, MATCH($O2, 'Ambiente-Termico'!$I$2:$I$1000, 0), MATCH(CB$1, 'Ambiente-Termico'!$B$1:$EC$1, 0))</calculatedColumnFormula>
    </tableColumn>
    <tableColumn id="75" name=" % [Conforto_Adaptativo_ano]" dataDxfId="41" dataCellStyle="Porcentagem">
      <calculatedColumnFormula>INDEX('Ambiente-Termico'!$B$2:$EC$1000, MATCH($O2, 'Ambiente-Termico'!$I$2:$I$1000, 0), MATCH(CC$1, 'Ambiente-Termico'!$B$1:$EC$1, 0))</calculatedColumnFormula>
    </tableColumn>
    <tableColumn id="76" name="Zone Windows Gain [kW]">
      <calculatedColumnFormula>INDEX('Ambiente-Termico'!$B$2:$EC$1000, MATCH($O2, 'Ambiente-Termico'!$I$2:$I$1000, 0), MATCH(CD$1, 'Ambiente-Termico'!$B$1:$EC$1, 0))</calculatedColumnFormula>
    </tableColumn>
    <tableColumn id="77" name="Zone Windows Loss [kW]">
      <calculatedColumnFormula>INDEX('Ambiente-Termico'!$B$2:$EC$1000, MATCH($O2, 'Ambiente-Termico'!$I$2:$I$1000, 0), MATCH(CE$1, 'Ambiente-Termico'!$B$1:$EC$1, 0))</calculatedColumnFormula>
    </tableColumn>
    <tableColumn id="149" name="DPj_ganho" dataDxfId="30">
      <calculatedColumnFormula>INDEX('Ambiente-Termico'!$B$2:$EC$1000, MATCH($O2, 'Ambiente-Termico'!$I$2:$I$1000, 0), MATCH(CF$1, 'Ambiente-Termico'!$B$1:$EC$1, 0))</calculatedColumnFormula>
    </tableColumn>
    <tableColumn id="148" name="DPj_perda" dataDxfId="29">
      <calculatedColumnFormula>INDEX('Ambiente-Termico'!$B$2:$EC$1000, MATCH($O2, 'Ambiente-Termico'!$I$2:$I$1000, 0), MATCH(CG$1, 'Ambiente-Termico'!$B$1:$EC$1, 0))</calculatedColumnFormula>
    </tableColumn>
    <tableColumn id="147" name="DPj_balanco" dataDxfId="28">
      <calculatedColumnFormula>INDEX('Ambiente-Termico'!$B$2:$EC$1000, MATCH($O2, 'Ambiente-Termico'!$I$2:$I$1000, 0), MATCH(CH$1, 'Ambiente-Termico'!$B$1:$EC$1, 0))</calculatedColumnFormula>
    </tableColumn>
    <tableColumn id="78" name="Zone Windows Transmitted Solar Radiation [kW]">
      <calculatedColumnFormula>INDEX('Ambiente-Termico'!$B$2:$EC$1000, MATCH($O2, 'Ambiente-Termico'!$I$2:$I$1000, 0), MATCH(CI$1, 'Ambiente-Termico'!$B$1:$EC$1, 0))</calculatedColumnFormula>
    </tableColumn>
    <tableColumn id="79" name="Temperatura_maxima_janelas">
      <calculatedColumnFormula>INDEX('Ambiente-Termico'!$B$2:$EC$1000, MATCH($O2, 'Ambiente-Termico'!$I$2:$I$1000, 0), MATCH(CJ$1, 'Ambiente-Termico'!$B$1:$EC$1, 0))</calculatedColumnFormula>
    </tableColumn>
    <tableColumn id="80" name="Consumo_Cooling [kWh]">
      <calculatedColumnFormula>INDEX('Ambiente-Termico'!$B$2:$EC$1000, MATCH($O2, 'Ambiente-Termico'!$I$2:$I$1000, 0), MATCH(CK$1, 'Ambiente-Termico'!$B$1:$EC$1, 0))</calculatedColumnFormula>
    </tableColumn>
    <tableColumn id="81" name="Consumo_Heating [kWh]">
      <calculatedColumnFormula>INDEX('Ambiente-Termico'!$B$2:$EC$1000, MATCH($O2, 'Ambiente-Termico'!$I$2:$I$1000, 0), MATCH(CL$1, 'Ambiente-Termico'!$B$1:$EC$1, 0))</calculatedColumnFormula>
    </tableColumn>
    <tableColumn id="82" name="Consumo_fans [kWh]">
      <calculatedColumnFormula>INDEX('Ambiente-Termico'!$B$2:$EC$1000, MATCH($O2, 'Ambiente-Termico'!$I$2:$I$1000, 0), MATCH(CM$1, 'Ambiente-Termico'!$B$1:$EC$1, 0))</calculatedColumnFormula>
    </tableColumn>
    <tableColumn id="83" name="Hora_designday">
      <calculatedColumnFormula>INDEX('Ambiente-Termico'!$B$2:$EC$1000, MATCH($O2, 'Ambiente-Termico'!$I$2:$I$1000, 0), MATCH(CN$1, 'Ambiente-Termico'!$B$1:$EC$1, 0))</calculatedColumnFormula>
    </tableColumn>
    <tableColumn id="84" name="Pico Carga_designday [kW]">
      <calculatedColumnFormula>INDEX('Ambiente-Termico'!$B$2:$EC$1000, MATCH($O2, 'Ambiente-Termico'!$I$2:$I$1000, 0), MATCH(CO$1, 'Ambiente-Termico'!$B$1:$EC$1, 0))</calculatedColumnFormula>
    </tableColumn>
    <tableColumn id="85" name="Pessoas_designday [kW]">
      <calculatedColumnFormula>INDEX('Ambiente-Termico'!$B$2:$EC$1000, MATCH($O2, 'Ambiente-Termico'!$I$2:$I$1000, 0), MATCH(CP$1, 'Ambiente-Termico'!$B$1:$EC$1, 0))</calculatedColumnFormula>
    </tableColumn>
    <tableColumn id="86" name="Ilum_designday [kW]">
      <calculatedColumnFormula>INDEX('Ambiente-Termico'!$B$2:$EC$1000, MATCH($O2, 'Ambiente-Termico'!$I$2:$I$1000, 0), MATCH(CQ$1, 'Ambiente-Termico'!$B$1:$EC$1, 0))</calculatedColumnFormula>
    </tableColumn>
    <tableColumn id="87" name="Equip_designday [kW]">
      <calculatedColumnFormula>INDEX('Ambiente-Termico'!$B$2:$EC$1000, MATCH($O2, 'Ambiente-Termico'!$I$2:$I$1000, 0), MATCH(CR$1, 'Ambiente-Termico'!$B$1:$EC$1, 0))</calculatedColumnFormula>
    </tableColumn>
    <tableColumn id="88" name="Janela_designday [kW]">
      <calculatedColumnFormula>INDEX('Ambiente-Termico'!$B$2:$EC$1000, MATCH($O2, 'Ambiente-Termico'!$I$2:$I$1000, 0), MATCH(CS$1, 'Ambiente-Termico'!$B$1:$EC$1, 0))</calculatedColumnFormula>
    </tableColumn>
    <tableColumn id="89" name="Janela-Solar_designday [kW]">
      <calculatedColumnFormula>INDEX('Ambiente-Termico'!$B$2:$EC$1000, MATCH($O2, 'Ambiente-Termico'!$I$2:$I$1000, 0), MATCH(CT$1, 'Ambiente-Termico'!$B$1:$EC$1, 0))</calculatedColumnFormula>
    </tableColumn>
    <tableColumn id="90" name="Janela-Conveccao_designday [kW]">
      <calculatedColumnFormula>INDEX('Ambiente-Termico'!$B$2:$EC$1000, MATCH($O2, 'Ambiente-Termico'!$I$2:$I$1000, 0), MATCH(CU$1, 'Ambiente-Termico'!$B$1:$EC$1, 0))</calculatedColumnFormula>
    </tableColumn>
    <tableColumn id="91" name="Superficies Opacas_designday [kW]">
      <calculatedColumnFormula>INDEX('Ambiente-Termico'!$B$2:$EC$1000, MATCH($O2, 'Ambiente-Termico'!$I$2:$I$1000, 0), MATCH(CV$1, 'Ambiente-Termico'!$B$1:$EC$1, 0))</calculatedColumnFormula>
    </tableColumn>
    <tableColumn id="92" name="Infiltracao_designday [kW]">
      <calculatedColumnFormula>INDEX('Ambiente-Termico'!$B$2:$EC$1000, MATCH($O2, 'Ambiente-Termico'!$I$2:$I$1000, 0), MATCH(CW$1, 'Ambiente-Termico'!$B$1:$EC$1, 0))</calculatedColumnFormula>
    </tableColumn>
    <tableColumn id="93" name="Inercia-Timestep_designday [kW]">
      <calculatedColumnFormula>INDEX('Ambiente-Termico'!$B$2:$EC$1000, MATCH($O2, 'Ambiente-Termico'!$I$2:$I$1000, 0), MATCH(CX$1, 'Ambiente-Termico'!$B$1:$EC$1, 0))</calculatedColumnFormula>
    </tableColumn>
    <tableColumn id="94" name="Carga Zona_designday [kW]">
      <calculatedColumnFormula>INDEX('Ambiente-Termico'!$B$2:$EC$1000, MATCH($O2, 'Ambiente-Termico'!$I$2:$I$1000, 0), MATCH(CY$1, 'Ambiente-Termico'!$B$1:$EC$1, 0))</calculatedColumnFormula>
    </tableColumn>
    <tableColumn id="95" name="AE_designday [kW]">
      <calculatedColumnFormula>INDEX('Ambiente-Termico'!$B$2:$EC$1000, MATCH($O2, 'Ambiente-Termico'!$I$2:$I$1000, 0), MATCH(CZ$1, 'Ambiente-Termico'!$B$1:$EC$1, 0))</calculatedColumnFormula>
    </tableColumn>
    <tableColumn id="96" name="Hora_anual">
      <calculatedColumnFormula>INDEX('Ambiente-Termico'!$B$2:$EC$1000, MATCH($O2, 'Ambiente-Termico'!$I$2:$I$1000, 0), MATCH(DA$1, 'Ambiente-Termico'!$B$1:$EC$1, 0))</calculatedColumnFormula>
    </tableColumn>
    <tableColumn id="97" name="Pico Carga_anual [kW]">
      <calculatedColumnFormula>INDEX('Ambiente-Termico'!$B$2:$EC$1000, MATCH($O2, 'Ambiente-Termico'!$I$2:$I$1000, 0), MATCH(DB$1, 'Ambiente-Termico'!$B$1:$EC$1, 0))</calculatedColumnFormula>
    </tableColumn>
    <tableColumn id="98" name="Pessoas_anual [kW]">
      <calculatedColumnFormula>INDEX('Ambiente-Termico'!$B$2:$EC$1000, MATCH($O2, 'Ambiente-Termico'!$I$2:$I$1000, 0), MATCH(DC$1, 'Ambiente-Termico'!$B$1:$EC$1, 0))</calculatedColumnFormula>
    </tableColumn>
    <tableColumn id="99" name="Ilum_anual [kW]">
      <calculatedColumnFormula>INDEX('Ambiente-Termico'!$B$2:$EC$1000, MATCH($O2, 'Ambiente-Termico'!$I$2:$I$1000, 0), MATCH(DD$1, 'Ambiente-Termico'!$B$1:$EC$1, 0))</calculatedColumnFormula>
    </tableColumn>
    <tableColumn id="100" name="Equip_anual [kW]">
      <calculatedColumnFormula>INDEX('Ambiente-Termico'!$B$2:$EC$1000, MATCH($O2, 'Ambiente-Termico'!$I$2:$I$1000, 0), MATCH(DE$1, 'Ambiente-Termico'!$B$1:$EC$1, 0))</calculatedColumnFormula>
    </tableColumn>
    <tableColumn id="101" name="Janela_anual [kW]">
      <calculatedColumnFormula>INDEX('Ambiente-Termico'!$B$2:$EC$1000, MATCH($O2, 'Ambiente-Termico'!$I$2:$I$1000, 0), MATCH(DF$1, 'Ambiente-Termico'!$B$1:$EC$1, 0))</calculatedColumnFormula>
    </tableColumn>
    <tableColumn id="102" name="Janela-Solar_anual [kW]">
      <calculatedColumnFormula>INDEX('Ambiente-Termico'!$B$2:$EC$1000, MATCH($O2, 'Ambiente-Termico'!$I$2:$I$1000, 0), MATCH(DG$1, 'Ambiente-Termico'!$B$1:$EC$1, 0))</calculatedColumnFormula>
    </tableColumn>
    <tableColumn id="103" name="Janela-Conveccao_anual [kW]">
      <calculatedColumnFormula>INDEX('Ambiente-Termico'!$B$2:$EC$1000, MATCH($O2, 'Ambiente-Termico'!$I$2:$I$1000, 0), MATCH(DH$1, 'Ambiente-Termico'!$B$1:$EC$1, 0))</calculatedColumnFormula>
    </tableColumn>
    <tableColumn id="104" name="Superficies Opacas_anual [kW]">
      <calculatedColumnFormula>INDEX('Ambiente-Termico'!$B$2:$EC$1000, MATCH($O2, 'Ambiente-Termico'!$I$2:$I$1000, 0), MATCH(DI$1, 'Ambiente-Termico'!$B$1:$EC$1, 0))</calculatedColumnFormula>
    </tableColumn>
    <tableColumn id="105" name="Infiltracao_anual [kW]">
      <calculatedColumnFormula>INDEX('Ambiente-Termico'!$B$2:$EC$1000, MATCH($O2, 'Ambiente-Termico'!$I$2:$I$1000, 0), MATCH(DJ$1, 'Ambiente-Termico'!$B$1:$EC$1, 0))</calculatedColumnFormula>
    </tableColumn>
    <tableColumn id="106" name="Inercia-Timestep_anual [kW]">
      <calculatedColumnFormula>INDEX('Ambiente-Termico'!$B$2:$EC$1000, MATCH($O2, 'Ambiente-Termico'!$I$2:$I$1000, 0), MATCH(DK$1, 'Ambiente-Termico'!$B$1:$EC$1, 0))</calculatedColumnFormula>
    </tableColumn>
    <tableColumn id="107" name="Carga Zona_anual [kW]">
      <calculatedColumnFormula>INDEX('Ambiente-Termico'!$B$2:$EC$1000, MATCH($O2, 'Ambiente-Termico'!$I$2:$I$1000, 0), MATCH(DL$1, 'Ambiente-Termico'!$B$1:$EC$1, 0))</calculatedColumnFormula>
    </tableColumn>
    <tableColumn id="108" name="AE_anual [kW]">
      <calculatedColumnFormula>INDEX('Ambiente-Termico'!$B$2:$EC$1000, MATCH($O2, 'Ambiente-Termico'!$I$2:$I$1000, 0), MATCH(DM$1, 'Ambiente-Termico'!$B$1:$EC$1, 0))</calculatedColumnFormula>
    </tableColumn>
    <tableColumn id="109" name="Normalizado_Zone Windows Gain [kW]" dataDxfId="40" dataCellStyle="Porcentagem">
      <calculatedColumnFormula>IF(INDEX(CD:CD,MATCH($T2,$O:$O, 0))=0,0,1-CD2/INDEX(CD:CD,MATCH($T2,$O:$O, 0)))</calculatedColumnFormula>
    </tableColumn>
    <tableColumn id="110" name="Normalizado_Zone Windows Loss [kW]" dataDxfId="39" dataCellStyle="Porcentagem">
      <calculatedColumnFormula>IF(INDEX(CE:CE,MATCH($T2,$O:$O, 0))=0,0,1-CE2/INDEX(CE:CE,MATCH($T2,$O:$O, 0)))</calculatedColumnFormula>
    </tableColumn>
    <tableColumn id="152" name="Normalizado_DPj_ganho" dataDxfId="27" dataCellStyle="Porcentagem">
      <calculatedColumnFormula>IF(INDEX(CF:CF,MATCH($T2,$O:$O, 0))=0,0,1-CF2/INDEX(CF:CF,MATCH($T2,$O:$O, 0)))</calculatedColumnFormula>
    </tableColumn>
    <tableColumn id="151" name="Normalizado_DPj_perda" dataDxfId="26" dataCellStyle="Porcentagem">
      <calculatedColumnFormula>IF(INDEX(CG:CG,MATCH($T2,$O:$O, 0))=0,0,1-CG2/INDEX(CG:CG,MATCH($T2,$O:$O, 0)))</calculatedColumnFormula>
    </tableColumn>
    <tableColumn id="150" name="Normalizado_DPj_balanco" dataDxfId="25" dataCellStyle="Porcentagem">
      <calculatedColumnFormula>IF(INDEX(CH:CH,MATCH($T2,$O:$O, 0))=0,0,1-CH2/INDEX(CH:CH,MATCH($T2,$O:$O, 0)))</calculatedColumnFormula>
    </tableColumn>
    <tableColumn id="111" name="Normalizado_Zone Windows Transmitted Solar Radiation [kW]" dataDxfId="38" dataCellStyle="Porcentagem">
      <calculatedColumnFormula>IF(INDEX(CI:CI,MATCH($T2,$O:$O, 0))=0,0,1-CI2/INDEX(CI:CI,MATCH($T2,$O:$O, 0)))</calculatedColumnFormula>
    </tableColumn>
    <tableColumn id="112" name="Normalizado_Temperatura_maxima_janelas" dataDxfId="37" dataCellStyle="Porcentagem">
      <calculatedColumnFormula>IF(INDEX(CJ:CJ,MATCH($T2,$O:$O, 0))=0,0,1-CJ2/INDEX(CJ:CJ,MATCH($T2,$O:$O, 0)))</calculatedColumnFormula>
    </tableColumn>
    <tableColumn id="113" name="Normalizado_Consumo_Cooling [kWh]" dataDxfId="36" dataCellStyle="Porcentagem">
      <calculatedColumnFormula>IF(INDEX(CK:CK,MATCH($T2,$O:$O, 0))=0,0,1-CK2/INDEX(CK:CK,MATCH($T2,$O:$O, 0)))</calculatedColumnFormula>
    </tableColumn>
    <tableColumn id="114" name="Normalizado_Consumo_Heating [kWh]" dataDxfId="35" dataCellStyle="Porcentagem">
      <calculatedColumnFormula>IF(INDEX(CL:CL,MATCH($T2,$O:$O, 0))=0,0,1-CL2/INDEX(CL:CL,MATCH($T2,$O:$O, 0)))</calculatedColumnFormula>
    </tableColumn>
    <tableColumn id="115" name="Normalizado_Consumo_fans [kWh]" dataDxfId="34" dataCellStyle="Porcentagem">
      <calculatedColumnFormula>IF(INDEX(CM:CM,MATCH($T2,$O:$O, 0))=0,0,1-CM2/INDEX(CM:CM,MATCH($T2,$O:$O, 0)))</calculatedColumnFormula>
    </tableColumn>
    <tableColumn id="116" name="Normalizado_Pico Carga_designday [kW]" dataDxfId="33" dataCellStyle="Porcentagem">
      <calculatedColumnFormula>IF(INDEX(CO:CO,MATCH($T2,$O:$O, 0))=0,0,1-CO2/INDEX(CO:CO,MATCH($T2,$O:$O, 0)))</calculatedColumnFormula>
    </tableColumn>
    <tableColumn id="117" name="Participacao_Pessoas_designday [kW]" dataDxfId="24" dataCellStyle="Porcentagem">
      <calculatedColumnFormula>IF($CO2=0,0,CP2/$CO2)</calculatedColumnFormula>
    </tableColumn>
    <tableColumn id="118" name="Participacao_Ilum_designday [kW]" dataDxfId="23" dataCellStyle="Porcentagem">
      <calculatedColumnFormula>IF($CO2=0,0,CQ2/$CO2)</calculatedColumnFormula>
    </tableColumn>
    <tableColumn id="119" name="Participacao_Equip_designday [kW]" dataDxfId="22" dataCellStyle="Porcentagem">
      <calculatedColumnFormula>IF($CO2=0,0,CR2/$CO2)</calculatedColumnFormula>
    </tableColumn>
    <tableColumn id="120" name="Participacao_Janela_designday [kW]" dataDxfId="21" dataCellStyle="Porcentagem">
      <calculatedColumnFormula>IF($CO2=0,0,CS2/$CO2)</calculatedColumnFormula>
    </tableColumn>
    <tableColumn id="121" name="Participacao_Janela-Solar_designday [kW]" dataDxfId="20" dataCellStyle="Porcentagem">
      <calculatedColumnFormula>IF($CO2=0,0,CT2/$CO2)</calculatedColumnFormula>
    </tableColumn>
    <tableColumn id="122" name="Participacao_Janela-Conveccao_designday [kW]" dataDxfId="19" dataCellStyle="Porcentagem">
      <calculatedColumnFormula>IF($CO2=0,0,CU2/$CO2)</calculatedColumnFormula>
    </tableColumn>
    <tableColumn id="123" name="Participacao_Superficies Opacas_designday [kW]" dataDxfId="18" dataCellStyle="Porcentagem">
      <calculatedColumnFormula>IF($CO2=0,0,CV2/$CO2)</calculatedColumnFormula>
    </tableColumn>
    <tableColumn id="124" name="Participacao_Infiltracao_designday [kW]" dataDxfId="17" dataCellStyle="Porcentagem">
      <calculatedColumnFormula>IF($CO2=0,0,CW2/$CO2)</calculatedColumnFormula>
    </tableColumn>
    <tableColumn id="125" name="Participacao_Inercia-Timestep_designday [kW]" dataDxfId="16" dataCellStyle="Porcentagem">
      <calculatedColumnFormula>IF($CO2=0,0,CX2/$CO2)</calculatedColumnFormula>
    </tableColumn>
    <tableColumn id="126" name="Participacao_Carga Zona_designday [kW]" dataDxfId="15" dataCellStyle="Porcentagem">
      <calculatedColumnFormula>IF($CO2=0,0,CY2/$CO2)</calculatedColumnFormula>
    </tableColumn>
    <tableColumn id="127" name="Participacao_AE_designday [kW]" dataDxfId="32" dataCellStyle="Porcentagem">
      <calculatedColumnFormula>IF(INDEX(CZ:CZ,MATCH($T2,$O:$O, 0))=0,0,1-CZ2/INDEX(CZ:CZ,MATCH($T2,$O:$O, 0)))</calculatedColumnFormula>
    </tableColumn>
    <tableColumn id="128" name="Normalizado_Pico Carga_anual [kW]" dataDxfId="31" dataCellStyle="Porcentagem">
      <calculatedColumnFormula>IF(INDEX(DB:DB,MATCH($T2,$O:$O, 0))=0,0,1-DB2/INDEX(DB:DB,MATCH($T2,$O:$O, 0)))</calculatedColumnFormula>
    </tableColumn>
    <tableColumn id="129" name="Participacao_Pessoas_anual [kW]" dataDxfId="14" dataCellStyle="Porcentagem">
      <calculatedColumnFormula>IF($DB2=0,0,DC2/$DB2)</calculatedColumnFormula>
    </tableColumn>
    <tableColumn id="130" name="Participacao_Ilum_anual [kW]" dataDxfId="13" dataCellStyle="Porcentagem">
      <calculatedColumnFormula>IF($DB2=0,0,DD2/$DB2)</calculatedColumnFormula>
    </tableColumn>
    <tableColumn id="131" name="Participacao_Equip_anual [kW]" dataDxfId="12" dataCellStyle="Porcentagem">
      <calculatedColumnFormula>IF($DB2=0,0,DE2/$DB2)</calculatedColumnFormula>
    </tableColumn>
    <tableColumn id="132" name="Participacao_Janela_anual [kW]" dataDxfId="11" dataCellStyle="Porcentagem">
      <calculatedColumnFormula>IF($DB2=0,0,DF2/$DB2)</calculatedColumnFormula>
    </tableColumn>
    <tableColumn id="133" name="Participacao_Janela-Solar_anual [kW]" dataDxfId="10" dataCellStyle="Porcentagem">
      <calculatedColumnFormula>IF($DB2=0,0,DG2/$DB2)</calculatedColumnFormula>
    </tableColumn>
    <tableColumn id="134" name="Participacao_Janela-Conveccao_anual [kW]" dataDxfId="9" dataCellStyle="Porcentagem">
      <calculatedColumnFormula>IF($DB2=0,0,DH2/$DB2)</calculatedColumnFormula>
    </tableColumn>
    <tableColumn id="135" name="Participacao_Superficies Opacas_anual [kW]" dataDxfId="8" dataCellStyle="Porcentagem">
      <calculatedColumnFormula>IF($DB2=0,0,DI2/$DB2)</calculatedColumnFormula>
    </tableColumn>
    <tableColumn id="136" name="Participacao_Infiltracao_anual [kW]" dataDxfId="7" dataCellStyle="Porcentagem">
      <calculatedColumnFormula>IF($DB2=0,0,DJ2/$DB2)</calculatedColumnFormula>
    </tableColumn>
    <tableColumn id="137" name="Participacao_Inercia-Timestep_anual [kW]" dataDxfId="6" dataCellStyle="Porcentagem">
      <calculatedColumnFormula>IF($DB2=0,0,DK2/$DB2)</calculatedColumnFormula>
    </tableColumn>
    <tableColumn id="138" name="Participacao_Carga Zona_anual [kW]" dataDxfId="5" dataCellStyle="Porcentagem">
      <calculatedColumnFormula>IF($DB2=0,0,DL2/$DB2)</calculatedColumnFormula>
    </tableColumn>
    <tableColumn id="139" name="Participacao_AE_anual [kW]" dataDxfId="4" dataCellStyle="Porcentagem">
      <calculatedColumnFormula>IF($DB2=0,0,DM2/$DB2)</calculatedColumnFormula>
    </tableColumn>
    <tableColumn id="140" name="sDA">
      <calculatedColumnFormula>INDEX('Ambiente-Luminico'!$B$2:$DZ$1000, MATCH($P2, 'Ambiente-Luminico'!$M$2:$M$1000, 0), MATCH(EV$1, 'Ambiente-Luminico'!$B$1:$DZ$1, 0))</calculatedColumnFormula>
    </tableColumn>
    <tableColumn id="141" name="ASE">
      <calculatedColumnFormula>INDEX('Ambiente-Luminico'!$B$2:$DZ$1000, MATCH($P2, 'Ambiente-Luminico'!$M$2:$M$1000, 0), MATCH(EW$1, 'Ambiente-Luminico'!$B$1:$DZ$1, 0))</calculatedColumnFormula>
    </tableColumn>
    <tableColumn id="142" name="ASEblinds">
      <calculatedColumnFormula>INDEX('Ambiente-Luminico'!$B$2:$DZ$1000, MATCH($P2, 'Ambiente-Luminico'!$M$2:$M$1000, 0), MATCH(EX$1, 'Ambiente-Luminico'!$B$1:$DZ$1, 0))</calculatedColumnFormula>
    </tableColumn>
    <tableColumn id="143" name="UDI_a">
      <calculatedColumnFormula>INDEX('Ambiente-Luminico'!$B$2:$DZ$1000, MATCH($P2, 'Ambiente-Luminico'!$M$2:$M$1000, 0), MATCH(EY$1, 'Ambiente-Luminico'!$B$1:$DZ$1, 0))</calculatedColumnFormula>
    </tableColumn>
    <tableColumn id="144" name="UDI_e">
      <calculatedColumnFormula>INDEX('Ambiente-Luminico'!$B$2:$DZ$1000, MATCH($P2, 'Ambiente-Luminico'!$M$2:$M$1000, 0), MATCH(EZ$1, 'Ambiente-Luminico'!$B$1:$DZ$1, 0))</calculatedColumnFormula>
    </tableColumn>
    <tableColumn id="145" name="Iluminância Média (lux)">
      <calculatedColumnFormula>INDEX('Ambiente-Luminico'!$B$2:$DZ$1000, MATCH($P2, 'Ambiente-Luminico'!$M$2:$M$1000, 0), MATCH(FA$1, 'Ambiente-Luminico'!$B$1:$DZ$1, 0))</calculatedColumnFormula>
    </tableColumn>
    <tableColumn id="146" name="sDG">
      <calculatedColumnFormula>INDEX('Ambiente-Luminico'!$B$2:$DZ$1000, MATCH($P2, 'Ambiente-Luminico'!$M$2:$M$1000, 0), MATCH(FB$1, 'Ambiente-Luminico'!$B$1:$DZ$1, 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0"/>
  <sheetViews>
    <sheetView topLeftCell="D1" workbookViewId="0">
      <selection activeCell="Z5" sqref="Z5:Z31"/>
    </sheetView>
  </sheetViews>
  <sheetFormatPr defaultRowHeight="14.4" x14ac:dyDescent="0.3"/>
  <cols>
    <col min="2" max="2" width="13.88671875" bestFit="1" customWidth="1"/>
    <col min="7" max="7" width="20" bestFit="1" customWidth="1"/>
    <col min="16" max="16" width="13.88671875" bestFit="1" customWidth="1"/>
    <col min="17" max="17" width="11.77734375" bestFit="1" customWidth="1"/>
    <col min="21" max="21" width="20" bestFit="1" customWidth="1"/>
  </cols>
  <sheetData>
    <row r="2" spans="1:27" x14ac:dyDescent="0.3">
      <c r="Q2">
        <f>C3*G3</f>
        <v>216</v>
      </c>
      <c r="R2" t="str">
        <f>IF(Q2=Q3,"OK","ERROR")</f>
        <v>OK</v>
      </c>
    </row>
    <row r="3" spans="1:27" x14ac:dyDescent="0.3">
      <c r="C3">
        <f>COUNTA(C5:C1000)</f>
        <v>27</v>
      </c>
      <c r="G3">
        <f>COUNTA(G5:G1000)</f>
        <v>8</v>
      </c>
      <c r="Q3">
        <f>COUNTA(Q5:Q1000)</f>
        <v>216</v>
      </c>
    </row>
    <row r="4" spans="1:27" ht="55.2" x14ac:dyDescent="0.3">
      <c r="A4" t="s">
        <v>234</v>
      </c>
      <c r="B4" t="s">
        <v>72</v>
      </c>
      <c r="C4" t="s">
        <v>73</v>
      </c>
      <c r="D4" t="s">
        <v>75</v>
      </c>
      <c r="E4" t="s">
        <v>76</v>
      </c>
      <c r="F4" t="s">
        <v>77</v>
      </c>
      <c r="G4" t="s">
        <v>74</v>
      </c>
      <c r="H4" t="s">
        <v>79</v>
      </c>
      <c r="I4" s="11" t="s">
        <v>608</v>
      </c>
      <c r="J4" s="11" t="s">
        <v>609</v>
      </c>
      <c r="K4" s="11" t="s">
        <v>610</v>
      </c>
      <c r="L4" s="14" t="s">
        <v>611</v>
      </c>
      <c r="M4" s="14" t="s">
        <v>612</v>
      </c>
      <c r="O4" t="s">
        <v>234</v>
      </c>
      <c r="P4" t="s">
        <v>72</v>
      </c>
      <c r="Q4" t="s">
        <v>73</v>
      </c>
      <c r="R4" t="s">
        <v>75</v>
      </c>
      <c r="S4" t="s">
        <v>76</v>
      </c>
      <c r="T4" t="s">
        <v>77</v>
      </c>
      <c r="U4" t="s">
        <v>74</v>
      </c>
      <c r="V4" t="s">
        <v>79</v>
      </c>
      <c r="W4" s="11" t="s">
        <v>608</v>
      </c>
      <c r="X4" s="11" t="s">
        <v>609</v>
      </c>
      <c r="Y4" s="11" t="s">
        <v>610</v>
      </c>
      <c r="Z4" s="14" t="s">
        <v>611</v>
      </c>
      <c r="AA4" s="14" t="s">
        <v>612</v>
      </c>
    </row>
    <row r="5" spans="1:27" x14ac:dyDescent="0.3">
      <c r="A5">
        <v>1</v>
      </c>
      <c r="B5" t="str">
        <f>C5&amp;"-"&amp;D5&amp;"-"&amp;E5&amp;"-"&amp;F5</f>
        <v>CTD-VN-V25-ST</v>
      </c>
      <c r="C5" t="s">
        <v>132</v>
      </c>
      <c r="D5" t="s">
        <v>171</v>
      </c>
      <c r="E5" t="s">
        <v>134</v>
      </c>
      <c r="F5" t="s">
        <v>135</v>
      </c>
      <c r="G5" t="s">
        <v>54</v>
      </c>
      <c r="H5" t="s">
        <v>216</v>
      </c>
      <c r="I5" s="12">
        <v>21.6</v>
      </c>
      <c r="J5" s="12">
        <v>46.28</v>
      </c>
      <c r="K5" s="12">
        <v>6.06</v>
      </c>
      <c r="L5" s="9" t="s">
        <v>607</v>
      </c>
      <c r="M5" s="9">
        <v>0.28000000000000003</v>
      </c>
      <c r="O5">
        <v>1</v>
      </c>
      <c r="P5" t="str">
        <f>Q5&amp;"-"&amp;R5&amp;"-"&amp;S5&amp;"-"&amp;T5</f>
        <v>CTD-VN-V25-ST</v>
      </c>
      <c r="Q5" t="str">
        <f t="shared" ref="Q5:Q68" si="0">INDEX(C$5:C$1000, MOD(ROW()-5, COUNTA(C$5:C$1000)) + 1)</f>
        <v>CTD</v>
      </c>
      <c r="R5" t="str">
        <f t="shared" ref="R5:R68" si="1">INDEX(D$5:D$1000, MOD(ROW()-5, COUNTA(D$5:D$1000)) + 1)</f>
        <v>VN</v>
      </c>
      <c r="S5" t="str">
        <f t="shared" ref="S5:S68" si="2">INDEX(E$5:E$1000, MOD(ROW()-5, COUNTA(E$5:E$1000)) + 1)</f>
        <v>V25</v>
      </c>
      <c r="T5" t="str">
        <f t="shared" ref="T5:T68" si="3">INDEX(F$5:F$1000, MOD(ROW()-5, COUNTA(F$5:F$1000)) + 1)</f>
        <v>ST</v>
      </c>
      <c r="U5" t="str">
        <f>INDEX(G$5:G$1000, INT((ROW()-5) / COUNTA($C$5:$C$1000)) + 1)</f>
        <v>SALA DE ESTAR</v>
      </c>
      <c r="V5" t="str">
        <f>INDEX(H$5:H$1000, INT((ROW()-5) / COUNTA($C$5:$C$1000)) + 1)</f>
        <v>Oeste</v>
      </c>
      <c r="W5">
        <f>INDEX(I$5:I$1000, INT((ROW()-5) / COUNTA($C$5:$C$1000)) + 1)</f>
        <v>21.6</v>
      </c>
      <c r="X5">
        <f>INDEX(J$5:J$1000, INT((ROW()-5) / COUNTA($C$5:$C$1000)) + 1)</f>
        <v>46.28</v>
      </c>
      <c r="Y5">
        <f>INDEX(K$5:K$1000, INT((ROW()-5) / COUNTA($C$5:$C$1000)) + 1)</f>
        <v>6.06</v>
      </c>
      <c r="Z5" s="16" t="str">
        <f t="shared" ref="Z5:Z69" si="4">INDEX(L$5:L$1000, INT((ROW()-5) / COUNTA($C$5:$C$1000)) + 1)</f>
        <v>13%</v>
      </c>
      <c r="AA5" s="2">
        <f>INDEX(M$5:M$1000, INT((ROW()-5) / COUNTA($C$5:$C$1000)) + 1)</f>
        <v>0.28000000000000003</v>
      </c>
    </row>
    <row r="6" spans="1:27" x14ac:dyDescent="0.3">
      <c r="A6">
        <f>A5+1</f>
        <v>2</v>
      </c>
      <c r="B6" t="str">
        <f t="shared" ref="B6:B31" si="5">C6&amp;"-"&amp;D6&amp;"-"&amp;E6&amp;"-"&amp;F6</f>
        <v>CTD-VN-V60-ST</v>
      </c>
      <c r="C6" t="s">
        <v>132</v>
      </c>
      <c r="D6" t="s">
        <v>171</v>
      </c>
      <c r="E6" t="s">
        <v>136</v>
      </c>
      <c r="F6" t="s">
        <v>135</v>
      </c>
      <c r="G6" t="s">
        <v>53</v>
      </c>
      <c r="H6" t="s">
        <v>220</v>
      </c>
      <c r="I6" s="13">
        <v>27.57</v>
      </c>
      <c r="J6" s="13">
        <v>68.111999999999995</v>
      </c>
      <c r="K6" s="13">
        <v>27.6416</v>
      </c>
      <c r="L6" s="10">
        <v>0.41</v>
      </c>
      <c r="M6" s="10">
        <v>1</v>
      </c>
      <c r="O6">
        <f>O5+1</f>
        <v>2</v>
      </c>
      <c r="P6" t="str">
        <f t="shared" ref="P6:P69" si="6">Q6&amp;"-"&amp;R6&amp;"-"&amp;S6&amp;"-"&amp;T6</f>
        <v>CTD-VN-V60-ST</v>
      </c>
      <c r="Q6" t="str">
        <f t="shared" si="0"/>
        <v>CTD</v>
      </c>
      <c r="R6" t="str">
        <f t="shared" si="1"/>
        <v>VN</v>
      </c>
      <c r="S6" t="str">
        <f t="shared" si="2"/>
        <v>V60</v>
      </c>
      <c r="T6" t="str">
        <f t="shared" si="3"/>
        <v>ST</v>
      </c>
      <c r="U6" t="str">
        <f t="shared" ref="U6:U69" si="7">INDEX(G$5:G$1000, INT((ROW()-5) / COUNTA($C$5:$C$1000)) + 1)</f>
        <v>SALA DE ESTAR</v>
      </c>
      <c r="V6" t="str">
        <f t="shared" ref="V6:V69" si="8">INDEX(H$5:H$1000, INT((ROW()-5) / COUNTA($C$5:$C$1000)) + 1)</f>
        <v>Oeste</v>
      </c>
      <c r="W6">
        <f t="shared" ref="W6:W69" si="9">INDEX(I$5:I$1000, INT((ROW()-5) / COUNTA($C$5:$C$1000)) + 1)</f>
        <v>21.6</v>
      </c>
      <c r="X6">
        <f t="shared" ref="X6:X69" si="10">INDEX(J$5:J$1000, INT((ROW()-5) / COUNTA($C$5:$C$1000)) + 1)</f>
        <v>46.28</v>
      </c>
      <c r="Y6">
        <f t="shared" ref="Y6:Y69" si="11">INDEX(K$5:K$1000, INT((ROW()-5) / COUNTA($C$5:$C$1000)) + 1)</f>
        <v>6.06</v>
      </c>
      <c r="Z6" s="16" t="str">
        <f t="shared" si="4"/>
        <v>13%</v>
      </c>
      <c r="AA6" s="2">
        <f t="shared" ref="AA6:AA69" si="12">INDEX(M$5:M$1000, INT((ROW()-5) / COUNTA($C$5:$C$1000)) + 1)</f>
        <v>0.28000000000000003</v>
      </c>
    </row>
    <row r="7" spans="1:27" x14ac:dyDescent="0.3">
      <c r="A7">
        <f t="shared" ref="A7:A31" si="13">A6+1</f>
        <v>3</v>
      </c>
      <c r="B7" t="str">
        <f t="shared" si="5"/>
        <v>CTD-VN-V86-ST</v>
      </c>
      <c r="C7" t="s">
        <v>132</v>
      </c>
      <c r="D7" t="s">
        <v>171</v>
      </c>
      <c r="E7" t="s">
        <v>140</v>
      </c>
      <c r="F7" t="s">
        <v>135</v>
      </c>
      <c r="G7" t="s">
        <v>57</v>
      </c>
      <c r="H7" t="s">
        <v>216</v>
      </c>
      <c r="I7" s="12">
        <v>23</v>
      </c>
      <c r="J7" s="12">
        <v>20.47</v>
      </c>
      <c r="K7" s="12">
        <v>7.3440000000000003</v>
      </c>
      <c r="L7" s="9">
        <v>0.36</v>
      </c>
      <c r="M7" s="9">
        <v>0.32</v>
      </c>
      <c r="O7">
        <f t="shared" ref="O7:O70" si="14">O6+1</f>
        <v>3</v>
      </c>
      <c r="P7" t="str">
        <f t="shared" si="6"/>
        <v>CTD-VN-V86-ST</v>
      </c>
      <c r="Q7" t="str">
        <f t="shared" si="0"/>
        <v>CTD</v>
      </c>
      <c r="R7" t="str">
        <f t="shared" si="1"/>
        <v>VN</v>
      </c>
      <c r="S7" t="str">
        <f t="shared" si="2"/>
        <v>V86</v>
      </c>
      <c r="T7" t="str">
        <f t="shared" si="3"/>
        <v>ST</v>
      </c>
      <c r="U7" t="str">
        <f t="shared" si="7"/>
        <v>SALA DE ESTAR</v>
      </c>
      <c r="V7" t="str">
        <f t="shared" si="8"/>
        <v>Oeste</v>
      </c>
      <c r="W7">
        <f t="shared" si="9"/>
        <v>21.6</v>
      </c>
      <c r="X7">
        <f t="shared" si="10"/>
        <v>46.28</v>
      </c>
      <c r="Y7">
        <f t="shared" si="11"/>
        <v>6.06</v>
      </c>
      <c r="Z7" s="16" t="str">
        <f t="shared" si="4"/>
        <v>13%</v>
      </c>
      <c r="AA7" s="2">
        <f t="shared" si="12"/>
        <v>0.28000000000000003</v>
      </c>
    </row>
    <row r="8" spans="1:27" x14ac:dyDescent="0.3">
      <c r="A8">
        <f t="shared" si="13"/>
        <v>4</v>
      </c>
      <c r="B8" t="str">
        <f t="shared" si="5"/>
        <v>CTD-VN-V60-T120</v>
      </c>
      <c r="C8" t="s">
        <v>132</v>
      </c>
      <c r="D8" t="s">
        <v>171</v>
      </c>
      <c r="E8" t="s">
        <v>136</v>
      </c>
      <c r="F8" t="s">
        <v>138</v>
      </c>
      <c r="G8" t="s">
        <v>60</v>
      </c>
      <c r="H8" t="s">
        <v>216</v>
      </c>
      <c r="I8" s="13">
        <v>23</v>
      </c>
      <c r="J8" s="13">
        <v>20.47</v>
      </c>
      <c r="K8" s="13">
        <v>7.3440000000000003</v>
      </c>
      <c r="L8" s="10">
        <v>0.36</v>
      </c>
      <c r="M8" s="10">
        <v>0.32</v>
      </c>
      <c r="O8">
        <f t="shared" si="14"/>
        <v>4</v>
      </c>
      <c r="P8" t="str">
        <f t="shared" si="6"/>
        <v>CTD-VN-V60-T120</v>
      </c>
      <c r="Q8" t="str">
        <f t="shared" si="0"/>
        <v>CTD</v>
      </c>
      <c r="R8" t="str">
        <f t="shared" si="1"/>
        <v>VN</v>
      </c>
      <c r="S8" t="str">
        <f t="shared" si="2"/>
        <v>V60</v>
      </c>
      <c r="T8" t="str">
        <f t="shared" si="3"/>
        <v>T120</v>
      </c>
      <c r="U8" t="str">
        <f t="shared" si="7"/>
        <v>SALA DE ESTAR</v>
      </c>
      <c r="V8" t="str">
        <f t="shared" si="8"/>
        <v>Oeste</v>
      </c>
      <c r="W8">
        <f t="shared" si="9"/>
        <v>21.6</v>
      </c>
      <c r="X8">
        <f t="shared" si="10"/>
        <v>46.28</v>
      </c>
      <c r="Y8">
        <f t="shared" si="11"/>
        <v>6.06</v>
      </c>
      <c r="Z8" s="16" t="str">
        <f t="shared" si="4"/>
        <v>13%</v>
      </c>
      <c r="AA8" s="2">
        <f t="shared" si="12"/>
        <v>0.28000000000000003</v>
      </c>
    </row>
    <row r="9" spans="1:27" x14ac:dyDescent="0.3">
      <c r="A9">
        <f t="shared" si="13"/>
        <v>5</v>
      </c>
      <c r="B9" t="str">
        <f t="shared" si="5"/>
        <v>CTD-VN-V86-T120</v>
      </c>
      <c r="C9" t="s">
        <v>132</v>
      </c>
      <c r="D9" t="s">
        <v>171</v>
      </c>
      <c r="E9" t="s">
        <v>140</v>
      </c>
      <c r="F9" t="s">
        <v>138</v>
      </c>
      <c r="G9" t="s">
        <v>187</v>
      </c>
      <c r="H9" t="s">
        <v>225</v>
      </c>
      <c r="I9" s="12">
        <v>6.72</v>
      </c>
      <c r="J9" s="12">
        <v>8.1199999999999992</v>
      </c>
      <c r="K9" s="12">
        <v>1.32</v>
      </c>
      <c r="L9" s="9">
        <v>0.16</v>
      </c>
      <c r="M9" s="9">
        <v>0.2</v>
      </c>
      <c r="O9">
        <f t="shared" si="14"/>
        <v>5</v>
      </c>
      <c r="P9" t="str">
        <f t="shared" si="6"/>
        <v>CTD-VN-V86-T120</v>
      </c>
      <c r="Q9" t="str">
        <f t="shared" si="0"/>
        <v>CTD</v>
      </c>
      <c r="R9" t="str">
        <f t="shared" si="1"/>
        <v>VN</v>
      </c>
      <c r="S9" t="str">
        <f t="shared" si="2"/>
        <v>V86</v>
      </c>
      <c r="T9" t="str">
        <f t="shared" si="3"/>
        <v>T120</v>
      </c>
      <c r="U9" t="str">
        <f t="shared" si="7"/>
        <v>SALA DE ESTAR</v>
      </c>
      <c r="V9" t="str">
        <f t="shared" si="8"/>
        <v>Oeste</v>
      </c>
      <c r="W9">
        <f t="shared" si="9"/>
        <v>21.6</v>
      </c>
      <c r="X9">
        <f t="shared" si="10"/>
        <v>46.28</v>
      </c>
      <c r="Y9">
        <f t="shared" si="11"/>
        <v>6.06</v>
      </c>
      <c r="Z9" s="16" t="str">
        <f t="shared" si="4"/>
        <v>13%</v>
      </c>
      <c r="AA9" s="2">
        <f t="shared" si="12"/>
        <v>0.28000000000000003</v>
      </c>
    </row>
    <row r="10" spans="1:27" x14ac:dyDescent="0.3">
      <c r="A10">
        <f t="shared" si="13"/>
        <v>6</v>
      </c>
      <c r="B10" t="str">
        <f t="shared" si="5"/>
        <v>CTD-VN-V60-T210</v>
      </c>
      <c r="C10" t="s">
        <v>132</v>
      </c>
      <c r="D10" t="s">
        <v>171</v>
      </c>
      <c r="E10" t="s">
        <v>136</v>
      </c>
      <c r="F10" t="s">
        <v>139</v>
      </c>
      <c r="G10" t="s">
        <v>184</v>
      </c>
      <c r="H10" t="s">
        <v>216</v>
      </c>
      <c r="I10" s="13">
        <v>20</v>
      </c>
      <c r="J10" s="13">
        <v>14.52</v>
      </c>
      <c r="K10" s="13">
        <v>6.24</v>
      </c>
      <c r="L10" s="10">
        <v>0.43</v>
      </c>
      <c r="M10" s="10">
        <v>0.31</v>
      </c>
      <c r="O10">
        <f t="shared" si="14"/>
        <v>6</v>
      </c>
      <c r="P10" t="str">
        <f t="shared" si="6"/>
        <v>CTD-VN-V60-T210</v>
      </c>
      <c r="Q10" t="str">
        <f t="shared" si="0"/>
        <v>CTD</v>
      </c>
      <c r="R10" t="str">
        <f t="shared" si="1"/>
        <v>VN</v>
      </c>
      <c r="S10" t="str">
        <f t="shared" si="2"/>
        <v>V60</v>
      </c>
      <c r="T10" t="str">
        <f t="shared" si="3"/>
        <v>T210</v>
      </c>
      <c r="U10" t="str">
        <f t="shared" si="7"/>
        <v>SALA DE ESTAR</v>
      </c>
      <c r="V10" t="str">
        <f t="shared" si="8"/>
        <v>Oeste</v>
      </c>
      <c r="W10">
        <f t="shared" si="9"/>
        <v>21.6</v>
      </c>
      <c r="X10">
        <f t="shared" si="10"/>
        <v>46.28</v>
      </c>
      <c r="Y10">
        <f t="shared" si="11"/>
        <v>6.06</v>
      </c>
      <c r="Z10" s="16" t="str">
        <f t="shared" si="4"/>
        <v>13%</v>
      </c>
      <c r="AA10" s="2">
        <f t="shared" si="12"/>
        <v>0.28000000000000003</v>
      </c>
    </row>
    <row r="11" spans="1:27" x14ac:dyDescent="0.3">
      <c r="A11">
        <f t="shared" si="13"/>
        <v>7</v>
      </c>
      <c r="B11" t="str">
        <f t="shared" si="5"/>
        <v>CTD-VN-V86-T210</v>
      </c>
      <c r="C11" t="s">
        <v>132</v>
      </c>
      <c r="D11" t="s">
        <v>171</v>
      </c>
      <c r="E11" t="s">
        <v>140</v>
      </c>
      <c r="F11" t="s">
        <v>139</v>
      </c>
      <c r="G11" t="s">
        <v>185</v>
      </c>
      <c r="H11" t="s">
        <v>216</v>
      </c>
      <c r="I11" s="12">
        <v>20</v>
      </c>
      <c r="J11" s="12">
        <v>14.52</v>
      </c>
      <c r="K11" s="12">
        <v>6.24</v>
      </c>
      <c r="L11" s="9">
        <v>0.43</v>
      </c>
      <c r="M11" s="9">
        <v>0.31</v>
      </c>
      <c r="O11">
        <f t="shared" si="14"/>
        <v>7</v>
      </c>
      <c r="P11" t="str">
        <f t="shared" si="6"/>
        <v>CTD-VN-V86-T210</v>
      </c>
      <c r="Q11" t="str">
        <f t="shared" si="0"/>
        <v>CTD</v>
      </c>
      <c r="R11" t="str">
        <f t="shared" si="1"/>
        <v>VN</v>
      </c>
      <c r="S11" t="str">
        <f t="shared" si="2"/>
        <v>V86</v>
      </c>
      <c r="T11" t="str">
        <f t="shared" si="3"/>
        <v>T210</v>
      </c>
      <c r="U11" t="str">
        <f t="shared" si="7"/>
        <v>SALA DE ESTAR</v>
      </c>
      <c r="V11" t="str">
        <f t="shared" si="8"/>
        <v>Oeste</v>
      </c>
      <c r="W11">
        <f t="shared" si="9"/>
        <v>21.6</v>
      </c>
      <c r="X11">
        <f t="shared" si="10"/>
        <v>46.28</v>
      </c>
      <c r="Y11">
        <f t="shared" si="11"/>
        <v>6.06</v>
      </c>
      <c r="Z11" s="16" t="str">
        <f t="shared" si="4"/>
        <v>13%</v>
      </c>
      <c r="AA11" s="2">
        <f t="shared" si="12"/>
        <v>0.28000000000000003</v>
      </c>
    </row>
    <row r="12" spans="1:27" x14ac:dyDescent="0.3">
      <c r="A12">
        <f t="shared" si="13"/>
        <v>8</v>
      </c>
      <c r="B12" t="str">
        <f t="shared" si="5"/>
        <v>CTD-VN-V60-T120_Pext</v>
      </c>
      <c r="C12" t="s">
        <v>132</v>
      </c>
      <c r="D12" t="s">
        <v>171</v>
      </c>
      <c r="E12" t="s">
        <v>136</v>
      </c>
      <c r="F12" t="s">
        <v>217</v>
      </c>
      <c r="G12" t="s">
        <v>186</v>
      </c>
      <c r="H12" t="s">
        <v>216</v>
      </c>
      <c r="I12" s="13">
        <v>22</v>
      </c>
      <c r="J12" s="13">
        <v>31.02</v>
      </c>
      <c r="K12" s="13">
        <v>10.24</v>
      </c>
      <c r="L12" s="10">
        <v>0.33</v>
      </c>
      <c r="M12" s="10">
        <v>0.47</v>
      </c>
      <c r="O12">
        <f t="shared" si="14"/>
        <v>8</v>
      </c>
      <c r="P12" t="str">
        <f t="shared" si="6"/>
        <v>CTD-VN-V60-T120_Pext</v>
      </c>
      <c r="Q12" t="str">
        <f t="shared" si="0"/>
        <v>CTD</v>
      </c>
      <c r="R12" t="str">
        <f t="shared" si="1"/>
        <v>VN</v>
      </c>
      <c r="S12" t="str">
        <f t="shared" si="2"/>
        <v>V60</v>
      </c>
      <c r="T12" t="str">
        <f t="shared" si="3"/>
        <v>T120_Pext</v>
      </c>
      <c r="U12" t="str">
        <f t="shared" si="7"/>
        <v>SALA DE ESTAR</v>
      </c>
      <c r="V12" t="str">
        <f t="shared" si="8"/>
        <v>Oeste</v>
      </c>
      <c r="W12">
        <f t="shared" si="9"/>
        <v>21.6</v>
      </c>
      <c r="X12">
        <f t="shared" si="10"/>
        <v>46.28</v>
      </c>
      <c r="Y12">
        <f t="shared" si="11"/>
        <v>6.06</v>
      </c>
      <c r="Z12" s="16" t="str">
        <f t="shared" si="4"/>
        <v>13%</v>
      </c>
      <c r="AA12" s="2">
        <f t="shared" si="12"/>
        <v>0.28000000000000003</v>
      </c>
    </row>
    <row r="13" spans="1:27" x14ac:dyDescent="0.3">
      <c r="A13">
        <f t="shared" si="13"/>
        <v>9</v>
      </c>
      <c r="B13" t="str">
        <f t="shared" si="5"/>
        <v>CTD-VN-V86-T120_Pext</v>
      </c>
      <c r="C13" t="s">
        <v>132</v>
      </c>
      <c r="D13" t="s">
        <v>171</v>
      </c>
      <c r="E13" t="s">
        <v>140</v>
      </c>
      <c r="F13" t="s">
        <v>217</v>
      </c>
      <c r="O13">
        <f t="shared" si="14"/>
        <v>9</v>
      </c>
      <c r="P13" t="str">
        <f t="shared" si="6"/>
        <v>CTD-VN-V86-T120_Pext</v>
      </c>
      <c r="Q13" t="str">
        <f t="shared" si="0"/>
        <v>CTD</v>
      </c>
      <c r="R13" t="str">
        <f t="shared" si="1"/>
        <v>VN</v>
      </c>
      <c r="S13" t="str">
        <f t="shared" si="2"/>
        <v>V86</v>
      </c>
      <c r="T13" t="str">
        <f t="shared" si="3"/>
        <v>T120_Pext</v>
      </c>
      <c r="U13" t="str">
        <f t="shared" si="7"/>
        <v>SALA DE ESTAR</v>
      </c>
      <c r="V13" t="str">
        <f t="shared" si="8"/>
        <v>Oeste</v>
      </c>
      <c r="W13">
        <f t="shared" si="9"/>
        <v>21.6</v>
      </c>
      <c r="X13">
        <f t="shared" si="10"/>
        <v>46.28</v>
      </c>
      <c r="Y13">
        <f t="shared" si="11"/>
        <v>6.06</v>
      </c>
      <c r="Z13" s="16" t="str">
        <f t="shared" si="4"/>
        <v>13%</v>
      </c>
      <c r="AA13" s="2">
        <f t="shared" si="12"/>
        <v>0.28000000000000003</v>
      </c>
    </row>
    <row r="14" spans="1:27" x14ac:dyDescent="0.3">
      <c r="A14">
        <f t="shared" si="13"/>
        <v>10</v>
      </c>
      <c r="B14" t="str">
        <f t="shared" si="5"/>
        <v>CTD-HVAC-V25-ST</v>
      </c>
      <c r="C14" t="s">
        <v>132</v>
      </c>
      <c r="D14" t="s">
        <v>133</v>
      </c>
      <c r="E14" t="s">
        <v>134</v>
      </c>
      <c r="F14" t="s">
        <v>135</v>
      </c>
      <c r="O14">
        <f t="shared" si="14"/>
        <v>10</v>
      </c>
      <c r="P14" t="str">
        <f t="shared" si="6"/>
        <v>CTD-HVAC-V25-ST</v>
      </c>
      <c r="Q14" t="str">
        <f t="shared" si="0"/>
        <v>CTD</v>
      </c>
      <c r="R14" t="str">
        <f t="shared" si="1"/>
        <v>HVAC</v>
      </c>
      <c r="S14" t="str">
        <f t="shared" si="2"/>
        <v>V25</v>
      </c>
      <c r="T14" t="str">
        <f t="shared" si="3"/>
        <v>ST</v>
      </c>
      <c r="U14" t="str">
        <f t="shared" si="7"/>
        <v>SALA DE ESTAR</v>
      </c>
      <c r="V14" t="str">
        <f t="shared" si="8"/>
        <v>Oeste</v>
      </c>
      <c r="W14">
        <f t="shared" si="9"/>
        <v>21.6</v>
      </c>
      <c r="X14">
        <f t="shared" si="10"/>
        <v>46.28</v>
      </c>
      <c r="Y14">
        <f t="shared" si="11"/>
        <v>6.06</v>
      </c>
      <c r="Z14" s="16" t="str">
        <f t="shared" si="4"/>
        <v>13%</v>
      </c>
      <c r="AA14" s="2">
        <f t="shared" si="12"/>
        <v>0.28000000000000003</v>
      </c>
    </row>
    <row r="15" spans="1:27" x14ac:dyDescent="0.3">
      <c r="A15">
        <f t="shared" si="13"/>
        <v>11</v>
      </c>
      <c r="B15" t="str">
        <f t="shared" si="5"/>
        <v>CTD-HVAC-V60-ST</v>
      </c>
      <c r="C15" t="s">
        <v>132</v>
      </c>
      <c r="D15" t="s">
        <v>133</v>
      </c>
      <c r="E15" t="s">
        <v>136</v>
      </c>
      <c r="F15" t="s">
        <v>135</v>
      </c>
      <c r="O15">
        <f t="shared" si="14"/>
        <v>11</v>
      </c>
      <c r="P15" t="str">
        <f t="shared" si="6"/>
        <v>CTD-HVAC-V60-ST</v>
      </c>
      <c r="Q15" t="str">
        <f t="shared" si="0"/>
        <v>CTD</v>
      </c>
      <c r="R15" t="str">
        <f t="shared" si="1"/>
        <v>HVAC</v>
      </c>
      <c r="S15" t="str">
        <f t="shared" si="2"/>
        <v>V60</v>
      </c>
      <c r="T15" t="str">
        <f t="shared" si="3"/>
        <v>ST</v>
      </c>
      <c r="U15" t="str">
        <f t="shared" si="7"/>
        <v>SALA DE ESTAR</v>
      </c>
      <c r="V15" t="str">
        <f t="shared" si="8"/>
        <v>Oeste</v>
      </c>
      <c r="W15">
        <f t="shared" si="9"/>
        <v>21.6</v>
      </c>
      <c r="X15">
        <f t="shared" si="10"/>
        <v>46.28</v>
      </c>
      <c r="Y15">
        <f t="shared" si="11"/>
        <v>6.06</v>
      </c>
      <c r="Z15" s="16" t="str">
        <f t="shared" si="4"/>
        <v>13%</v>
      </c>
      <c r="AA15" s="2">
        <f t="shared" si="12"/>
        <v>0.28000000000000003</v>
      </c>
    </row>
    <row r="16" spans="1:27" x14ac:dyDescent="0.3">
      <c r="A16">
        <f t="shared" si="13"/>
        <v>12</v>
      </c>
      <c r="B16" t="str">
        <f t="shared" si="5"/>
        <v>CTD-HVAC-V86-ST</v>
      </c>
      <c r="C16" t="s">
        <v>132</v>
      </c>
      <c r="D16" t="s">
        <v>133</v>
      </c>
      <c r="E16" t="s">
        <v>140</v>
      </c>
      <c r="F16" t="s">
        <v>135</v>
      </c>
      <c r="O16">
        <f t="shared" si="14"/>
        <v>12</v>
      </c>
      <c r="P16" t="str">
        <f t="shared" si="6"/>
        <v>CTD-HVAC-V86-ST</v>
      </c>
      <c r="Q16" t="str">
        <f t="shared" si="0"/>
        <v>CTD</v>
      </c>
      <c r="R16" t="str">
        <f t="shared" si="1"/>
        <v>HVAC</v>
      </c>
      <c r="S16" t="str">
        <f t="shared" si="2"/>
        <v>V86</v>
      </c>
      <c r="T16" t="str">
        <f t="shared" si="3"/>
        <v>ST</v>
      </c>
      <c r="U16" t="str">
        <f t="shared" si="7"/>
        <v>SALA DE ESTAR</v>
      </c>
      <c r="V16" t="str">
        <f t="shared" si="8"/>
        <v>Oeste</v>
      </c>
      <c r="W16">
        <f t="shared" si="9"/>
        <v>21.6</v>
      </c>
      <c r="X16">
        <f t="shared" si="10"/>
        <v>46.28</v>
      </c>
      <c r="Y16">
        <f t="shared" si="11"/>
        <v>6.06</v>
      </c>
      <c r="Z16" s="16" t="str">
        <f t="shared" si="4"/>
        <v>13%</v>
      </c>
      <c r="AA16" s="2">
        <f t="shared" si="12"/>
        <v>0.28000000000000003</v>
      </c>
    </row>
    <row r="17" spans="1:27" x14ac:dyDescent="0.3">
      <c r="A17">
        <f t="shared" si="13"/>
        <v>13</v>
      </c>
      <c r="B17" t="str">
        <f t="shared" si="5"/>
        <v>CTD-HVAC-V60-T120</v>
      </c>
      <c r="C17" t="s">
        <v>132</v>
      </c>
      <c r="D17" t="s">
        <v>133</v>
      </c>
      <c r="E17" t="s">
        <v>136</v>
      </c>
      <c r="F17" t="s">
        <v>138</v>
      </c>
      <c r="O17">
        <f t="shared" si="14"/>
        <v>13</v>
      </c>
      <c r="P17" t="str">
        <f t="shared" si="6"/>
        <v>CTD-HVAC-V60-T120</v>
      </c>
      <c r="Q17" t="str">
        <f t="shared" si="0"/>
        <v>CTD</v>
      </c>
      <c r="R17" t="str">
        <f t="shared" si="1"/>
        <v>HVAC</v>
      </c>
      <c r="S17" t="str">
        <f t="shared" si="2"/>
        <v>V60</v>
      </c>
      <c r="T17" t="str">
        <f t="shared" si="3"/>
        <v>T120</v>
      </c>
      <c r="U17" t="str">
        <f t="shared" si="7"/>
        <v>SALA DE ESTAR</v>
      </c>
      <c r="V17" t="str">
        <f t="shared" si="8"/>
        <v>Oeste</v>
      </c>
      <c r="W17">
        <f t="shared" si="9"/>
        <v>21.6</v>
      </c>
      <c r="X17">
        <f t="shared" si="10"/>
        <v>46.28</v>
      </c>
      <c r="Y17">
        <f t="shared" si="11"/>
        <v>6.06</v>
      </c>
      <c r="Z17" s="16" t="str">
        <f t="shared" si="4"/>
        <v>13%</v>
      </c>
      <c r="AA17" s="2">
        <f t="shared" si="12"/>
        <v>0.28000000000000003</v>
      </c>
    </row>
    <row r="18" spans="1:27" x14ac:dyDescent="0.3">
      <c r="A18">
        <f t="shared" si="13"/>
        <v>14</v>
      </c>
      <c r="B18" t="str">
        <f t="shared" si="5"/>
        <v>CTD-HVAC-V86-T120</v>
      </c>
      <c r="C18" t="s">
        <v>132</v>
      </c>
      <c r="D18" t="s">
        <v>133</v>
      </c>
      <c r="E18" t="s">
        <v>140</v>
      </c>
      <c r="F18" t="s">
        <v>138</v>
      </c>
      <c r="O18">
        <f t="shared" si="14"/>
        <v>14</v>
      </c>
      <c r="P18" t="str">
        <f t="shared" si="6"/>
        <v>CTD-HVAC-V86-T120</v>
      </c>
      <c r="Q18" t="str">
        <f t="shared" si="0"/>
        <v>CTD</v>
      </c>
      <c r="R18" t="str">
        <f t="shared" si="1"/>
        <v>HVAC</v>
      </c>
      <c r="S18" t="str">
        <f t="shared" si="2"/>
        <v>V86</v>
      </c>
      <c r="T18" t="str">
        <f t="shared" si="3"/>
        <v>T120</v>
      </c>
      <c r="U18" t="str">
        <f t="shared" si="7"/>
        <v>SALA DE ESTAR</v>
      </c>
      <c r="V18" t="str">
        <f t="shared" si="8"/>
        <v>Oeste</v>
      </c>
      <c r="W18">
        <f t="shared" si="9"/>
        <v>21.6</v>
      </c>
      <c r="X18">
        <f t="shared" si="10"/>
        <v>46.28</v>
      </c>
      <c r="Y18">
        <f t="shared" si="11"/>
        <v>6.06</v>
      </c>
      <c r="Z18" s="16" t="str">
        <f t="shared" si="4"/>
        <v>13%</v>
      </c>
      <c r="AA18" s="2">
        <f t="shared" si="12"/>
        <v>0.28000000000000003</v>
      </c>
    </row>
    <row r="19" spans="1:27" x14ac:dyDescent="0.3">
      <c r="A19">
        <f t="shared" si="13"/>
        <v>15</v>
      </c>
      <c r="B19" t="str">
        <f t="shared" si="5"/>
        <v>CTD-HVAC-V60-T210</v>
      </c>
      <c r="C19" t="s">
        <v>132</v>
      </c>
      <c r="D19" t="s">
        <v>133</v>
      </c>
      <c r="E19" t="s">
        <v>136</v>
      </c>
      <c r="F19" t="s">
        <v>139</v>
      </c>
      <c r="O19">
        <f t="shared" si="14"/>
        <v>15</v>
      </c>
      <c r="P19" t="str">
        <f t="shared" si="6"/>
        <v>CTD-HVAC-V60-T210</v>
      </c>
      <c r="Q19" t="str">
        <f t="shared" si="0"/>
        <v>CTD</v>
      </c>
      <c r="R19" t="str">
        <f t="shared" si="1"/>
        <v>HVAC</v>
      </c>
      <c r="S19" t="str">
        <f t="shared" si="2"/>
        <v>V60</v>
      </c>
      <c r="T19" t="str">
        <f t="shared" si="3"/>
        <v>T210</v>
      </c>
      <c r="U19" t="str">
        <f t="shared" si="7"/>
        <v>SALA DE ESTAR</v>
      </c>
      <c r="V19" t="str">
        <f t="shared" si="8"/>
        <v>Oeste</v>
      </c>
      <c r="W19">
        <f t="shared" si="9"/>
        <v>21.6</v>
      </c>
      <c r="X19">
        <f t="shared" si="10"/>
        <v>46.28</v>
      </c>
      <c r="Y19">
        <f t="shared" si="11"/>
        <v>6.06</v>
      </c>
      <c r="Z19" s="16" t="str">
        <f t="shared" si="4"/>
        <v>13%</v>
      </c>
      <c r="AA19" s="2">
        <f t="shared" si="12"/>
        <v>0.28000000000000003</v>
      </c>
    </row>
    <row r="20" spans="1:27" x14ac:dyDescent="0.3">
      <c r="A20">
        <f t="shared" si="13"/>
        <v>16</v>
      </c>
      <c r="B20" t="str">
        <f t="shared" si="5"/>
        <v>CTD-HVAC-V86-T210</v>
      </c>
      <c r="C20" t="s">
        <v>132</v>
      </c>
      <c r="D20" t="s">
        <v>133</v>
      </c>
      <c r="E20" t="s">
        <v>140</v>
      </c>
      <c r="F20" t="s">
        <v>139</v>
      </c>
      <c r="O20">
        <f t="shared" si="14"/>
        <v>16</v>
      </c>
      <c r="P20" t="str">
        <f t="shared" si="6"/>
        <v>CTD-HVAC-V86-T210</v>
      </c>
      <c r="Q20" t="str">
        <f t="shared" si="0"/>
        <v>CTD</v>
      </c>
      <c r="R20" t="str">
        <f t="shared" si="1"/>
        <v>HVAC</v>
      </c>
      <c r="S20" t="str">
        <f t="shared" si="2"/>
        <v>V86</v>
      </c>
      <c r="T20" t="str">
        <f t="shared" si="3"/>
        <v>T210</v>
      </c>
      <c r="U20" t="str">
        <f t="shared" si="7"/>
        <v>SALA DE ESTAR</v>
      </c>
      <c r="V20" t="str">
        <f t="shared" si="8"/>
        <v>Oeste</v>
      </c>
      <c r="W20">
        <f t="shared" si="9"/>
        <v>21.6</v>
      </c>
      <c r="X20">
        <f t="shared" si="10"/>
        <v>46.28</v>
      </c>
      <c r="Y20">
        <f t="shared" si="11"/>
        <v>6.06</v>
      </c>
      <c r="Z20" s="16" t="str">
        <f t="shared" si="4"/>
        <v>13%</v>
      </c>
      <c r="AA20" s="2">
        <f t="shared" si="12"/>
        <v>0.28000000000000003</v>
      </c>
    </row>
    <row r="21" spans="1:27" x14ac:dyDescent="0.3">
      <c r="A21">
        <f t="shared" si="13"/>
        <v>17</v>
      </c>
      <c r="B21" t="str">
        <f t="shared" si="5"/>
        <v>CTD-HVAC-V60-T120_Pext</v>
      </c>
      <c r="C21" t="s">
        <v>132</v>
      </c>
      <c r="D21" t="s">
        <v>133</v>
      </c>
      <c r="E21" t="s">
        <v>136</v>
      </c>
      <c r="F21" t="s">
        <v>217</v>
      </c>
      <c r="O21">
        <f t="shared" si="14"/>
        <v>17</v>
      </c>
      <c r="P21" t="str">
        <f t="shared" si="6"/>
        <v>CTD-HVAC-V60-T120_Pext</v>
      </c>
      <c r="Q21" t="str">
        <f t="shared" si="0"/>
        <v>CTD</v>
      </c>
      <c r="R21" t="str">
        <f t="shared" si="1"/>
        <v>HVAC</v>
      </c>
      <c r="S21" t="str">
        <f t="shared" si="2"/>
        <v>V60</v>
      </c>
      <c r="T21" t="str">
        <f t="shared" si="3"/>
        <v>T120_Pext</v>
      </c>
      <c r="U21" t="str">
        <f t="shared" si="7"/>
        <v>SALA DE ESTAR</v>
      </c>
      <c r="V21" t="str">
        <f t="shared" si="8"/>
        <v>Oeste</v>
      </c>
      <c r="W21">
        <f t="shared" si="9"/>
        <v>21.6</v>
      </c>
      <c r="X21">
        <f t="shared" si="10"/>
        <v>46.28</v>
      </c>
      <c r="Y21">
        <f t="shared" si="11"/>
        <v>6.06</v>
      </c>
      <c r="Z21" s="16" t="str">
        <f t="shared" si="4"/>
        <v>13%</v>
      </c>
      <c r="AA21" s="2">
        <f t="shared" si="12"/>
        <v>0.28000000000000003</v>
      </c>
    </row>
    <row r="22" spans="1:27" x14ac:dyDescent="0.3">
      <c r="A22">
        <f t="shared" si="13"/>
        <v>18</v>
      </c>
      <c r="B22" t="str">
        <f t="shared" si="5"/>
        <v>CTD-HVAC-V86-T120_Pext</v>
      </c>
      <c r="C22" t="s">
        <v>132</v>
      </c>
      <c r="D22" t="s">
        <v>133</v>
      </c>
      <c r="E22" t="s">
        <v>140</v>
      </c>
      <c r="F22" t="s">
        <v>217</v>
      </c>
      <c r="O22">
        <f t="shared" si="14"/>
        <v>18</v>
      </c>
      <c r="P22" t="str">
        <f t="shared" si="6"/>
        <v>CTD-HVAC-V86-T120_Pext</v>
      </c>
      <c r="Q22" t="str">
        <f t="shared" si="0"/>
        <v>CTD</v>
      </c>
      <c r="R22" t="str">
        <f t="shared" si="1"/>
        <v>HVAC</v>
      </c>
      <c r="S22" t="str">
        <f t="shared" si="2"/>
        <v>V86</v>
      </c>
      <c r="T22" t="str">
        <f t="shared" si="3"/>
        <v>T120_Pext</v>
      </c>
      <c r="U22" t="str">
        <f t="shared" si="7"/>
        <v>SALA DE ESTAR</v>
      </c>
      <c r="V22" t="str">
        <f t="shared" si="8"/>
        <v>Oeste</v>
      </c>
      <c r="W22">
        <f t="shared" si="9"/>
        <v>21.6</v>
      </c>
      <c r="X22">
        <f t="shared" si="10"/>
        <v>46.28</v>
      </c>
      <c r="Y22">
        <f t="shared" si="11"/>
        <v>6.06</v>
      </c>
      <c r="Z22" s="16" t="str">
        <f t="shared" si="4"/>
        <v>13%</v>
      </c>
      <c r="AA22" s="2">
        <f t="shared" si="12"/>
        <v>0.28000000000000003</v>
      </c>
    </row>
    <row r="23" spans="1:27" x14ac:dyDescent="0.3">
      <c r="A23">
        <f t="shared" si="13"/>
        <v>19</v>
      </c>
      <c r="B23" t="str">
        <f t="shared" si="5"/>
        <v>CTD-HVAC_dia-V25-ST</v>
      </c>
      <c r="C23" t="s">
        <v>132</v>
      </c>
      <c r="D23" t="s">
        <v>142</v>
      </c>
      <c r="E23" t="s">
        <v>134</v>
      </c>
      <c r="F23" t="s">
        <v>135</v>
      </c>
      <c r="O23">
        <f t="shared" si="14"/>
        <v>19</v>
      </c>
      <c r="P23" t="str">
        <f t="shared" si="6"/>
        <v>CTD-HVAC_dia-V25-ST</v>
      </c>
      <c r="Q23" t="str">
        <f t="shared" si="0"/>
        <v>CTD</v>
      </c>
      <c r="R23" t="str">
        <f t="shared" si="1"/>
        <v>HVAC_dia</v>
      </c>
      <c r="S23" t="str">
        <f t="shared" si="2"/>
        <v>V25</v>
      </c>
      <c r="T23" t="str">
        <f t="shared" si="3"/>
        <v>ST</v>
      </c>
      <c r="U23" t="str">
        <f t="shared" si="7"/>
        <v>SALA DE ESTAR</v>
      </c>
      <c r="V23" t="str">
        <f t="shared" si="8"/>
        <v>Oeste</v>
      </c>
      <c r="W23">
        <f t="shared" si="9"/>
        <v>21.6</v>
      </c>
      <c r="X23">
        <f t="shared" si="10"/>
        <v>46.28</v>
      </c>
      <c r="Y23">
        <f t="shared" si="11"/>
        <v>6.06</v>
      </c>
      <c r="Z23" s="16" t="str">
        <f t="shared" si="4"/>
        <v>13%</v>
      </c>
      <c r="AA23" s="2">
        <f t="shared" si="12"/>
        <v>0.28000000000000003</v>
      </c>
    </row>
    <row r="24" spans="1:27" x14ac:dyDescent="0.3">
      <c r="A24">
        <f t="shared" si="13"/>
        <v>20</v>
      </c>
      <c r="B24" t="str">
        <f t="shared" si="5"/>
        <v>CTD-HVAC_dia-V60-ST</v>
      </c>
      <c r="C24" t="s">
        <v>132</v>
      </c>
      <c r="D24" t="s">
        <v>142</v>
      </c>
      <c r="E24" t="s">
        <v>136</v>
      </c>
      <c r="F24" t="s">
        <v>135</v>
      </c>
      <c r="O24">
        <f t="shared" si="14"/>
        <v>20</v>
      </c>
      <c r="P24" t="str">
        <f t="shared" si="6"/>
        <v>CTD-HVAC_dia-V60-ST</v>
      </c>
      <c r="Q24" t="str">
        <f t="shared" si="0"/>
        <v>CTD</v>
      </c>
      <c r="R24" t="str">
        <f t="shared" si="1"/>
        <v>HVAC_dia</v>
      </c>
      <c r="S24" t="str">
        <f t="shared" si="2"/>
        <v>V60</v>
      </c>
      <c r="T24" t="str">
        <f t="shared" si="3"/>
        <v>ST</v>
      </c>
      <c r="U24" t="str">
        <f t="shared" si="7"/>
        <v>SALA DE ESTAR</v>
      </c>
      <c r="V24" t="str">
        <f t="shared" si="8"/>
        <v>Oeste</v>
      </c>
      <c r="W24">
        <f t="shared" si="9"/>
        <v>21.6</v>
      </c>
      <c r="X24">
        <f t="shared" si="10"/>
        <v>46.28</v>
      </c>
      <c r="Y24">
        <f t="shared" si="11"/>
        <v>6.06</v>
      </c>
      <c r="Z24" s="16" t="str">
        <f t="shared" si="4"/>
        <v>13%</v>
      </c>
      <c r="AA24" s="2">
        <f t="shared" si="12"/>
        <v>0.28000000000000003</v>
      </c>
    </row>
    <row r="25" spans="1:27" x14ac:dyDescent="0.3">
      <c r="A25">
        <f t="shared" si="13"/>
        <v>21</v>
      </c>
      <c r="B25" t="str">
        <f t="shared" si="5"/>
        <v>CTD-HVAC_dia-V86-ST</v>
      </c>
      <c r="C25" t="s">
        <v>132</v>
      </c>
      <c r="D25" t="s">
        <v>142</v>
      </c>
      <c r="E25" t="s">
        <v>140</v>
      </c>
      <c r="F25" t="s">
        <v>135</v>
      </c>
      <c r="O25">
        <f t="shared" si="14"/>
        <v>21</v>
      </c>
      <c r="P25" t="str">
        <f t="shared" si="6"/>
        <v>CTD-HVAC_dia-V86-ST</v>
      </c>
      <c r="Q25" t="str">
        <f t="shared" si="0"/>
        <v>CTD</v>
      </c>
      <c r="R25" t="str">
        <f t="shared" si="1"/>
        <v>HVAC_dia</v>
      </c>
      <c r="S25" t="str">
        <f t="shared" si="2"/>
        <v>V86</v>
      </c>
      <c r="T25" t="str">
        <f t="shared" si="3"/>
        <v>ST</v>
      </c>
      <c r="U25" t="str">
        <f t="shared" si="7"/>
        <v>SALA DE ESTAR</v>
      </c>
      <c r="V25" t="str">
        <f t="shared" si="8"/>
        <v>Oeste</v>
      </c>
      <c r="W25">
        <f t="shared" si="9"/>
        <v>21.6</v>
      </c>
      <c r="X25">
        <f t="shared" si="10"/>
        <v>46.28</v>
      </c>
      <c r="Y25">
        <f t="shared" si="11"/>
        <v>6.06</v>
      </c>
      <c r="Z25" s="16" t="str">
        <f t="shared" si="4"/>
        <v>13%</v>
      </c>
      <c r="AA25" s="2">
        <f t="shared" si="12"/>
        <v>0.28000000000000003</v>
      </c>
    </row>
    <row r="26" spans="1:27" x14ac:dyDescent="0.3">
      <c r="A26">
        <f t="shared" si="13"/>
        <v>22</v>
      </c>
      <c r="B26" t="str">
        <f t="shared" si="5"/>
        <v>CTD-HVAC_dia-V60-T120</v>
      </c>
      <c r="C26" t="s">
        <v>132</v>
      </c>
      <c r="D26" t="s">
        <v>142</v>
      </c>
      <c r="E26" t="s">
        <v>136</v>
      </c>
      <c r="F26" t="s">
        <v>138</v>
      </c>
      <c r="O26">
        <f t="shared" si="14"/>
        <v>22</v>
      </c>
      <c r="P26" t="str">
        <f t="shared" si="6"/>
        <v>CTD-HVAC_dia-V60-T120</v>
      </c>
      <c r="Q26" t="str">
        <f t="shared" si="0"/>
        <v>CTD</v>
      </c>
      <c r="R26" t="str">
        <f t="shared" si="1"/>
        <v>HVAC_dia</v>
      </c>
      <c r="S26" t="str">
        <f t="shared" si="2"/>
        <v>V60</v>
      </c>
      <c r="T26" t="str">
        <f t="shared" si="3"/>
        <v>T120</v>
      </c>
      <c r="U26" t="str">
        <f t="shared" si="7"/>
        <v>SALA DE ESTAR</v>
      </c>
      <c r="V26" t="str">
        <f t="shared" si="8"/>
        <v>Oeste</v>
      </c>
      <c r="W26">
        <f t="shared" si="9"/>
        <v>21.6</v>
      </c>
      <c r="X26">
        <f t="shared" si="10"/>
        <v>46.28</v>
      </c>
      <c r="Y26">
        <f t="shared" si="11"/>
        <v>6.06</v>
      </c>
      <c r="Z26" s="16" t="str">
        <f t="shared" si="4"/>
        <v>13%</v>
      </c>
      <c r="AA26" s="2">
        <f t="shared" si="12"/>
        <v>0.28000000000000003</v>
      </c>
    </row>
    <row r="27" spans="1:27" x14ac:dyDescent="0.3">
      <c r="A27">
        <f t="shared" si="13"/>
        <v>23</v>
      </c>
      <c r="B27" t="str">
        <f t="shared" si="5"/>
        <v>CTD-HVAC_dia-V86-T120</v>
      </c>
      <c r="C27" t="s">
        <v>132</v>
      </c>
      <c r="D27" t="s">
        <v>142</v>
      </c>
      <c r="E27" t="s">
        <v>140</v>
      </c>
      <c r="F27" t="s">
        <v>138</v>
      </c>
      <c r="O27">
        <f t="shared" si="14"/>
        <v>23</v>
      </c>
      <c r="P27" t="str">
        <f t="shared" si="6"/>
        <v>CTD-HVAC_dia-V86-T120</v>
      </c>
      <c r="Q27" t="str">
        <f t="shared" si="0"/>
        <v>CTD</v>
      </c>
      <c r="R27" t="str">
        <f t="shared" si="1"/>
        <v>HVAC_dia</v>
      </c>
      <c r="S27" t="str">
        <f t="shared" si="2"/>
        <v>V86</v>
      </c>
      <c r="T27" t="str">
        <f t="shared" si="3"/>
        <v>T120</v>
      </c>
      <c r="U27" t="str">
        <f t="shared" si="7"/>
        <v>SALA DE ESTAR</v>
      </c>
      <c r="V27" t="str">
        <f t="shared" si="8"/>
        <v>Oeste</v>
      </c>
      <c r="W27">
        <f t="shared" si="9"/>
        <v>21.6</v>
      </c>
      <c r="X27">
        <f t="shared" si="10"/>
        <v>46.28</v>
      </c>
      <c r="Y27">
        <f t="shared" si="11"/>
        <v>6.06</v>
      </c>
      <c r="Z27" s="16" t="str">
        <f t="shared" si="4"/>
        <v>13%</v>
      </c>
      <c r="AA27" s="2">
        <f t="shared" si="12"/>
        <v>0.28000000000000003</v>
      </c>
    </row>
    <row r="28" spans="1:27" x14ac:dyDescent="0.3">
      <c r="A28">
        <f t="shared" si="13"/>
        <v>24</v>
      </c>
      <c r="B28" t="str">
        <f t="shared" si="5"/>
        <v>CTD-HVAC_dia-V60-T210</v>
      </c>
      <c r="C28" t="s">
        <v>132</v>
      </c>
      <c r="D28" t="s">
        <v>142</v>
      </c>
      <c r="E28" t="s">
        <v>136</v>
      </c>
      <c r="F28" t="s">
        <v>139</v>
      </c>
      <c r="O28">
        <f t="shared" si="14"/>
        <v>24</v>
      </c>
      <c r="P28" t="str">
        <f t="shared" si="6"/>
        <v>CTD-HVAC_dia-V60-T210</v>
      </c>
      <c r="Q28" t="str">
        <f t="shared" si="0"/>
        <v>CTD</v>
      </c>
      <c r="R28" t="str">
        <f t="shared" si="1"/>
        <v>HVAC_dia</v>
      </c>
      <c r="S28" t="str">
        <f t="shared" si="2"/>
        <v>V60</v>
      </c>
      <c r="T28" t="str">
        <f t="shared" si="3"/>
        <v>T210</v>
      </c>
      <c r="U28" t="str">
        <f t="shared" si="7"/>
        <v>SALA DE ESTAR</v>
      </c>
      <c r="V28" t="str">
        <f t="shared" si="8"/>
        <v>Oeste</v>
      </c>
      <c r="W28">
        <f t="shared" si="9"/>
        <v>21.6</v>
      </c>
      <c r="X28">
        <f t="shared" si="10"/>
        <v>46.28</v>
      </c>
      <c r="Y28">
        <f t="shared" si="11"/>
        <v>6.06</v>
      </c>
      <c r="Z28" s="16" t="str">
        <f t="shared" si="4"/>
        <v>13%</v>
      </c>
      <c r="AA28" s="2">
        <f t="shared" si="12"/>
        <v>0.28000000000000003</v>
      </c>
    </row>
    <row r="29" spans="1:27" x14ac:dyDescent="0.3">
      <c r="A29">
        <f t="shared" si="13"/>
        <v>25</v>
      </c>
      <c r="B29" t="str">
        <f t="shared" si="5"/>
        <v>CTD-HVAC_dia-V86-T210</v>
      </c>
      <c r="C29" t="s">
        <v>132</v>
      </c>
      <c r="D29" t="s">
        <v>142</v>
      </c>
      <c r="E29" t="s">
        <v>140</v>
      </c>
      <c r="F29" t="s">
        <v>139</v>
      </c>
      <c r="O29">
        <f t="shared" si="14"/>
        <v>25</v>
      </c>
      <c r="P29" t="str">
        <f t="shared" si="6"/>
        <v>CTD-HVAC_dia-V86-T210</v>
      </c>
      <c r="Q29" t="str">
        <f t="shared" si="0"/>
        <v>CTD</v>
      </c>
      <c r="R29" t="str">
        <f t="shared" si="1"/>
        <v>HVAC_dia</v>
      </c>
      <c r="S29" t="str">
        <f t="shared" si="2"/>
        <v>V86</v>
      </c>
      <c r="T29" t="str">
        <f t="shared" si="3"/>
        <v>T210</v>
      </c>
      <c r="U29" t="str">
        <f t="shared" si="7"/>
        <v>SALA DE ESTAR</v>
      </c>
      <c r="V29" t="str">
        <f t="shared" si="8"/>
        <v>Oeste</v>
      </c>
      <c r="W29">
        <f t="shared" si="9"/>
        <v>21.6</v>
      </c>
      <c r="X29">
        <f t="shared" si="10"/>
        <v>46.28</v>
      </c>
      <c r="Y29">
        <f t="shared" si="11"/>
        <v>6.06</v>
      </c>
      <c r="Z29" s="16" t="str">
        <f t="shared" si="4"/>
        <v>13%</v>
      </c>
      <c r="AA29" s="2">
        <f t="shared" si="12"/>
        <v>0.28000000000000003</v>
      </c>
    </row>
    <row r="30" spans="1:27" x14ac:dyDescent="0.3">
      <c r="A30">
        <f t="shared" si="13"/>
        <v>26</v>
      </c>
      <c r="B30" t="str">
        <f t="shared" si="5"/>
        <v>CTD-HVAC_dia-V60-T120_Pext</v>
      </c>
      <c r="C30" t="s">
        <v>132</v>
      </c>
      <c r="D30" t="s">
        <v>142</v>
      </c>
      <c r="E30" t="s">
        <v>136</v>
      </c>
      <c r="F30" t="s">
        <v>217</v>
      </c>
      <c r="O30">
        <f t="shared" si="14"/>
        <v>26</v>
      </c>
      <c r="P30" t="str">
        <f t="shared" si="6"/>
        <v>CTD-HVAC_dia-V60-T120_Pext</v>
      </c>
      <c r="Q30" t="str">
        <f t="shared" si="0"/>
        <v>CTD</v>
      </c>
      <c r="R30" t="str">
        <f t="shared" si="1"/>
        <v>HVAC_dia</v>
      </c>
      <c r="S30" t="str">
        <f t="shared" si="2"/>
        <v>V60</v>
      </c>
      <c r="T30" t="str">
        <f t="shared" si="3"/>
        <v>T120_Pext</v>
      </c>
      <c r="U30" t="str">
        <f t="shared" si="7"/>
        <v>SALA DE ESTAR</v>
      </c>
      <c r="V30" t="str">
        <f t="shared" si="8"/>
        <v>Oeste</v>
      </c>
      <c r="W30">
        <f t="shared" si="9"/>
        <v>21.6</v>
      </c>
      <c r="X30">
        <f t="shared" si="10"/>
        <v>46.28</v>
      </c>
      <c r="Y30">
        <f t="shared" si="11"/>
        <v>6.06</v>
      </c>
      <c r="Z30" s="16" t="str">
        <f t="shared" si="4"/>
        <v>13%</v>
      </c>
      <c r="AA30" s="2">
        <f t="shared" si="12"/>
        <v>0.28000000000000003</v>
      </c>
    </row>
    <row r="31" spans="1:27" x14ac:dyDescent="0.3">
      <c r="A31">
        <f t="shared" si="13"/>
        <v>27</v>
      </c>
      <c r="B31" t="str">
        <f t="shared" si="5"/>
        <v>CTD-HVAC_dia-V86-T120_Pext</v>
      </c>
      <c r="C31" t="s">
        <v>132</v>
      </c>
      <c r="D31" t="s">
        <v>142</v>
      </c>
      <c r="E31" t="s">
        <v>140</v>
      </c>
      <c r="F31" t="s">
        <v>217</v>
      </c>
      <c r="O31">
        <f t="shared" si="14"/>
        <v>27</v>
      </c>
      <c r="P31" t="str">
        <f t="shared" si="6"/>
        <v>CTD-HVAC_dia-V86-T120_Pext</v>
      </c>
      <c r="Q31" t="str">
        <f t="shared" si="0"/>
        <v>CTD</v>
      </c>
      <c r="R31" t="str">
        <f t="shared" si="1"/>
        <v>HVAC_dia</v>
      </c>
      <c r="S31" t="str">
        <f t="shared" si="2"/>
        <v>V86</v>
      </c>
      <c r="T31" t="str">
        <f t="shared" si="3"/>
        <v>T120_Pext</v>
      </c>
      <c r="U31" t="str">
        <f t="shared" si="7"/>
        <v>SALA DE ESTAR</v>
      </c>
      <c r="V31" t="str">
        <f t="shared" si="8"/>
        <v>Oeste</v>
      </c>
      <c r="W31">
        <f t="shared" si="9"/>
        <v>21.6</v>
      </c>
      <c r="X31">
        <f t="shared" si="10"/>
        <v>46.28</v>
      </c>
      <c r="Y31">
        <f t="shared" si="11"/>
        <v>6.06</v>
      </c>
      <c r="Z31" s="16" t="str">
        <f t="shared" si="4"/>
        <v>13%</v>
      </c>
      <c r="AA31" s="2">
        <f t="shared" si="12"/>
        <v>0.28000000000000003</v>
      </c>
    </row>
    <row r="32" spans="1:27" x14ac:dyDescent="0.3">
      <c r="O32">
        <f t="shared" si="14"/>
        <v>28</v>
      </c>
      <c r="P32" t="str">
        <f t="shared" si="6"/>
        <v>CTD-VN-V25-ST</v>
      </c>
      <c r="Q32" t="str">
        <f t="shared" si="0"/>
        <v>CTD</v>
      </c>
      <c r="R32" t="str">
        <f t="shared" si="1"/>
        <v>VN</v>
      </c>
      <c r="S32" t="str">
        <f t="shared" si="2"/>
        <v>V25</v>
      </c>
      <c r="T32" t="str">
        <f t="shared" si="3"/>
        <v>ST</v>
      </c>
      <c r="U32" t="str">
        <f t="shared" si="7"/>
        <v>VARANDA</v>
      </c>
      <c r="V32" t="str">
        <f t="shared" si="8"/>
        <v>Norte-Oeste</v>
      </c>
      <c r="W32">
        <f t="shared" si="9"/>
        <v>27.57</v>
      </c>
      <c r="X32">
        <f t="shared" si="10"/>
        <v>68.111999999999995</v>
      </c>
      <c r="Y32">
        <f t="shared" si="11"/>
        <v>27.6416</v>
      </c>
      <c r="Z32" s="2">
        <f t="shared" si="4"/>
        <v>0.41</v>
      </c>
      <c r="AA32" s="2">
        <f t="shared" si="12"/>
        <v>1</v>
      </c>
    </row>
    <row r="33" spans="15:27" x14ac:dyDescent="0.3">
      <c r="O33">
        <f t="shared" si="14"/>
        <v>29</v>
      </c>
      <c r="P33" t="str">
        <f t="shared" si="6"/>
        <v>CTD-VN-V60-ST</v>
      </c>
      <c r="Q33" t="str">
        <f t="shared" si="0"/>
        <v>CTD</v>
      </c>
      <c r="R33" t="str">
        <f t="shared" si="1"/>
        <v>VN</v>
      </c>
      <c r="S33" t="str">
        <f t="shared" si="2"/>
        <v>V60</v>
      </c>
      <c r="T33" t="str">
        <f t="shared" si="3"/>
        <v>ST</v>
      </c>
      <c r="U33" t="str">
        <f t="shared" si="7"/>
        <v>VARANDA</v>
      </c>
      <c r="V33" t="str">
        <f t="shared" si="8"/>
        <v>Norte-Oeste</v>
      </c>
      <c r="W33">
        <f t="shared" si="9"/>
        <v>27.57</v>
      </c>
      <c r="X33">
        <f t="shared" si="10"/>
        <v>68.111999999999995</v>
      </c>
      <c r="Y33">
        <f t="shared" si="11"/>
        <v>27.6416</v>
      </c>
      <c r="Z33" s="2">
        <f t="shared" si="4"/>
        <v>0.41</v>
      </c>
      <c r="AA33" s="2">
        <f t="shared" si="12"/>
        <v>1</v>
      </c>
    </row>
    <row r="34" spans="15:27" x14ac:dyDescent="0.3">
      <c r="O34">
        <f t="shared" si="14"/>
        <v>30</v>
      </c>
      <c r="P34" t="str">
        <f t="shared" si="6"/>
        <v>CTD-VN-V86-ST</v>
      </c>
      <c r="Q34" t="str">
        <f t="shared" si="0"/>
        <v>CTD</v>
      </c>
      <c r="R34" t="str">
        <f t="shared" si="1"/>
        <v>VN</v>
      </c>
      <c r="S34" t="str">
        <f t="shared" si="2"/>
        <v>V86</v>
      </c>
      <c r="T34" t="str">
        <f t="shared" si="3"/>
        <v>ST</v>
      </c>
      <c r="U34" t="str">
        <f t="shared" si="7"/>
        <v>VARANDA</v>
      </c>
      <c r="V34" t="str">
        <f t="shared" si="8"/>
        <v>Norte-Oeste</v>
      </c>
      <c r="W34">
        <f t="shared" si="9"/>
        <v>27.57</v>
      </c>
      <c r="X34">
        <f t="shared" si="10"/>
        <v>68.111999999999995</v>
      </c>
      <c r="Y34">
        <f t="shared" si="11"/>
        <v>27.6416</v>
      </c>
      <c r="Z34" s="2">
        <f t="shared" si="4"/>
        <v>0.41</v>
      </c>
      <c r="AA34" s="2">
        <f t="shared" si="12"/>
        <v>1</v>
      </c>
    </row>
    <row r="35" spans="15:27" x14ac:dyDescent="0.3">
      <c r="O35">
        <f t="shared" si="14"/>
        <v>31</v>
      </c>
      <c r="P35" t="str">
        <f t="shared" si="6"/>
        <v>CTD-VN-V60-T120</v>
      </c>
      <c r="Q35" t="str">
        <f t="shared" si="0"/>
        <v>CTD</v>
      </c>
      <c r="R35" t="str">
        <f t="shared" si="1"/>
        <v>VN</v>
      </c>
      <c r="S35" t="str">
        <f t="shared" si="2"/>
        <v>V60</v>
      </c>
      <c r="T35" t="str">
        <f t="shared" si="3"/>
        <v>T120</v>
      </c>
      <c r="U35" t="str">
        <f t="shared" si="7"/>
        <v>VARANDA</v>
      </c>
      <c r="V35" t="str">
        <f t="shared" si="8"/>
        <v>Norte-Oeste</v>
      </c>
      <c r="W35">
        <f t="shared" si="9"/>
        <v>27.57</v>
      </c>
      <c r="X35">
        <f t="shared" si="10"/>
        <v>68.111999999999995</v>
      </c>
      <c r="Y35">
        <f t="shared" si="11"/>
        <v>27.6416</v>
      </c>
      <c r="Z35" s="2">
        <f t="shared" si="4"/>
        <v>0.41</v>
      </c>
      <c r="AA35" s="2">
        <f t="shared" si="12"/>
        <v>1</v>
      </c>
    </row>
    <row r="36" spans="15:27" x14ac:dyDescent="0.3">
      <c r="O36">
        <f t="shared" si="14"/>
        <v>32</v>
      </c>
      <c r="P36" t="str">
        <f t="shared" si="6"/>
        <v>CTD-VN-V86-T120</v>
      </c>
      <c r="Q36" t="str">
        <f t="shared" si="0"/>
        <v>CTD</v>
      </c>
      <c r="R36" t="str">
        <f t="shared" si="1"/>
        <v>VN</v>
      </c>
      <c r="S36" t="str">
        <f t="shared" si="2"/>
        <v>V86</v>
      </c>
      <c r="T36" t="str">
        <f t="shared" si="3"/>
        <v>T120</v>
      </c>
      <c r="U36" t="str">
        <f t="shared" si="7"/>
        <v>VARANDA</v>
      </c>
      <c r="V36" t="str">
        <f t="shared" si="8"/>
        <v>Norte-Oeste</v>
      </c>
      <c r="W36">
        <f t="shared" si="9"/>
        <v>27.57</v>
      </c>
      <c r="X36">
        <f t="shared" si="10"/>
        <v>68.111999999999995</v>
      </c>
      <c r="Y36">
        <f t="shared" si="11"/>
        <v>27.6416</v>
      </c>
      <c r="Z36" s="2">
        <f t="shared" si="4"/>
        <v>0.41</v>
      </c>
      <c r="AA36" s="2">
        <f t="shared" si="12"/>
        <v>1</v>
      </c>
    </row>
    <row r="37" spans="15:27" x14ac:dyDescent="0.3">
      <c r="O37">
        <f t="shared" si="14"/>
        <v>33</v>
      </c>
      <c r="P37" t="str">
        <f t="shared" si="6"/>
        <v>CTD-VN-V60-T210</v>
      </c>
      <c r="Q37" t="str">
        <f t="shared" si="0"/>
        <v>CTD</v>
      </c>
      <c r="R37" t="str">
        <f t="shared" si="1"/>
        <v>VN</v>
      </c>
      <c r="S37" t="str">
        <f t="shared" si="2"/>
        <v>V60</v>
      </c>
      <c r="T37" t="str">
        <f t="shared" si="3"/>
        <v>T210</v>
      </c>
      <c r="U37" t="str">
        <f t="shared" si="7"/>
        <v>VARANDA</v>
      </c>
      <c r="V37" t="str">
        <f t="shared" si="8"/>
        <v>Norte-Oeste</v>
      </c>
      <c r="W37">
        <f t="shared" si="9"/>
        <v>27.57</v>
      </c>
      <c r="X37">
        <f t="shared" si="10"/>
        <v>68.111999999999995</v>
      </c>
      <c r="Y37">
        <f t="shared" si="11"/>
        <v>27.6416</v>
      </c>
      <c r="Z37" s="2">
        <f t="shared" si="4"/>
        <v>0.41</v>
      </c>
      <c r="AA37" s="2">
        <f t="shared" si="12"/>
        <v>1</v>
      </c>
    </row>
    <row r="38" spans="15:27" x14ac:dyDescent="0.3">
      <c r="O38">
        <f t="shared" si="14"/>
        <v>34</v>
      </c>
      <c r="P38" t="str">
        <f t="shared" si="6"/>
        <v>CTD-VN-V86-T210</v>
      </c>
      <c r="Q38" t="str">
        <f t="shared" si="0"/>
        <v>CTD</v>
      </c>
      <c r="R38" t="str">
        <f t="shared" si="1"/>
        <v>VN</v>
      </c>
      <c r="S38" t="str">
        <f t="shared" si="2"/>
        <v>V86</v>
      </c>
      <c r="T38" t="str">
        <f t="shared" si="3"/>
        <v>T210</v>
      </c>
      <c r="U38" t="str">
        <f t="shared" si="7"/>
        <v>VARANDA</v>
      </c>
      <c r="V38" t="str">
        <f t="shared" si="8"/>
        <v>Norte-Oeste</v>
      </c>
      <c r="W38">
        <f t="shared" si="9"/>
        <v>27.57</v>
      </c>
      <c r="X38">
        <f t="shared" si="10"/>
        <v>68.111999999999995</v>
      </c>
      <c r="Y38">
        <f t="shared" si="11"/>
        <v>27.6416</v>
      </c>
      <c r="Z38" s="2">
        <f t="shared" si="4"/>
        <v>0.41</v>
      </c>
      <c r="AA38" s="2">
        <f t="shared" si="12"/>
        <v>1</v>
      </c>
    </row>
    <row r="39" spans="15:27" x14ac:dyDescent="0.3">
      <c r="O39">
        <f t="shared" si="14"/>
        <v>35</v>
      </c>
      <c r="P39" t="str">
        <f t="shared" si="6"/>
        <v>CTD-VN-V60-T120_Pext</v>
      </c>
      <c r="Q39" t="str">
        <f t="shared" si="0"/>
        <v>CTD</v>
      </c>
      <c r="R39" t="str">
        <f t="shared" si="1"/>
        <v>VN</v>
      </c>
      <c r="S39" t="str">
        <f t="shared" si="2"/>
        <v>V60</v>
      </c>
      <c r="T39" t="str">
        <f t="shared" si="3"/>
        <v>T120_Pext</v>
      </c>
      <c r="U39" t="str">
        <f t="shared" si="7"/>
        <v>VARANDA</v>
      </c>
      <c r="V39" t="str">
        <f t="shared" si="8"/>
        <v>Norte-Oeste</v>
      </c>
      <c r="W39">
        <f t="shared" si="9"/>
        <v>27.57</v>
      </c>
      <c r="X39">
        <f t="shared" si="10"/>
        <v>68.111999999999995</v>
      </c>
      <c r="Y39">
        <f t="shared" si="11"/>
        <v>27.6416</v>
      </c>
      <c r="Z39" s="2">
        <f t="shared" si="4"/>
        <v>0.41</v>
      </c>
      <c r="AA39" s="2">
        <f t="shared" si="12"/>
        <v>1</v>
      </c>
    </row>
    <row r="40" spans="15:27" x14ac:dyDescent="0.3">
      <c r="O40">
        <f t="shared" si="14"/>
        <v>36</v>
      </c>
      <c r="P40" t="str">
        <f t="shared" si="6"/>
        <v>CTD-VN-V86-T120_Pext</v>
      </c>
      <c r="Q40" t="str">
        <f t="shared" si="0"/>
        <v>CTD</v>
      </c>
      <c r="R40" t="str">
        <f t="shared" si="1"/>
        <v>VN</v>
      </c>
      <c r="S40" t="str">
        <f t="shared" si="2"/>
        <v>V86</v>
      </c>
      <c r="T40" t="str">
        <f t="shared" si="3"/>
        <v>T120_Pext</v>
      </c>
      <c r="U40" t="str">
        <f t="shared" si="7"/>
        <v>VARANDA</v>
      </c>
      <c r="V40" t="str">
        <f t="shared" si="8"/>
        <v>Norte-Oeste</v>
      </c>
      <c r="W40">
        <f t="shared" si="9"/>
        <v>27.57</v>
      </c>
      <c r="X40">
        <f t="shared" si="10"/>
        <v>68.111999999999995</v>
      </c>
      <c r="Y40">
        <f t="shared" si="11"/>
        <v>27.6416</v>
      </c>
      <c r="Z40" s="2">
        <f t="shared" si="4"/>
        <v>0.41</v>
      </c>
      <c r="AA40" s="2">
        <f t="shared" si="12"/>
        <v>1</v>
      </c>
    </row>
    <row r="41" spans="15:27" x14ac:dyDescent="0.3">
      <c r="O41">
        <f t="shared" si="14"/>
        <v>37</v>
      </c>
      <c r="P41" t="str">
        <f t="shared" si="6"/>
        <v>CTD-HVAC-V25-ST</v>
      </c>
      <c r="Q41" t="str">
        <f t="shared" si="0"/>
        <v>CTD</v>
      </c>
      <c r="R41" t="str">
        <f t="shared" si="1"/>
        <v>HVAC</v>
      </c>
      <c r="S41" t="str">
        <f t="shared" si="2"/>
        <v>V25</v>
      </c>
      <c r="T41" t="str">
        <f t="shared" si="3"/>
        <v>ST</v>
      </c>
      <c r="U41" t="str">
        <f t="shared" si="7"/>
        <v>VARANDA</v>
      </c>
      <c r="V41" t="str">
        <f t="shared" si="8"/>
        <v>Norte-Oeste</v>
      </c>
      <c r="W41">
        <f t="shared" si="9"/>
        <v>27.57</v>
      </c>
      <c r="X41">
        <f t="shared" si="10"/>
        <v>68.111999999999995</v>
      </c>
      <c r="Y41">
        <f t="shared" si="11"/>
        <v>27.6416</v>
      </c>
      <c r="Z41" s="2">
        <f t="shared" si="4"/>
        <v>0.41</v>
      </c>
      <c r="AA41" s="2">
        <f t="shared" si="12"/>
        <v>1</v>
      </c>
    </row>
    <row r="42" spans="15:27" x14ac:dyDescent="0.3">
      <c r="O42">
        <f t="shared" si="14"/>
        <v>38</v>
      </c>
      <c r="P42" t="str">
        <f t="shared" si="6"/>
        <v>CTD-HVAC-V60-ST</v>
      </c>
      <c r="Q42" t="str">
        <f t="shared" si="0"/>
        <v>CTD</v>
      </c>
      <c r="R42" t="str">
        <f t="shared" si="1"/>
        <v>HVAC</v>
      </c>
      <c r="S42" t="str">
        <f t="shared" si="2"/>
        <v>V60</v>
      </c>
      <c r="T42" t="str">
        <f t="shared" si="3"/>
        <v>ST</v>
      </c>
      <c r="U42" t="str">
        <f t="shared" si="7"/>
        <v>VARANDA</v>
      </c>
      <c r="V42" t="str">
        <f t="shared" si="8"/>
        <v>Norte-Oeste</v>
      </c>
      <c r="W42">
        <f t="shared" si="9"/>
        <v>27.57</v>
      </c>
      <c r="X42">
        <f t="shared" si="10"/>
        <v>68.111999999999995</v>
      </c>
      <c r="Y42">
        <f t="shared" si="11"/>
        <v>27.6416</v>
      </c>
      <c r="Z42" s="2">
        <f t="shared" si="4"/>
        <v>0.41</v>
      </c>
      <c r="AA42" s="2">
        <f t="shared" si="12"/>
        <v>1</v>
      </c>
    </row>
    <row r="43" spans="15:27" x14ac:dyDescent="0.3">
      <c r="O43">
        <f t="shared" si="14"/>
        <v>39</v>
      </c>
      <c r="P43" t="str">
        <f t="shared" si="6"/>
        <v>CTD-HVAC-V86-ST</v>
      </c>
      <c r="Q43" t="str">
        <f t="shared" si="0"/>
        <v>CTD</v>
      </c>
      <c r="R43" t="str">
        <f t="shared" si="1"/>
        <v>HVAC</v>
      </c>
      <c r="S43" t="str">
        <f t="shared" si="2"/>
        <v>V86</v>
      </c>
      <c r="T43" t="str">
        <f t="shared" si="3"/>
        <v>ST</v>
      </c>
      <c r="U43" t="str">
        <f t="shared" si="7"/>
        <v>VARANDA</v>
      </c>
      <c r="V43" t="str">
        <f t="shared" si="8"/>
        <v>Norte-Oeste</v>
      </c>
      <c r="W43">
        <f t="shared" si="9"/>
        <v>27.57</v>
      </c>
      <c r="X43">
        <f t="shared" si="10"/>
        <v>68.111999999999995</v>
      </c>
      <c r="Y43">
        <f t="shared" si="11"/>
        <v>27.6416</v>
      </c>
      <c r="Z43" s="2">
        <f t="shared" si="4"/>
        <v>0.41</v>
      </c>
      <c r="AA43" s="2">
        <f t="shared" si="12"/>
        <v>1</v>
      </c>
    </row>
    <row r="44" spans="15:27" x14ac:dyDescent="0.3">
      <c r="O44">
        <f t="shared" si="14"/>
        <v>40</v>
      </c>
      <c r="P44" t="str">
        <f t="shared" si="6"/>
        <v>CTD-HVAC-V60-T120</v>
      </c>
      <c r="Q44" t="str">
        <f t="shared" si="0"/>
        <v>CTD</v>
      </c>
      <c r="R44" t="str">
        <f t="shared" si="1"/>
        <v>HVAC</v>
      </c>
      <c r="S44" t="str">
        <f t="shared" si="2"/>
        <v>V60</v>
      </c>
      <c r="T44" t="str">
        <f t="shared" si="3"/>
        <v>T120</v>
      </c>
      <c r="U44" t="str">
        <f t="shared" si="7"/>
        <v>VARANDA</v>
      </c>
      <c r="V44" t="str">
        <f t="shared" si="8"/>
        <v>Norte-Oeste</v>
      </c>
      <c r="W44">
        <f t="shared" si="9"/>
        <v>27.57</v>
      </c>
      <c r="X44">
        <f t="shared" si="10"/>
        <v>68.111999999999995</v>
      </c>
      <c r="Y44">
        <f t="shared" si="11"/>
        <v>27.6416</v>
      </c>
      <c r="Z44" s="2">
        <f t="shared" si="4"/>
        <v>0.41</v>
      </c>
      <c r="AA44" s="2">
        <f t="shared" si="12"/>
        <v>1</v>
      </c>
    </row>
    <row r="45" spans="15:27" x14ac:dyDescent="0.3">
      <c r="O45">
        <f t="shared" si="14"/>
        <v>41</v>
      </c>
      <c r="P45" t="str">
        <f t="shared" si="6"/>
        <v>CTD-HVAC-V86-T120</v>
      </c>
      <c r="Q45" t="str">
        <f t="shared" si="0"/>
        <v>CTD</v>
      </c>
      <c r="R45" t="str">
        <f t="shared" si="1"/>
        <v>HVAC</v>
      </c>
      <c r="S45" t="str">
        <f t="shared" si="2"/>
        <v>V86</v>
      </c>
      <c r="T45" t="str">
        <f t="shared" si="3"/>
        <v>T120</v>
      </c>
      <c r="U45" t="str">
        <f t="shared" si="7"/>
        <v>VARANDA</v>
      </c>
      <c r="V45" t="str">
        <f t="shared" si="8"/>
        <v>Norte-Oeste</v>
      </c>
      <c r="W45">
        <f t="shared" si="9"/>
        <v>27.57</v>
      </c>
      <c r="X45">
        <f t="shared" si="10"/>
        <v>68.111999999999995</v>
      </c>
      <c r="Y45">
        <f t="shared" si="11"/>
        <v>27.6416</v>
      </c>
      <c r="Z45" s="2">
        <f t="shared" si="4"/>
        <v>0.41</v>
      </c>
      <c r="AA45" s="2">
        <f t="shared" si="12"/>
        <v>1</v>
      </c>
    </row>
    <row r="46" spans="15:27" x14ac:dyDescent="0.3">
      <c r="O46">
        <f t="shared" si="14"/>
        <v>42</v>
      </c>
      <c r="P46" t="str">
        <f t="shared" si="6"/>
        <v>CTD-HVAC-V60-T210</v>
      </c>
      <c r="Q46" t="str">
        <f t="shared" si="0"/>
        <v>CTD</v>
      </c>
      <c r="R46" t="str">
        <f t="shared" si="1"/>
        <v>HVAC</v>
      </c>
      <c r="S46" t="str">
        <f t="shared" si="2"/>
        <v>V60</v>
      </c>
      <c r="T46" t="str">
        <f t="shared" si="3"/>
        <v>T210</v>
      </c>
      <c r="U46" t="str">
        <f t="shared" si="7"/>
        <v>VARANDA</v>
      </c>
      <c r="V46" t="str">
        <f t="shared" si="8"/>
        <v>Norte-Oeste</v>
      </c>
      <c r="W46">
        <f t="shared" si="9"/>
        <v>27.57</v>
      </c>
      <c r="X46">
        <f t="shared" si="10"/>
        <v>68.111999999999995</v>
      </c>
      <c r="Y46">
        <f t="shared" si="11"/>
        <v>27.6416</v>
      </c>
      <c r="Z46" s="2">
        <f t="shared" si="4"/>
        <v>0.41</v>
      </c>
      <c r="AA46" s="2">
        <f t="shared" si="12"/>
        <v>1</v>
      </c>
    </row>
    <row r="47" spans="15:27" x14ac:dyDescent="0.3">
      <c r="O47">
        <f t="shared" si="14"/>
        <v>43</v>
      </c>
      <c r="P47" t="str">
        <f t="shared" si="6"/>
        <v>CTD-HVAC-V86-T210</v>
      </c>
      <c r="Q47" t="str">
        <f t="shared" si="0"/>
        <v>CTD</v>
      </c>
      <c r="R47" t="str">
        <f t="shared" si="1"/>
        <v>HVAC</v>
      </c>
      <c r="S47" t="str">
        <f t="shared" si="2"/>
        <v>V86</v>
      </c>
      <c r="T47" t="str">
        <f t="shared" si="3"/>
        <v>T210</v>
      </c>
      <c r="U47" t="str">
        <f t="shared" si="7"/>
        <v>VARANDA</v>
      </c>
      <c r="V47" t="str">
        <f t="shared" si="8"/>
        <v>Norte-Oeste</v>
      </c>
      <c r="W47">
        <f t="shared" si="9"/>
        <v>27.57</v>
      </c>
      <c r="X47">
        <f t="shared" si="10"/>
        <v>68.111999999999995</v>
      </c>
      <c r="Y47">
        <f t="shared" si="11"/>
        <v>27.6416</v>
      </c>
      <c r="Z47" s="2">
        <f t="shared" si="4"/>
        <v>0.41</v>
      </c>
      <c r="AA47" s="2">
        <f t="shared" si="12"/>
        <v>1</v>
      </c>
    </row>
    <row r="48" spans="15:27" x14ac:dyDescent="0.3">
      <c r="O48">
        <f t="shared" si="14"/>
        <v>44</v>
      </c>
      <c r="P48" t="str">
        <f t="shared" si="6"/>
        <v>CTD-HVAC-V60-T120_Pext</v>
      </c>
      <c r="Q48" t="str">
        <f t="shared" si="0"/>
        <v>CTD</v>
      </c>
      <c r="R48" t="str">
        <f t="shared" si="1"/>
        <v>HVAC</v>
      </c>
      <c r="S48" t="str">
        <f t="shared" si="2"/>
        <v>V60</v>
      </c>
      <c r="T48" t="str">
        <f t="shared" si="3"/>
        <v>T120_Pext</v>
      </c>
      <c r="U48" t="str">
        <f t="shared" si="7"/>
        <v>VARANDA</v>
      </c>
      <c r="V48" t="str">
        <f t="shared" si="8"/>
        <v>Norte-Oeste</v>
      </c>
      <c r="W48">
        <f t="shared" si="9"/>
        <v>27.57</v>
      </c>
      <c r="X48">
        <f t="shared" si="10"/>
        <v>68.111999999999995</v>
      </c>
      <c r="Y48">
        <f t="shared" si="11"/>
        <v>27.6416</v>
      </c>
      <c r="Z48" s="2">
        <f t="shared" si="4"/>
        <v>0.41</v>
      </c>
      <c r="AA48" s="2">
        <f t="shared" si="12"/>
        <v>1</v>
      </c>
    </row>
    <row r="49" spans="15:27" x14ac:dyDescent="0.3">
      <c r="O49">
        <f t="shared" si="14"/>
        <v>45</v>
      </c>
      <c r="P49" t="str">
        <f t="shared" si="6"/>
        <v>CTD-HVAC-V86-T120_Pext</v>
      </c>
      <c r="Q49" t="str">
        <f t="shared" si="0"/>
        <v>CTD</v>
      </c>
      <c r="R49" t="str">
        <f t="shared" si="1"/>
        <v>HVAC</v>
      </c>
      <c r="S49" t="str">
        <f t="shared" si="2"/>
        <v>V86</v>
      </c>
      <c r="T49" t="str">
        <f t="shared" si="3"/>
        <v>T120_Pext</v>
      </c>
      <c r="U49" t="str">
        <f t="shared" si="7"/>
        <v>VARANDA</v>
      </c>
      <c r="V49" t="str">
        <f t="shared" si="8"/>
        <v>Norte-Oeste</v>
      </c>
      <c r="W49">
        <f t="shared" si="9"/>
        <v>27.57</v>
      </c>
      <c r="X49">
        <f t="shared" si="10"/>
        <v>68.111999999999995</v>
      </c>
      <c r="Y49">
        <f t="shared" si="11"/>
        <v>27.6416</v>
      </c>
      <c r="Z49" s="2">
        <f t="shared" si="4"/>
        <v>0.41</v>
      </c>
      <c r="AA49" s="2">
        <f t="shared" si="12"/>
        <v>1</v>
      </c>
    </row>
    <row r="50" spans="15:27" x14ac:dyDescent="0.3">
      <c r="O50">
        <f t="shared" si="14"/>
        <v>46</v>
      </c>
      <c r="P50" t="str">
        <f t="shared" si="6"/>
        <v>CTD-HVAC_dia-V25-ST</v>
      </c>
      <c r="Q50" t="str">
        <f t="shared" si="0"/>
        <v>CTD</v>
      </c>
      <c r="R50" t="str">
        <f t="shared" si="1"/>
        <v>HVAC_dia</v>
      </c>
      <c r="S50" t="str">
        <f t="shared" si="2"/>
        <v>V25</v>
      </c>
      <c r="T50" t="str">
        <f t="shared" si="3"/>
        <v>ST</v>
      </c>
      <c r="U50" t="str">
        <f t="shared" si="7"/>
        <v>VARANDA</v>
      </c>
      <c r="V50" t="str">
        <f t="shared" si="8"/>
        <v>Norte-Oeste</v>
      </c>
      <c r="W50">
        <f t="shared" si="9"/>
        <v>27.57</v>
      </c>
      <c r="X50">
        <f t="shared" si="10"/>
        <v>68.111999999999995</v>
      </c>
      <c r="Y50">
        <f t="shared" si="11"/>
        <v>27.6416</v>
      </c>
      <c r="Z50" s="2">
        <f t="shared" si="4"/>
        <v>0.41</v>
      </c>
      <c r="AA50" s="2">
        <f t="shared" si="12"/>
        <v>1</v>
      </c>
    </row>
    <row r="51" spans="15:27" x14ac:dyDescent="0.3">
      <c r="O51">
        <f t="shared" si="14"/>
        <v>47</v>
      </c>
      <c r="P51" t="str">
        <f t="shared" si="6"/>
        <v>CTD-HVAC_dia-V60-ST</v>
      </c>
      <c r="Q51" t="str">
        <f t="shared" si="0"/>
        <v>CTD</v>
      </c>
      <c r="R51" t="str">
        <f t="shared" si="1"/>
        <v>HVAC_dia</v>
      </c>
      <c r="S51" t="str">
        <f t="shared" si="2"/>
        <v>V60</v>
      </c>
      <c r="T51" t="str">
        <f t="shared" si="3"/>
        <v>ST</v>
      </c>
      <c r="U51" t="str">
        <f t="shared" si="7"/>
        <v>VARANDA</v>
      </c>
      <c r="V51" t="str">
        <f t="shared" si="8"/>
        <v>Norte-Oeste</v>
      </c>
      <c r="W51">
        <f t="shared" si="9"/>
        <v>27.57</v>
      </c>
      <c r="X51">
        <f t="shared" si="10"/>
        <v>68.111999999999995</v>
      </c>
      <c r="Y51">
        <f t="shared" si="11"/>
        <v>27.6416</v>
      </c>
      <c r="Z51" s="2">
        <f t="shared" si="4"/>
        <v>0.41</v>
      </c>
      <c r="AA51" s="2">
        <f t="shared" si="12"/>
        <v>1</v>
      </c>
    </row>
    <row r="52" spans="15:27" x14ac:dyDescent="0.3">
      <c r="O52">
        <f t="shared" si="14"/>
        <v>48</v>
      </c>
      <c r="P52" t="str">
        <f t="shared" si="6"/>
        <v>CTD-HVAC_dia-V86-ST</v>
      </c>
      <c r="Q52" t="str">
        <f t="shared" si="0"/>
        <v>CTD</v>
      </c>
      <c r="R52" t="str">
        <f t="shared" si="1"/>
        <v>HVAC_dia</v>
      </c>
      <c r="S52" t="str">
        <f t="shared" si="2"/>
        <v>V86</v>
      </c>
      <c r="T52" t="str">
        <f t="shared" si="3"/>
        <v>ST</v>
      </c>
      <c r="U52" t="str">
        <f t="shared" si="7"/>
        <v>VARANDA</v>
      </c>
      <c r="V52" t="str">
        <f t="shared" si="8"/>
        <v>Norte-Oeste</v>
      </c>
      <c r="W52">
        <f t="shared" si="9"/>
        <v>27.57</v>
      </c>
      <c r="X52">
        <f t="shared" si="10"/>
        <v>68.111999999999995</v>
      </c>
      <c r="Y52">
        <f t="shared" si="11"/>
        <v>27.6416</v>
      </c>
      <c r="Z52" s="2">
        <f t="shared" si="4"/>
        <v>0.41</v>
      </c>
      <c r="AA52" s="2">
        <f t="shared" si="12"/>
        <v>1</v>
      </c>
    </row>
    <row r="53" spans="15:27" x14ac:dyDescent="0.3">
      <c r="O53">
        <f t="shared" si="14"/>
        <v>49</v>
      </c>
      <c r="P53" t="str">
        <f t="shared" si="6"/>
        <v>CTD-HVAC_dia-V60-T120</v>
      </c>
      <c r="Q53" t="str">
        <f t="shared" si="0"/>
        <v>CTD</v>
      </c>
      <c r="R53" t="str">
        <f t="shared" si="1"/>
        <v>HVAC_dia</v>
      </c>
      <c r="S53" t="str">
        <f t="shared" si="2"/>
        <v>V60</v>
      </c>
      <c r="T53" t="str">
        <f t="shared" si="3"/>
        <v>T120</v>
      </c>
      <c r="U53" t="str">
        <f t="shared" si="7"/>
        <v>VARANDA</v>
      </c>
      <c r="V53" t="str">
        <f t="shared" si="8"/>
        <v>Norte-Oeste</v>
      </c>
      <c r="W53">
        <f t="shared" si="9"/>
        <v>27.57</v>
      </c>
      <c r="X53">
        <f t="shared" si="10"/>
        <v>68.111999999999995</v>
      </c>
      <c r="Y53">
        <f t="shared" si="11"/>
        <v>27.6416</v>
      </c>
      <c r="Z53" s="2">
        <f t="shared" si="4"/>
        <v>0.41</v>
      </c>
      <c r="AA53" s="2">
        <f t="shared" si="12"/>
        <v>1</v>
      </c>
    </row>
    <row r="54" spans="15:27" x14ac:dyDescent="0.3">
      <c r="O54">
        <f t="shared" si="14"/>
        <v>50</v>
      </c>
      <c r="P54" t="str">
        <f t="shared" si="6"/>
        <v>CTD-HVAC_dia-V86-T120</v>
      </c>
      <c r="Q54" t="str">
        <f t="shared" si="0"/>
        <v>CTD</v>
      </c>
      <c r="R54" t="str">
        <f t="shared" si="1"/>
        <v>HVAC_dia</v>
      </c>
      <c r="S54" t="str">
        <f t="shared" si="2"/>
        <v>V86</v>
      </c>
      <c r="T54" t="str">
        <f t="shared" si="3"/>
        <v>T120</v>
      </c>
      <c r="U54" t="str">
        <f t="shared" si="7"/>
        <v>VARANDA</v>
      </c>
      <c r="V54" t="str">
        <f t="shared" si="8"/>
        <v>Norte-Oeste</v>
      </c>
      <c r="W54">
        <f t="shared" si="9"/>
        <v>27.57</v>
      </c>
      <c r="X54">
        <f t="shared" si="10"/>
        <v>68.111999999999995</v>
      </c>
      <c r="Y54">
        <f t="shared" si="11"/>
        <v>27.6416</v>
      </c>
      <c r="Z54" s="2">
        <f t="shared" si="4"/>
        <v>0.41</v>
      </c>
      <c r="AA54" s="2">
        <f t="shared" si="12"/>
        <v>1</v>
      </c>
    </row>
    <row r="55" spans="15:27" x14ac:dyDescent="0.3">
      <c r="O55">
        <f t="shared" si="14"/>
        <v>51</v>
      </c>
      <c r="P55" t="str">
        <f t="shared" si="6"/>
        <v>CTD-HVAC_dia-V60-T210</v>
      </c>
      <c r="Q55" t="str">
        <f t="shared" si="0"/>
        <v>CTD</v>
      </c>
      <c r="R55" t="str">
        <f t="shared" si="1"/>
        <v>HVAC_dia</v>
      </c>
      <c r="S55" t="str">
        <f t="shared" si="2"/>
        <v>V60</v>
      </c>
      <c r="T55" t="str">
        <f t="shared" si="3"/>
        <v>T210</v>
      </c>
      <c r="U55" t="str">
        <f t="shared" si="7"/>
        <v>VARANDA</v>
      </c>
      <c r="V55" t="str">
        <f t="shared" si="8"/>
        <v>Norte-Oeste</v>
      </c>
      <c r="W55">
        <f t="shared" si="9"/>
        <v>27.57</v>
      </c>
      <c r="X55">
        <f t="shared" si="10"/>
        <v>68.111999999999995</v>
      </c>
      <c r="Y55">
        <f t="shared" si="11"/>
        <v>27.6416</v>
      </c>
      <c r="Z55" s="2">
        <f t="shared" si="4"/>
        <v>0.41</v>
      </c>
      <c r="AA55" s="2">
        <f t="shared" si="12"/>
        <v>1</v>
      </c>
    </row>
    <row r="56" spans="15:27" x14ac:dyDescent="0.3">
      <c r="O56">
        <f t="shared" si="14"/>
        <v>52</v>
      </c>
      <c r="P56" t="str">
        <f t="shared" si="6"/>
        <v>CTD-HVAC_dia-V86-T210</v>
      </c>
      <c r="Q56" t="str">
        <f t="shared" si="0"/>
        <v>CTD</v>
      </c>
      <c r="R56" t="str">
        <f t="shared" si="1"/>
        <v>HVAC_dia</v>
      </c>
      <c r="S56" t="str">
        <f t="shared" si="2"/>
        <v>V86</v>
      </c>
      <c r="T56" t="str">
        <f t="shared" si="3"/>
        <v>T210</v>
      </c>
      <c r="U56" t="str">
        <f t="shared" si="7"/>
        <v>VARANDA</v>
      </c>
      <c r="V56" t="str">
        <f t="shared" si="8"/>
        <v>Norte-Oeste</v>
      </c>
      <c r="W56">
        <f t="shared" si="9"/>
        <v>27.57</v>
      </c>
      <c r="X56">
        <f t="shared" si="10"/>
        <v>68.111999999999995</v>
      </c>
      <c r="Y56">
        <f t="shared" si="11"/>
        <v>27.6416</v>
      </c>
      <c r="Z56" s="2">
        <f t="shared" si="4"/>
        <v>0.41</v>
      </c>
      <c r="AA56" s="2">
        <f t="shared" si="12"/>
        <v>1</v>
      </c>
    </row>
    <row r="57" spans="15:27" x14ac:dyDescent="0.3">
      <c r="O57">
        <f t="shared" si="14"/>
        <v>53</v>
      </c>
      <c r="P57" t="str">
        <f t="shared" si="6"/>
        <v>CTD-HVAC_dia-V60-T120_Pext</v>
      </c>
      <c r="Q57" t="str">
        <f t="shared" si="0"/>
        <v>CTD</v>
      </c>
      <c r="R57" t="str">
        <f t="shared" si="1"/>
        <v>HVAC_dia</v>
      </c>
      <c r="S57" t="str">
        <f t="shared" si="2"/>
        <v>V60</v>
      </c>
      <c r="T57" t="str">
        <f t="shared" si="3"/>
        <v>T120_Pext</v>
      </c>
      <c r="U57" t="str">
        <f t="shared" si="7"/>
        <v>VARANDA</v>
      </c>
      <c r="V57" t="str">
        <f t="shared" si="8"/>
        <v>Norte-Oeste</v>
      </c>
      <c r="W57">
        <f t="shared" si="9"/>
        <v>27.57</v>
      </c>
      <c r="X57">
        <f t="shared" si="10"/>
        <v>68.111999999999995</v>
      </c>
      <c r="Y57">
        <f t="shared" si="11"/>
        <v>27.6416</v>
      </c>
      <c r="Z57" s="2">
        <f t="shared" si="4"/>
        <v>0.41</v>
      </c>
      <c r="AA57" s="2">
        <f t="shared" si="12"/>
        <v>1</v>
      </c>
    </row>
    <row r="58" spans="15:27" x14ac:dyDescent="0.3">
      <c r="O58">
        <f t="shared" si="14"/>
        <v>54</v>
      </c>
      <c r="P58" t="str">
        <f t="shared" si="6"/>
        <v>CTD-HVAC_dia-V86-T120_Pext</v>
      </c>
      <c r="Q58" t="str">
        <f t="shared" si="0"/>
        <v>CTD</v>
      </c>
      <c r="R58" t="str">
        <f t="shared" si="1"/>
        <v>HVAC_dia</v>
      </c>
      <c r="S58" t="str">
        <f t="shared" si="2"/>
        <v>V86</v>
      </c>
      <c r="T58" t="str">
        <f t="shared" si="3"/>
        <v>T120_Pext</v>
      </c>
      <c r="U58" t="str">
        <f t="shared" si="7"/>
        <v>VARANDA</v>
      </c>
      <c r="V58" t="str">
        <f t="shared" si="8"/>
        <v>Norte-Oeste</v>
      </c>
      <c r="W58">
        <f t="shared" si="9"/>
        <v>27.57</v>
      </c>
      <c r="X58">
        <f t="shared" si="10"/>
        <v>68.111999999999995</v>
      </c>
      <c r="Y58">
        <f t="shared" si="11"/>
        <v>27.6416</v>
      </c>
      <c r="Z58" s="2">
        <f t="shared" si="4"/>
        <v>0.41</v>
      </c>
      <c r="AA58" s="2">
        <f t="shared" si="12"/>
        <v>1</v>
      </c>
    </row>
    <row r="59" spans="15:27" x14ac:dyDescent="0.3">
      <c r="O59">
        <f t="shared" si="14"/>
        <v>55</v>
      </c>
      <c r="P59" t="str">
        <f t="shared" si="6"/>
        <v>CTD-VN-V25-ST</v>
      </c>
      <c r="Q59" t="str">
        <f t="shared" si="0"/>
        <v>CTD</v>
      </c>
      <c r="R59" t="str">
        <f t="shared" si="1"/>
        <v>VN</v>
      </c>
      <c r="S59" t="str">
        <f t="shared" si="2"/>
        <v>V25</v>
      </c>
      <c r="T59" t="str">
        <f t="shared" si="3"/>
        <v>ST</v>
      </c>
      <c r="U59" t="str">
        <f t="shared" si="7"/>
        <v>SALA DE JANTAR</v>
      </c>
      <c r="V59" t="str">
        <f t="shared" si="8"/>
        <v>Oeste</v>
      </c>
      <c r="W59">
        <f t="shared" si="9"/>
        <v>23</v>
      </c>
      <c r="X59">
        <f t="shared" si="10"/>
        <v>20.47</v>
      </c>
      <c r="Y59">
        <f t="shared" si="11"/>
        <v>7.3440000000000003</v>
      </c>
      <c r="Z59" s="2">
        <f t="shared" si="4"/>
        <v>0.36</v>
      </c>
      <c r="AA59" s="2">
        <f t="shared" si="12"/>
        <v>0.32</v>
      </c>
    </row>
    <row r="60" spans="15:27" x14ac:dyDescent="0.3">
      <c r="O60">
        <f t="shared" si="14"/>
        <v>56</v>
      </c>
      <c r="P60" t="str">
        <f t="shared" si="6"/>
        <v>CTD-VN-V60-ST</v>
      </c>
      <c r="Q60" t="str">
        <f t="shared" si="0"/>
        <v>CTD</v>
      </c>
      <c r="R60" t="str">
        <f t="shared" si="1"/>
        <v>VN</v>
      </c>
      <c r="S60" t="str">
        <f t="shared" si="2"/>
        <v>V60</v>
      </c>
      <c r="T60" t="str">
        <f t="shared" si="3"/>
        <v>ST</v>
      </c>
      <c r="U60" t="str">
        <f t="shared" si="7"/>
        <v>SALA DE JANTAR</v>
      </c>
      <c r="V60" t="str">
        <f t="shared" si="8"/>
        <v>Oeste</v>
      </c>
      <c r="W60">
        <f t="shared" si="9"/>
        <v>23</v>
      </c>
      <c r="X60">
        <f t="shared" si="10"/>
        <v>20.47</v>
      </c>
      <c r="Y60">
        <f t="shared" si="11"/>
        <v>7.3440000000000003</v>
      </c>
      <c r="Z60" s="2">
        <f t="shared" si="4"/>
        <v>0.36</v>
      </c>
      <c r="AA60" s="2">
        <f t="shared" si="12"/>
        <v>0.32</v>
      </c>
    </row>
    <row r="61" spans="15:27" x14ac:dyDescent="0.3">
      <c r="O61">
        <f t="shared" si="14"/>
        <v>57</v>
      </c>
      <c r="P61" t="str">
        <f t="shared" si="6"/>
        <v>CTD-VN-V86-ST</v>
      </c>
      <c r="Q61" t="str">
        <f t="shared" si="0"/>
        <v>CTD</v>
      </c>
      <c r="R61" t="str">
        <f t="shared" si="1"/>
        <v>VN</v>
      </c>
      <c r="S61" t="str">
        <f t="shared" si="2"/>
        <v>V86</v>
      </c>
      <c r="T61" t="str">
        <f t="shared" si="3"/>
        <v>ST</v>
      </c>
      <c r="U61" t="str">
        <f t="shared" si="7"/>
        <v>SALA DE JANTAR</v>
      </c>
      <c r="V61" t="str">
        <f t="shared" si="8"/>
        <v>Oeste</v>
      </c>
      <c r="W61">
        <f t="shared" si="9"/>
        <v>23</v>
      </c>
      <c r="X61">
        <f t="shared" si="10"/>
        <v>20.47</v>
      </c>
      <c r="Y61">
        <f t="shared" si="11"/>
        <v>7.3440000000000003</v>
      </c>
      <c r="Z61" s="2">
        <f t="shared" si="4"/>
        <v>0.36</v>
      </c>
      <c r="AA61" s="2">
        <f t="shared" si="12"/>
        <v>0.32</v>
      </c>
    </row>
    <row r="62" spans="15:27" x14ac:dyDescent="0.3">
      <c r="O62">
        <f t="shared" si="14"/>
        <v>58</v>
      </c>
      <c r="P62" t="str">
        <f t="shared" si="6"/>
        <v>CTD-VN-V60-T120</v>
      </c>
      <c r="Q62" t="str">
        <f t="shared" si="0"/>
        <v>CTD</v>
      </c>
      <c r="R62" t="str">
        <f t="shared" si="1"/>
        <v>VN</v>
      </c>
      <c r="S62" t="str">
        <f t="shared" si="2"/>
        <v>V60</v>
      </c>
      <c r="T62" t="str">
        <f t="shared" si="3"/>
        <v>T120</v>
      </c>
      <c r="U62" t="str">
        <f t="shared" si="7"/>
        <v>SALA DE JANTAR</v>
      </c>
      <c r="V62" t="str">
        <f t="shared" si="8"/>
        <v>Oeste</v>
      </c>
      <c r="W62">
        <f t="shared" si="9"/>
        <v>23</v>
      </c>
      <c r="X62">
        <f t="shared" si="10"/>
        <v>20.47</v>
      </c>
      <c r="Y62">
        <f t="shared" si="11"/>
        <v>7.3440000000000003</v>
      </c>
      <c r="Z62" s="2">
        <f t="shared" si="4"/>
        <v>0.36</v>
      </c>
      <c r="AA62" s="2">
        <f t="shared" si="12"/>
        <v>0.32</v>
      </c>
    </row>
    <row r="63" spans="15:27" x14ac:dyDescent="0.3">
      <c r="O63">
        <f t="shared" si="14"/>
        <v>59</v>
      </c>
      <c r="P63" t="str">
        <f t="shared" si="6"/>
        <v>CTD-VN-V86-T120</v>
      </c>
      <c r="Q63" t="str">
        <f t="shared" si="0"/>
        <v>CTD</v>
      </c>
      <c r="R63" t="str">
        <f t="shared" si="1"/>
        <v>VN</v>
      </c>
      <c r="S63" t="str">
        <f t="shared" si="2"/>
        <v>V86</v>
      </c>
      <c r="T63" t="str">
        <f t="shared" si="3"/>
        <v>T120</v>
      </c>
      <c r="U63" t="str">
        <f t="shared" si="7"/>
        <v>SALA DE JANTAR</v>
      </c>
      <c r="V63" t="str">
        <f t="shared" si="8"/>
        <v>Oeste</v>
      </c>
      <c r="W63">
        <f t="shared" si="9"/>
        <v>23</v>
      </c>
      <c r="X63">
        <f t="shared" si="10"/>
        <v>20.47</v>
      </c>
      <c r="Y63">
        <f t="shared" si="11"/>
        <v>7.3440000000000003</v>
      </c>
      <c r="Z63" s="2">
        <f t="shared" si="4"/>
        <v>0.36</v>
      </c>
      <c r="AA63" s="2">
        <f t="shared" si="12"/>
        <v>0.32</v>
      </c>
    </row>
    <row r="64" spans="15:27" x14ac:dyDescent="0.3">
      <c r="O64">
        <f t="shared" si="14"/>
        <v>60</v>
      </c>
      <c r="P64" t="str">
        <f t="shared" si="6"/>
        <v>CTD-VN-V60-T210</v>
      </c>
      <c r="Q64" t="str">
        <f t="shared" si="0"/>
        <v>CTD</v>
      </c>
      <c r="R64" t="str">
        <f t="shared" si="1"/>
        <v>VN</v>
      </c>
      <c r="S64" t="str">
        <f t="shared" si="2"/>
        <v>V60</v>
      </c>
      <c r="T64" t="str">
        <f t="shared" si="3"/>
        <v>T210</v>
      </c>
      <c r="U64" t="str">
        <f t="shared" si="7"/>
        <v>SALA DE JANTAR</v>
      </c>
      <c r="V64" t="str">
        <f t="shared" si="8"/>
        <v>Oeste</v>
      </c>
      <c r="W64">
        <f t="shared" si="9"/>
        <v>23</v>
      </c>
      <c r="X64">
        <f t="shared" si="10"/>
        <v>20.47</v>
      </c>
      <c r="Y64">
        <f t="shared" si="11"/>
        <v>7.3440000000000003</v>
      </c>
      <c r="Z64" s="2">
        <f t="shared" si="4"/>
        <v>0.36</v>
      </c>
      <c r="AA64" s="2">
        <f t="shared" si="12"/>
        <v>0.32</v>
      </c>
    </row>
    <row r="65" spans="15:27" x14ac:dyDescent="0.3">
      <c r="O65">
        <f t="shared" si="14"/>
        <v>61</v>
      </c>
      <c r="P65" t="str">
        <f t="shared" si="6"/>
        <v>CTD-VN-V86-T210</v>
      </c>
      <c r="Q65" t="str">
        <f t="shared" si="0"/>
        <v>CTD</v>
      </c>
      <c r="R65" t="str">
        <f t="shared" si="1"/>
        <v>VN</v>
      </c>
      <c r="S65" t="str">
        <f t="shared" si="2"/>
        <v>V86</v>
      </c>
      <c r="T65" t="str">
        <f t="shared" si="3"/>
        <v>T210</v>
      </c>
      <c r="U65" t="str">
        <f t="shared" si="7"/>
        <v>SALA DE JANTAR</v>
      </c>
      <c r="V65" t="str">
        <f t="shared" si="8"/>
        <v>Oeste</v>
      </c>
      <c r="W65">
        <f t="shared" si="9"/>
        <v>23</v>
      </c>
      <c r="X65">
        <f t="shared" si="10"/>
        <v>20.47</v>
      </c>
      <c r="Y65">
        <f t="shared" si="11"/>
        <v>7.3440000000000003</v>
      </c>
      <c r="Z65" s="2">
        <f t="shared" si="4"/>
        <v>0.36</v>
      </c>
      <c r="AA65" s="2">
        <f t="shared" si="12"/>
        <v>0.32</v>
      </c>
    </row>
    <row r="66" spans="15:27" x14ac:dyDescent="0.3">
      <c r="O66">
        <f t="shared" si="14"/>
        <v>62</v>
      </c>
      <c r="P66" t="str">
        <f t="shared" si="6"/>
        <v>CTD-VN-V60-T120_Pext</v>
      </c>
      <c r="Q66" t="str">
        <f t="shared" si="0"/>
        <v>CTD</v>
      </c>
      <c r="R66" t="str">
        <f t="shared" si="1"/>
        <v>VN</v>
      </c>
      <c r="S66" t="str">
        <f t="shared" si="2"/>
        <v>V60</v>
      </c>
      <c r="T66" t="str">
        <f t="shared" si="3"/>
        <v>T120_Pext</v>
      </c>
      <c r="U66" t="str">
        <f t="shared" si="7"/>
        <v>SALA DE JANTAR</v>
      </c>
      <c r="V66" t="str">
        <f t="shared" si="8"/>
        <v>Oeste</v>
      </c>
      <c r="W66">
        <f t="shared" si="9"/>
        <v>23</v>
      </c>
      <c r="X66">
        <f t="shared" si="10"/>
        <v>20.47</v>
      </c>
      <c r="Y66">
        <f t="shared" si="11"/>
        <v>7.3440000000000003</v>
      </c>
      <c r="Z66" s="2">
        <f t="shared" si="4"/>
        <v>0.36</v>
      </c>
      <c r="AA66" s="2">
        <f t="shared" si="12"/>
        <v>0.32</v>
      </c>
    </row>
    <row r="67" spans="15:27" x14ac:dyDescent="0.3">
      <c r="O67">
        <f t="shared" si="14"/>
        <v>63</v>
      </c>
      <c r="P67" t="str">
        <f t="shared" si="6"/>
        <v>CTD-VN-V86-T120_Pext</v>
      </c>
      <c r="Q67" t="str">
        <f t="shared" si="0"/>
        <v>CTD</v>
      </c>
      <c r="R67" t="str">
        <f t="shared" si="1"/>
        <v>VN</v>
      </c>
      <c r="S67" t="str">
        <f t="shared" si="2"/>
        <v>V86</v>
      </c>
      <c r="T67" t="str">
        <f t="shared" si="3"/>
        <v>T120_Pext</v>
      </c>
      <c r="U67" t="str">
        <f t="shared" si="7"/>
        <v>SALA DE JANTAR</v>
      </c>
      <c r="V67" t="str">
        <f t="shared" si="8"/>
        <v>Oeste</v>
      </c>
      <c r="W67">
        <f t="shared" si="9"/>
        <v>23</v>
      </c>
      <c r="X67">
        <f t="shared" si="10"/>
        <v>20.47</v>
      </c>
      <c r="Y67">
        <f t="shared" si="11"/>
        <v>7.3440000000000003</v>
      </c>
      <c r="Z67" s="2">
        <f t="shared" si="4"/>
        <v>0.36</v>
      </c>
      <c r="AA67" s="2">
        <f t="shared" si="12"/>
        <v>0.32</v>
      </c>
    </row>
    <row r="68" spans="15:27" x14ac:dyDescent="0.3">
      <c r="O68">
        <f t="shared" si="14"/>
        <v>64</v>
      </c>
      <c r="P68" t="str">
        <f t="shared" si="6"/>
        <v>CTD-HVAC-V25-ST</v>
      </c>
      <c r="Q68" t="str">
        <f t="shared" si="0"/>
        <v>CTD</v>
      </c>
      <c r="R68" t="str">
        <f t="shared" si="1"/>
        <v>HVAC</v>
      </c>
      <c r="S68" t="str">
        <f t="shared" si="2"/>
        <v>V25</v>
      </c>
      <c r="T68" t="str">
        <f t="shared" si="3"/>
        <v>ST</v>
      </c>
      <c r="U68" t="str">
        <f t="shared" si="7"/>
        <v>SALA DE JANTAR</v>
      </c>
      <c r="V68" t="str">
        <f t="shared" si="8"/>
        <v>Oeste</v>
      </c>
      <c r="W68">
        <f t="shared" si="9"/>
        <v>23</v>
      </c>
      <c r="X68">
        <f t="shared" si="10"/>
        <v>20.47</v>
      </c>
      <c r="Y68">
        <f t="shared" si="11"/>
        <v>7.3440000000000003</v>
      </c>
      <c r="Z68" s="2">
        <f t="shared" si="4"/>
        <v>0.36</v>
      </c>
      <c r="AA68" s="2">
        <f t="shared" si="12"/>
        <v>0.32</v>
      </c>
    </row>
    <row r="69" spans="15:27" x14ac:dyDescent="0.3">
      <c r="O69">
        <f t="shared" si="14"/>
        <v>65</v>
      </c>
      <c r="P69" t="str">
        <f t="shared" si="6"/>
        <v>CTD-HVAC-V60-ST</v>
      </c>
      <c r="Q69" t="str">
        <f t="shared" ref="Q69:Q132" si="15">INDEX(C$5:C$1000, MOD(ROW()-5, COUNTA(C$5:C$1000)) + 1)</f>
        <v>CTD</v>
      </c>
      <c r="R69" t="str">
        <f t="shared" ref="R69:R132" si="16">INDEX(D$5:D$1000, MOD(ROW()-5, COUNTA(D$5:D$1000)) + 1)</f>
        <v>HVAC</v>
      </c>
      <c r="S69" t="str">
        <f t="shared" ref="S69:S132" si="17">INDEX(E$5:E$1000, MOD(ROW()-5, COUNTA(E$5:E$1000)) + 1)</f>
        <v>V60</v>
      </c>
      <c r="T69" t="str">
        <f t="shared" ref="T69:T132" si="18">INDEX(F$5:F$1000, MOD(ROW()-5, COUNTA(F$5:F$1000)) + 1)</f>
        <v>ST</v>
      </c>
      <c r="U69" t="str">
        <f t="shared" si="7"/>
        <v>SALA DE JANTAR</v>
      </c>
      <c r="V69" t="str">
        <f t="shared" si="8"/>
        <v>Oeste</v>
      </c>
      <c r="W69">
        <f t="shared" si="9"/>
        <v>23</v>
      </c>
      <c r="X69">
        <f t="shared" si="10"/>
        <v>20.47</v>
      </c>
      <c r="Y69">
        <f t="shared" si="11"/>
        <v>7.3440000000000003</v>
      </c>
      <c r="Z69" s="2">
        <f t="shared" si="4"/>
        <v>0.36</v>
      </c>
      <c r="AA69" s="2">
        <f t="shared" si="12"/>
        <v>0.32</v>
      </c>
    </row>
    <row r="70" spans="15:27" x14ac:dyDescent="0.3">
      <c r="O70">
        <f t="shared" si="14"/>
        <v>66</v>
      </c>
      <c r="P70" t="str">
        <f t="shared" ref="P70:P133" si="19">Q70&amp;"-"&amp;R70&amp;"-"&amp;S70&amp;"-"&amp;T70</f>
        <v>CTD-HVAC-V86-ST</v>
      </c>
      <c r="Q70" t="str">
        <f t="shared" si="15"/>
        <v>CTD</v>
      </c>
      <c r="R70" t="str">
        <f t="shared" si="16"/>
        <v>HVAC</v>
      </c>
      <c r="S70" t="str">
        <f t="shared" si="17"/>
        <v>V86</v>
      </c>
      <c r="T70" t="str">
        <f t="shared" si="18"/>
        <v>ST</v>
      </c>
      <c r="U70" t="str">
        <f t="shared" ref="U70:U133" si="20">INDEX(G$5:G$1000, INT((ROW()-5) / COUNTA($C$5:$C$1000)) + 1)</f>
        <v>SALA DE JANTAR</v>
      </c>
      <c r="V70" t="str">
        <f t="shared" ref="V70:V133" si="21">INDEX(H$5:H$1000, INT((ROW()-5) / COUNTA($C$5:$C$1000)) + 1)</f>
        <v>Oeste</v>
      </c>
      <c r="W70">
        <f t="shared" ref="W70:W133" si="22">INDEX(I$5:I$1000, INT((ROW()-5) / COUNTA($C$5:$C$1000)) + 1)</f>
        <v>23</v>
      </c>
      <c r="X70">
        <f t="shared" ref="X70:X133" si="23">INDEX(J$5:J$1000, INT((ROW()-5) / COUNTA($C$5:$C$1000)) + 1)</f>
        <v>20.47</v>
      </c>
      <c r="Y70">
        <f t="shared" ref="Y70:Y133" si="24">INDEX(K$5:K$1000, INT((ROW()-5) / COUNTA($C$5:$C$1000)) + 1)</f>
        <v>7.3440000000000003</v>
      </c>
      <c r="Z70" s="2">
        <f t="shared" ref="Z70:Z133" si="25">INDEX(L$5:L$1000, INT((ROW()-5) / COUNTA($C$5:$C$1000)) + 1)</f>
        <v>0.36</v>
      </c>
      <c r="AA70" s="2">
        <f t="shared" ref="AA70:AA133" si="26">INDEX(M$5:M$1000, INT((ROW()-5) / COUNTA($C$5:$C$1000)) + 1)</f>
        <v>0.32</v>
      </c>
    </row>
    <row r="71" spans="15:27" x14ac:dyDescent="0.3">
      <c r="O71">
        <f t="shared" ref="O71:O134" si="27">O70+1</f>
        <v>67</v>
      </c>
      <c r="P71" t="str">
        <f t="shared" si="19"/>
        <v>CTD-HVAC-V60-T120</v>
      </c>
      <c r="Q71" t="str">
        <f t="shared" si="15"/>
        <v>CTD</v>
      </c>
      <c r="R71" t="str">
        <f t="shared" si="16"/>
        <v>HVAC</v>
      </c>
      <c r="S71" t="str">
        <f t="shared" si="17"/>
        <v>V60</v>
      </c>
      <c r="T71" t="str">
        <f t="shared" si="18"/>
        <v>T120</v>
      </c>
      <c r="U71" t="str">
        <f t="shared" si="20"/>
        <v>SALA DE JANTAR</v>
      </c>
      <c r="V71" t="str">
        <f t="shared" si="21"/>
        <v>Oeste</v>
      </c>
      <c r="W71">
        <f t="shared" si="22"/>
        <v>23</v>
      </c>
      <c r="X71">
        <f t="shared" si="23"/>
        <v>20.47</v>
      </c>
      <c r="Y71">
        <f t="shared" si="24"/>
        <v>7.3440000000000003</v>
      </c>
      <c r="Z71" s="2">
        <f t="shared" si="25"/>
        <v>0.36</v>
      </c>
      <c r="AA71" s="2">
        <f t="shared" si="26"/>
        <v>0.32</v>
      </c>
    </row>
    <row r="72" spans="15:27" x14ac:dyDescent="0.3">
      <c r="O72">
        <f t="shared" si="27"/>
        <v>68</v>
      </c>
      <c r="P72" t="str">
        <f t="shared" si="19"/>
        <v>CTD-HVAC-V86-T120</v>
      </c>
      <c r="Q72" t="str">
        <f t="shared" si="15"/>
        <v>CTD</v>
      </c>
      <c r="R72" t="str">
        <f t="shared" si="16"/>
        <v>HVAC</v>
      </c>
      <c r="S72" t="str">
        <f t="shared" si="17"/>
        <v>V86</v>
      </c>
      <c r="T72" t="str">
        <f t="shared" si="18"/>
        <v>T120</v>
      </c>
      <c r="U72" t="str">
        <f t="shared" si="20"/>
        <v>SALA DE JANTAR</v>
      </c>
      <c r="V72" t="str">
        <f t="shared" si="21"/>
        <v>Oeste</v>
      </c>
      <c r="W72">
        <f t="shared" si="22"/>
        <v>23</v>
      </c>
      <c r="X72">
        <f t="shared" si="23"/>
        <v>20.47</v>
      </c>
      <c r="Y72">
        <f t="shared" si="24"/>
        <v>7.3440000000000003</v>
      </c>
      <c r="Z72" s="2">
        <f t="shared" si="25"/>
        <v>0.36</v>
      </c>
      <c r="AA72" s="2">
        <f t="shared" si="26"/>
        <v>0.32</v>
      </c>
    </row>
    <row r="73" spans="15:27" x14ac:dyDescent="0.3">
      <c r="O73">
        <f t="shared" si="27"/>
        <v>69</v>
      </c>
      <c r="P73" t="str">
        <f t="shared" si="19"/>
        <v>CTD-HVAC-V60-T210</v>
      </c>
      <c r="Q73" t="str">
        <f t="shared" si="15"/>
        <v>CTD</v>
      </c>
      <c r="R73" t="str">
        <f t="shared" si="16"/>
        <v>HVAC</v>
      </c>
      <c r="S73" t="str">
        <f t="shared" si="17"/>
        <v>V60</v>
      </c>
      <c r="T73" t="str">
        <f t="shared" si="18"/>
        <v>T210</v>
      </c>
      <c r="U73" t="str">
        <f t="shared" si="20"/>
        <v>SALA DE JANTAR</v>
      </c>
      <c r="V73" t="str">
        <f t="shared" si="21"/>
        <v>Oeste</v>
      </c>
      <c r="W73">
        <f t="shared" si="22"/>
        <v>23</v>
      </c>
      <c r="X73">
        <f t="shared" si="23"/>
        <v>20.47</v>
      </c>
      <c r="Y73">
        <f t="shared" si="24"/>
        <v>7.3440000000000003</v>
      </c>
      <c r="Z73" s="2">
        <f t="shared" si="25"/>
        <v>0.36</v>
      </c>
      <c r="AA73" s="2">
        <f t="shared" si="26"/>
        <v>0.32</v>
      </c>
    </row>
    <row r="74" spans="15:27" x14ac:dyDescent="0.3">
      <c r="O74">
        <f t="shared" si="27"/>
        <v>70</v>
      </c>
      <c r="P74" t="str">
        <f t="shared" si="19"/>
        <v>CTD-HVAC-V86-T210</v>
      </c>
      <c r="Q74" t="str">
        <f t="shared" si="15"/>
        <v>CTD</v>
      </c>
      <c r="R74" t="str">
        <f t="shared" si="16"/>
        <v>HVAC</v>
      </c>
      <c r="S74" t="str">
        <f t="shared" si="17"/>
        <v>V86</v>
      </c>
      <c r="T74" t="str">
        <f t="shared" si="18"/>
        <v>T210</v>
      </c>
      <c r="U74" t="str">
        <f t="shared" si="20"/>
        <v>SALA DE JANTAR</v>
      </c>
      <c r="V74" t="str">
        <f t="shared" si="21"/>
        <v>Oeste</v>
      </c>
      <c r="W74">
        <f t="shared" si="22"/>
        <v>23</v>
      </c>
      <c r="X74">
        <f t="shared" si="23"/>
        <v>20.47</v>
      </c>
      <c r="Y74">
        <f t="shared" si="24"/>
        <v>7.3440000000000003</v>
      </c>
      <c r="Z74" s="2">
        <f t="shared" si="25"/>
        <v>0.36</v>
      </c>
      <c r="AA74" s="2">
        <f t="shared" si="26"/>
        <v>0.32</v>
      </c>
    </row>
    <row r="75" spans="15:27" x14ac:dyDescent="0.3">
      <c r="O75">
        <f t="shared" si="27"/>
        <v>71</v>
      </c>
      <c r="P75" t="str">
        <f t="shared" si="19"/>
        <v>CTD-HVAC-V60-T120_Pext</v>
      </c>
      <c r="Q75" t="str">
        <f t="shared" si="15"/>
        <v>CTD</v>
      </c>
      <c r="R75" t="str">
        <f t="shared" si="16"/>
        <v>HVAC</v>
      </c>
      <c r="S75" t="str">
        <f t="shared" si="17"/>
        <v>V60</v>
      </c>
      <c r="T75" t="str">
        <f t="shared" si="18"/>
        <v>T120_Pext</v>
      </c>
      <c r="U75" t="str">
        <f t="shared" si="20"/>
        <v>SALA DE JANTAR</v>
      </c>
      <c r="V75" t="str">
        <f t="shared" si="21"/>
        <v>Oeste</v>
      </c>
      <c r="W75">
        <f t="shared" si="22"/>
        <v>23</v>
      </c>
      <c r="X75">
        <f t="shared" si="23"/>
        <v>20.47</v>
      </c>
      <c r="Y75">
        <f t="shared" si="24"/>
        <v>7.3440000000000003</v>
      </c>
      <c r="Z75" s="2">
        <f t="shared" si="25"/>
        <v>0.36</v>
      </c>
      <c r="AA75" s="2">
        <f t="shared" si="26"/>
        <v>0.32</v>
      </c>
    </row>
    <row r="76" spans="15:27" x14ac:dyDescent="0.3">
      <c r="O76">
        <f t="shared" si="27"/>
        <v>72</v>
      </c>
      <c r="P76" t="str">
        <f t="shared" si="19"/>
        <v>CTD-HVAC-V86-T120_Pext</v>
      </c>
      <c r="Q76" t="str">
        <f t="shared" si="15"/>
        <v>CTD</v>
      </c>
      <c r="R76" t="str">
        <f t="shared" si="16"/>
        <v>HVAC</v>
      </c>
      <c r="S76" t="str">
        <f t="shared" si="17"/>
        <v>V86</v>
      </c>
      <c r="T76" t="str">
        <f t="shared" si="18"/>
        <v>T120_Pext</v>
      </c>
      <c r="U76" t="str">
        <f t="shared" si="20"/>
        <v>SALA DE JANTAR</v>
      </c>
      <c r="V76" t="str">
        <f t="shared" si="21"/>
        <v>Oeste</v>
      </c>
      <c r="W76">
        <f t="shared" si="22"/>
        <v>23</v>
      </c>
      <c r="X76">
        <f t="shared" si="23"/>
        <v>20.47</v>
      </c>
      <c r="Y76">
        <f t="shared" si="24"/>
        <v>7.3440000000000003</v>
      </c>
      <c r="Z76" s="2">
        <f t="shared" si="25"/>
        <v>0.36</v>
      </c>
      <c r="AA76" s="2">
        <f t="shared" si="26"/>
        <v>0.32</v>
      </c>
    </row>
    <row r="77" spans="15:27" x14ac:dyDescent="0.3">
      <c r="O77">
        <f t="shared" si="27"/>
        <v>73</v>
      </c>
      <c r="P77" t="str">
        <f t="shared" si="19"/>
        <v>CTD-HVAC_dia-V25-ST</v>
      </c>
      <c r="Q77" t="str">
        <f t="shared" si="15"/>
        <v>CTD</v>
      </c>
      <c r="R77" t="str">
        <f t="shared" si="16"/>
        <v>HVAC_dia</v>
      </c>
      <c r="S77" t="str">
        <f t="shared" si="17"/>
        <v>V25</v>
      </c>
      <c r="T77" t="str">
        <f t="shared" si="18"/>
        <v>ST</v>
      </c>
      <c r="U77" t="str">
        <f t="shared" si="20"/>
        <v>SALA DE JANTAR</v>
      </c>
      <c r="V77" t="str">
        <f t="shared" si="21"/>
        <v>Oeste</v>
      </c>
      <c r="W77">
        <f t="shared" si="22"/>
        <v>23</v>
      </c>
      <c r="X77">
        <f t="shared" si="23"/>
        <v>20.47</v>
      </c>
      <c r="Y77">
        <f t="shared" si="24"/>
        <v>7.3440000000000003</v>
      </c>
      <c r="Z77" s="2">
        <f t="shared" si="25"/>
        <v>0.36</v>
      </c>
      <c r="AA77" s="2">
        <f t="shared" si="26"/>
        <v>0.32</v>
      </c>
    </row>
    <row r="78" spans="15:27" x14ac:dyDescent="0.3">
      <c r="O78">
        <f t="shared" si="27"/>
        <v>74</v>
      </c>
      <c r="P78" t="str">
        <f t="shared" si="19"/>
        <v>CTD-HVAC_dia-V60-ST</v>
      </c>
      <c r="Q78" t="str">
        <f t="shared" si="15"/>
        <v>CTD</v>
      </c>
      <c r="R78" t="str">
        <f t="shared" si="16"/>
        <v>HVAC_dia</v>
      </c>
      <c r="S78" t="str">
        <f t="shared" si="17"/>
        <v>V60</v>
      </c>
      <c r="T78" t="str">
        <f t="shared" si="18"/>
        <v>ST</v>
      </c>
      <c r="U78" t="str">
        <f t="shared" si="20"/>
        <v>SALA DE JANTAR</v>
      </c>
      <c r="V78" t="str">
        <f t="shared" si="21"/>
        <v>Oeste</v>
      </c>
      <c r="W78">
        <f t="shared" si="22"/>
        <v>23</v>
      </c>
      <c r="X78">
        <f t="shared" si="23"/>
        <v>20.47</v>
      </c>
      <c r="Y78">
        <f t="shared" si="24"/>
        <v>7.3440000000000003</v>
      </c>
      <c r="Z78" s="2">
        <f t="shared" si="25"/>
        <v>0.36</v>
      </c>
      <c r="AA78" s="2">
        <f t="shared" si="26"/>
        <v>0.32</v>
      </c>
    </row>
    <row r="79" spans="15:27" x14ac:dyDescent="0.3">
      <c r="O79">
        <f t="shared" si="27"/>
        <v>75</v>
      </c>
      <c r="P79" t="str">
        <f t="shared" si="19"/>
        <v>CTD-HVAC_dia-V86-ST</v>
      </c>
      <c r="Q79" t="str">
        <f t="shared" si="15"/>
        <v>CTD</v>
      </c>
      <c r="R79" t="str">
        <f t="shared" si="16"/>
        <v>HVAC_dia</v>
      </c>
      <c r="S79" t="str">
        <f t="shared" si="17"/>
        <v>V86</v>
      </c>
      <c r="T79" t="str">
        <f t="shared" si="18"/>
        <v>ST</v>
      </c>
      <c r="U79" t="str">
        <f t="shared" si="20"/>
        <v>SALA DE JANTAR</v>
      </c>
      <c r="V79" t="str">
        <f t="shared" si="21"/>
        <v>Oeste</v>
      </c>
      <c r="W79">
        <f t="shared" si="22"/>
        <v>23</v>
      </c>
      <c r="X79">
        <f t="shared" si="23"/>
        <v>20.47</v>
      </c>
      <c r="Y79">
        <f t="shared" si="24"/>
        <v>7.3440000000000003</v>
      </c>
      <c r="Z79" s="2">
        <f t="shared" si="25"/>
        <v>0.36</v>
      </c>
      <c r="AA79" s="2">
        <f t="shared" si="26"/>
        <v>0.32</v>
      </c>
    </row>
    <row r="80" spans="15:27" x14ac:dyDescent="0.3">
      <c r="O80">
        <f t="shared" si="27"/>
        <v>76</v>
      </c>
      <c r="P80" t="str">
        <f t="shared" si="19"/>
        <v>CTD-HVAC_dia-V60-T120</v>
      </c>
      <c r="Q80" t="str">
        <f t="shared" si="15"/>
        <v>CTD</v>
      </c>
      <c r="R80" t="str">
        <f t="shared" si="16"/>
        <v>HVAC_dia</v>
      </c>
      <c r="S80" t="str">
        <f t="shared" si="17"/>
        <v>V60</v>
      </c>
      <c r="T80" t="str">
        <f t="shared" si="18"/>
        <v>T120</v>
      </c>
      <c r="U80" t="str">
        <f t="shared" si="20"/>
        <v>SALA DE JANTAR</v>
      </c>
      <c r="V80" t="str">
        <f t="shared" si="21"/>
        <v>Oeste</v>
      </c>
      <c r="W80">
        <f t="shared" si="22"/>
        <v>23</v>
      </c>
      <c r="X80">
        <f t="shared" si="23"/>
        <v>20.47</v>
      </c>
      <c r="Y80">
        <f t="shared" si="24"/>
        <v>7.3440000000000003</v>
      </c>
      <c r="Z80" s="2">
        <f t="shared" si="25"/>
        <v>0.36</v>
      </c>
      <c r="AA80" s="2">
        <f t="shared" si="26"/>
        <v>0.32</v>
      </c>
    </row>
    <row r="81" spans="15:27" x14ac:dyDescent="0.3">
      <c r="O81">
        <f t="shared" si="27"/>
        <v>77</v>
      </c>
      <c r="P81" t="str">
        <f t="shared" si="19"/>
        <v>CTD-HVAC_dia-V86-T120</v>
      </c>
      <c r="Q81" t="str">
        <f t="shared" si="15"/>
        <v>CTD</v>
      </c>
      <c r="R81" t="str">
        <f t="shared" si="16"/>
        <v>HVAC_dia</v>
      </c>
      <c r="S81" t="str">
        <f t="shared" si="17"/>
        <v>V86</v>
      </c>
      <c r="T81" t="str">
        <f t="shared" si="18"/>
        <v>T120</v>
      </c>
      <c r="U81" t="str">
        <f t="shared" si="20"/>
        <v>SALA DE JANTAR</v>
      </c>
      <c r="V81" t="str">
        <f t="shared" si="21"/>
        <v>Oeste</v>
      </c>
      <c r="W81">
        <f t="shared" si="22"/>
        <v>23</v>
      </c>
      <c r="X81">
        <f t="shared" si="23"/>
        <v>20.47</v>
      </c>
      <c r="Y81">
        <f t="shared" si="24"/>
        <v>7.3440000000000003</v>
      </c>
      <c r="Z81" s="2">
        <f t="shared" si="25"/>
        <v>0.36</v>
      </c>
      <c r="AA81" s="2">
        <f t="shared" si="26"/>
        <v>0.32</v>
      </c>
    </row>
    <row r="82" spans="15:27" x14ac:dyDescent="0.3">
      <c r="O82">
        <f t="shared" si="27"/>
        <v>78</v>
      </c>
      <c r="P82" t="str">
        <f t="shared" si="19"/>
        <v>CTD-HVAC_dia-V60-T210</v>
      </c>
      <c r="Q82" t="str">
        <f t="shared" si="15"/>
        <v>CTD</v>
      </c>
      <c r="R82" t="str">
        <f t="shared" si="16"/>
        <v>HVAC_dia</v>
      </c>
      <c r="S82" t="str">
        <f t="shared" si="17"/>
        <v>V60</v>
      </c>
      <c r="T82" t="str">
        <f t="shared" si="18"/>
        <v>T210</v>
      </c>
      <c r="U82" t="str">
        <f t="shared" si="20"/>
        <v>SALA DE JANTAR</v>
      </c>
      <c r="V82" t="str">
        <f t="shared" si="21"/>
        <v>Oeste</v>
      </c>
      <c r="W82">
        <f t="shared" si="22"/>
        <v>23</v>
      </c>
      <c r="X82">
        <f t="shared" si="23"/>
        <v>20.47</v>
      </c>
      <c r="Y82">
        <f t="shared" si="24"/>
        <v>7.3440000000000003</v>
      </c>
      <c r="Z82" s="2">
        <f t="shared" si="25"/>
        <v>0.36</v>
      </c>
      <c r="AA82" s="2">
        <f t="shared" si="26"/>
        <v>0.32</v>
      </c>
    </row>
    <row r="83" spans="15:27" x14ac:dyDescent="0.3">
      <c r="O83">
        <f t="shared" si="27"/>
        <v>79</v>
      </c>
      <c r="P83" t="str">
        <f t="shared" si="19"/>
        <v>CTD-HVAC_dia-V86-T210</v>
      </c>
      <c r="Q83" t="str">
        <f t="shared" si="15"/>
        <v>CTD</v>
      </c>
      <c r="R83" t="str">
        <f t="shared" si="16"/>
        <v>HVAC_dia</v>
      </c>
      <c r="S83" t="str">
        <f t="shared" si="17"/>
        <v>V86</v>
      </c>
      <c r="T83" t="str">
        <f t="shared" si="18"/>
        <v>T210</v>
      </c>
      <c r="U83" t="str">
        <f t="shared" si="20"/>
        <v>SALA DE JANTAR</v>
      </c>
      <c r="V83" t="str">
        <f t="shared" si="21"/>
        <v>Oeste</v>
      </c>
      <c r="W83">
        <f t="shared" si="22"/>
        <v>23</v>
      </c>
      <c r="X83">
        <f t="shared" si="23"/>
        <v>20.47</v>
      </c>
      <c r="Y83">
        <f t="shared" si="24"/>
        <v>7.3440000000000003</v>
      </c>
      <c r="Z83" s="2">
        <f t="shared" si="25"/>
        <v>0.36</v>
      </c>
      <c r="AA83" s="2">
        <f t="shared" si="26"/>
        <v>0.32</v>
      </c>
    </row>
    <row r="84" spans="15:27" x14ac:dyDescent="0.3">
      <c r="O84">
        <f t="shared" si="27"/>
        <v>80</v>
      </c>
      <c r="P84" t="str">
        <f t="shared" si="19"/>
        <v>CTD-HVAC_dia-V60-T120_Pext</v>
      </c>
      <c r="Q84" t="str">
        <f t="shared" si="15"/>
        <v>CTD</v>
      </c>
      <c r="R84" t="str">
        <f t="shared" si="16"/>
        <v>HVAC_dia</v>
      </c>
      <c r="S84" t="str">
        <f t="shared" si="17"/>
        <v>V60</v>
      </c>
      <c r="T84" t="str">
        <f t="shared" si="18"/>
        <v>T120_Pext</v>
      </c>
      <c r="U84" t="str">
        <f t="shared" si="20"/>
        <v>SALA DE JANTAR</v>
      </c>
      <c r="V84" t="str">
        <f t="shared" si="21"/>
        <v>Oeste</v>
      </c>
      <c r="W84">
        <f t="shared" si="22"/>
        <v>23</v>
      </c>
      <c r="X84">
        <f t="shared" si="23"/>
        <v>20.47</v>
      </c>
      <c r="Y84">
        <f t="shared" si="24"/>
        <v>7.3440000000000003</v>
      </c>
      <c r="Z84" s="2">
        <f t="shared" si="25"/>
        <v>0.36</v>
      </c>
      <c r="AA84" s="2">
        <f t="shared" si="26"/>
        <v>0.32</v>
      </c>
    </row>
    <row r="85" spans="15:27" x14ac:dyDescent="0.3">
      <c r="O85">
        <f t="shared" si="27"/>
        <v>81</v>
      </c>
      <c r="P85" t="str">
        <f t="shared" si="19"/>
        <v>CTD-HVAC_dia-V86-T120_Pext</v>
      </c>
      <c r="Q85" t="str">
        <f t="shared" si="15"/>
        <v>CTD</v>
      </c>
      <c r="R85" t="str">
        <f t="shared" si="16"/>
        <v>HVAC_dia</v>
      </c>
      <c r="S85" t="str">
        <f t="shared" si="17"/>
        <v>V86</v>
      </c>
      <c r="T85" t="str">
        <f t="shared" si="18"/>
        <v>T120_Pext</v>
      </c>
      <c r="U85" t="str">
        <f t="shared" si="20"/>
        <v>SALA DE JANTAR</v>
      </c>
      <c r="V85" t="str">
        <f t="shared" si="21"/>
        <v>Oeste</v>
      </c>
      <c r="W85">
        <f t="shared" si="22"/>
        <v>23</v>
      </c>
      <c r="X85">
        <f t="shared" si="23"/>
        <v>20.47</v>
      </c>
      <c r="Y85">
        <f t="shared" si="24"/>
        <v>7.3440000000000003</v>
      </c>
      <c r="Z85" s="2">
        <f t="shared" si="25"/>
        <v>0.36</v>
      </c>
      <c r="AA85" s="2">
        <f t="shared" si="26"/>
        <v>0.32</v>
      </c>
    </row>
    <row r="86" spans="15:27" x14ac:dyDescent="0.3">
      <c r="O86">
        <f t="shared" si="27"/>
        <v>82</v>
      </c>
      <c r="P86" t="str">
        <f t="shared" si="19"/>
        <v>CTD-VN-V25-ST</v>
      </c>
      <c r="Q86" t="str">
        <f t="shared" si="15"/>
        <v>CTD</v>
      </c>
      <c r="R86" t="str">
        <f t="shared" si="16"/>
        <v>VN</v>
      </c>
      <c r="S86" t="str">
        <f t="shared" si="17"/>
        <v>V25</v>
      </c>
      <c r="T86" t="str">
        <f t="shared" si="18"/>
        <v>ST</v>
      </c>
      <c r="U86" t="str">
        <f t="shared" si="20"/>
        <v>COZINHA</v>
      </c>
      <c r="V86" t="str">
        <f t="shared" si="21"/>
        <v>Oeste</v>
      </c>
      <c r="W86">
        <f t="shared" si="22"/>
        <v>23</v>
      </c>
      <c r="X86">
        <f t="shared" si="23"/>
        <v>20.47</v>
      </c>
      <c r="Y86">
        <f t="shared" si="24"/>
        <v>7.3440000000000003</v>
      </c>
      <c r="Z86" s="2">
        <f t="shared" si="25"/>
        <v>0.36</v>
      </c>
      <c r="AA86" s="2">
        <f t="shared" si="26"/>
        <v>0.32</v>
      </c>
    </row>
    <row r="87" spans="15:27" x14ac:dyDescent="0.3">
      <c r="O87">
        <f t="shared" si="27"/>
        <v>83</v>
      </c>
      <c r="P87" t="str">
        <f t="shared" si="19"/>
        <v>CTD-VN-V60-ST</v>
      </c>
      <c r="Q87" t="str">
        <f t="shared" si="15"/>
        <v>CTD</v>
      </c>
      <c r="R87" t="str">
        <f t="shared" si="16"/>
        <v>VN</v>
      </c>
      <c r="S87" t="str">
        <f t="shared" si="17"/>
        <v>V60</v>
      </c>
      <c r="T87" t="str">
        <f t="shared" si="18"/>
        <v>ST</v>
      </c>
      <c r="U87" t="str">
        <f t="shared" si="20"/>
        <v>COZINHA</v>
      </c>
      <c r="V87" t="str">
        <f t="shared" si="21"/>
        <v>Oeste</v>
      </c>
      <c r="W87">
        <f t="shared" si="22"/>
        <v>23</v>
      </c>
      <c r="X87">
        <f t="shared" si="23"/>
        <v>20.47</v>
      </c>
      <c r="Y87">
        <f t="shared" si="24"/>
        <v>7.3440000000000003</v>
      </c>
      <c r="Z87" s="2">
        <f t="shared" si="25"/>
        <v>0.36</v>
      </c>
      <c r="AA87" s="2">
        <f t="shared" si="26"/>
        <v>0.32</v>
      </c>
    </row>
    <row r="88" spans="15:27" x14ac:dyDescent="0.3">
      <c r="O88">
        <f t="shared" si="27"/>
        <v>84</v>
      </c>
      <c r="P88" t="str">
        <f t="shared" si="19"/>
        <v>CTD-VN-V86-ST</v>
      </c>
      <c r="Q88" t="str">
        <f t="shared" si="15"/>
        <v>CTD</v>
      </c>
      <c r="R88" t="str">
        <f t="shared" si="16"/>
        <v>VN</v>
      </c>
      <c r="S88" t="str">
        <f t="shared" si="17"/>
        <v>V86</v>
      </c>
      <c r="T88" t="str">
        <f t="shared" si="18"/>
        <v>ST</v>
      </c>
      <c r="U88" t="str">
        <f t="shared" si="20"/>
        <v>COZINHA</v>
      </c>
      <c r="V88" t="str">
        <f t="shared" si="21"/>
        <v>Oeste</v>
      </c>
      <c r="W88">
        <f t="shared" si="22"/>
        <v>23</v>
      </c>
      <c r="X88">
        <f t="shared" si="23"/>
        <v>20.47</v>
      </c>
      <c r="Y88">
        <f t="shared" si="24"/>
        <v>7.3440000000000003</v>
      </c>
      <c r="Z88" s="2">
        <f t="shared" si="25"/>
        <v>0.36</v>
      </c>
      <c r="AA88" s="2">
        <f t="shared" si="26"/>
        <v>0.32</v>
      </c>
    </row>
    <row r="89" spans="15:27" x14ac:dyDescent="0.3">
      <c r="O89">
        <f t="shared" si="27"/>
        <v>85</v>
      </c>
      <c r="P89" t="str">
        <f t="shared" si="19"/>
        <v>CTD-VN-V60-T120</v>
      </c>
      <c r="Q89" t="str">
        <f t="shared" si="15"/>
        <v>CTD</v>
      </c>
      <c r="R89" t="str">
        <f t="shared" si="16"/>
        <v>VN</v>
      </c>
      <c r="S89" t="str">
        <f t="shared" si="17"/>
        <v>V60</v>
      </c>
      <c r="T89" t="str">
        <f t="shared" si="18"/>
        <v>T120</v>
      </c>
      <c r="U89" t="str">
        <f t="shared" si="20"/>
        <v>COZINHA</v>
      </c>
      <c r="V89" t="str">
        <f t="shared" si="21"/>
        <v>Oeste</v>
      </c>
      <c r="W89">
        <f t="shared" si="22"/>
        <v>23</v>
      </c>
      <c r="X89">
        <f t="shared" si="23"/>
        <v>20.47</v>
      </c>
      <c r="Y89">
        <f t="shared" si="24"/>
        <v>7.3440000000000003</v>
      </c>
      <c r="Z89" s="2">
        <f t="shared" si="25"/>
        <v>0.36</v>
      </c>
      <c r="AA89" s="2">
        <f t="shared" si="26"/>
        <v>0.32</v>
      </c>
    </row>
    <row r="90" spans="15:27" x14ac:dyDescent="0.3">
      <c r="O90">
        <f t="shared" si="27"/>
        <v>86</v>
      </c>
      <c r="P90" t="str">
        <f t="shared" si="19"/>
        <v>CTD-VN-V86-T120</v>
      </c>
      <c r="Q90" t="str">
        <f t="shared" si="15"/>
        <v>CTD</v>
      </c>
      <c r="R90" t="str">
        <f t="shared" si="16"/>
        <v>VN</v>
      </c>
      <c r="S90" t="str">
        <f t="shared" si="17"/>
        <v>V86</v>
      </c>
      <c r="T90" t="str">
        <f t="shared" si="18"/>
        <v>T120</v>
      </c>
      <c r="U90" t="str">
        <f t="shared" si="20"/>
        <v>COZINHA</v>
      </c>
      <c r="V90" t="str">
        <f t="shared" si="21"/>
        <v>Oeste</v>
      </c>
      <c r="W90">
        <f t="shared" si="22"/>
        <v>23</v>
      </c>
      <c r="X90">
        <f t="shared" si="23"/>
        <v>20.47</v>
      </c>
      <c r="Y90">
        <f t="shared" si="24"/>
        <v>7.3440000000000003</v>
      </c>
      <c r="Z90" s="2">
        <f t="shared" si="25"/>
        <v>0.36</v>
      </c>
      <c r="AA90" s="2">
        <f t="shared" si="26"/>
        <v>0.32</v>
      </c>
    </row>
    <row r="91" spans="15:27" x14ac:dyDescent="0.3">
      <c r="O91">
        <f t="shared" si="27"/>
        <v>87</v>
      </c>
      <c r="P91" t="str">
        <f t="shared" si="19"/>
        <v>CTD-VN-V60-T210</v>
      </c>
      <c r="Q91" t="str">
        <f t="shared" si="15"/>
        <v>CTD</v>
      </c>
      <c r="R91" t="str">
        <f t="shared" si="16"/>
        <v>VN</v>
      </c>
      <c r="S91" t="str">
        <f t="shared" si="17"/>
        <v>V60</v>
      </c>
      <c r="T91" t="str">
        <f t="shared" si="18"/>
        <v>T210</v>
      </c>
      <c r="U91" t="str">
        <f t="shared" si="20"/>
        <v>COZINHA</v>
      </c>
      <c r="V91" t="str">
        <f t="shared" si="21"/>
        <v>Oeste</v>
      </c>
      <c r="W91">
        <f t="shared" si="22"/>
        <v>23</v>
      </c>
      <c r="X91">
        <f t="shared" si="23"/>
        <v>20.47</v>
      </c>
      <c r="Y91">
        <f t="shared" si="24"/>
        <v>7.3440000000000003</v>
      </c>
      <c r="Z91" s="2">
        <f t="shared" si="25"/>
        <v>0.36</v>
      </c>
      <c r="AA91" s="2">
        <f t="shared" si="26"/>
        <v>0.32</v>
      </c>
    </row>
    <row r="92" spans="15:27" x14ac:dyDescent="0.3">
      <c r="O92">
        <f t="shared" si="27"/>
        <v>88</v>
      </c>
      <c r="P92" t="str">
        <f t="shared" si="19"/>
        <v>CTD-VN-V86-T210</v>
      </c>
      <c r="Q92" t="str">
        <f t="shared" si="15"/>
        <v>CTD</v>
      </c>
      <c r="R92" t="str">
        <f t="shared" si="16"/>
        <v>VN</v>
      </c>
      <c r="S92" t="str">
        <f t="shared" si="17"/>
        <v>V86</v>
      </c>
      <c r="T92" t="str">
        <f t="shared" si="18"/>
        <v>T210</v>
      </c>
      <c r="U92" t="str">
        <f t="shared" si="20"/>
        <v>COZINHA</v>
      </c>
      <c r="V92" t="str">
        <f t="shared" si="21"/>
        <v>Oeste</v>
      </c>
      <c r="W92">
        <f t="shared" si="22"/>
        <v>23</v>
      </c>
      <c r="X92">
        <f t="shared" si="23"/>
        <v>20.47</v>
      </c>
      <c r="Y92">
        <f t="shared" si="24"/>
        <v>7.3440000000000003</v>
      </c>
      <c r="Z92" s="2">
        <f t="shared" si="25"/>
        <v>0.36</v>
      </c>
      <c r="AA92" s="2">
        <f t="shared" si="26"/>
        <v>0.32</v>
      </c>
    </row>
    <row r="93" spans="15:27" x14ac:dyDescent="0.3">
      <c r="O93">
        <f t="shared" si="27"/>
        <v>89</v>
      </c>
      <c r="P93" t="str">
        <f t="shared" si="19"/>
        <v>CTD-VN-V60-T120_Pext</v>
      </c>
      <c r="Q93" t="str">
        <f t="shared" si="15"/>
        <v>CTD</v>
      </c>
      <c r="R93" t="str">
        <f t="shared" si="16"/>
        <v>VN</v>
      </c>
      <c r="S93" t="str">
        <f t="shared" si="17"/>
        <v>V60</v>
      </c>
      <c r="T93" t="str">
        <f t="shared" si="18"/>
        <v>T120_Pext</v>
      </c>
      <c r="U93" t="str">
        <f t="shared" si="20"/>
        <v>COZINHA</v>
      </c>
      <c r="V93" t="str">
        <f t="shared" si="21"/>
        <v>Oeste</v>
      </c>
      <c r="W93">
        <f t="shared" si="22"/>
        <v>23</v>
      </c>
      <c r="X93">
        <f t="shared" si="23"/>
        <v>20.47</v>
      </c>
      <c r="Y93">
        <f t="shared" si="24"/>
        <v>7.3440000000000003</v>
      </c>
      <c r="Z93" s="2">
        <f t="shared" si="25"/>
        <v>0.36</v>
      </c>
      <c r="AA93" s="2">
        <f t="shared" si="26"/>
        <v>0.32</v>
      </c>
    </row>
    <row r="94" spans="15:27" x14ac:dyDescent="0.3">
      <c r="O94">
        <f t="shared" si="27"/>
        <v>90</v>
      </c>
      <c r="P94" t="str">
        <f t="shared" si="19"/>
        <v>CTD-VN-V86-T120_Pext</v>
      </c>
      <c r="Q94" t="str">
        <f t="shared" si="15"/>
        <v>CTD</v>
      </c>
      <c r="R94" t="str">
        <f t="shared" si="16"/>
        <v>VN</v>
      </c>
      <c r="S94" t="str">
        <f t="shared" si="17"/>
        <v>V86</v>
      </c>
      <c r="T94" t="str">
        <f t="shared" si="18"/>
        <v>T120_Pext</v>
      </c>
      <c r="U94" t="str">
        <f t="shared" si="20"/>
        <v>COZINHA</v>
      </c>
      <c r="V94" t="str">
        <f t="shared" si="21"/>
        <v>Oeste</v>
      </c>
      <c r="W94">
        <f t="shared" si="22"/>
        <v>23</v>
      </c>
      <c r="X94">
        <f t="shared" si="23"/>
        <v>20.47</v>
      </c>
      <c r="Y94">
        <f t="shared" si="24"/>
        <v>7.3440000000000003</v>
      </c>
      <c r="Z94" s="2">
        <f t="shared" si="25"/>
        <v>0.36</v>
      </c>
      <c r="AA94" s="2">
        <f t="shared" si="26"/>
        <v>0.32</v>
      </c>
    </row>
    <row r="95" spans="15:27" x14ac:dyDescent="0.3">
      <c r="O95">
        <f t="shared" si="27"/>
        <v>91</v>
      </c>
      <c r="P95" t="str">
        <f t="shared" si="19"/>
        <v>CTD-HVAC-V25-ST</v>
      </c>
      <c r="Q95" t="str">
        <f t="shared" si="15"/>
        <v>CTD</v>
      </c>
      <c r="R95" t="str">
        <f t="shared" si="16"/>
        <v>HVAC</v>
      </c>
      <c r="S95" t="str">
        <f t="shared" si="17"/>
        <v>V25</v>
      </c>
      <c r="T95" t="str">
        <f t="shared" si="18"/>
        <v>ST</v>
      </c>
      <c r="U95" t="str">
        <f t="shared" si="20"/>
        <v>COZINHA</v>
      </c>
      <c r="V95" t="str">
        <f t="shared" si="21"/>
        <v>Oeste</v>
      </c>
      <c r="W95">
        <f t="shared" si="22"/>
        <v>23</v>
      </c>
      <c r="X95">
        <f t="shared" si="23"/>
        <v>20.47</v>
      </c>
      <c r="Y95">
        <f t="shared" si="24"/>
        <v>7.3440000000000003</v>
      </c>
      <c r="Z95" s="2">
        <f t="shared" si="25"/>
        <v>0.36</v>
      </c>
      <c r="AA95" s="2">
        <f t="shared" si="26"/>
        <v>0.32</v>
      </c>
    </row>
    <row r="96" spans="15:27" x14ac:dyDescent="0.3">
      <c r="O96">
        <f t="shared" si="27"/>
        <v>92</v>
      </c>
      <c r="P96" t="str">
        <f t="shared" si="19"/>
        <v>CTD-HVAC-V60-ST</v>
      </c>
      <c r="Q96" t="str">
        <f t="shared" si="15"/>
        <v>CTD</v>
      </c>
      <c r="R96" t="str">
        <f t="shared" si="16"/>
        <v>HVAC</v>
      </c>
      <c r="S96" t="str">
        <f t="shared" si="17"/>
        <v>V60</v>
      </c>
      <c r="T96" t="str">
        <f t="shared" si="18"/>
        <v>ST</v>
      </c>
      <c r="U96" t="str">
        <f t="shared" si="20"/>
        <v>COZINHA</v>
      </c>
      <c r="V96" t="str">
        <f t="shared" si="21"/>
        <v>Oeste</v>
      </c>
      <c r="W96">
        <f t="shared" si="22"/>
        <v>23</v>
      </c>
      <c r="X96">
        <f t="shared" si="23"/>
        <v>20.47</v>
      </c>
      <c r="Y96">
        <f t="shared" si="24"/>
        <v>7.3440000000000003</v>
      </c>
      <c r="Z96" s="2">
        <f t="shared" si="25"/>
        <v>0.36</v>
      </c>
      <c r="AA96" s="2">
        <f t="shared" si="26"/>
        <v>0.32</v>
      </c>
    </row>
    <row r="97" spans="15:27" x14ac:dyDescent="0.3">
      <c r="O97">
        <f t="shared" si="27"/>
        <v>93</v>
      </c>
      <c r="P97" t="str">
        <f t="shared" si="19"/>
        <v>CTD-HVAC-V86-ST</v>
      </c>
      <c r="Q97" t="str">
        <f t="shared" si="15"/>
        <v>CTD</v>
      </c>
      <c r="R97" t="str">
        <f t="shared" si="16"/>
        <v>HVAC</v>
      </c>
      <c r="S97" t="str">
        <f t="shared" si="17"/>
        <v>V86</v>
      </c>
      <c r="T97" t="str">
        <f t="shared" si="18"/>
        <v>ST</v>
      </c>
      <c r="U97" t="str">
        <f t="shared" si="20"/>
        <v>COZINHA</v>
      </c>
      <c r="V97" t="str">
        <f t="shared" si="21"/>
        <v>Oeste</v>
      </c>
      <c r="W97">
        <f t="shared" si="22"/>
        <v>23</v>
      </c>
      <c r="X97">
        <f t="shared" si="23"/>
        <v>20.47</v>
      </c>
      <c r="Y97">
        <f t="shared" si="24"/>
        <v>7.3440000000000003</v>
      </c>
      <c r="Z97" s="2">
        <f t="shared" si="25"/>
        <v>0.36</v>
      </c>
      <c r="AA97" s="2">
        <f t="shared" si="26"/>
        <v>0.32</v>
      </c>
    </row>
    <row r="98" spans="15:27" x14ac:dyDescent="0.3">
      <c r="O98">
        <f t="shared" si="27"/>
        <v>94</v>
      </c>
      <c r="P98" t="str">
        <f t="shared" si="19"/>
        <v>CTD-HVAC-V60-T120</v>
      </c>
      <c r="Q98" t="str">
        <f t="shared" si="15"/>
        <v>CTD</v>
      </c>
      <c r="R98" t="str">
        <f t="shared" si="16"/>
        <v>HVAC</v>
      </c>
      <c r="S98" t="str">
        <f t="shared" si="17"/>
        <v>V60</v>
      </c>
      <c r="T98" t="str">
        <f t="shared" si="18"/>
        <v>T120</v>
      </c>
      <c r="U98" t="str">
        <f t="shared" si="20"/>
        <v>COZINHA</v>
      </c>
      <c r="V98" t="str">
        <f t="shared" si="21"/>
        <v>Oeste</v>
      </c>
      <c r="W98">
        <f t="shared" si="22"/>
        <v>23</v>
      </c>
      <c r="X98">
        <f t="shared" si="23"/>
        <v>20.47</v>
      </c>
      <c r="Y98">
        <f t="shared" si="24"/>
        <v>7.3440000000000003</v>
      </c>
      <c r="Z98" s="2">
        <f t="shared" si="25"/>
        <v>0.36</v>
      </c>
      <c r="AA98" s="2">
        <f t="shared" si="26"/>
        <v>0.32</v>
      </c>
    </row>
    <row r="99" spans="15:27" x14ac:dyDescent="0.3">
      <c r="O99">
        <f t="shared" si="27"/>
        <v>95</v>
      </c>
      <c r="P99" t="str">
        <f t="shared" si="19"/>
        <v>CTD-HVAC-V86-T120</v>
      </c>
      <c r="Q99" t="str">
        <f t="shared" si="15"/>
        <v>CTD</v>
      </c>
      <c r="R99" t="str">
        <f t="shared" si="16"/>
        <v>HVAC</v>
      </c>
      <c r="S99" t="str">
        <f t="shared" si="17"/>
        <v>V86</v>
      </c>
      <c r="T99" t="str">
        <f t="shared" si="18"/>
        <v>T120</v>
      </c>
      <c r="U99" t="str">
        <f t="shared" si="20"/>
        <v>COZINHA</v>
      </c>
      <c r="V99" t="str">
        <f t="shared" si="21"/>
        <v>Oeste</v>
      </c>
      <c r="W99">
        <f t="shared" si="22"/>
        <v>23</v>
      </c>
      <c r="X99">
        <f t="shared" si="23"/>
        <v>20.47</v>
      </c>
      <c r="Y99">
        <f t="shared" si="24"/>
        <v>7.3440000000000003</v>
      </c>
      <c r="Z99" s="2">
        <f t="shared" si="25"/>
        <v>0.36</v>
      </c>
      <c r="AA99" s="2">
        <f t="shared" si="26"/>
        <v>0.32</v>
      </c>
    </row>
    <row r="100" spans="15:27" x14ac:dyDescent="0.3">
      <c r="O100">
        <f t="shared" si="27"/>
        <v>96</v>
      </c>
      <c r="P100" t="str">
        <f t="shared" si="19"/>
        <v>CTD-HVAC-V60-T210</v>
      </c>
      <c r="Q100" t="str">
        <f t="shared" si="15"/>
        <v>CTD</v>
      </c>
      <c r="R100" t="str">
        <f t="shared" si="16"/>
        <v>HVAC</v>
      </c>
      <c r="S100" t="str">
        <f t="shared" si="17"/>
        <v>V60</v>
      </c>
      <c r="T100" t="str">
        <f t="shared" si="18"/>
        <v>T210</v>
      </c>
      <c r="U100" t="str">
        <f t="shared" si="20"/>
        <v>COZINHA</v>
      </c>
      <c r="V100" t="str">
        <f t="shared" si="21"/>
        <v>Oeste</v>
      </c>
      <c r="W100">
        <f t="shared" si="22"/>
        <v>23</v>
      </c>
      <c r="X100">
        <f t="shared" si="23"/>
        <v>20.47</v>
      </c>
      <c r="Y100">
        <f t="shared" si="24"/>
        <v>7.3440000000000003</v>
      </c>
      <c r="Z100" s="2">
        <f t="shared" si="25"/>
        <v>0.36</v>
      </c>
      <c r="AA100" s="2">
        <f t="shared" si="26"/>
        <v>0.32</v>
      </c>
    </row>
    <row r="101" spans="15:27" x14ac:dyDescent="0.3">
      <c r="O101">
        <f t="shared" si="27"/>
        <v>97</v>
      </c>
      <c r="P101" t="str">
        <f t="shared" si="19"/>
        <v>CTD-HVAC-V86-T210</v>
      </c>
      <c r="Q101" t="str">
        <f t="shared" si="15"/>
        <v>CTD</v>
      </c>
      <c r="R101" t="str">
        <f t="shared" si="16"/>
        <v>HVAC</v>
      </c>
      <c r="S101" t="str">
        <f t="shared" si="17"/>
        <v>V86</v>
      </c>
      <c r="T101" t="str">
        <f t="shared" si="18"/>
        <v>T210</v>
      </c>
      <c r="U101" t="str">
        <f t="shared" si="20"/>
        <v>COZINHA</v>
      </c>
      <c r="V101" t="str">
        <f t="shared" si="21"/>
        <v>Oeste</v>
      </c>
      <c r="W101">
        <f t="shared" si="22"/>
        <v>23</v>
      </c>
      <c r="X101">
        <f t="shared" si="23"/>
        <v>20.47</v>
      </c>
      <c r="Y101">
        <f t="shared" si="24"/>
        <v>7.3440000000000003</v>
      </c>
      <c r="Z101" s="2">
        <f t="shared" si="25"/>
        <v>0.36</v>
      </c>
      <c r="AA101" s="2">
        <f t="shared" si="26"/>
        <v>0.32</v>
      </c>
    </row>
    <row r="102" spans="15:27" x14ac:dyDescent="0.3">
      <c r="O102">
        <f t="shared" si="27"/>
        <v>98</v>
      </c>
      <c r="P102" t="str">
        <f t="shared" si="19"/>
        <v>CTD-HVAC-V60-T120_Pext</v>
      </c>
      <c r="Q102" t="str">
        <f t="shared" si="15"/>
        <v>CTD</v>
      </c>
      <c r="R102" t="str">
        <f t="shared" si="16"/>
        <v>HVAC</v>
      </c>
      <c r="S102" t="str">
        <f t="shared" si="17"/>
        <v>V60</v>
      </c>
      <c r="T102" t="str">
        <f t="shared" si="18"/>
        <v>T120_Pext</v>
      </c>
      <c r="U102" t="str">
        <f t="shared" si="20"/>
        <v>COZINHA</v>
      </c>
      <c r="V102" t="str">
        <f t="shared" si="21"/>
        <v>Oeste</v>
      </c>
      <c r="W102">
        <f t="shared" si="22"/>
        <v>23</v>
      </c>
      <c r="X102">
        <f t="shared" si="23"/>
        <v>20.47</v>
      </c>
      <c r="Y102">
        <f t="shared" si="24"/>
        <v>7.3440000000000003</v>
      </c>
      <c r="Z102" s="2">
        <f t="shared" si="25"/>
        <v>0.36</v>
      </c>
      <c r="AA102" s="2">
        <f t="shared" si="26"/>
        <v>0.32</v>
      </c>
    </row>
    <row r="103" spans="15:27" x14ac:dyDescent="0.3">
      <c r="O103">
        <f t="shared" si="27"/>
        <v>99</v>
      </c>
      <c r="P103" t="str">
        <f t="shared" si="19"/>
        <v>CTD-HVAC-V86-T120_Pext</v>
      </c>
      <c r="Q103" t="str">
        <f t="shared" si="15"/>
        <v>CTD</v>
      </c>
      <c r="R103" t="str">
        <f t="shared" si="16"/>
        <v>HVAC</v>
      </c>
      <c r="S103" t="str">
        <f t="shared" si="17"/>
        <v>V86</v>
      </c>
      <c r="T103" t="str">
        <f t="shared" si="18"/>
        <v>T120_Pext</v>
      </c>
      <c r="U103" t="str">
        <f t="shared" si="20"/>
        <v>COZINHA</v>
      </c>
      <c r="V103" t="str">
        <f t="shared" si="21"/>
        <v>Oeste</v>
      </c>
      <c r="W103">
        <f t="shared" si="22"/>
        <v>23</v>
      </c>
      <c r="X103">
        <f t="shared" si="23"/>
        <v>20.47</v>
      </c>
      <c r="Y103">
        <f t="shared" si="24"/>
        <v>7.3440000000000003</v>
      </c>
      <c r="Z103" s="2">
        <f t="shared" si="25"/>
        <v>0.36</v>
      </c>
      <c r="AA103" s="2">
        <f t="shared" si="26"/>
        <v>0.32</v>
      </c>
    </row>
    <row r="104" spans="15:27" x14ac:dyDescent="0.3">
      <c r="O104">
        <f t="shared" si="27"/>
        <v>100</v>
      </c>
      <c r="P104" t="str">
        <f t="shared" si="19"/>
        <v>CTD-HVAC_dia-V25-ST</v>
      </c>
      <c r="Q104" t="str">
        <f t="shared" si="15"/>
        <v>CTD</v>
      </c>
      <c r="R104" t="str">
        <f t="shared" si="16"/>
        <v>HVAC_dia</v>
      </c>
      <c r="S104" t="str">
        <f t="shared" si="17"/>
        <v>V25</v>
      </c>
      <c r="T104" t="str">
        <f t="shared" si="18"/>
        <v>ST</v>
      </c>
      <c r="U104" t="str">
        <f t="shared" si="20"/>
        <v>COZINHA</v>
      </c>
      <c r="V104" t="str">
        <f t="shared" si="21"/>
        <v>Oeste</v>
      </c>
      <c r="W104">
        <f t="shared" si="22"/>
        <v>23</v>
      </c>
      <c r="X104">
        <f t="shared" si="23"/>
        <v>20.47</v>
      </c>
      <c r="Y104">
        <f t="shared" si="24"/>
        <v>7.3440000000000003</v>
      </c>
      <c r="Z104" s="2">
        <f t="shared" si="25"/>
        <v>0.36</v>
      </c>
      <c r="AA104" s="2">
        <f t="shared" si="26"/>
        <v>0.32</v>
      </c>
    </row>
    <row r="105" spans="15:27" x14ac:dyDescent="0.3">
      <c r="O105">
        <f t="shared" si="27"/>
        <v>101</v>
      </c>
      <c r="P105" t="str">
        <f t="shared" si="19"/>
        <v>CTD-HVAC_dia-V60-ST</v>
      </c>
      <c r="Q105" t="str">
        <f t="shared" si="15"/>
        <v>CTD</v>
      </c>
      <c r="R105" t="str">
        <f t="shared" si="16"/>
        <v>HVAC_dia</v>
      </c>
      <c r="S105" t="str">
        <f t="shared" si="17"/>
        <v>V60</v>
      </c>
      <c r="T105" t="str">
        <f t="shared" si="18"/>
        <v>ST</v>
      </c>
      <c r="U105" t="str">
        <f t="shared" si="20"/>
        <v>COZINHA</v>
      </c>
      <c r="V105" t="str">
        <f t="shared" si="21"/>
        <v>Oeste</v>
      </c>
      <c r="W105">
        <f t="shared" si="22"/>
        <v>23</v>
      </c>
      <c r="X105">
        <f t="shared" si="23"/>
        <v>20.47</v>
      </c>
      <c r="Y105">
        <f t="shared" si="24"/>
        <v>7.3440000000000003</v>
      </c>
      <c r="Z105" s="2">
        <f t="shared" si="25"/>
        <v>0.36</v>
      </c>
      <c r="AA105" s="2">
        <f t="shared" si="26"/>
        <v>0.32</v>
      </c>
    </row>
    <row r="106" spans="15:27" x14ac:dyDescent="0.3">
      <c r="O106">
        <f t="shared" si="27"/>
        <v>102</v>
      </c>
      <c r="P106" t="str">
        <f t="shared" si="19"/>
        <v>CTD-HVAC_dia-V86-ST</v>
      </c>
      <c r="Q106" t="str">
        <f t="shared" si="15"/>
        <v>CTD</v>
      </c>
      <c r="R106" t="str">
        <f t="shared" si="16"/>
        <v>HVAC_dia</v>
      </c>
      <c r="S106" t="str">
        <f t="shared" si="17"/>
        <v>V86</v>
      </c>
      <c r="T106" t="str">
        <f t="shared" si="18"/>
        <v>ST</v>
      </c>
      <c r="U106" t="str">
        <f t="shared" si="20"/>
        <v>COZINHA</v>
      </c>
      <c r="V106" t="str">
        <f t="shared" si="21"/>
        <v>Oeste</v>
      </c>
      <c r="W106">
        <f t="shared" si="22"/>
        <v>23</v>
      </c>
      <c r="X106">
        <f t="shared" si="23"/>
        <v>20.47</v>
      </c>
      <c r="Y106">
        <f t="shared" si="24"/>
        <v>7.3440000000000003</v>
      </c>
      <c r="Z106" s="2">
        <f t="shared" si="25"/>
        <v>0.36</v>
      </c>
      <c r="AA106" s="2">
        <f t="shared" si="26"/>
        <v>0.32</v>
      </c>
    </row>
    <row r="107" spans="15:27" x14ac:dyDescent="0.3">
      <c r="O107">
        <f t="shared" si="27"/>
        <v>103</v>
      </c>
      <c r="P107" t="str">
        <f t="shared" si="19"/>
        <v>CTD-HVAC_dia-V60-T120</v>
      </c>
      <c r="Q107" t="str">
        <f t="shared" si="15"/>
        <v>CTD</v>
      </c>
      <c r="R107" t="str">
        <f t="shared" si="16"/>
        <v>HVAC_dia</v>
      </c>
      <c r="S107" t="str">
        <f t="shared" si="17"/>
        <v>V60</v>
      </c>
      <c r="T107" t="str">
        <f t="shared" si="18"/>
        <v>T120</v>
      </c>
      <c r="U107" t="str">
        <f t="shared" si="20"/>
        <v>COZINHA</v>
      </c>
      <c r="V107" t="str">
        <f t="shared" si="21"/>
        <v>Oeste</v>
      </c>
      <c r="W107">
        <f t="shared" si="22"/>
        <v>23</v>
      </c>
      <c r="X107">
        <f t="shared" si="23"/>
        <v>20.47</v>
      </c>
      <c r="Y107">
        <f t="shared" si="24"/>
        <v>7.3440000000000003</v>
      </c>
      <c r="Z107" s="2">
        <f t="shared" si="25"/>
        <v>0.36</v>
      </c>
      <c r="AA107" s="2">
        <f t="shared" si="26"/>
        <v>0.32</v>
      </c>
    </row>
    <row r="108" spans="15:27" x14ac:dyDescent="0.3">
      <c r="O108">
        <f t="shared" si="27"/>
        <v>104</v>
      </c>
      <c r="P108" t="str">
        <f t="shared" si="19"/>
        <v>CTD-HVAC_dia-V86-T120</v>
      </c>
      <c r="Q108" t="str">
        <f t="shared" si="15"/>
        <v>CTD</v>
      </c>
      <c r="R108" t="str">
        <f t="shared" si="16"/>
        <v>HVAC_dia</v>
      </c>
      <c r="S108" t="str">
        <f t="shared" si="17"/>
        <v>V86</v>
      </c>
      <c r="T108" t="str">
        <f t="shared" si="18"/>
        <v>T120</v>
      </c>
      <c r="U108" t="str">
        <f t="shared" si="20"/>
        <v>COZINHA</v>
      </c>
      <c r="V108" t="str">
        <f t="shared" si="21"/>
        <v>Oeste</v>
      </c>
      <c r="W108">
        <f t="shared" si="22"/>
        <v>23</v>
      </c>
      <c r="X108">
        <f t="shared" si="23"/>
        <v>20.47</v>
      </c>
      <c r="Y108">
        <f t="shared" si="24"/>
        <v>7.3440000000000003</v>
      </c>
      <c r="Z108" s="2">
        <f t="shared" si="25"/>
        <v>0.36</v>
      </c>
      <c r="AA108" s="2">
        <f t="shared" si="26"/>
        <v>0.32</v>
      </c>
    </row>
    <row r="109" spans="15:27" x14ac:dyDescent="0.3">
      <c r="O109">
        <f t="shared" si="27"/>
        <v>105</v>
      </c>
      <c r="P109" t="str">
        <f t="shared" si="19"/>
        <v>CTD-HVAC_dia-V60-T210</v>
      </c>
      <c r="Q109" t="str">
        <f t="shared" si="15"/>
        <v>CTD</v>
      </c>
      <c r="R109" t="str">
        <f t="shared" si="16"/>
        <v>HVAC_dia</v>
      </c>
      <c r="S109" t="str">
        <f t="shared" si="17"/>
        <v>V60</v>
      </c>
      <c r="T109" t="str">
        <f t="shared" si="18"/>
        <v>T210</v>
      </c>
      <c r="U109" t="str">
        <f t="shared" si="20"/>
        <v>COZINHA</v>
      </c>
      <c r="V109" t="str">
        <f t="shared" si="21"/>
        <v>Oeste</v>
      </c>
      <c r="W109">
        <f t="shared" si="22"/>
        <v>23</v>
      </c>
      <c r="X109">
        <f t="shared" si="23"/>
        <v>20.47</v>
      </c>
      <c r="Y109">
        <f t="shared" si="24"/>
        <v>7.3440000000000003</v>
      </c>
      <c r="Z109" s="2">
        <f t="shared" si="25"/>
        <v>0.36</v>
      </c>
      <c r="AA109" s="2">
        <f t="shared" si="26"/>
        <v>0.32</v>
      </c>
    </row>
    <row r="110" spans="15:27" x14ac:dyDescent="0.3">
      <c r="O110">
        <f t="shared" si="27"/>
        <v>106</v>
      </c>
      <c r="P110" t="str">
        <f t="shared" si="19"/>
        <v>CTD-HVAC_dia-V86-T210</v>
      </c>
      <c r="Q110" t="str">
        <f t="shared" si="15"/>
        <v>CTD</v>
      </c>
      <c r="R110" t="str">
        <f t="shared" si="16"/>
        <v>HVAC_dia</v>
      </c>
      <c r="S110" t="str">
        <f t="shared" si="17"/>
        <v>V86</v>
      </c>
      <c r="T110" t="str">
        <f t="shared" si="18"/>
        <v>T210</v>
      </c>
      <c r="U110" t="str">
        <f t="shared" si="20"/>
        <v>COZINHA</v>
      </c>
      <c r="V110" t="str">
        <f t="shared" si="21"/>
        <v>Oeste</v>
      </c>
      <c r="W110">
        <f t="shared" si="22"/>
        <v>23</v>
      </c>
      <c r="X110">
        <f t="shared" si="23"/>
        <v>20.47</v>
      </c>
      <c r="Y110">
        <f t="shared" si="24"/>
        <v>7.3440000000000003</v>
      </c>
      <c r="Z110" s="2">
        <f t="shared" si="25"/>
        <v>0.36</v>
      </c>
      <c r="AA110" s="2">
        <f t="shared" si="26"/>
        <v>0.32</v>
      </c>
    </row>
    <row r="111" spans="15:27" x14ac:dyDescent="0.3">
      <c r="O111">
        <f t="shared" si="27"/>
        <v>107</v>
      </c>
      <c r="P111" t="str">
        <f t="shared" si="19"/>
        <v>CTD-HVAC_dia-V60-T120_Pext</v>
      </c>
      <c r="Q111" t="str">
        <f t="shared" si="15"/>
        <v>CTD</v>
      </c>
      <c r="R111" t="str">
        <f t="shared" si="16"/>
        <v>HVAC_dia</v>
      </c>
      <c r="S111" t="str">
        <f t="shared" si="17"/>
        <v>V60</v>
      </c>
      <c r="T111" t="str">
        <f t="shared" si="18"/>
        <v>T120_Pext</v>
      </c>
      <c r="U111" t="str">
        <f t="shared" si="20"/>
        <v>COZINHA</v>
      </c>
      <c r="V111" t="str">
        <f t="shared" si="21"/>
        <v>Oeste</v>
      </c>
      <c r="W111">
        <f t="shared" si="22"/>
        <v>23</v>
      </c>
      <c r="X111">
        <f t="shared" si="23"/>
        <v>20.47</v>
      </c>
      <c r="Y111">
        <f t="shared" si="24"/>
        <v>7.3440000000000003</v>
      </c>
      <c r="Z111" s="2">
        <f t="shared" si="25"/>
        <v>0.36</v>
      </c>
      <c r="AA111" s="2">
        <f t="shared" si="26"/>
        <v>0.32</v>
      </c>
    </row>
    <row r="112" spans="15:27" x14ac:dyDescent="0.3">
      <c r="O112">
        <f t="shared" si="27"/>
        <v>108</v>
      </c>
      <c r="P112" t="str">
        <f t="shared" si="19"/>
        <v>CTD-HVAC_dia-V86-T120_Pext</v>
      </c>
      <c r="Q112" t="str">
        <f t="shared" si="15"/>
        <v>CTD</v>
      </c>
      <c r="R112" t="str">
        <f t="shared" si="16"/>
        <v>HVAC_dia</v>
      </c>
      <c r="S112" t="str">
        <f t="shared" si="17"/>
        <v>V86</v>
      </c>
      <c r="T112" t="str">
        <f t="shared" si="18"/>
        <v>T120_Pext</v>
      </c>
      <c r="U112" t="str">
        <f t="shared" si="20"/>
        <v>COZINHA</v>
      </c>
      <c r="V112" t="str">
        <f t="shared" si="21"/>
        <v>Oeste</v>
      </c>
      <c r="W112">
        <f t="shared" si="22"/>
        <v>23</v>
      </c>
      <c r="X112">
        <f t="shared" si="23"/>
        <v>20.47</v>
      </c>
      <c r="Y112">
        <f t="shared" si="24"/>
        <v>7.3440000000000003</v>
      </c>
      <c r="Z112" s="2">
        <f t="shared" si="25"/>
        <v>0.36</v>
      </c>
      <c r="AA112" s="2">
        <f t="shared" si="26"/>
        <v>0.32</v>
      </c>
    </row>
    <row r="113" spans="15:27" x14ac:dyDescent="0.3">
      <c r="O113">
        <f t="shared" si="27"/>
        <v>109</v>
      </c>
      <c r="P113" t="str">
        <f t="shared" si="19"/>
        <v>CTD-VN-V25-ST</v>
      </c>
      <c r="Q113" t="str">
        <f t="shared" si="15"/>
        <v>CTD</v>
      </c>
      <c r="R113" t="str">
        <f t="shared" si="16"/>
        <v>VN</v>
      </c>
      <c r="S113" t="str">
        <f t="shared" si="17"/>
        <v>V25</v>
      </c>
      <c r="T113" t="str">
        <f t="shared" si="18"/>
        <v>ST</v>
      </c>
      <c r="U113" t="str">
        <f t="shared" si="20"/>
        <v>DORMITÓRIO SERVIÇO</v>
      </c>
      <c r="V113" t="str">
        <f t="shared" si="21"/>
        <v>Leste</v>
      </c>
      <c r="W113">
        <f t="shared" si="22"/>
        <v>6.72</v>
      </c>
      <c r="X113">
        <f t="shared" si="23"/>
        <v>8.1199999999999992</v>
      </c>
      <c r="Y113">
        <f t="shared" si="24"/>
        <v>1.32</v>
      </c>
      <c r="Z113" s="2">
        <f t="shared" si="25"/>
        <v>0.16</v>
      </c>
      <c r="AA113" s="2">
        <f t="shared" si="26"/>
        <v>0.2</v>
      </c>
    </row>
    <row r="114" spans="15:27" x14ac:dyDescent="0.3">
      <c r="O114">
        <f t="shared" si="27"/>
        <v>110</v>
      </c>
      <c r="P114" t="str">
        <f t="shared" si="19"/>
        <v>CTD-VN-V60-ST</v>
      </c>
      <c r="Q114" t="str">
        <f t="shared" si="15"/>
        <v>CTD</v>
      </c>
      <c r="R114" t="str">
        <f t="shared" si="16"/>
        <v>VN</v>
      </c>
      <c r="S114" t="str">
        <f t="shared" si="17"/>
        <v>V60</v>
      </c>
      <c r="T114" t="str">
        <f t="shared" si="18"/>
        <v>ST</v>
      </c>
      <c r="U114" t="str">
        <f t="shared" si="20"/>
        <v>DORMITÓRIO SERVIÇO</v>
      </c>
      <c r="V114" t="str">
        <f t="shared" si="21"/>
        <v>Leste</v>
      </c>
      <c r="W114">
        <f t="shared" si="22"/>
        <v>6.72</v>
      </c>
      <c r="X114">
        <f t="shared" si="23"/>
        <v>8.1199999999999992</v>
      </c>
      <c r="Y114">
        <f t="shared" si="24"/>
        <v>1.32</v>
      </c>
      <c r="Z114" s="2">
        <f t="shared" si="25"/>
        <v>0.16</v>
      </c>
      <c r="AA114" s="2">
        <f t="shared" si="26"/>
        <v>0.2</v>
      </c>
    </row>
    <row r="115" spans="15:27" x14ac:dyDescent="0.3">
      <c r="O115">
        <f t="shared" si="27"/>
        <v>111</v>
      </c>
      <c r="P115" t="str">
        <f t="shared" si="19"/>
        <v>CTD-VN-V86-ST</v>
      </c>
      <c r="Q115" t="str">
        <f t="shared" si="15"/>
        <v>CTD</v>
      </c>
      <c r="R115" t="str">
        <f t="shared" si="16"/>
        <v>VN</v>
      </c>
      <c r="S115" t="str">
        <f t="shared" si="17"/>
        <v>V86</v>
      </c>
      <c r="T115" t="str">
        <f t="shared" si="18"/>
        <v>ST</v>
      </c>
      <c r="U115" t="str">
        <f t="shared" si="20"/>
        <v>DORMITÓRIO SERVIÇO</v>
      </c>
      <c r="V115" t="str">
        <f t="shared" si="21"/>
        <v>Leste</v>
      </c>
      <c r="W115">
        <f t="shared" si="22"/>
        <v>6.72</v>
      </c>
      <c r="X115">
        <f t="shared" si="23"/>
        <v>8.1199999999999992</v>
      </c>
      <c r="Y115">
        <f t="shared" si="24"/>
        <v>1.32</v>
      </c>
      <c r="Z115" s="2">
        <f t="shared" si="25"/>
        <v>0.16</v>
      </c>
      <c r="AA115" s="2">
        <f t="shared" si="26"/>
        <v>0.2</v>
      </c>
    </row>
    <row r="116" spans="15:27" x14ac:dyDescent="0.3">
      <c r="O116">
        <f t="shared" si="27"/>
        <v>112</v>
      </c>
      <c r="P116" t="str">
        <f t="shared" si="19"/>
        <v>CTD-VN-V60-T120</v>
      </c>
      <c r="Q116" t="str">
        <f t="shared" si="15"/>
        <v>CTD</v>
      </c>
      <c r="R116" t="str">
        <f t="shared" si="16"/>
        <v>VN</v>
      </c>
      <c r="S116" t="str">
        <f t="shared" si="17"/>
        <v>V60</v>
      </c>
      <c r="T116" t="str">
        <f t="shared" si="18"/>
        <v>T120</v>
      </c>
      <c r="U116" t="str">
        <f t="shared" si="20"/>
        <v>DORMITÓRIO SERVIÇO</v>
      </c>
      <c r="V116" t="str">
        <f t="shared" si="21"/>
        <v>Leste</v>
      </c>
      <c r="W116">
        <f t="shared" si="22"/>
        <v>6.72</v>
      </c>
      <c r="X116">
        <f t="shared" si="23"/>
        <v>8.1199999999999992</v>
      </c>
      <c r="Y116">
        <f t="shared" si="24"/>
        <v>1.32</v>
      </c>
      <c r="Z116" s="2">
        <f t="shared" si="25"/>
        <v>0.16</v>
      </c>
      <c r="AA116" s="2">
        <f t="shared" si="26"/>
        <v>0.2</v>
      </c>
    </row>
    <row r="117" spans="15:27" x14ac:dyDescent="0.3">
      <c r="O117">
        <f t="shared" si="27"/>
        <v>113</v>
      </c>
      <c r="P117" t="str">
        <f t="shared" si="19"/>
        <v>CTD-VN-V86-T120</v>
      </c>
      <c r="Q117" t="str">
        <f t="shared" si="15"/>
        <v>CTD</v>
      </c>
      <c r="R117" t="str">
        <f t="shared" si="16"/>
        <v>VN</v>
      </c>
      <c r="S117" t="str">
        <f t="shared" si="17"/>
        <v>V86</v>
      </c>
      <c r="T117" t="str">
        <f t="shared" si="18"/>
        <v>T120</v>
      </c>
      <c r="U117" t="str">
        <f t="shared" si="20"/>
        <v>DORMITÓRIO SERVIÇO</v>
      </c>
      <c r="V117" t="str">
        <f t="shared" si="21"/>
        <v>Leste</v>
      </c>
      <c r="W117">
        <f t="shared" si="22"/>
        <v>6.72</v>
      </c>
      <c r="X117">
        <f t="shared" si="23"/>
        <v>8.1199999999999992</v>
      </c>
      <c r="Y117">
        <f t="shared" si="24"/>
        <v>1.32</v>
      </c>
      <c r="Z117" s="2">
        <f t="shared" si="25"/>
        <v>0.16</v>
      </c>
      <c r="AA117" s="2">
        <f t="shared" si="26"/>
        <v>0.2</v>
      </c>
    </row>
    <row r="118" spans="15:27" x14ac:dyDescent="0.3">
      <c r="O118">
        <f t="shared" si="27"/>
        <v>114</v>
      </c>
      <c r="P118" t="str">
        <f t="shared" si="19"/>
        <v>CTD-VN-V60-T210</v>
      </c>
      <c r="Q118" t="str">
        <f t="shared" si="15"/>
        <v>CTD</v>
      </c>
      <c r="R118" t="str">
        <f t="shared" si="16"/>
        <v>VN</v>
      </c>
      <c r="S118" t="str">
        <f t="shared" si="17"/>
        <v>V60</v>
      </c>
      <c r="T118" t="str">
        <f t="shared" si="18"/>
        <v>T210</v>
      </c>
      <c r="U118" t="str">
        <f t="shared" si="20"/>
        <v>DORMITÓRIO SERVIÇO</v>
      </c>
      <c r="V118" t="str">
        <f t="shared" si="21"/>
        <v>Leste</v>
      </c>
      <c r="W118">
        <f t="shared" si="22"/>
        <v>6.72</v>
      </c>
      <c r="X118">
        <f t="shared" si="23"/>
        <v>8.1199999999999992</v>
      </c>
      <c r="Y118">
        <f t="shared" si="24"/>
        <v>1.32</v>
      </c>
      <c r="Z118" s="2">
        <f t="shared" si="25"/>
        <v>0.16</v>
      </c>
      <c r="AA118" s="2">
        <f t="shared" si="26"/>
        <v>0.2</v>
      </c>
    </row>
    <row r="119" spans="15:27" x14ac:dyDescent="0.3">
      <c r="O119">
        <f t="shared" si="27"/>
        <v>115</v>
      </c>
      <c r="P119" t="str">
        <f t="shared" si="19"/>
        <v>CTD-VN-V86-T210</v>
      </c>
      <c r="Q119" t="str">
        <f t="shared" si="15"/>
        <v>CTD</v>
      </c>
      <c r="R119" t="str">
        <f t="shared" si="16"/>
        <v>VN</v>
      </c>
      <c r="S119" t="str">
        <f t="shared" si="17"/>
        <v>V86</v>
      </c>
      <c r="T119" t="str">
        <f t="shared" si="18"/>
        <v>T210</v>
      </c>
      <c r="U119" t="str">
        <f t="shared" si="20"/>
        <v>DORMITÓRIO SERVIÇO</v>
      </c>
      <c r="V119" t="str">
        <f t="shared" si="21"/>
        <v>Leste</v>
      </c>
      <c r="W119">
        <f t="shared" si="22"/>
        <v>6.72</v>
      </c>
      <c r="X119">
        <f t="shared" si="23"/>
        <v>8.1199999999999992</v>
      </c>
      <c r="Y119">
        <f t="shared" si="24"/>
        <v>1.32</v>
      </c>
      <c r="Z119" s="2">
        <f t="shared" si="25"/>
        <v>0.16</v>
      </c>
      <c r="AA119" s="2">
        <f t="shared" si="26"/>
        <v>0.2</v>
      </c>
    </row>
    <row r="120" spans="15:27" x14ac:dyDescent="0.3">
      <c r="O120">
        <f t="shared" si="27"/>
        <v>116</v>
      </c>
      <c r="P120" t="str">
        <f t="shared" si="19"/>
        <v>CTD-VN-V60-T120_Pext</v>
      </c>
      <c r="Q120" t="str">
        <f t="shared" si="15"/>
        <v>CTD</v>
      </c>
      <c r="R120" t="str">
        <f t="shared" si="16"/>
        <v>VN</v>
      </c>
      <c r="S120" t="str">
        <f t="shared" si="17"/>
        <v>V60</v>
      </c>
      <c r="T120" t="str">
        <f t="shared" si="18"/>
        <v>T120_Pext</v>
      </c>
      <c r="U120" t="str">
        <f t="shared" si="20"/>
        <v>DORMITÓRIO SERVIÇO</v>
      </c>
      <c r="V120" t="str">
        <f t="shared" si="21"/>
        <v>Leste</v>
      </c>
      <c r="W120">
        <f t="shared" si="22"/>
        <v>6.72</v>
      </c>
      <c r="X120">
        <f t="shared" si="23"/>
        <v>8.1199999999999992</v>
      </c>
      <c r="Y120">
        <f t="shared" si="24"/>
        <v>1.32</v>
      </c>
      <c r="Z120" s="2">
        <f t="shared" si="25"/>
        <v>0.16</v>
      </c>
      <c r="AA120" s="2">
        <f t="shared" si="26"/>
        <v>0.2</v>
      </c>
    </row>
    <row r="121" spans="15:27" x14ac:dyDescent="0.3">
      <c r="O121">
        <f t="shared" si="27"/>
        <v>117</v>
      </c>
      <c r="P121" t="str">
        <f t="shared" si="19"/>
        <v>CTD-VN-V86-T120_Pext</v>
      </c>
      <c r="Q121" t="str">
        <f t="shared" si="15"/>
        <v>CTD</v>
      </c>
      <c r="R121" t="str">
        <f t="shared" si="16"/>
        <v>VN</v>
      </c>
      <c r="S121" t="str">
        <f t="shared" si="17"/>
        <v>V86</v>
      </c>
      <c r="T121" t="str">
        <f t="shared" si="18"/>
        <v>T120_Pext</v>
      </c>
      <c r="U121" t="str">
        <f t="shared" si="20"/>
        <v>DORMITÓRIO SERVIÇO</v>
      </c>
      <c r="V121" t="str">
        <f t="shared" si="21"/>
        <v>Leste</v>
      </c>
      <c r="W121">
        <f t="shared" si="22"/>
        <v>6.72</v>
      </c>
      <c r="X121">
        <f t="shared" si="23"/>
        <v>8.1199999999999992</v>
      </c>
      <c r="Y121">
        <f t="shared" si="24"/>
        <v>1.32</v>
      </c>
      <c r="Z121" s="2">
        <f t="shared" si="25"/>
        <v>0.16</v>
      </c>
      <c r="AA121" s="2">
        <f t="shared" si="26"/>
        <v>0.2</v>
      </c>
    </row>
    <row r="122" spans="15:27" x14ac:dyDescent="0.3">
      <c r="O122">
        <f t="shared" si="27"/>
        <v>118</v>
      </c>
      <c r="P122" t="str">
        <f t="shared" si="19"/>
        <v>CTD-HVAC-V25-ST</v>
      </c>
      <c r="Q122" t="str">
        <f t="shared" si="15"/>
        <v>CTD</v>
      </c>
      <c r="R122" t="str">
        <f t="shared" si="16"/>
        <v>HVAC</v>
      </c>
      <c r="S122" t="str">
        <f t="shared" si="17"/>
        <v>V25</v>
      </c>
      <c r="T122" t="str">
        <f t="shared" si="18"/>
        <v>ST</v>
      </c>
      <c r="U122" t="str">
        <f t="shared" si="20"/>
        <v>DORMITÓRIO SERVIÇO</v>
      </c>
      <c r="V122" t="str">
        <f t="shared" si="21"/>
        <v>Leste</v>
      </c>
      <c r="W122">
        <f t="shared" si="22"/>
        <v>6.72</v>
      </c>
      <c r="X122">
        <f t="shared" si="23"/>
        <v>8.1199999999999992</v>
      </c>
      <c r="Y122">
        <f t="shared" si="24"/>
        <v>1.32</v>
      </c>
      <c r="Z122" s="2">
        <f t="shared" si="25"/>
        <v>0.16</v>
      </c>
      <c r="AA122" s="2">
        <f t="shared" si="26"/>
        <v>0.2</v>
      </c>
    </row>
    <row r="123" spans="15:27" x14ac:dyDescent="0.3">
      <c r="O123">
        <f t="shared" si="27"/>
        <v>119</v>
      </c>
      <c r="P123" t="str">
        <f t="shared" si="19"/>
        <v>CTD-HVAC-V60-ST</v>
      </c>
      <c r="Q123" t="str">
        <f t="shared" si="15"/>
        <v>CTD</v>
      </c>
      <c r="R123" t="str">
        <f t="shared" si="16"/>
        <v>HVAC</v>
      </c>
      <c r="S123" t="str">
        <f t="shared" si="17"/>
        <v>V60</v>
      </c>
      <c r="T123" t="str">
        <f t="shared" si="18"/>
        <v>ST</v>
      </c>
      <c r="U123" t="str">
        <f t="shared" si="20"/>
        <v>DORMITÓRIO SERVIÇO</v>
      </c>
      <c r="V123" t="str">
        <f t="shared" si="21"/>
        <v>Leste</v>
      </c>
      <c r="W123">
        <f t="shared" si="22"/>
        <v>6.72</v>
      </c>
      <c r="X123">
        <f t="shared" si="23"/>
        <v>8.1199999999999992</v>
      </c>
      <c r="Y123">
        <f t="shared" si="24"/>
        <v>1.32</v>
      </c>
      <c r="Z123" s="2">
        <f t="shared" si="25"/>
        <v>0.16</v>
      </c>
      <c r="AA123" s="2">
        <f t="shared" si="26"/>
        <v>0.2</v>
      </c>
    </row>
    <row r="124" spans="15:27" x14ac:dyDescent="0.3">
      <c r="O124">
        <f t="shared" si="27"/>
        <v>120</v>
      </c>
      <c r="P124" t="str">
        <f t="shared" si="19"/>
        <v>CTD-HVAC-V86-ST</v>
      </c>
      <c r="Q124" t="str">
        <f t="shared" si="15"/>
        <v>CTD</v>
      </c>
      <c r="R124" t="str">
        <f t="shared" si="16"/>
        <v>HVAC</v>
      </c>
      <c r="S124" t="str">
        <f t="shared" si="17"/>
        <v>V86</v>
      </c>
      <c r="T124" t="str">
        <f t="shared" si="18"/>
        <v>ST</v>
      </c>
      <c r="U124" t="str">
        <f t="shared" si="20"/>
        <v>DORMITÓRIO SERVIÇO</v>
      </c>
      <c r="V124" t="str">
        <f t="shared" si="21"/>
        <v>Leste</v>
      </c>
      <c r="W124">
        <f t="shared" si="22"/>
        <v>6.72</v>
      </c>
      <c r="X124">
        <f t="shared" si="23"/>
        <v>8.1199999999999992</v>
      </c>
      <c r="Y124">
        <f t="shared" si="24"/>
        <v>1.32</v>
      </c>
      <c r="Z124" s="2">
        <f t="shared" si="25"/>
        <v>0.16</v>
      </c>
      <c r="AA124" s="2">
        <f t="shared" si="26"/>
        <v>0.2</v>
      </c>
    </row>
    <row r="125" spans="15:27" x14ac:dyDescent="0.3">
      <c r="O125">
        <f t="shared" si="27"/>
        <v>121</v>
      </c>
      <c r="P125" t="str">
        <f t="shared" si="19"/>
        <v>CTD-HVAC-V60-T120</v>
      </c>
      <c r="Q125" t="str">
        <f t="shared" si="15"/>
        <v>CTD</v>
      </c>
      <c r="R125" t="str">
        <f t="shared" si="16"/>
        <v>HVAC</v>
      </c>
      <c r="S125" t="str">
        <f t="shared" si="17"/>
        <v>V60</v>
      </c>
      <c r="T125" t="str">
        <f t="shared" si="18"/>
        <v>T120</v>
      </c>
      <c r="U125" t="str">
        <f t="shared" si="20"/>
        <v>DORMITÓRIO SERVIÇO</v>
      </c>
      <c r="V125" t="str">
        <f t="shared" si="21"/>
        <v>Leste</v>
      </c>
      <c r="W125">
        <f t="shared" si="22"/>
        <v>6.72</v>
      </c>
      <c r="X125">
        <f t="shared" si="23"/>
        <v>8.1199999999999992</v>
      </c>
      <c r="Y125">
        <f t="shared" si="24"/>
        <v>1.32</v>
      </c>
      <c r="Z125" s="2">
        <f t="shared" si="25"/>
        <v>0.16</v>
      </c>
      <c r="AA125" s="2">
        <f t="shared" si="26"/>
        <v>0.2</v>
      </c>
    </row>
    <row r="126" spans="15:27" x14ac:dyDescent="0.3">
      <c r="O126">
        <f t="shared" si="27"/>
        <v>122</v>
      </c>
      <c r="P126" t="str">
        <f t="shared" si="19"/>
        <v>CTD-HVAC-V86-T120</v>
      </c>
      <c r="Q126" t="str">
        <f t="shared" si="15"/>
        <v>CTD</v>
      </c>
      <c r="R126" t="str">
        <f t="shared" si="16"/>
        <v>HVAC</v>
      </c>
      <c r="S126" t="str">
        <f t="shared" si="17"/>
        <v>V86</v>
      </c>
      <c r="T126" t="str">
        <f t="shared" si="18"/>
        <v>T120</v>
      </c>
      <c r="U126" t="str">
        <f t="shared" si="20"/>
        <v>DORMITÓRIO SERVIÇO</v>
      </c>
      <c r="V126" t="str">
        <f t="shared" si="21"/>
        <v>Leste</v>
      </c>
      <c r="W126">
        <f t="shared" si="22"/>
        <v>6.72</v>
      </c>
      <c r="X126">
        <f t="shared" si="23"/>
        <v>8.1199999999999992</v>
      </c>
      <c r="Y126">
        <f t="shared" si="24"/>
        <v>1.32</v>
      </c>
      <c r="Z126" s="2">
        <f t="shared" si="25"/>
        <v>0.16</v>
      </c>
      <c r="AA126" s="2">
        <f t="shared" si="26"/>
        <v>0.2</v>
      </c>
    </row>
    <row r="127" spans="15:27" x14ac:dyDescent="0.3">
      <c r="O127">
        <f t="shared" si="27"/>
        <v>123</v>
      </c>
      <c r="P127" t="str">
        <f t="shared" si="19"/>
        <v>CTD-HVAC-V60-T210</v>
      </c>
      <c r="Q127" t="str">
        <f t="shared" si="15"/>
        <v>CTD</v>
      </c>
      <c r="R127" t="str">
        <f t="shared" si="16"/>
        <v>HVAC</v>
      </c>
      <c r="S127" t="str">
        <f t="shared" si="17"/>
        <v>V60</v>
      </c>
      <c r="T127" t="str">
        <f t="shared" si="18"/>
        <v>T210</v>
      </c>
      <c r="U127" t="str">
        <f t="shared" si="20"/>
        <v>DORMITÓRIO SERVIÇO</v>
      </c>
      <c r="V127" t="str">
        <f t="shared" si="21"/>
        <v>Leste</v>
      </c>
      <c r="W127">
        <f t="shared" si="22"/>
        <v>6.72</v>
      </c>
      <c r="X127">
        <f t="shared" si="23"/>
        <v>8.1199999999999992</v>
      </c>
      <c r="Y127">
        <f t="shared" si="24"/>
        <v>1.32</v>
      </c>
      <c r="Z127" s="2">
        <f t="shared" si="25"/>
        <v>0.16</v>
      </c>
      <c r="AA127" s="2">
        <f t="shared" si="26"/>
        <v>0.2</v>
      </c>
    </row>
    <row r="128" spans="15:27" x14ac:dyDescent="0.3">
      <c r="O128">
        <f t="shared" si="27"/>
        <v>124</v>
      </c>
      <c r="P128" t="str">
        <f t="shared" si="19"/>
        <v>CTD-HVAC-V86-T210</v>
      </c>
      <c r="Q128" t="str">
        <f t="shared" si="15"/>
        <v>CTD</v>
      </c>
      <c r="R128" t="str">
        <f t="shared" si="16"/>
        <v>HVAC</v>
      </c>
      <c r="S128" t="str">
        <f t="shared" si="17"/>
        <v>V86</v>
      </c>
      <c r="T128" t="str">
        <f t="shared" si="18"/>
        <v>T210</v>
      </c>
      <c r="U128" t="str">
        <f t="shared" si="20"/>
        <v>DORMITÓRIO SERVIÇO</v>
      </c>
      <c r="V128" t="str">
        <f t="shared" si="21"/>
        <v>Leste</v>
      </c>
      <c r="W128">
        <f t="shared" si="22"/>
        <v>6.72</v>
      </c>
      <c r="X128">
        <f t="shared" si="23"/>
        <v>8.1199999999999992</v>
      </c>
      <c r="Y128">
        <f t="shared" si="24"/>
        <v>1.32</v>
      </c>
      <c r="Z128" s="2">
        <f t="shared" si="25"/>
        <v>0.16</v>
      </c>
      <c r="AA128" s="2">
        <f t="shared" si="26"/>
        <v>0.2</v>
      </c>
    </row>
    <row r="129" spans="15:27" x14ac:dyDescent="0.3">
      <c r="O129">
        <f t="shared" si="27"/>
        <v>125</v>
      </c>
      <c r="P129" t="str">
        <f t="shared" si="19"/>
        <v>CTD-HVAC-V60-T120_Pext</v>
      </c>
      <c r="Q129" t="str">
        <f t="shared" si="15"/>
        <v>CTD</v>
      </c>
      <c r="R129" t="str">
        <f t="shared" si="16"/>
        <v>HVAC</v>
      </c>
      <c r="S129" t="str">
        <f t="shared" si="17"/>
        <v>V60</v>
      </c>
      <c r="T129" t="str">
        <f t="shared" si="18"/>
        <v>T120_Pext</v>
      </c>
      <c r="U129" t="str">
        <f t="shared" si="20"/>
        <v>DORMITÓRIO SERVIÇO</v>
      </c>
      <c r="V129" t="str">
        <f t="shared" si="21"/>
        <v>Leste</v>
      </c>
      <c r="W129">
        <f t="shared" si="22"/>
        <v>6.72</v>
      </c>
      <c r="X129">
        <f t="shared" si="23"/>
        <v>8.1199999999999992</v>
      </c>
      <c r="Y129">
        <f t="shared" si="24"/>
        <v>1.32</v>
      </c>
      <c r="Z129" s="2">
        <f t="shared" si="25"/>
        <v>0.16</v>
      </c>
      <c r="AA129" s="2">
        <f t="shared" si="26"/>
        <v>0.2</v>
      </c>
    </row>
    <row r="130" spans="15:27" x14ac:dyDescent="0.3">
      <c r="O130">
        <f t="shared" si="27"/>
        <v>126</v>
      </c>
      <c r="P130" t="str">
        <f t="shared" si="19"/>
        <v>CTD-HVAC-V86-T120_Pext</v>
      </c>
      <c r="Q130" t="str">
        <f t="shared" si="15"/>
        <v>CTD</v>
      </c>
      <c r="R130" t="str">
        <f t="shared" si="16"/>
        <v>HVAC</v>
      </c>
      <c r="S130" t="str">
        <f t="shared" si="17"/>
        <v>V86</v>
      </c>
      <c r="T130" t="str">
        <f t="shared" si="18"/>
        <v>T120_Pext</v>
      </c>
      <c r="U130" t="str">
        <f t="shared" si="20"/>
        <v>DORMITÓRIO SERVIÇO</v>
      </c>
      <c r="V130" t="str">
        <f t="shared" si="21"/>
        <v>Leste</v>
      </c>
      <c r="W130">
        <f t="shared" si="22"/>
        <v>6.72</v>
      </c>
      <c r="X130">
        <f t="shared" si="23"/>
        <v>8.1199999999999992</v>
      </c>
      <c r="Y130">
        <f t="shared" si="24"/>
        <v>1.32</v>
      </c>
      <c r="Z130" s="2">
        <f t="shared" si="25"/>
        <v>0.16</v>
      </c>
      <c r="AA130" s="2">
        <f t="shared" si="26"/>
        <v>0.2</v>
      </c>
    </row>
    <row r="131" spans="15:27" x14ac:dyDescent="0.3">
      <c r="O131">
        <f t="shared" si="27"/>
        <v>127</v>
      </c>
      <c r="P131" t="str">
        <f t="shared" si="19"/>
        <v>CTD-HVAC_dia-V25-ST</v>
      </c>
      <c r="Q131" t="str">
        <f t="shared" si="15"/>
        <v>CTD</v>
      </c>
      <c r="R131" t="str">
        <f t="shared" si="16"/>
        <v>HVAC_dia</v>
      </c>
      <c r="S131" t="str">
        <f t="shared" si="17"/>
        <v>V25</v>
      </c>
      <c r="T131" t="str">
        <f t="shared" si="18"/>
        <v>ST</v>
      </c>
      <c r="U131" t="str">
        <f t="shared" si="20"/>
        <v>DORMITÓRIO SERVIÇO</v>
      </c>
      <c r="V131" t="str">
        <f t="shared" si="21"/>
        <v>Leste</v>
      </c>
      <c r="W131">
        <f t="shared" si="22"/>
        <v>6.72</v>
      </c>
      <c r="X131">
        <f t="shared" si="23"/>
        <v>8.1199999999999992</v>
      </c>
      <c r="Y131">
        <f t="shared" si="24"/>
        <v>1.32</v>
      </c>
      <c r="Z131" s="2">
        <f t="shared" si="25"/>
        <v>0.16</v>
      </c>
      <c r="AA131" s="2">
        <f t="shared" si="26"/>
        <v>0.2</v>
      </c>
    </row>
    <row r="132" spans="15:27" x14ac:dyDescent="0.3">
      <c r="O132">
        <f t="shared" si="27"/>
        <v>128</v>
      </c>
      <c r="P132" t="str">
        <f t="shared" si="19"/>
        <v>CTD-HVAC_dia-V60-ST</v>
      </c>
      <c r="Q132" t="str">
        <f t="shared" si="15"/>
        <v>CTD</v>
      </c>
      <c r="R132" t="str">
        <f t="shared" si="16"/>
        <v>HVAC_dia</v>
      </c>
      <c r="S132" t="str">
        <f t="shared" si="17"/>
        <v>V60</v>
      </c>
      <c r="T132" t="str">
        <f t="shared" si="18"/>
        <v>ST</v>
      </c>
      <c r="U132" t="str">
        <f t="shared" si="20"/>
        <v>DORMITÓRIO SERVIÇO</v>
      </c>
      <c r="V132" t="str">
        <f t="shared" si="21"/>
        <v>Leste</v>
      </c>
      <c r="W132">
        <f t="shared" si="22"/>
        <v>6.72</v>
      </c>
      <c r="X132">
        <f t="shared" si="23"/>
        <v>8.1199999999999992</v>
      </c>
      <c r="Y132">
        <f t="shared" si="24"/>
        <v>1.32</v>
      </c>
      <c r="Z132" s="2">
        <f t="shared" si="25"/>
        <v>0.16</v>
      </c>
      <c r="AA132" s="2">
        <f t="shared" si="26"/>
        <v>0.2</v>
      </c>
    </row>
    <row r="133" spans="15:27" x14ac:dyDescent="0.3">
      <c r="O133">
        <f t="shared" si="27"/>
        <v>129</v>
      </c>
      <c r="P133" t="str">
        <f t="shared" si="19"/>
        <v>CTD-HVAC_dia-V86-ST</v>
      </c>
      <c r="Q133" t="str">
        <f t="shared" ref="Q133:Q196" si="28">INDEX(C$5:C$1000, MOD(ROW()-5, COUNTA(C$5:C$1000)) + 1)</f>
        <v>CTD</v>
      </c>
      <c r="R133" t="str">
        <f t="shared" ref="R133:R196" si="29">INDEX(D$5:D$1000, MOD(ROW()-5, COUNTA(D$5:D$1000)) + 1)</f>
        <v>HVAC_dia</v>
      </c>
      <c r="S133" t="str">
        <f t="shared" ref="S133:S196" si="30">INDEX(E$5:E$1000, MOD(ROW()-5, COUNTA(E$5:E$1000)) + 1)</f>
        <v>V86</v>
      </c>
      <c r="T133" t="str">
        <f t="shared" ref="T133:T196" si="31">INDEX(F$5:F$1000, MOD(ROW()-5, COUNTA(F$5:F$1000)) + 1)</f>
        <v>ST</v>
      </c>
      <c r="U133" t="str">
        <f t="shared" si="20"/>
        <v>DORMITÓRIO SERVIÇO</v>
      </c>
      <c r="V133" t="str">
        <f t="shared" si="21"/>
        <v>Leste</v>
      </c>
      <c r="W133">
        <f t="shared" si="22"/>
        <v>6.72</v>
      </c>
      <c r="X133">
        <f t="shared" si="23"/>
        <v>8.1199999999999992</v>
      </c>
      <c r="Y133">
        <f t="shared" si="24"/>
        <v>1.32</v>
      </c>
      <c r="Z133" s="2">
        <f t="shared" si="25"/>
        <v>0.16</v>
      </c>
      <c r="AA133" s="2">
        <f t="shared" si="26"/>
        <v>0.2</v>
      </c>
    </row>
    <row r="134" spans="15:27" x14ac:dyDescent="0.3">
      <c r="O134">
        <f t="shared" si="27"/>
        <v>130</v>
      </c>
      <c r="P134" t="str">
        <f t="shared" ref="P134:P197" si="32">Q134&amp;"-"&amp;R134&amp;"-"&amp;S134&amp;"-"&amp;T134</f>
        <v>CTD-HVAC_dia-V60-T120</v>
      </c>
      <c r="Q134" t="str">
        <f t="shared" si="28"/>
        <v>CTD</v>
      </c>
      <c r="R134" t="str">
        <f t="shared" si="29"/>
        <v>HVAC_dia</v>
      </c>
      <c r="S134" t="str">
        <f t="shared" si="30"/>
        <v>V60</v>
      </c>
      <c r="T134" t="str">
        <f t="shared" si="31"/>
        <v>T120</v>
      </c>
      <c r="U134" t="str">
        <f t="shared" ref="U134:U197" si="33">INDEX(G$5:G$1000, INT((ROW()-5) / COUNTA($C$5:$C$1000)) + 1)</f>
        <v>DORMITÓRIO SERVIÇO</v>
      </c>
      <c r="V134" t="str">
        <f t="shared" ref="V134:V197" si="34">INDEX(H$5:H$1000, INT((ROW()-5) / COUNTA($C$5:$C$1000)) + 1)</f>
        <v>Leste</v>
      </c>
      <c r="W134">
        <f t="shared" ref="W134:W197" si="35">INDEX(I$5:I$1000, INT((ROW()-5) / COUNTA($C$5:$C$1000)) + 1)</f>
        <v>6.72</v>
      </c>
      <c r="X134">
        <f t="shared" ref="X134:X197" si="36">INDEX(J$5:J$1000, INT((ROW()-5) / COUNTA($C$5:$C$1000)) + 1)</f>
        <v>8.1199999999999992</v>
      </c>
      <c r="Y134">
        <f t="shared" ref="Y134:Y197" si="37">INDEX(K$5:K$1000, INT((ROW()-5) / COUNTA($C$5:$C$1000)) + 1)</f>
        <v>1.32</v>
      </c>
      <c r="Z134" s="2">
        <f t="shared" ref="Z134:Z197" si="38">INDEX(L$5:L$1000, INT((ROW()-5) / COUNTA($C$5:$C$1000)) + 1)</f>
        <v>0.16</v>
      </c>
      <c r="AA134" s="2">
        <f t="shared" ref="AA134:AA197" si="39">INDEX(M$5:M$1000, INT((ROW()-5) / COUNTA($C$5:$C$1000)) + 1)</f>
        <v>0.2</v>
      </c>
    </row>
    <row r="135" spans="15:27" x14ac:dyDescent="0.3">
      <c r="O135">
        <f t="shared" ref="O135:O198" si="40">O134+1</f>
        <v>131</v>
      </c>
      <c r="P135" t="str">
        <f t="shared" si="32"/>
        <v>CTD-HVAC_dia-V86-T120</v>
      </c>
      <c r="Q135" t="str">
        <f t="shared" si="28"/>
        <v>CTD</v>
      </c>
      <c r="R135" t="str">
        <f t="shared" si="29"/>
        <v>HVAC_dia</v>
      </c>
      <c r="S135" t="str">
        <f t="shared" si="30"/>
        <v>V86</v>
      </c>
      <c r="T135" t="str">
        <f t="shared" si="31"/>
        <v>T120</v>
      </c>
      <c r="U135" t="str">
        <f t="shared" si="33"/>
        <v>DORMITÓRIO SERVIÇO</v>
      </c>
      <c r="V135" t="str">
        <f t="shared" si="34"/>
        <v>Leste</v>
      </c>
      <c r="W135">
        <f t="shared" si="35"/>
        <v>6.72</v>
      </c>
      <c r="X135">
        <f t="shared" si="36"/>
        <v>8.1199999999999992</v>
      </c>
      <c r="Y135">
        <f t="shared" si="37"/>
        <v>1.32</v>
      </c>
      <c r="Z135" s="2">
        <f t="shared" si="38"/>
        <v>0.16</v>
      </c>
      <c r="AA135" s="2">
        <f t="shared" si="39"/>
        <v>0.2</v>
      </c>
    </row>
    <row r="136" spans="15:27" x14ac:dyDescent="0.3">
      <c r="O136">
        <f t="shared" si="40"/>
        <v>132</v>
      </c>
      <c r="P136" t="str">
        <f t="shared" si="32"/>
        <v>CTD-HVAC_dia-V60-T210</v>
      </c>
      <c r="Q136" t="str">
        <f t="shared" si="28"/>
        <v>CTD</v>
      </c>
      <c r="R136" t="str">
        <f t="shared" si="29"/>
        <v>HVAC_dia</v>
      </c>
      <c r="S136" t="str">
        <f t="shared" si="30"/>
        <v>V60</v>
      </c>
      <c r="T136" t="str">
        <f t="shared" si="31"/>
        <v>T210</v>
      </c>
      <c r="U136" t="str">
        <f t="shared" si="33"/>
        <v>DORMITÓRIO SERVIÇO</v>
      </c>
      <c r="V136" t="str">
        <f t="shared" si="34"/>
        <v>Leste</v>
      </c>
      <c r="W136">
        <f t="shared" si="35"/>
        <v>6.72</v>
      </c>
      <c r="X136">
        <f t="shared" si="36"/>
        <v>8.1199999999999992</v>
      </c>
      <c r="Y136">
        <f t="shared" si="37"/>
        <v>1.32</v>
      </c>
      <c r="Z136" s="2">
        <f t="shared" si="38"/>
        <v>0.16</v>
      </c>
      <c r="AA136" s="2">
        <f t="shared" si="39"/>
        <v>0.2</v>
      </c>
    </row>
    <row r="137" spans="15:27" x14ac:dyDescent="0.3">
      <c r="O137">
        <f t="shared" si="40"/>
        <v>133</v>
      </c>
      <c r="P137" t="str">
        <f t="shared" si="32"/>
        <v>CTD-HVAC_dia-V86-T210</v>
      </c>
      <c r="Q137" t="str">
        <f t="shared" si="28"/>
        <v>CTD</v>
      </c>
      <c r="R137" t="str">
        <f t="shared" si="29"/>
        <v>HVAC_dia</v>
      </c>
      <c r="S137" t="str">
        <f t="shared" si="30"/>
        <v>V86</v>
      </c>
      <c r="T137" t="str">
        <f t="shared" si="31"/>
        <v>T210</v>
      </c>
      <c r="U137" t="str">
        <f t="shared" si="33"/>
        <v>DORMITÓRIO SERVIÇO</v>
      </c>
      <c r="V137" t="str">
        <f t="shared" si="34"/>
        <v>Leste</v>
      </c>
      <c r="W137">
        <f t="shared" si="35"/>
        <v>6.72</v>
      </c>
      <c r="X137">
        <f t="shared" si="36"/>
        <v>8.1199999999999992</v>
      </c>
      <c r="Y137">
        <f t="shared" si="37"/>
        <v>1.32</v>
      </c>
      <c r="Z137" s="2">
        <f t="shared" si="38"/>
        <v>0.16</v>
      </c>
      <c r="AA137" s="2">
        <f t="shared" si="39"/>
        <v>0.2</v>
      </c>
    </row>
    <row r="138" spans="15:27" x14ac:dyDescent="0.3">
      <c r="O138">
        <f t="shared" si="40"/>
        <v>134</v>
      </c>
      <c r="P138" t="str">
        <f t="shared" si="32"/>
        <v>CTD-HVAC_dia-V60-T120_Pext</v>
      </c>
      <c r="Q138" t="str">
        <f t="shared" si="28"/>
        <v>CTD</v>
      </c>
      <c r="R138" t="str">
        <f t="shared" si="29"/>
        <v>HVAC_dia</v>
      </c>
      <c r="S138" t="str">
        <f t="shared" si="30"/>
        <v>V60</v>
      </c>
      <c r="T138" t="str">
        <f t="shared" si="31"/>
        <v>T120_Pext</v>
      </c>
      <c r="U138" t="str">
        <f t="shared" si="33"/>
        <v>DORMITÓRIO SERVIÇO</v>
      </c>
      <c r="V138" t="str">
        <f t="shared" si="34"/>
        <v>Leste</v>
      </c>
      <c r="W138">
        <f t="shared" si="35"/>
        <v>6.72</v>
      </c>
      <c r="X138">
        <f t="shared" si="36"/>
        <v>8.1199999999999992</v>
      </c>
      <c r="Y138">
        <f t="shared" si="37"/>
        <v>1.32</v>
      </c>
      <c r="Z138" s="2">
        <f t="shared" si="38"/>
        <v>0.16</v>
      </c>
      <c r="AA138" s="2">
        <f t="shared" si="39"/>
        <v>0.2</v>
      </c>
    </row>
    <row r="139" spans="15:27" x14ac:dyDescent="0.3">
      <c r="O139">
        <f t="shared" si="40"/>
        <v>135</v>
      </c>
      <c r="P139" t="str">
        <f t="shared" si="32"/>
        <v>CTD-HVAC_dia-V86-T120_Pext</v>
      </c>
      <c r="Q139" t="str">
        <f t="shared" si="28"/>
        <v>CTD</v>
      </c>
      <c r="R139" t="str">
        <f t="shared" si="29"/>
        <v>HVAC_dia</v>
      </c>
      <c r="S139" t="str">
        <f t="shared" si="30"/>
        <v>V86</v>
      </c>
      <c r="T139" t="str">
        <f t="shared" si="31"/>
        <v>T120_Pext</v>
      </c>
      <c r="U139" t="str">
        <f t="shared" si="33"/>
        <v>DORMITÓRIO SERVIÇO</v>
      </c>
      <c r="V139" t="str">
        <f t="shared" si="34"/>
        <v>Leste</v>
      </c>
      <c r="W139">
        <f t="shared" si="35"/>
        <v>6.72</v>
      </c>
      <c r="X139">
        <f t="shared" si="36"/>
        <v>8.1199999999999992</v>
      </c>
      <c r="Y139">
        <f t="shared" si="37"/>
        <v>1.32</v>
      </c>
      <c r="Z139" s="2">
        <f t="shared" si="38"/>
        <v>0.16</v>
      </c>
      <c r="AA139" s="2">
        <f t="shared" si="39"/>
        <v>0.2</v>
      </c>
    </row>
    <row r="140" spans="15:27" x14ac:dyDescent="0.3">
      <c r="O140">
        <f t="shared" si="40"/>
        <v>136</v>
      </c>
      <c r="P140" t="str">
        <f t="shared" si="32"/>
        <v>CTD-VN-V25-ST</v>
      </c>
      <c r="Q140" t="str">
        <f t="shared" si="28"/>
        <v>CTD</v>
      </c>
      <c r="R140" t="str">
        <f t="shared" si="29"/>
        <v>VN</v>
      </c>
      <c r="S140" t="str">
        <f t="shared" si="30"/>
        <v>V25</v>
      </c>
      <c r="T140" t="str">
        <f t="shared" si="31"/>
        <v>ST</v>
      </c>
      <c r="U140" t="str">
        <f t="shared" si="33"/>
        <v>DORMITÓRIO 1</v>
      </c>
      <c r="V140" t="str">
        <f t="shared" si="34"/>
        <v>Oeste</v>
      </c>
      <c r="W140">
        <f t="shared" si="35"/>
        <v>20</v>
      </c>
      <c r="X140">
        <f t="shared" si="36"/>
        <v>14.52</v>
      </c>
      <c r="Y140">
        <f t="shared" si="37"/>
        <v>6.24</v>
      </c>
      <c r="Z140" s="2">
        <f t="shared" si="38"/>
        <v>0.43</v>
      </c>
      <c r="AA140" s="2">
        <f t="shared" si="39"/>
        <v>0.31</v>
      </c>
    </row>
    <row r="141" spans="15:27" x14ac:dyDescent="0.3">
      <c r="O141">
        <f t="shared" si="40"/>
        <v>137</v>
      </c>
      <c r="P141" t="str">
        <f t="shared" si="32"/>
        <v>CTD-VN-V60-ST</v>
      </c>
      <c r="Q141" t="str">
        <f t="shared" si="28"/>
        <v>CTD</v>
      </c>
      <c r="R141" t="str">
        <f t="shared" si="29"/>
        <v>VN</v>
      </c>
      <c r="S141" t="str">
        <f t="shared" si="30"/>
        <v>V60</v>
      </c>
      <c r="T141" t="str">
        <f t="shared" si="31"/>
        <v>ST</v>
      </c>
      <c r="U141" t="str">
        <f t="shared" si="33"/>
        <v>DORMITÓRIO 1</v>
      </c>
      <c r="V141" t="str">
        <f t="shared" si="34"/>
        <v>Oeste</v>
      </c>
      <c r="W141">
        <f t="shared" si="35"/>
        <v>20</v>
      </c>
      <c r="X141">
        <f t="shared" si="36"/>
        <v>14.52</v>
      </c>
      <c r="Y141">
        <f t="shared" si="37"/>
        <v>6.24</v>
      </c>
      <c r="Z141" s="2">
        <f t="shared" si="38"/>
        <v>0.43</v>
      </c>
      <c r="AA141" s="2">
        <f t="shared" si="39"/>
        <v>0.31</v>
      </c>
    </row>
    <row r="142" spans="15:27" x14ac:dyDescent="0.3">
      <c r="O142">
        <f t="shared" si="40"/>
        <v>138</v>
      </c>
      <c r="P142" t="str">
        <f t="shared" si="32"/>
        <v>CTD-VN-V86-ST</v>
      </c>
      <c r="Q142" t="str">
        <f t="shared" si="28"/>
        <v>CTD</v>
      </c>
      <c r="R142" t="str">
        <f t="shared" si="29"/>
        <v>VN</v>
      </c>
      <c r="S142" t="str">
        <f t="shared" si="30"/>
        <v>V86</v>
      </c>
      <c r="T142" t="str">
        <f t="shared" si="31"/>
        <v>ST</v>
      </c>
      <c r="U142" t="str">
        <f t="shared" si="33"/>
        <v>DORMITÓRIO 1</v>
      </c>
      <c r="V142" t="str">
        <f t="shared" si="34"/>
        <v>Oeste</v>
      </c>
      <c r="W142">
        <f t="shared" si="35"/>
        <v>20</v>
      </c>
      <c r="X142">
        <f t="shared" si="36"/>
        <v>14.52</v>
      </c>
      <c r="Y142">
        <f t="shared" si="37"/>
        <v>6.24</v>
      </c>
      <c r="Z142" s="2">
        <f t="shared" si="38"/>
        <v>0.43</v>
      </c>
      <c r="AA142" s="2">
        <f t="shared" si="39"/>
        <v>0.31</v>
      </c>
    </row>
    <row r="143" spans="15:27" x14ac:dyDescent="0.3">
      <c r="O143">
        <f t="shared" si="40"/>
        <v>139</v>
      </c>
      <c r="P143" t="str">
        <f t="shared" si="32"/>
        <v>CTD-VN-V60-T120</v>
      </c>
      <c r="Q143" t="str">
        <f t="shared" si="28"/>
        <v>CTD</v>
      </c>
      <c r="R143" t="str">
        <f t="shared" si="29"/>
        <v>VN</v>
      </c>
      <c r="S143" t="str">
        <f t="shared" si="30"/>
        <v>V60</v>
      </c>
      <c r="T143" t="str">
        <f t="shared" si="31"/>
        <v>T120</v>
      </c>
      <c r="U143" t="str">
        <f t="shared" si="33"/>
        <v>DORMITÓRIO 1</v>
      </c>
      <c r="V143" t="str">
        <f t="shared" si="34"/>
        <v>Oeste</v>
      </c>
      <c r="W143">
        <f t="shared" si="35"/>
        <v>20</v>
      </c>
      <c r="X143">
        <f t="shared" si="36"/>
        <v>14.52</v>
      </c>
      <c r="Y143">
        <f t="shared" si="37"/>
        <v>6.24</v>
      </c>
      <c r="Z143" s="2">
        <f t="shared" si="38"/>
        <v>0.43</v>
      </c>
      <c r="AA143" s="2">
        <f t="shared" si="39"/>
        <v>0.31</v>
      </c>
    </row>
    <row r="144" spans="15:27" x14ac:dyDescent="0.3">
      <c r="O144">
        <f t="shared" si="40"/>
        <v>140</v>
      </c>
      <c r="P144" t="str">
        <f t="shared" si="32"/>
        <v>CTD-VN-V86-T120</v>
      </c>
      <c r="Q144" t="str">
        <f t="shared" si="28"/>
        <v>CTD</v>
      </c>
      <c r="R144" t="str">
        <f t="shared" si="29"/>
        <v>VN</v>
      </c>
      <c r="S144" t="str">
        <f t="shared" si="30"/>
        <v>V86</v>
      </c>
      <c r="T144" t="str">
        <f t="shared" si="31"/>
        <v>T120</v>
      </c>
      <c r="U144" t="str">
        <f t="shared" si="33"/>
        <v>DORMITÓRIO 1</v>
      </c>
      <c r="V144" t="str">
        <f t="shared" si="34"/>
        <v>Oeste</v>
      </c>
      <c r="W144">
        <f t="shared" si="35"/>
        <v>20</v>
      </c>
      <c r="X144">
        <f t="shared" si="36"/>
        <v>14.52</v>
      </c>
      <c r="Y144">
        <f t="shared" si="37"/>
        <v>6.24</v>
      </c>
      <c r="Z144" s="2">
        <f t="shared" si="38"/>
        <v>0.43</v>
      </c>
      <c r="AA144" s="2">
        <f t="shared" si="39"/>
        <v>0.31</v>
      </c>
    </row>
    <row r="145" spans="15:27" x14ac:dyDescent="0.3">
      <c r="O145">
        <f t="shared" si="40"/>
        <v>141</v>
      </c>
      <c r="P145" t="str">
        <f t="shared" si="32"/>
        <v>CTD-VN-V60-T210</v>
      </c>
      <c r="Q145" t="str">
        <f t="shared" si="28"/>
        <v>CTD</v>
      </c>
      <c r="R145" t="str">
        <f t="shared" si="29"/>
        <v>VN</v>
      </c>
      <c r="S145" t="str">
        <f t="shared" si="30"/>
        <v>V60</v>
      </c>
      <c r="T145" t="str">
        <f t="shared" si="31"/>
        <v>T210</v>
      </c>
      <c r="U145" t="str">
        <f t="shared" si="33"/>
        <v>DORMITÓRIO 1</v>
      </c>
      <c r="V145" t="str">
        <f t="shared" si="34"/>
        <v>Oeste</v>
      </c>
      <c r="W145">
        <f t="shared" si="35"/>
        <v>20</v>
      </c>
      <c r="X145">
        <f t="shared" si="36"/>
        <v>14.52</v>
      </c>
      <c r="Y145">
        <f t="shared" si="37"/>
        <v>6.24</v>
      </c>
      <c r="Z145" s="2">
        <f t="shared" si="38"/>
        <v>0.43</v>
      </c>
      <c r="AA145" s="2">
        <f t="shared" si="39"/>
        <v>0.31</v>
      </c>
    </row>
    <row r="146" spans="15:27" x14ac:dyDescent="0.3">
      <c r="O146">
        <f t="shared" si="40"/>
        <v>142</v>
      </c>
      <c r="P146" t="str">
        <f t="shared" si="32"/>
        <v>CTD-VN-V86-T210</v>
      </c>
      <c r="Q146" t="str">
        <f t="shared" si="28"/>
        <v>CTD</v>
      </c>
      <c r="R146" t="str">
        <f t="shared" si="29"/>
        <v>VN</v>
      </c>
      <c r="S146" t="str">
        <f t="shared" si="30"/>
        <v>V86</v>
      </c>
      <c r="T146" t="str">
        <f t="shared" si="31"/>
        <v>T210</v>
      </c>
      <c r="U146" t="str">
        <f t="shared" si="33"/>
        <v>DORMITÓRIO 1</v>
      </c>
      <c r="V146" t="str">
        <f t="shared" si="34"/>
        <v>Oeste</v>
      </c>
      <c r="W146">
        <f t="shared" si="35"/>
        <v>20</v>
      </c>
      <c r="X146">
        <f t="shared" si="36"/>
        <v>14.52</v>
      </c>
      <c r="Y146">
        <f t="shared" si="37"/>
        <v>6.24</v>
      </c>
      <c r="Z146" s="2">
        <f t="shared" si="38"/>
        <v>0.43</v>
      </c>
      <c r="AA146" s="2">
        <f t="shared" si="39"/>
        <v>0.31</v>
      </c>
    </row>
    <row r="147" spans="15:27" x14ac:dyDescent="0.3">
      <c r="O147">
        <f t="shared" si="40"/>
        <v>143</v>
      </c>
      <c r="P147" t="str">
        <f t="shared" si="32"/>
        <v>CTD-VN-V60-T120_Pext</v>
      </c>
      <c r="Q147" t="str">
        <f t="shared" si="28"/>
        <v>CTD</v>
      </c>
      <c r="R147" t="str">
        <f t="shared" si="29"/>
        <v>VN</v>
      </c>
      <c r="S147" t="str">
        <f t="shared" si="30"/>
        <v>V60</v>
      </c>
      <c r="T147" t="str">
        <f t="shared" si="31"/>
        <v>T120_Pext</v>
      </c>
      <c r="U147" t="str">
        <f t="shared" si="33"/>
        <v>DORMITÓRIO 1</v>
      </c>
      <c r="V147" t="str">
        <f t="shared" si="34"/>
        <v>Oeste</v>
      </c>
      <c r="W147">
        <f t="shared" si="35"/>
        <v>20</v>
      </c>
      <c r="X147">
        <f t="shared" si="36"/>
        <v>14.52</v>
      </c>
      <c r="Y147">
        <f t="shared" si="37"/>
        <v>6.24</v>
      </c>
      <c r="Z147" s="2">
        <f t="shared" si="38"/>
        <v>0.43</v>
      </c>
      <c r="AA147" s="2">
        <f t="shared" si="39"/>
        <v>0.31</v>
      </c>
    </row>
    <row r="148" spans="15:27" x14ac:dyDescent="0.3">
      <c r="O148">
        <f t="shared" si="40"/>
        <v>144</v>
      </c>
      <c r="P148" t="str">
        <f t="shared" si="32"/>
        <v>CTD-VN-V86-T120_Pext</v>
      </c>
      <c r="Q148" t="str">
        <f t="shared" si="28"/>
        <v>CTD</v>
      </c>
      <c r="R148" t="str">
        <f t="shared" si="29"/>
        <v>VN</v>
      </c>
      <c r="S148" t="str">
        <f t="shared" si="30"/>
        <v>V86</v>
      </c>
      <c r="T148" t="str">
        <f t="shared" si="31"/>
        <v>T120_Pext</v>
      </c>
      <c r="U148" t="str">
        <f t="shared" si="33"/>
        <v>DORMITÓRIO 1</v>
      </c>
      <c r="V148" t="str">
        <f t="shared" si="34"/>
        <v>Oeste</v>
      </c>
      <c r="W148">
        <f t="shared" si="35"/>
        <v>20</v>
      </c>
      <c r="X148">
        <f t="shared" si="36"/>
        <v>14.52</v>
      </c>
      <c r="Y148">
        <f t="shared" si="37"/>
        <v>6.24</v>
      </c>
      <c r="Z148" s="2">
        <f t="shared" si="38"/>
        <v>0.43</v>
      </c>
      <c r="AA148" s="2">
        <f t="shared" si="39"/>
        <v>0.31</v>
      </c>
    </row>
    <row r="149" spans="15:27" x14ac:dyDescent="0.3">
      <c r="O149">
        <f t="shared" si="40"/>
        <v>145</v>
      </c>
      <c r="P149" t="str">
        <f t="shared" si="32"/>
        <v>CTD-HVAC-V25-ST</v>
      </c>
      <c r="Q149" t="str">
        <f t="shared" si="28"/>
        <v>CTD</v>
      </c>
      <c r="R149" t="str">
        <f t="shared" si="29"/>
        <v>HVAC</v>
      </c>
      <c r="S149" t="str">
        <f t="shared" si="30"/>
        <v>V25</v>
      </c>
      <c r="T149" t="str">
        <f t="shared" si="31"/>
        <v>ST</v>
      </c>
      <c r="U149" t="str">
        <f t="shared" si="33"/>
        <v>DORMITÓRIO 1</v>
      </c>
      <c r="V149" t="str">
        <f t="shared" si="34"/>
        <v>Oeste</v>
      </c>
      <c r="W149">
        <f t="shared" si="35"/>
        <v>20</v>
      </c>
      <c r="X149">
        <f t="shared" si="36"/>
        <v>14.52</v>
      </c>
      <c r="Y149">
        <f t="shared" si="37"/>
        <v>6.24</v>
      </c>
      <c r="Z149" s="2">
        <f t="shared" si="38"/>
        <v>0.43</v>
      </c>
      <c r="AA149" s="2">
        <f t="shared" si="39"/>
        <v>0.31</v>
      </c>
    </row>
    <row r="150" spans="15:27" x14ac:dyDescent="0.3">
      <c r="O150">
        <f t="shared" si="40"/>
        <v>146</v>
      </c>
      <c r="P150" t="str">
        <f t="shared" si="32"/>
        <v>CTD-HVAC-V60-ST</v>
      </c>
      <c r="Q150" t="str">
        <f t="shared" si="28"/>
        <v>CTD</v>
      </c>
      <c r="R150" t="str">
        <f t="shared" si="29"/>
        <v>HVAC</v>
      </c>
      <c r="S150" t="str">
        <f t="shared" si="30"/>
        <v>V60</v>
      </c>
      <c r="T150" t="str">
        <f t="shared" si="31"/>
        <v>ST</v>
      </c>
      <c r="U150" t="str">
        <f t="shared" si="33"/>
        <v>DORMITÓRIO 1</v>
      </c>
      <c r="V150" t="str">
        <f t="shared" si="34"/>
        <v>Oeste</v>
      </c>
      <c r="W150">
        <f t="shared" si="35"/>
        <v>20</v>
      </c>
      <c r="X150">
        <f t="shared" si="36"/>
        <v>14.52</v>
      </c>
      <c r="Y150">
        <f t="shared" si="37"/>
        <v>6.24</v>
      </c>
      <c r="Z150" s="2">
        <f t="shared" si="38"/>
        <v>0.43</v>
      </c>
      <c r="AA150" s="2">
        <f t="shared" si="39"/>
        <v>0.31</v>
      </c>
    </row>
    <row r="151" spans="15:27" x14ac:dyDescent="0.3">
      <c r="O151">
        <f t="shared" si="40"/>
        <v>147</v>
      </c>
      <c r="P151" t="str">
        <f t="shared" si="32"/>
        <v>CTD-HVAC-V86-ST</v>
      </c>
      <c r="Q151" t="str">
        <f t="shared" si="28"/>
        <v>CTD</v>
      </c>
      <c r="R151" t="str">
        <f t="shared" si="29"/>
        <v>HVAC</v>
      </c>
      <c r="S151" t="str">
        <f t="shared" si="30"/>
        <v>V86</v>
      </c>
      <c r="T151" t="str">
        <f t="shared" si="31"/>
        <v>ST</v>
      </c>
      <c r="U151" t="str">
        <f t="shared" si="33"/>
        <v>DORMITÓRIO 1</v>
      </c>
      <c r="V151" t="str">
        <f t="shared" si="34"/>
        <v>Oeste</v>
      </c>
      <c r="W151">
        <f t="shared" si="35"/>
        <v>20</v>
      </c>
      <c r="X151">
        <f t="shared" si="36"/>
        <v>14.52</v>
      </c>
      <c r="Y151">
        <f t="shared" si="37"/>
        <v>6.24</v>
      </c>
      <c r="Z151" s="2">
        <f t="shared" si="38"/>
        <v>0.43</v>
      </c>
      <c r="AA151" s="2">
        <f t="shared" si="39"/>
        <v>0.31</v>
      </c>
    </row>
    <row r="152" spans="15:27" x14ac:dyDescent="0.3">
      <c r="O152">
        <f t="shared" si="40"/>
        <v>148</v>
      </c>
      <c r="P152" t="str">
        <f t="shared" si="32"/>
        <v>CTD-HVAC-V60-T120</v>
      </c>
      <c r="Q152" t="str">
        <f t="shared" si="28"/>
        <v>CTD</v>
      </c>
      <c r="R152" t="str">
        <f t="shared" si="29"/>
        <v>HVAC</v>
      </c>
      <c r="S152" t="str">
        <f t="shared" si="30"/>
        <v>V60</v>
      </c>
      <c r="T152" t="str">
        <f t="shared" si="31"/>
        <v>T120</v>
      </c>
      <c r="U152" t="str">
        <f t="shared" si="33"/>
        <v>DORMITÓRIO 1</v>
      </c>
      <c r="V152" t="str">
        <f t="shared" si="34"/>
        <v>Oeste</v>
      </c>
      <c r="W152">
        <f t="shared" si="35"/>
        <v>20</v>
      </c>
      <c r="X152">
        <f t="shared" si="36"/>
        <v>14.52</v>
      </c>
      <c r="Y152">
        <f t="shared" si="37"/>
        <v>6.24</v>
      </c>
      <c r="Z152" s="2">
        <f t="shared" si="38"/>
        <v>0.43</v>
      </c>
      <c r="AA152" s="2">
        <f t="shared" si="39"/>
        <v>0.31</v>
      </c>
    </row>
    <row r="153" spans="15:27" x14ac:dyDescent="0.3">
      <c r="O153">
        <f t="shared" si="40"/>
        <v>149</v>
      </c>
      <c r="P153" t="str">
        <f t="shared" si="32"/>
        <v>CTD-HVAC-V86-T120</v>
      </c>
      <c r="Q153" t="str">
        <f t="shared" si="28"/>
        <v>CTD</v>
      </c>
      <c r="R153" t="str">
        <f t="shared" si="29"/>
        <v>HVAC</v>
      </c>
      <c r="S153" t="str">
        <f t="shared" si="30"/>
        <v>V86</v>
      </c>
      <c r="T153" t="str">
        <f t="shared" si="31"/>
        <v>T120</v>
      </c>
      <c r="U153" t="str">
        <f t="shared" si="33"/>
        <v>DORMITÓRIO 1</v>
      </c>
      <c r="V153" t="str">
        <f t="shared" si="34"/>
        <v>Oeste</v>
      </c>
      <c r="W153">
        <f t="shared" si="35"/>
        <v>20</v>
      </c>
      <c r="X153">
        <f t="shared" si="36"/>
        <v>14.52</v>
      </c>
      <c r="Y153">
        <f t="shared" si="37"/>
        <v>6.24</v>
      </c>
      <c r="Z153" s="2">
        <f t="shared" si="38"/>
        <v>0.43</v>
      </c>
      <c r="AA153" s="2">
        <f t="shared" si="39"/>
        <v>0.31</v>
      </c>
    </row>
    <row r="154" spans="15:27" x14ac:dyDescent="0.3">
      <c r="O154">
        <f t="shared" si="40"/>
        <v>150</v>
      </c>
      <c r="P154" t="str">
        <f t="shared" si="32"/>
        <v>CTD-HVAC-V60-T210</v>
      </c>
      <c r="Q154" t="str">
        <f t="shared" si="28"/>
        <v>CTD</v>
      </c>
      <c r="R154" t="str">
        <f t="shared" si="29"/>
        <v>HVAC</v>
      </c>
      <c r="S154" t="str">
        <f t="shared" si="30"/>
        <v>V60</v>
      </c>
      <c r="T154" t="str">
        <f t="shared" si="31"/>
        <v>T210</v>
      </c>
      <c r="U154" t="str">
        <f t="shared" si="33"/>
        <v>DORMITÓRIO 1</v>
      </c>
      <c r="V154" t="str">
        <f t="shared" si="34"/>
        <v>Oeste</v>
      </c>
      <c r="W154">
        <f t="shared" si="35"/>
        <v>20</v>
      </c>
      <c r="X154">
        <f t="shared" si="36"/>
        <v>14.52</v>
      </c>
      <c r="Y154">
        <f t="shared" si="37"/>
        <v>6.24</v>
      </c>
      <c r="Z154" s="2">
        <f t="shared" si="38"/>
        <v>0.43</v>
      </c>
      <c r="AA154" s="2">
        <f t="shared" si="39"/>
        <v>0.31</v>
      </c>
    </row>
    <row r="155" spans="15:27" x14ac:dyDescent="0.3">
      <c r="O155">
        <f t="shared" si="40"/>
        <v>151</v>
      </c>
      <c r="P155" t="str">
        <f t="shared" si="32"/>
        <v>CTD-HVAC-V86-T210</v>
      </c>
      <c r="Q155" t="str">
        <f t="shared" si="28"/>
        <v>CTD</v>
      </c>
      <c r="R155" t="str">
        <f t="shared" si="29"/>
        <v>HVAC</v>
      </c>
      <c r="S155" t="str">
        <f t="shared" si="30"/>
        <v>V86</v>
      </c>
      <c r="T155" t="str">
        <f t="shared" si="31"/>
        <v>T210</v>
      </c>
      <c r="U155" t="str">
        <f t="shared" si="33"/>
        <v>DORMITÓRIO 1</v>
      </c>
      <c r="V155" t="str">
        <f t="shared" si="34"/>
        <v>Oeste</v>
      </c>
      <c r="W155">
        <f t="shared" si="35"/>
        <v>20</v>
      </c>
      <c r="X155">
        <f t="shared" si="36"/>
        <v>14.52</v>
      </c>
      <c r="Y155">
        <f t="shared" si="37"/>
        <v>6.24</v>
      </c>
      <c r="Z155" s="2">
        <f t="shared" si="38"/>
        <v>0.43</v>
      </c>
      <c r="AA155" s="2">
        <f t="shared" si="39"/>
        <v>0.31</v>
      </c>
    </row>
    <row r="156" spans="15:27" x14ac:dyDescent="0.3">
      <c r="O156">
        <f t="shared" si="40"/>
        <v>152</v>
      </c>
      <c r="P156" t="str">
        <f t="shared" si="32"/>
        <v>CTD-HVAC-V60-T120_Pext</v>
      </c>
      <c r="Q156" t="str">
        <f t="shared" si="28"/>
        <v>CTD</v>
      </c>
      <c r="R156" t="str">
        <f t="shared" si="29"/>
        <v>HVAC</v>
      </c>
      <c r="S156" t="str">
        <f t="shared" si="30"/>
        <v>V60</v>
      </c>
      <c r="T156" t="str">
        <f t="shared" si="31"/>
        <v>T120_Pext</v>
      </c>
      <c r="U156" t="str">
        <f t="shared" si="33"/>
        <v>DORMITÓRIO 1</v>
      </c>
      <c r="V156" t="str">
        <f t="shared" si="34"/>
        <v>Oeste</v>
      </c>
      <c r="W156">
        <f t="shared" si="35"/>
        <v>20</v>
      </c>
      <c r="X156">
        <f t="shared" si="36"/>
        <v>14.52</v>
      </c>
      <c r="Y156">
        <f t="shared" si="37"/>
        <v>6.24</v>
      </c>
      <c r="Z156" s="2">
        <f t="shared" si="38"/>
        <v>0.43</v>
      </c>
      <c r="AA156" s="2">
        <f t="shared" si="39"/>
        <v>0.31</v>
      </c>
    </row>
    <row r="157" spans="15:27" x14ac:dyDescent="0.3">
      <c r="O157">
        <f t="shared" si="40"/>
        <v>153</v>
      </c>
      <c r="P157" t="str">
        <f t="shared" si="32"/>
        <v>CTD-HVAC-V86-T120_Pext</v>
      </c>
      <c r="Q157" t="str">
        <f t="shared" si="28"/>
        <v>CTD</v>
      </c>
      <c r="R157" t="str">
        <f t="shared" si="29"/>
        <v>HVAC</v>
      </c>
      <c r="S157" t="str">
        <f t="shared" si="30"/>
        <v>V86</v>
      </c>
      <c r="T157" t="str">
        <f t="shared" si="31"/>
        <v>T120_Pext</v>
      </c>
      <c r="U157" t="str">
        <f t="shared" si="33"/>
        <v>DORMITÓRIO 1</v>
      </c>
      <c r="V157" t="str">
        <f t="shared" si="34"/>
        <v>Oeste</v>
      </c>
      <c r="W157">
        <f t="shared" si="35"/>
        <v>20</v>
      </c>
      <c r="X157">
        <f t="shared" si="36"/>
        <v>14.52</v>
      </c>
      <c r="Y157">
        <f t="shared" si="37"/>
        <v>6.24</v>
      </c>
      <c r="Z157" s="2">
        <f t="shared" si="38"/>
        <v>0.43</v>
      </c>
      <c r="AA157" s="2">
        <f t="shared" si="39"/>
        <v>0.31</v>
      </c>
    </row>
    <row r="158" spans="15:27" x14ac:dyDescent="0.3">
      <c r="O158">
        <f t="shared" si="40"/>
        <v>154</v>
      </c>
      <c r="P158" t="str">
        <f t="shared" si="32"/>
        <v>CTD-HVAC_dia-V25-ST</v>
      </c>
      <c r="Q158" t="str">
        <f t="shared" si="28"/>
        <v>CTD</v>
      </c>
      <c r="R158" t="str">
        <f t="shared" si="29"/>
        <v>HVAC_dia</v>
      </c>
      <c r="S158" t="str">
        <f t="shared" si="30"/>
        <v>V25</v>
      </c>
      <c r="T158" t="str">
        <f t="shared" si="31"/>
        <v>ST</v>
      </c>
      <c r="U158" t="str">
        <f t="shared" si="33"/>
        <v>DORMITÓRIO 1</v>
      </c>
      <c r="V158" t="str">
        <f t="shared" si="34"/>
        <v>Oeste</v>
      </c>
      <c r="W158">
        <f t="shared" si="35"/>
        <v>20</v>
      </c>
      <c r="X158">
        <f t="shared" si="36"/>
        <v>14.52</v>
      </c>
      <c r="Y158">
        <f t="shared" si="37"/>
        <v>6.24</v>
      </c>
      <c r="Z158" s="2">
        <f t="shared" si="38"/>
        <v>0.43</v>
      </c>
      <c r="AA158" s="2">
        <f t="shared" si="39"/>
        <v>0.31</v>
      </c>
    </row>
    <row r="159" spans="15:27" x14ac:dyDescent="0.3">
      <c r="O159">
        <f t="shared" si="40"/>
        <v>155</v>
      </c>
      <c r="P159" t="str">
        <f t="shared" si="32"/>
        <v>CTD-HVAC_dia-V60-ST</v>
      </c>
      <c r="Q159" t="str">
        <f t="shared" si="28"/>
        <v>CTD</v>
      </c>
      <c r="R159" t="str">
        <f t="shared" si="29"/>
        <v>HVAC_dia</v>
      </c>
      <c r="S159" t="str">
        <f t="shared" si="30"/>
        <v>V60</v>
      </c>
      <c r="T159" t="str">
        <f t="shared" si="31"/>
        <v>ST</v>
      </c>
      <c r="U159" t="str">
        <f t="shared" si="33"/>
        <v>DORMITÓRIO 1</v>
      </c>
      <c r="V159" t="str">
        <f t="shared" si="34"/>
        <v>Oeste</v>
      </c>
      <c r="W159">
        <f t="shared" si="35"/>
        <v>20</v>
      </c>
      <c r="X159">
        <f t="shared" si="36"/>
        <v>14.52</v>
      </c>
      <c r="Y159">
        <f t="shared" si="37"/>
        <v>6.24</v>
      </c>
      <c r="Z159" s="2">
        <f t="shared" si="38"/>
        <v>0.43</v>
      </c>
      <c r="AA159" s="2">
        <f t="shared" si="39"/>
        <v>0.31</v>
      </c>
    </row>
    <row r="160" spans="15:27" x14ac:dyDescent="0.3">
      <c r="O160">
        <f t="shared" si="40"/>
        <v>156</v>
      </c>
      <c r="P160" t="str">
        <f t="shared" si="32"/>
        <v>CTD-HVAC_dia-V86-ST</v>
      </c>
      <c r="Q160" t="str">
        <f t="shared" si="28"/>
        <v>CTD</v>
      </c>
      <c r="R160" t="str">
        <f t="shared" si="29"/>
        <v>HVAC_dia</v>
      </c>
      <c r="S160" t="str">
        <f t="shared" si="30"/>
        <v>V86</v>
      </c>
      <c r="T160" t="str">
        <f t="shared" si="31"/>
        <v>ST</v>
      </c>
      <c r="U160" t="str">
        <f t="shared" si="33"/>
        <v>DORMITÓRIO 1</v>
      </c>
      <c r="V160" t="str">
        <f t="shared" si="34"/>
        <v>Oeste</v>
      </c>
      <c r="W160">
        <f t="shared" si="35"/>
        <v>20</v>
      </c>
      <c r="X160">
        <f t="shared" si="36"/>
        <v>14.52</v>
      </c>
      <c r="Y160">
        <f t="shared" si="37"/>
        <v>6.24</v>
      </c>
      <c r="Z160" s="2">
        <f t="shared" si="38"/>
        <v>0.43</v>
      </c>
      <c r="AA160" s="2">
        <f t="shared" si="39"/>
        <v>0.31</v>
      </c>
    </row>
    <row r="161" spans="15:27" x14ac:dyDescent="0.3">
      <c r="O161">
        <f t="shared" si="40"/>
        <v>157</v>
      </c>
      <c r="P161" t="str">
        <f t="shared" si="32"/>
        <v>CTD-HVAC_dia-V60-T120</v>
      </c>
      <c r="Q161" t="str">
        <f t="shared" si="28"/>
        <v>CTD</v>
      </c>
      <c r="R161" t="str">
        <f t="shared" si="29"/>
        <v>HVAC_dia</v>
      </c>
      <c r="S161" t="str">
        <f t="shared" si="30"/>
        <v>V60</v>
      </c>
      <c r="T161" t="str">
        <f t="shared" si="31"/>
        <v>T120</v>
      </c>
      <c r="U161" t="str">
        <f t="shared" si="33"/>
        <v>DORMITÓRIO 1</v>
      </c>
      <c r="V161" t="str">
        <f t="shared" si="34"/>
        <v>Oeste</v>
      </c>
      <c r="W161">
        <f t="shared" si="35"/>
        <v>20</v>
      </c>
      <c r="X161">
        <f t="shared" si="36"/>
        <v>14.52</v>
      </c>
      <c r="Y161">
        <f t="shared" si="37"/>
        <v>6.24</v>
      </c>
      <c r="Z161" s="2">
        <f t="shared" si="38"/>
        <v>0.43</v>
      </c>
      <c r="AA161" s="2">
        <f t="shared" si="39"/>
        <v>0.31</v>
      </c>
    </row>
    <row r="162" spans="15:27" x14ac:dyDescent="0.3">
      <c r="O162">
        <f t="shared" si="40"/>
        <v>158</v>
      </c>
      <c r="P162" t="str">
        <f t="shared" si="32"/>
        <v>CTD-HVAC_dia-V86-T120</v>
      </c>
      <c r="Q162" t="str">
        <f t="shared" si="28"/>
        <v>CTD</v>
      </c>
      <c r="R162" t="str">
        <f t="shared" si="29"/>
        <v>HVAC_dia</v>
      </c>
      <c r="S162" t="str">
        <f t="shared" si="30"/>
        <v>V86</v>
      </c>
      <c r="T162" t="str">
        <f t="shared" si="31"/>
        <v>T120</v>
      </c>
      <c r="U162" t="str">
        <f t="shared" si="33"/>
        <v>DORMITÓRIO 1</v>
      </c>
      <c r="V162" t="str">
        <f t="shared" si="34"/>
        <v>Oeste</v>
      </c>
      <c r="W162">
        <f t="shared" si="35"/>
        <v>20</v>
      </c>
      <c r="X162">
        <f t="shared" si="36"/>
        <v>14.52</v>
      </c>
      <c r="Y162">
        <f t="shared" si="37"/>
        <v>6.24</v>
      </c>
      <c r="Z162" s="2">
        <f t="shared" si="38"/>
        <v>0.43</v>
      </c>
      <c r="AA162" s="2">
        <f t="shared" si="39"/>
        <v>0.31</v>
      </c>
    </row>
    <row r="163" spans="15:27" x14ac:dyDescent="0.3">
      <c r="O163">
        <f t="shared" si="40"/>
        <v>159</v>
      </c>
      <c r="P163" t="str">
        <f t="shared" si="32"/>
        <v>CTD-HVAC_dia-V60-T210</v>
      </c>
      <c r="Q163" t="str">
        <f t="shared" si="28"/>
        <v>CTD</v>
      </c>
      <c r="R163" t="str">
        <f t="shared" si="29"/>
        <v>HVAC_dia</v>
      </c>
      <c r="S163" t="str">
        <f t="shared" si="30"/>
        <v>V60</v>
      </c>
      <c r="T163" t="str">
        <f t="shared" si="31"/>
        <v>T210</v>
      </c>
      <c r="U163" t="str">
        <f t="shared" si="33"/>
        <v>DORMITÓRIO 1</v>
      </c>
      <c r="V163" t="str">
        <f t="shared" si="34"/>
        <v>Oeste</v>
      </c>
      <c r="W163">
        <f t="shared" si="35"/>
        <v>20</v>
      </c>
      <c r="X163">
        <f t="shared" si="36"/>
        <v>14.52</v>
      </c>
      <c r="Y163">
        <f t="shared" si="37"/>
        <v>6.24</v>
      </c>
      <c r="Z163" s="2">
        <f t="shared" si="38"/>
        <v>0.43</v>
      </c>
      <c r="AA163" s="2">
        <f t="shared" si="39"/>
        <v>0.31</v>
      </c>
    </row>
    <row r="164" spans="15:27" x14ac:dyDescent="0.3">
      <c r="O164">
        <f t="shared" si="40"/>
        <v>160</v>
      </c>
      <c r="P164" t="str">
        <f t="shared" si="32"/>
        <v>CTD-HVAC_dia-V86-T210</v>
      </c>
      <c r="Q164" t="str">
        <f t="shared" si="28"/>
        <v>CTD</v>
      </c>
      <c r="R164" t="str">
        <f t="shared" si="29"/>
        <v>HVAC_dia</v>
      </c>
      <c r="S164" t="str">
        <f t="shared" si="30"/>
        <v>V86</v>
      </c>
      <c r="T164" t="str">
        <f t="shared" si="31"/>
        <v>T210</v>
      </c>
      <c r="U164" t="str">
        <f t="shared" si="33"/>
        <v>DORMITÓRIO 1</v>
      </c>
      <c r="V164" t="str">
        <f t="shared" si="34"/>
        <v>Oeste</v>
      </c>
      <c r="W164">
        <f t="shared" si="35"/>
        <v>20</v>
      </c>
      <c r="X164">
        <f t="shared" si="36"/>
        <v>14.52</v>
      </c>
      <c r="Y164">
        <f t="shared" si="37"/>
        <v>6.24</v>
      </c>
      <c r="Z164" s="2">
        <f t="shared" si="38"/>
        <v>0.43</v>
      </c>
      <c r="AA164" s="2">
        <f t="shared" si="39"/>
        <v>0.31</v>
      </c>
    </row>
    <row r="165" spans="15:27" x14ac:dyDescent="0.3">
      <c r="O165">
        <f t="shared" si="40"/>
        <v>161</v>
      </c>
      <c r="P165" t="str">
        <f t="shared" si="32"/>
        <v>CTD-HVAC_dia-V60-T120_Pext</v>
      </c>
      <c r="Q165" t="str">
        <f t="shared" si="28"/>
        <v>CTD</v>
      </c>
      <c r="R165" t="str">
        <f t="shared" si="29"/>
        <v>HVAC_dia</v>
      </c>
      <c r="S165" t="str">
        <f t="shared" si="30"/>
        <v>V60</v>
      </c>
      <c r="T165" t="str">
        <f t="shared" si="31"/>
        <v>T120_Pext</v>
      </c>
      <c r="U165" t="str">
        <f t="shared" si="33"/>
        <v>DORMITÓRIO 1</v>
      </c>
      <c r="V165" t="str">
        <f t="shared" si="34"/>
        <v>Oeste</v>
      </c>
      <c r="W165">
        <f t="shared" si="35"/>
        <v>20</v>
      </c>
      <c r="X165">
        <f t="shared" si="36"/>
        <v>14.52</v>
      </c>
      <c r="Y165">
        <f t="shared" si="37"/>
        <v>6.24</v>
      </c>
      <c r="Z165" s="2">
        <f t="shared" si="38"/>
        <v>0.43</v>
      </c>
      <c r="AA165" s="2">
        <f t="shared" si="39"/>
        <v>0.31</v>
      </c>
    </row>
    <row r="166" spans="15:27" x14ac:dyDescent="0.3">
      <c r="O166">
        <f t="shared" si="40"/>
        <v>162</v>
      </c>
      <c r="P166" t="str">
        <f t="shared" si="32"/>
        <v>CTD-HVAC_dia-V86-T120_Pext</v>
      </c>
      <c r="Q166" t="str">
        <f t="shared" si="28"/>
        <v>CTD</v>
      </c>
      <c r="R166" t="str">
        <f t="shared" si="29"/>
        <v>HVAC_dia</v>
      </c>
      <c r="S166" t="str">
        <f t="shared" si="30"/>
        <v>V86</v>
      </c>
      <c r="T166" t="str">
        <f t="shared" si="31"/>
        <v>T120_Pext</v>
      </c>
      <c r="U166" t="str">
        <f t="shared" si="33"/>
        <v>DORMITÓRIO 1</v>
      </c>
      <c r="V166" t="str">
        <f t="shared" si="34"/>
        <v>Oeste</v>
      </c>
      <c r="W166">
        <f t="shared" si="35"/>
        <v>20</v>
      </c>
      <c r="X166">
        <f t="shared" si="36"/>
        <v>14.52</v>
      </c>
      <c r="Y166">
        <f t="shared" si="37"/>
        <v>6.24</v>
      </c>
      <c r="Z166" s="2">
        <f t="shared" si="38"/>
        <v>0.43</v>
      </c>
      <c r="AA166" s="2">
        <f t="shared" si="39"/>
        <v>0.31</v>
      </c>
    </row>
    <row r="167" spans="15:27" x14ac:dyDescent="0.3">
      <c r="O167">
        <f t="shared" si="40"/>
        <v>163</v>
      </c>
      <c r="P167" t="str">
        <f t="shared" si="32"/>
        <v>CTD-VN-V25-ST</v>
      </c>
      <c r="Q167" t="str">
        <f t="shared" si="28"/>
        <v>CTD</v>
      </c>
      <c r="R167" t="str">
        <f t="shared" si="29"/>
        <v>VN</v>
      </c>
      <c r="S167" t="str">
        <f t="shared" si="30"/>
        <v>V25</v>
      </c>
      <c r="T167" t="str">
        <f t="shared" si="31"/>
        <v>ST</v>
      </c>
      <c r="U167" t="str">
        <f t="shared" si="33"/>
        <v>DORMITÓRIO 2</v>
      </c>
      <c r="V167" t="str">
        <f t="shared" si="34"/>
        <v>Oeste</v>
      </c>
      <c r="W167">
        <f t="shared" si="35"/>
        <v>20</v>
      </c>
      <c r="X167">
        <f t="shared" si="36"/>
        <v>14.52</v>
      </c>
      <c r="Y167">
        <f t="shared" si="37"/>
        <v>6.24</v>
      </c>
      <c r="Z167" s="2">
        <f t="shared" si="38"/>
        <v>0.43</v>
      </c>
      <c r="AA167" s="2">
        <f t="shared" si="39"/>
        <v>0.31</v>
      </c>
    </row>
    <row r="168" spans="15:27" x14ac:dyDescent="0.3">
      <c r="O168">
        <f t="shared" si="40"/>
        <v>164</v>
      </c>
      <c r="P168" t="str">
        <f t="shared" si="32"/>
        <v>CTD-VN-V60-ST</v>
      </c>
      <c r="Q168" t="str">
        <f t="shared" si="28"/>
        <v>CTD</v>
      </c>
      <c r="R168" t="str">
        <f t="shared" si="29"/>
        <v>VN</v>
      </c>
      <c r="S168" t="str">
        <f t="shared" si="30"/>
        <v>V60</v>
      </c>
      <c r="T168" t="str">
        <f t="shared" si="31"/>
        <v>ST</v>
      </c>
      <c r="U168" t="str">
        <f t="shared" si="33"/>
        <v>DORMITÓRIO 2</v>
      </c>
      <c r="V168" t="str">
        <f t="shared" si="34"/>
        <v>Oeste</v>
      </c>
      <c r="W168">
        <f t="shared" si="35"/>
        <v>20</v>
      </c>
      <c r="X168">
        <f t="shared" si="36"/>
        <v>14.52</v>
      </c>
      <c r="Y168">
        <f t="shared" si="37"/>
        <v>6.24</v>
      </c>
      <c r="Z168" s="2">
        <f t="shared" si="38"/>
        <v>0.43</v>
      </c>
      <c r="AA168" s="2">
        <f t="shared" si="39"/>
        <v>0.31</v>
      </c>
    </row>
    <row r="169" spans="15:27" x14ac:dyDescent="0.3">
      <c r="O169">
        <f t="shared" si="40"/>
        <v>165</v>
      </c>
      <c r="P169" t="str">
        <f t="shared" si="32"/>
        <v>CTD-VN-V86-ST</v>
      </c>
      <c r="Q169" t="str">
        <f t="shared" si="28"/>
        <v>CTD</v>
      </c>
      <c r="R169" t="str">
        <f t="shared" si="29"/>
        <v>VN</v>
      </c>
      <c r="S169" t="str">
        <f t="shared" si="30"/>
        <v>V86</v>
      </c>
      <c r="T169" t="str">
        <f t="shared" si="31"/>
        <v>ST</v>
      </c>
      <c r="U169" t="str">
        <f t="shared" si="33"/>
        <v>DORMITÓRIO 2</v>
      </c>
      <c r="V169" t="str">
        <f t="shared" si="34"/>
        <v>Oeste</v>
      </c>
      <c r="W169">
        <f t="shared" si="35"/>
        <v>20</v>
      </c>
      <c r="X169">
        <f t="shared" si="36"/>
        <v>14.52</v>
      </c>
      <c r="Y169">
        <f t="shared" si="37"/>
        <v>6.24</v>
      </c>
      <c r="Z169" s="2">
        <f t="shared" si="38"/>
        <v>0.43</v>
      </c>
      <c r="AA169" s="2">
        <f t="shared" si="39"/>
        <v>0.31</v>
      </c>
    </row>
    <row r="170" spans="15:27" x14ac:dyDescent="0.3">
      <c r="O170">
        <f t="shared" si="40"/>
        <v>166</v>
      </c>
      <c r="P170" t="str">
        <f t="shared" si="32"/>
        <v>CTD-VN-V60-T120</v>
      </c>
      <c r="Q170" t="str">
        <f t="shared" si="28"/>
        <v>CTD</v>
      </c>
      <c r="R170" t="str">
        <f t="shared" si="29"/>
        <v>VN</v>
      </c>
      <c r="S170" t="str">
        <f t="shared" si="30"/>
        <v>V60</v>
      </c>
      <c r="T170" t="str">
        <f t="shared" si="31"/>
        <v>T120</v>
      </c>
      <c r="U170" t="str">
        <f t="shared" si="33"/>
        <v>DORMITÓRIO 2</v>
      </c>
      <c r="V170" t="str">
        <f t="shared" si="34"/>
        <v>Oeste</v>
      </c>
      <c r="W170">
        <f t="shared" si="35"/>
        <v>20</v>
      </c>
      <c r="X170">
        <f t="shared" si="36"/>
        <v>14.52</v>
      </c>
      <c r="Y170">
        <f t="shared" si="37"/>
        <v>6.24</v>
      </c>
      <c r="Z170" s="2">
        <f t="shared" si="38"/>
        <v>0.43</v>
      </c>
      <c r="AA170" s="2">
        <f t="shared" si="39"/>
        <v>0.31</v>
      </c>
    </row>
    <row r="171" spans="15:27" x14ac:dyDescent="0.3">
      <c r="O171">
        <f t="shared" si="40"/>
        <v>167</v>
      </c>
      <c r="P171" t="str">
        <f t="shared" si="32"/>
        <v>CTD-VN-V86-T120</v>
      </c>
      <c r="Q171" t="str">
        <f t="shared" si="28"/>
        <v>CTD</v>
      </c>
      <c r="R171" t="str">
        <f t="shared" si="29"/>
        <v>VN</v>
      </c>
      <c r="S171" t="str">
        <f t="shared" si="30"/>
        <v>V86</v>
      </c>
      <c r="T171" t="str">
        <f t="shared" si="31"/>
        <v>T120</v>
      </c>
      <c r="U171" t="str">
        <f t="shared" si="33"/>
        <v>DORMITÓRIO 2</v>
      </c>
      <c r="V171" t="str">
        <f t="shared" si="34"/>
        <v>Oeste</v>
      </c>
      <c r="W171">
        <f t="shared" si="35"/>
        <v>20</v>
      </c>
      <c r="X171">
        <f t="shared" si="36"/>
        <v>14.52</v>
      </c>
      <c r="Y171">
        <f t="shared" si="37"/>
        <v>6.24</v>
      </c>
      <c r="Z171" s="2">
        <f t="shared" si="38"/>
        <v>0.43</v>
      </c>
      <c r="AA171" s="2">
        <f t="shared" si="39"/>
        <v>0.31</v>
      </c>
    </row>
    <row r="172" spans="15:27" x14ac:dyDescent="0.3">
      <c r="O172">
        <f t="shared" si="40"/>
        <v>168</v>
      </c>
      <c r="P172" t="str">
        <f t="shared" si="32"/>
        <v>CTD-VN-V60-T210</v>
      </c>
      <c r="Q172" t="str">
        <f t="shared" si="28"/>
        <v>CTD</v>
      </c>
      <c r="R172" t="str">
        <f t="shared" si="29"/>
        <v>VN</v>
      </c>
      <c r="S172" t="str">
        <f t="shared" si="30"/>
        <v>V60</v>
      </c>
      <c r="T172" t="str">
        <f t="shared" si="31"/>
        <v>T210</v>
      </c>
      <c r="U172" t="str">
        <f t="shared" si="33"/>
        <v>DORMITÓRIO 2</v>
      </c>
      <c r="V172" t="str">
        <f t="shared" si="34"/>
        <v>Oeste</v>
      </c>
      <c r="W172">
        <f t="shared" si="35"/>
        <v>20</v>
      </c>
      <c r="X172">
        <f t="shared" si="36"/>
        <v>14.52</v>
      </c>
      <c r="Y172">
        <f t="shared" si="37"/>
        <v>6.24</v>
      </c>
      <c r="Z172" s="2">
        <f t="shared" si="38"/>
        <v>0.43</v>
      </c>
      <c r="AA172" s="2">
        <f t="shared" si="39"/>
        <v>0.31</v>
      </c>
    </row>
    <row r="173" spans="15:27" x14ac:dyDescent="0.3">
      <c r="O173">
        <f t="shared" si="40"/>
        <v>169</v>
      </c>
      <c r="P173" t="str">
        <f t="shared" si="32"/>
        <v>CTD-VN-V86-T210</v>
      </c>
      <c r="Q173" t="str">
        <f t="shared" si="28"/>
        <v>CTD</v>
      </c>
      <c r="R173" t="str">
        <f t="shared" si="29"/>
        <v>VN</v>
      </c>
      <c r="S173" t="str">
        <f t="shared" si="30"/>
        <v>V86</v>
      </c>
      <c r="T173" t="str">
        <f t="shared" si="31"/>
        <v>T210</v>
      </c>
      <c r="U173" t="str">
        <f t="shared" si="33"/>
        <v>DORMITÓRIO 2</v>
      </c>
      <c r="V173" t="str">
        <f t="shared" si="34"/>
        <v>Oeste</v>
      </c>
      <c r="W173">
        <f t="shared" si="35"/>
        <v>20</v>
      </c>
      <c r="X173">
        <f t="shared" si="36"/>
        <v>14.52</v>
      </c>
      <c r="Y173">
        <f t="shared" si="37"/>
        <v>6.24</v>
      </c>
      <c r="Z173" s="2">
        <f t="shared" si="38"/>
        <v>0.43</v>
      </c>
      <c r="AA173" s="2">
        <f t="shared" si="39"/>
        <v>0.31</v>
      </c>
    </row>
    <row r="174" spans="15:27" x14ac:dyDescent="0.3">
      <c r="O174">
        <f t="shared" si="40"/>
        <v>170</v>
      </c>
      <c r="P174" t="str">
        <f t="shared" si="32"/>
        <v>CTD-VN-V60-T120_Pext</v>
      </c>
      <c r="Q174" t="str">
        <f t="shared" si="28"/>
        <v>CTD</v>
      </c>
      <c r="R174" t="str">
        <f t="shared" si="29"/>
        <v>VN</v>
      </c>
      <c r="S174" t="str">
        <f t="shared" si="30"/>
        <v>V60</v>
      </c>
      <c r="T174" t="str">
        <f t="shared" si="31"/>
        <v>T120_Pext</v>
      </c>
      <c r="U174" t="str">
        <f t="shared" si="33"/>
        <v>DORMITÓRIO 2</v>
      </c>
      <c r="V174" t="str">
        <f t="shared" si="34"/>
        <v>Oeste</v>
      </c>
      <c r="W174">
        <f t="shared" si="35"/>
        <v>20</v>
      </c>
      <c r="X174">
        <f t="shared" si="36"/>
        <v>14.52</v>
      </c>
      <c r="Y174">
        <f t="shared" si="37"/>
        <v>6.24</v>
      </c>
      <c r="Z174" s="2">
        <f t="shared" si="38"/>
        <v>0.43</v>
      </c>
      <c r="AA174" s="2">
        <f t="shared" si="39"/>
        <v>0.31</v>
      </c>
    </row>
    <row r="175" spans="15:27" x14ac:dyDescent="0.3">
      <c r="O175">
        <f t="shared" si="40"/>
        <v>171</v>
      </c>
      <c r="P175" t="str">
        <f t="shared" si="32"/>
        <v>CTD-VN-V86-T120_Pext</v>
      </c>
      <c r="Q175" t="str">
        <f t="shared" si="28"/>
        <v>CTD</v>
      </c>
      <c r="R175" t="str">
        <f t="shared" si="29"/>
        <v>VN</v>
      </c>
      <c r="S175" t="str">
        <f t="shared" si="30"/>
        <v>V86</v>
      </c>
      <c r="T175" t="str">
        <f t="shared" si="31"/>
        <v>T120_Pext</v>
      </c>
      <c r="U175" t="str">
        <f t="shared" si="33"/>
        <v>DORMITÓRIO 2</v>
      </c>
      <c r="V175" t="str">
        <f t="shared" si="34"/>
        <v>Oeste</v>
      </c>
      <c r="W175">
        <f t="shared" si="35"/>
        <v>20</v>
      </c>
      <c r="X175">
        <f t="shared" si="36"/>
        <v>14.52</v>
      </c>
      <c r="Y175">
        <f t="shared" si="37"/>
        <v>6.24</v>
      </c>
      <c r="Z175" s="2">
        <f t="shared" si="38"/>
        <v>0.43</v>
      </c>
      <c r="AA175" s="2">
        <f t="shared" si="39"/>
        <v>0.31</v>
      </c>
    </row>
    <row r="176" spans="15:27" x14ac:dyDescent="0.3">
      <c r="O176">
        <f t="shared" si="40"/>
        <v>172</v>
      </c>
      <c r="P176" t="str">
        <f t="shared" si="32"/>
        <v>CTD-HVAC-V25-ST</v>
      </c>
      <c r="Q176" t="str">
        <f t="shared" si="28"/>
        <v>CTD</v>
      </c>
      <c r="R176" t="str">
        <f t="shared" si="29"/>
        <v>HVAC</v>
      </c>
      <c r="S176" t="str">
        <f t="shared" si="30"/>
        <v>V25</v>
      </c>
      <c r="T176" t="str">
        <f t="shared" si="31"/>
        <v>ST</v>
      </c>
      <c r="U176" t="str">
        <f t="shared" si="33"/>
        <v>DORMITÓRIO 2</v>
      </c>
      <c r="V176" t="str">
        <f t="shared" si="34"/>
        <v>Oeste</v>
      </c>
      <c r="W176">
        <f t="shared" si="35"/>
        <v>20</v>
      </c>
      <c r="X176">
        <f t="shared" si="36"/>
        <v>14.52</v>
      </c>
      <c r="Y176">
        <f t="shared" si="37"/>
        <v>6.24</v>
      </c>
      <c r="Z176" s="2">
        <f t="shared" si="38"/>
        <v>0.43</v>
      </c>
      <c r="AA176" s="2">
        <f t="shared" si="39"/>
        <v>0.31</v>
      </c>
    </row>
    <row r="177" spans="15:27" x14ac:dyDescent="0.3">
      <c r="O177">
        <f t="shared" si="40"/>
        <v>173</v>
      </c>
      <c r="P177" t="str">
        <f t="shared" si="32"/>
        <v>CTD-HVAC-V60-ST</v>
      </c>
      <c r="Q177" t="str">
        <f t="shared" si="28"/>
        <v>CTD</v>
      </c>
      <c r="R177" t="str">
        <f t="shared" si="29"/>
        <v>HVAC</v>
      </c>
      <c r="S177" t="str">
        <f t="shared" si="30"/>
        <v>V60</v>
      </c>
      <c r="T177" t="str">
        <f t="shared" si="31"/>
        <v>ST</v>
      </c>
      <c r="U177" t="str">
        <f t="shared" si="33"/>
        <v>DORMITÓRIO 2</v>
      </c>
      <c r="V177" t="str">
        <f t="shared" si="34"/>
        <v>Oeste</v>
      </c>
      <c r="W177">
        <f t="shared" si="35"/>
        <v>20</v>
      </c>
      <c r="X177">
        <f t="shared" si="36"/>
        <v>14.52</v>
      </c>
      <c r="Y177">
        <f t="shared" si="37"/>
        <v>6.24</v>
      </c>
      <c r="Z177" s="2">
        <f t="shared" si="38"/>
        <v>0.43</v>
      </c>
      <c r="AA177" s="2">
        <f t="shared" si="39"/>
        <v>0.31</v>
      </c>
    </row>
    <row r="178" spans="15:27" x14ac:dyDescent="0.3">
      <c r="O178">
        <f t="shared" si="40"/>
        <v>174</v>
      </c>
      <c r="P178" t="str">
        <f t="shared" si="32"/>
        <v>CTD-HVAC-V86-ST</v>
      </c>
      <c r="Q178" t="str">
        <f t="shared" si="28"/>
        <v>CTD</v>
      </c>
      <c r="R178" t="str">
        <f t="shared" si="29"/>
        <v>HVAC</v>
      </c>
      <c r="S178" t="str">
        <f t="shared" si="30"/>
        <v>V86</v>
      </c>
      <c r="T178" t="str">
        <f t="shared" si="31"/>
        <v>ST</v>
      </c>
      <c r="U178" t="str">
        <f t="shared" si="33"/>
        <v>DORMITÓRIO 2</v>
      </c>
      <c r="V178" t="str">
        <f t="shared" si="34"/>
        <v>Oeste</v>
      </c>
      <c r="W178">
        <f t="shared" si="35"/>
        <v>20</v>
      </c>
      <c r="X178">
        <f t="shared" si="36"/>
        <v>14.52</v>
      </c>
      <c r="Y178">
        <f t="shared" si="37"/>
        <v>6.24</v>
      </c>
      <c r="Z178" s="2">
        <f t="shared" si="38"/>
        <v>0.43</v>
      </c>
      <c r="AA178" s="2">
        <f t="shared" si="39"/>
        <v>0.31</v>
      </c>
    </row>
    <row r="179" spans="15:27" x14ac:dyDescent="0.3">
      <c r="O179">
        <f t="shared" si="40"/>
        <v>175</v>
      </c>
      <c r="P179" t="str">
        <f t="shared" si="32"/>
        <v>CTD-HVAC-V60-T120</v>
      </c>
      <c r="Q179" t="str">
        <f t="shared" si="28"/>
        <v>CTD</v>
      </c>
      <c r="R179" t="str">
        <f t="shared" si="29"/>
        <v>HVAC</v>
      </c>
      <c r="S179" t="str">
        <f t="shared" si="30"/>
        <v>V60</v>
      </c>
      <c r="T179" t="str">
        <f t="shared" si="31"/>
        <v>T120</v>
      </c>
      <c r="U179" t="str">
        <f t="shared" si="33"/>
        <v>DORMITÓRIO 2</v>
      </c>
      <c r="V179" t="str">
        <f t="shared" si="34"/>
        <v>Oeste</v>
      </c>
      <c r="W179">
        <f t="shared" si="35"/>
        <v>20</v>
      </c>
      <c r="X179">
        <f t="shared" si="36"/>
        <v>14.52</v>
      </c>
      <c r="Y179">
        <f t="shared" si="37"/>
        <v>6.24</v>
      </c>
      <c r="Z179" s="2">
        <f t="shared" si="38"/>
        <v>0.43</v>
      </c>
      <c r="AA179" s="2">
        <f t="shared" si="39"/>
        <v>0.31</v>
      </c>
    </row>
    <row r="180" spans="15:27" x14ac:dyDescent="0.3">
      <c r="O180">
        <f t="shared" si="40"/>
        <v>176</v>
      </c>
      <c r="P180" t="str">
        <f t="shared" si="32"/>
        <v>CTD-HVAC-V86-T120</v>
      </c>
      <c r="Q180" t="str">
        <f t="shared" si="28"/>
        <v>CTD</v>
      </c>
      <c r="R180" t="str">
        <f t="shared" si="29"/>
        <v>HVAC</v>
      </c>
      <c r="S180" t="str">
        <f t="shared" si="30"/>
        <v>V86</v>
      </c>
      <c r="T180" t="str">
        <f t="shared" si="31"/>
        <v>T120</v>
      </c>
      <c r="U180" t="str">
        <f t="shared" si="33"/>
        <v>DORMITÓRIO 2</v>
      </c>
      <c r="V180" t="str">
        <f t="shared" si="34"/>
        <v>Oeste</v>
      </c>
      <c r="W180">
        <f t="shared" si="35"/>
        <v>20</v>
      </c>
      <c r="X180">
        <f t="shared" si="36"/>
        <v>14.52</v>
      </c>
      <c r="Y180">
        <f t="shared" si="37"/>
        <v>6.24</v>
      </c>
      <c r="Z180" s="2">
        <f t="shared" si="38"/>
        <v>0.43</v>
      </c>
      <c r="AA180" s="2">
        <f t="shared" si="39"/>
        <v>0.31</v>
      </c>
    </row>
    <row r="181" spans="15:27" x14ac:dyDescent="0.3">
      <c r="O181">
        <f t="shared" si="40"/>
        <v>177</v>
      </c>
      <c r="P181" t="str">
        <f t="shared" si="32"/>
        <v>CTD-HVAC-V60-T210</v>
      </c>
      <c r="Q181" t="str">
        <f t="shared" si="28"/>
        <v>CTD</v>
      </c>
      <c r="R181" t="str">
        <f t="shared" si="29"/>
        <v>HVAC</v>
      </c>
      <c r="S181" t="str">
        <f t="shared" si="30"/>
        <v>V60</v>
      </c>
      <c r="T181" t="str">
        <f t="shared" si="31"/>
        <v>T210</v>
      </c>
      <c r="U181" t="str">
        <f t="shared" si="33"/>
        <v>DORMITÓRIO 2</v>
      </c>
      <c r="V181" t="str">
        <f t="shared" si="34"/>
        <v>Oeste</v>
      </c>
      <c r="W181">
        <f t="shared" si="35"/>
        <v>20</v>
      </c>
      <c r="X181">
        <f t="shared" si="36"/>
        <v>14.52</v>
      </c>
      <c r="Y181">
        <f t="shared" si="37"/>
        <v>6.24</v>
      </c>
      <c r="Z181" s="2">
        <f t="shared" si="38"/>
        <v>0.43</v>
      </c>
      <c r="AA181" s="2">
        <f t="shared" si="39"/>
        <v>0.31</v>
      </c>
    </row>
    <row r="182" spans="15:27" x14ac:dyDescent="0.3">
      <c r="O182">
        <f t="shared" si="40"/>
        <v>178</v>
      </c>
      <c r="P182" t="str">
        <f t="shared" si="32"/>
        <v>CTD-HVAC-V86-T210</v>
      </c>
      <c r="Q182" t="str">
        <f t="shared" si="28"/>
        <v>CTD</v>
      </c>
      <c r="R182" t="str">
        <f t="shared" si="29"/>
        <v>HVAC</v>
      </c>
      <c r="S182" t="str">
        <f t="shared" si="30"/>
        <v>V86</v>
      </c>
      <c r="T182" t="str">
        <f t="shared" si="31"/>
        <v>T210</v>
      </c>
      <c r="U182" t="str">
        <f t="shared" si="33"/>
        <v>DORMITÓRIO 2</v>
      </c>
      <c r="V182" t="str">
        <f t="shared" si="34"/>
        <v>Oeste</v>
      </c>
      <c r="W182">
        <f t="shared" si="35"/>
        <v>20</v>
      </c>
      <c r="X182">
        <f t="shared" si="36"/>
        <v>14.52</v>
      </c>
      <c r="Y182">
        <f t="shared" si="37"/>
        <v>6.24</v>
      </c>
      <c r="Z182" s="2">
        <f t="shared" si="38"/>
        <v>0.43</v>
      </c>
      <c r="AA182" s="2">
        <f t="shared" si="39"/>
        <v>0.31</v>
      </c>
    </row>
    <row r="183" spans="15:27" x14ac:dyDescent="0.3">
      <c r="O183">
        <f t="shared" si="40"/>
        <v>179</v>
      </c>
      <c r="P183" t="str">
        <f t="shared" si="32"/>
        <v>CTD-HVAC-V60-T120_Pext</v>
      </c>
      <c r="Q183" t="str">
        <f t="shared" si="28"/>
        <v>CTD</v>
      </c>
      <c r="R183" t="str">
        <f t="shared" si="29"/>
        <v>HVAC</v>
      </c>
      <c r="S183" t="str">
        <f t="shared" si="30"/>
        <v>V60</v>
      </c>
      <c r="T183" t="str">
        <f t="shared" si="31"/>
        <v>T120_Pext</v>
      </c>
      <c r="U183" t="str">
        <f t="shared" si="33"/>
        <v>DORMITÓRIO 2</v>
      </c>
      <c r="V183" t="str">
        <f t="shared" si="34"/>
        <v>Oeste</v>
      </c>
      <c r="W183">
        <f t="shared" si="35"/>
        <v>20</v>
      </c>
      <c r="X183">
        <f t="shared" si="36"/>
        <v>14.52</v>
      </c>
      <c r="Y183">
        <f t="shared" si="37"/>
        <v>6.24</v>
      </c>
      <c r="Z183" s="2">
        <f t="shared" si="38"/>
        <v>0.43</v>
      </c>
      <c r="AA183" s="2">
        <f t="shared" si="39"/>
        <v>0.31</v>
      </c>
    </row>
    <row r="184" spans="15:27" x14ac:dyDescent="0.3">
      <c r="O184">
        <f t="shared" si="40"/>
        <v>180</v>
      </c>
      <c r="P184" t="str">
        <f t="shared" si="32"/>
        <v>CTD-HVAC-V86-T120_Pext</v>
      </c>
      <c r="Q184" t="str">
        <f t="shared" si="28"/>
        <v>CTD</v>
      </c>
      <c r="R184" t="str">
        <f t="shared" si="29"/>
        <v>HVAC</v>
      </c>
      <c r="S184" t="str">
        <f t="shared" si="30"/>
        <v>V86</v>
      </c>
      <c r="T184" t="str">
        <f t="shared" si="31"/>
        <v>T120_Pext</v>
      </c>
      <c r="U184" t="str">
        <f t="shared" si="33"/>
        <v>DORMITÓRIO 2</v>
      </c>
      <c r="V184" t="str">
        <f t="shared" si="34"/>
        <v>Oeste</v>
      </c>
      <c r="W184">
        <f t="shared" si="35"/>
        <v>20</v>
      </c>
      <c r="X184">
        <f t="shared" si="36"/>
        <v>14.52</v>
      </c>
      <c r="Y184">
        <f t="shared" si="37"/>
        <v>6.24</v>
      </c>
      <c r="Z184" s="2">
        <f t="shared" si="38"/>
        <v>0.43</v>
      </c>
      <c r="AA184" s="2">
        <f t="shared" si="39"/>
        <v>0.31</v>
      </c>
    </row>
    <row r="185" spans="15:27" x14ac:dyDescent="0.3">
      <c r="O185">
        <f t="shared" si="40"/>
        <v>181</v>
      </c>
      <c r="P185" t="str">
        <f t="shared" si="32"/>
        <v>CTD-HVAC_dia-V25-ST</v>
      </c>
      <c r="Q185" t="str">
        <f t="shared" si="28"/>
        <v>CTD</v>
      </c>
      <c r="R185" t="str">
        <f t="shared" si="29"/>
        <v>HVAC_dia</v>
      </c>
      <c r="S185" t="str">
        <f t="shared" si="30"/>
        <v>V25</v>
      </c>
      <c r="T185" t="str">
        <f t="shared" si="31"/>
        <v>ST</v>
      </c>
      <c r="U185" t="str">
        <f t="shared" si="33"/>
        <v>DORMITÓRIO 2</v>
      </c>
      <c r="V185" t="str">
        <f t="shared" si="34"/>
        <v>Oeste</v>
      </c>
      <c r="W185">
        <f t="shared" si="35"/>
        <v>20</v>
      </c>
      <c r="X185">
        <f t="shared" si="36"/>
        <v>14.52</v>
      </c>
      <c r="Y185">
        <f t="shared" si="37"/>
        <v>6.24</v>
      </c>
      <c r="Z185" s="2">
        <f t="shared" si="38"/>
        <v>0.43</v>
      </c>
      <c r="AA185" s="2">
        <f t="shared" si="39"/>
        <v>0.31</v>
      </c>
    </row>
    <row r="186" spans="15:27" x14ac:dyDescent="0.3">
      <c r="O186">
        <f t="shared" si="40"/>
        <v>182</v>
      </c>
      <c r="P186" t="str">
        <f t="shared" si="32"/>
        <v>CTD-HVAC_dia-V60-ST</v>
      </c>
      <c r="Q186" t="str">
        <f t="shared" si="28"/>
        <v>CTD</v>
      </c>
      <c r="R186" t="str">
        <f t="shared" si="29"/>
        <v>HVAC_dia</v>
      </c>
      <c r="S186" t="str">
        <f t="shared" si="30"/>
        <v>V60</v>
      </c>
      <c r="T186" t="str">
        <f t="shared" si="31"/>
        <v>ST</v>
      </c>
      <c r="U186" t="str">
        <f t="shared" si="33"/>
        <v>DORMITÓRIO 2</v>
      </c>
      <c r="V186" t="str">
        <f t="shared" si="34"/>
        <v>Oeste</v>
      </c>
      <c r="W186">
        <f t="shared" si="35"/>
        <v>20</v>
      </c>
      <c r="X186">
        <f t="shared" si="36"/>
        <v>14.52</v>
      </c>
      <c r="Y186">
        <f t="shared" si="37"/>
        <v>6.24</v>
      </c>
      <c r="Z186" s="2">
        <f t="shared" si="38"/>
        <v>0.43</v>
      </c>
      <c r="AA186" s="2">
        <f t="shared" si="39"/>
        <v>0.31</v>
      </c>
    </row>
    <row r="187" spans="15:27" x14ac:dyDescent="0.3">
      <c r="O187">
        <f t="shared" si="40"/>
        <v>183</v>
      </c>
      <c r="P187" t="str">
        <f t="shared" si="32"/>
        <v>CTD-HVAC_dia-V86-ST</v>
      </c>
      <c r="Q187" t="str">
        <f t="shared" si="28"/>
        <v>CTD</v>
      </c>
      <c r="R187" t="str">
        <f t="shared" si="29"/>
        <v>HVAC_dia</v>
      </c>
      <c r="S187" t="str">
        <f t="shared" si="30"/>
        <v>V86</v>
      </c>
      <c r="T187" t="str">
        <f t="shared" si="31"/>
        <v>ST</v>
      </c>
      <c r="U187" t="str">
        <f t="shared" si="33"/>
        <v>DORMITÓRIO 2</v>
      </c>
      <c r="V187" t="str">
        <f t="shared" si="34"/>
        <v>Oeste</v>
      </c>
      <c r="W187">
        <f t="shared" si="35"/>
        <v>20</v>
      </c>
      <c r="X187">
        <f t="shared" si="36"/>
        <v>14.52</v>
      </c>
      <c r="Y187">
        <f t="shared" si="37"/>
        <v>6.24</v>
      </c>
      <c r="Z187" s="2">
        <f t="shared" si="38"/>
        <v>0.43</v>
      </c>
      <c r="AA187" s="2">
        <f t="shared" si="39"/>
        <v>0.31</v>
      </c>
    </row>
    <row r="188" spans="15:27" x14ac:dyDescent="0.3">
      <c r="O188">
        <f t="shared" si="40"/>
        <v>184</v>
      </c>
      <c r="P188" t="str">
        <f t="shared" si="32"/>
        <v>CTD-HVAC_dia-V60-T120</v>
      </c>
      <c r="Q188" t="str">
        <f t="shared" si="28"/>
        <v>CTD</v>
      </c>
      <c r="R188" t="str">
        <f t="shared" si="29"/>
        <v>HVAC_dia</v>
      </c>
      <c r="S188" t="str">
        <f t="shared" si="30"/>
        <v>V60</v>
      </c>
      <c r="T188" t="str">
        <f t="shared" si="31"/>
        <v>T120</v>
      </c>
      <c r="U188" t="str">
        <f t="shared" si="33"/>
        <v>DORMITÓRIO 2</v>
      </c>
      <c r="V188" t="str">
        <f t="shared" si="34"/>
        <v>Oeste</v>
      </c>
      <c r="W188">
        <f t="shared" si="35"/>
        <v>20</v>
      </c>
      <c r="X188">
        <f t="shared" si="36"/>
        <v>14.52</v>
      </c>
      <c r="Y188">
        <f t="shared" si="37"/>
        <v>6.24</v>
      </c>
      <c r="Z188" s="2">
        <f t="shared" si="38"/>
        <v>0.43</v>
      </c>
      <c r="AA188" s="2">
        <f t="shared" si="39"/>
        <v>0.31</v>
      </c>
    </row>
    <row r="189" spans="15:27" x14ac:dyDescent="0.3">
      <c r="O189">
        <f t="shared" si="40"/>
        <v>185</v>
      </c>
      <c r="P189" t="str">
        <f t="shared" si="32"/>
        <v>CTD-HVAC_dia-V86-T120</v>
      </c>
      <c r="Q189" t="str">
        <f t="shared" si="28"/>
        <v>CTD</v>
      </c>
      <c r="R189" t="str">
        <f t="shared" si="29"/>
        <v>HVAC_dia</v>
      </c>
      <c r="S189" t="str">
        <f t="shared" si="30"/>
        <v>V86</v>
      </c>
      <c r="T189" t="str">
        <f t="shared" si="31"/>
        <v>T120</v>
      </c>
      <c r="U189" t="str">
        <f t="shared" si="33"/>
        <v>DORMITÓRIO 2</v>
      </c>
      <c r="V189" t="str">
        <f t="shared" si="34"/>
        <v>Oeste</v>
      </c>
      <c r="W189">
        <f t="shared" si="35"/>
        <v>20</v>
      </c>
      <c r="X189">
        <f t="shared" si="36"/>
        <v>14.52</v>
      </c>
      <c r="Y189">
        <f t="shared" si="37"/>
        <v>6.24</v>
      </c>
      <c r="Z189" s="2">
        <f t="shared" si="38"/>
        <v>0.43</v>
      </c>
      <c r="AA189" s="2">
        <f t="shared" si="39"/>
        <v>0.31</v>
      </c>
    </row>
    <row r="190" spans="15:27" x14ac:dyDescent="0.3">
      <c r="O190">
        <f t="shared" si="40"/>
        <v>186</v>
      </c>
      <c r="P190" t="str">
        <f t="shared" si="32"/>
        <v>CTD-HVAC_dia-V60-T210</v>
      </c>
      <c r="Q190" t="str">
        <f t="shared" si="28"/>
        <v>CTD</v>
      </c>
      <c r="R190" t="str">
        <f t="shared" si="29"/>
        <v>HVAC_dia</v>
      </c>
      <c r="S190" t="str">
        <f t="shared" si="30"/>
        <v>V60</v>
      </c>
      <c r="T190" t="str">
        <f t="shared" si="31"/>
        <v>T210</v>
      </c>
      <c r="U190" t="str">
        <f t="shared" si="33"/>
        <v>DORMITÓRIO 2</v>
      </c>
      <c r="V190" t="str">
        <f t="shared" si="34"/>
        <v>Oeste</v>
      </c>
      <c r="W190">
        <f t="shared" si="35"/>
        <v>20</v>
      </c>
      <c r="X190">
        <f t="shared" si="36"/>
        <v>14.52</v>
      </c>
      <c r="Y190">
        <f t="shared" si="37"/>
        <v>6.24</v>
      </c>
      <c r="Z190" s="2">
        <f t="shared" si="38"/>
        <v>0.43</v>
      </c>
      <c r="AA190" s="2">
        <f t="shared" si="39"/>
        <v>0.31</v>
      </c>
    </row>
    <row r="191" spans="15:27" x14ac:dyDescent="0.3">
      <c r="O191">
        <f t="shared" si="40"/>
        <v>187</v>
      </c>
      <c r="P191" t="str">
        <f t="shared" si="32"/>
        <v>CTD-HVAC_dia-V86-T210</v>
      </c>
      <c r="Q191" t="str">
        <f t="shared" si="28"/>
        <v>CTD</v>
      </c>
      <c r="R191" t="str">
        <f t="shared" si="29"/>
        <v>HVAC_dia</v>
      </c>
      <c r="S191" t="str">
        <f t="shared" si="30"/>
        <v>V86</v>
      </c>
      <c r="T191" t="str">
        <f t="shared" si="31"/>
        <v>T210</v>
      </c>
      <c r="U191" t="str">
        <f t="shared" si="33"/>
        <v>DORMITÓRIO 2</v>
      </c>
      <c r="V191" t="str">
        <f t="shared" si="34"/>
        <v>Oeste</v>
      </c>
      <c r="W191">
        <f t="shared" si="35"/>
        <v>20</v>
      </c>
      <c r="X191">
        <f t="shared" si="36"/>
        <v>14.52</v>
      </c>
      <c r="Y191">
        <f t="shared" si="37"/>
        <v>6.24</v>
      </c>
      <c r="Z191" s="2">
        <f t="shared" si="38"/>
        <v>0.43</v>
      </c>
      <c r="AA191" s="2">
        <f t="shared" si="39"/>
        <v>0.31</v>
      </c>
    </row>
    <row r="192" spans="15:27" x14ac:dyDescent="0.3">
      <c r="O192">
        <f t="shared" si="40"/>
        <v>188</v>
      </c>
      <c r="P192" t="str">
        <f t="shared" si="32"/>
        <v>CTD-HVAC_dia-V60-T120_Pext</v>
      </c>
      <c r="Q192" t="str">
        <f t="shared" si="28"/>
        <v>CTD</v>
      </c>
      <c r="R192" t="str">
        <f t="shared" si="29"/>
        <v>HVAC_dia</v>
      </c>
      <c r="S192" t="str">
        <f t="shared" si="30"/>
        <v>V60</v>
      </c>
      <c r="T192" t="str">
        <f t="shared" si="31"/>
        <v>T120_Pext</v>
      </c>
      <c r="U192" t="str">
        <f t="shared" si="33"/>
        <v>DORMITÓRIO 2</v>
      </c>
      <c r="V192" t="str">
        <f t="shared" si="34"/>
        <v>Oeste</v>
      </c>
      <c r="W192">
        <f t="shared" si="35"/>
        <v>20</v>
      </c>
      <c r="X192">
        <f t="shared" si="36"/>
        <v>14.52</v>
      </c>
      <c r="Y192">
        <f t="shared" si="37"/>
        <v>6.24</v>
      </c>
      <c r="Z192" s="2">
        <f t="shared" si="38"/>
        <v>0.43</v>
      </c>
      <c r="AA192" s="2">
        <f t="shared" si="39"/>
        <v>0.31</v>
      </c>
    </row>
    <row r="193" spans="15:27" x14ac:dyDescent="0.3">
      <c r="O193">
        <f t="shared" si="40"/>
        <v>189</v>
      </c>
      <c r="P193" t="str">
        <f t="shared" si="32"/>
        <v>CTD-HVAC_dia-V86-T120_Pext</v>
      </c>
      <c r="Q193" t="str">
        <f t="shared" si="28"/>
        <v>CTD</v>
      </c>
      <c r="R193" t="str">
        <f t="shared" si="29"/>
        <v>HVAC_dia</v>
      </c>
      <c r="S193" t="str">
        <f t="shared" si="30"/>
        <v>V86</v>
      </c>
      <c r="T193" t="str">
        <f t="shared" si="31"/>
        <v>T120_Pext</v>
      </c>
      <c r="U193" t="str">
        <f t="shared" si="33"/>
        <v>DORMITÓRIO 2</v>
      </c>
      <c r="V193" t="str">
        <f t="shared" si="34"/>
        <v>Oeste</v>
      </c>
      <c r="W193">
        <f t="shared" si="35"/>
        <v>20</v>
      </c>
      <c r="X193">
        <f t="shared" si="36"/>
        <v>14.52</v>
      </c>
      <c r="Y193">
        <f t="shared" si="37"/>
        <v>6.24</v>
      </c>
      <c r="Z193" s="2">
        <f t="shared" si="38"/>
        <v>0.43</v>
      </c>
      <c r="AA193" s="2">
        <f t="shared" si="39"/>
        <v>0.31</v>
      </c>
    </row>
    <row r="194" spans="15:27" x14ac:dyDescent="0.3">
      <c r="O194">
        <f t="shared" si="40"/>
        <v>190</v>
      </c>
      <c r="P194" t="str">
        <f t="shared" si="32"/>
        <v>CTD-VN-V25-ST</v>
      </c>
      <c r="Q194" t="str">
        <f t="shared" si="28"/>
        <v>CTD</v>
      </c>
      <c r="R194" t="str">
        <f t="shared" si="29"/>
        <v>VN</v>
      </c>
      <c r="S194" t="str">
        <f t="shared" si="30"/>
        <v>V25</v>
      </c>
      <c r="T194" t="str">
        <f t="shared" si="31"/>
        <v>ST</v>
      </c>
      <c r="U194" t="str">
        <f t="shared" si="33"/>
        <v>DORMITÓRIO 3</v>
      </c>
      <c r="V194" t="str">
        <f t="shared" si="34"/>
        <v>Oeste</v>
      </c>
      <c r="W194">
        <f t="shared" si="35"/>
        <v>22</v>
      </c>
      <c r="X194">
        <f t="shared" si="36"/>
        <v>31.02</v>
      </c>
      <c r="Y194">
        <f t="shared" si="37"/>
        <v>10.24</v>
      </c>
      <c r="Z194" s="2">
        <f t="shared" si="38"/>
        <v>0.33</v>
      </c>
      <c r="AA194" s="2">
        <f t="shared" si="39"/>
        <v>0.47</v>
      </c>
    </row>
    <row r="195" spans="15:27" x14ac:dyDescent="0.3">
      <c r="O195">
        <f t="shared" si="40"/>
        <v>191</v>
      </c>
      <c r="P195" t="str">
        <f t="shared" si="32"/>
        <v>CTD-VN-V60-ST</v>
      </c>
      <c r="Q195" t="str">
        <f t="shared" si="28"/>
        <v>CTD</v>
      </c>
      <c r="R195" t="str">
        <f t="shared" si="29"/>
        <v>VN</v>
      </c>
      <c r="S195" t="str">
        <f t="shared" si="30"/>
        <v>V60</v>
      </c>
      <c r="T195" t="str">
        <f t="shared" si="31"/>
        <v>ST</v>
      </c>
      <c r="U195" t="str">
        <f t="shared" si="33"/>
        <v>DORMITÓRIO 3</v>
      </c>
      <c r="V195" t="str">
        <f t="shared" si="34"/>
        <v>Oeste</v>
      </c>
      <c r="W195">
        <f t="shared" si="35"/>
        <v>22</v>
      </c>
      <c r="X195">
        <f t="shared" si="36"/>
        <v>31.02</v>
      </c>
      <c r="Y195">
        <f t="shared" si="37"/>
        <v>10.24</v>
      </c>
      <c r="Z195" s="2">
        <f t="shared" si="38"/>
        <v>0.33</v>
      </c>
      <c r="AA195" s="2">
        <f t="shared" si="39"/>
        <v>0.47</v>
      </c>
    </row>
    <row r="196" spans="15:27" x14ac:dyDescent="0.3">
      <c r="O196">
        <f t="shared" si="40"/>
        <v>192</v>
      </c>
      <c r="P196" t="str">
        <f t="shared" si="32"/>
        <v>CTD-VN-V86-ST</v>
      </c>
      <c r="Q196" t="str">
        <f t="shared" si="28"/>
        <v>CTD</v>
      </c>
      <c r="R196" t="str">
        <f t="shared" si="29"/>
        <v>VN</v>
      </c>
      <c r="S196" t="str">
        <f t="shared" si="30"/>
        <v>V86</v>
      </c>
      <c r="T196" t="str">
        <f t="shared" si="31"/>
        <v>ST</v>
      </c>
      <c r="U196" t="str">
        <f t="shared" si="33"/>
        <v>DORMITÓRIO 3</v>
      </c>
      <c r="V196" t="str">
        <f t="shared" si="34"/>
        <v>Oeste</v>
      </c>
      <c r="W196">
        <f t="shared" si="35"/>
        <v>22</v>
      </c>
      <c r="X196">
        <f t="shared" si="36"/>
        <v>31.02</v>
      </c>
      <c r="Y196">
        <f t="shared" si="37"/>
        <v>10.24</v>
      </c>
      <c r="Z196" s="2">
        <f t="shared" si="38"/>
        <v>0.33</v>
      </c>
      <c r="AA196" s="2">
        <f t="shared" si="39"/>
        <v>0.47</v>
      </c>
    </row>
    <row r="197" spans="15:27" x14ac:dyDescent="0.3">
      <c r="O197">
        <f t="shared" si="40"/>
        <v>193</v>
      </c>
      <c r="P197" t="str">
        <f t="shared" si="32"/>
        <v>CTD-VN-V60-T120</v>
      </c>
      <c r="Q197" t="str">
        <f t="shared" ref="Q197:Q220" si="41">INDEX(C$5:C$1000, MOD(ROW()-5, COUNTA(C$5:C$1000)) + 1)</f>
        <v>CTD</v>
      </c>
      <c r="R197" t="str">
        <f t="shared" ref="R197:R220" si="42">INDEX(D$5:D$1000, MOD(ROW()-5, COUNTA(D$5:D$1000)) + 1)</f>
        <v>VN</v>
      </c>
      <c r="S197" t="str">
        <f t="shared" ref="S197:S220" si="43">INDEX(E$5:E$1000, MOD(ROW()-5, COUNTA(E$5:E$1000)) + 1)</f>
        <v>V60</v>
      </c>
      <c r="T197" t="str">
        <f t="shared" ref="T197:T220" si="44">INDEX(F$5:F$1000, MOD(ROW()-5, COUNTA(F$5:F$1000)) + 1)</f>
        <v>T120</v>
      </c>
      <c r="U197" t="str">
        <f t="shared" si="33"/>
        <v>DORMITÓRIO 3</v>
      </c>
      <c r="V197" t="str">
        <f t="shared" si="34"/>
        <v>Oeste</v>
      </c>
      <c r="W197">
        <f t="shared" si="35"/>
        <v>22</v>
      </c>
      <c r="X197">
        <f t="shared" si="36"/>
        <v>31.02</v>
      </c>
      <c r="Y197">
        <f t="shared" si="37"/>
        <v>10.24</v>
      </c>
      <c r="Z197" s="2">
        <f t="shared" si="38"/>
        <v>0.33</v>
      </c>
      <c r="AA197" s="2">
        <f t="shared" si="39"/>
        <v>0.47</v>
      </c>
    </row>
    <row r="198" spans="15:27" x14ac:dyDescent="0.3">
      <c r="O198">
        <f t="shared" si="40"/>
        <v>194</v>
      </c>
      <c r="P198" t="str">
        <f t="shared" ref="P198:P220" si="45">Q198&amp;"-"&amp;R198&amp;"-"&amp;S198&amp;"-"&amp;T198</f>
        <v>CTD-VN-V86-T120</v>
      </c>
      <c r="Q198" t="str">
        <f t="shared" si="41"/>
        <v>CTD</v>
      </c>
      <c r="R198" t="str">
        <f t="shared" si="42"/>
        <v>VN</v>
      </c>
      <c r="S198" t="str">
        <f t="shared" si="43"/>
        <v>V86</v>
      </c>
      <c r="T198" t="str">
        <f t="shared" si="44"/>
        <v>T120</v>
      </c>
      <c r="U198" t="str">
        <f t="shared" ref="U198:U220" si="46">INDEX(G$5:G$1000, INT((ROW()-5) / COUNTA($C$5:$C$1000)) + 1)</f>
        <v>DORMITÓRIO 3</v>
      </c>
      <c r="V198" t="str">
        <f t="shared" ref="V198:V220" si="47">INDEX(H$5:H$1000, INT((ROW()-5) / COUNTA($C$5:$C$1000)) + 1)</f>
        <v>Oeste</v>
      </c>
      <c r="W198">
        <f t="shared" ref="W198:W220" si="48">INDEX(I$5:I$1000, INT((ROW()-5) / COUNTA($C$5:$C$1000)) + 1)</f>
        <v>22</v>
      </c>
      <c r="X198">
        <f t="shared" ref="X198:X220" si="49">INDEX(J$5:J$1000, INT((ROW()-5) / COUNTA($C$5:$C$1000)) + 1)</f>
        <v>31.02</v>
      </c>
      <c r="Y198">
        <f t="shared" ref="Y198:Y220" si="50">INDEX(K$5:K$1000, INT((ROW()-5) / COUNTA($C$5:$C$1000)) + 1)</f>
        <v>10.24</v>
      </c>
      <c r="Z198" s="2">
        <f t="shared" ref="Z198:Z220" si="51">INDEX(L$5:L$1000, INT((ROW()-5) / COUNTA($C$5:$C$1000)) + 1)</f>
        <v>0.33</v>
      </c>
      <c r="AA198" s="2">
        <f t="shared" ref="AA198:AA220" si="52">INDEX(M$5:M$1000, INT((ROW()-5) / COUNTA($C$5:$C$1000)) + 1)</f>
        <v>0.47</v>
      </c>
    </row>
    <row r="199" spans="15:27" x14ac:dyDescent="0.3">
      <c r="O199">
        <f t="shared" ref="O199:O220" si="53">O198+1</f>
        <v>195</v>
      </c>
      <c r="P199" t="str">
        <f t="shared" si="45"/>
        <v>CTD-VN-V60-T210</v>
      </c>
      <c r="Q199" t="str">
        <f t="shared" si="41"/>
        <v>CTD</v>
      </c>
      <c r="R199" t="str">
        <f t="shared" si="42"/>
        <v>VN</v>
      </c>
      <c r="S199" t="str">
        <f t="shared" si="43"/>
        <v>V60</v>
      </c>
      <c r="T199" t="str">
        <f t="shared" si="44"/>
        <v>T210</v>
      </c>
      <c r="U199" t="str">
        <f t="shared" si="46"/>
        <v>DORMITÓRIO 3</v>
      </c>
      <c r="V199" t="str">
        <f t="shared" si="47"/>
        <v>Oeste</v>
      </c>
      <c r="W199">
        <f t="shared" si="48"/>
        <v>22</v>
      </c>
      <c r="X199">
        <f t="shared" si="49"/>
        <v>31.02</v>
      </c>
      <c r="Y199">
        <f t="shared" si="50"/>
        <v>10.24</v>
      </c>
      <c r="Z199" s="2">
        <f t="shared" si="51"/>
        <v>0.33</v>
      </c>
      <c r="AA199" s="2">
        <f t="shared" si="52"/>
        <v>0.47</v>
      </c>
    </row>
    <row r="200" spans="15:27" x14ac:dyDescent="0.3">
      <c r="O200">
        <f t="shared" si="53"/>
        <v>196</v>
      </c>
      <c r="P200" t="str">
        <f t="shared" si="45"/>
        <v>CTD-VN-V86-T210</v>
      </c>
      <c r="Q200" t="str">
        <f t="shared" si="41"/>
        <v>CTD</v>
      </c>
      <c r="R200" t="str">
        <f t="shared" si="42"/>
        <v>VN</v>
      </c>
      <c r="S200" t="str">
        <f t="shared" si="43"/>
        <v>V86</v>
      </c>
      <c r="T200" t="str">
        <f t="shared" si="44"/>
        <v>T210</v>
      </c>
      <c r="U200" t="str">
        <f t="shared" si="46"/>
        <v>DORMITÓRIO 3</v>
      </c>
      <c r="V200" t="str">
        <f t="shared" si="47"/>
        <v>Oeste</v>
      </c>
      <c r="W200">
        <f t="shared" si="48"/>
        <v>22</v>
      </c>
      <c r="X200">
        <f t="shared" si="49"/>
        <v>31.02</v>
      </c>
      <c r="Y200">
        <f t="shared" si="50"/>
        <v>10.24</v>
      </c>
      <c r="Z200" s="2">
        <f t="shared" si="51"/>
        <v>0.33</v>
      </c>
      <c r="AA200" s="2">
        <f t="shared" si="52"/>
        <v>0.47</v>
      </c>
    </row>
    <row r="201" spans="15:27" x14ac:dyDescent="0.3">
      <c r="O201">
        <f t="shared" si="53"/>
        <v>197</v>
      </c>
      <c r="P201" t="str">
        <f t="shared" si="45"/>
        <v>CTD-VN-V60-T120_Pext</v>
      </c>
      <c r="Q201" t="str">
        <f t="shared" si="41"/>
        <v>CTD</v>
      </c>
      <c r="R201" t="str">
        <f t="shared" si="42"/>
        <v>VN</v>
      </c>
      <c r="S201" t="str">
        <f t="shared" si="43"/>
        <v>V60</v>
      </c>
      <c r="T201" t="str">
        <f t="shared" si="44"/>
        <v>T120_Pext</v>
      </c>
      <c r="U201" t="str">
        <f t="shared" si="46"/>
        <v>DORMITÓRIO 3</v>
      </c>
      <c r="V201" t="str">
        <f t="shared" si="47"/>
        <v>Oeste</v>
      </c>
      <c r="W201">
        <f t="shared" si="48"/>
        <v>22</v>
      </c>
      <c r="X201">
        <f t="shared" si="49"/>
        <v>31.02</v>
      </c>
      <c r="Y201">
        <f t="shared" si="50"/>
        <v>10.24</v>
      </c>
      <c r="Z201" s="2">
        <f t="shared" si="51"/>
        <v>0.33</v>
      </c>
      <c r="AA201" s="2">
        <f t="shared" si="52"/>
        <v>0.47</v>
      </c>
    </row>
    <row r="202" spans="15:27" x14ac:dyDescent="0.3">
      <c r="O202">
        <f t="shared" si="53"/>
        <v>198</v>
      </c>
      <c r="P202" t="str">
        <f t="shared" si="45"/>
        <v>CTD-VN-V86-T120_Pext</v>
      </c>
      <c r="Q202" t="str">
        <f t="shared" si="41"/>
        <v>CTD</v>
      </c>
      <c r="R202" t="str">
        <f t="shared" si="42"/>
        <v>VN</v>
      </c>
      <c r="S202" t="str">
        <f t="shared" si="43"/>
        <v>V86</v>
      </c>
      <c r="T202" t="str">
        <f t="shared" si="44"/>
        <v>T120_Pext</v>
      </c>
      <c r="U202" t="str">
        <f t="shared" si="46"/>
        <v>DORMITÓRIO 3</v>
      </c>
      <c r="V202" t="str">
        <f t="shared" si="47"/>
        <v>Oeste</v>
      </c>
      <c r="W202">
        <f t="shared" si="48"/>
        <v>22</v>
      </c>
      <c r="X202">
        <f t="shared" si="49"/>
        <v>31.02</v>
      </c>
      <c r="Y202">
        <f t="shared" si="50"/>
        <v>10.24</v>
      </c>
      <c r="Z202" s="2">
        <f t="shared" si="51"/>
        <v>0.33</v>
      </c>
      <c r="AA202" s="2">
        <f t="shared" si="52"/>
        <v>0.47</v>
      </c>
    </row>
    <row r="203" spans="15:27" x14ac:dyDescent="0.3">
      <c r="O203">
        <f t="shared" si="53"/>
        <v>199</v>
      </c>
      <c r="P203" t="str">
        <f t="shared" si="45"/>
        <v>CTD-HVAC-V25-ST</v>
      </c>
      <c r="Q203" t="str">
        <f t="shared" si="41"/>
        <v>CTD</v>
      </c>
      <c r="R203" t="str">
        <f t="shared" si="42"/>
        <v>HVAC</v>
      </c>
      <c r="S203" t="str">
        <f t="shared" si="43"/>
        <v>V25</v>
      </c>
      <c r="T203" t="str">
        <f t="shared" si="44"/>
        <v>ST</v>
      </c>
      <c r="U203" t="str">
        <f t="shared" si="46"/>
        <v>DORMITÓRIO 3</v>
      </c>
      <c r="V203" t="str">
        <f t="shared" si="47"/>
        <v>Oeste</v>
      </c>
      <c r="W203">
        <f t="shared" si="48"/>
        <v>22</v>
      </c>
      <c r="X203">
        <f t="shared" si="49"/>
        <v>31.02</v>
      </c>
      <c r="Y203">
        <f t="shared" si="50"/>
        <v>10.24</v>
      </c>
      <c r="Z203" s="2">
        <f t="shared" si="51"/>
        <v>0.33</v>
      </c>
      <c r="AA203" s="2">
        <f t="shared" si="52"/>
        <v>0.47</v>
      </c>
    </row>
    <row r="204" spans="15:27" x14ac:dyDescent="0.3">
      <c r="O204">
        <f t="shared" si="53"/>
        <v>200</v>
      </c>
      <c r="P204" t="str">
        <f t="shared" si="45"/>
        <v>CTD-HVAC-V60-ST</v>
      </c>
      <c r="Q204" t="str">
        <f t="shared" si="41"/>
        <v>CTD</v>
      </c>
      <c r="R204" t="str">
        <f t="shared" si="42"/>
        <v>HVAC</v>
      </c>
      <c r="S204" t="str">
        <f t="shared" si="43"/>
        <v>V60</v>
      </c>
      <c r="T204" t="str">
        <f t="shared" si="44"/>
        <v>ST</v>
      </c>
      <c r="U204" t="str">
        <f t="shared" si="46"/>
        <v>DORMITÓRIO 3</v>
      </c>
      <c r="V204" t="str">
        <f t="shared" si="47"/>
        <v>Oeste</v>
      </c>
      <c r="W204">
        <f t="shared" si="48"/>
        <v>22</v>
      </c>
      <c r="X204">
        <f t="shared" si="49"/>
        <v>31.02</v>
      </c>
      <c r="Y204">
        <f t="shared" si="50"/>
        <v>10.24</v>
      </c>
      <c r="Z204" s="2">
        <f t="shared" si="51"/>
        <v>0.33</v>
      </c>
      <c r="AA204" s="2">
        <f t="shared" si="52"/>
        <v>0.47</v>
      </c>
    </row>
    <row r="205" spans="15:27" x14ac:dyDescent="0.3">
      <c r="O205">
        <f t="shared" si="53"/>
        <v>201</v>
      </c>
      <c r="P205" t="str">
        <f t="shared" si="45"/>
        <v>CTD-HVAC-V86-ST</v>
      </c>
      <c r="Q205" t="str">
        <f t="shared" si="41"/>
        <v>CTD</v>
      </c>
      <c r="R205" t="str">
        <f t="shared" si="42"/>
        <v>HVAC</v>
      </c>
      <c r="S205" t="str">
        <f t="shared" si="43"/>
        <v>V86</v>
      </c>
      <c r="T205" t="str">
        <f t="shared" si="44"/>
        <v>ST</v>
      </c>
      <c r="U205" t="str">
        <f t="shared" si="46"/>
        <v>DORMITÓRIO 3</v>
      </c>
      <c r="V205" t="str">
        <f t="shared" si="47"/>
        <v>Oeste</v>
      </c>
      <c r="W205">
        <f t="shared" si="48"/>
        <v>22</v>
      </c>
      <c r="X205">
        <f t="shared" si="49"/>
        <v>31.02</v>
      </c>
      <c r="Y205">
        <f t="shared" si="50"/>
        <v>10.24</v>
      </c>
      <c r="Z205" s="2">
        <f t="shared" si="51"/>
        <v>0.33</v>
      </c>
      <c r="AA205" s="2">
        <f t="shared" si="52"/>
        <v>0.47</v>
      </c>
    </row>
    <row r="206" spans="15:27" x14ac:dyDescent="0.3">
      <c r="O206">
        <f t="shared" si="53"/>
        <v>202</v>
      </c>
      <c r="P206" t="str">
        <f t="shared" si="45"/>
        <v>CTD-HVAC-V60-T120</v>
      </c>
      <c r="Q206" t="str">
        <f t="shared" si="41"/>
        <v>CTD</v>
      </c>
      <c r="R206" t="str">
        <f t="shared" si="42"/>
        <v>HVAC</v>
      </c>
      <c r="S206" t="str">
        <f t="shared" si="43"/>
        <v>V60</v>
      </c>
      <c r="T206" t="str">
        <f t="shared" si="44"/>
        <v>T120</v>
      </c>
      <c r="U206" t="str">
        <f t="shared" si="46"/>
        <v>DORMITÓRIO 3</v>
      </c>
      <c r="V206" t="str">
        <f t="shared" si="47"/>
        <v>Oeste</v>
      </c>
      <c r="W206">
        <f t="shared" si="48"/>
        <v>22</v>
      </c>
      <c r="X206">
        <f t="shared" si="49"/>
        <v>31.02</v>
      </c>
      <c r="Y206">
        <f t="shared" si="50"/>
        <v>10.24</v>
      </c>
      <c r="Z206" s="2">
        <f t="shared" si="51"/>
        <v>0.33</v>
      </c>
      <c r="AA206" s="2">
        <f t="shared" si="52"/>
        <v>0.47</v>
      </c>
    </row>
    <row r="207" spans="15:27" x14ac:dyDescent="0.3">
      <c r="O207">
        <f t="shared" si="53"/>
        <v>203</v>
      </c>
      <c r="P207" t="str">
        <f t="shared" si="45"/>
        <v>CTD-HVAC-V86-T120</v>
      </c>
      <c r="Q207" t="str">
        <f t="shared" si="41"/>
        <v>CTD</v>
      </c>
      <c r="R207" t="str">
        <f t="shared" si="42"/>
        <v>HVAC</v>
      </c>
      <c r="S207" t="str">
        <f t="shared" si="43"/>
        <v>V86</v>
      </c>
      <c r="T207" t="str">
        <f t="shared" si="44"/>
        <v>T120</v>
      </c>
      <c r="U207" t="str">
        <f t="shared" si="46"/>
        <v>DORMITÓRIO 3</v>
      </c>
      <c r="V207" t="str">
        <f t="shared" si="47"/>
        <v>Oeste</v>
      </c>
      <c r="W207">
        <f t="shared" si="48"/>
        <v>22</v>
      </c>
      <c r="X207">
        <f t="shared" si="49"/>
        <v>31.02</v>
      </c>
      <c r="Y207">
        <f t="shared" si="50"/>
        <v>10.24</v>
      </c>
      <c r="Z207" s="2">
        <f t="shared" si="51"/>
        <v>0.33</v>
      </c>
      <c r="AA207" s="2">
        <f t="shared" si="52"/>
        <v>0.47</v>
      </c>
    </row>
    <row r="208" spans="15:27" x14ac:dyDescent="0.3">
      <c r="O208">
        <f t="shared" si="53"/>
        <v>204</v>
      </c>
      <c r="P208" t="str">
        <f t="shared" si="45"/>
        <v>CTD-HVAC-V60-T210</v>
      </c>
      <c r="Q208" t="str">
        <f t="shared" si="41"/>
        <v>CTD</v>
      </c>
      <c r="R208" t="str">
        <f t="shared" si="42"/>
        <v>HVAC</v>
      </c>
      <c r="S208" t="str">
        <f t="shared" si="43"/>
        <v>V60</v>
      </c>
      <c r="T208" t="str">
        <f t="shared" si="44"/>
        <v>T210</v>
      </c>
      <c r="U208" t="str">
        <f t="shared" si="46"/>
        <v>DORMITÓRIO 3</v>
      </c>
      <c r="V208" t="str">
        <f t="shared" si="47"/>
        <v>Oeste</v>
      </c>
      <c r="W208">
        <f t="shared" si="48"/>
        <v>22</v>
      </c>
      <c r="X208">
        <f t="shared" si="49"/>
        <v>31.02</v>
      </c>
      <c r="Y208">
        <f t="shared" si="50"/>
        <v>10.24</v>
      </c>
      <c r="Z208" s="2">
        <f t="shared" si="51"/>
        <v>0.33</v>
      </c>
      <c r="AA208" s="2">
        <f t="shared" si="52"/>
        <v>0.47</v>
      </c>
    </row>
    <row r="209" spans="15:27" x14ac:dyDescent="0.3">
      <c r="O209">
        <f t="shared" si="53"/>
        <v>205</v>
      </c>
      <c r="P209" t="str">
        <f t="shared" si="45"/>
        <v>CTD-HVAC-V86-T210</v>
      </c>
      <c r="Q209" t="str">
        <f t="shared" si="41"/>
        <v>CTD</v>
      </c>
      <c r="R209" t="str">
        <f t="shared" si="42"/>
        <v>HVAC</v>
      </c>
      <c r="S209" t="str">
        <f t="shared" si="43"/>
        <v>V86</v>
      </c>
      <c r="T209" t="str">
        <f t="shared" si="44"/>
        <v>T210</v>
      </c>
      <c r="U209" t="str">
        <f t="shared" si="46"/>
        <v>DORMITÓRIO 3</v>
      </c>
      <c r="V209" t="str">
        <f t="shared" si="47"/>
        <v>Oeste</v>
      </c>
      <c r="W209">
        <f t="shared" si="48"/>
        <v>22</v>
      </c>
      <c r="X209">
        <f t="shared" si="49"/>
        <v>31.02</v>
      </c>
      <c r="Y209">
        <f t="shared" si="50"/>
        <v>10.24</v>
      </c>
      <c r="Z209" s="2">
        <f t="shared" si="51"/>
        <v>0.33</v>
      </c>
      <c r="AA209" s="2">
        <f t="shared" si="52"/>
        <v>0.47</v>
      </c>
    </row>
    <row r="210" spans="15:27" x14ac:dyDescent="0.3">
      <c r="O210">
        <f t="shared" si="53"/>
        <v>206</v>
      </c>
      <c r="P210" t="str">
        <f t="shared" si="45"/>
        <v>CTD-HVAC-V60-T120_Pext</v>
      </c>
      <c r="Q210" t="str">
        <f t="shared" si="41"/>
        <v>CTD</v>
      </c>
      <c r="R210" t="str">
        <f t="shared" si="42"/>
        <v>HVAC</v>
      </c>
      <c r="S210" t="str">
        <f t="shared" si="43"/>
        <v>V60</v>
      </c>
      <c r="T210" t="str">
        <f t="shared" si="44"/>
        <v>T120_Pext</v>
      </c>
      <c r="U210" t="str">
        <f t="shared" si="46"/>
        <v>DORMITÓRIO 3</v>
      </c>
      <c r="V210" t="str">
        <f t="shared" si="47"/>
        <v>Oeste</v>
      </c>
      <c r="W210">
        <f t="shared" si="48"/>
        <v>22</v>
      </c>
      <c r="X210">
        <f t="shared" si="49"/>
        <v>31.02</v>
      </c>
      <c r="Y210">
        <f t="shared" si="50"/>
        <v>10.24</v>
      </c>
      <c r="Z210" s="2">
        <f t="shared" si="51"/>
        <v>0.33</v>
      </c>
      <c r="AA210" s="2">
        <f t="shared" si="52"/>
        <v>0.47</v>
      </c>
    </row>
    <row r="211" spans="15:27" x14ac:dyDescent="0.3">
      <c r="O211">
        <f t="shared" si="53"/>
        <v>207</v>
      </c>
      <c r="P211" t="str">
        <f t="shared" si="45"/>
        <v>CTD-HVAC-V86-T120_Pext</v>
      </c>
      <c r="Q211" t="str">
        <f t="shared" si="41"/>
        <v>CTD</v>
      </c>
      <c r="R211" t="str">
        <f t="shared" si="42"/>
        <v>HVAC</v>
      </c>
      <c r="S211" t="str">
        <f t="shared" si="43"/>
        <v>V86</v>
      </c>
      <c r="T211" t="str">
        <f t="shared" si="44"/>
        <v>T120_Pext</v>
      </c>
      <c r="U211" t="str">
        <f t="shared" si="46"/>
        <v>DORMITÓRIO 3</v>
      </c>
      <c r="V211" t="str">
        <f t="shared" si="47"/>
        <v>Oeste</v>
      </c>
      <c r="W211">
        <f t="shared" si="48"/>
        <v>22</v>
      </c>
      <c r="X211">
        <f t="shared" si="49"/>
        <v>31.02</v>
      </c>
      <c r="Y211">
        <f t="shared" si="50"/>
        <v>10.24</v>
      </c>
      <c r="Z211" s="2">
        <f t="shared" si="51"/>
        <v>0.33</v>
      </c>
      <c r="AA211" s="2">
        <f t="shared" si="52"/>
        <v>0.47</v>
      </c>
    </row>
    <row r="212" spans="15:27" x14ac:dyDescent="0.3">
      <c r="O212">
        <f t="shared" si="53"/>
        <v>208</v>
      </c>
      <c r="P212" t="str">
        <f t="shared" si="45"/>
        <v>CTD-HVAC_dia-V25-ST</v>
      </c>
      <c r="Q212" t="str">
        <f t="shared" si="41"/>
        <v>CTD</v>
      </c>
      <c r="R212" t="str">
        <f t="shared" si="42"/>
        <v>HVAC_dia</v>
      </c>
      <c r="S212" t="str">
        <f t="shared" si="43"/>
        <v>V25</v>
      </c>
      <c r="T212" t="str">
        <f t="shared" si="44"/>
        <v>ST</v>
      </c>
      <c r="U212" t="str">
        <f t="shared" si="46"/>
        <v>DORMITÓRIO 3</v>
      </c>
      <c r="V212" t="str">
        <f t="shared" si="47"/>
        <v>Oeste</v>
      </c>
      <c r="W212">
        <f t="shared" si="48"/>
        <v>22</v>
      </c>
      <c r="X212">
        <f t="shared" si="49"/>
        <v>31.02</v>
      </c>
      <c r="Y212">
        <f t="shared" si="50"/>
        <v>10.24</v>
      </c>
      <c r="Z212" s="2">
        <f t="shared" si="51"/>
        <v>0.33</v>
      </c>
      <c r="AA212" s="2">
        <f t="shared" si="52"/>
        <v>0.47</v>
      </c>
    </row>
    <row r="213" spans="15:27" x14ac:dyDescent="0.3">
      <c r="O213">
        <f t="shared" si="53"/>
        <v>209</v>
      </c>
      <c r="P213" t="str">
        <f t="shared" si="45"/>
        <v>CTD-HVAC_dia-V60-ST</v>
      </c>
      <c r="Q213" t="str">
        <f t="shared" si="41"/>
        <v>CTD</v>
      </c>
      <c r="R213" t="str">
        <f t="shared" si="42"/>
        <v>HVAC_dia</v>
      </c>
      <c r="S213" t="str">
        <f t="shared" si="43"/>
        <v>V60</v>
      </c>
      <c r="T213" t="str">
        <f t="shared" si="44"/>
        <v>ST</v>
      </c>
      <c r="U213" t="str">
        <f t="shared" si="46"/>
        <v>DORMITÓRIO 3</v>
      </c>
      <c r="V213" t="str">
        <f t="shared" si="47"/>
        <v>Oeste</v>
      </c>
      <c r="W213">
        <f t="shared" si="48"/>
        <v>22</v>
      </c>
      <c r="X213">
        <f t="shared" si="49"/>
        <v>31.02</v>
      </c>
      <c r="Y213">
        <f t="shared" si="50"/>
        <v>10.24</v>
      </c>
      <c r="Z213" s="2">
        <f t="shared" si="51"/>
        <v>0.33</v>
      </c>
      <c r="AA213" s="2">
        <f t="shared" si="52"/>
        <v>0.47</v>
      </c>
    </row>
    <row r="214" spans="15:27" x14ac:dyDescent="0.3">
      <c r="O214">
        <f t="shared" si="53"/>
        <v>210</v>
      </c>
      <c r="P214" t="str">
        <f t="shared" si="45"/>
        <v>CTD-HVAC_dia-V86-ST</v>
      </c>
      <c r="Q214" t="str">
        <f t="shared" si="41"/>
        <v>CTD</v>
      </c>
      <c r="R214" t="str">
        <f t="shared" si="42"/>
        <v>HVAC_dia</v>
      </c>
      <c r="S214" t="str">
        <f t="shared" si="43"/>
        <v>V86</v>
      </c>
      <c r="T214" t="str">
        <f t="shared" si="44"/>
        <v>ST</v>
      </c>
      <c r="U214" t="str">
        <f t="shared" si="46"/>
        <v>DORMITÓRIO 3</v>
      </c>
      <c r="V214" t="str">
        <f t="shared" si="47"/>
        <v>Oeste</v>
      </c>
      <c r="W214">
        <f t="shared" si="48"/>
        <v>22</v>
      </c>
      <c r="X214">
        <f t="shared" si="49"/>
        <v>31.02</v>
      </c>
      <c r="Y214">
        <f t="shared" si="50"/>
        <v>10.24</v>
      </c>
      <c r="Z214" s="2">
        <f t="shared" si="51"/>
        <v>0.33</v>
      </c>
      <c r="AA214" s="2">
        <f t="shared" si="52"/>
        <v>0.47</v>
      </c>
    </row>
    <row r="215" spans="15:27" x14ac:dyDescent="0.3">
      <c r="O215">
        <f t="shared" si="53"/>
        <v>211</v>
      </c>
      <c r="P215" t="str">
        <f t="shared" si="45"/>
        <v>CTD-HVAC_dia-V60-T120</v>
      </c>
      <c r="Q215" t="str">
        <f t="shared" si="41"/>
        <v>CTD</v>
      </c>
      <c r="R215" t="str">
        <f t="shared" si="42"/>
        <v>HVAC_dia</v>
      </c>
      <c r="S215" t="str">
        <f t="shared" si="43"/>
        <v>V60</v>
      </c>
      <c r="T215" t="str">
        <f t="shared" si="44"/>
        <v>T120</v>
      </c>
      <c r="U215" t="str">
        <f t="shared" si="46"/>
        <v>DORMITÓRIO 3</v>
      </c>
      <c r="V215" t="str">
        <f t="shared" si="47"/>
        <v>Oeste</v>
      </c>
      <c r="W215">
        <f t="shared" si="48"/>
        <v>22</v>
      </c>
      <c r="X215">
        <f t="shared" si="49"/>
        <v>31.02</v>
      </c>
      <c r="Y215">
        <f t="shared" si="50"/>
        <v>10.24</v>
      </c>
      <c r="Z215" s="2">
        <f t="shared" si="51"/>
        <v>0.33</v>
      </c>
      <c r="AA215" s="2">
        <f t="shared" si="52"/>
        <v>0.47</v>
      </c>
    </row>
    <row r="216" spans="15:27" x14ac:dyDescent="0.3">
      <c r="O216">
        <f t="shared" si="53"/>
        <v>212</v>
      </c>
      <c r="P216" t="str">
        <f t="shared" si="45"/>
        <v>CTD-HVAC_dia-V86-T120</v>
      </c>
      <c r="Q216" t="str">
        <f t="shared" si="41"/>
        <v>CTD</v>
      </c>
      <c r="R216" t="str">
        <f t="shared" si="42"/>
        <v>HVAC_dia</v>
      </c>
      <c r="S216" t="str">
        <f t="shared" si="43"/>
        <v>V86</v>
      </c>
      <c r="T216" t="str">
        <f t="shared" si="44"/>
        <v>T120</v>
      </c>
      <c r="U216" t="str">
        <f t="shared" si="46"/>
        <v>DORMITÓRIO 3</v>
      </c>
      <c r="V216" t="str">
        <f t="shared" si="47"/>
        <v>Oeste</v>
      </c>
      <c r="W216">
        <f t="shared" si="48"/>
        <v>22</v>
      </c>
      <c r="X216">
        <f t="shared" si="49"/>
        <v>31.02</v>
      </c>
      <c r="Y216">
        <f t="shared" si="50"/>
        <v>10.24</v>
      </c>
      <c r="Z216" s="2">
        <f t="shared" si="51"/>
        <v>0.33</v>
      </c>
      <c r="AA216" s="2">
        <f t="shared" si="52"/>
        <v>0.47</v>
      </c>
    </row>
    <row r="217" spans="15:27" x14ac:dyDescent="0.3">
      <c r="O217">
        <f t="shared" si="53"/>
        <v>213</v>
      </c>
      <c r="P217" t="str">
        <f t="shared" si="45"/>
        <v>CTD-HVAC_dia-V60-T210</v>
      </c>
      <c r="Q217" t="str">
        <f t="shared" si="41"/>
        <v>CTD</v>
      </c>
      <c r="R217" t="str">
        <f t="shared" si="42"/>
        <v>HVAC_dia</v>
      </c>
      <c r="S217" t="str">
        <f t="shared" si="43"/>
        <v>V60</v>
      </c>
      <c r="T217" t="str">
        <f t="shared" si="44"/>
        <v>T210</v>
      </c>
      <c r="U217" t="str">
        <f t="shared" si="46"/>
        <v>DORMITÓRIO 3</v>
      </c>
      <c r="V217" t="str">
        <f t="shared" si="47"/>
        <v>Oeste</v>
      </c>
      <c r="W217">
        <f t="shared" si="48"/>
        <v>22</v>
      </c>
      <c r="X217">
        <f t="shared" si="49"/>
        <v>31.02</v>
      </c>
      <c r="Y217">
        <f t="shared" si="50"/>
        <v>10.24</v>
      </c>
      <c r="Z217" s="2">
        <f t="shared" si="51"/>
        <v>0.33</v>
      </c>
      <c r="AA217" s="2">
        <f t="shared" si="52"/>
        <v>0.47</v>
      </c>
    </row>
    <row r="218" spans="15:27" x14ac:dyDescent="0.3">
      <c r="O218">
        <f t="shared" si="53"/>
        <v>214</v>
      </c>
      <c r="P218" t="str">
        <f t="shared" si="45"/>
        <v>CTD-HVAC_dia-V86-T210</v>
      </c>
      <c r="Q218" t="str">
        <f t="shared" si="41"/>
        <v>CTD</v>
      </c>
      <c r="R218" t="str">
        <f t="shared" si="42"/>
        <v>HVAC_dia</v>
      </c>
      <c r="S218" t="str">
        <f t="shared" si="43"/>
        <v>V86</v>
      </c>
      <c r="T218" t="str">
        <f t="shared" si="44"/>
        <v>T210</v>
      </c>
      <c r="U218" t="str">
        <f t="shared" si="46"/>
        <v>DORMITÓRIO 3</v>
      </c>
      <c r="V218" t="str">
        <f t="shared" si="47"/>
        <v>Oeste</v>
      </c>
      <c r="W218">
        <f t="shared" si="48"/>
        <v>22</v>
      </c>
      <c r="X218">
        <f t="shared" si="49"/>
        <v>31.02</v>
      </c>
      <c r="Y218">
        <f t="shared" si="50"/>
        <v>10.24</v>
      </c>
      <c r="Z218" s="2">
        <f t="shared" si="51"/>
        <v>0.33</v>
      </c>
      <c r="AA218" s="2">
        <f t="shared" si="52"/>
        <v>0.47</v>
      </c>
    </row>
    <row r="219" spans="15:27" x14ac:dyDescent="0.3">
      <c r="O219">
        <f t="shared" si="53"/>
        <v>215</v>
      </c>
      <c r="P219" t="str">
        <f t="shared" si="45"/>
        <v>CTD-HVAC_dia-V60-T120_Pext</v>
      </c>
      <c r="Q219" t="str">
        <f t="shared" si="41"/>
        <v>CTD</v>
      </c>
      <c r="R219" t="str">
        <f t="shared" si="42"/>
        <v>HVAC_dia</v>
      </c>
      <c r="S219" t="str">
        <f t="shared" si="43"/>
        <v>V60</v>
      </c>
      <c r="T219" t="str">
        <f t="shared" si="44"/>
        <v>T120_Pext</v>
      </c>
      <c r="U219" t="str">
        <f t="shared" si="46"/>
        <v>DORMITÓRIO 3</v>
      </c>
      <c r="V219" t="str">
        <f t="shared" si="47"/>
        <v>Oeste</v>
      </c>
      <c r="W219">
        <f t="shared" si="48"/>
        <v>22</v>
      </c>
      <c r="X219">
        <f t="shared" si="49"/>
        <v>31.02</v>
      </c>
      <c r="Y219">
        <f t="shared" si="50"/>
        <v>10.24</v>
      </c>
      <c r="Z219" s="2">
        <f t="shared" si="51"/>
        <v>0.33</v>
      </c>
      <c r="AA219" s="2">
        <f t="shared" si="52"/>
        <v>0.47</v>
      </c>
    </row>
    <row r="220" spans="15:27" x14ac:dyDescent="0.3">
      <c r="O220">
        <f t="shared" si="53"/>
        <v>216</v>
      </c>
      <c r="P220" t="str">
        <f t="shared" si="45"/>
        <v>CTD-HVAC_dia-V86-T120_Pext</v>
      </c>
      <c r="Q220" t="str">
        <f t="shared" si="41"/>
        <v>CTD</v>
      </c>
      <c r="R220" t="str">
        <f t="shared" si="42"/>
        <v>HVAC_dia</v>
      </c>
      <c r="S220" t="str">
        <f t="shared" si="43"/>
        <v>V86</v>
      </c>
      <c r="T220" t="str">
        <f t="shared" si="44"/>
        <v>T120_Pext</v>
      </c>
      <c r="U220" t="str">
        <f t="shared" si="46"/>
        <v>DORMITÓRIO 3</v>
      </c>
      <c r="V220" t="str">
        <f t="shared" si="47"/>
        <v>Oeste</v>
      </c>
      <c r="W220">
        <f t="shared" si="48"/>
        <v>22</v>
      </c>
      <c r="X220">
        <f t="shared" si="49"/>
        <v>31.02</v>
      </c>
      <c r="Y220">
        <f t="shared" si="50"/>
        <v>10.24</v>
      </c>
      <c r="Z220" s="2">
        <f t="shared" si="51"/>
        <v>0.33</v>
      </c>
      <c r="AA220" s="2">
        <f t="shared" si="52"/>
        <v>0.47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zoomScale="130" zoomScaleNormal="13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RowHeight="14.4" x14ac:dyDescent="0.3"/>
  <cols>
    <col min="1" max="1" width="4.44140625" bestFit="1" customWidth="1"/>
    <col min="2" max="2" width="26.109375" bestFit="1" customWidth="1"/>
    <col min="3" max="3" width="9.33203125" customWidth="1"/>
    <col min="4" max="4" width="13.77734375" customWidth="1"/>
    <col min="5" max="5" width="7.6640625" customWidth="1"/>
    <col min="6" max="6" width="26.44140625" customWidth="1"/>
    <col min="7" max="7" width="20" bestFit="1" customWidth="1"/>
    <col min="8" max="8" width="20" customWidth="1"/>
    <col min="9" max="9" width="24.6640625" bestFit="1" customWidth="1"/>
    <col min="10" max="10" width="22.21875" bestFit="1" customWidth="1"/>
    <col min="11" max="11" width="15.21875" style="18" customWidth="1"/>
    <col min="12" max="12" width="13.88671875" customWidth="1"/>
    <col min="13" max="13" width="24.6640625" customWidth="1"/>
    <col min="14" max="14" width="12.5546875" customWidth="1"/>
    <col min="15" max="15" width="49.6640625" bestFit="1" customWidth="1"/>
    <col min="16" max="16" width="29.77734375" bestFit="1" customWidth="1"/>
    <col min="17" max="17" width="17.88671875" bestFit="1" customWidth="1"/>
    <col min="18" max="18" width="22.21875" bestFit="1" customWidth="1"/>
    <col min="19" max="19" width="19.109375" bestFit="1" customWidth="1"/>
    <col min="20" max="20" width="43.5546875" bestFit="1" customWidth="1"/>
    <col min="21" max="21" width="16.6640625" customWidth="1"/>
    <col min="22" max="22" width="16" customWidth="1"/>
    <col min="23" max="23" width="15.109375" customWidth="1"/>
    <col min="24" max="24" width="17.88671875" customWidth="1"/>
    <col min="25" max="25" width="16.88671875" customWidth="1"/>
    <col min="26" max="26" width="16.6640625" customWidth="1"/>
    <col min="27" max="27" width="15.6640625" customWidth="1"/>
    <col min="28" max="28" width="18.5546875" customWidth="1"/>
    <col min="29" max="29" width="17.5546875" customWidth="1"/>
    <col min="30" max="30" width="16" customWidth="1"/>
    <col min="31" max="31" width="15.109375" customWidth="1"/>
    <col min="32" max="32" width="17.88671875" customWidth="1"/>
    <col min="33" max="33" width="16.88671875" customWidth="1"/>
    <col min="34" max="34" width="28" customWidth="1"/>
    <col min="35" max="35" width="27" customWidth="1"/>
    <col min="36" max="36" width="29.88671875" customWidth="1"/>
    <col min="37" max="37" width="28.88671875" customWidth="1"/>
    <col min="38" max="38" width="28.6640625" customWidth="1"/>
    <col min="39" max="39" width="27.6640625" customWidth="1"/>
    <col min="40" max="40" width="30.44140625" customWidth="1"/>
    <col min="41" max="41" width="29.5546875" customWidth="1"/>
    <col min="42" max="42" width="28" customWidth="1"/>
    <col min="43" max="43" width="27" customWidth="1"/>
    <col min="44" max="44" width="29.88671875" customWidth="1"/>
    <col min="45" max="45" width="28.88671875" customWidth="1"/>
    <col min="46" max="46" width="17.44140625" customWidth="1"/>
    <col min="47" max="47" width="21.33203125" style="2" customWidth="1"/>
    <col min="48" max="48" width="18" customWidth="1"/>
    <col min="49" max="49" width="22" style="2" customWidth="1"/>
    <col min="50" max="50" width="20.77734375" customWidth="1"/>
    <col min="51" max="51" width="24.6640625" style="2" customWidth="1"/>
    <col min="52" max="52" width="16.44140625" customWidth="1"/>
    <col min="53" max="53" width="20.33203125" style="2" customWidth="1"/>
    <col min="54" max="54" width="17" customWidth="1"/>
    <col min="55" max="55" width="21" style="2" customWidth="1"/>
    <col min="56" max="56" width="21.88671875" customWidth="1"/>
    <col min="57" max="57" width="25.77734375" style="2" customWidth="1"/>
    <col min="58" max="58" width="14.5546875" customWidth="1"/>
    <col min="59" max="59" width="18.5546875" style="2" customWidth="1"/>
    <col min="60" max="60" width="14.5546875" customWidth="1"/>
    <col min="61" max="61" width="18.5546875" style="2" customWidth="1"/>
    <col min="62" max="62" width="17.77734375" customWidth="1"/>
    <col min="63" max="63" width="21.77734375" style="2" customWidth="1"/>
    <col min="64" max="64" width="13.5546875" customWidth="1"/>
    <col min="65" max="65" width="17.5546875" style="2" customWidth="1"/>
    <col min="66" max="66" width="13.5546875" customWidth="1"/>
    <col min="67" max="67" width="17.5546875" style="2" customWidth="1"/>
    <col min="68" max="68" width="16.77734375" customWidth="1"/>
    <col min="69" max="69" width="20.77734375" style="2" customWidth="1"/>
    <col min="70" max="70" width="34.5546875" customWidth="1"/>
    <col min="71" max="71" width="38.5546875" style="2" customWidth="1"/>
    <col min="72" max="72" width="34.21875" customWidth="1"/>
    <col min="73" max="73" width="38.109375" style="2" customWidth="1"/>
    <col min="74" max="74" width="26.33203125" customWidth="1"/>
    <col min="75" max="75" width="30.21875" style="2" customWidth="1"/>
    <col min="76" max="76" width="33.5546875" customWidth="1"/>
    <col min="77" max="77" width="37.5546875" style="2" customWidth="1"/>
    <col min="78" max="78" width="32.33203125" customWidth="1"/>
    <col min="79" max="79" width="36.33203125" style="2" customWidth="1"/>
    <col min="80" max="80" width="25.33203125" customWidth="1"/>
    <col min="81" max="81" width="29.21875" style="2" customWidth="1"/>
    <col min="82" max="82" width="25.21875" customWidth="1"/>
    <col min="83" max="86" width="24.88671875" customWidth="1"/>
    <col min="87" max="87" width="45.44140625" customWidth="1"/>
    <col min="88" max="88" width="29.21875" customWidth="1"/>
    <col min="89" max="89" width="24.44140625" customWidth="1"/>
    <col min="90" max="90" width="24.77734375" customWidth="1"/>
    <col min="91" max="91" width="21.5546875" customWidth="1"/>
    <col min="92" max="92" width="16.88671875" customWidth="1"/>
    <col min="93" max="93" width="26.44140625" customWidth="1"/>
    <col min="94" max="94" width="24.44140625" customWidth="1"/>
    <col min="95" max="95" width="21.44140625" customWidth="1"/>
    <col min="96" max="96" width="22.33203125" customWidth="1"/>
    <col min="97" max="97" width="23" customWidth="1"/>
    <col min="98" max="98" width="27.88671875" customWidth="1"/>
    <col min="99" max="99" width="32.88671875" customWidth="1"/>
    <col min="100" max="100" width="33.77734375" customWidth="1"/>
    <col min="101" max="101" width="26.33203125" customWidth="1"/>
    <col min="102" max="102" width="32.21875" customWidth="1"/>
    <col min="103" max="103" width="27" customWidth="1"/>
    <col min="104" max="104" width="19.77734375" customWidth="1"/>
    <col min="105" max="105" width="12.88671875" customWidth="1"/>
    <col min="106" max="106" width="22.33203125" customWidth="1"/>
    <col min="107" max="107" width="20.33203125" customWidth="1"/>
    <col min="108" max="108" width="17.44140625" customWidth="1"/>
    <col min="109" max="109" width="18.21875" customWidth="1"/>
    <col min="110" max="110" width="18.88671875" customWidth="1"/>
    <col min="111" max="111" width="23.77734375" customWidth="1"/>
    <col min="112" max="112" width="28.77734375" customWidth="1"/>
    <col min="113" max="113" width="29.77734375" customWidth="1"/>
    <col min="114" max="114" width="22.21875" customWidth="1"/>
    <col min="115" max="115" width="28.109375" customWidth="1"/>
    <col min="116" max="116" width="23" customWidth="1"/>
    <col min="117" max="117" width="15.6640625" customWidth="1"/>
    <col min="118" max="118" width="37.109375" customWidth="1"/>
    <col min="119" max="122" width="36.88671875" customWidth="1"/>
    <col min="123" max="123" width="57.44140625" customWidth="1"/>
    <col min="124" max="124" width="41.21875" customWidth="1"/>
    <col min="125" max="125" width="36.44140625" customWidth="1"/>
    <col min="126" max="126" width="36.77734375" customWidth="1"/>
    <col min="127" max="127" width="33.5546875" customWidth="1"/>
    <col min="128" max="128" width="38.44140625" customWidth="1"/>
    <col min="129" max="129" width="36.44140625" customWidth="1"/>
    <col min="130" max="130" width="33.44140625" customWidth="1"/>
    <col min="131" max="131" width="34.33203125" customWidth="1"/>
    <col min="132" max="132" width="34.88671875" customWidth="1"/>
    <col min="133" max="133" width="39.88671875" customWidth="1"/>
    <col min="134" max="134" width="44.77734375" customWidth="1"/>
    <col min="135" max="135" width="45.77734375" customWidth="1"/>
    <col min="136" max="136" width="38.21875" customWidth="1"/>
    <col min="137" max="137" width="44.21875" customWidth="1"/>
    <col min="138" max="138" width="39" customWidth="1"/>
    <col min="139" max="139" width="31.77734375" customWidth="1"/>
    <col min="140" max="140" width="34.33203125" customWidth="1"/>
    <col min="141" max="141" width="32.33203125" customWidth="1"/>
    <col min="142" max="142" width="29.33203125" customWidth="1"/>
    <col min="143" max="143" width="30.21875" customWidth="1"/>
    <col min="144" max="144" width="30.88671875" customWidth="1"/>
    <col min="145" max="145" width="35.77734375" customWidth="1"/>
    <col min="146" max="146" width="40.77734375" customWidth="1"/>
    <col min="147" max="147" width="41.77734375" customWidth="1"/>
    <col min="148" max="148" width="34.21875" customWidth="1"/>
    <col min="149" max="149" width="40.109375" customWidth="1"/>
    <col min="150" max="150" width="34.88671875" customWidth="1"/>
    <col min="151" max="151" width="27.6640625" customWidth="1"/>
    <col min="154" max="154" width="11.33203125" customWidth="1"/>
    <col min="157" max="157" width="23.33203125" customWidth="1"/>
  </cols>
  <sheetData>
    <row r="1" spans="1:158" s="1" customFormat="1" x14ac:dyDescent="0.3">
      <c r="A1" s="1" t="s">
        <v>235</v>
      </c>
      <c r="B1" s="1" t="s">
        <v>72</v>
      </c>
      <c r="C1" s="1" t="s">
        <v>73</v>
      </c>
      <c r="D1" s="1" t="s">
        <v>75</v>
      </c>
      <c r="E1" s="1" t="s">
        <v>76</v>
      </c>
      <c r="F1" s="1" t="s">
        <v>77</v>
      </c>
      <c r="G1" s="1" t="s">
        <v>74</v>
      </c>
      <c r="H1" s="1" t="s">
        <v>608</v>
      </c>
      <c r="I1" s="1" t="s">
        <v>609</v>
      </c>
      <c r="J1" s="1" t="s">
        <v>610</v>
      </c>
      <c r="K1" s="17" t="s">
        <v>611</v>
      </c>
      <c r="L1" s="1" t="s">
        <v>612</v>
      </c>
      <c r="M1" s="1" t="s">
        <v>78</v>
      </c>
      <c r="N1" s="1" t="s">
        <v>79</v>
      </c>
      <c r="O1" s="1" t="s">
        <v>188</v>
      </c>
      <c r="P1" s="5" t="s">
        <v>497</v>
      </c>
      <c r="Q1" s="3" t="s">
        <v>189</v>
      </c>
      <c r="R1" s="3" t="s">
        <v>590</v>
      </c>
      <c r="S1" s="3" t="s">
        <v>238</v>
      </c>
      <c r="T1" s="5" t="s">
        <v>498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7" t="s">
        <v>552</v>
      </c>
      <c r="AI1" s="7" t="s">
        <v>553</v>
      </c>
      <c r="AJ1" s="7" t="s">
        <v>554</v>
      </c>
      <c r="AK1" s="7" t="s">
        <v>555</v>
      </c>
      <c r="AL1" s="7" t="s">
        <v>556</v>
      </c>
      <c r="AM1" s="7" t="s">
        <v>557</v>
      </c>
      <c r="AN1" s="7" t="s">
        <v>558</v>
      </c>
      <c r="AO1" s="7" t="s">
        <v>559</v>
      </c>
      <c r="AP1" s="7" t="s">
        <v>560</v>
      </c>
      <c r="AQ1" s="7" t="s">
        <v>561</v>
      </c>
      <c r="AR1" s="7" t="s">
        <v>562</v>
      </c>
      <c r="AS1" s="7" t="s">
        <v>563</v>
      </c>
      <c r="AT1" s="1" t="s">
        <v>93</v>
      </c>
      <c r="AU1" s="2" t="s">
        <v>564</v>
      </c>
      <c r="AV1" s="1" t="s">
        <v>95</v>
      </c>
      <c r="AW1" s="2" t="s">
        <v>565</v>
      </c>
      <c r="AX1" s="1" t="s">
        <v>96</v>
      </c>
      <c r="AY1" s="2" t="s">
        <v>566</v>
      </c>
      <c r="AZ1" s="1" t="s">
        <v>97</v>
      </c>
      <c r="BA1" s="2" t="s">
        <v>567</v>
      </c>
      <c r="BB1" s="1" t="s">
        <v>98</v>
      </c>
      <c r="BC1" s="2" t="s">
        <v>568</v>
      </c>
      <c r="BD1" s="1" t="s">
        <v>591</v>
      </c>
      <c r="BE1" s="2" t="s">
        <v>592</v>
      </c>
      <c r="BF1" s="1" t="s">
        <v>99</v>
      </c>
      <c r="BG1" s="2" t="s">
        <v>569</v>
      </c>
      <c r="BH1" s="1" t="s">
        <v>100</v>
      </c>
      <c r="BI1" s="2" t="s">
        <v>570</v>
      </c>
      <c r="BJ1" s="1" t="s">
        <v>101</v>
      </c>
      <c r="BK1" s="2" t="s">
        <v>571</v>
      </c>
      <c r="BL1" s="1" t="s">
        <v>102</v>
      </c>
      <c r="BM1" s="2" t="s">
        <v>572</v>
      </c>
      <c r="BN1" s="1" t="s">
        <v>103</v>
      </c>
      <c r="BO1" s="2" t="s">
        <v>573</v>
      </c>
      <c r="BP1" s="1" t="s">
        <v>104</v>
      </c>
      <c r="BQ1" s="2" t="s">
        <v>574</v>
      </c>
      <c r="BR1" s="1" t="s">
        <v>105</v>
      </c>
      <c r="BS1" s="2" t="s">
        <v>575</v>
      </c>
      <c r="BT1" s="1" t="s">
        <v>106</v>
      </c>
      <c r="BU1" s="2" t="s">
        <v>576</v>
      </c>
      <c r="BV1" s="1" t="s">
        <v>107</v>
      </c>
      <c r="BW1" s="2" t="s">
        <v>577</v>
      </c>
      <c r="BX1" s="1" t="s">
        <v>108</v>
      </c>
      <c r="BY1" s="2" t="s">
        <v>578</v>
      </c>
      <c r="BZ1" s="1" t="s">
        <v>109</v>
      </c>
      <c r="CA1" s="2" t="s">
        <v>579</v>
      </c>
      <c r="CB1" s="1" t="s">
        <v>110</v>
      </c>
      <c r="CC1" s="2" t="s">
        <v>580</v>
      </c>
      <c r="CD1" s="1" t="s">
        <v>111</v>
      </c>
      <c r="CE1" s="1" t="s">
        <v>112</v>
      </c>
      <c r="CF1" t="s">
        <v>604</v>
      </c>
      <c r="CG1" t="s">
        <v>605</v>
      </c>
      <c r="CH1" t="s">
        <v>606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  <c r="CN1" s="1" t="s">
        <v>118</v>
      </c>
      <c r="CO1" s="1" t="s">
        <v>500</v>
      </c>
      <c r="CP1" s="1" t="s">
        <v>501</v>
      </c>
      <c r="CQ1" s="1" t="s">
        <v>502</v>
      </c>
      <c r="CR1" s="1" t="s">
        <v>503</v>
      </c>
      <c r="CS1" s="1" t="s">
        <v>504</v>
      </c>
      <c r="CT1" s="1" t="s">
        <v>505</v>
      </c>
      <c r="CU1" s="1" t="s">
        <v>506</v>
      </c>
      <c r="CV1" s="1" t="s">
        <v>507</v>
      </c>
      <c r="CW1" s="1" t="s">
        <v>508</v>
      </c>
      <c r="CX1" s="1" t="s">
        <v>509</v>
      </c>
      <c r="CY1" s="1" t="s">
        <v>510</v>
      </c>
      <c r="CZ1" s="1" t="s">
        <v>511</v>
      </c>
      <c r="DA1" s="1" t="s">
        <v>131</v>
      </c>
      <c r="DB1" s="1" t="s">
        <v>512</v>
      </c>
      <c r="DC1" s="1" t="s">
        <v>513</v>
      </c>
      <c r="DD1" s="1" t="s">
        <v>514</v>
      </c>
      <c r="DE1" s="1" t="s">
        <v>515</v>
      </c>
      <c r="DF1" s="1" t="s">
        <v>516</v>
      </c>
      <c r="DG1" s="1" t="s">
        <v>517</v>
      </c>
      <c r="DH1" s="1" t="s">
        <v>518</v>
      </c>
      <c r="DI1" s="1" t="s">
        <v>519</v>
      </c>
      <c r="DJ1" s="1" t="s">
        <v>520</v>
      </c>
      <c r="DK1" s="1" t="s">
        <v>521</v>
      </c>
      <c r="DL1" s="1" t="s">
        <v>522</v>
      </c>
      <c r="DM1" s="1" t="s">
        <v>523</v>
      </c>
      <c r="DN1" s="7" t="s">
        <v>581</v>
      </c>
      <c r="DO1" s="7" t="s">
        <v>582</v>
      </c>
      <c r="DP1" s="15" t="s">
        <v>613</v>
      </c>
      <c r="DQ1" s="15" t="s">
        <v>614</v>
      </c>
      <c r="DR1" s="15" t="s">
        <v>615</v>
      </c>
      <c r="DS1" s="7" t="s">
        <v>583</v>
      </c>
      <c r="DT1" s="7" t="s">
        <v>584</v>
      </c>
      <c r="DU1" s="7" t="s">
        <v>585</v>
      </c>
      <c r="DV1" s="7" t="s">
        <v>586</v>
      </c>
      <c r="DW1" s="7" t="s">
        <v>587</v>
      </c>
      <c r="DX1" s="7" t="s">
        <v>588</v>
      </c>
      <c r="DY1" s="7" t="s">
        <v>593</v>
      </c>
      <c r="DZ1" s="7" t="s">
        <v>594</v>
      </c>
      <c r="EA1" s="7" t="s">
        <v>595</v>
      </c>
      <c r="EB1" s="7" t="s">
        <v>596</v>
      </c>
      <c r="EC1" s="7" t="s">
        <v>597</v>
      </c>
      <c r="ED1" s="7" t="s">
        <v>598</v>
      </c>
      <c r="EE1" s="7" t="s">
        <v>599</v>
      </c>
      <c r="EF1" s="7" t="s">
        <v>600</v>
      </c>
      <c r="EG1" s="7" t="s">
        <v>601</v>
      </c>
      <c r="EH1" s="7" t="s">
        <v>602</v>
      </c>
      <c r="EI1" s="7" t="s">
        <v>603</v>
      </c>
      <c r="EJ1" s="7" t="s">
        <v>589</v>
      </c>
      <c r="EK1" s="7" t="s">
        <v>616</v>
      </c>
      <c r="EL1" s="7" t="s">
        <v>617</v>
      </c>
      <c r="EM1" s="7" t="s">
        <v>618</v>
      </c>
      <c r="EN1" s="7" t="s">
        <v>619</v>
      </c>
      <c r="EO1" s="7" t="s">
        <v>620</v>
      </c>
      <c r="EP1" s="7" t="s">
        <v>621</v>
      </c>
      <c r="EQ1" s="7" t="s">
        <v>622</v>
      </c>
      <c r="ER1" s="7" t="s">
        <v>623</v>
      </c>
      <c r="ES1" s="7" t="s">
        <v>624</v>
      </c>
      <c r="ET1" s="7" t="s">
        <v>625</v>
      </c>
      <c r="EU1" s="7" t="s">
        <v>626</v>
      </c>
      <c r="EV1" t="s">
        <v>208</v>
      </c>
      <c r="EW1" t="s">
        <v>209</v>
      </c>
      <c r="EX1" t="s">
        <v>210</v>
      </c>
      <c r="EY1" t="s">
        <v>211</v>
      </c>
      <c r="EZ1" t="s">
        <v>212</v>
      </c>
      <c r="FA1" t="s">
        <v>213</v>
      </c>
      <c r="FB1" t="s">
        <v>214</v>
      </c>
    </row>
    <row r="2" spans="1:158" x14ac:dyDescent="0.3">
      <c r="A2">
        <f>IF(INDEX(Plan1!O$5:O$1000,ROW()-1)="","",INDEX(Plan1!O$5:O$1000,ROW()-1))</f>
        <v>1</v>
      </c>
      <c r="B2" t="str">
        <f>IF(INDEX(Plan1!P$5:P$1000,ROW()-1)="","",INDEX(Plan1!P$5:P$1000,ROW()-1))</f>
        <v>CTD-VN-V25-ST</v>
      </c>
      <c r="C2" t="str">
        <f>IF(INDEX(Plan1!Q$5:Q$1000,ROW()-1)="","",INDEX(Plan1!Q$5:Q$1000,ROW()-1))</f>
        <v>CTD</v>
      </c>
      <c r="D2" t="str">
        <f>IF(INDEX(Plan1!R$5:R$1000,ROW()-1)="","",INDEX(Plan1!R$5:R$1000,ROW()-1))</f>
        <v>VN</v>
      </c>
      <c r="E2" t="str">
        <f>IF(INDEX(Plan1!S$5:S$1000,ROW()-1)="","",INDEX(Plan1!S$5:S$1000,ROW()-1))</f>
        <v>V25</v>
      </c>
      <c r="F2" t="str">
        <f>IF(INDEX(Plan1!T$5:T$1000,ROW()-1)="","",INDEX(Plan1!T$5:T$1000,ROW()-1))</f>
        <v>ST</v>
      </c>
      <c r="G2" t="str">
        <f>IF(INDEX(Plan1!U$5:U$1000,ROW()-1)="","",INDEX(Plan1!U$5:U$1000,ROW()-1))</f>
        <v>SALA DE ESTAR</v>
      </c>
      <c r="H2">
        <f>IF(INDEX(Plan1!W$5:W$1000,ROW()-1)="","",INDEX(Plan1!W$5:W$1000,ROW()-1))</f>
        <v>21.6</v>
      </c>
      <c r="I2">
        <f>IF(INDEX(Plan1!X$5:X$1000,ROW()-1)="","",INDEX(Plan1!X$5:X$1000,ROW()-1))</f>
        <v>46.28</v>
      </c>
      <c r="J2">
        <f>IF(INDEX(Plan1!Y$5:Y$1000,ROW()-1)="","",INDEX(Plan1!Y$5:Y$1000,ROW()-1))</f>
        <v>6.06</v>
      </c>
      <c r="K2" s="16" t="str">
        <f>IF(INDEX(Plan1!Z$5:Z$1000,ROW()-1)="","",INDEX(Plan1!Z$5:Z$1000,ROW()-1))</f>
        <v>13%</v>
      </c>
      <c r="L2" s="2">
        <f>IF(INDEX(Plan1!AA$5:AA$1000,ROW()-1)="","",INDEX(Plan1!AA$5:AA$1000,ROW()-1))</f>
        <v>0.28000000000000003</v>
      </c>
      <c r="M2" t="str">
        <f>IF(G2="","",IF(G2="VARANDA",IF(F2="ST","P0","Pext"),IF(G2="DORMITÓRIO SERVIÇO","ST",F2)))</f>
        <v>ST</v>
      </c>
      <c r="N2" t="str">
        <f>IF(G2="","",IF(G2="VARANDA","Norte-Oeste",IF(G2="DORMITÓRIO SERVIÇO","Leste","Oeste")))</f>
        <v>Oeste</v>
      </c>
      <c r="O2" t="str">
        <f>IF(G2="","",B2&amp;"-"&amp;G2&amp;"-"&amp;M2)</f>
        <v>CTD-VN-V25-ST-SALA DE ESTAR-ST</v>
      </c>
      <c r="P2" t="str">
        <f>IF(O2="","",C2&amp;"-VN-"&amp;E2&amp;"-"&amp;F2&amp;"-"&amp;G2&amp;"-"&amp;M2)</f>
        <v>CTD-VN-V25-ST-SALA DE ESTAR-ST</v>
      </c>
      <c r="Q2" t="str">
        <f>IF(B2="","",C2&amp;"_"&amp;F2&amp;"_"&amp;E2)</f>
        <v>CTD_ST_V25</v>
      </c>
      <c r="R2" t="str">
        <f>IF(B2="","",C2&amp;"_"&amp;F2&amp;"_"&amp;E2&amp;"_sDG")</f>
        <v>CTD_ST_V25_sDG</v>
      </c>
      <c r="S2" t="str">
        <f>IF(G2="","",IF(G2="SALA DE ESTAR","CTD-SALA-DE-ESTAR",IF(G2="VARANDA","CTD-VARANDA",IF(G2="SALA DE JANTAR","CTD-SALA-DE-JANTAR",IF(G2="COZINHA","CTD-COZINHA",IF(G2="DORMITÓRIO SERVIÇO","CTD-DORM-SERV",IF(G2="DORMITÓRIO 1","CTD-DORM-01",IF(G2="DORMITÓRIO 2","CTD-DORM-02",IF(G2="DORMITÓRIO 3","CTD-DORM-03","")))))))))</f>
        <v>CTD-SALA-DE-ESTAR</v>
      </c>
      <c r="T2" t="str">
        <f>IF(B2="","",IF(G2="Varanda",C2&amp;"-"&amp;D2&amp;"-V86-ST"&amp;"-"&amp;G2&amp;"-P0",C2&amp;"-"&amp;D2&amp;"-V86-ST"&amp;"-"&amp;G2&amp;"-ST"))</f>
        <v>CTD-VN-V86-ST-SALA DE ESTAR-ST</v>
      </c>
      <c r="U2">
        <f>INDEX('Ambiente-Termico'!$B$2:$EC$1000, MATCH($O2, 'Ambiente-Termico'!$I$2:$I$1000, 0), MATCH(U$1, 'Ambiente-Termico'!$B$1:$EC$1, 0))</f>
        <v>2920</v>
      </c>
      <c r="V2">
        <f>INDEX('Ambiente-Termico'!$B$2:$EC$1000, MATCH($O2, 'Ambiente-Termico'!$I$2:$I$1000, 0), MATCH(V$1, 'Ambiente-Termico'!$B$1:$EC$1, 0))</f>
        <v>30.99</v>
      </c>
      <c r="W2">
        <f>INDEX('Ambiente-Termico'!$B$2:$EC$1000, MATCH($O2, 'Ambiente-Termico'!$I$2:$I$1000, 0), MATCH(W$1, 'Ambiente-Termico'!$B$1:$EC$1, 0))</f>
        <v>30.99</v>
      </c>
      <c r="X2">
        <f>INDEX('Ambiente-Termico'!$B$2:$EC$1000, MATCH($O2, 'Ambiente-Termico'!$I$2:$I$1000, 0), MATCH(X$1, 'Ambiente-Termico'!$B$1:$EC$1, 0))</f>
        <v>22.06</v>
      </c>
      <c r="Y2">
        <f>INDEX('Ambiente-Termico'!$B$2:$EC$1000, MATCH($O2, 'Ambiente-Termico'!$I$2:$I$1000, 0), MATCH(Y$1, 'Ambiente-Termico'!$B$1:$EC$1, 0))</f>
        <v>20.95</v>
      </c>
      <c r="Z2">
        <f>INDEX('Ambiente-Termico'!$B$2:$EC$1000, MATCH($O2, 'Ambiente-Termico'!$I$2:$I$1000, 0), MATCH(Z$1, 'Ambiente-Termico'!$B$1:$EC$1, 0))</f>
        <v>28.06</v>
      </c>
      <c r="AA2">
        <f>INDEX('Ambiente-Termico'!$B$2:$EC$1000, MATCH($O2, 'Ambiente-Termico'!$I$2:$I$1000, 0), MATCH(AA$1, 'Ambiente-Termico'!$B$1:$EC$1, 0))</f>
        <v>28.06</v>
      </c>
      <c r="AB2">
        <f>INDEX('Ambiente-Termico'!$B$2:$EC$1000, MATCH($O2, 'Ambiente-Termico'!$I$2:$I$1000, 0), MATCH(AB$1, 'Ambiente-Termico'!$B$1:$EC$1, 0))</f>
        <v>21.66</v>
      </c>
      <c r="AC2">
        <f>INDEX('Ambiente-Termico'!$B$2:$EC$1000, MATCH($O2, 'Ambiente-Termico'!$I$2:$I$1000, 0), MATCH(AC$1, 'Ambiente-Termico'!$B$1:$EC$1, 0))</f>
        <v>20.59</v>
      </c>
      <c r="AD2">
        <f>INDEX('Ambiente-Termico'!$B$2:$EC$1000, MATCH($O2, 'Ambiente-Termico'!$I$2:$I$1000, 0), MATCH(AD$1, 'Ambiente-Termico'!$B$1:$EC$1, 0))</f>
        <v>29.4</v>
      </c>
      <c r="AE2">
        <f>INDEX('Ambiente-Termico'!$B$2:$EC$1000, MATCH($O2, 'Ambiente-Termico'!$I$2:$I$1000, 0), MATCH(AE$1, 'Ambiente-Termico'!$B$1:$EC$1, 0))</f>
        <v>29.4</v>
      </c>
      <c r="AF2">
        <f>INDEX('Ambiente-Termico'!$B$2:$EC$1000, MATCH($O2, 'Ambiente-Termico'!$I$2:$I$1000, 0), MATCH(AF$1, 'Ambiente-Termico'!$B$1:$EC$1, 0))</f>
        <v>21.86</v>
      </c>
      <c r="AG2">
        <f>INDEX('Ambiente-Termico'!$B$2:$EC$1000, MATCH($O2, 'Ambiente-Termico'!$I$2:$I$1000, 0), MATCH(AG$1, 'Ambiente-Termico'!$B$1:$EC$1, 0))</f>
        <v>20.77</v>
      </c>
      <c r="AH2" s="2">
        <f t="shared" ref="AH2:AS2" si="0">IF(INDEX(V:V,MATCH($T2,$O:$O, 0))=0,0,1-V2/INDEX(V:V,MATCH($T2,$O:$O, 0)))</f>
        <v>-3.8872691933915515E-3</v>
      </c>
      <c r="AI2" s="2">
        <f t="shared" si="0"/>
        <v>-3.8872691933915515E-3</v>
      </c>
      <c r="AJ2" s="2">
        <f t="shared" si="0"/>
        <v>1.8099547511313263E-3</v>
      </c>
      <c r="AK2" s="2">
        <f t="shared" si="0"/>
        <v>3.8040893961008848E-3</v>
      </c>
      <c r="AL2" s="2">
        <f t="shared" si="0"/>
        <v>5.3172633817796244E-3</v>
      </c>
      <c r="AM2" s="2">
        <f t="shared" si="0"/>
        <v>5.3172633817796244E-3</v>
      </c>
      <c r="AN2" s="2">
        <f t="shared" si="0"/>
        <v>1.5454545454545499E-2</v>
      </c>
      <c r="AO2" s="2">
        <f t="shared" si="0"/>
        <v>1.0571840461316651E-2</v>
      </c>
      <c r="AP2" s="2">
        <f t="shared" si="0"/>
        <v>3.3898305084746339E-3</v>
      </c>
      <c r="AQ2" s="2">
        <f t="shared" si="0"/>
        <v>3.3898305084746339E-3</v>
      </c>
      <c r="AR2" s="2">
        <f t="shared" si="0"/>
        <v>8.6167800453514909E-3</v>
      </c>
      <c r="AS2" s="2">
        <f t="shared" si="0"/>
        <v>7.1701720841300665E-3</v>
      </c>
      <c r="AT2">
        <f>INDEX('Ambiente-Termico'!$B$2:$EC$1000, MATCH($O2, 'Ambiente-Termico'!$I$2:$I$1000, 0), MATCH(AT$1, 'Ambiente-Termico'!$B$1:$EC$1, 0))</f>
        <v>91</v>
      </c>
      <c r="AU2" s="2">
        <f>INDEX('Ambiente-Termico'!$B$2:$EC$1000, MATCH($O2, 'Ambiente-Termico'!$I$2:$I$1000, 0), MATCH(AU$1, 'Ambiente-Termico'!$B$1:$EC$1, 0))</f>
        <v>3.1164383561643839E-2</v>
      </c>
      <c r="AV2">
        <f>INDEX('Ambiente-Termico'!$B$2:$EC$1000, MATCH($O2, 'Ambiente-Termico'!$I$2:$I$1000, 0), MATCH(AV$1, 'Ambiente-Termico'!$B$1:$EC$1, 0))</f>
        <v>1976</v>
      </c>
      <c r="AW2" s="2">
        <f>INDEX('Ambiente-Termico'!$B$2:$EC$1000, MATCH($O2, 'Ambiente-Termico'!$I$2:$I$1000, 0), MATCH(AW$1, 'Ambiente-Termico'!$B$1:$EC$1, 0))</f>
        <v>0.67671232876712328</v>
      </c>
      <c r="AX2">
        <f>INDEX('Ambiente-Termico'!$B$2:$EC$1000, MATCH($O2, 'Ambiente-Termico'!$I$2:$I$1000, 0), MATCH(AX$1, 'Ambiente-Termico'!$B$1:$EC$1, 0))</f>
        <v>853</v>
      </c>
      <c r="AY2" s="2">
        <f>INDEX('Ambiente-Termico'!$B$2:$EC$1000, MATCH($O2, 'Ambiente-Termico'!$I$2:$I$1000, 0), MATCH(AY$1, 'Ambiente-Termico'!$B$1:$EC$1, 0))</f>
        <v>0.29212328767123291</v>
      </c>
      <c r="AZ2">
        <f>INDEX('Ambiente-Termico'!$B$2:$EC$1000, MATCH($O2, 'Ambiente-Termico'!$I$2:$I$1000, 0), MATCH(AZ$1, 'Ambiente-Termico'!$B$1:$EC$1, 0))</f>
        <v>166</v>
      </c>
      <c r="BA2" s="2">
        <f>INDEX('Ambiente-Termico'!$B$2:$EC$1000, MATCH($O2, 'Ambiente-Termico'!$I$2:$I$1000, 0), MATCH(BA$1, 'Ambiente-Termico'!$B$1:$EC$1, 0))</f>
        <v>1.894977168949772E-2</v>
      </c>
      <c r="BB2">
        <f>INDEX('Ambiente-Termico'!$B$2:$EC$1000, MATCH($O2, 'Ambiente-Termico'!$I$2:$I$1000, 0), MATCH(BB$1, 'Ambiente-Termico'!$B$1:$EC$1, 0))</f>
        <v>5770</v>
      </c>
      <c r="BC2" s="2">
        <f>INDEX('Ambiente-Termico'!$B$2:$EC$1000, MATCH($O2, 'Ambiente-Termico'!$I$2:$I$1000, 0), MATCH(BC$1, 'Ambiente-Termico'!$B$1:$EC$1, 0))</f>
        <v>0.658675799086758</v>
      </c>
      <c r="BD2" t="e">
        <f>INDEX('Ambiente-Termico'!$B$2:$EC$1000, MATCH($O2, 'Ambiente-Termico'!$I$2:$I$1000, 0), MATCH(BD$1, 'Ambiente-Termico'!$B$1:$EC$1, 0))</f>
        <v>#N/A</v>
      </c>
      <c r="BE2" s="2" t="e">
        <f>INDEX('Ambiente-Termico'!$B$2:$EC$1000, MATCH($O2, 'Ambiente-Termico'!$I$2:$I$1000, 0), MATCH(BE$1, 'Ambiente-Termico'!$B$1:$EC$1, 0))</f>
        <v>#N/A</v>
      </c>
      <c r="BF2">
        <f>INDEX('Ambiente-Termico'!$B$2:$EC$1000, MATCH($O2, 'Ambiente-Termico'!$I$2:$I$1000, 0), MATCH(BF$1, 'Ambiente-Termico'!$B$1:$EC$1, 0))</f>
        <v>119</v>
      </c>
      <c r="BG2" s="2">
        <f>INDEX('Ambiente-Termico'!$B$2:$EC$1000, MATCH($O2, 'Ambiente-Termico'!$I$2:$I$1000, 0), MATCH(BG$1, 'Ambiente-Termico'!$B$1:$EC$1, 0))</f>
        <v>4.0753424657534253E-2</v>
      </c>
      <c r="BH2">
        <f>INDEX('Ambiente-Termico'!$B$2:$EC$1000, MATCH($O2, 'Ambiente-Termico'!$I$2:$I$1000, 0), MATCH(BH$1, 'Ambiente-Termico'!$B$1:$EC$1, 0))</f>
        <v>120</v>
      </c>
      <c r="BI2" s="2">
        <f>INDEX('Ambiente-Termico'!$B$2:$EC$1000, MATCH($O2, 'Ambiente-Termico'!$I$2:$I$1000, 0), MATCH(BI$1, 'Ambiente-Termico'!$B$1:$EC$1, 0))</f>
        <v>4.1095890410958902E-2</v>
      </c>
      <c r="BJ2">
        <f>INDEX('Ambiente-Termico'!$B$2:$EC$1000, MATCH($O2, 'Ambiente-Termico'!$I$2:$I$1000, 0), MATCH(BJ$1, 'Ambiente-Termico'!$B$1:$EC$1, 0))</f>
        <v>2681</v>
      </c>
      <c r="BK2" s="2">
        <f>INDEX('Ambiente-Termico'!$B$2:$EC$1000, MATCH($O2, 'Ambiente-Termico'!$I$2:$I$1000, 0), MATCH(BK$1, 'Ambiente-Termico'!$B$1:$EC$1, 0))</f>
        <v>0.91815068493150687</v>
      </c>
      <c r="BL2">
        <f>INDEX('Ambiente-Termico'!$B$2:$EC$1000, MATCH($O2, 'Ambiente-Termico'!$I$2:$I$1000, 0), MATCH(BL$1, 'Ambiente-Termico'!$B$1:$EC$1, 0))</f>
        <v>125</v>
      </c>
      <c r="BM2" s="2">
        <f>INDEX('Ambiente-Termico'!$B$2:$EC$1000, MATCH($O2, 'Ambiente-Termico'!$I$2:$I$1000, 0), MATCH(BM$1, 'Ambiente-Termico'!$B$1:$EC$1, 0))</f>
        <v>1.426940639269406E-2</v>
      </c>
      <c r="BN2">
        <f>INDEX('Ambiente-Termico'!$B$2:$EC$1000, MATCH($O2, 'Ambiente-Termico'!$I$2:$I$1000, 0), MATCH(BN$1, 'Ambiente-Termico'!$B$1:$EC$1, 0))</f>
        <v>1105</v>
      </c>
      <c r="BO2" s="2">
        <f>INDEX('Ambiente-Termico'!$B$2:$EC$1000, MATCH($O2, 'Ambiente-Termico'!$I$2:$I$1000, 0), MATCH(BO$1, 'Ambiente-Termico'!$B$1:$EC$1, 0))</f>
        <v>0.12614155251141551</v>
      </c>
      <c r="BP2">
        <f>INDEX('Ambiente-Termico'!$B$2:$EC$1000, MATCH($O2, 'Ambiente-Termico'!$I$2:$I$1000, 0), MATCH(BP$1, 'Ambiente-Termico'!$B$1:$EC$1, 0))</f>
        <v>7530</v>
      </c>
      <c r="BQ2" s="2">
        <f>INDEX('Ambiente-Termico'!$B$2:$EC$1000, MATCH($O2, 'Ambiente-Termico'!$I$2:$I$1000, 0), MATCH(BQ$1, 'Ambiente-Termico'!$B$1:$EC$1, 0))</f>
        <v>0.8595890410958904</v>
      </c>
      <c r="BR2">
        <f>INDEX('Ambiente-Termico'!$B$2:$EC$1000, MATCH($O2, 'Ambiente-Termico'!$I$2:$I$1000, 0), MATCH(BR$1, 'Ambiente-Termico'!$B$1:$EC$1, 0))</f>
        <v>10</v>
      </c>
      <c r="BS2" s="2">
        <f>INDEX('Ambiente-Termico'!$B$2:$EC$1000, MATCH($O2, 'Ambiente-Termico'!$I$2:$I$1000, 0), MATCH(BS$1, 'Ambiente-Termico'!$B$1:$EC$1, 0))</f>
        <v>3.4246575342465752E-3</v>
      </c>
      <c r="BT2">
        <f>INDEX('Ambiente-Termico'!$B$2:$EC$1000, MATCH($O2, 'Ambiente-Termico'!$I$2:$I$1000, 0), MATCH(BT$1, 'Ambiente-Termico'!$B$1:$EC$1, 0))</f>
        <v>999</v>
      </c>
      <c r="BU2" s="2">
        <f>INDEX('Ambiente-Termico'!$B$2:$EC$1000, MATCH($O2, 'Ambiente-Termico'!$I$2:$I$1000, 0), MATCH(BU$1, 'Ambiente-Termico'!$B$1:$EC$1, 0))</f>
        <v>0.3421232876712329</v>
      </c>
      <c r="BV2">
        <f>INDEX('Ambiente-Termico'!$B$2:$EC$1000, MATCH($O2, 'Ambiente-Termico'!$I$2:$I$1000, 0), MATCH(BV$1, 'Ambiente-Termico'!$B$1:$EC$1, 0))</f>
        <v>7751</v>
      </c>
      <c r="BW2" s="2">
        <f>INDEX('Ambiente-Termico'!$B$2:$EC$1000, MATCH($O2, 'Ambiente-Termico'!$I$2:$I$1000, 0), MATCH(BW$1, 'Ambiente-Termico'!$B$1:$EC$1, 0))</f>
        <v>0.88481735159817354</v>
      </c>
      <c r="BX2">
        <f>INDEX('Ambiente-Termico'!$B$2:$EC$1000, MATCH($O2, 'Ambiente-Termico'!$I$2:$I$1000, 0), MATCH(BX$1, 'Ambiente-Termico'!$B$1:$EC$1, 0))</f>
        <v>10</v>
      </c>
      <c r="BY2" s="2">
        <f>INDEX('Ambiente-Termico'!$B$2:$EC$1000, MATCH($O2, 'Ambiente-Termico'!$I$2:$I$1000, 0), MATCH(BY$1, 'Ambiente-Termico'!$B$1:$EC$1, 0))</f>
        <v>1.1415525114155251E-3</v>
      </c>
      <c r="BZ2">
        <f>INDEX('Ambiente-Termico'!$B$2:$EC$1000, MATCH($O2, 'Ambiente-Termico'!$I$2:$I$1000, 0), MATCH(BZ$1, 'Ambiente-Termico'!$B$1:$EC$1, 0))</f>
        <v>4293</v>
      </c>
      <c r="CA2" s="2">
        <f>INDEX('Ambiente-Termico'!$B$2:$EC$1000, MATCH($O2, 'Ambiente-Termico'!$I$2:$I$1000, 0), MATCH(CA$1, 'Ambiente-Termico'!$B$1:$EC$1, 0))</f>
        <v>0.49006849315068501</v>
      </c>
      <c r="CB2">
        <f>INDEX('Ambiente-Termico'!$B$2:$EC$1000, MATCH($O2, 'Ambiente-Termico'!$I$2:$I$1000, 0), MATCH(CB$1, 'Ambiente-Termico'!$B$1:$EC$1, 0))</f>
        <v>4457</v>
      </c>
      <c r="CC2" s="2">
        <f>INDEX('Ambiente-Termico'!$B$2:$EC$1000, MATCH($O2, 'Ambiente-Termico'!$I$2:$I$1000, 0), MATCH(CC$1, 'Ambiente-Termico'!$B$1:$EC$1, 0))</f>
        <v>0.50878995433789953</v>
      </c>
      <c r="CD2">
        <f>INDEX('Ambiente-Termico'!$B$2:$EC$1000, MATCH($O2, 'Ambiente-Termico'!$I$2:$I$1000, 0), MATCH(CD$1, 'Ambiente-Termico'!$B$1:$EC$1, 0))</f>
        <v>820.79</v>
      </c>
      <c r="CE2">
        <f>INDEX('Ambiente-Termico'!$B$2:$EC$1000, MATCH($O2, 'Ambiente-Termico'!$I$2:$I$1000, 0), MATCH(CE$1, 'Ambiente-Termico'!$B$1:$EC$1, 0))</f>
        <v>679.87</v>
      </c>
      <c r="CF2">
        <f>INDEX('Ambiente-Termico'!$B$2:$EC$1000, MATCH($O2, 'Ambiente-Termico'!$I$2:$I$1000, 0), MATCH(CF$1, 'Ambiente-Termico'!$B$1:$EC$1, 0))</f>
        <v>37.99953703703703</v>
      </c>
      <c r="CG2">
        <f>INDEX('Ambiente-Termico'!$B$2:$EC$1000, MATCH($O2, 'Ambiente-Termico'!$I$2:$I$1000, 0), MATCH(CG$1, 'Ambiente-Termico'!$B$1:$EC$1, 0))</f>
        <v>31.475462962962961</v>
      </c>
      <c r="CH2">
        <f>INDEX('Ambiente-Termico'!$B$2:$EC$1000, MATCH($O2, 'Ambiente-Termico'!$I$2:$I$1000, 0), MATCH(CH$1, 'Ambiente-Termico'!$B$1:$EC$1, 0))</f>
        <v>6.5240740740740684</v>
      </c>
      <c r="CI2">
        <f>INDEX('Ambiente-Termico'!$B$2:$EC$1000, MATCH($O2, 'Ambiente-Termico'!$I$2:$I$1000, 0), MATCH(CI$1, 'Ambiente-Termico'!$B$1:$EC$1, 0))</f>
        <v>348.37</v>
      </c>
      <c r="CJ2">
        <f>INDEX('Ambiente-Termico'!$B$2:$EC$1000, MATCH($O2, 'Ambiente-Termico'!$I$2:$I$1000, 0), MATCH(CJ$1, 'Ambiente-Termico'!$B$1:$EC$1, 0))</f>
        <v>33.66049493130933</v>
      </c>
      <c r="CK2">
        <f>INDEX('Ambiente-Termico'!$B$2:$EC$1000, MATCH($O2, 'Ambiente-Termico'!$I$2:$I$1000, 0), MATCH(CK$1, 'Ambiente-Termico'!$B$1:$EC$1, 0))</f>
        <v>0</v>
      </c>
      <c r="CL2">
        <f>INDEX('Ambiente-Termico'!$B$2:$EC$1000, MATCH($O2, 'Ambiente-Termico'!$I$2:$I$1000, 0), MATCH(CL$1, 'Ambiente-Termico'!$B$1:$EC$1, 0))</f>
        <v>0</v>
      </c>
      <c r="CM2">
        <f>INDEX('Ambiente-Termico'!$B$2:$EC$1000, MATCH($O2, 'Ambiente-Termico'!$I$2:$I$1000, 0), MATCH(CM$1, 'Ambiente-Termico'!$B$1:$EC$1, 0))</f>
        <v>0</v>
      </c>
      <c r="CN2">
        <f>INDEX('Ambiente-Termico'!$B$2:$EC$1000, MATCH($O2, 'Ambiente-Termico'!$I$2:$I$1000, 0), MATCH(CN$1, 'Ambiente-Termico'!$B$1:$EC$1, 0))</f>
        <v>0</v>
      </c>
      <c r="CO2">
        <f>INDEX('Ambiente-Termico'!$B$2:$EC$1000, MATCH($O2, 'Ambiente-Termico'!$I$2:$I$1000, 0), MATCH(CO$1, 'Ambiente-Termico'!$B$1:$EC$1, 0))</f>
        <v>0</v>
      </c>
      <c r="CP2">
        <f>INDEX('Ambiente-Termico'!$B$2:$EC$1000, MATCH($O2, 'Ambiente-Termico'!$I$2:$I$1000, 0), MATCH(CP$1, 'Ambiente-Termico'!$B$1:$EC$1, 0))</f>
        <v>0</v>
      </c>
      <c r="CQ2">
        <f>INDEX('Ambiente-Termico'!$B$2:$EC$1000, MATCH($O2, 'Ambiente-Termico'!$I$2:$I$1000, 0), MATCH(CQ$1, 'Ambiente-Termico'!$B$1:$EC$1, 0))</f>
        <v>0</v>
      </c>
      <c r="CR2">
        <f>INDEX('Ambiente-Termico'!$B$2:$EC$1000, MATCH($O2, 'Ambiente-Termico'!$I$2:$I$1000, 0), MATCH(CR$1, 'Ambiente-Termico'!$B$1:$EC$1, 0))</f>
        <v>0</v>
      </c>
      <c r="CS2">
        <f>INDEX('Ambiente-Termico'!$B$2:$EC$1000, MATCH($O2, 'Ambiente-Termico'!$I$2:$I$1000, 0), MATCH(CS$1, 'Ambiente-Termico'!$B$1:$EC$1, 0))</f>
        <v>0</v>
      </c>
      <c r="CT2">
        <f>INDEX('Ambiente-Termico'!$B$2:$EC$1000, MATCH($O2, 'Ambiente-Termico'!$I$2:$I$1000, 0), MATCH(CT$1, 'Ambiente-Termico'!$B$1:$EC$1, 0))</f>
        <v>0</v>
      </c>
      <c r="CU2">
        <f>INDEX('Ambiente-Termico'!$B$2:$EC$1000, MATCH($O2, 'Ambiente-Termico'!$I$2:$I$1000, 0), MATCH(CU$1, 'Ambiente-Termico'!$B$1:$EC$1, 0))</f>
        <v>0</v>
      </c>
      <c r="CV2">
        <f>INDEX('Ambiente-Termico'!$B$2:$EC$1000, MATCH($O2, 'Ambiente-Termico'!$I$2:$I$1000, 0), MATCH(CV$1, 'Ambiente-Termico'!$B$1:$EC$1, 0))</f>
        <v>0</v>
      </c>
      <c r="CW2">
        <f>INDEX('Ambiente-Termico'!$B$2:$EC$1000, MATCH($O2, 'Ambiente-Termico'!$I$2:$I$1000, 0), MATCH(CW$1, 'Ambiente-Termico'!$B$1:$EC$1, 0))</f>
        <v>0</v>
      </c>
      <c r="CX2">
        <f>INDEX('Ambiente-Termico'!$B$2:$EC$1000, MATCH($O2, 'Ambiente-Termico'!$I$2:$I$1000, 0), MATCH(CX$1, 'Ambiente-Termico'!$B$1:$EC$1, 0))</f>
        <v>0</v>
      </c>
      <c r="CY2">
        <f>INDEX('Ambiente-Termico'!$B$2:$EC$1000, MATCH($O2, 'Ambiente-Termico'!$I$2:$I$1000, 0), MATCH(CY$1, 'Ambiente-Termico'!$B$1:$EC$1, 0))</f>
        <v>0</v>
      </c>
      <c r="CZ2">
        <f>INDEX('Ambiente-Termico'!$B$2:$EC$1000, MATCH($O2, 'Ambiente-Termico'!$I$2:$I$1000, 0), MATCH(CZ$1, 'Ambiente-Termico'!$B$1:$EC$1, 0))</f>
        <v>0</v>
      </c>
      <c r="DA2">
        <f>INDEX('Ambiente-Termico'!$B$2:$EC$1000, MATCH($O2, 'Ambiente-Termico'!$I$2:$I$1000, 0), MATCH(DA$1, 'Ambiente-Termico'!$B$1:$EC$1, 0))</f>
        <v>0</v>
      </c>
      <c r="DB2">
        <f>INDEX('Ambiente-Termico'!$B$2:$EC$1000, MATCH($O2, 'Ambiente-Termico'!$I$2:$I$1000, 0), MATCH(DB$1, 'Ambiente-Termico'!$B$1:$EC$1, 0))</f>
        <v>0</v>
      </c>
      <c r="DC2">
        <f>INDEX('Ambiente-Termico'!$B$2:$EC$1000, MATCH($O2, 'Ambiente-Termico'!$I$2:$I$1000, 0), MATCH(DC$1, 'Ambiente-Termico'!$B$1:$EC$1, 0))</f>
        <v>0</v>
      </c>
      <c r="DD2">
        <f>INDEX('Ambiente-Termico'!$B$2:$EC$1000, MATCH($O2, 'Ambiente-Termico'!$I$2:$I$1000, 0), MATCH(DD$1, 'Ambiente-Termico'!$B$1:$EC$1, 0))</f>
        <v>0</v>
      </c>
      <c r="DE2">
        <f>INDEX('Ambiente-Termico'!$B$2:$EC$1000, MATCH($O2, 'Ambiente-Termico'!$I$2:$I$1000, 0), MATCH(DE$1, 'Ambiente-Termico'!$B$1:$EC$1, 0))</f>
        <v>0</v>
      </c>
      <c r="DF2">
        <f>INDEX('Ambiente-Termico'!$B$2:$EC$1000, MATCH($O2, 'Ambiente-Termico'!$I$2:$I$1000, 0), MATCH(DF$1, 'Ambiente-Termico'!$B$1:$EC$1, 0))</f>
        <v>0</v>
      </c>
      <c r="DG2">
        <f>INDEX('Ambiente-Termico'!$B$2:$EC$1000, MATCH($O2, 'Ambiente-Termico'!$I$2:$I$1000, 0), MATCH(DG$1, 'Ambiente-Termico'!$B$1:$EC$1, 0))</f>
        <v>0</v>
      </c>
      <c r="DH2">
        <f>INDEX('Ambiente-Termico'!$B$2:$EC$1000, MATCH($O2, 'Ambiente-Termico'!$I$2:$I$1000, 0), MATCH(DH$1, 'Ambiente-Termico'!$B$1:$EC$1, 0))</f>
        <v>0</v>
      </c>
      <c r="DI2">
        <f>INDEX('Ambiente-Termico'!$B$2:$EC$1000, MATCH($O2, 'Ambiente-Termico'!$I$2:$I$1000, 0), MATCH(DI$1, 'Ambiente-Termico'!$B$1:$EC$1, 0))</f>
        <v>0</v>
      </c>
      <c r="DJ2">
        <f>INDEX('Ambiente-Termico'!$B$2:$EC$1000, MATCH($O2, 'Ambiente-Termico'!$I$2:$I$1000, 0), MATCH(DJ$1, 'Ambiente-Termico'!$B$1:$EC$1, 0))</f>
        <v>0</v>
      </c>
      <c r="DK2">
        <f>INDEX('Ambiente-Termico'!$B$2:$EC$1000, MATCH($O2, 'Ambiente-Termico'!$I$2:$I$1000, 0), MATCH(DK$1, 'Ambiente-Termico'!$B$1:$EC$1, 0))</f>
        <v>0</v>
      </c>
      <c r="DL2">
        <f>INDEX('Ambiente-Termico'!$B$2:$EC$1000, MATCH($O2, 'Ambiente-Termico'!$I$2:$I$1000, 0), MATCH(DL$1, 'Ambiente-Termico'!$B$1:$EC$1, 0))</f>
        <v>0</v>
      </c>
      <c r="DM2">
        <f>INDEX('Ambiente-Termico'!$B$2:$EC$1000, MATCH($O2, 'Ambiente-Termico'!$I$2:$I$1000, 0), MATCH(DM$1, 'Ambiente-Termico'!$B$1:$EC$1, 0))</f>
        <v>0</v>
      </c>
      <c r="DN2" s="2">
        <f t="shared" ref="DN2:DN65" si="1">IF(INDEX(CD:CD,MATCH($T2,$O:$O, 0))=0,0,1-CD2/INDEX(CD:CD,MATCH($T2,$O:$O, 0)))</f>
        <v>0.56769127050173285</v>
      </c>
      <c r="DO2" s="2">
        <f>IF(INDEX(CE:CE,MATCH($T2,$O:$O, 0))=0,0,1-CE2/INDEX(CE:CE,MATCH($T2,$O:$O, 0)))</f>
        <v>-5.3196598144160667E-2</v>
      </c>
      <c r="DP2" s="2">
        <f>IF(INDEX(CF:CF,MATCH($T2,$O:$O, 0))=0,0,1-CF2/INDEX(CF:CF,MATCH($T2,$O:$O, 0)))</f>
        <v>0.56769127050173296</v>
      </c>
      <c r="DQ2" s="2">
        <f t="shared" ref="DQ2:DQ65" si="2">IF(INDEX(CG:CG,MATCH($T2,$O:$O, 0))=0,0,1-CG2/INDEX(CG:CG,MATCH($T2,$O:$O, 0)))</f>
        <v>-5.3196598144160667E-2</v>
      </c>
      <c r="DR2" s="2">
        <f t="shared" ref="DR2:DR65" si="3">IF(INDEX(CH:CH,MATCH($T2,$O:$O, 0))=0,0,1-CH2/INDEX(CH:CH,MATCH($T2,$O:$O, 0)))</f>
        <v>0.88754199618542973</v>
      </c>
      <c r="DS2" s="2">
        <f t="shared" ref="DS2:DS65" si="4">IF(INDEX(CI:CI,MATCH($T2,$O:$O, 0))=0,0,1-CI2/INDEX(CI:CI,MATCH($T2,$O:$O, 0)))</f>
        <v>0.8412943550775146</v>
      </c>
      <c r="DT2" s="2">
        <f t="shared" ref="DT2:DT65" si="5">IF(INDEX(CJ:CJ,MATCH($T2,$O:$O, 0))=0,0,1-CJ2/INDEX(CJ:CJ,MATCH($T2,$O:$O, 0)))</f>
        <v>-0.11350071809475692</v>
      </c>
      <c r="DU2" s="2">
        <f t="shared" ref="DU2:DU65" si="6">IF(INDEX(CK:CK,MATCH($T2,$O:$O, 0))=0,0,1-CK2/INDEX(CK:CK,MATCH($T2,$O:$O, 0)))</f>
        <v>0</v>
      </c>
      <c r="DV2" s="2">
        <f t="shared" ref="DV2:DV65" si="7">IF(INDEX(CL:CL,MATCH($T2,$O:$O, 0))=0,0,1-CL2/INDEX(CL:CL,MATCH($T2,$O:$O, 0)))</f>
        <v>0</v>
      </c>
      <c r="DW2" s="2">
        <f t="shared" ref="DW2:DW65" si="8">IF(INDEX(CM:CM,MATCH($T2,$O:$O, 0))=0,0,1-CM2/INDEX(CM:CM,MATCH($T2,$O:$O, 0)))</f>
        <v>0</v>
      </c>
      <c r="DX2" s="2">
        <f t="shared" ref="DX2:DX65" si="9">IF(INDEX(CO:CO,MATCH($T2,$O:$O, 0))=0,0,1-CO2/INDEX(CO:CO,MATCH($T2,$O:$O, 0)))</f>
        <v>0</v>
      </c>
      <c r="DY2" s="2">
        <f>IF($CO2=0,0,CP2/$CO2)</f>
        <v>0</v>
      </c>
      <c r="DZ2" s="2">
        <f t="shared" ref="DZ2:DZ65" si="10">IF($CO2=0,0,CQ2/$CO2)</f>
        <v>0</v>
      </c>
      <c r="EA2" s="2">
        <f t="shared" ref="EA2:EA65" si="11">IF($CO2=0,0,CR2/$CO2)</f>
        <v>0</v>
      </c>
      <c r="EB2" s="2">
        <f t="shared" ref="EB2:EB65" si="12">IF($CO2=0,0,CS2/$CO2)</f>
        <v>0</v>
      </c>
      <c r="EC2" s="2">
        <f t="shared" ref="EC2:EC65" si="13">IF($CO2=0,0,CT2/$CO2)</f>
        <v>0</v>
      </c>
      <c r="ED2" s="2">
        <f t="shared" ref="ED2:ED65" si="14">IF($CO2=0,0,CU2/$CO2)</f>
        <v>0</v>
      </c>
      <c r="EE2" s="2">
        <f t="shared" ref="EE2:EE65" si="15">IF($CO2=0,0,CV2/$CO2)</f>
        <v>0</v>
      </c>
      <c r="EF2" s="2">
        <f t="shared" ref="EF2:EF65" si="16">IF($CO2=0,0,CW2/$CO2)</f>
        <v>0</v>
      </c>
      <c r="EG2" s="2">
        <f t="shared" ref="EG2:EG65" si="17">IF($CO2=0,0,CX2/$CO2)</f>
        <v>0</v>
      </c>
      <c r="EH2" s="2">
        <f t="shared" ref="EH2:EH65" si="18">IF($CO2=0,0,CY2/$CO2)</f>
        <v>0</v>
      </c>
      <c r="EI2" s="2">
        <f t="shared" ref="EI2:EI65" si="19">IF(INDEX(CZ:CZ,MATCH($T2,$O:$O, 0))=0,0,1-CZ2/INDEX(CZ:CZ,MATCH($T2,$O:$O, 0)))</f>
        <v>0</v>
      </c>
      <c r="EJ2" s="2">
        <f t="shared" ref="EJ2:EJ65" si="20">IF(INDEX(DB:DB,MATCH($T2,$O:$O, 0))=0,0,1-DB2/INDEX(DB:DB,MATCH($T2,$O:$O, 0)))</f>
        <v>0</v>
      </c>
      <c r="EK2" s="2">
        <f>IF($DB2=0,0,DC2/$DB2)</f>
        <v>0</v>
      </c>
      <c r="EL2" s="2">
        <f t="shared" ref="EL2:EL65" si="21">IF($DB2=0,0,DD2/$DB2)</f>
        <v>0</v>
      </c>
      <c r="EM2" s="2">
        <f t="shared" ref="EM2:EM65" si="22">IF($DB2=0,0,DE2/$DB2)</f>
        <v>0</v>
      </c>
      <c r="EN2" s="2">
        <f t="shared" ref="EN2:EN65" si="23">IF($DB2=0,0,DF2/$DB2)</f>
        <v>0</v>
      </c>
      <c r="EO2" s="2">
        <f t="shared" ref="EO2:EO65" si="24">IF($DB2=0,0,DG2/$DB2)</f>
        <v>0</v>
      </c>
      <c r="EP2" s="2">
        <f t="shared" ref="EP2:EP65" si="25">IF($DB2=0,0,DH2/$DB2)</f>
        <v>0</v>
      </c>
      <c r="EQ2" s="2">
        <f t="shared" ref="EQ2:EQ65" si="26">IF($DB2=0,0,DI2/$DB2)</f>
        <v>0</v>
      </c>
      <c r="ER2" s="2">
        <f t="shared" ref="ER2:ER65" si="27">IF($DB2=0,0,DJ2/$DB2)</f>
        <v>0</v>
      </c>
      <c r="ES2" s="2">
        <f t="shared" ref="ES2:ES65" si="28">IF($DB2=0,0,DK2/$DB2)</f>
        <v>0</v>
      </c>
      <c r="ET2" s="2">
        <f t="shared" ref="ET2:ET65" si="29">IF($DB2=0,0,DL2/$DB2)</f>
        <v>0</v>
      </c>
      <c r="EU2" s="2">
        <f t="shared" ref="EU2:EU65" si="30">IF($DB2=0,0,DM2/$DB2)</f>
        <v>0</v>
      </c>
      <c r="EV2">
        <f>INDEX('Ambiente-Luminico'!$B$2:$DZ$1000, MATCH($P2, 'Ambiente-Luminico'!$M$2:$M$1000, 0), MATCH(EV$1, 'Ambiente-Luminico'!$B$1:$DZ$1, 0))</f>
        <v>3.125E-2</v>
      </c>
      <c r="EW2">
        <f>INDEX('Ambiente-Luminico'!$B$2:$DZ$1000, MATCH($P2, 'Ambiente-Luminico'!$M$2:$M$1000, 0), MATCH(EW$1, 'Ambiente-Luminico'!$B$1:$DZ$1, 0))</f>
        <v>0</v>
      </c>
      <c r="EX2">
        <f>INDEX('Ambiente-Luminico'!$B$2:$DZ$1000, MATCH($P2, 'Ambiente-Luminico'!$M$2:$M$1000, 0), MATCH(EX$1, 'Ambiente-Luminico'!$B$1:$DZ$1, 0))</f>
        <v>0</v>
      </c>
      <c r="EY2">
        <f>INDEX('Ambiente-Luminico'!$B$2:$DZ$1000, MATCH($P2, 'Ambiente-Luminico'!$M$2:$M$1000, 0), MATCH(EY$1, 'Ambiente-Luminico'!$B$1:$DZ$1, 0))</f>
        <v>4.6252849999999998E-2</v>
      </c>
      <c r="EZ2">
        <f>INDEX('Ambiente-Luminico'!$B$2:$DZ$1000, MATCH($P2, 'Ambiente-Luminico'!$M$2:$M$1000, 0), MATCH(EZ$1, 'Ambiente-Luminico'!$B$1:$DZ$1, 0))</f>
        <v>8.5616439999999998E-6</v>
      </c>
      <c r="FA2">
        <f>INDEX('Ambiente-Luminico'!$B$2:$DZ$1000, MATCH($P2, 'Ambiente-Luminico'!$M$2:$M$1000, 0), MATCH(FA$1, 'Ambiente-Luminico'!$B$1:$DZ$1, 0))</f>
        <v>128.17525000000001</v>
      </c>
      <c r="FB2">
        <f>INDEX('Ambiente-Luminico'!$B$2:$DZ$1000, MATCH($P2, 'Ambiente-Luminico'!$M$2:$M$1000, 0), MATCH(FB$1, 'Ambiente-Luminico'!$B$1:$DZ$1, 0))</f>
        <v>0</v>
      </c>
    </row>
    <row r="3" spans="1:158" x14ac:dyDescent="0.3">
      <c r="A3">
        <f>IF(INDEX(Plan1!O$5:O$1000,ROW()-1)="","",INDEX(Plan1!O$5:O$1000,ROW()-1))</f>
        <v>2</v>
      </c>
      <c r="B3" t="str">
        <f>IF(INDEX(Plan1!P$5:P$1000,ROW()-1)="","",INDEX(Plan1!P$5:P$1000,ROW()-1))</f>
        <v>CTD-VN-V60-ST</v>
      </c>
      <c r="C3" t="str">
        <f>IF(INDEX(Plan1!Q$5:Q$1000,ROW()-1)="","",INDEX(Plan1!Q$5:Q$1000,ROW()-1))</f>
        <v>CTD</v>
      </c>
      <c r="D3" t="str">
        <f>IF(INDEX(Plan1!R$5:R$1000,ROW()-1)="","",INDEX(Plan1!R$5:R$1000,ROW()-1))</f>
        <v>VN</v>
      </c>
      <c r="E3" t="str">
        <f>IF(INDEX(Plan1!S$5:S$1000,ROW()-1)="","",INDEX(Plan1!S$5:S$1000,ROW()-1))</f>
        <v>V60</v>
      </c>
      <c r="F3" t="str">
        <f>IF(INDEX(Plan1!T$5:T$1000,ROW()-1)="","",INDEX(Plan1!T$5:T$1000,ROW()-1))</f>
        <v>ST</v>
      </c>
      <c r="G3" t="str">
        <f>IF(INDEX(Plan1!U$5:U$1000,ROW()-1)="","",INDEX(Plan1!U$5:U$1000,ROW()-1))</f>
        <v>SALA DE ESTAR</v>
      </c>
      <c r="H3">
        <f>IF(INDEX(Plan1!W$5:W$1000,ROW()-1)="","",INDEX(Plan1!W$5:W$1000,ROW()-1))</f>
        <v>21.6</v>
      </c>
      <c r="I3">
        <f>IF(INDEX(Plan1!X$5:X$1000,ROW()-1)="","",INDEX(Plan1!X$5:X$1000,ROW()-1))</f>
        <v>46.28</v>
      </c>
      <c r="J3">
        <f>IF(INDEX(Plan1!Y$5:Y$1000,ROW()-1)="","",INDEX(Plan1!Y$5:Y$1000,ROW()-1))</f>
        <v>6.06</v>
      </c>
      <c r="K3" s="16" t="str">
        <f>IF(INDEX(Plan1!Z$5:Z$1000,ROW()-1)="","",INDEX(Plan1!Z$5:Z$1000,ROW()-1))</f>
        <v>13%</v>
      </c>
      <c r="L3" s="2">
        <f>IF(INDEX(Plan1!AA$5:AA$1000,ROW()-1)="","",INDEX(Plan1!AA$5:AA$1000,ROW()-1))</f>
        <v>0.28000000000000003</v>
      </c>
      <c r="M3" t="str">
        <f t="shared" ref="M3:M66" si="31">IF(G3="","",IF(G3="VARANDA",IF(F3="ST","P0","Pext"),IF(G3="DORMITÓRIO SERVIÇO","ST",F3)))</f>
        <v>ST</v>
      </c>
      <c r="N3" t="str">
        <f t="shared" ref="N3:N66" si="32">IF(G3="","",IF(G3="VARANDA","Norte-Oeste",IF(G3="DORMITÓRIO SERVIÇO","Leste","Oeste")))</f>
        <v>Oeste</v>
      </c>
      <c r="O3" t="str">
        <f t="shared" ref="O3:O66" si="33">IF(G3="","",B3&amp;"-"&amp;G3&amp;"-"&amp;M3)</f>
        <v>CTD-VN-V60-ST-SALA DE ESTAR-ST</v>
      </c>
      <c r="P3" t="str">
        <f t="shared" ref="P3:P66" si="34">IF(O3="","",C3&amp;"-VN-"&amp;E3&amp;"-"&amp;F3&amp;"-"&amp;G3&amp;"-"&amp;M3)</f>
        <v>CTD-VN-V60-ST-SALA DE ESTAR-ST</v>
      </c>
      <c r="Q3" t="str">
        <f t="shared" ref="Q3:Q66" si="35">IF(B3="","",C3&amp;"_"&amp;F3&amp;"_"&amp;E3)</f>
        <v>CTD_ST_V60</v>
      </c>
      <c r="R3" t="str">
        <f t="shared" ref="R3:R66" si="36">IF(B3="","",C3&amp;"_"&amp;F3&amp;"_"&amp;E3&amp;"_sDG")</f>
        <v>CTD_ST_V60_sDG</v>
      </c>
      <c r="S3" t="str">
        <f t="shared" ref="S3:S66" si="37">IF(G3="","",IF(G3="SALA DE ESTAR","CTD-SALA-DE-ESTAR",IF(G3="VARANDA","CTD-VARANDA",IF(G3="SALA DE JANTAR","CTD-SALA-DE-JANTAR",IF(G3="COZINHA","CTD-COZINHA",IF(G3="DORMITÓRIO SERVIÇO","CTD-DORM-SERV",IF(G3="DORMITÓRIO 1","CTD-DORM-01",IF(G3="DORMITÓRIO 2","CTD-DORM-02",IF(G3="DORMITÓRIO 3","CTD-DORM-03","")))))))))</f>
        <v>CTD-SALA-DE-ESTAR</v>
      </c>
      <c r="T3" t="str">
        <f t="shared" ref="T3:T66" si="38">IF(B3="","",IF(G3="Varanda",C3&amp;"-"&amp;D3&amp;"-V86-ST"&amp;"-"&amp;G3&amp;"-P0",C3&amp;"-"&amp;D3&amp;"-V86-ST"&amp;"-"&amp;G3&amp;"-ST"))</f>
        <v>CTD-VN-V86-ST-SALA DE ESTAR-ST</v>
      </c>
      <c r="U3">
        <f>INDEX('Ambiente-Termico'!$B$2:$EC$1000, MATCH($O3, 'Ambiente-Termico'!$I$2:$I$1000, 0), MATCH(U$1, 'Ambiente-Termico'!$B$1:$EC$1, 0))</f>
        <v>2920</v>
      </c>
      <c r="V3">
        <f>INDEX('Ambiente-Termico'!$B$2:$EC$1000, MATCH($O3, 'Ambiente-Termico'!$I$2:$I$1000, 0), MATCH(V$1, 'Ambiente-Termico'!$B$1:$EC$1, 0))</f>
        <v>31.18</v>
      </c>
      <c r="W3">
        <f>INDEX('Ambiente-Termico'!$B$2:$EC$1000, MATCH($O3, 'Ambiente-Termico'!$I$2:$I$1000, 0), MATCH(W$1, 'Ambiente-Termico'!$B$1:$EC$1, 0))</f>
        <v>31.18</v>
      </c>
      <c r="X3">
        <f>INDEX('Ambiente-Termico'!$B$2:$EC$1000, MATCH($O3, 'Ambiente-Termico'!$I$2:$I$1000, 0), MATCH(X$1, 'Ambiente-Termico'!$B$1:$EC$1, 0))</f>
        <v>22.17</v>
      </c>
      <c r="Y3">
        <f>INDEX('Ambiente-Termico'!$B$2:$EC$1000, MATCH($O3, 'Ambiente-Termico'!$I$2:$I$1000, 0), MATCH(Y$1, 'Ambiente-Termico'!$B$1:$EC$1, 0))</f>
        <v>21.04</v>
      </c>
      <c r="Z3">
        <f>INDEX('Ambiente-Termico'!$B$2:$EC$1000, MATCH($O3, 'Ambiente-Termico'!$I$2:$I$1000, 0), MATCH(Z$1, 'Ambiente-Termico'!$B$1:$EC$1, 0))</f>
        <v>28.32</v>
      </c>
      <c r="AA3">
        <f>INDEX('Ambiente-Termico'!$B$2:$EC$1000, MATCH($O3, 'Ambiente-Termico'!$I$2:$I$1000, 0), MATCH(AA$1, 'Ambiente-Termico'!$B$1:$EC$1, 0))</f>
        <v>28.32</v>
      </c>
      <c r="AB3">
        <f>INDEX('Ambiente-Termico'!$B$2:$EC$1000, MATCH($O3, 'Ambiente-Termico'!$I$2:$I$1000, 0), MATCH(AB$1, 'Ambiente-Termico'!$B$1:$EC$1, 0))</f>
        <v>21.88</v>
      </c>
      <c r="AC3">
        <f>INDEX('Ambiente-Termico'!$B$2:$EC$1000, MATCH($O3, 'Ambiente-Termico'!$I$2:$I$1000, 0), MATCH(AC$1, 'Ambiente-Termico'!$B$1:$EC$1, 0))</f>
        <v>20.73</v>
      </c>
      <c r="AD3">
        <f>INDEX('Ambiente-Termico'!$B$2:$EC$1000, MATCH($O3, 'Ambiente-Termico'!$I$2:$I$1000, 0), MATCH(AD$1, 'Ambiente-Termico'!$B$1:$EC$1, 0))</f>
        <v>29.63</v>
      </c>
      <c r="AE3">
        <f>INDEX('Ambiente-Termico'!$B$2:$EC$1000, MATCH($O3, 'Ambiente-Termico'!$I$2:$I$1000, 0), MATCH(AE$1, 'Ambiente-Termico'!$B$1:$EC$1, 0))</f>
        <v>29.63</v>
      </c>
      <c r="AF3">
        <f>INDEX('Ambiente-Termico'!$B$2:$EC$1000, MATCH($O3, 'Ambiente-Termico'!$I$2:$I$1000, 0), MATCH(AF$1, 'Ambiente-Termico'!$B$1:$EC$1, 0))</f>
        <v>22.02</v>
      </c>
      <c r="AG3">
        <f>INDEX('Ambiente-Termico'!$B$2:$EC$1000, MATCH($O3, 'Ambiente-Termico'!$I$2:$I$1000, 0), MATCH(AG$1, 'Ambiente-Termico'!$B$1:$EC$1, 0))</f>
        <v>20.88</v>
      </c>
      <c r="AH3" s="2">
        <f t="shared" ref="AH3:AK66" si="39">IF(INDEX(V:V,MATCH($T3,$O:$O, 0))=0,0,1-V3/INDEX(V:V,MATCH($T3,$O:$O, 0)))</f>
        <v>-1.0042112082928378E-2</v>
      </c>
      <c r="AI3" s="2">
        <f t="shared" si="39"/>
        <v>-1.0042112082928378E-2</v>
      </c>
      <c r="AJ3" s="2">
        <f t="shared" si="39"/>
        <v>-3.1674208144796268E-3</v>
      </c>
      <c r="AK3" s="2">
        <f t="shared" si="39"/>
        <v>-4.7551117451249958E-4</v>
      </c>
      <c r="AL3" s="2">
        <f t="shared" ref="AL3:AO66" si="40">IF(INDEX(Z:Z,MATCH($T3,$O:$O, 0))=0,0,1-Z3/INDEX(Z:Z,MATCH($T3,$O:$O, 0)))</f>
        <v>-3.8993264799715988E-3</v>
      </c>
      <c r="AM3" s="2">
        <f t="shared" si="40"/>
        <v>-3.8993264799715988E-3</v>
      </c>
      <c r="AN3" s="2">
        <f t="shared" si="40"/>
        <v>5.4545454545454897E-3</v>
      </c>
      <c r="AO3" s="2">
        <f t="shared" si="40"/>
        <v>3.844305622296873E-3</v>
      </c>
      <c r="AP3" s="2">
        <f t="shared" ref="AP3:AS66" si="41">IF(INDEX(AD:AD,MATCH($T3,$O:$O, 0))=0,0,1-AD3/INDEX(AD:AD,MATCH($T3,$O:$O, 0)))</f>
        <v>-4.4067796610169907E-3</v>
      </c>
      <c r="AQ3" s="2">
        <f t="shared" si="41"/>
        <v>-4.4067796610169907E-3</v>
      </c>
      <c r="AR3" s="2">
        <f t="shared" si="41"/>
        <v>1.3605442176871652E-3</v>
      </c>
      <c r="AS3" s="2">
        <f t="shared" si="41"/>
        <v>1.9120458891014325E-3</v>
      </c>
      <c r="AT3">
        <f>INDEX('Ambiente-Termico'!$B$2:$EC$1000, MATCH($O3, 'Ambiente-Termico'!$I$2:$I$1000, 0), MATCH(AT$1, 'Ambiente-Termico'!$B$1:$EC$1, 0))</f>
        <v>108</v>
      </c>
      <c r="AU3" s="2">
        <f>INDEX('Ambiente-Termico'!$B$2:$EC$1000, MATCH($O3, 'Ambiente-Termico'!$I$2:$I$1000, 0), MATCH(AU$1, 'Ambiente-Termico'!$B$1:$EC$1, 0))</f>
        <v>3.6986301369863007E-2</v>
      </c>
      <c r="AV3">
        <f>INDEX('Ambiente-Termico'!$B$2:$EC$1000, MATCH($O3, 'Ambiente-Termico'!$I$2:$I$1000, 0), MATCH(AV$1, 'Ambiente-Termico'!$B$1:$EC$1, 0))</f>
        <v>1903</v>
      </c>
      <c r="AW3" s="2">
        <f>INDEX('Ambiente-Termico'!$B$2:$EC$1000, MATCH($O3, 'Ambiente-Termico'!$I$2:$I$1000, 0), MATCH(AW$1, 'Ambiente-Termico'!$B$1:$EC$1, 0))</f>
        <v>0.65171232876712326</v>
      </c>
      <c r="AX3">
        <f>INDEX('Ambiente-Termico'!$B$2:$EC$1000, MATCH($O3, 'Ambiente-Termico'!$I$2:$I$1000, 0), MATCH(AX$1, 'Ambiente-Termico'!$B$1:$EC$1, 0))</f>
        <v>909</v>
      </c>
      <c r="AY3" s="2">
        <f>INDEX('Ambiente-Termico'!$B$2:$EC$1000, MATCH($O3, 'Ambiente-Termico'!$I$2:$I$1000, 0), MATCH(AY$1, 'Ambiente-Termico'!$B$1:$EC$1, 0))</f>
        <v>0.31130136986301371</v>
      </c>
      <c r="AZ3">
        <f>INDEX('Ambiente-Termico'!$B$2:$EC$1000, MATCH($O3, 'Ambiente-Termico'!$I$2:$I$1000, 0), MATCH(AZ$1, 'Ambiente-Termico'!$B$1:$EC$1, 0))</f>
        <v>192</v>
      </c>
      <c r="BA3" s="2">
        <f>INDEX('Ambiente-Termico'!$B$2:$EC$1000, MATCH($O3, 'Ambiente-Termico'!$I$2:$I$1000, 0), MATCH(BA$1, 'Ambiente-Termico'!$B$1:$EC$1, 0))</f>
        <v>2.1917808219178079E-2</v>
      </c>
      <c r="BB3">
        <f>INDEX('Ambiente-Termico'!$B$2:$EC$1000, MATCH($O3, 'Ambiente-Termico'!$I$2:$I$1000, 0), MATCH(BB$1, 'Ambiente-Termico'!$B$1:$EC$1, 0))</f>
        <v>5605</v>
      </c>
      <c r="BC3" s="2">
        <f>INDEX('Ambiente-Termico'!$B$2:$EC$1000, MATCH($O3, 'Ambiente-Termico'!$I$2:$I$1000, 0), MATCH(BC$1, 'Ambiente-Termico'!$B$1:$EC$1, 0))</f>
        <v>0.63984018264840181</v>
      </c>
      <c r="BD3" t="e">
        <f>INDEX('Ambiente-Termico'!$B$2:$EC$1000, MATCH($O3, 'Ambiente-Termico'!$I$2:$I$1000, 0), MATCH(BD$1, 'Ambiente-Termico'!$B$1:$EC$1, 0))</f>
        <v>#N/A</v>
      </c>
      <c r="BE3" s="2" t="e">
        <f>INDEX('Ambiente-Termico'!$B$2:$EC$1000, MATCH($O3, 'Ambiente-Termico'!$I$2:$I$1000, 0), MATCH(BE$1, 'Ambiente-Termico'!$B$1:$EC$1, 0))</f>
        <v>#N/A</v>
      </c>
      <c r="BF3">
        <f>INDEX('Ambiente-Termico'!$B$2:$EC$1000, MATCH($O3, 'Ambiente-Termico'!$I$2:$I$1000, 0), MATCH(BF$1, 'Ambiente-Termico'!$B$1:$EC$1, 0))</f>
        <v>159</v>
      </c>
      <c r="BG3" s="2">
        <f>INDEX('Ambiente-Termico'!$B$2:$EC$1000, MATCH($O3, 'Ambiente-Termico'!$I$2:$I$1000, 0), MATCH(BG$1, 'Ambiente-Termico'!$B$1:$EC$1, 0))</f>
        <v>5.4452054794520553E-2</v>
      </c>
      <c r="BH3">
        <f>INDEX('Ambiente-Termico'!$B$2:$EC$1000, MATCH($O3, 'Ambiente-Termico'!$I$2:$I$1000, 0), MATCH(BH$1, 'Ambiente-Termico'!$B$1:$EC$1, 0))</f>
        <v>109</v>
      </c>
      <c r="BI3" s="2">
        <f>INDEX('Ambiente-Termico'!$B$2:$EC$1000, MATCH($O3, 'Ambiente-Termico'!$I$2:$I$1000, 0), MATCH(BI$1, 'Ambiente-Termico'!$B$1:$EC$1, 0))</f>
        <v>3.7328767123287671E-2</v>
      </c>
      <c r="BJ3">
        <f>INDEX('Ambiente-Termico'!$B$2:$EC$1000, MATCH($O3, 'Ambiente-Termico'!$I$2:$I$1000, 0), MATCH(BJ$1, 'Ambiente-Termico'!$B$1:$EC$1, 0))</f>
        <v>2652</v>
      </c>
      <c r="BK3" s="2">
        <f>INDEX('Ambiente-Termico'!$B$2:$EC$1000, MATCH($O3, 'Ambiente-Termico'!$I$2:$I$1000, 0), MATCH(BK$1, 'Ambiente-Termico'!$B$1:$EC$1, 0))</f>
        <v>0.90821917808219177</v>
      </c>
      <c r="BL3">
        <f>INDEX('Ambiente-Termico'!$B$2:$EC$1000, MATCH($O3, 'Ambiente-Termico'!$I$2:$I$1000, 0), MATCH(BL$1, 'Ambiente-Termico'!$B$1:$EC$1, 0))</f>
        <v>167</v>
      </c>
      <c r="BM3" s="2">
        <f>INDEX('Ambiente-Termico'!$B$2:$EC$1000, MATCH($O3, 'Ambiente-Termico'!$I$2:$I$1000, 0), MATCH(BM$1, 'Ambiente-Termico'!$B$1:$EC$1, 0))</f>
        <v>1.906392694063927E-2</v>
      </c>
      <c r="BN3">
        <f>INDEX('Ambiente-Termico'!$B$2:$EC$1000, MATCH($O3, 'Ambiente-Termico'!$I$2:$I$1000, 0), MATCH(BN$1, 'Ambiente-Termico'!$B$1:$EC$1, 0))</f>
        <v>1046</v>
      </c>
      <c r="BO3" s="2">
        <f>INDEX('Ambiente-Termico'!$B$2:$EC$1000, MATCH($O3, 'Ambiente-Termico'!$I$2:$I$1000, 0), MATCH(BO$1, 'Ambiente-Termico'!$B$1:$EC$1, 0))</f>
        <v>0.1194063926940639</v>
      </c>
      <c r="BP3">
        <f>INDEX('Ambiente-Termico'!$B$2:$EC$1000, MATCH($O3, 'Ambiente-Termico'!$I$2:$I$1000, 0), MATCH(BP$1, 'Ambiente-Termico'!$B$1:$EC$1, 0))</f>
        <v>7547</v>
      </c>
      <c r="BQ3" s="2">
        <f>INDEX('Ambiente-Termico'!$B$2:$EC$1000, MATCH($O3, 'Ambiente-Termico'!$I$2:$I$1000, 0), MATCH(BQ$1, 'Ambiente-Termico'!$B$1:$EC$1, 0))</f>
        <v>0.86152968036529676</v>
      </c>
      <c r="BR3">
        <f>INDEX('Ambiente-Termico'!$B$2:$EC$1000, MATCH($O3, 'Ambiente-Termico'!$I$2:$I$1000, 0), MATCH(BR$1, 'Ambiente-Termico'!$B$1:$EC$1, 0))</f>
        <v>13</v>
      </c>
      <c r="BS3" s="2">
        <f>INDEX('Ambiente-Termico'!$B$2:$EC$1000, MATCH($O3, 'Ambiente-Termico'!$I$2:$I$1000, 0), MATCH(BS$1, 'Ambiente-Termico'!$B$1:$EC$1, 0))</f>
        <v>4.4520547945205479E-3</v>
      </c>
      <c r="BT3">
        <f>INDEX('Ambiente-Termico'!$B$2:$EC$1000, MATCH($O3, 'Ambiente-Termico'!$I$2:$I$1000, 0), MATCH(BT$1, 'Ambiente-Termico'!$B$1:$EC$1, 0))</f>
        <v>955</v>
      </c>
      <c r="BU3" s="2">
        <f>INDEX('Ambiente-Termico'!$B$2:$EC$1000, MATCH($O3, 'Ambiente-Termico'!$I$2:$I$1000, 0), MATCH(BU$1, 'Ambiente-Termico'!$B$1:$EC$1, 0))</f>
        <v>0.32705479452054792</v>
      </c>
      <c r="BV3">
        <f>INDEX('Ambiente-Termico'!$B$2:$EC$1000, MATCH($O3, 'Ambiente-Termico'!$I$2:$I$1000, 0), MATCH(BV$1, 'Ambiente-Termico'!$B$1:$EC$1, 0))</f>
        <v>7792</v>
      </c>
      <c r="BW3" s="2">
        <f>INDEX('Ambiente-Termico'!$B$2:$EC$1000, MATCH($O3, 'Ambiente-Termico'!$I$2:$I$1000, 0), MATCH(BW$1, 'Ambiente-Termico'!$B$1:$EC$1, 0))</f>
        <v>0.88949771689497714</v>
      </c>
      <c r="BX3">
        <f>INDEX('Ambiente-Termico'!$B$2:$EC$1000, MATCH($O3, 'Ambiente-Termico'!$I$2:$I$1000, 0), MATCH(BX$1, 'Ambiente-Termico'!$B$1:$EC$1, 0))</f>
        <v>13</v>
      </c>
      <c r="BY3" s="2">
        <f>INDEX('Ambiente-Termico'!$B$2:$EC$1000, MATCH($O3, 'Ambiente-Termico'!$I$2:$I$1000, 0), MATCH(BY$1, 'Ambiente-Termico'!$B$1:$EC$1, 0))</f>
        <v>1.4840182648401829E-3</v>
      </c>
      <c r="BZ3">
        <f>INDEX('Ambiente-Termico'!$B$2:$EC$1000, MATCH($O3, 'Ambiente-Termico'!$I$2:$I$1000, 0), MATCH(BZ$1, 'Ambiente-Termico'!$B$1:$EC$1, 0))</f>
        <v>4155</v>
      </c>
      <c r="CA3" s="2">
        <f>INDEX('Ambiente-Termico'!$B$2:$EC$1000, MATCH($O3, 'Ambiente-Termico'!$I$2:$I$1000, 0), MATCH(CA$1, 'Ambiente-Termico'!$B$1:$EC$1, 0))</f>
        <v>0.47431506849315069</v>
      </c>
      <c r="CB3">
        <f>INDEX('Ambiente-Termico'!$B$2:$EC$1000, MATCH($O3, 'Ambiente-Termico'!$I$2:$I$1000, 0), MATCH(CB$1, 'Ambiente-Termico'!$B$1:$EC$1, 0))</f>
        <v>4592</v>
      </c>
      <c r="CC3" s="2">
        <f>INDEX('Ambiente-Termico'!$B$2:$EC$1000, MATCH($O3, 'Ambiente-Termico'!$I$2:$I$1000, 0), MATCH(CC$1, 'Ambiente-Termico'!$B$1:$EC$1, 0))</f>
        <v>0.52420091324200913</v>
      </c>
      <c r="CD3">
        <f>INDEX('Ambiente-Termico'!$B$2:$EC$1000, MATCH($O3, 'Ambiente-Termico'!$I$2:$I$1000, 0), MATCH(CD$1, 'Ambiente-Termico'!$B$1:$EC$1, 0))</f>
        <v>1409.87</v>
      </c>
      <c r="CE3">
        <f>INDEX('Ambiente-Termico'!$B$2:$EC$1000, MATCH($O3, 'Ambiente-Termico'!$I$2:$I$1000, 0), MATCH(CE$1, 'Ambiente-Termico'!$B$1:$EC$1, 0))</f>
        <v>646.13</v>
      </c>
      <c r="CF3">
        <f>INDEX('Ambiente-Termico'!$B$2:$EC$1000, MATCH($O3, 'Ambiente-Termico'!$I$2:$I$1000, 0), MATCH(CF$1, 'Ambiente-Termico'!$B$1:$EC$1, 0))</f>
        <v>65.271759259259255</v>
      </c>
      <c r="CG3">
        <f>INDEX('Ambiente-Termico'!$B$2:$EC$1000, MATCH($O3, 'Ambiente-Termico'!$I$2:$I$1000, 0), MATCH(CG$1, 'Ambiente-Termico'!$B$1:$EC$1, 0))</f>
        <v>29.913425925925925</v>
      </c>
      <c r="CH3">
        <f>INDEX('Ambiente-Termico'!$B$2:$EC$1000, MATCH($O3, 'Ambiente-Termico'!$I$2:$I$1000, 0), MATCH(CH$1, 'Ambiente-Termico'!$B$1:$EC$1, 0))</f>
        <v>35.358333333333334</v>
      </c>
      <c r="CI3">
        <f>INDEX('Ambiente-Termico'!$B$2:$EC$1000, MATCH($O3, 'Ambiente-Termico'!$I$2:$I$1000, 0), MATCH(CI$1, 'Ambiente-Termico'!$B$1:$EC$1, 0))</f>
        <v>1233.1600000000001</v>
      </c>
      <c r="CJ3">
        <f>INDEX('Ambiente-Termico'!$B$2:$EC$1000, MATCH($O3, 'Ambiente-Termico'!$I$2:$I$1000, 0), MATCH(CJ$1, 'Ambiente-Termico'!$B$1:$EC$1, 0))</f>
        <v>32.040040490694601</v>
      </c>
      <c r="CK3">
        <f>INDEX('Ambiente-Termico'!$B$2:$EC$1000, MATCH($O3, 'Ambiente-Termico'!$I$2:$I$1000, 0), MATCH(CK$1, 'Ambiente-Termico'!$B$1:$EC$1, 0))</f>
        <v>0</v>
      </c>
      <c r="CL3">
        <f>INDEX('Ambiente-Termico'!$B$2:$EC$1000, MATCH($O3, 'Ambiente-Termico'!$I$2:$I$1000, 0), MATCH(CL$1, 'Ambiente-Termico'!$B$1:$EC$1, 0))</f>
        <v>0</v>
      </c>
      <c r="CM3">
        <f>INDEX('Ambiente-Termico'!$B$2:$EC$1000, MATCH($O3, 'Ambiente-Termico'!$I$2:$I$1000, 0), MATCH(CM$1, 'Ambiente-Termico'!$B$1:$EC$1, 0))</f>
        <v>0</v>
      </c>
      <c r="CN3">
        <f>INDEX('Ambiente-Termico'!$B$2:$EC$1000, MATCH($O3, 'Ambiente-Termico'!$I$2:$I$1000, 0), MATCH(CN$1, 'Ambiente-Termico'!$B$1:$EC$1, 0))</f>
        <v>0</v>
      </c>
      <c r="CO3">
        <f>INDEX('Ambiente-Termico'!$B$2:$EC$1000, MATCH($O3, 'Ambiente-Termico'!$I$2:$I$1000, 0), MATCH(CO$1, 'Ambiente-Termico'!$B$1:$EC$1, 0))</f>
        <v>0</v>
      </c>
      <c r="CP3">
        <f>INDEX('Ambiente-Termico'!$B$2:$EC$1000, MATCH($O3, 'Ambiente-Termico'!$I$2:$I$1000, 0), MATCH(CP$1, 'Ambiente-Termico'!$B$1:$EC$1, 0))</f>
        <v>0</v>
      </c>
      <c r="CQ3">
        <f>INDEX('Ambiente-Termico'!$B$2:$EC$1000, MATCH($O3, 'Ambiente-Termico'!$I$2:$I$1000, 0), MATCH(CQ$1, 'Ambiente-Termico'!$B$1:$EC$1, 0))</f>
        <v>0</v>
      </c>
      <c r="CR3">
        <f>INDEX('Ambiente-Termico'!$B$2:$EC$1000, MATCH($O3, 'Ambiente-Termico'!$I$2:$I$1000, 0), MATCH(CR$1, 'Ambiente-Termico'!$B$1:$EC$1, 0))</f>
        <v>0</v>
      </c>
      <c r="CS3">
        <f>INDEX('Ambiente-Termico'!$B$2:$EC$1000, MATCH($O3, 'Ambiente-Termico'!$I$2:$I$1000, 0), MATCH(CS$1, 'Ambiente-Termico'!$B$1:$EC$1, 0))</f>
        <v>0</v>
      </c>
      <c r="CT3">
        <f>INDEX('Ambiente-Termico'!$B$2:$EC$1000, MATCH($O3, 'Ambiente-Termico'!$I$2:$I$1000, 0), MATCH(CT$1, 'Ambiente-Termico'!$B$1:$EC$1, 0))</f>
        <v>0</v>
      </c>
      <c r="CU3">
        <f>INDEX('Ambiente-Termico'!$B$2:$EC$1000, MATCH($O3, 'Ambiente-Termico'!$I$2:$I$1000, 0), MATCH(CU$1, 'Ambiente-Termico'!$B$1:$EC$1, 0))</f>
        <v>0</v>
      </c>
      <c r="CV3">
        <f>INDEX('Ambiente-Termico'!$B$2:$EC$1000, MATCH($O3, 'Ambiente-Termico'!$I$2:$I$1000, 0), MATCH(CV$1, 'Ambiente-Termico'!$B$1:$EC$1, 0))</f>
        <v>0</v>
      </c>
      <c r="CW3">
        <f>INDEX('Ambiente-Termico'!$B$2:$EC$1000, MATCH($O3, 'Ambiente-Termico'!$I$2:$I$1000, 0), MATCH(CW$1, 'Ambiente-Termico'!$B$1:$EC$1, 0))</f>
        <v>0</v>
      </c>
      <c r="CX3">
        <f>INDEX('Ambiente-Termico'!$B$2:$EC$1000, MATCH($O3, 'Ambiente-Termico'!$I$2:$I$1000, 0), MATCH(CX$1, 'Ambiente-Termico'!$B$1:$EC$1, 0))</f>
        <v>0</v>
      </c>
      <c r="CY3">
        <f>INDEX('Ambiente-Termico'!$B$2:$EC$1000, MATCH($O3, 'Ambiente-Termico'!$I$2:$I$1000, 0), MATCH(CY$1, 'Ambiente-Termico'!$B$1:$EC$1, 0))</f>
        <v>0</v>
      </c>
      <c r="CZ3">
        <f>INDEX('Ambiente-Termico'!$B$2:$EC$1000, MATCH($O3, 'Ambiente-Termico'!$I$2:$I$1000, 0), MATCH(CZ$1, 'Ambiente-Termico'!$B$1:$EC$1, 0))</f>
        <v>0</v>
      </c>
      <c r="DA3">
        <f>INDEX('Ambiente-Termico'!$B$2:$EC$1000, MATCH($O3, 'Ambiente-Termico'!$I$2:$I$1000, 0), MATCH(DA$1, 'Ambiente-Termico'!$B$1:$EC$1, 0))</f>
        <v>0</v>
      </c>
      <c r="DB3">
        <f>INDEX('Ambiente-Termico'!$B$2:$EC$1000, MATCH($O3, 'Ambiente-Termico'!$I$2:$I$1000, 0), MATCH(DB$1, 'Ambiente-Termico'!$B$1:$EC$1, 0))</f>
        <v>0</v>
      </c>
      <c r="DC3">
        <f>INDEX('Ambiente-Termico'!$B$2:$EC$1000, MATCH($O3, 'Ambiente-Termico'!$I$2:$I$1000, 0), MATCH(DC$1, 'Ambiente-Termico'!$B$1:$EC$1, 0))</f>
        <v>0</v>
      </c>
      <c r="DD3">
        <f>INDEX('Ambiente-Termico'!$B$2:$EC$1000, MATCH($O3, 'Ambiente-Termico'!$I$2:$I$1000, 0), MATCH(DD$1, 'Ambiente-Termico'!$B$1:$EC$1, 0))</f>
        <v>0</v>
      </c>
      <c r="DE3">
        <f>INDEX('Ambiente-Termico'!$B$2:$EC$1000, MATCH($O3, 'Ambiente-Termico'!$I$2:$I$1000, 0), MATCH(DE$1, 'Ambiente-Termico'!$B$1:$EC$1, 0))</f>
        <v>0</v>
      </c>
      <c r="DF3">
        <f>INDEX('Ambiente-Termico'!$B$2:$EC$1000, MATCH($O3, 'Ambiente-Termico'!$I$2:$I$1000, 0), MATCH(DF$1, 'Ambiente-Termico'!$B$1:$EC$1, 0))</f>
        <v>0</v>
      </c>
      <c r="DG3">
        <f>INDEX('Ambiente-Termico'!$B$2:$EC$1000, MATCH($O3, 'Ambiente-Termico'!$I$2:$I$1000, 0), MATCH(DG$1, 'Ambiente-Termico'!$B$1:$EC$1, 0))</f>
        <v>0</v>
      </c>
      <c r="DH3">
        <f>INDEX('Ambiente-Termico'!$B$2:$EC$1000, MATCH($O3, 'Ambiente-Termico'!$I$2:$I$1000, 0), MATCH(DH$1, 'Ambiente-Termico'!$B$1:$EC$1, 0))</f>
        <v>0</v>
      </c>
      <c r="DI3">
        <f>INDEX('Ambiente-Termico'!$B$2:$EC$1000, MATCH($O3, 'Ambiente-Termico'!$I$2:$I$1000, 0), MATCH(DI$1, 'Ambiente-Termico'!$B$1:$EC$1, 0))</f>
        <v>0</v>
      </c>
      <c r="DJ3">
        <f>INDEX('Ambiente-Termico'!$B$2:$EC$1000, MATCH($O3, 'Ambiente-Termico'!$I$2:$I$1000, 0), MATCH(DJ$1, 'Ambiente-Termico'!$B$1:$EC$1, 0))</f>
        <v>0</v>
      </c>
      <c r="DK3">
        <f>INDEX('Ambiente-Termico'!$B$2:$EC$1000, MATCH($O3, 'Ambiente-Termico'!$I$2:$I$1000, 0), MATCH(DK$1, 'Ambiente-Termico'!$B$1:$EC$1, 0))</f>
        <v>0</v>
      </c>
      <c r="DL3">
        <f>INDEX('Ambiente-Termico'!$B$2:$EC$1000, MATCH($O3, 'Ambiente-Termico'!$I$2:$I$1000, 0), MATCH(DL$1, 'Ambiente-Termico'!$B$1:$EC$1, 0))</f>
        <v>0</v>
      </c>
      <c r="DM3">
        <f>INDEX('Ambiente-Termico'!$B$2:$EC$1000, MATCH($O3, 'Ambiente-Termico'!$I$2:$I$1000, 0), MATCH(DM$1, 'Ambiente-Termico'!$B$1:$EC$1, 0))</f>
        <v>0</v>
      </c>
      <c r="DN3" s="2">
        <f t="shared" si="1"/>
        <v>0.2574238130852935</v>
      </c>
      <c r="DO3" s="2">
        <f>IF(INDEX(CE:CE,MATCH($T3,$O:$O, 0))=0,0,1-CE3/INDEX(CE:CE,MATCH($T3,$O:$O, 0)))</f>
        <v>-9.2946880857591729E-4</v>
      </c>
      <c r="DP3" s="2">
        <f>IF(INDEX(CF:CF,MATCH($T3,$O:$O, 0))=0,0,1-CF3/INDEX(CF:CF,MATCH($T3,$O:$O, 0)))</f>
        <v>0.2574238130852935</v>
      </c>
      <c r="DQ3" s="2">
        <f t="shared" si="2"/>
        <v>-9.2946880857591729E-4</v>
      </c>
      <c r="DR3" s="2">
        <f t="shared" si="3"/>
        <v>0.39051464779066136</v>
      </c>
      <c r="DS3" s="2">
        <f t="shared" si="4"/>
        <v>0.4382138155047447</v>
      </c>
      <c r="DT3" s="2">
        <f t="shared" si="5"/>
        <v>-5.9895529372888445E-2</v>
      </c>
      <c r="DU3" s="2">
        <f t="shared" si="6"/>
        <v>0</v>
      </c>
      <c r="DV3" s="2">
        <f t="shared" si="7"/>
        <v>0</v>
      </c>
      <c r="DW3" s="2">
        <f t="shared" si="8"/>
        <v>0</v>
      </c>
      <c r="DX3" s="2">
        <f t="shared" si="9"/>
        <v>0</v>
      </c>
      <c r="DY3" s="2">
        <f>IF($CO3=0,0,CP3/$CO3)</f>
        <v>0</v>
      </c>
      <c r="DZ3" s="2">
        <f t="shared" si="10"/>
        <v>0</v>
      </c>
      <c r="EA3" s="2">
        <f t="shared" si="11"/>
        <v>0</v>
      </c>
      <c r="EB3" s="2">
        <f t="shared" si="12"/>
        <v>0</v>
      </c>
      <c r="EC3" s="2">
        <f t="shared" si="13"/>
        <v>0</v>
      </c>
      <c r="ED3" s="2">
        <f t="shared" si="14"/>
        <v>0</v>
      </c>
      <c r="EE3" s="2">
        <f t="shared" si="15"/>
        <v>0</v>
      </c>
      <c r="EF3" s="2">
        <f t="shared" si="16"/>
        <v>0</v>
      </c>
      <c r="EG3" s="2">
        <f t="shared" si="17"/>
        <v>0</v>
      </c>
      <c r="EH3" s="2">
        <f t="shared" si="18"/>
        <v>0</v>
      </c>
      <c r="EI3" s="2">
        <f t="shared" si="19"/>
        <v>0</v>
      </c>
      <c r="EJ3" s="2">
        <f t="shared" si="20"/>
        <v>0</v>
      </c>
      <c r="EK3" s="2">
        <f>IF($DB3=0,0,DC3/$DB3)</f>
        <v>0</v>
      </c>
      <c r="EL3" s="2">
        <f t="shared" si="21"/>
        <v>0</v>
      </c>
      <c r="EM3" s="2">
        <f t="shared" si="22"/>
        <v>0</v>
      </c>
      <c r="EN3" s="2">
        <f t="shared" si="23"/>
        <v>0</v>
      </c>
      <c r="EO3" s="2">
        <f t="shared" si="24"/>
        <v>0</v>
      </c>
      <c r="EP3" s="2">
        <f t="shared" si="25"/>
        <v>0</v>
      </c>
      <c r="EQ3" s="2">
        <f t="shared" si="26"/>
        <v>0</v>
      </c>
      <c r="ER3" s="2">
        <f t="shared" si="27"/>
        <v>0</v>
      </c>
      <c r="ES3" s="2">
        <f t="shared" si="28"/>
        <v>0</v>
      </c>
      <c r="ET3" s="2">
        <f t="shared" si="29"/>
        <v>0</v>
      </c>
      <c r="EU3" s="2">
        <f t="shared" si="30"/>
        <v>0</v>
      </c>
      <c r="EV3">
        <f>INDEX('Ambiente-Luminico'!$B$2:$DZ$1000, MATCH($P3, 'Ambiente-Luminico'!$M$2:$M$1000, 0), MATCH(EV$1, 'Ambiente-Luminico'!$B$1:$DZ$1, 0))</f>
        <v>1</v>
      </c>
      <c r="EW3">
        <f>INDEX('Ambiente-Luminico'!$B$2:$DZ$1000, MATCH($P3, 'Ambiente-Luminico'!$M$2:$M$1000, 0), MATCH(EW$1, 'Ambiente-Luminico'!$B$1:$DZ$1, 0))</f>
        <v>0</v>
      </c>
      <c r="EX3">
        <f>INDEX('Ambiente-Luminico'!$B$2:$DZ$1000, MATCH($P3, 'Ambiente-Luminico'!$M$2:$M$1000, 0), MATCH(EX$1, 'Ambiente-Luminico'!$B$1:$DZ$1, 0))</f>
        <v>0</v>
      </c>
      <c r="EY3">
        <f>INDEX('Ambiente-Luminico'!$B$2:$DZ$1000, MATCH($P3, 'Ambiente-Luminico'!$M$2:$M$1000, 0), MATCH(EY$1, 'Ambiente-Luminico'!$B$1:$DZ$1, 0))</f>
        <v>0.82278233999999995</v>
      </c>
      <c r="EZ3">
        <f>INDEX('Ambiente-Luminico'!$B$2:$DZ$1000, MATCH($P3, 'Ambiente-Luminico'!$M$2:$M$1000, 0), MATCH(EZ$1, 'Ambiente-Luminico'!$B$1:$DZ$1, 0))</f>
        <v>6.529679E-3</v>
      </c>
      <c r="FA3">
        <f>INDEX('Ambiente-Luminico'!$B$2:$DZ$1000, MATCH($P3, 'Ambiente-Luminico'!$M$2:$M$1000, 0), MATCH(FA$1, 'Ambiente-Luminico'!$B$1:$DZ$1, 0))</f>
        <v>587.34199999999998</v>
      </c>
      <c r="FB3">
        <f>INDEX('Ambiente-Luminico'!$B$2:$DZ$1000, MATCH($P3, 'Ambiente-Luminico'!$M$2:$M$1000, 0), MATCH(FB$1, 'Ambiente-Luminico'!$B$1:$DZ$1, 0))</f>
        <v>1.4322916999999999E-2</v>
      </c>
    </row>
    <row r="4" spans="1:158" x14ac:dyDescent="0.3">
      <c r="A4">
        <f>IF(INDEX(Plan1!O$5:O$1000,ROW()-1)="","",INDEX(Plan1!O$5:O$1000,ROW()-1))</f>
        <v>3</v>
      </c>
      <c r="B4" t="str">
        <f>IF(INDEX(Plan1!P$5:P$1000,ROW()-1)="","",INDEX(Plan1!P$5:P$1000,ROW()-1))</f>
        <v>CTD-VN-V86-ST</v>
      </c>
      <c r="C4" t="str">
        <f>IF(INDEX(Plan1!Q$5:Q$1000,ROW()-1)="","",INDEX(Plan1!Q$5:Q$1000,ROW()-1))</f>
        <v>CTD</v>
      </c>
      <c r="D4" t="str">
        <f>IF(INDEX(Plan1!R$5:R$1000,ROW()-1)="","",INDEX(Plan1!R$5:R$1000,ROW()-1))</f>
        <v>VN</v>
      </c>
      <c r="E4" t="str">
        <f>IF(INDEX(Plan1!S$5:S$1000,ROW()-1)="","",INDEX(Plan1!S$5:S$1000,ROW()-1))</f>
        <v>V86</v>
      </c>
      <c r="F4" t="str">
        <f>IF(INDEX(Plan1!T$5:T$1000,ROW()-1)="","",INDEX(Plan1!T$5:T$1000,ROW()-1))</f>
        <v>ST</v>
      </c>
      <c r="G4" t="str">
        <f>IF(INDEX(Plan1!U$5:U$1000,ROW()-1)="","",INDEX(Plan1!U$5:U$1000,ROW()-1))</f>
        <v>SALA DE ESTAR</v>
      </c>
      <c r="H4">
        <f>IF(INDEX(Plan1!W$5:W$1000,ROW()-1)="","",INDEX(Plan1!W$5:W$1000,ROW()-1))</f>
        <v>21.6</v>
      </c>
      <c r="I4">
        <f>IF(INDEX(Plan1!X$5:X$1000,ROW()-1)="","",INDEX(Plan1!X$5:X$1000,ROW()-1))</f>
        <v>46.28</v>
      </c>
      <c r="J4">
        <f>IF(INDEX(Plan1!Y$5:Y$1000,ROW()-1)="","",INDEX(Plan1!Y$5:Y$1000,ROW()-1))</f>
        <v>6.06</v>
      </c>
      <c r="K4" s="16" t="str">
        <f>IF(INDEX(Plan1!Z$5:Z$1000,ROW()-1)="","",INDEX(Plan1!Z$5:Z$1000,ROW()-1))</f>
        <v>13%</v>
      </c>
      <c r="L4" s="2">
        <f>IF(INDEX(Plan1!AA$5:AA$1000,ROW()-1)="","",INDEX(Plan1!AA$5:AA$1000,ROW()-1))</f>
        <v>0.28000000000000003</v>
      </c>
      <c r="M4" t="str">
        <f t="shared" si="31"/>
        <v>ST</v>
      </c>
      <c r="N4" t="str">
        <f t="shared" si="32"/>
        <v>Oeste</v>
      </c>
      <c r="O4" t="str">
        <f t="shared" si="33"/>
        <v>CTD-VN-V86-ST-SALA DE ESTAR-ST</v>
      </c>
      <c r="P4" t="str">
        <f t="shared" si="34"/>
        <v>CTD-VN-V86-ST-SALA DE ESTAR-ST</v>
      </c>
      <c r="Q4" t="str">
        <f t="shared" si="35"/>
        <v>CTD_ST_V86</v>
      </c>
      <c r="R4" t="str">
        <f t="shared" si="36"/>
        <v>CTD_ST_V86_sDG</v>
      </c>
      <c r="S4" t="str">
        <f t="shared" si="37"/>
        <v>CTD-SALA-DE-ESTAR</v>
      </c>
      <c r="T4" t="str">
        <f t="shared" si="38"/>
        <v>CTD-VN-V86-ST-SALA DE ESTAR-ST</v>
      </c>
      <c r="U4">
        <f>INDEX('Ambiente-Termico'!$B$2:$EC$1000, MATCH($O4, 'Ambiente-Termico'!$I$2:$I$1000, 0), MATCH(U$1, 'Ambiente-Termico'!$B$1:$EC$1, 0))</f>
        <v>2920</v>
      </c>
      <c r="V4">
        <f>INDEX('Ambiente-Termico'!$B$2:$EC$1000, MATCH($O4, 'Ambiente-Termico'!$I$2:$I$1000, 0), MATCH(V$1, 'Ambiente-Termico'!$B$1:$EC$1, 0))</f>
        <v>30.87</v>
      </c>
      <c r="W4">
        <f>INDEX('Ambiente-Termico'!$B$2:$EC$1000, MATCH($O4, 'Ambiente-Termico'!$I$2:$I$1000, 0), MATCH(W$1, 'Ambiente-Termico'!$B$1:$EC$1, 0))</f>
        <v>30.87</v>
      </c>
      <c r="X4">
        <f>INDEX('Ambiente-Termico'!$B$2:$EC$1000, MATCH($O4, 'Ambiente-Termico'!$I$2:$I$1000, 0), MATCH(X$1, 'Ambiente-Termico'!$B$1:$EC$1, 0))</f>
        <v>22.1</v>
      </c>
      <c r="Y4">
        <f>INDEX('Ambiente-Termico'!$B$2:$EC$1000, MATCH($O4, 'Ambiente-Termico'!$I$2:$I$1000, 0), MATCH(Y$1, 'Ambiente-Termico'!$B$1:$EC$1, 0))</f>
        <v>21.03</v>
      </c>
      <c r="Z4">
        <f>INDEX('Ambiente-Termico'!$B$2:$EC$1000, MATCH($O4, 'Ambiente-Termico'!$I$2:$I$1000, 0), MATCH(Z$1, 'Ambiente-Termico'!$B$1:$EC$1, 0))</f>
        <v>28.21</v>
      </c>
      <c r="AA4">
        <f>INDEX('Ambiente-Termico'!$B$2:$EC$1000, MATCH($O4, 'Ambiente-Termico'!$I$2:$I$1000, 0), MATCH(AA$1, 'Ambiente-Termico'!$B$1:$EC$1, 0))</f>
        <v>28.21</v>
      </c>
      <c r="AB4">
        <f>INDEX('Ambiente-Termico'!$B$2:$EC$1000, MATCH($O4, 'Ambiente-Termico'!$I$2:$I$1000, 0), MATCH(AB$1, 'Ambiente-Termico'!$B$1:$EC$1, 0))</f>
        <v>22</v>
      </c>
      <c r="AC4">
        <f>INDEX('Ambiente-Termico'!$B$2:$EC$1000, MATCH($O4, 'Ambiente-Termico'!$I$2:$I$1000, 0), MATCH(AC$1, 'Ambiente-Termico'!$B$1:$EC$1, 0))</f>
        <v>20.81</v>
      </c>
      <c r="AD4">
        <f>INDEX('Ambiente-Termico'!$B$2:$EC$1000, MATCH($O4, 'Ambiente-Termico'!$I$2:$I$1000, 0), MATCH(AD$1, 'Ambiente-Termico'!$B$1:$EC$1, 0))</f>
        <v>29.5</v>
      </c>
      <c r="AE4">
        <f>INDEX('Ambiente-Termico'!$B$2:$EC$1000, MATCH($O4, 'Ambiente-Termico'!$I$2:$I$1000, 0), MATCH(AE$1, 'Ambiente-Termico'!$B$1:$EC$1, 0))</f>
        <v>29.5</v>
      </c>
      <c r="AF4">
        <f>INDEX('Ambiente-Termico'!$B$2:$EC$1000, MATCH($O4, 'Ambiente-Termico'!$I$2:$I$1000, 0), MATCH(AF$1, 'Ambiente-Termico'!$B$1:$EC$1, 0))</f>
        <v>22.05</v>
      </c>
      <c r="AG4">
        <f>INDEX('Ambiente-Termico'!$B$2:$EC$1000, MATCH($O4, 'Ambiente-Termico'!$I$2:$I$1000, 0), MATCH(AG$1, 'Ambiente-Termico'!$B$1:$EC$1, 0))</f>
        <v>20.92</v>
      </c>
      <c r="AH4" s="2">
        <f t="shared" si="39"/>
        <v>0</v>
      </c>
      <c r="AI4" s="2">
        <f t="shared" si="39"/>
        <v>0</v>
      </c>
      <c r="AJ4" s="2">
        <f t="shared" si="39"/>
        <v>0</v>
      </c>
      <c r="AK4" s="2">
        <f t="shared" si="39"/>
        <v>0</v>
      </c>
      <c r="AL4" s="2">
        <f t="shared" si="40"/>
        <v>0</v>
      </c>
      <c r="AM4" s="2">
        <f t="shared" si="40"/>
        <v>0</v>
      </c>
      <c r="AN4" s="2">
        <f t="shared" si="40"/>
        <v>0</v>
      </c>
      <c r="AO4" s="2">
        <f t="shared" si="40"/>
        <v>0</v>
      </c>
      <c r="AP4" s="2">
        <f t="shared" si="41"/>
        <v>0</v>
      </c>
      <c r="AQ4" s="2">
        <f t="shared" si="41"/>
        <v>0</v>
      </c>
      <c r="AR4" s="2">
        <f t="shared" si="41"/>
        <v>0</v>
      </c>
      <c r="AS4" s="2">
        <f t="shared" si="41"/>
        <v>0</v>
      </c>
      <c r="AT4">
        <f>INDEX('Ambiente-Termico'!$B$2:$EC$1000, MATCH($O4, 'Ambiente-Termico'!$I$2:$I$1000, 0), MATCH(AT$1, 'Ambiente-Termico'!$B$1:$EC$1, 0))</f>
        <v>107</v>
      </c>
      <c r="AU4" s="2">
        <f>INDEX('Ambiente-Termico'!$B$2:$EC$1000, MATCH($O4, 'Ambiente-Termico'!$I$2:$I$1000, 0), MATCH(AU$1, 'Ambiente-Termico'!$B$1:$EC$1, 0))</f>
        <v>3.6643835616438358E-2</v>
      </c>
      <c r="AV4">
        <f>INDEX('Ambiente-Termico'!$B$2:$EC$1000, MATCH($O4, 'Ambiente-Termico'!$I$2:$I$1000, 0), MATCH(AV$1, 'Ambiente-Termico'!$B$1:$EC$1, 0))</f>
        <v>1897</v>
      </c>
      <c r="AW4" s="2">
        <f>INDEX('Ambiente-Termico'!$B$2:$EC$1000, MATCH($O4, 'Ambiente-Termico'!$I$2:$I$1000, 0), MATCH(AW$1, 'Ambiente-Termico'!$B$1:$EC$1, 0))</f>
        <v>0.64965753424657535</v>
      </c>
      <c r="AX4">
        <f>INDEX('Ambiente-Termico'!$B$2:$EC$1000, MATCH($O4, 'Ambiente-Termico'!$I$2:$I$1000, 0), MATCH(AX$1, 'Ambiente-Termico'!$B$1:$EC$1, 0))</f>
        <v>916</v>
      </c>
      <c r="AY4" s="2">
        <f>INDEX('Ambiente-Termico'!$B$2:$EC$1000, MATCH($O4, 'Ambiente-Termico'!$I$2:$I$1000, 0), MATCH(AY$1, 'Ambiente-Termico'!$B$1:$EC$1, 0))</f>
        <v>0.31369863013698629</v>
      </c>
      <c r="AZ4">
        <f>INDEX('Ambiente-Termico'!$B$2:$EC$1000, MATCH($O4, 'Ambiente-Termico'!$I$2:$I$1000, 0), MATCH(AZ$1, 'Ambiente-Termico'!$B$1:$EC$1, 0))</f>
        <v>199</v>
      </c>
      <c r="BA4" s="2">
        <f>INDEX('Ambiente-Termico'!$B$2:$EC$1000, MATCH($O4, 'Ambiente-Termico'!$I$2:$I$1000, 0), MATCH(BA$1, 'Ambiente-Termico'!$B$1:$EC$1, 0))</f>
        <v>2.2716894977168951E-2</v>
      </c>
      <c r="BB4">
        <f>INDEX('Ambiente-Termico'!$B$2:$EC$1000, MATCH($O4, 'Ambiente-Termico'!$I$2:$I$1000, 0), MATCH(BB$1, 'Ambiente-Termico'!$B$1:$EC$1, 0))</f>
        <v>5564</v>
      </c>
      <c r="BC4" s="2">
        <f>INDEX('Ambiente-Termico'!$B$2:$EC$1000, MATCH($O4, 'Ambiente-Termico'!$I$2:$I$1000, 0), MATCH(BC$1, 'Ambiente-Termico'!$B$1:$EC$1, 0))</f>
        <v>0.63515981735159821</v>
      </c>
      <c r="BD4" t="e">
        <f>INDEX('Ambiente-Termico'!$B$2:$EC$1000, MATCH($O4, 'Ambiente-Termico'!$I$2:$I$1000, 0), MATCH(BD$1, 'Ambiente-Termico'!$B$1:$EC$1, 0))</f>
        <v>#N/A</v>
      </c>
      <c r="BE4" s="2" t="e">
        <f>INDEX('Ambiente-Termico'!$B$2:$EC$1000, MATCH($O4, 'Ambiente-Termico'!$I$2:$I$1000, 0), MATCH(BE$1, 'Ambiente-Termico'!$B$1:$EC$1, 0))</f>
        <v>#N/A</v>
      </c>
      <c r="BF4">
        <f>INDEX('Ambiente-Termico'!$B$2:$EC$1000, MATCH($O4, 'Ambiente-Termico'!$I$2:$I$1000, 0), MATCH(BF$1, 'Ambiente-Termico'!$B$1:$EC$1, 0))</f>
        <v>146</v>
      </c>
      <c r="BG4" s="2">
        <f>INDEX('Ambiente-Termico'!$B$2:$EC$1000, MATCH($O4, 'Ambiente-Termico'!$I$2:$I$1000, 0), MATCH(BG$1, 'Ambiente-Termico'!$B$1:$EC$1, 0))</f>
        <v>0.05</v>
      </c>
      <c r="BH4">
        <f>INDEX('Ambiente-Termico'!$B$2:$EC$1000, MATCH($O4, 'Ambiente-Termico'!$I$2:$I$1000, 0), MATCH(BH$1, 'Ambiente-Termico'!$B$1:$EC$1, 0))</f>
        <v>106</v>
      </c>
      <c r="BI4" s="2">
        <f>INDEX('Ambiente-Termico'!$B$2:$EC$1000, MATCH($O4, 'Ambiente-Termico'!$I$2:$I$1000, 0), MATCH(BI$1, 'Ambiente-Termico'!$B$1:$EC$1, 0))</f>
        <v>3.6301369863013702E-2</v>
      </c>
      <c r="BJ4">
        <f>INDEX('Ambiente-Termico'!$B$2:$EC$1000, MATCH($O4, 'Ambiente-Termico'!$I$2:$I$1000, 0), MATCH(BJ$1, 'Ambiente-Termico'!$B$1:$EC$1, 0))</f>
        <v>2668</v>
      </c>
      <c r="BK4" s="2">
        <f>INDEX('Ambiente-Termico'!$B$2:$EC$1000, MATCH($O4, 'Ambiente-Termico'!$I$2:$I$1000, 0), MATCH(BK$1, 'Ambiente-Termico'!$B$1:$EC$1, 0))</f>
        <v>0.91369863013698627</v>
      </c>
      <c r="BL4">
        <f>INDEX('Ambiente-Termico'!$B$2:$EC$1000, MATCH($O4, 'Ambiente-Termico'!$I$2:$I$1000, 0), MATCH(BL$1, 'Ambiente-Termico'!$B$1:$EC$1, 0))</f>
        <v>155</v>
      </c>
      <c r="BM4" s="2">
        <f>INDEX('Ambiente-Termico'!$B$2:$EC$1000, MATCH($O4, 'Ambiente-Termico'!$I$2:$I$1000, 0), MATCH(BM$1, 'Ambiente-Termico'!$B$1:$EC$1, 0))</f>
        <v>1.7694063926940638E-2</v>
      </c>
      <c r="BN4">
        <f>INDEX('Ambiente-Termico'!$B$2:$EC$1000, MATCH($O4, 'Ambiente-Termico'!$I$2:$I$1000, 0), MATCH(BN$1, 'Ambiente-Termico'!$B$1:$EC$1, 0))</f>
        <v>1030</v>
      </c>
      <c r="BO4" s="2">
        <f>INDEX('Ambiente-Termico'!$B$2:$EC$1000, MATCH($O4, 'Ambiente-Termico'!$I$2:$I$1000, 0), MATCH(BO$1, 'Ambiente-Termico'!$B$1:$EC$1, 0))</f>
        <v>0.11757990867579909</v>
      </c>
      <c r="BP4">
        <f>INDEX('Ambiente-Termico'!$B$2:$EC$1000, MATCH($O4, 'Ambiente-Termico'!$I$2:$I$1000, 0), MATCH(BP$1, 'Ambiente-Termico'!$B$1:$EC$1, 0))</f>
        <v>7575</v>
      </c>
      <c r="BQ4" s="2">
        <f>INDEX('Ambiente-Termico'!$B$2:$EC$1000, MATCH($O4, 'Ambiente-Termico'!$I$2:$I$1000, 0), MATCH(BQ$1, 'Ambiente-Termico'!$B$1:$EC$1, 0))</f>
        <v>0.86472602739726023</v>
      </c>
      <c r="BR4">
        <f>INDEX('Ambiente-Termico'!$B$2:$EC$1000, MATCH($O4, 'Ambiente-Termico'!$I$2:$I$1000, 0), MATCH(BR$1, 'Ambiente-Termico'!$B$1:$EC$1, 0))</f>
        <v>12</v>
      </c>
      <c r="BS4" s="2">
        <f>INDEX('Ambiente-Termico'!$B$2:$EC$1000, MATCH($O4, 'Ambiente-Termico'!$I$2:$I$1000, 0), MATCH(BS$1, 'Ambiente-Termico'!$B$1:$EC$1, 0))</f>
        <v>4.10958904109589E-3</v>
      </c>
      <c r="BT4">
        <f>INDEX('Ambiente-Termico'!$B$2:$EC$1000, MATCH($O4, 'Ambiente-Termico'!$I$2:$I$1000, 0), MATCH(BT$1, 'Ambiente-Termico'!$B$1:$EC$1, 0))</f>
        <v>921</v>
      </c>
      <c r="BU4" s="2">
        <f>INDEX('Ambiente-Termico'!$B$2:$EC$1000, MATCH($O4, 'Ambiente-Termico'!$I$2:$I$1000, 0), MATCH(BU$1, 'Ambiente-Termico'!$B$1:$EC$1, 0))</f>
        <v>0.31541095890410958</v>
      </c>
      <c r="BV4">
        <f>INDEX('Ambiente-Termico'!$B$2:$EC$1000, MATCH($O4, 'Ambiente-Termico'!$I$2:$I$1000, 0), MATCH(BV$1, 'Ambiente-Termico'!$B$1:$EC$1, 0))</f>
        <v>7827</v>
      </c>
      <c r="BW4" s="2">
        <f>INDEX('Ambiente-Termico'!$B$2:$EC$1000, MATCH($O4, 'Ambiente-Termico'!$I$2:$I$1000, 0), MATCH(BW$1, 'Ambiente-Termico'!$B$1:$EC$1, 0))</f>
        <v>0.89349315068493151</v>
      </c>
      <c r="BX4">
        <f>INDEX('Ambiente-Termico'!$B$2:$EC$1000, MATCH($O4, 'Ambiente-Termico'!$I$2:$I$1000, 0), MATCH(BX$1, 'Ambiente-Termico'!$B$1:$EC$1, 0))</f>
        <v>12</v>
      </c>
      <c r="BY4" s="2">
        <f>INDEX('Ambiente-Termico'!$B$2:$EC$1000, MATCH($O4, 'Ambiente-Termico'!$I$2:$I$1000, 0), MATCH(BY$1, 'Ambiente-Termico'!$B$1:$EC$1, 0))</f>
        <v>1.3698630136986299E-3</v>
      </c>
      <c r="BZ4">
        <f>INDEX('Ambiente-Termico'!$B$2:$EC$1000, MATCH($O4, 'Ambiente-Termico'!$I$2:$I$1000, 0), MATCH(BZ$1, 'Ambiente-Termico'!$B$1:$EC$1, 0))</f>
        <v>4100</v>
      </c>
      <c r="CA4" s="2">
        <f>INDEX('Ambiente-Termico'!$B$2:$EC$1000, MATCH($O4, 'Ambiente-Termico'!$I$2:$I$1000, 0), MATCH(CA$1, 'Ambiente-Termico'!$B$1:$EC$1, 0))</f>
        <v>0.4680365296803653</v>
      </c>
      <c r="CB4">
        <f>INDEX('Ambiente-Termico'!$B$2:$EC$1000, MATCH($O4, 'Ambiente-Termico'!$I$2:$I$1000, 0), MATCH(CB$1, 'Ambiente-Termico'!$B$1:$EC$1, 0))</f>
        <v>4648</v>
      </c>
      <c r="CC4" s="2">
        <f>INDEX('Ambiente-Termico'!$B$2:$EC$1000, MATCH($O4, 'Ambiente-Termico'!$I$2:$I$1000, 0), MATCH(CC$1, 'Ambiente-Termico'!$B$1:$EC$1, 0))</f>
        <v>0.53059360730593608</v>
      </c>
      <c r="CD4">
        <f>INDEX('Ambiente-Termico'!$B$2:$EC$1000, MATCH($O4, 'Ambiente-Termico'!$I$2:$I$1000, 0), MATCH(CD$1, 'Ambiente-Termico'!$B$1:$EC$1, 0))</f>
        <v>1898.62</v>
      </c>
      <c r="CE4">
        <f>INDEX('Ambiente-Termico'!$B$2:$EC$1000, MATCH($O4, 'Ambiente-Termico'!$I$2:$I$1000, 0), MATCH(CE$1, 'Ambiente-Termico'!$B$1:$EC$1, 0))</f>
        <v>645.53</v>
      </c>
      <c r="CF4">
        <f>INDEX('Ambiente-Termico'!$B$2:$EC$1000, MATCH($O4, 'Ambiente-Termico'!$I$2:$I$1000, 0), MATCH(CF$1, 'Ambiente-Termico'!$B$1:$EC$1, 0))</f>
        <v>87.899074074074065</v>
      </c>
      <c r="CG4">
        <f>INDEX('Ambiente-Termico'!$B$2:$EC$1000, MATCH($O4, 'Ambiente-Termico'!$I$2:$I$1000, 0), MATCH(CG$1, 'Ambiente-Termico'!$B$1:$EC$1, 0))</f>
        <v>29.885648148148146</v>
      </c>
      <c r="CH4">
        <f>INDEX('Ambiente-Termico'!$B$2:$EC$1000, MATCH($O4, 'Ambiente-Termico'!$I$2:$I$1000, 0), MATCH(CH$1, 'Ambiente-Termico'!$B$1:$EC$1, 0))</f>
        <v>58.013425925925915</v>
      </c>
      <c r="CI4">
        <f>INDEX('Ambiente-Termico'!$B$2:$EC$1000, MATCH($O4, 'Ambiente-Termico'!$I$2:$I$1000, 0), MATCH(CI$1, 'Ambiente-Termico'!$B$1:$EC$1, 0))</f>
        <v>2195.0700000000002</v>
      </c>
      <c r="CJ4">
        <f>INDEX('Ambiente-Termico'!$B$2:$EC$1000, MATCH($O4, 'Ambiente-Termico'!$I$2:$I$1000, 0), MATCH(CJ$1, 'Ambiente-Termico'!$B$1:$EC$1, 0))</f>
        <v>30.22943262120544</v>
      </c>
      <c r="CK4">
        <f>INDEX('Ambiente-Termico'!$B$2:$EC$1000, MATCH($O4, 'Ambiente-Termico'!$I$2:$I$1000, 0), MATCH(CK$1, 'Ambiente-Termico'!$B$1:$EC$1, 0))</f>
        <v>0</v>
      </c>
      <c r="CL4">
        <f>INDEX('Ambiente-Termico'!$B$2:$EC$1000, MATCH($O4, 'Ambiente-Termico'!$I$2:$I$1000, 0), MATCH(CL$1, 'Ambiente-Termico'!$B$1:$EC$1, 0))</f>
        <v>0</v>
      </c>
      <c r="CM4">
        <f>INDEX('Ambiente-Termico'!$B$2:$EC$1000, MATCH($O4, 'Ambiente-Termico'!$I$2:$I$1000, 0), MATCH(CM$1, 'Ambiente-Termico'!$B$1:$EC$1, 0))</f>
        <v>0</v>
      </c>
      <c r="CN4">
        <f>INDEX('Ambiente-Termico'!$B$2:$EC$1000, MATCH($O4, 'Ambiente-Termico'!$I$2:$I$1000, 0), MATCH(CN$1, 'Ambiente-Termico'!$B$1:$EC$1, 0))</f>
        <v>0</v>
      </c>
      <c r="CO4">
        <f>INDEX('Ambiente-Termico'!$B$2:$EC$1000, MATCH($O4, 'Ambiente-Termico'!$I$2:$I$1000, 0), MATCH(CO$1, 'Ambiente-Termico'!$B$1:$EC$1, 0))</f>
        <v>0</v>
      </c>
      <c r="CP4">
        <f>INDEX('Ambiente-Termico'!$B$2:$EC$1000, MATCH($O4, 'Ambiente-Termico'!$I$2:$I$1000, 0), MATCH(CP$1, 'Ambiente-Termico'!$B$1:$EC$1, 0))</f>
        <v>0</v>
      </c>
      <c r="CQ4">
        <f>INDEX('Ambiente-Termico'!$B$2:$EC$1000, MATCH($O4, 'Ambiente-Termico'!$I$2:$I$1000, 0), MATCH(CQ$1, 'Ambiente-Termico'!$B$1:$EC$1, 0))</f>
        <v>0</v>
      </c>
      <c r="CR4">
        <f>INDEX('Ambiente-Termico'!$B$2:$EC$1000, MATCH($O4, 'Ambiente-Termico'!$I$2:$I$1000, 0), MATCH(CR$1, 'Ambiente-Termico'!$B$1:$EC$1, 0))</f>
        <v>0</v>
      </c>
      <c r="CS4">
        <f>INDEX('Ambiente-Termico'!$B$2:$EC$1000, MATCH($O4, 'Ambiente-Termico'!$I$2:$I$1000, 0), MATCH(CS$1, 'Ambiente-Termico'!$B$1:$EC$1, 0))</f>
        <v>0</v>
      </c>
      <c r="CT4">
        <f>INDEX('Ambiente-Termico'!$B$2:$EC$1000, MATCH($O4, 'Ambiente-Termico'!$I$2:$I$1000, 0), MATCH(CT$1, 'Ambiente-Termico'!$B$1:$EC$1, 0))</f>
        <v>0</v>
      </c>
      <c r="CU4">
        <f>INDEX('Ambiente-Termico'!$B$2:$EC$1000, MATCH($O4, 'Ambiente-Termico'!$I$2:$I$1000, 0), MATCH(CU$1, 'Ambiente-Termico'!$B$1:$EC$1, 0))</f>
        <v>0</v>
      </c>
      <c r="CV4">
        <f>INDEX('Ambiente-Termico'!$B$2:$EC$1000, MATCH($O4, 'Ambiente-Termico'!$I$2:$I$1000, 0), MATCH(CV$1, 'Ambiente-Termico'!$B$1:$EC$1, 0))</f>
        <v>0</v>
      </c>
      <c r="CW4">
        <f>INDEX('Ambiente-Termico'!$B$2:$EC$1000, MATCH($O4, 'Ambiente-Termico'!$I$2:$I$1000, 0), MATCH(CW$1, 'Ambiente-Termico'!$B$1:$EC$1, 0))</f>
        <v>0</v>
      </c>
      <c r="CX4">
        <f>INDEX('Ambiente-Termico'!$B$2:$EC$1000, MATCH($O4, 'Ambiente-Termico'!$I$2:$I$1000, 0), MATCH(CX$1, 'Ambiente-Termico'!$B$1:$EC$1, 0))</f>
        <v>0</v>
      </c>
      <c r="CY4">
        <f>INDEX('Ambiente-Termico'!$B$2:$EC$1000, MATCH($O4, 'Ambiente-Termico'!$I$2:$I$1000, 0), MATCH(CY$1, 'Ambiente-Termico'!$B$1:$EC$1, 0))</f>
        <v>0</v>
      </c>
      <c r="CZ4">
        <f>INDEX('Ambiente-Termico'!$B$2:$EC$1000, MATCH($O4, 'Ambiente-Termico'!$I$2:$I$1000, 0), MATCH(CZ$1, 'Ambiente-Termico'!$B$1:$EC$1, 0))</f>
        <v>0</v>
      </c>
      <c r="DA4">
        <f>INDEX('Ambiente-Termico'!$B$2:$EC$1000, MATCH($O4, 'Ambiente-Termico'!$I$2:$I$1000, 0), MATCH(DA$1, 'Ambiente-Termico'!$B$1:$EC$1, 0))</f>
        <v>0</v>
      </c>
      <c r="DB4">
        <f>INDEX('Ambiente-Termico'!$B$2:$EC$1000, MATCH($O4, 'Ambiente-Termico'!$I$2:$I$1000, 0), MATCH(DB$1, 'Ambiente-Termico'!$B$1:$EC$1, 0))</f>
        <v>0</v>
      </c>
      <c r="DC4">
        <f>INDEX('Ambiente-Termico'!$B$2:$EC$1000, MATCH($O4, 'Ambiente-Termico'!$I$2:$I$1000, 0), MATCH(DC$1, 'Ambiente-Termico'!$B$1:$EC$1, 0))</f>
        <v>0</v>
      </c>
      <c r="DD4">
        <f>INDEX('Ambiente-Termico'!$B$2:$EC$1000, MATCH($O4, 'Ambiente-Termico'!$I$2:$I$1000, 0), MATCH(DD$1, 'Ambiente-Termico'!$B$1:$EC$1, 0))</f>
        <v>0</v>
      </c>
      <c r="DE4">
        <f>INDEX('Ambiente-Termico'!$B$2:$EC$1000, MATCH($O4, 'Ambiente-Termico'!$I$2:$I$1000, 0), MATCH(DE$1, 'Ambiente-Termico'!$B$1:$EC$1, 0))</f>
        <v>0</v>
      </c>
      <c r="DF4">
        <f>INDEX('Ambiente-Termico'!$B$2:$EC$1000, MATCH($O4, 'Ambiente-Termico'!$I$2:$I$1000, 0), MATCH(DF$1, 'Ambiente-Termico'!$B$1:$EC$1, 0))</f>
        <v>0</v>
      </c>
      <c r="DG4">
        <f>INDEX('Ambiente-Termico'!$B$2:$EC$1000, MATCH($O4, 'Ambiente-Termico'!$I$2:$I$1000, 0), MATCH(DG$1, 'Ambiente-Termico'!$B$1:$EC$1, 0))</f>
        <v>0</v>
      </c>
      <c r="DH4">
        <f>INDEX('Ambiente-Termico'!$B$2:$EC$1000, MATCH($O4, 'Ambiente-Termico'!$I$2:$I$1000, 0), MATCH(DH$1, 'Ambiente-Termico'!$B$1:$EC$1, 0))</f>
        <v>0</v>
      </c>
      <c r="DI4">
        <f>INDEX('Ambiente-Termico'!$B$2:$EC$1000, MATCH($O4, 'Ambiente-Termico'!$I$2:$I$1000, 0), MATCH(DI$1, 'Ambiente-Termico'!$B$1:$EC$1, 0))</f>
        <v>0</v>
      </c>
      <c r="DJ4">
        <f>INDEX('Ambiente-Termico'!$B$2:$EC$1000, MATCH($O4, 'Ambiente-Termico'!$I$2:$I$1000, 0), MATCH(DJ$1, 'Ambiente-Termico'!$B$1:$EC$1, 0))</f>
        <v>0</v>
      </c>
      <c r="DK4">
        <f>INDEX('Ambiente-Termico'!$B$2:$EC$1000, MATCH($O4, 'Ambiente-Termico'!$I$2:$I$1000, 0), MATCH(DK$1, 'Ambiente-Termico'!$B$1:$EC$1, 0))</f>
        <v>0</v>
      </c>
      <c r="DL4">
        <f>INDEX('Ambiente-Termico'!$B$2:$EC$1000, MATCH($O4, 'Ambiente-Termico'!$I$2:$I$1000, 0), MATCH(DL$1, 'Ambiente-Termico'!$B$1:$EC$1, 0))</f>
        <v>0</v>
      </c>
      <c r="DM4">
        <f>INDEX('Ambiente-Termico'!$B$2:$EC$1000, MATCH($O4, 'Ambiente-Termico'!$I$2:$I$1000, 0), MATCH(DM$1, 'Ambiente-Termico'!$B$1:$EC$1, 0))</f>
        <v>0</v>
      </c>
      <c r="DN4" s="2">
        <f t="shared" si="1"/>
        <v>0</v>
      </c>
      <c r="DO4" s="2">
        <f>IF(INDEX(CE:CE,MATCH($T4,$O:$O, 0))=0,0,1-CE4/INDEX(CE:CE,MATCH($T4,$O:$O, 0)))</f>
        <v>0</v>
      </c>
      <c r="DP4" s="2">
        <f>IF(INDEX(CF:CF,MATCH($T4,$O:$O, 0))=0,0,1-CF4/INDEX(CF:CF,MATCH($T4,$O:$O, 0)))</f>
        <v>0</v>
      </c>
      <c r="DQ4" s="2">
        <f t="shared" si="2"/>
        <v>0</v>
      </c>
      <c r="DR4" s="2">
        <f t="shared" si="3"/>
        <v>0</v>
      </c>
      <c r="DS4" s="2">
        <f t="shared" si="4"/>
        <v>0</v>
      </c>
      <c r="DT4" s="2">
        <f t="shared" si="5"/>
        <v>0</v>
      </c>
      <c r="DU4" s="2">
        <f t="shared" si="6"/>
        <v>0</v>
      </c>
      <c r="DV4" s="2">
        <f t="shared" si="7"/>
        <v>0</v>
      </c>
      <c r="DW4" s="2">
        <f t="shared" si="8"/>
        <v>0</v>
      </c>
      <c r="DX4" s="2">
        <f t="shared" si="9"/>
        <v>0</v>
      </c>
      <c r="DY4" s="2">
        <f>IF($CO4=0,0,CP4/$CO4)</f>
        <v>0</v>
      </c>
      <c r="DZ4" s="2">
        <f t="shared" si="10"/>
        <v>0</v>
      </c>
      <c r="EA4" s="2">
        <f t="shared" si="11"/>
        <v>0</v>
      </c>
      <c r="EB4" s="2">
        <f t="shared" si="12"/>
        <v>0</v>
      </c>
      <c r="EC4" s="2">
        <f t="shared" si="13"/>
        <v>0</v>
      </c>
      <c r="ED4" s="2">
        <f t="shared" si="14"/>
        <v>0</v>
      </c>
      <c r="EE4" s="2">
        <f t="shared" si="15"/>
        <v>0</v>
      </c>
      <c r="EF4" s="2">
        <f t="shared" si="16"/>
        <v>0</v>
      </c>
      <c r="EG4" s="2">
        <f t="shared" si="17"/>
        <v>0</v>
      </c>
      <c r="EH4" s="2">
        <f t="shared" si="18"/>
        <v>0</v>
      </c>
      <c r="EI4" s="2">
        <f t="shared" si="19"/>
        <v>0</v>
      </c>
      <c r="EJ4" s="2">
        <f t="shared" si="20"/>
        <v>0</v>
      </c>
      <c r="EK4" s="2">
        <f>IF($DB4=0,0,DC4/$DB4)</f>
        <v>0</v>
      </c>
      <c r="EL4" s="2">
        <f t="shared" si="21"/>
        <v>0</v>
      </c>
      <c r="EM4" s="2">
        <f t="shared" si="22"/>
        <v>0</v>
      </c>
      <c r="EN4" s="2">
        <f t="shared" si="23"/>
        <v>0</v>
      </c>
      <c r="EO4" s="2">
        <f t="shared" si="24"/>
        <v>0</v>
      </c>
      <c r="EP4" s="2">
        <f t="shared" si="25"/>
        <v>0</v>
      </c>
      <c r="EQ4" s="2">
        <f t="shared" si="26"/>
        <v>0</v>
      </c>
      <c r="ER4" s="2">
        <f t="shared" si="27"/>
        <v>0</v>
      </c>
      <c r="ES4" s="2">
        <f t="shared" si="28"/>
        <v>0</v>
      </c>
      <c r="ET4" s="2">
        <f t="shared" si="29"/>
        <v>0</v>
      </c>
      <c r="EU4" s="2">
        <f t="shared" si="30"/>
        <v>0</v>
      </c>
      <c r="EV4">
        <f>INDEX('Ambiente-Luminico'!$B$2:$DZ$1000, MATCH($P4, 'Ambiente-Luminico'!$M$2:$M$1000, 0), MATCH(EV$1, 'Ambiente-Luminico'!$B$1:$DZ$1, 0))</f>
        <v>1</v>
      </c>
      <c r="EW4">
        <f>INDEX('Ambiente-Luminico'!$B$2:$DZ$1000, MATCH($P4, 'Ambiente-Luminico'!$M$2:$M$1000, 0), MATCH(EW$1, 'Ambiente-Luminico'!$B$1:$DZ$1, 0))</f>
        <v>0</v>
      </c>
      <c r="EX4">
        <f>INDEX('Ambiente-Luminico'!$B$2:$DZ$1000, MATCH($P4, 'Ambiente-Luminico'!$M$2:$M$1000, 0), MATCH(EX$1, 'Ambiente-Luminico'!$B$1:$DZ$1, 0))</f>
        <v>0</v>
      </c>
      <c r="EY4">
        <f>INDEX('Ambiente-Luminico'!$B$2:$DZ$1000, MATCH($P4, 'Ambiente-Luminico'!$M$2:$M$1000, 0), MATCH(EY$1, 'Ambiente-Luminico'!$B$1:$DZ$1, 0))</f>
        <v>0.90553665000000005</v>
      </c>
      <c r="EZ4">
        <f>INDEX('Ambiente-Luminico'!$B$2:$DZ$1000, MATCH($P4, 'Ambiente-Luminico'!$M$2:$M$1000, 0), MATCH(EZ$1, 'Ambiente-Luminico'!$B$1:$DZ$1, 0))</f>
        <v>3.820776E-2</v>
      </c>
      <c r="FA4">
        <f>INDEX('Ambiente-Luminico'!$B$2:$DZ$1000, MATCH($P4, 'Ambiente-Luminico'!$M$2:$M$1000, 0), MATCH(FA$1, 'Ambiente-Luminico'!$B$1:$DZ$1, 0))</f>
        <v>1150.0178000000001</v>
      </c>
      <c r="FB4">
        <f>INDEX('Ambiente-Luminico'!$B$2:$DZ$1000, MATCH($P4, 'Ambiente-Luminico'!$M$2:$M$1000, 0), MATCH(FB$1, 'Ambiente-Luminico'!$B$1:$DZ$1, 0))</f>
        <v>8.8541664000000006E-2</v>
      </c>
    </row>
    <row r="5" spans="1:158" x14ac:dyDescent="0.3">
      <c r="A5">
        <f>IF(INDEX(Plan1!O$5:O$1000,ROW()-1)="","",INDEX(Plan1!O$5:O$1000,ROW()-1))</f>
        <v>4</v>
      </c>
      <c r="B5" t="str">
        <f>IF(INDEX(Plan1!P$5:P$1000,ROW()-1)="","",INDEX(Plan1!P$5:P$1000,ROW()-1))</f>
        <v>CTD-VN-V60-T120</v>
      </c>
      <c r="C5" t="str">
        <f>IF(INDEX(Plan1!Q$5:Q$1000,ROW()-1)="","",INDEX(Plan1!Q$5:Q$1000,ROW()-1))</f>
        <v>CTD</v>
      </c>
      <c r="D5" t="str">
        <f>IF(INDEX(Plan1!R$5:R$1000,ROW()-1)="","",INDEX(Plan1!R$5:R$1000,ROW()-1))</f>
        <v>VN</v>
      </c>
      <c r="E5" t="str">
        <f>IF(INDEX(Plan1!S$5:S$1000,ROW()-1)="","",INDEX(Plan1!S$5:S$1000,ROW()-1))</f>
        <v>V60</v>
      </c>
      <c r="F5" t="str">
        <f>IF(INDEX(Plan1!T$5:T$1000,ROW()-1)="","",INDEX(Plan1!T$5:T$1000,ROW()-1))</f>
        <v>T120</v>
      </c>
      <c r="G5" t="str">
        <f>IF(INDEX(Plan1!U$5:U$1000,ROW()-1)="","",INDEX(Plan1!U$5:U$1000,ROW()-1))</f>
        <v>SALA DE ESTAR</v>
      </c>
      <c r="H5">
        <f>IF(INDEX(Plan1!W$5:W$1000,ROW()-1)="","",INDEX(Plan1!W$5:W$1000,ROW()-1))</f>
        <v>21.6</v>
      </c>
      <c r="I5">
        <f>IF(INDEX(Plan1!X$5:X$1000,ROW()-1)="","",INDEX(Plan1!X$5:X$1000,ROW()-1))</f>
        <v>46.28</v>
      </c>
      <c r="J5">
        <f>IF(INDEX(Plan1!Y$5:Y$1000,ROW()-1)="","",INDEX(Plan1!Y$5:Y$1000,ROW()-1))</f>
        <v>6.06</v>
      </c>
      <c r="K5" s="16" t="str">
        <f>IF(INDEX(Plan1!Z$5:Z$1000,ROW()-1)="","",INDEX(Plan1!Z$5:Z$1000,ROW()-1))</f>
        <v>13%</v>
      </c>
      <c r="L5" s="2">
        <f>IF(INDEX(Plan1!AA$5:AA$1000,ROW()-1)="","",INDEX(Plan1!AA$5:AA$1000,ROW()-1))</f>
        <v>0.28000000000000003</v>
      </c>
      <c r="M5" t="str">
        <f t="shared" si="31"/>
        <v>T120</v>
      </c>
      <c r="N5" t="str">
        <f t="shared" si="32"/>
        <v>Oeste</v>
      </c>
      <c r="O5" t="str">
        <f t="shared" si="33"/>
        <v>CTD-VN-V60-T120-SALA DE ESTAR-T120</v>
      </c>
      <c r="P5" t="str">
        <f t="shared" si="34"/>
        <v>CTD-VN-V60-T120-SALA DE ESTAR-T120</v>
      </c>
      <c r="Q5" t="str">
        <f t="shared" si="35"/>
        <v>CTD_T120_V60</v>
      </c>
      <c r="R5" t="str">
        <f t="shared" si="36"/>
        <v>CTD_T120_V60_sDG</v>
      </c>
      <c r="S5" t="str">
        <f t="shared" si="37"/>
        <v>CTD-SALA-DE-ESTAR</v>
      </c>
      <c r="T5" t="str">
        <f t="shared" si="38"/>
        <v>CTD-VN-V86-ST-SALA DE ESTAR-ST</v>
      </c>
      <c r="U5">
        <f>INDEX('Ambiente-Termico'!$B$2:$EC$1000, MATCH($O5, 'Ambiente-Termico'!$I$2:$I$1000, 0), MATCH(U$1, 'Ambiente-Termico'!$B$1:$EC$1, 0))</f>
        <v>2920</v>
      </c>
      <c r="V5">
        <f>INDEX('Ambiente-Termico'!$B$2:$EC$1000, MATCH($O5, 'Ambiente-Termico'!$I$2:$I$1000, 0), MATCH(V$1, 'Ambiente-Termico'!$B$1:$EC$1, 0))</f>
        <v>30.81</v>
      </c>
      <c r="W5">
        <f>INDEX('Ambiente-Termico'!$B$2:$EC$1000, MATCH($O5, 'Ambiente-Termico'!$I$2:$I$1000, 0), MATCH(W$1, 'Ambiente-Termico'!$B$1:$EC$1, 0))</f>
        <v>30.81</v>
      </c>
      <c r="X5">
        <f>INDEX('Ambiente-Termico'!$B$2:$EC$1000, MATCH($O5, 'Ambiente-Termico'!$I$2:$I$1000, 0), MATCH(X$1, 'Ambiente-Termico'!$B$1:$EC$1, 0))</f>
        <v>21.86</v>
      </c>
      <c r="Y5">
        <f>INDEX('Ambiente-Termico'!$B$2:$EC$1000, MATCH($O5, 'Ambiente-Termico'!$I$2:$I$1000, 0), MATCH(Y$1, 'Ambiente-Termico'!$B$1:$EC$1, 0))</f>
        <v>20.89</v>
      </c>
      <c r="Z5">
        <f>INDEX('Ambiente-Termico'!$B$2:$EC$1000, MATCH($O5, 'Ambiente-Termico'!$I$2:$I$1000, 0), MATCH(Z$1, 'Ambiente-Termico'!$B$1:$EC$1, 0))</f>
        <v>28.06</v>
      </c>
      <c r="AA5">
        <f>INDEX('Ambiente-Termico'!$B$2:$EC$1000, MATCH($O5, 'Ambiente-Termico'!$I$2:$I$1000, 0), MATCH(AA$1, 'Ambiente-Termico'!$B$1:$EC$1, 0))</f>
        <v>28.06</v>
      </c>
      <c r="AB5">
        <f>INDEX('Ambiente-Termico'!$B$2:$EC$1000, MATCH($O5, 'Ambiente-Termico'!$I$2:$I$1000, 0), MATCH(AB$1, 'Ambiente-Termico'!$B$1:$EC$1, 0))</f>
        <v>21.72</v>
      </c>
      <c r="AC5">
        <f>INDEX('Ambiente-Termico'!$B$2:$EC$1000, MATCH($O5, 'Ambiente-Termico'!$I$2:$I$1000, 0), MATCH(AC$1, 'Ambiente-Termico'!$B$1:$EC$1, 0))</f>
        <v>20.66</v>
      </c>
      <c r="AD5">
        <f>INDEX('Ambiente-Termico'!$B$2:$EC$1000, MATCH($O5, 'Ambiente-Termico'!$I$2:$I$1000, 0), MATCH(AD$1, 'Ambiente-Termico'!$B$1:$EC$1, 0))</f>
        <v>29.38</v>
      </c>
      <c r="AE5">
        <f>INDEX('Ambiente-Termico'!$B$2:$EC$1000, MATCH($O5, 'Ambiente-Termico'!$I$2:$I$1000, 0), MATCH(AE$1, 'Ambiente-Termico'!$B$1:$EC$1, 0))</f>
        <v>29.38</v>
      </c>
      <c r="AF5">
        <f>INDEX('Ambiente-Termico'!$B$2:$EC$1000, MATCH($O5, 'Ambiente-Termico'!$I$2:$I$1000, 0), MATCH(AF$1, 'Ambiente-Termico'!$B$1:$EC$1, 0))</f>
        <v>21.79</v>
      </c>
      <c r="AG5">
        <f>INDEX('Ambiente-Termico'!$B$2:$EC$1000, MATCH($O5, 'Ambiente-Termico'!$I$2:$I$1000, 0), MATCH(AG$1, 'Ambiente-Termico'!$B$1:$EC$1, 0))</f>
        <v>20.77</v>
      </c>
      <c r="AH5" s="2">
        <f t="shared" si="39"/>
        <v>1.9436345966958868E-3</v>
      </c>
      <c r="AI5" s="2">
        <f t="shared" si="39"/>
        <v>1.9436345966958868E-3</v>
      </c>
      <c r="AJ5" s="2">
        <f t="shared" si="39"/>
        <v>1.0859728506787403E-2</v>
      </c>
      <c r="AK5" s="2">
        <f t="shared" si="39"/>
        <v>6.6571564431764374E-3</v>
      </c>
      <c r="AL5" s="2">
        <f t="shared" si="40"/>
        <v>5.3172633817796244E-3</v>
      </c>
      <c r="AM5" s="2">
        <f t="shared" si="40"/>
        <v>5.3172633817796244E-3</v>
      </c>
      <c r="AN5" s="2">
        <f t="shared" si="40"/>
        <v>1.2727272727272809E-2</v>
      </c>
      <c r="AO5" s="2">
        <f t="shared" si="40"/>
        <v>7.2080730418067063E-3</v>
      </c>
      <c r="AP5" s="2">
        <f t="shared" si="41"/>
        <v>4.0677966101695384E-3</v>
      </c>
      <c r="AQ5" s="2">
        <f t="shared" si="41"/>
        <v>4.0677966101695384E-3</v>
      </c>
      <c r="AR5" s="2">
        <f t="shared" si="41"/>
        <v>1.1791383219954765E-2</v>
      </c>
      <c r="AS5" s="2">
        <f t="shared" si="41"/>
        <v>7.1701720841300665E-3</v>
      </c>
      <c r="AT5">
        <f>INDEX('Ambiente-Termico'!$B$2:$EC$1000, MATCH($O5, 'Ambiente-Termico'!$I$2:$I$1000, 0), MATCH(AT$1, 'Ambiente-Termico'!$B$1:$EC$1, 0))</f>
        <v>80</v>
      </c>
      <c r="AU5" s="2">
        <f>INDEX('Ambiente-Termico'!$B$2:$EC$1000, MATCH($O5, 'Ambiente-Termico'!$I$2:$I$1000, 0), MATCH(AU$1, 'Ambiente-Termico'!$B$1:$EC$1, 0))</f>
        <v>2.7397260273972601E-2</v>
      </c>
      <c r="AV5">
        <f>INDEX('Ambiente-Termico'!$B$2:$EC$1000, MATCH($O5, 'Ambiente-Termico'!$I$2:$I$1000, 0), MATCH(AV$1, 'Ambiente-Termico'!$B$1:$EC$1, 0))</f>
        <v>2004</v>
      </c>
      <c r="AW5" s="2">
        <f>INDEX('Ambiente-Termico'!$B$2:$EC$1000, MATCH($O5, 'Ambiente-Termico'!$I$2:$I$1000, 0), MATCH(AW$1, 'Ambiente-Termico'!$B$1:$EC$1, 0))</f>
        <v>0.68630136986301371</v>
      </c>
      <c r="AX5">
        <f>INDEX('Ambiente-Termico'!$B$2:$EC$1000, MATCH($O5, 'Ambiente-Termico'!$I$2:$I$1000, 0), MATCH(AX$1, 'Ambiente-Termico'!$B$1:$EC$1, 0))</f>
        <v>836</v>
      </c>
      <c r="AY5" s="2">
        <f>INDEX('Ambiente-Termico'!$B$2:$EC$1000, MATCH($O5, 'Ambiente-Termico'!$I$2:$I$1000, 0), MATCH(AY$1, 'Ambiente-Termico'!$B$1:$EC$1, 0))</f>
        <v>0.28630136986301369</v>
      </c>
      <c r="AZ5">
        <f>INDEX('Ambiente-Termico'!$B$2:$EC$1000, MATCH($O5, 'Ambiente-Termico'!$I$2:$I$1000, 0), MATCH(AZ$1, 'Ambiente-Termico'!$B$1:$EC$1, 0))</f>
        <v>157</v>
      </c>
      <c r="BA5" s="2">
        <f>INDEX('Ambiente-Termico'!$B$2:$EC$1000, MATCH($O5, 'Ambiente-Termico'!$I$2:$I$1000, 0), MATCH(BA$1, 'Ambiente-Termico'!$B$1:$EC$1, 0))</f>
        <v>1.7922374429223741E-2</v>
      </c>
      <c r="BB5">
        <f>INDEX('Ambiente-Termico'!$B$2:$EC$1000, MATCH($O5, 'Ambiente-Termico'!$I$2:$I$1000, 0), MATCH(BB$1, 'Ambiente-Termico'!$B$1:$EC$1, 0))</f>
        <v>5768</v>
      </c>
      <c r="BC5" s="2">
        <f>INDEX('Ambiente-Termico'!$B$2:$EC$1000, MATCH($O5, 'Ambiente-Termico'!$I$2:$I$1000, 0), MATCH(BC$1, 'Ambiente-Termico'!$B$1:$EC$1, 0))</f>
        <v>0.65844748858447488</v>
      </c>
      <c r="BD5" t="e">
        <f>INDEX('Ambiente-Termico'!$B$2:$EC$1000, MATCH($O5, 'Ambiente-Termico'!$I$2:$I$1000, 0), MATCH(BD$1, 'Ambiente-Termico'!$B$1:$EC$1, 0))</f>
        <v>#N/A</v>
      </c>
      <c r="BE5" s="2" t="e">
        <f>INDEX('Ambiente-Termico'!$B$2:$EC$1000, MATCH($O5, 'Ambiente-Termico'!$I$2:$I$1000, 0), MATCH(BE$1, 'Ambiente-Termico'!$B$1:$EC$1, 0))</f>
        <v>#N/A</v>
      </c>
      <c r="BF5">
        <f>INDEX('Ambiente-Termico'!$B$2:$EC$1000, MATCH($O5, 'Ambiente-Termico'!$I$2:$I$1000, 0), MATCH(BF$1, 'Ambiente-Termico'!$B$1:$EC$1, 0))</f>
        <v>111</v>
      </c>
      <c r="BG5" s="2">
        <f>INDEX('Ambiente-Termico'!$B$2:$EC$1000, MATCH($O5, 'Ambiente-Termico'!$I$2:$I$1000, 0), MATCH(BG$1, 'Ambiente-Termico'!$B$1:$EC$1, 0))</f>
        <v>3.801369863013699E-2</v>
      </c>
      <c r="BH5">
        <f>INDEX('Ambiente-Termico'!$B$2:$EC$1000, MATCH($O5, 'Ambiente-Termico'!$I$2:$I$1000, 0), MATCH(BH$1, 'Ambiente-Termico'!$B$1:$EC$1, 0))</f>
        <v>120</v>
      </c>
      <c r="BI5" s="2">
        <f>INDEX('Ambiente-Termico'!$B$2:$EC$1000, MATCH($O5, 'Ambiente-Termico'!$I$2:$I$1000, 0), MATCH(BI$1, 'Ambiente-Termico'!$B$1:$EC$1, 0))</f>
        <v>4.1095890410958902E-2</v>
      </c>
      <c r="BJ5">
        <f>INDEX('Ambiente-Termico'!$B$2:$EC$1000, MATCH($O5, 'Ambiente-Termico'!$I$2:$I$1000, 0), MATCH(BJ$1, 'Ambiente-Termico'!$B$1:$EC$1, 0))</f>
        <v>2689</v>
      </c>
      <c r="BK5" s="2">
        <f>INDEX('Ambiente-Termico'!$B$2:$EC$1000, MATCH($O5, 'Ambiente-Termico'!$I$2:$I$1000, 0), MATCH(BK$1, 'Ambiente-Termico'!$B$1:$EC$1, 0))</f>
        <v>0.92089041095890412</v>
      </c>
      <c r="BL5">
        <f>INDEX('Ambiente-Termico'!$B$2:$EC$1000, MATCH($O5, 'Ambiente-Termico'!$I$2:$I$1000, 0), MATCH(BL$1, 'Ambiente-Termico'!$B$1:$EC$1, 0))</f>
        <v>118</v>
      </c>
      <c r="BM5" s="2">
        <f>INDEX('Ambiente-Termico'!$B$2:$EC$1000, MATCH($O5, 'Ambiente-Termico'!$I$2:$I$1000, 0), MATCH(BM$1, 'Ambiente-Termico'!$B$1:$EC$1, 0))</f>
        <v>1.3470319634703199E-2</v>
      </c>
      <c r="BN5">
        <f>INDEX('Ambiente-Termico'!$B$2:$EC$1000, MATCH($O5, 'Ambiente-Termico'!$I$2:$I$1000, 0), MATCH(BN$1, 'Ambiente-Termico'!$B$1:$EC$1, 0))</f>
        <v>1076</v>
      </c>
      <c r="BO5" s="2">
        <f>INDEX('Ambiente-Termico'!$B$2:$EC$1000, MATCH($O5, 'Ambiente-Termico'!$I$2:$I$1000, 0), MATCH(BO$1, 'Ambiente-Termico'!$B$1:$EC$1, 0))</f>
        <v>0.12283105022831051</v>
      </c>
      <c r="BP5">
        <f>INDEX('Ambiente-Termico'!$B$2:$EC$1000, MATCH($O5, 'Ambiente-Termico'!$I$2:$I$1000, 0), MATCH(BP$1, 'Ambiente-Termico'!$B$1:$EC$1, 0))</f>
        <v>7566</v>
      </c>
      <c r="BQ5" s="2">
        <f>INDEX('Ambiente-Termico'!$B$2:$EC$1000, MATCH($O5, 'Ambiente-Termico'!$I$2:$I$1000, 0), MATCH(BQ$1, 'Ambiente-Termico'!$B$1:$EC$1, 0))</f>
        <v>0.86369863013698633</v>
      </c>
      <c r="BR5">
        <f>INDEX('Ambiente-Termico'!$B$2:$EC$1000, MATCH($O5, 'Ambiente-Termico'!$I$2:$I$1000, 0), MATCH(BR$1, 'Ambiente-Termico'!$B$1:$EC$1, 0))</f>
        <v>9</v>
      </c>
      <c r="BS5" s="2">
        <f>INDEX('Ambiente-Termico'!$B$2:$EC$1000, MATCH($O5, 'Ambiente-Termico'!$I$2:$I$1000, 0), MATCH(BS$1, 'Ambiente-Termico'!$B$1:$EC$1, 0))</f>
        <v>3.0821917808219182E-3</v>
      </c>
      <c r="BT5">
        <f>INDEX('Ambiente-Termico'!$B$2:$EC$1000, MATCH($O5, 'Ambiente-Termico'!$I$2:$I$1000, 0), MATCH(BT$1, 'Ambiente-Termico'!$B$1:$EC$1, 0))</f>
        <v>994</v>
      </c>
      <c r="BU5" s="2">
        <f>INDEX('Ambiente-Termico'!$B$2:$EC$1000, MATCH($O5, 'Ambiente-Termico'!$I$2:$I$1000, 0), MATCH(BU$1, 'Ambiente-Termico'!$B$1:$EC$1, 0))</f>
        <v>0.34041095890410961</v>
      </c>
      <c r="BV5">
        <f>INDEX('Ambiente-Termico'!$B$2:$EC$1000, MATCH($O5, 'Ambiente-Termico'!$I$2:$I$1000, 0), MATCH(BV$1, 'Ambiente-Termico'!$B$1:$EC$1, 0))</f>
        <v>7757</v>
      </c>
      <c r="BW5" s="2">
        <f>INDEX('Ambiente-Termico'!$B$2:$EC$1000, MATCH($O5, 'Ambiente-Termico'!$I$2:$I$1000, 0), MATCH(BW$1, 'Ambiente-Termico'!$B$1:$EC$1, 0))</f>
        <v>0.88550228310502288</v>
      </c>
      <c r="BX5">
        <f>INDEX('Ambiente-Termico'!$B$2:$EC$1000, MATCH($O5, 'Ambiente-Termico'!$I$2:$I$1000, 0), MATCH(BX$1, 'Ambiente-Termico'!$B$1:$EC$1, 0))</f>
        <v>9</v>
      </c>
      <c r="BY5" s="2">
        <f>INDEX('Ambiente-Termico'!$B$2:$EC$1000, MATCH($O5, 'Ambiente-Termico'!$I$2:$I$1000, 0), MATCH(BY$1, 'Ambiente-Termico'!$B$1:$EC$1, 0))</f>
        <v>1.0273972602739729E-3</v>
      </c>
      <c r="BZ5">
        <f>INDEX('Ambiente-Termico'!$B$2:$EC$1000, MATCH($O5, 'Ambiente-Termico'!$I$2:$I$1000, 0), MATCH(BZ$1, 'Ambiente-Termico'!$B$1:$EC$1, 0))</f>
        <v>4264</v>
      </c>
      <c r="CA5" s="2">
        <f>INDEX('Ambiente-Termico'!$B$2:$EC$1000, MATCH($O5, 'Ambiente-Termico'!$I$2:$I$1000, 0), MATCH(CA$1, 'Ambiente-Termico'!$B$1:$EC$1, 0))</f>
        <v>0.48675799086757993</v>
      </c>
      <c r="CB5">
        <f>INDEX('Ambiente-Termico'!$B$2:$EC$1000, MATCH($O5, 'Ambiente-Termico'!$I$2:$I$1000, 0), MATCH(CB$1, 'Ambiente-Termico'!$B$1:$EC$1, 0))</f>
        <v>4487</v>
      </c>
      <c r="CC5" s="2">
        <f>INDEX('Ambiente-Termico'!$B$2:$EC$1000, MATCH($O5, 'Ambiente-Termico'!$I$2:$I$1000, 0), MATCH(CC$1, 'Ambiente-Termico'!$B$1:$EC$1, 0))</f>
        <v>0.51221461187214612</v>
      </c>
      <c r="CD5">
        <f>INDEX('Ambiente-Termico'!$B$2:$EC$1000, MATCH($O5, 'Ambiente-Termico'!$I$2:$I$1000, 0), MATCH(CD$1, 'Ambiente-Termico'!$B$1:$EC$1, 0))</f>
        <v>1407.33</v>
      </c>
      <c r="CE5">
        <f>INDEX('Ambiente-Termico'!$B$2:$EC$1000, MATCH($O5, 'Ambiente-Termico'!$I$2:$I$1000, 0), MATCH(CE$1, 'Ambiente-Termico'!$B$1:$EC$1, 0))</f>
        <v>631.76</v>
      </c>
      <c r="CF5">
        <f>INDEX('Ambiente-Termico'!$B$2:$EC$1000, MATCH($O5, 'Ambiente-Termico'!$I$2:$I$1000, 0), MATCH(CF$1, 'Ambiente-Termico'!$B$1:$EC$1, 0))</f>
        <v>65.154166666666654</v>
      </c>
      <c r="CG5">
        <f>INDEX('Ambiente-Termico'!$B$2:$EC$1000, MATCH($O5, 'Ambiente-Termico'!$I$2:$I$1000, 0), MATCH(CG$1, 'Ambiente-Termico'!$B$1:$EC$1, 0))</f>
        <v>29.248148148148147</v>
      </c>
      <c r="CH5">
        <f>INDEX('Ambiente-Termico'!$B$2:$EC$1000, MATCH($O5, 'Ambiente-Termico'!$I$2:$I$1000, 0), MATCH(CH$1, 'Ambiente-Termico'!$B$1:$EC$1, 0))</f>
        <v>35.906018518518508</v>
      </c>
      <c r="CI5">
        <f>INDEX('Ambiente-Termico'!$B$2:$EC$1000, MATCH($O5, 'Ambiente-Termico'!$I$2:$I$1000, 0), MATCH(CI$1, 'Ambiente-Termico'!$B$1:$EC$1, 0))</f>
        <v>1215.1300000000001</v>
      </c>
      <c r="CJ5">
        <f>INDEX('Ambiente-Termico'!$B$2:$EC$1000, MATCH($O5, 'Ambiente-Termico'!$I$2:$I$1000, 0), MATCH(CJ$1, 'Ambiente-Termico'!$B$1:$EC$1, 0))</f>
        <v>31.685780951654639</v>
      </c>
      <c r="CK5">
        <f>INDEX('Ambiente-Termico'!$B$2:$EC$1000, MATCH($O5, 'Ambiente-Termico'!$I$2:$I$1000, 0), MATCH(CK$1, 'Ambiente-Termico'!$B$1:$EC$1, 0))</f>
        <v>0</v>
      </c>
      <c r="CL5">
        <f>INDEX('Ambiente-Termico'!$B$2:$EC$1000, MATCH($O5, 'Ambiente-Termico'!$I$2:$I$1000, 0), MATCH(CL$1, 'Ambiente-Termico'!$B$1:$EC$1, 0))</f>
        <v>0</v>
      </c>
      <c r="CM5">
        <f>INDEX('Ambiente-Termico'!$B$2:$EC$1000, MATCH($O5, 'Ambiente-Termico'!$I$2:$I$1000, 0), MATCH(CM$1, 'Ambiente-Termico'!$B$1:$EC$1, 0))</f>
        <v>0</v>
      </c>
      <c r="CN5">
        <f>INDEX('Ambiente-Termico'!$B$2:$EC$1000, MATCH($O5, 'Ambiente-Termico'!$I$2:$I$1000, 0), MATCH(CN$1, 'Ambiente-Termico'!$B$1:$EC$1, 0))</f>
        <v>0</v>
      </c>
      <c r="CO5">
        <f>INDEX('Ambiente-Termico'!$B$2:$EC$1000, MATCH($O5, 'Ambiente-Termico'!$I$2:$I$1000, 0), MATCH(CO$1, 'Ambiente-Termico'!$B$1:$EC$1, 0))</f>
        <v>0</v>
      </c>
      <c r="CP5">
        <f>INDEX('Ambiente-Termico'!$B$2:$EC$1000, MATCH($O5, 'Ambiente-Termico'!$I$2:$I$1000, 0), MATCH(CP$1, 'Ambiente-Termico'!$B$1:$EC$1, 0))</f>
        <v>0</v>
      </c>
      <c r="CQ5">
        <f>INDEX('Ambiente-Termico'!$B$2:$EC$1000, MATCH($O5, 'Ambiente-Termico'!$I$2:$I$1000, 0), MATCH(CQ$1, 'Ambiente-Termico'!$B$1:$EC$1, 0))</f>
        <v>0</v>
      </c>
      <c r="CR5">
        <f>INDEX('Ambiente-Termico'!$B$2:$EC$1000, MATCH($O5, 'Ambiente-Termico'!$I$2:$I$1000, 0), MATCH(CR$1, 'Ambiente-Termico'!$B$1:$EC$1, 0))</f>
        <v>0</v>
      </c>
      <c r="CS5">
        <f>INDEX('Ambiente-Termico'!$B$2:$EC$1000, MATCH($O5, 'Ambiente-Termico'!$I$2:$I$1000, 0), MATCH(CS$1, 'Ambiente-Termico'!$B$1:$EC$1, 0))</f>
        <v>0</v>
      </c>
      <c r="CT5">
        <f>INDEX('Ambiente-Termico'!$B$2:$EC$1000, MATCH($O5, 'Ambiente-Termico'!$I$2:$I$1000, 0), MATCH(CT$1, 'Ambiente-Termico'!$B$1:$EC$1, 0))</f>
        <v>0</v>
      </c>
      <c r="CU5">
        <f>INDEX('Ambiente-Termico'!$B$2:$EC$1000, MATCH($O5, 'Ambiente-Termico'!$I$2:$I$1000, 0), MATCH(CU$1, 'Ambiente-Termico'!$B$1:$EC$1, 0))</f>
        <v>0</v>
      </c>
      <c r="CV5">
        <f>INDEX('Ambiente-Termico'!$B$2:$EC$1000, MATCH($O5, 'Ambiente-Termico'!$I$2:$I$1000, 0), MATCH(CV$1, 'Ambiente-Termico'!$B$1:$EC$1, 0))</f>
        <v>0</v>
      </c>
      <c r="CW5">
        <f>INDEX('Ambiente-Termico'!$B$2:$EC$1000, MATCH($O5, 'Ambiente-Termico'!$I$2:$I$1000, 0), MATCH(CW$1, 'Ambiente-Termico'!$B$1:$EC$1, 0))</f>
        <v>0</v>
      </c>
      <c r="CX5">
        <f>INDEX('Ambiente-Termico'!$B$2:$EC$1000, MATCH($O5, 'Ambiente-Termico'!$I$2:$I$1000, 0), MATCH(CX$1, 'Ambiente-Termico'!$B$1:$EC$1, 0))</f>
        <v>0</v>
      </c>
      <c r="CY5">
        <f>INDEX('Ambiente-Termico'!$B$2:$EC$1000, MATCH($O5, 'Ambiente-Termico'!$I$2:$I$1000, 0), MATCH(CY$1, 'Ambiente-Termico'!$B$1:$EC$1, 0))</f>
        <v>0</v>
      </c>
      <c r="CZ5">
        <f>INDEX('Ambiente-Termico'!$B$2:$EC$1000, MATCH($O5, 'Ambiente-Termico'!$I$2:$I$1000, 0), MATCH(CZ$1, 'Ambiente-Termico'!$B$1:$EC$1, 0))</f>
        <v>0</v>
      </c>
      <c r="DA5">
        <f>INDEX('Ambiente-Termico'!$B$2:$EC$1000, MATCH($O5, 'Ambiente-Termico'!$I$2:$I$1000, 0), MATCH(DA$1, 'Ambiente-Termico'!$B$1:$EC$1, 0))</f>
        <v>0</v>
      </c>
      <c r="DB5">
        <f>INDEX('Ambiente-Termico'!$B$2:$EC$1000, MATCH($O5, 'Ambiente-Termico'!$I$2:$I$1000, 0), MATCH(DB$1, 'Ambiente-Termico'!$B$1:$EC$1, 0))</f>
        <v>0</v>
      </c>
      <c r="DC5">
        <f>INDEX('Ambiente-Termico'!$B$2:$EC$1000, MATCH($O5, 'Ambiente-Termico'!$I$2:$I$1000, 0), MATCH(DC$1, 'Ambiente-Termico'!$B$1:$EC$1, 0))</f>
        <v>0</v>
      </c>
      <c r="DD5">
        <f>INDEX('Ambiente-Termico'!$B$2:$EC$1000, MATCH($O5, 'Ambiente-Termico'!$I$2:$I$1000, 0), MATCH(DD$1, 'Ambiente-Termico'!$B$1:$EC$1, 0))</f>
        <v>0</v>
      </c>
      <c r="DE5">
        <f>INDEX('Ambiente-Termico'!$B$2:$EC$1000, MATCH($O5, 'Ambiente-Termico'!$I$2:$I$1000, 0), MATCH(DE$1, 'Ambiente-Termico'!$B$1:$EC$1, 0))</f>
        <v>0</v>
      </c>
      <c r="DF5">
        <f>INDEX('Ambiente-Termico'!$B$2:$EC$1000, MATCH($O5, 'Ambiente-Termico'!$I$2:$I$1000, 0), MATCH(DF$1, 'Ambiente-Termico'!$B$1:$EC$1, 0))</f>
        <v>0</v>
      </c>
      <c r="DG5">
        <f>INDEX('Ambiente-Termico'!$B$2:$EC$1000, MATCH($O5, 'Ambiente-Termico'!$I$2:$I$1000, 0), MATCH(DG$1, 'Ambiente-Termico'!$B$1:$EC$1, 0))</f>
        <v>0</v>
      </c>
      <c r="DH5">
        <f>INDEX('Ambiente-Termico'!$B$2:$EC$1000, MATCH($O5, 'Ambiente-Termico'!$I$2:$I$1000, 0), MATCH(DH$1, 'Ambiente-Termico'!$B$1:$EC$1, 0))</f>
        <v>0</v>
      </c>
      <c r="DI5">
        <f>INDEX('Ambiente-Termico'!$B$2:$EC$1000, MATCH($O5, 'Ambiente-Termico'!$I$2:$I$1000, 0), MATCH(DI$1, 'Ambiente-Termico'!$B$1:$EC$1, 0))</f>
        <v>0</v>
      </c>
      <c r="DJ5">
        <f>INDEX('Ambiente-Termico'!$B$2:$EC$1000, MATCH($O5, 'Ambiente-Termico'!$I$2:$I$1000, 0), MATCH(DJ$1, 'Ambiente-Termico'!$B$1:$EC$1, 0))</f>
        <v>0</v>
      </c>
      <c r="DK5">
        <f>INDEX('Ambiente-Termico'!$B$2:$EC$1000, MATCH($O5, 'Ambiente-Termico'!$I$2:$I$1000, 0), MATCH(DK$1, 'Ambiente-Termico'!$B$1:$EC$1, 0))</f>
        <v>0</v>
      </c>
      <c r="DL5">
        <f>INDEX('Ambiente-Termico'!$B$2:$EC$1000, MATCH($O5, 'Ambiente-Termico'!$I$2:$I$1000, 0), MATCH(DL$1, 'Ambiente-Termico'!$B$1:$EC$1, 0))</f>
        <v>0</v>
      </c>
      <c r="DM5">
        <f>INDEX('Ambiente-Termico'!$B$2:$EC$1000, MATCH($O5, 'Ambiente-Termico'!$I$2:$I$1000, 0), MATCH(DM$1, 'Ambiente-Termico'!$B$1:$EC$1, 0))</f>
        <v>0</v>
      </c>
      <c r="DN5" s="2">
        <f t="shared" si="1"/>
        <v>0.25876162686582882</v>
      </c>
      <c r="DO5" s="2">
        <f>IF(INDEX(CE:CE,MATCH($T5,$O:$O, 0))=0,0,1-CE5/INDEX(CE:CE,MATCH($T5,$O:$O, 0)))</f>
        <v>2.1331309156816802E-2</v>
      </c>
      <c r="DP5" s="2">
        <f>IF(INDEX(CF:CF,MATCH($T5,$O:$O, 0))=0,0,1-CF5/INDEX(CF:CF,MATCH($T5,$O:$O, 0)))</f>
        <v>0.25876162686582893</v>
      </c>
      <c r="DQ5" s="2">
        <f t="shared" si="2"/>
        <v>2.1331309156816802E-2</v>
      </c>
      <c r="DR5" s="2">
        <f t="shared" si="3"/>
        <v>0.38107398510881108</v>
      </c>
      <c r="DS5" s="2">
        <f t="shared" si="4"/>
        <v>0.44642767656612314</v>
      </c>
      <c r="DT5" s="2">
        <f t="shared" si="5"/>
        <v>-4.8176502308137747E-2</v>
      </c>
      <c r="DU5" s="2">
        <f t="shared" si="6"/>
        <v>0</v>
      </c>
      <c r="DV5" s="2">
        <f t="shared" si="7"/>
        <v>0</v>
      </c>
      <c r="DW5" s="2">
        <f t="shared" si="8"/>
        <v>0</v>
      </c>
      <c r="DX5" s="2">
        <f t="shared" si="9"/>
        <v>0</v>
      </c>
      <c r="DY5" s="2">
        <f>IF($CO5=0,0,CP5/$CO5)</f>
        <v>0</v>
      </c>
      <c r="DZ5" s="2">
        <f t="shared" si="10"/>
        <v>0</v>
      </c>
      <c r="EA5" s="2">
        <f t="shared" si="11"/>
        <v>0</v>
      </c>
      <c r="EB5" s="2">
        <f t="shared" si="12"/>
        <v>0</v>
      </c>
      <c r="EC5" s="2">
        <f t="shared" si="13"/>
        <v>0</v>
      </c>
      <c r="ED5" s="2">
        <f t="shared" si="14"/>
        <v>0</v>
      </c>
      <c r="EE5" s="2">
        <f t="shared" si="15"/>
        <v>0</v>
      </c>
      <c r="EF5" s="2">
        <f t="shared" si="16"/>
        <v>0</v>
      </c>
      <c r="EG5" s="2">
        <f t="shared" si="17"/>
        <v>0</v>
      </c>
      <c r="EH5" s="2">
        <f t="shared" si="18"/>
        <v>0</v>
      </c>
      <c r="EI5" s="2">
        <f t="shared" si="19"/>
        <v>0</v>
      </c>
      <c r="EJ5" s="2">
        <f t="shared" si="20"/>
        <v>0</v>
      </c>
      <c r="EK5" s="2">
        <f>IF($DB5=0,0,DC5/$DB5)</f>
        <v>0</v>
      </c>
      <c r="EL5" s="2">
        <f t="shared" si="21"/>
        <v>0</v>
      </c>
      <c r="EM5" s="2">
        <f t="shared" si="22"/>
        <v>0</v>
      </c>
      <c r="EN5" s="2">
        <f t="shared" si="23"/>
        <v>0</v>
      </c>
      <c r="EO5" s="2">
        <f t="shared" si="24"/>
        <v>0</v>
      </c>
      <c r="EP5" s="2">
        <f t="shared" si="25"/>
        <v>0</v>
      </c>
      <c r="EQ5" s="2">
        <f t="shared" si="26"/>
        <v>0</v>
      </c>
      <c r="ER5" s="2">
        <f t="shared" si="27"/>
        <v>0</v>
      </c>
      <c r="ES5" s="2">
        <f t="shared" si="28"/>
        <v>0</v>
      </c>
      <c r="ET5" s="2">
        <f t="shared" si="29"/>
        <v>0</v>
      </c>
      <c r="EU5" s="2">
        <f t="shared" si="30"/>
        <v>0</v>
      </c>
      <c r="EV5">
        <f>INDEX('Ambiente-Luminico'!$B$2:$DZ$1000, MATCH($P5, 'Ambiente-Luminico'!$M$2:$M$1000, 0), MATCH(EV$1, 'Ambiente-Luminico'!$B$1:$DZ$1, 0))</f>
        <v>0.86458330000000005</v>
      </c>
      <c r="EW5">
        <f>INDEX('Ambiente-Luminico'!$B$2:$DZ$1000, MATCH($P5, 'Ambiente-Luminico'!$M$2:$M$1000, 0), MATCH(EW$1, 'Ambiente-Luminico'!$B$1:$DZ$1, 0))</f>
        <v>0</v>
      </c>
      <c r="EX5">
        <f>INDEX('Ambiente-Luminico'!$B$2:$DZ$1000, MATCH($P5, 'Ambiente-Luminico'!$M$2:$M$1000, 0), MATCH(EX$1, 'Ambiente-Luminico'!$B$1:$DZ$1, 0))</f>
        <v>0</v>
      </c>
      <c r="EY5">
        <f>INDEX('Ambiente-Luminico'!$B$2:$DZ$1000, MATCH($P5, 'Ambiente-Luminico'!$M$2:$M$1000, 0), MATCH(EY$1, 'Ambiente-Luminico'!$B$1:$DZ$1, 0))</f>
        <v>0.72944903000000005</v>
      </c>
      <c r="EZ5">
        <f>INDEX('Ambiente-Luminico'!$B$2:$DZ$1000, MATCH($P5, 'Ambiente-Luminico'!$M$2:$M$1000, 0), MATCH(EZ$1, 'Ambiente-Luminico'!$B$1:$DZ$1, 0))</f>
        <v>3.0679228000000001E-3</v>
      </c>
      <c r="FA5">
        <f>INDEX('Ambiente-Luminico'!$B$2:$DZ$1000, MATCH($P5, 'Ambiente-Luminico'!$M$2:$M$1000, 0), MATCH(FA$1, 'Ambiente-Luminico'!$B$1:$DZ$1, 0))</f>
        <v>494.52440000000001</v>
      </c>
      <c r="FB5">
        <f>INDEX('Ambiente-Luminico'!$B$2:$DZ$1000, MATCH($P5, 'Ambiente-Luminico'!$M$2:$M$1000, 0), MATCH(FB$1, 'Ambiente-Luminico'!$B$1:$DZ$1, 0))</f>
        <v>9.1145830000000008E-3</v>
      </c>
    </row>
    <row r="6" spans="1:158" x14ac:dyDescent="0.3">
      <c r="A6">
        <f>IF(INDEX(Plan1!O$5:O$1000,ROW()-1)="","",INDEX(Plan1!O$5:O$1000,ROW()-1))</f>
        <v>5</v>
      </c>
      <c r="B6" t="str">
        <f>IF(INDEX(Plan1!P$5:P$1000,ROW()-1)="","",INDEX(Plan1!P$5:P$1000,ROW()-1))</f>
        <v>CTD-VN-V86-T120</v>
      </c>
      <c r="C6" t="str">
        <f>IF(INDEX(Plan1!Q$5:Q$1000,ROW()-1)="","",INDEX(Plan1!Q$5:Q$1000,ROW()-1))</f>
        <v>CTD</v>
      </c>
      <c r="D6" t="str">
        <f>IF(INDEX(Plan1!R$5:R$1000,ROW()-1)="","",INDEX(Plan1!R$5:R$1000,ROW()-1))</f>
        <v>VN</v>
      </c>
      <c r="E6" t="str">
        <f>IF(INDEX(Plan1!S$5:S$1000,ROW()-1)="","",INDEX(Plan1!S$5:S$1000,ROW()-1))</f>
        <v>V86</v>
      </c>
      <c r="F6" t="str">
        <f>IF(INDEX(Plan1!T$5:T$1000,ROW()-1)="","",INDEX(Plan1!T$5:T$1000,ROW()-1))</f>
        <v>T120</v>
      </c>
      <c r="G6" t="str">
        <f>IF(INDEX(Plan1!U$5:U$1000,ROW()-1)="","",INDEX(Plan1!U$5:U$1000,ROW()-1))</f>
        <v>SALA DE ESTAR</v>
      </c>
      <c r="H6">
        <f>IF(INDEX(Plan1!W$5:W$1000,ROW()-1)="","",INDEX(Plan1!W$5:W$1000,ROW()-1))</f>
        <v>21.6</v>
      </c>
      <c r="I6">
        <f>IF(INDEX(Plan1!X$5:X$1000,ROW()-1)="","",INDEX(Plan1!X$5:X$1000,ROW()-1))</f>
        <v>46.28</v>
      </c>
      <c r="J6">
        <f>IF(INDEX(Plan1!Y$5:Y$1000,ROW()-1)="","",INDEX(Plan1!Y$5:Y$1000,ROW()-1))</f>
        <v>6.06</v>
      </c>
      <c r="K6" s="16" t="str">
        <f>IF(INDEX(Plan1!Z$5:Z$1000,ROW()-1)="","",INDEX(Plan1!Z$5:Z$1000,ROW()-1))</f>
        <v>13%</v>
      </c>
      <c r="L6" s="2">
        <f>IF(INDEX(Plan1!AA$5:AA$1000,ROW()-1)="","",INDEX(Plan1!AA$5:AA$1000,ROW()-1))</f>
        <v>0.28000000000000003</v>
      </c>
      <c r="M6" t="str">
        <f t="shared" si="31"/>
        <v>T120</v>
      </c>
      <c r="N6" t="str">
        <f t="shared" si="32"/>
        <v>Oeste</v>
      </c>
      <c r="O6" t="str">
        <f t="shared" si="33"/>
        <v>CTD-VN-V86-T120-SALA DE ESTAR-T120</v>
      </c>
      <c r="P6" t="str">
        <f t="shared" si="34"/>
        <v>CTD-VN-V86-T120-SALA DE ESTAR-T120</v>
      </c>
      <c r="Q6" t="str">
        <f t="shared" si="35"/>
        <v>CTD_T120_V86</v>
      </c>
      <c r="R6" t="str">
        <f t="shared" si="36"/>
        <v>CTD_T120_V86_sDG</v>
      </c>
      <c r="S6" t="str">
        <f t="shared" si="37"/>
        <v>CTD-SALA-DE-ESTAR</v>
      </c>
      <c r="T6" t="str">
        <f t="shared" si="38"/>
        <v>CTD-VN-V86-ST-SALA DE ESTAR-ST</v>
      </c>
      <c r="U6">
        <f>INDEX('Ambiente-Termico'!$B$2:$EC$1000, MATCH($O6, 'Ambiente-Termico'!$I$2:$I$1000, 0), MATCH(U$1, 'Ambiente-Termico'!$B$1:$EC$1, 0))</f>
        <v>2920</v>
      </c>
      <c r="V6">
        <f>INDEX('Ambiente-Termico'!$B$2:$EC$1000, MATCH($O6, 'Ambiente-Termico'!$I$2:$I$1000, 0), MATCH(V$1, 'Ambiente-Termico'!$B$1:$EC$1, 0))</f>
        <v>29.92</v>
      </c>
      <c r="W6">
        <f>INDEX('Ambiente-Termico'!$B$2:$EC$1000, MATCH($O6, 'Ambiente-Termico'!$I$2:$I$1000, 0), MATCH(W$1, 'Ambiente-Termico'!$B$1:$EC$1, 0))</f>
        <v>29.92</v>
      </c>
      <c r="X6">
        <f>INDEX('Ambiente-Termico'!$B$2:$EC$1000, MATCH($O6, 'Ambiente-Termico'!$I$2:$I$1000, 0), MATCH(X$1, 'Ambiente-Termico'!$B$1:$EC$1, 0))</f>
        <v>21.81</v>
      </c>
      <c r="Y6">
        <f>INDEX('Ambiente-Termico'!$B$2:$EC$1000, MATCH($O6, 'Ambiente-Termico'!$I$2:$I$1000, 0), MATCH(Y$1, 'Ambiente-Termico'!$B$1:$EC$1, 0))</f>
        <v>20.88</v>
      </c>
      <c r="Z6">
        <f>INDEX('Ambiente-Termico'!$B$2:$EC$1000, MATCH($O6, 'Ambiente-Termico'!$I$2:$I$1000, 0), MATCH(Z$1, 'Ambiente-Termico'!$B$1:$EC$1, 0))</f>
        <v>27.74</v>
      </c>
      <c r="AA6">
        <f>INDEX('Ambiente-Termico'!$B$2:$EC$1000, MATCH($O6, 'Ambiente-Termico'!$I$2:$I$1000, 0), MATCH(AA$1, 'Ambiente-Termico'!$B$1:$EC$1, 0))</f>
        <v>27.74</v>
      </c>
      <c r="AB6">
        <f>INDEX('Ambiente-Termico'!$B$2:$EC$1000, MATCH($O6, 'Ambiente-Termico'!$I$2:$I$1000, 0), MATCH(AB$1, 'Ambiente-Termico'!$B$1:$EC$1, 0))</f>
        <v>21.83</v>
      </c>
      <c r="AC6">
        <f>INDEX('Ambiente-Termico'!$B$2:$EC$1000, MATCH($O6, 'Ambiente-Termico'!$I$2:$I$1000, 0), MATCH(AC$1, 'Ambiente-Termico'!$B$1:$EC$1, 0))</f>
        <v>20.72</v>
      </c>
      <c r="AD6">
        <f>INDEX('Ambiente-Termico'!$B$2:$EC$1000, MATCH($O6, 'Ambiente-Termico'!$I$2:$I$1000, 0), MATCH(AD$1, 'Ambiente-Termico'!$B$1:$EC$1, 0))</f>
        <v>28.82</v>
      </c>
      <c r="AE6">
        <f>INDEX('Ambiente-Termico'!$B$2:$EC$1000, MATCH($O6, 'Ambiente-Termico'!$I$2:$I$1000, 0), MATCH(AE$1, 'Ambiente-Termico'!$B$1:$EC$1, 0))</f>
        <v>28.82</v>
      </c>
      <c r="AF6">
        <f>INDEX('Ambiente-Termico'!$B$2:$EC$1000, MATCH($O6, 'Ambiente-Termico'!$I$2:$I$1000, 0), MATCH(AF$1, 'Ambiente-Termico'!$B$1:$EC$1, 0))</f>
        <v>21.82</v>
      </c>
      <c r="AG6">
        <f>INDEX('Ambiente-Termico'!$B$2:$EC$1000, MATCH($O6, 'Ambiente-Termico'!$I$2:$I$1000, 0), MATCH(AG$1, 'Ambiente-Termico'!$B$1:$EC$1, 0))</f>
        <v>20.8</v>
      </c>
      <c r="AH6" s="2">
        <f t="shared" si="39"/>
        <v>3.0774214447683801E-2</v>
      </c>
      <c r="AI6" s="2">
        <f t="shared" si="39"/>
        <v>3.0774214447683801E-2</v>
      </c>
      <c r="AJ6" s="2">
        <f t="shared" si="39"/>
        <v>1.3122171945701533E-2</v>
      </c>
      <c r="AK6" s="2">
        <f t="shared" si="39"/>
        <v>7.132667617689159E-3</v>
      </c>
      <c r="AL6" s="2">
        <f t="shared" si="40"/>
        <v>1.6660758596242498E-2</v>
      </c>
      <c r="AM6" s="2">
        <f t="shared" si="40"/>
        <v>1.6660758596242498E-2</v>
      </c>
      <c r="AN6" s="2">
        <f t="shared" si="40"/>
        <v>7.7272727272728048E-3</v>
      </c>
      <c r="AO6" s="2">
        <f t="shared" si="40"/>
        <v>4.3248438250841348E-3</v>
      </c>
      <c r="AP6" s="2">
        <f t="shared" si="41"/>
        <v>2.3050847457627088E-2</v>
      </c>
      <c r="AQ6" s="2">
        <f t="shared" si="41"/>
        <v>2.3050847457627088E-2</v>
      </c>
      <c r="AR6" s="2">
        <f t="shared" si="41"/>
        <v>1.04308390022676E-2</v>
      </c>
      <c r="AS6" s="2">
        <f t="shared" si="41"/>
        <v>5.7361376673040754E-3</v>
      </c>
      <c r="AT6">
        <f>INDEX('Ambiente-Termico'!$B$2:$EC$1000, MATCH($O6, 'Ambiente-Termico'!$I$2:$I$1000, 0), MATCH(AT$1, 'Ambiente-Termico'!$B$1:$EC$1, 0))</f>
        <v>79</v>
      </c>
      <c r="AU6" s="2">
        <f>INDEX('Ambiente-Termico'!$B$2:$EC$1000, MATCH($O6, 'Ambiente-Termico'!$I$2:$I$1000, 0), MATCH(AU$1, 'Ambiente-Termico'!$B$1:$EC$1, 0))</f>
        <v>2.7054794520547949E-2</v>
      </c>
      <c r="AV6">
        <f>INDEX('Ambiente-Termico'!$B$2:$EC$1000, MATCH($O6, 'Ambiente-Termico'!$I$2:$I$1000, 0), MATCH(AV$1, 'Ambiente-Termico'!$B$1:$EC$1, 0))</f>
        <v>1986</v>
      </c>
      <c r="AW6" s="2">
        <f>INDEX('Ambiente-Termico'!$B$2:$EC$1000, MATCH($O6, 'Ambiente-Termico'!$I$2:$I$1000, 0), MATCH(AW$1, 'Ambiente-Termico'!$B$1:$EC$1, 0))</f>
        <v>0.68013698630136987</v>
      </c>
      <c r="AX6">
        <f>INDEX('Ambiente-Termico'!$B$2:$EC$1000, MATCH($O6, 'Ambiente-Termico'!$I$2:$I$1000, 0), MATCH(AX$1, 'Ambiente-Termico'!$B$1:$EC$1, 0))</f>
        <v>855</v>
      </c>
      <c r="AY6" s="2">
        <f>INDEX('Ambiente-Termico'!$B$2:$EC$1000, MATCH($O6, 'Ambiente-Termico'!$I$2:$I$1000, 0), MATCH(AY$1, 'Ambiente-Termico'!$B$1:$EC$1, 0))</f>
        <v>0.2928082191780822</v>
      </c>
      <c r="AZ6">
        <f>INDEX('Ambiente-Termico'!$B$2:$EC$1000, MATCH($O6, 'Ambiente-Termico'!$I$2:$I$1000, 0), MATCH(AZ$1, 'Ambiente-Termico'!$B$1:$EC$1, 0))</f>
        <v>156</v>
      </c>
      <c r="BA6" s="2">
        <f>INDEX('Ambiente-Termico'!$B$2:$EC$1000, MATCH($O6, 'Ambiente-Termico'!$I$2:$I$1000, 0), MATCH(BA$1, 'Ambiente-Termico'!$B$1:$EC$1, 0))</f>
        <v>1.7808219178082191E-2</v>
      </c>
      <c r="BB6">
        <f>INDEX('Ambiente-Termico'!$B$2:$EC$1000, MATCH($O6, 'Ambiente-Termico'!$I$2:$I$1000, 0), MATCH(BB$1, 'Ambiente-Termico'!$B$1:$EC$1, 0))</f>
        <v>5722</v>
      </c>
      <c r="BC6" s="2">
        <f>INDEX('Ambiente-Termico'!$B$2:$EC$1000, MATCH($O6, 'Ambiente-Termico'!$I$2:$I$1000, 0), MATCH(BC$1, 'Ambiente-Termico'!$B$1:$EC$1, 0))</f>
        <v>0.6531963470319635</v>
      </c>
      <c r="BD6" t="e">
        <f>INDEX('Ambiente-Termico'!$B$2:$EC$1000, MATCH($O6, 'Ambiente-Termico'!$I$2:$I$1000, 0), MATCH(BD$1, 'Ambiente-Termico'!$B$1:$EC$1, 0))</f>
        <v>#N/A</v>
      </c>
      <c r="BE6" s="2" t="e">
        <f>INDEX('Ambiente-Termico'!$B$2:$EC$1000, MATCH($O6, 'Ambiente-Termico'!$I$2:$I$1000, 0), MATCH(BE$1, 'Ambiente-Termico'!$B$1:$EC$1, 0))</f>
        <v>#N/A</v>
      </c>
      <c r="BF6">
        <f>INDEX('Ambiente-Termico'!$B$2:$EC$1000, MATCH($O6, 'Ambiente-Termico'!$I$2:$I$1000, 0), MATCH(BF$1, 'Ambiente-Termico'!$B$1:$EC$1, 0))</f>
        <v>104</v>
      </c>
      <c r="BG6" s="2">
        <f>INDEX('Ambiente-Termico'!$B$2:$EC$1000, MATCH($O6, 'Ambiente-Termico'!$I$2:$I$1000, 0), MATCH(BG$1, 'Ambiente-Termico'!$B$1:$EC$1, 0))</f>
        <v>3.5616438356164383E-2</v>
      </c>
      <c r="BH6">
        <f>INDEX('Ambiente-Termico'!$B$2:$EC$1000, MATCH($O6, 'Ambiente-Termico'!$I$2:$I$1000, 0), MATCH(BH$1, 'Ambiente-Termico'!$B$1:$EC$1, 0))</f>
        <v>116</v>
      </c>
      <c r="BI6" s="2">
        <f>INDEX('Ambiente-Termico'!$B$2:$EC$1000, MATCH($O6, 'Ambiente-Termico'!$I$2:$I$1000, 0), MATCH(BI$1, 'Ambiente-Termico'!$B$1:$EC$1, 0))</f>
        <v>3.9726027397260277E-2</v>
      </c>
      <c r="BJ6">
        <f>INDEX('Ambiente-Termico'!$B$2:$EC$1000, MATCH($O6, 'Ambiente-Termico'!$I$2:$I$1000, 0), MATCH(BJ$1, 'Ambiente-Termico'!$B$1:$EC$1, 0))</f>
        <v>2700</v>
      </c>
      <c r="BK6" s="2">
        <f>INDEX('Ambiente-Termico'!$B$2:$EC$1000, MATCH($O6, 'Ambiente-Termico'!$I$2:$I$1000, 0), MATCH(BK$1, 'Ambiente-Termico'!$B$1:$EC$1, 0))</f>
        <v>0.92465753424657537</v>
      </c>
      <c r="BL6">
        <f>INDEX('Ambiente-Termico'!$B$2:$EC$1000, MATCH($O6, 'Ambiente-Termico'!$I$2:$I$1000, 0), MATCH(BL$1, 'Ambiente-Termico'!$B$1:$EC$1, 0))</f>
        <v>110</v>
      </c>
      <c r="BM6" s="2">
        <f>INDEX('Ambiente-Termico'!$B$2:$EC$1000, MATCH($O6, 'Ambiente-Termico'!$I$2:$I$1000, 0), MATCH(BM$1, 'Ambiente-Termico'!$B$1:$EC$1, 0))</f>
        <v>1.2557077625570781E-2</v>
      </c>
      <c r="BN6">
        <f>INDEX('Ambiente-Termico'!$B$2:$EC$1000, MATCH($O6, 'Ambiente-Termico'!$I$2:$I$1000, 0), MATCH(BN$1, 'Ambiente-Termico'!$B$1:$EC$1, 0))</f>
        <v>1056</v>
      </c>
      <c r="BO6" s="2">
        <f>INDEX('Ambiente-Termico'!$B$2:$EC$1000, MATCH($O6, 'Ambiente-Termico'!$I$2:$I$1000, 0), MATCH(BO$1, 'Ambiente-Termico'!$B$1:$EC$1, 0))</f>
        <v>0.1205479452054795</v>
      </c>
      <c r="BP6">
        <f>INDEX('Ambiente-Termico'!$B$2:$EC$1000, MATCH($O6, 'Ambiente-Termico'!$I$2:$I$1000, 0), MATCH(BP$1, 'Ambiente-Termico'!$B$1:$EC$1, 0))</f>
        <v>7594</v>
      </c>
      <c r="BQ6" s="2">
        <f>INDEX('Ambiente-Termico'!$B$2:$EC$1000, MATCH($O6, 'Ambiente-Termico'!$I$2:$I$1000, 0), MATCH(BQ$1, 'Ambiente-Termico'!$B$1:$EC$1, 0))</f>
        <v>0.86689497716894981</v>
      </c>
      <c r="BR6">
        <f>INDEX('Ambiente-Termico'!$B$2:$EC$1000, MATCH($O6, 'Ambiente-Termico'!$I$2:$I$1000, 0), MATCH(BR$1, 'Ambiente-Termico'!$B$1:$EC$1, 0))</f>
        <v>3</v>
      </c>
      <c r="BS6" s="2">
        <f>INDEX('Ambiente-Termico'!$B$2:$EC$1000, MATCH($O6, 'Ambiente-Termico'!$I$2:$I$1000, 0), MATCH(BS$1, 'Ambiente-Termico'!$B$1:$EC$1, 0))</f>
        <v>1.0273972602739729E-3</v>
      </c>
      <c r="BT6">
        <f>INDEX('Ambiente-Termico'!$B$2:$EC$1000, MATCH($O6, 'Ambiente-Termico'!$I$2:$I$1000, 0), MATCH(BT$1, 'Ambiente-Termico'!$B$1:$EC$1, 0))</f>
        <v>969</v>
      </c>
      <c r="BU6" s="2">
        <f>INDEX('Ambiente-Termico'!$B$2:$EC$1000, MATCH($O6, 'Ambiente-Termico'!$I$2:$I$1000, 0), MATCH(BU$1, 'Ambiente-Termico'!$B$1:$EC$1, 0))</f>
        <v>0.33184931506849308</v>
      </c>
      <c r="BV6">
        <f>INDEX('Ambiente-Termico'!$B$2:$EC$1000, MATCH($O6, 'Ambiente-Termico'!$I$2:$I$1000, 0), MATCH(BV$1, 'Ambiente-Termico'!$B$1:$EC$1, 0))</f>
        <v>7788</v>
      </c>
      <c r="BW6" s="2">
        <f>INDEX('Ambiente-Termico'!$B$2:$EC$1000, MATCH($O6, 'Ambiente-Termico'!$I$2:$I$1000, 0), MATCH(BW$1, 'Ambiente-Termico'!$B$1:$EC$1, 0))</f>
        <v>0.88904109589041092</v>
      </c>
      <c r="BX6">
        <f>INDEX('Ambiente-Termico'!$B$2:$EC$1000, MATCH($O6, 'Ambiente-Termico'!$I$2:$I$1000, 0), MATCH(BX$1, 'Ambiente-Termico'!$B$1:$EC$1, 0))</f>
        <v>3</v>
      </c>
      <c r="BY6" s="2">
        <f>INDEX('Ambiente-Termico'!$B$2:$EC$1000, MATCH($O6, 'Ambiente-Termico'!$I$2:$I$1000, 0), MATCH(BY$1, 'Ambiente-Termico'!$B$1:$EC$1, 0))</f>
        <v>3.4246575342465748E-4</v>
      </c>
      <c r="BZ6">
        <f>INDEX('Ambiente-Termico'!$B$2:$EC$1000, MATCH($O6, 'Ambiente-Termico'!$I$2:$I$1000, 0), MATCH(BZ$1, 'Ambiente-Termico'!$B$1:$EC$1, 0))</f>
        <v>4212</v>
      </c>
      <c r="CA6" s="2">
        <f>INDEX('Ambiente-Termico'!$B$2:$EC$1000, MATCH($O6, 'Ambiente-Termico'!$I$2:$I$1000, 0), MATCH(CA$1, 'Ambiente-Termico'!$B$1:$EC$1, 0))</f>
        <v>0.4808219178082192</v>
      </c>
      <c r="CB6">
        <f>INDEX('Ambiente-Termico'!$B$2:$EC$1000, MATCH($O6, 'Ambiente-Termico'!$I$2:$I$1000, 0), MATCH(CB$1, 'Ambiente-Termico'!$B$1:$EC$1, 0))</f>
        <v>4545</v>
      </c>
      <c r="CC6" s="2">
        <f>INDEX('Ambiente-Termico'!$B$2:$EC$1000, MATCH($O6, 'Ambiente-Termico'!$I$2:$I$1000, 0), MATCH(CC$1, 'Ambiente-Termico'!$B$1:$EC$1, 0))</f>
        <v>0.51883561643835618</v>
      </c>
      <c r="CD6">
        <f>INDEX('Ambiente-Termico'!$B$2:$EC$1000, MATCH($O6, 'Ambiente-Termico'!$I$2:$I$1000, 0), MATCH(CD$1, 'Ambiente-Termico'!$B$1:$EC$1, 0))</f>
        <v>1898.12</v>
      </c>
      <c r="CE6">
        <f>INDEX('Ambiente-Termico'!$B$2:$EC$1000, MATCH($O6, 'Ambiente-Termico'!$I$2:$I$1000, 0), MATCH(CE$1, 'Ambiente-Termico'!$B$1:$EC$1, 0))</f>
        <v>628.69000000000005</v>
      </c>
      <c r="CF6">
        <f>INDEX('Ambiente-Termico'!$B$2:$EC$1000, MATCH($O6, 'Ambiente-Termico'!$I$2:$I$1000, 0), MATCH(CF$1, 'Ambiente-Termico'!$B$1:$EC$1, 0))</f>
        <v>87.875925925925912</v>
      </c>
      <c r="CG6">
        <f>INDEX('Ambiente-Termico'!$B$2:$EC$1000, MATCH($O6, 'Ambiente-Termico'!$I$2:$I$1000, 0), MATCH(CG$1, 'Ambiente-Termico'!$B$1:$EC$1, 0))</f>
        <v>29.106018518518518</v>
      </c>
      <c r="CH6">
        <f>INDEX('Ambiente-Termico'!$B$2:$EC$1000, MATCH($O6, 'Ambiente-Termico'!$I$2:$I$1000, 0), MATCH(CH$1, 'Ambiente-Termico'!$B$1:$EC$1, 0))</f>
        <v>58.769907407407395</v>
      </c>
      <c r="CI6">
        <f>INDEX('Ambiente-Termico'!$B$2:$EC$1000, MATCH($O6, 'Ambiente-Termico'!$I$2:$I$1000, 0), MATCH(CI$1, 'Ambiente-Termico'!$B$1:$EC$1, 0))</f>
        <v>2163.0100000000002</v>
      </c>
      <c r="CJ6">
        <f>INDEX('Ambiente-Termico'!$B$2:$EC$1000, MATCH($O6, 'Ambiente-Termico'!$I$2:$I$1000, 0), MATCH(CJ$1, 'Ambiente-Termico'!$B$1:$EC$1, 0))</f>
        <v>30.086005272994271</v>
      </c>
      <c r="CK6">
        <f>INDEX('Ambiente-Termico'!$B$2:$EC$1000, MATCH($O6, 'Ambiente-Termico'!$I$2:$I$1000, 0), MATCH(CK$1, 'Ambiente-Termico'!$B$1:$EC$1, 0))</f>
        <v>0</v>
      </c>
      <c r="CL6">
        <f>INDEX('Ambiente-Termico'!$B$2:$EC$1000, MATCH($O6, 'Ambiente-Termico'!$I$2:$I$1000, 0), MATCH(CL$1, 'Ambiente-Termico'!$B$1:$EC$1, 0))</f>
        <v>0</v>
      </c>
      <c r="CM6">
        <f>INDEX('Ambiente-Termico'!$B$2:$EC$1000, MATCH($O6, 'Ambiente-Termico'!$I$2:$I$1000, 0), MATCH(CM$1, 'Ambiente-Termico'!$B$1:$EC$1, 0))</f>
        <v>0</v>
      </c>
      <c r="CN6">
        <f>INDEX('Ambiente-Termico'!$B$2:$EC$1000, MATCH($O6, 'Ambiente-Termico'!$I$2:$I$1000, 0), MATCH(CN$1, 'Ambiente-Termico'!$B$1:$EC$1, 0))</f>
        <v>0</v>
      </c>
      <c r="CO6">
        <f>INDEX('Ambiente-Termico'!$B$2:$EC$1000, MATCH($O6, 'Ambiente-Termico'!$I$2:$I$1000, 0), MATCH(CO$1, 'Ambiente-Termico'!$B$1:$EC$1, 0))</f>
        <v>0</v>
      </c>
      <c r="CP6">
        <f>INDEX('Ambiente-Termico'!$B$2:$EC$1000, MATCH($O6, 'Ambiente-Termico'!$I$2:$I$1000, 0), MATCH(CP$1, 'Ambiente-Termico'!$B$1:$EC$1, 0))</f>
        <v>0</v>
      </c>
      <c r="CQ6">
        <f>INDEX('Ambiente-Termico'!$B$2:$EC$1000, MATCH($O6, 'Ambiente-Termico'!$I$2:$I$1000, 0), MATCH(CQ$1, 'Ambiente-Termico'!$B$1:$EC$1, 0))</f>
        <v>0</v>
      </c>
      <c r="CR6">
        <f>INDEX('Ambiente-Termico'!$B$2:$EC$1000, MATCH($O6, 'Ambiente-Termico'!$I$2:$I$1000, 0), MATCH(CR$1, 'Ambiente-Termico'!$B$1:$EC$1, 0))</f>
        <v>0</v>
      </c>
      <c r="CS6">
        <f>INDEX('Ambiente-Termico'!$B$2:$EC$1000, MATCH($O6, 'Ambiente-Termico'!$I$2:$I$1000, 0), MATCH(CS$1, 'Ambiente-Termico'!$B$1:$EC$1, 0))</f>
        <v>0</v>
      </c>
      <c r="CT6">
        <f>INDEX('Ambiente-Termico'!$B$2:$EC$1000, MATCH($O6, 'Ambiente-Termico'!$I$2:$I$1000, 0), MATCH(CT$1, 'Ambiente-Termico'!$B$1:$EC$1, 0))</f>
        <v>0</v>
      </c>
      <c r="CU6">
        <f>INDEX('Ambiente-Termico'!$B$2:$EC$1000, MATCH($O6, 'Ambiente-Termico'!$I$2:$I$1000, 0), MATCH(CU$1, 'Ambiente-Termico'!$B$1:$EC$1, 0))</f>
        <v>0</v>
      </c>
      <c r="CV6">
        <f>INDEX('Ambiente-Termico'!$B$2:$EC$1000, MATCH($O6, 'Ambiente-Termico'!$I$2:$I$1000, 0), MATCH(CV$1, 'Ambiente-Termico'!$B$1:$EC$1, 0))</f>
        <v>0</v>
      </c>
      <c r="CW6">
        <f>INDEX('Ambiente-Termico'!$B$2:$EC$1000, MATCH($O6, 'Ambiente-Termico'!$I$2:$I$1000, 0), MATCH(CW$1, 'Ambiente-Termico'!$B$1:$EC$1, 0))</f>
        <v>0</v>
      </c>
      <c r="CX6">
        <f>INDEX('Ambiente-Termico'!$B$2:$EC$1000, MATCH($O6, 'Ambiente-Termico'!$I$2:$I$1000, 0), MATCH(CX$1, 'Ambiente-Termico'!$B$1:$EC$1, 0))</f>
        <v>0</v>
      </c>
      <c r="CY6">
        <f>INDEX('Ambiente-Termico'!$B$2:$EC$1000, MATCH($O6, 'Ambiente-Termico'!$I$2:$I$1000, 0), MATCH(CY$1, 'Ambiente-Termico'!$B$1:$EC$1, 0))</f>
        <v>0</v>
      </c>
      <c r="CZ6">
        <f>INDEX('Ambiente-Termico'!$B$2:$EC$1000, MATCH($O6, 'Ambiente-Termico'!$I$2:$I$1000, 0), MATCH(CZ$1, 'Ambiente-Termico'!$B$1:$EC$1, 0))</f>
        <v>0</v>
      </c>
      <c r="DA6">
        <f>INDEX('Ambiente-Termico'!$B$2:$EC$1000, MATCH($O6, 'Ambiente-Termico'!$I$2:$I$1000, 0), MATCH(DA$1, 'Ambiente-Termico'!$B$1:$EC$1, 0))</f>
        <v>0</v>
      </c>
      <c r="DB6">
        <f>INDEX('Ambiente-Termico'!$B$2:$EC$1000, MATCH($O6, 'Ambiente-Termico'!$I$2:$I$1000, 0), MATCH(DB$1, 'Ambiente-Termico'!$B$1:$EC$1, 0))</f>
        <v>0</v>
      </c>
      <c r="DC6">
        <f>INDEX('Ambiente-Termico'!$B$2:$EC$1000, MATCH($O6, 'Ambiente-Termico'!$I$2:$I$1000, 0), MATCH(DC$1, 'Ambiente-Termico'!$B$1:$EC$1, 0))</f>
        <v>0</v>
      </c>
      <c r="DD6">
        <f>INDEX('Ambiente-Termico'!$B$2:$EC$1000, MATCH($O6, 'Ambiente-Termico'!$I$2:$I$1000, 0), MATCH(DD$1, 'Ambiente-Termico'!$B$1:$EC$1, 0))</f>
        <v>0</v>
      </c>
      <c r="DE6">
        <f>INDEX('Ambiente-Termico'!$B$2:$EC$1000, MATCH($O6, 'Ambiente-Termico'!$I$2:$I$1000, 0), MATCH(DE$1, 'Ambiente-Termico'!$B$1:$EC$1, 0))</f>
        <v>0</v>
      </c>
      <c r="DF6">
        <f>INDEX('Ambiente-Termico'!$B$2:$EC$1000, MATCH($O6, 'Ambiente-Termico'!$I$2:$I$1000, 0), MATCH(DF$1, 'Ambiente-Termico'!$B$1:$EC$1, 0))</f>
        <v>0</v>
      </c>
      <c r="DG6">
        <f>INDEX('Ambiente-Termico'!$B$2:$EC$1000, MATCH($O6, 'Ambiente-Termico'!$I$2:$I$1000, 0), MATCH(DG$1, 'Ambiente-Termico'!$B$1:$EC$1, 0))</f>
        <v>0</v>
      </c>
      <c r="DH6">
        <f>INDEX('Ambiente-Termico'!$B$2:$EC$1000, MATCH($O6, 'Ambiente-Termico'!$I$2:$I$1000, 0), MATCH(DH$1, 'Ambiente-Termico'!$B$1:$EC$1, 0))</f>
        <v>0</v>
      </c>
      <c r="DI6">
        <f>INDEX('Ambiente-Termico'!$B$2:$EC$1000, MATCH($O6, 'Ambiente-Termico'!$I$2:$I$1000, 0), MATCH(DI$1, 'Ambiente-Termico'!$B$1:$EC$1, 0))</f>
        <v>0</v>
      </c>
      <c r="DJ6">
        <f>INDEX('Ambiente-Termico'!$B$2:$EC$1000, MATCH($O6, 'Ambiente-Termico'!$I$2:$I$1000, 0), MATCH(DJ$1, 'Ambiente-Termico'!$B$1:$EC$1, 0))</f>
        <v>0</v>
      </c>
      <c r="DK6">
        <f>INDEX('Ambiente-Termico'!$B$2:$EC$1000, MATCH($O6, 'Ambiente-Termico'!$I$2:$I$1000, 0), MATCH(DK$1, 'Ambiente-Termico'!$B$1:$EC$1, 0))</f>
        <v>0</v>
      </c>
      <c r="DL6">
        <f>INDEX('Ambiente-Termico'!$B$2:$EC$1000, MATCH($O6, 'Ambiente-Termico'!$I$2:$I$1000, 0), MATCH(DL$1, 'Ambiente-Termico'!$B$1:$EC$1, 0))</f>
        <v>0</v>
      </c>
      <c r="DM6">
        <f>INDEX('Ambiente-Termico'!$B$2:$EC$1000, MATCH($O6, 'Ambiente-Termico'!$I$2:$I$1000, 0), MATCH(DM$1, 'Ambiente-Termico'!$B$1:$EC$1, 0))</f>
        <v>0</v>
      </c>
      <c r="DN6" s="2">
        <f t="shared" si="1"/>
        <v>2.6334916939674269E-4</v>
      </c>
      <c r="DO6" s="2">
        <f>IF(INDEX(CE:CE,MATCH($T6,$O:$O, 0))=0,0,1-CE6/INDEX(CE:CE,MATCH($T6,$O:$O, 0)))</f>
        <v>2.6087091227363413E-2</v>
      </c>
      <c r="DP6" s="2">
        <f>IF(INDEX(CF:CF,MATCH($T6,$O:$O, 0))=0,0,1-CF6/INDEX(CF:CF,MATCH($T6,$O:$O, 0)))</f>
        <v>2.6334916939674269E-4</v>
      </c>
      <c r="DQ6" s="2">
        <f t="shared" si="2"/>
        <v>2.6087091227363524E-2</v>
      </c>
      <c r="DR6" s="2">
        <f t="shared" si="3"/>
        <v>-1.303976569919163E-2</v>
      </c>
      <c r="DS6" s="2">
        <f t="shared" si="4"/>
        <v>1.4605456773588044E-2</v>
      </c>
      <c r="DT6" s="2">
        <f t="shared" si="5"/>
        <v>4.7446258753317538E-3</v>
      </c>
      <c r="DU6" s="2">
        <f t="shared" si="6"/>
        <v>0</v>
      </c>
      <c r="DV6" s="2">
        <f t="shared" si="7"/>
        <v>0</v>
      </c>
      <c r="DW6" s="2">
        <f t="shared" si="8"/>
        <v>0</v>
      </c>
      <c r="DX6" s="2">
        <f t="shared" si="9"/>
        <v>0</v>
      </c>
      <c r="DY6" s="2">
        <f>IF($CO6=0,0,CP6/$CO6)</f>
        <v>0</v>
      </c>
      <c r="DZ6" s="2">
        <f t="shared" si="10"/>
        <v>0</v>
      </c>
      <c r="EA6" s="2">
        <f t="shared" si="11"/>
        <v>0</v>
      </c>
      <c r="EB6" s="2">
        <f t="shared" si="12"/>
        <v>0</v>
      </c>
      <c r="EC6" s="2">
        <f t="shared" si="13"/>
        <v>0</v>
      </c>
      <c r="ED6" s="2">
        <f t="shared" si="14"/>
        <v>0</v>
      </c>
      <c r="EE6" s="2">
        <f t="shared" si="15"/>
        <v>0</v>
      </c>
      <c r="EF6" s="2">
        <f t="shared" si="16"/>
        <v>0</v>
      </c>
      <c r="EG6" s="2">
        <f t="shared" si="17"/>
        <v>0</v>
      </c>
      <c r="EH6" s="2">
        <f t="shared" si="18"/>
        <v>0</v>
      </c>
      <c r="EI6" s="2">
        <f t="shared" si="19"/>
        <v>0</v>
      </c>
      <c r="EJ6" s="2">
        <f t="shared" si="20"/>
        <v>0</v>
      </c>
      <c r="EK6" s="2">
        <f>IF($DB6=0,0,DC6/$DB6)</f>
        <v>0</v>
      </c>
      <c r="EL6" s="2">
        <f t="shared" si="21"/>
        <v>0</v>
      </c>
      <c r="EM6" s="2">
        <f t="shared" si="22"/>
        <v>0</v>
      </c>
      <c r="EN6" s="2">
        <f t="shared" si="23"/>
        <v>0</v>
      </c>
      <c r="EO6" s="2">
        <f t="shared" si="24"/>
        <v>0</v>
      </c>
      <c r="EP6" s="2">
        <f t="shared" si="25"/>
        <v>0</v>
      </c>
      <c r="EQ6" s="2">
        <f t="shared" si="26"/>
        <v>0</v>
      </c>
      <c r="ER6" s="2">
        <f t="shared" si="27"/>
        <v>0</v>
      </c>
      <c r="ES6" s="2">
        <f t="shared" si="28"/>
        <v>0</v>
      </c>
      <c r="ET6" s="2">
        <f t="shared" si="29"/>
        <v>0</v>
      </c>
      <c r="EU6" s="2">
        <f t="shared" si="30"/>
        <v>0</v>
      </c>
      <c r="EV6">
        <f>INDEX('Ambiente-Luminico'!$B$2:$DZ$1000, MATCH($P6, 'Ambiente-Luminico'!$M$2:$M$1000, 0), MATCH(EV$1, 'Ambiente-Luminico'!$B$1:$DZ$1, 0))</f>
        <v>1</v>
      </c>
      <c r="EW6">
        <f>INDEX('Ambiente-Luminico'!$B$2:$DZ$1000, MATCH($P6, 'Ambiente-Luminico'!$M$2:$M$1000, 0), MATCH(EW$1, 'Ambiente-Luminico'!$B$1:$DZ$1, 0))</f>
        <v>0</v>
      </c>
      <c r="EX6">
        <f>INDEX('Ambiente-Luminico'!$B$2:$DZ$1000, MATCH($P6, 'Ambiente-Luminico'!$M$2:$M$1000, 0), MATCH(EX$1, 'Ambiente-Luminico'!$B$1:$DZ$1, 0))</f>
        <v>0</v>
      </c>
      <c r="EY6">
        <f>INDEX('Ambiente-Luminico'!$B$2:$DZ$1000, MATCH($P6, 'Ambiente-Luminico'!$M$2:$M$1000, 0), MATCH(EY$1, 'Ambiente-Luminico'!$B$1:$DZ$1, 0))</f>
        <v>0.90338779999999996</v>
      </c>
      <c r="EZ6">
        <f>INDEX('Ambiente-Luminico'!$B$2:$DZ$1000, MATCH($P6, 'Ambiente-Luminico'!$M$2:$M$1000, 0), MATCH(EZ$1, 'Ambiente-Luminico'!$B$1:$DZ$1, 0))</f>
        <v>2.9315063999999998E-2</v>
      </c>
      <c r="FA6">
        <f>INDEX('Ambiente-Luminico'!$B$2:$DZ$1000, MATCH($P6, 'Ambiente-Luminico'!$M$2:$M$1000, 0), MATCH(FA$1, 'Ambiente-Luminico'!$B$1:$DZ$1, 0))</f>
        <v>952.49396000000002</v>
      </c>
      <c r="FB6">
        <f>INDEX('Ambiente-Luminico'!$B$2:$DZ$1000, MATCH($P6, 'Ambiente-Luminico'!$M$2:$M$1000, 0), MATCH(FB$1, 'Ambiente-Luminico'!$B$1:$DZ$1, 0))</f>
        <v>7.6822914000000006E-2</v>
      </c>
    </row>
    <row r="7" spans="1:158" x14ac:dyDescent="0.3">
      <c r="A7">
        <f>IF(INDEX(Plan1!O$5:O$1000,ROW()-1)="","",INDEX(Plan1!O$5:O$1000,ROW()-1))</f>
        <v>6</v>
      </c>
      <c r="B7" t="str">
        <f>IF(INDEX(Plan1!P$5:P$1000,ROW()-1)="","",INDEX(Plan1!P$5:P$1000,ROW()-1))</f>
        <v>CTD-VN-V60-T210</v>
      </c>
      <c r="C7" t="str">
        <f>IF(INDEX(Plan1!Q$5:Q$1000,ROW()-1)="","",INDEX(Plan1!Q$5:Q$1000,ROW()-1))</f>
        <v>CTD</v>
      </c>
      <c r="D7" t="str">
        <f>IF(INDEX(Plan1!R$5:R$1000,ROW()-1)="","",INDEX(Plan1!R$5:R$1000,ROW()-1))</f>
        <v>VN</v>
      </c>
      <c r="E7" t="str">
        <f>IF(INDEX(Plan1!S$5:S$1000,ROW()-1)="","",INDEX(Plan1!S$5:S$1000,ROW()-1))</f>
        <v>V60</v>
      </c>
      <c r="F7" t="str">
        <f>IF(INDEX(Plan1!T$5:T$1000,ROW()-1)="","",INDEX(Plan1!T$5:T$1000,ROW()-1))</f>
        <v>T210</v>
      </c>
      <c r="G7" t="str">
        <f>IF(INDEX(Plan1!U$5:U$1000,ROW()-1)="","",INDEX(Plan1!U$5:U$1000,ROW()-1))</f>
        <v>SALA DE ESTAR</v>
      </c>
      <c r="H7">
        <f>IF(INDEX(Plan1!W$5:W$1000,ROW()-1)="","",INDEX(Plan1!W$5:W$1000,ROW()-1))</f>
        <v>21.6</v>
      </c>
      <c r="I7">
        <f>IF(INDEX(Plan1!X$5:X$1000,ROW()-1)="","",INDEX(Plan1!X$5:X$1000,ROW()-1))</f>
        <v>46.28</v>
      </c>
      <c r="J7">
        <f>IF(INDEX(Plan1!Y$5:Y$1000,ROW()-1)="","",INDEX(Plan1!Y$5:Y$1000,ROW()-1))</f>
        <v>6.06</v>
      </c>
      <c r="K7" s="16" t="str">
        <f>IF(INDEX(Plan1!Z$5:Z$1000,ROW()-1)="","",INDEX(Plan1!Z$5:Z$1000,ROW()-1))</f>
        <v>13%</v>
      </c>
      <c r="L7" s="2">
        <f>IF(INDEX(Plan1!AA$5:AA$1000,ROW()-1)="","",INDEX(Plan1!AA$5:AA$1000,ROW()-1))</f>
        <v>0.28000000000000003</v>
      </c>
      <c r="M7" t="str">
        <f t="shared" si="31"/>
        <v>T210</v>
      </c>
      <c r="N7" t="str">
        <f t="shared" si="32"/>
        <v>Oeste</v>
      </c>
      <c r="O7" t="str">
        <f t="shared" si="33"/>
        <v>CTD-VN-V60-T210-SALA DE ESTAR-T210</v>
      </c>
      <c r="P7" t="str">
        <f t="shared" si="34"/>
        <v>CTD-VN-V60-T210-SALA DE ESTAR-T210</v>
      </c>
      <c r="Q7" t="str">
        <f t="shared" si="35"/>
        <v>CTD_T210_V60</v>
      </c>
      <c r="R7" t="str">
        <f t="shared" si="36"/>
        <v>CTD_T210_V60_sDG</v>
      </c>
      <c r="S7" t="str">
        <f t="shared" si="37"/>
        <v>CTD-SALA-DE-ESTAR</v>
      </c>
      <c r="T7" t="str">
        <f t="shared" si="38"/>
        <v>CTD-VN-V86-ST-SALA DE ESTAR-ST</v>
      </c>
      <c r="U7">
        <f>INDEX('Ambiente-Termico'!$B$2:$EC$1000, MATCH($O7, 'Ambiente-Termico'!$I$2:$I$1000, 0), MATCH(U$1, 'Ambiente-Termico'!$B$1:$EC$1, 0))</f>
        <v>2920</v>
      </c>
      <c r="V7">
        <f>INDEX('Ambiente-Termico'!$B$2:$EC$1000, MATCH($O7, 'Ambiente-Termico'!$I$2:$I$1000, 0), MATCH(V$1, 'Ambiente-Termico'!$B$1:$EC$1, 0))</f>
        <v>30.82</v>
      </c>
      <c r="W7">
        <f>INDEX('Ambiente-Termico'!$B$2:$EC$1000, MATCH($O7, 'Ambiente-Termico'!$I$2:$I$1000, 0), MATCH(W$1, 'Ambiente-Termico'!$B$1:$EC$1, 0))</f>
        <v>30.82</v>
      </c>
      <c r="X7">
        <f>INDEX('Ambiente-Termico'!$B$2:$EC$1000, MATCH($O7, 'Ambiente-Termico'!$I$2:$I$1000, 0), MATCH(X$1, 'Ambiente-Termico'!$B$1:$EC$1, 0))</f>
        <v>21.83</v>
      </c>
      <c r="Y7">
        <f>INDEX('Ambiente-Termico'!$B$2:$EC$1000, MATCH($O7, 'Ambiente-Termico'!$I$2:$I$1000, 0), MATCH(Y$1, 'Ambiente-Termico'!$B$1:$EC$1, 0))</f>
        <v>20.87</v>
      </c>
      <c r="Z7">
        <f>INDEX('Ambiente-Termico'!$B$2:$EC$1000, MATCH($O7, 'Ambiente-Termico'!$I$2:$I$1000, 0), MATCH(Z$1, 'Ambiente-Termico'!$B$1:$EC$1, 0))</f>
        <v>28.04</v>
      </c>
      <c r="AA7">
        <f>INDEX('Ambiente-Termico'!$B$2:$EC$1000, MATCH($O7, 'Ambiente-Termico'!$I$2:$I$1000, 0), MATCH(AA$1, 'Ambiente-Termico'!$B$1:$EC$1, 0))</f>
        <v>28.04</v>
      </c>
      <c r="AB7">
        <f>INDEX('Ambiente-Termico'!$B$2:$EC$1000, MATCH($O7, 'Ambiente-Termico'!$I$2:$I$1000, 0), MATCH(AB$1, 'Ambiente-Termico'!$B$1:$EC$1, 0))</f>
        <v>21.71</v>
      </c>
      <c r="AC7">
        <f>INDEX('Ambiente-Termico'!$B$2:$EC$1000, MATCH($O7, 'Ambiente-Termico'!$I$2:$I$1000, 0), MATCH(AC$1, 'Ambiente-Termico'!$B$1:$EC$1, 0))</f>
        <v>20.65</v>
      </c>
      <c r="AD7">
        <f>INDEX('Ambiente-Termico'!$B$2:$EC$1000, MATCH($O7, 'Ambiente-Termico'!$I$2:$I$1000, 0), MATCH(AD$1, 'Ambiente-Termico'!$B$1:$EC$1, 0))</f>
        <v>29.31</v>
      </c>
      <c r="AE7">
        <f>INDEX('Ambiente-Termico'!$B$2:$EC$1000, MATCH($O7, 'Ambiente-Termico'!$I$2:$I$1000, 0), MATCH(AE$1, 'Ambiente-Termico'!$B$1:$EC$1, 0))</f>
        <v>29.31</v>
      </c>
      <c r="AF7">
        <f>INDEX('Ambiente-Termico'!$B$2:$EC$1000, MATCH($O7, 'Ambiente-Termico'!$I$2:$I$1000, 0), MATCH(AF$1, 'Ambiente-Termico'!$B$1:$EC$1, 0))</f>
        <v>21.77</v>
      </c>
      <c r="AG7">
        <f>INDEX('Ambiente-Termico'!$B$2:$EC$1000, MATCH($O7, 'Ambiente-Termico'!$I$2:$I$1000, 0), MATCH(AG$1, 'Ambiente-Termico'!$B$1:$EC$1, 0))</f>
        <v>20.76</v>
      </c>
      <c r="AH7" s="2">
        <f t="shared" si="39"/>
        <v>1.6196954972464983E-3</v>
      </c>
      <c r="AI7" s="2">
        <f t="shared" si="39"/>
        <v>1.6196954972464983E-3</v>
      </c>
      <c r="AJ7" s="2">
        <f t="shared" si="39"/>
        <v>1.2217194570135925E-2</v>
      </c>
      <c r="AK7" s="2">
        <f t="shared" si="39"/>
        <v>7.6081787922016586E-3</v>
      </c>
      <c r="AL7" s="2">
        <f t="shared" si="40"/>
        <v>6.0262318326834707E-3</v>
      </c>
      <c r="AM7" s="2">
        <f t="shared" si="40"/>
        <v>6.0262318326834707E-3</v>
      </c>
      <c r="AN7" s="2">
        <f t="shared" si="40"/>
        <v>1.3181818181818183E-2</v>
      </c>
      <c r="AO7" s="2">
        <f t="shared" si="40"/>
        <v>7.6886112445939681E-3</v>
      </c>
      <c r="AP7" s="2">
        <f t="shared" si="41"/>
        <v>6.4406779661017044E-3</v>
      </c>
      <c r="AQ7" s="2">
        <f t="shared" si="41"/>
        <v>6.4406779661017044E-3</v>
      </c>
      <c r="AR7" s="2">
        <f t="shared" si="41"/>
        <v>1.2698412698412764E-2</v>
      </c>
      <c r="AS7" s="2">
        <f t="shared" si="41"/>
        <v>7.6481835564053968E-3</v>
      </c>
      <c r="AT7">
        <f>INDEX('Ambiente-Termico'!$B$2:$EC$1000, MATCH($O7, 'Ambiente-Termico'!$I$2:$I$1000, 0), MATCH(AT$1, 'Ambiente-Termico'!$B$1:$EC$1, 0))</f>
        <v>76</v>
      </c>
      <c r="AU7" s="2">
        <f>INDEX('Ambiente-Termico'!$B$2:$EC$1000, MATCH($O7, 'Ambiente-Termico'!$I$2:$I$1000, 0), MATCH(AU$1, 'Ambiente-Termico'!$B$1:$EC$1, 0))</f>
        <v>2.602739726027397E-2</v>
      </c>
      <c r="AV7">
        <f>INDEX('Ambiente-Termico'!$B$2:$EC$1000, MATCH($O7, 'Ambiente-Termico'!$I$2:$I$1000, 0), MATCH(AV$1, 'Ambiente-Termico'!$B$1:$EC$1, 0))</f>
        <v>2014</v>
      </c>
      <c r="AW7" s="2">
        <f>INDEX('Ambiente-Termico'!$B$2:$EC$1000, MATCH($O7, 'Ambiente-Termico'!$I$2:$I$1000, 0), MATCH(AW$1, 'Ambiente-Termico'!$B$1:$EC$1, 0))</f>
        <v>0.6897260273972603</v>
      </c>
      <c r="AX7">
        <f>INDEX('Ambiente-Termico'!$B$2:$EC$1000, MATCH($O7, 'Ambiente-Termico'!$I$2:$I$1000, 0), MATCH(AX$1, 'Ambiente-Termico'!$B$1:$EC$1, 0))</f>
        <v>830</v>
      </c>
      <c r="AY7" s="2">
        <f>INDEX('Ambiente-Termico'!$B$2:$EC$1000, MATCH($O7, 'Ambiente-Termico'!$I$2:$I$1000, 0), MATCH(AY$1, 'Ambiente-Termico'!$B$1:$EC$1, 0))</f>
        <v>0.28424657534246578</v>
      </c>
      <c r="AZ7">
        <f>INDEX('Ambiente-Termico'!$B$2:$EC$1000, MATCH($O7, 'Ambiente-Termico'!$I$2:$I$1000, 0), MATCH(AZ$1, 'Ambiente-Termico'!$B$1:$EC$1, 0))</f>
        <v>149</v>
      </c>
      <c r="BA7" s="2">
        <f>INDEX('Ambiente-Termico'!$B$2:$EC$1000, MATCH($O7, 'Ambiente-Termico'!$I$2:$I$1000, 0), MATCH(BA$1, 'Ambiente-Termico'!$B$1:$EC$1, 0))</f>
        <v>1.7009132420091319E-2</v>
      </c>
      <c r="BB7">
        <f>INDEX('Ambiente-Termico'!$B$2:$EC$1000, MATCH($O7, 'Ambiente-Termico'!$I$2:$I$1000, 0), MATCH(BB$1, 'Ambiente-Termico'!$B$1:$EC$1, 0))</f>
        <v>5785</v>
      </c>
      <c r="BC7" s="2">
        <f>INDEX('Ambiente-Termico'!$B$2:$EC$1000, MATCH($O7, 'Ambiente-Termico'!$I$2:$I$1000, 0), MATCH(BC$1, 'Ambiente-Termico'!$B$1:$EC$1, 0))</f>
        <v>0.66038812785388123</v>
      </c>
      <c r="BD7" t="e">
        <f>INDEX('Ambiente-Termico'!$B$2:$EC$1000, MATCH($O7, 'Ambiente-Termico'!$I$2:$I$1000, 0), MATCH(BD$1, 'Ambiente-Termico'!$B$1:$EC$1, 0))</f>
        <v>#N/A</v>
      </c>
      <c r="BE7" s="2" t="e">
        <f>INDEX('Ambiente-Termico'!$B$2:$EC$1000, MATCH($O7, 'Ambiente-Termico'!$I$2:$I$1000, 0), MATCH(BE$1, 'Ambiente-Termico'!$B$1:$EC$1, 0))</f>
        <v>#N/A</v>
      </c>
      <c r="BF7">
        <f>INDEX('Ambiente-Termico'!$B$2:$EC$1000, MATCH($O7, 'Ambiente-Termico'!$I$2:$I$1000, 0), MATCH(BF$1, 'Ambiente-Termico'!$B$1:$EC$1, 0))</f>
        <v>104</v>
      </c>
      <c r="BG7" s="2">
        <f>INDEX('Ambiente-Termico'!$B$2:$EC$1000, MATCH($O7, 'Ambiente-Termico'!$I$2:$I$1000, 0), MATCH(BG$1, 'Ambiente-Termico'!$B$1:$EC$1, 0))</f>
        <v>3.5616438356164383E-2</v>
      </c>
      <c r="BH7">
        <f>INDEX('Ambiente-Termico'!$B$2:$EC$1000, MATCH($O7, 'Ambiente-Termico'!$I$2:$I$1000, 0), MATCH(BH$1, 'Ambiente-Termico'!$B$1:$EC$1, 0))</f>
        <v>124</v>
      </c>
      <c r="BI7" s="2">
        <f>INDEX('Ambiente-Termico'!$B$2:$EC$1000, MATCH($O7, 'Ambiente-Termico'!$I$2:$I$1000, 0), MATCH(BI$1, 'Ambiente-Termico'!$B$1:$EC$1, 0))</f>
        <v>4.2465753424657533E-2</v>
      </c>
      <c r="BJ7">
        <f>INDEX('Ambiente-Termico'!$B$2:$EC$1000, MATCH($O7, 'Ambiente-Termico'!$I$2:$I$1000, 0), MATCH(BJ$1, 'Ambiente-Termico'!$B$1:$EC$1, 0))</f>
        <v>2692</v>
      </c>
      <c r="BK7" s="2">
        <f>INDEX('Ambiente-Termico'!$B$2:$EC$1000, MATCH($O7, 'Ambiente-Termico'!$I$2:$I$1000, 0), MATCH(BK$1, 'Ambiente-Termico'!$B$1:$EC$1, 0))</f>
        <v>0.92191780821917813</v>
      </c>
      <c r="BL7">
        <f>INDEX('Ambiente-Termico'!$B$2:$EC$1000, MATCH($O7, 'Ambiente-Termico'!$I$2:$I$1000, 0), MATCH(BL$1, 'Ambiente-Termico'!$B$1:$EC$1, 0))</f>
        <v>111</v>
      </c>
      <c r="BM7" s="2">
        <f>INDEX('Ambiente-Termico'!$B$2:$EC$1000, MATCH($O7, 'Ambiente-Termico'!$I$2:$I$1000, 0), MATCH(BM$1, 'Ambiente-Termico'!$B$1:$EC$1, 0))</f>
        <v>1.267123287671233E-2</v>
      </c>
      <c r="BN7">
        <f>INDEX('Ambiente-Termico'!$B$2:$EC$1000, MATCH($O7, 'Ambiente-Termico'!$I$2:$I$1000, 0), MATCH(BN$1, 'Ambiente-Termico'!$B$1:$EC$1, 0))</f>
        <v>1082</v>
      </c>
      <c r="BO7" s="2">
        <f>INDEX('Ambiente-Termico'!$B$2:$EC$1000, MATCH($O7, 'Ambiente-Termico'!$I$2:$I$1000, 0), MATCH(BO$1, 'Ambiente-Termico'!$B$1:$EC$1, 0))</f>
        <v>0.1235159817351598</v>
      </c>
      <c r="BP7">
        <f>INDEX('Ambiente-Termico'!$B$2:$EC$1000, MATCH($O7, 'Ambiente-Termico'!$I$2:$I$1000, 0), MATCH(BP$1, 'Ambiente-Termico'!$B$1:$EC$1, 0))</f>
        <v>7567</v>
      </c>
      <c r="BQ7" s="2">
        <f>INDEX('Ambiente-Termico'!$B$2:$EC$1000, MATCH($O7, 'Ambiente-Termico'!$I$2:$I$1000, 0), MATCH(BQ$1, 'Ambiente-Termico'!$B$1:$EC$1, 0))</f>
        <v>0.86381278538812789</v>
      </c>
      <c r="BR7">
        <f>INDEX('Ambiente-Termico'!$B$2:$EC$1000, MATCH($O7, 'Ambiente-Termico'!$I$2:$I$1000, 0), MATCH(BR$1, 'Ambiente-Termico'!$B$1:$EC$1, 0))</f>
        <v>8</v>
      </c>
      <c r="BS7" s="2">
        <f>INDEX('Ambiente-Termico'!$B$2:$EC$1000, MATCH($O7, 'Ambiente-Termico'!$I$2:$I$1000, 0), MATCH(BS$1, 'Ambiente-Termico'!$B$1:$EC$1, 0))</f>
        <v>2.7397260273972599E-3</v>
      </c>
      <c r="BT7">
        <f>INDEX('Ambiente-Termico'!$B$2:$EC$1000, MATCH($O7, 'Ambiente-Termico'!$I$2:$I$1000, 0), MATCH(BT$1, 'Ambiente-Termico'!$B$1:$EC$1, 0))</f>
        <v>1003</v>
      </c>
      <c r="BU7" s="2">
        <f>INDEX('Ambiente-Termico'!$B$2:$EC$1000, MATCH($O7, 'Ambiente-Termico'!$I$2:$I$1000, 0), MATCH(BU$1, 'Ambiente-Termico'!$B$1:$EC$1, 0))</f>
        <v>0.34349315068493153</v>
      </c>
      <c r="BV7">
        <f>INDEX('Ambiente-Termico'!$B$2:$EC$1000, MATCH($O7, 'Ambiente-Termico'!$I$2:$I$1000, 0), MATCH(BV$1, 'Ambiente-Termico'!$B$1:$EC$1, 0))</f>
        <v>7749</v>
      </c>
      <c r="BW7" s="2">
        <f>INDEX('Ambiente-Termico'!$B$2:$EC$1000, MATCH($O7, 'Ambiente-Termico'!$I$2:$I$1000, 0), MATCH(BW$1, 'Ambiente-Termico'!$B$1:$EC$1, 0))</f>
        <v>0.88458904109589043</v>
      </c>
      <c r="BX7">
        <f>INDEX('Ambiente-Termico'!$B$2:$EC$1000, MATCH($O7, 'Ambiente-Termico'!$I$2:$I$1000, 0), MATCH(BX$1, 'Ambiente-Termico'!$B$1:$EC$1, 0))</f>
        <v>8</v>
      </c>
      <c r="BY7" s="2">
        <f>INDEX('Ambiente-Termico'!$B$2:$EC$1000, MATCH($O7, 'Ambiente-Termico'!$I$2:$I$1000, 0), MATCH(BY$1, 'Ambiente-Termico'!$B$1:$EC$1, 0))</f>
        <v>9.1324200913242006E-4</v>
      </c>
      <c r="BZ7">
        <f>INDEX('Ambiente-Termico'!$B$2:$EC$1000, MATCH($O7, 'Ambiente-Termico'!$I$2:$I$1000, 0), MATCH(BZ$1, 'Ambiente-Termico'!$B$1:$EC$1, 0))</f>
        <v>4284</v>
      </c>
      <c r="CA7" s="2">
        <f>INDEX('Ambiente-Termico'!$B$2:$EC$1000, MATCH($O7, 'Ambiente-Termico'!$I$2:$I$1000, 0), MATCH(CA$1, 'Ambiente-Termico'!$B$1:$EC$1, 0))</f>
        <v>0.48904109589041089</v>
      </c>
      <c r="CB7">
        <f>INDEX('Ambiente-Termico'!$B$2:$EC$1000, MATCH($O7, 'Ambiente-Termico'!$I$2:$I$1000, 0), MATCH(CB$1, 'Ambiente-Termico'!$B$1:$EC$1, 0))</f>
        <v>4468</v>
      </c>
      <c r="CC7" s="2">
        <f>INDEX('Ambiente-Termico'!$B$2:$EC$1000, MATCH($O7, 'Ambiente-Termico'!$I$2:$I$1000, 0), MATCH(CC$1, 'Ambiente-Termico'!$B$1:$EC$1, 0))</f>
        <v>0.51004566210045665</v>
      </c>
      <c r="CD7">
        <f>INDEX('Ambiente-Termico'!$B$2:$EC$1000, MATCH($O7, 'Ambiente-Termico'!$I$2:$I$1000, 0), MATCH(CD$1, 'Ambiente-Termico'!$B$1:$EC$1, 0))</f>
        <v>1409.57</v>
      </c>
      <c r="CE7">
        <f>INDEX('Ambiente-Termico'!$B$2:$EC$1000, MATCH($O7, 'Ambiente-Termico'!$I$2:$I$1000, 0), MATCH(CE$1, 'Ambiente-Termico'!$B$1:$EC$1, 0))</f>
        <v>629.71</v>
      </c>
      <c r="CF7">
        <f>INDEX('Ambiente-Termico'!$B$2:$EC$1000, MATCH($O7, 'Ambiente-Termico'!$I$2:$I$1000, 0), MATCH(CF$1, 'Ambiente-Termico'!$B$1:$EC$1, 0))</f>
        <v>65.25787037037037</v>
      </c>
      <c r="CG7">
        <f>INDEX('Ambiente-Termico'!$B$2:$EC$1000, MATCH($O7, 'Ambiente-Termico'!$I$2:$I$1000, 0), MATCH(CG$1, 'Ambiente-Termico'!$B$1:$EC$1, 0))</f>
        <v>29.153240740740742</v>
      </c>
      <c r="CH7">
        <f>INDEX('Ambiente-Termico'!$B$2:$EC$1000, MATCH($O7, 'Ambiente-Termico'!$I$2:$I$1000, 0), MATCH(CH$1, 'Ambiente-Termico'!$B$1:$EC$1, 0))</f>
        <v>36.104629629629628</v>
      </c>
      <c r="CI7">
        <f>INDEX('Ambiente-Termico'!$B$2:$EC$1000, MATCH($O7, 'Ambiente-Termico'!$I$2:$I$1000, 0), MATCH(CI$1, 'Ambiente-Termico'!$B$1:$EC$1, 0))</f>
        <v>1215.1300000000001</v>
      </c>
      <c r="CJ7">
        <f>INDEX('Ambiente-Termico'!$B$2:$EC$1000, MATCH($O7, 'Ambiente-Termico'!$I$2:$I$1000, 0), MATCH(CJ$1, 'Ambiente-Termico'!$B$1:$EC$1, 0))</f>
        <v>31.672042009958279</v>
      </c>
      <c r="CK7">
        <f>INDEX('Ambiente-Termico'!$B$2:$EC$1000, MATCH($O7, 'Ambiente-Termico'!$I$2:$I$1000, 0), MATCH(CK$1, 'Ambiente-Termico'!$B$1:$EC$1, 0))</f>
        <v>0</v>
      </c>
      <c r="CL7">
        <f>INDEX('Ambiente-Termico'!$B$2:$EC$1000, MATCH($O7, 'Ambiente-Termico'!$I$2:$I$1000, 0), MATCH(CL$1, 'Ambiente-Termico'!$B$1:$EC$1, 0))</f>
        <v>0</v>
      </c>
      <c r="CM7">
        <f>INDEX('Ambiente-Termico'!$B$2:$EC$1000, MATCH($O7, 'Ambiente-Termico'!$I$2:$I$1000, 0), MATCH(CM$1, 'Ambiente-Termico'!$B$1:$EC$1, 0))</f>
        <v>0</v>
      </c>
      <c r="CN7">
        <f>INDEX('Ambiente-Termico'!$B$2:$EC$1000, MATCH($O7, 'Ambiente-Termico'!$I$2:$I$1000, 0), MATCH(CN$1, 'Ambiente-Termico'!$B$1:$EC$1, 0))</f>
        <v>0</v>
      </c>
      <c r="CO7">
        <f>INDEX('Ambiente-Termico'!$B$2:$EC$1000, MATCH($O7, 'Ambiente-Termico'!$I$2:$I$1000, 0), MATCH(CO$1, 'Ambiente-Termico'!$B$1:$EC$1, 0))</f>
        <v>0</v>
      </c>
      <c r="CP7">
        <f>INDEX('Ambiente-Termico'!$B$2:$EC$1000, MATCH($O7, 'Ambiente-Termico'!$I$2:$I$1000, 0), MATCH(CP$1, 'Ambiente-Termico'!$B$1:$EC$1, 0))</f>
        <v>0</v>
      </c>
      <c r="CQ7">
        <f>INDEX('Ambiente-Termico'!$B$2:$EC$1000, MATCH($O7, 'Ambiente-Termico'!$I$2:$I$1000, 0), MATCH(CQ$1, 'Ambiente-Termico'!$B$1:$EC$1, 0))</f>
        <v>0</v>
      </c>
      <c r="CR7">
        <f>INDEX('Ambiente-Termico'!$B$2:$EC$1000, MATCH($O7, 'Ambiente-Termico'!$I$2:$I$1000, 0), MATCH(CR$1, 'Ambiente-Termico'!$B$1:$EC$1, 0))</f>
        <v>0</v>
      </c>
      <c r="CS7">
        <f>INDEX('Ambiente-Termico'!$B$2:$EC$1000, MATCH($O7, 'Ambiente-Termico'!$I$2:$I$1000, 0), MATCH(CS$1, 'Ambiente-Termico'!$B$1:$EC$1, 0))</f>
        <v>0</v>
      </c>
      <c r="CT7">
        <f>INDEX('Ambiente-Termico'!$B$2:$EC$1000, MATCH($O7, 'Ambiente-Termico'!$I$2:$I$1000, 0), MATCH(CT$1, 'Ambiente-Termico'!$B$1:$EC$1, 0))</f>
        <v>0</v>
      </c>
      <c r="CU7">
        <f>INDEX('Ambiente-Termico'!$B$2:$EC$1000, MATCH($O7, 'Ambiente-Termico'!$I$2:$I$1000, 0), MATCH(CU$1, 'Ambiente-Termico'!$B$1:$EC$1, 0))</f>
        <v>0</v>
      </c>
      <c r="CV7">
        <f>INDEX('Ambiente-Termico'!$B$2:$EC$1000, MATCH($O7, 'Ambiente-Termico'!$I$2:$I$1000, 0), MATCH(CV$1, 'Ambiente-Termico'!$B$1:$EC$1, 0))</f>
        <v>0</v>
      </c>
      <c r="CW7">
        <f>INDEX('Ambiente-Termico'!$B$2:$EC$1000, MATCH($O7, 'Ambiente-Termico'!$I$2:$I$1000, 0), MATCH(CW$1, 'Ambiente-Termico'!$B$1:$EC$1, 0))</f>
        <v>0</v>
      </c>
      <c r="CX7">
        <f>INDEX('Ambiente-Termico'!$B$2:$EC$1000, MATCH($O7, 'Ambiente-Termico'!$I$2:$I$1000, 0), MATCH(CX$1, 'Ambiente-Termico'!$B$1:$EC$1, 0))</f>
        <v>0</v>
      </c>
      <c r="CY7">
        <f>INDEX('Ambiente-Termico'!$B$2:$EC$1000, MATCH($O7, 'Ambiente-Termico'!$I$2:$I$1000, 0), MATCH(CY$1, 'Ambiente-Termico'!$B$1:$EC$1, 0))</f>
        <v>0</v>
      </c>
      <c r="CZ7">
        <f>INDEX('Ambiente-Termico'!$B$2:$EC$1000, MATCH($O7, 'Ambiente-Termico'!$I$2:$I$1000, 0), MATCH(CZ$1, 'Ambiente-Termico'!$B$1:$EC$1, 0))</f>
        <v>0</v>
      </c>
      <c r="DA7">
        <f>INDEX('Ambiente-Termico'!$B$2:$EC$1000, MATCH($O7, 'Ambiente-Termico'!$I$2:$I$1000, 0), MATCH(DA$1, 'Ambiente-Termico'!$B$1:$EC$1, 0))</f>
        <v>0</v>
      </c>
      <c r="DB7">
        <f>INDEX('Ambiente-Termico'!$B$2:$EC$1000, MATCH($O7, 'Ambiente-Termico'!$I$2:$I$1000, 0), MATCH(DB$1, 'Ambiente-Termico'!$B$1:$EC$1, 0))</f>
        <v>0</v>
      </c>
      <c r="DC7">
        <f>INDEX('Ambiente-Termico'!$B$2:$EC$1000, MATCH($O7, 'Ambiente-Termico'!$I$2:$I$1000, 0), MATCH(DC$1, 'Ambiente-Termico'!$B$1:$EC$1, 0))</f>
        <v>0</v>
      </c>
      <c r="DD7">
        <f>INDEX('Ambiente-Termico'!$B$2:$EC$1000, MATCH($O7, 'Ambiente-Termico'!$I$2:$I$1000, 0), MATCH(DD$1, 'Ambiente-Termico'!$B$1:$EC$1, 0))</f>
        <v>0</v>
      </c>
      <c r="DE7">
        <f>INDEX('Ambiente-Termico'!$B$2:$EC$1000, MATCH($O7, 'Ambiente-Termico'!$I$2:$I$1000, 0), MATCH(DE$1, 'Ambiente-Termico'!$B$1:$EC$1, 0))</f>
        <v>0</v>
      </c>
      <c r="DF7">
        <f>INDEX('Ambiente-Termico'!$B$2:$EC$1000, MATCH($O7, 'Ambiente-Termico'!$I$2:$I$1000, 0), MATCH(DF$1, 'Ambiente-Termico'!$B$1:$EC$1, 0))</f>
        <v>0</v>
      </c>
      <c r="DG7">
        <f>INDEX('Ambiente-Termico'!$B$2:$EC$1000, MATCH($O7, 'Ambiente-Termico'!$I$2:$I$1000, 0), MATCH(DG$1, 'Ambiente-Termico'!$B$1:$EC$1, 0))</f>
        <v>0</v>
      </c>
      <c r="DH7">
        <f>INDEX('Ambiente-Termico'!$B$2:$EC$1000, MATCH($O7, 'Ambiente-Termico'!$I$2:$I$1000, 0), MATCH(DH$1, 'Ambiente-Termico'!$B$1:$EC$1, 0))</f>
        <v>0</v>
      </c>
      <c r="DI7">
        <f>INDEX('Ambiente-Termico'!$B$2:$EC$1000, MATCH($O7, 'Ambiente-Termico'!$I$2:$I$1000, 0), MATCH(DI$1, 'Ambiente-Termico'!$B$1:$EC$1, 0))</f>
        <v>0</v>
      </c>
      <c r="DJ7">
        <f>INDEX('Ambiente-Termico'!$B$2:$EC$1000, MATCH($O7, 'Ambiente-Termico'!$I$2:$I$1000, 0), MATCH(DJ$1, 'Ambiente-Termico'!$B$1:$EC$1, 0))</f>
        <v>0</v>
      </c>
      <c r="DK7">
        <f>INDEX('Ambiente-Termico'!$B$2:$EC$1000, MATCH($O7, 'Ambiente-Termico'!$I$2:$I$1000, 0), MATCH(DK$1, 'Ambiente-Termico'!$B$1:$EC$1, 0))</f>
        <v>0</v>
      </c>
      <c r="DL7">
        <f>INDEX('Ambiente-Termico'!$B$2:$EC$1000, MATCH($O7, 'Ambiente-Termico'!$I$2:$I$1000, 0), MATCH(DL$1, 'Ambiente-Termico'!$B$1:$EC$1, 0))</f>
        <v>0</v>
      </c>
      <c r="DM7">
        <f>INDEX('Ambiente-Termico'!$B$2:$EC$1000, MATCH($O7, 'Ambiente-Termico'!$I$2:$I$1000, 0), MATCH(DM$1, 'Ambiente-Termico'!$B$1:$EC$1, 0))</f>
        <v>0</v>
      </c>
      <c r="DN7" s="2">
        <f t="shared" si="1"/>
        <v>0.25758182258693152</v>
      </c>
      <c r="DO7" s="2">
        <f>IF(INDEX(CE:CE,MATCH($T7,$O:$O, 0))=0,0,1-CE7/INDEX(CE:CE,MATCH($T7,$O:$O, 0)))</f>
        <v>2.4506994252784464E-2</v>
      </c>
      <c r="DP7" s="2">
        <f>IF(INDEX(CF:CF,MATCH($T7,$O:$O, 0))=0,0,1-CF7/INDEX(CF:CF,MATCH($T7,$O:$O, 0)))</f>
        <v>0.25758182258693152</v>
      </c>
      <c r="DQ7" s="2">
        <f t="shared" si="2"/>
        <v>2.4506994252784464E-2</v>
      </c>
      <c r="DR7" s="2">
        <f t="shared" si="3"/>
        <v>0.37765044809231574</v>
      </c>
      <c r="DS7" s="2">
        <f t="shared" si="4"/>
        <v>0.44642767656612314</v>
      </c>
      <c r="DT7" s="2">
        <f t="shared" si="5"/>
        <v>-4.7722013404276398E-2</v>
      </c>
      <c r="DU7" s="2">
        <f t="shared" si="6"/>
        <v>0</v>
      </c>
      <c r="DV7" s="2">
        <f t="shared" si="7"/>
        <v>0</v>
      </c>
      <c r="DW7" s="2">
        <f t="shared" si="8"/>
        <v>0</v>
      </c>
      <c r="DX7" s="2">
        <f t="shared" si="9"/>
        <v>0</v>
      </c>
      <c r="DY7" s="2">
        <f>IF($CO7=0,0,CP7/$CO7)</f>
        <v>0</v>
      </c>
      <c r="DZ7" s="2">
        <f t="shared" si="10"/>
        <v>0</v>
      </c>
      <c r="EA7" s="2">
        <f t="shared" si="11"/>
        <v>0</v>
      </c>
      <c r="EB7" s="2">
        <f t="shared" si="12"/>
        <v>0</v>
      </c>
      <c r="EC7" s="2">
        <f t="shared" si="13"/>
        <v>0</v>
      </c>
      <c r="ED7" s="2">
        <f t="shared" si="14"/>
        <v>0</v>
      </c>
      <c r="EE7" s="2">
        <f t="shared" si="15"/>
        <v>0</v>
      </c>
      <c r="EF7" s="2">
        <f t="shared" si="16"/>
        <v>0</v>
      </c>
      <c r="EG7" s="2">
        <f t="shared" si="17"/>
        <v>0</v>
      </c>
      <c r="EH7" s="2">
        <f t="shared" si="18"/>
        <v>0</v>
      </c>
      <c r="EI7" s="2">
        <f t="shared" si="19"/>
        <v>0</v>
      </c>
      <c r="EJ7" s="2">
        <f t="shared" si="20"/>
        <v>0</v>
      </c>
      <c r="EK7" s="2">
        <f>IF($DB7=0,0,DC7/$DB7)</f>
        <v>0</v>
      </c>
      <c r="EL7" s="2">
        <f t="shared" si="21"/>
        <v>0</v>
      </c>
      <c r="EM7" s="2">
        <f t="shared" si="22"/>
        <v>0</v>
      </c>
      <c r="EN7" s="2">
        <f t="shared" si="23"/>
        <v>0</v>
      </c>
      <c r="EO7" s="2">
        <f t="shared" si="24"/>
        <v>0</v>
      </c>
      <c r="EP7" s="2">
        <f t="shared" si="25"/>
        <v>0</v>
      </c>
      <c r="EQ7" s="2">
        <f t="shared" si="26"/>
        <v>0</v>
      </c>
      <c r="ER7" s="2">
        <f t="shared" si="27"/>
        <v>0</v>
      </c>
      <c r="ES7" s="2">
        <f t="shared" si="28"/>
        <v>0</v>
      </c>
      <c r="ET7" s="2">
        <f t="shared" si="29"/>
        <v>0</v>
      </c>
      <c r="EU7" s="2">
        <f t="shared" si="30"/>
        <v>0</v>
      </c>
      <c r="EV7">
        <f>INDEX('Ambiente-Luminico'!$B$2:$DZ$1000, MATCH($P7, 'Ambiente-Luminico'!$M$2:$M$1000, 0), MATCH(EV$1, 'Ambiente-Luminico'!$B$1:$DZ$1, 0))</f>
        <v>0.8125</v>
      </c>
      <c r="EW7">
        <f>INDEX('Ambiente-Luminico'!$B$2:$DZ$1000, MATCH($P7, 'Ambiente-Luminico'!$M$2:$M$1000, 0), MATCH(EW$1, 'Ambiente-Luminico'!$B$1:$DZ$1, 0))</f>
        <v>0</v>
      </c>
      <c r="EX7">
        <f>INDEX('Ambiente-Luminico'!$B$2:$DZ$1000, MATCH($P7, 'Ambiente-Luminico'!$M$2:$M$1000, 0), MATCH(EX$1, 'Ambiente-Luminico'!$B$1:$DZ$1, 0))</f>
        <v>0</v>
      </c>
      <c r="EY7">
        <f>INDEX('Ambiente-Luminico'!$B$2:$DZ$1000, MATCH($P7, 'Ambiente-Luminico'!$M$2:$M$1000, 0), MATCH(EY$1, 'Ambiente-Luminico'!$B$1:$DZ$1, 0))</f>
        <v>0.71478600000000003</v>
      </c>
      <c r="EZ7">
        <f>INDEX('Ambiente-Luminico'!$B$2:$DZ$1000, MATCH($P7, 'Ambiente-Luminico'!$M$2:$M$1000, 0), MATCH(EZ$1, 'Ambiente-Luminico'!$B$1:$DZ$1, 0))</f>
        <v>3.0251142999999999E-3</v>
      </c>
      <c r="FA7">
        <f>INDEX('Ambiente-Luminico'!$B$2:$DZ$1000, MATCH($P7, 'Ambiente-Luminico'!$M$2:$M$1000, 0), MATCH(FA$1, 'Ambiente-Luminico'!$B$1:$DZ$1, 0))</f>
        <v>485.68713000000002</v>
      </c>
      <c r="FB7">
        <f>INDEX('Ambiente-Luminico'!$B$2:$DZ$1000, MATCH($P7, 'Ambiente-Luminico'!$M$2:$M$1000, 0), MATCH(FB$1, 'Ambiente-Luminico'!$B$1:$DZ$1, 0))</f>
        <v>9.1145830000000008E-3</v>
      </c>
    </row>
    <row r="8" spans="1:158" x14ac:dyDescent="0.3">
      <c r="A8">
        <f>IF(INDEX(Plan1!O$5:O$1000,ROW()-1)="","",INDEX(Plan1!O$5:O$1000,ROW()-1))</f>
        <v>7</v>
      </c>
      <c r="B8" t="str">
        <f>IF(INDEX(Plan1!P$5:P$1000,ROW()-1)="","",INDEX(Plan1!P$5:P$1000,ROW()-1))</f>
        <v>CTD-VN-V86-T210</v>
      </c>
      <c r="C8" t="str">
        <f>IF(INDEX(Plan1!Q$5:Q$1000,ROW()-1)="","",INDEX(Plan1!Q$5:Q$1000,ROW()-1))</f>
        <v>CTD</v>
      </c>
      <c r="D8" t="str">
        <f>IF(INDEX(Plan1!R$5:R$1000,ROW()-1)="","",INDEX(Plan1!R$5:R$1000,ROW()-1))</f>
        <v>VN</v>
      </c>
      <c r="E8" t="str">
        <f>IF(INDEX(Plan1!S$5:S$1000,ROW()-1)="","",INDEX(Plan1!S$5:S$1000,ROW()-1))</f>
        <v>V86</v>
      </c>
      <c r="F8" t="str">
        <f>IF(INDEX(Plan1!T$5:T$1000,ROW()-1)="","",INDEX(Plan1!T$5:T$1000,ROW()-1))</f>
        <v>T210</v>
      </c>
      <c r="G8" t="str">
        <f>IF(INDEX(Plan1!U$5:U$1000,ROW()-1)="","",INDEX(Plan1!U$5:U$1000,ROW()-1))</f>
        <v>SALA DE ESTAR</v>
      </c>
      <c r="H8">
        <f>IF(INDEX(Plan1!W$5:W$1000,ROW()-1)="","",INDEX(Plan1!W$5:W$1000,ROW()-1))</f>
        <v>21.6</v>
      </c>
      <c r="I8">
        <f>IF(INDEX(Plan1!X$5:X$1000,ROW()-1)="","",INDEX(Plan1!X$5:X$1000,ROW()-1))</f>
        <v>46.28</v>
      </c>
      <c r="J8">
        <f>IF(INDEX(Plan1!Y$5:Y$1000,ROW()-1)="","",INDEX(Plan1!Y$5:Y$1000,ROW()-1))</f>
        <v>6.06</v>
      </c>
      <c r="K8" s="16" t="str">
        <f>IF(INDEX(Plan1!Z$5:Z$1000,ROW()-1)="","",INDEX(Plan1!Z$5:Z$1000,ROW()-1))</f>
        <v>13%</v>
      </c>
      <c r="L8" s="2">
        <f>IF(INDEX(Plan1!AA$5:AA$1000,ROW()-1)="","",INDEX(Plan1!AA$5:AA$1000,ROW()-1))</f>
        <v>0.28000000000000003</v>
      </c>
      <c r="M8" t="str">
        <f t="shared" si="31"/>
        <v>T210</v>
      </c>
      <c r="N8" t="str">
        <f t="shared" si="32"/>
        <v>Oeste</v>
      </c>
      <c r="O8" t="str">
        <f t="shared" si="33"/>
        <v>CTD-VN-V86-T210-SALA DE ESTAR-T210</v>
      </c>
      <c r="P8" t="str">
        <f t="shared" si="34"/>
        <v>CTD-VN-V86-T210-SALA DE ESTAR-T210</v>
      </c>
      <c r="Q8" t="str">
        <f t="shared" si="35"/>
        <v>CTD_T210_V86</v>
      </c>
      <c r="R8" t="str">
        <f t="shared" si="36"/>
        <v>CTD_T210_V86_sDG</v>
      </c>
      <c r="S8" t="str">
        <f t="shared" si="37"/>
        <v>CTD-SALA-DE-ESTAR</v>
      </c>
      <c r="T8" t="str">
        <f t="shared" si="38"/>
        <v>CTD-VN-V86-ST-SALA DE ESTAR-ST</v>
      </c>
      <c r="U8">
        <f>INDEX('Ambiente-Termico'!$B$2:$EC$1000, MATCH($O8, 'Ambiente-Termico'!$I$2:$I$1000, 0), MATCH(U$1, 'Ambiente-Termico'!$B$1:$EC$1, 0))</f>
        <v>2920</v>
      </c>
      <c r="V8">
        <f>INDEX('Ambiente-Termico'!$B$2:$EC$1000, MATCH($O8, 'Ambiente-Termico'!$I$2:$I$1000, 0), MATCH(V$1, 'Ambiente-Termico'!$B$1:$EC$1, 0))</f>
        <v>29.86</v>
      </c>
      <c r="W8">
        <f>INDEX('Ambiente-Termico'!$B$2:$EC$1000, MATCH($O8, 'Ambiente-Termico'!$I$2:$I$1000, 0), MATCH(W$1, 'Ambiente-Termico'!$B$1:$EC$1, 0))</f>
        <v>29.86</v>
      </c>
      <c r="X8">
        <f>INDEX('Ambiente-Termico'!$B$2:$EC$1000, MATCH($O8, 'Ambiente-Termico'!$I$2:$I$1000, 0), MATCH(X$1, 'Ambiente-Termico'!$B$1:$EC$1, 0))</f>
        <v>21.77</v>
      </c>
      <c r="Y8">
        <f>INDEX('Ambiente-Termico'!$B$2:$EC$1000, MATCH($O8, 'Ambiente-Termico'!$I$2:$I$1000, 0), MATCH(Y$1, 'Ambiente-Termico'!$B$1:$EC$1, 0))</f>
        <v>20.86</v>
      </c>
      <c r="Z8">
        <f>INDEX('Ambiente-Termico'!$B$2:$EC$1000, MATCH($O8, 'Ambiente-Termico'!$I$2:$I$1000, 0), MATCH(Z$1, 'Ambiente-Termico'!$B$1:$EC$1, 0))</f>
        <v>27.72</v>
      </c>
      <c r="AA8">
        <f>INDEX('Ambiente-Termico'!$B$2:$EC$1000, MATCH($O8, 'Ambiente-Termico'!$I$2:$I$1000, 0), MATCH(AA$1, 'Ambiente-Termico'!$B$1:$EC$1, 0))</f>
        <v>27.72</v>
      </c>
      <c r="AB8">
        <f>INDEX('Ambiente-Termico'!$B$2:$EC$1000, MATCH($O8, 'Ambiente-Termico'!$I$2:$I$1000, 0), MATCH(AB$1, 'Ambiente-Termico'!$B$1:$EC$1, 0))</f>
        <v>21.81</v>
      </c>
      <c r="AC8">
        <f>INDEX('Ambiente-Termico'!$B$2:$EC$1000, MATCH($O8, 'Ambiente-Termico'!$I$2:$I$1000, 0), MATCH(AC$1, 'Ambiente-Termico'!$B$1:$EC$1, 0))</f>
        <v>20.71</v>
      </c>
      <c r="AD8">
        <f>INDEX('Ambiente-Termico'!$B$2:$EC$1000, MATCH($O8, 'Ambiente-Termico'!$I$2:$I$1000, 0), MATCH(AD$1, 'Ambiente-Termico'!$B$1:$EC$1, 0))</f>
        <v>28.78</v>
      </c>
      <c r="AE8">
        <f>INDEX('Ambiente-Termico'!$B$2:$EC$1000, MATCH($O8, 'Ambiente-Termico'!$I$2:$I$1000, 0), MATCH(AE$1, 'Ambiente-Termico'!$B$1:$EC$1, 0))</f>
        <v>28.78</v>
      </c>
      <c r="AF8">
        <f>INDEX('Ambiente-Termico'!$B$2:$EC$1000, MATCH($O8, 'Ambiente-Termico'!$I$2:$I$1000, 0), MATCH(AF$1, 'Ambiente-Termico'!$B$1:$EC$1, 0))</f>
        <v>21.79</v>
      </c>
      <c r="AG8">
        <f>INDEX('Ambiente-Termico'!$B$2:$EC$1000, MATCH($O8, 'Ambiente-Termico'!$I$2:$I$1000, 0), MATCH(AG$1, 'Ambiente-Termico'!$B$1:$EC$1, 0))</f>
        <v>20.79</v>
      </c>
      <c r="AH8" s="2">
        <f t="shared" si="39"/>
        <v>3.2717849044379688E-2</v>
      </c>
      <c r="AI8" s="2">
        <f t="shared" si="39"/>
        <v>3.2717849044379688E-2</v>
      </c>
      <c r="AJ8" s="2">
        <f t="shared" si="39"/>
        <v>1.4932126696832637E-2</v>
      </c>
      <c r="AK8" s="2">
        <f t="shared" si="39"/>
        <v>8.0836899667142692E-3</v>
      </c>
      <c r="AL8" s="2">
        <f t="shared" si="40"/>
        <v>1.7369727047146455E-2</v>
      </c>
      <c r="AM8" s="2">
        <f t="shared" si="40"/>
        <v>1.7369727047146455E-2</v>
      </c>
      <c r="AN8" s="2">
        <f t="shared" si="40"/>
        <v>8.6363636363636642E-3</v>
      </c>
      <c r="AO8" s="2">
        <f t="shared" si="40"/>
        <v>4.8053820278710635E-3</v>
      </c>
      <c r="AP8" s="2">
        <f t="shared" si="41"/>
        <v>2.4406779661016897E-2</v>
      </c>
      <c r="AQ8" s="2">
        <f t="shared" si="41"/>
        <v>2.4406779661016897E-2</v>
      </c>
      <c r="AR8" s="2">
        <f t="shared" si="41"/>
        <v>1.1791383219954765E-2</v>
      </c>
      <c r="AS8" s="2">
        <f t="shared" si="41"/>
        <v>6.2141491395795168E-3</v>
      </c>
      <c r="AT8">
        <f>INDEX('Ambiente-Termico'!$B$2:$EC$1000, MATCH($O8, 'Ambiente-Termico'!$I$2:$I$1000, 0), MATCH(AT$1, 'Ambiente-Termico'!$B$1:$EC$1, 0))</f>
        <v>77</v>
      </c>
      <c r="AU8" s="2">
        <f>INDEX('Ambiente-Termico'!$B$2:$EC$1000, MATCH($O8, 'Ambiente-Termico'!$I$2:$I$1000, 0), MATCH(AU$1, 'Ambiente-Termico'!$B$1:$EC$1, 0))</f>
        <v>2.6369863013698629E-2</v>
      </c>
      <c r="AV8">
        <f>INDEX('Ambiente-Termico'!$B$2:$EC$1000, MATCH($O8, 'Ambiente-Termico'!$I$2:$I$1000, 0), MATCH(AV$1, 'Ambiente-Termico'!$B$1:$EC$1, 0))</f>
        <v>1997</v>
      </c>
      <c r="AW8" s="2">
        <f>INDEX('Ambiente-Termico'!$B$2:$EC$1000, MATCH($O8, 'Ambiente-Termico'!$I$2:$I$1000, 0), MATCH(AW$1, 'Ambiente-Termico'!$B$1:$EC$1, 0))</f>
        <v>0.68390410958904113</v>
      </c>
      <c r="AX8">
        <f>INDEX('Ambiente-Termico'!$B$2:$EC$1000, MATCH($O8, 'Ambiente-Termico'!$I$2:$I$1000, 0), MATCH(AX$1, 'Ambiente-Termico'!$B$1:$EC$1, 0))</f>
        <v>846</v>
      </c>
      <c r="AY8" s="2">
        <f>INDEX('Ambiente-Termico'!$B$2:$EC$1000, MATCH($O8, 'Ambiente-Termico'!$I$2:$I$1000, 0), MATCH(AY$1, 'Ambiente-Termico'!$B$1:$EC$1, 0))</f>
        <v>0.28972602739726028</v>
      </c>
      <c r="AZ8">
        <f>INDEX('Ambiente-Termico'!$B$2:$EC$1000, MATCH($O8, 'Ambiente-Termico'!$I$2:$I$1000, 0), MATCH(AZ$1, 'Ambiente-Termico'!$B$1:$EC$1, 0))</f>
        <v>152</v>
      </c>
      <c r="BA8" s="2">
        <f>INDEX('Ambiente-Termico'!$B$2:$EC$1000, MATCH($O8, 'Ambiente-Termico'!$I$2:$I$1000, 0), MATCH(BA$1, 'Ambiente-Termico'!$B$1:$EC$1, 0))</f>
        <v>1.7351598173515979E-2</v>
      </c>
      <c r="BB8">
        <f>INDEX('Ambiente-Termico'!$B$2:$EC$1000, MATCH($O8, 'Ambiente-Termico'!$I$2:$I$1000, 0), MATCH(BB$1, 'Ambiente-Termico'!$B$1:$EC$1, 0))</f>
        <v>5744</v>
      </c>
      <c r="BC8" s="2">
        <f>INDEX('Ambiente-Termico'!$B$2:$EC$1000, MATCH($O8, 'Ambiente-Termico'!$I$2:$I$1000, 0), MATCH(BC$1, 'Ambiente-Termico'!$B$1:$EC$1, 0))</f>
        <v>0.65570776255707763</v>
      </c>
      <c r="BD8" t="e">
        <f>INDEX('Ambiente-Termico'!$B$2:$EC$1000, MATCH($O8, 'Ambiente-Termico'!$I$2:$I$1000, 0), MATCH(BD$1, 'Ambiente-Termico'!$B$1:$EC$1, 0))</f>
        <v>#N/A</v>
      </c>
      <c r="BE8" s="2" t="e">
        <f>INDEX('Ambiente-Termico'!$B$2:$EC$1000, MATCH($O8, 'Ambiente-Termico'!$I$2:$I$1000, 0), MATCH(BE$1, 'Ambiente-Termico'!$B$1:$EC$1, 0))</f>
        <v>#N/A</v>
      </c>
      <c r="BF8">
        <f>INDEX('Ambiente-Termico'!$B$2:$EC$1000, MATCH($O8, 'Ambiente-Termico'!$I$2:$I$1000, 0), MATCH(BF$1, 'Ambiente-Termico'!$B$1:$EC$1, 0))</f>
        <v>101</v>
      </c>
      <c r="BG8" s="2">
        <f>INDEX('Ambiente-Termico'!$B$2:$EC$1000, MATCH($O8, 'Ambiente-Termico'!$I$2:$I$1000, 0), MATCH(BG$1, 'Ambiente-Termico'!$B$1:$EC$1, 0))</f>
        <v>3.4589041095890408E-2</v>
      </c>
      <c r="BH8">
        <f>INDEX('Ambiente-Termico'!$B$2:$EC$1000, MATCH($O8, 'Ambiente-Termico'!$I$2:$I$1000, 0), MATCH(BH$1, 'Ambiente-Termico'!$B$1:$EC$1, 0))</f>
        <v>119</v>
      </c>
      <c r="BI8" s="2">
        <f>INDEX('Ambiente-Termico'!$B$2:$EC$1000, MATCH($O8, 'Ambiente-Termico'!$I$2:$I$1000, 0), MATCH(BI$1, 'Ambiente-Termico'!$B$1:$EC$1, 0))</f>
        <v>4.0753424657534253E-2</v>
      </c>
      <c r="BJ8">
        <f>INDEX('Ambiente-Termico'!$B$2:$EC$1000, MATCH($O8, 'Ambiente-Termico'!$I$2:$I$1000, 0), MATCH(BJ$1, 'Ambiente-Termico'!$B$1:$EC$1, 0))</f>
        <v>2700</v>
      </c>
      <c r="BK8" s="2">
        <f>INDEX('Ambiente-Termico'!$B$2:$EC$1000, MATCH($O8, 'Ambiente-Termico'!$I$2:$I$1000, 0), MATCH(BK$1, 'Ambiente-Termico'!$B$1:$EC$1, 0))</f>
        <v>0.92465753424657537</v>
      </c>
      <c r="BL8">
        <f>INDEX('Ambiente-Termico'!$B$2:$EC$1000, MATCH($O8, 'Ambiente-Termico'!$I$2:$I$1000, 0), MATCH(BL$1, 'Ambiente-Termico'!$B$1:$EC$1, 0))</f>
        <v>107</v>
      </c>
      <c r="BM8" s="2">
        <f>INDEX('Ambiente-Termico'!$B$2:$EC$1000, MATCH($O8, 'Ambiente-Termico'!$I$2:$I$1000, 0), MATCH(BM$1, 'Ambiente-Termico'!$B$1:$EC$1, 0))</f>
        <v>1.2214611872146119E-2</v>
      </c>
      <c r="BN8">
        <f>INDEX('Ambiente-Termico'!$B$2:$EC$1000, MATCH($O8, 'Ambiente-Termico'!$I$2:$I$1000, 0), MATCH(BN$1, 'Ambiente-Termico'!$B$1:$EC$1, 0))</f>
        <v>1064</v>
      </c>
      <c r="BO8" s="2">
        <f>INDEX('Ambiente-Termico'!$B$2:$EC$1000, MATCH($O8, 'Ambiente-Termico'!$I$2:$I$1000, 0), MATCH(BO$1, 'Ambiente-Termico'!$B$1:$EC$1, 0))</f>
        <v>0.1214611872146119</v>
      </c>
      <c r="BP8">
        <f>INDEX('Ambiente-Termico'!$B$2:$EC$1000, MATCH($O8, 'Ambiente-Termico'!$I$2:$I$1000, 0), MATCH(BP$1, 'Ambiente-Termico'!$B$1:$EC$1, 0))</f>
        <v>7589</v>
      </c>
      <c r="BQ8" s="2">
        <f>INDEX('Ambiente-Termico'!$B$2:$EC$1000, MATCH($O8, 'Ambiente-Termico'!$I$2:$I$1000, 0), MATCH(BQ$1, 'Ambiente-Termico'!$B$1:$EC$1, 0))</f>
        <v>0.86632420091324203</v>
      </c>
      <c r="BR8">
        <f>INDEX('Ambiente-Termico'!$B$2:$EC$1000, MATCH($O8, 'Ambiente-Termico'!$I$2:$I$1000, 0), MATCH(BR$1, 'Ambiente-Termico'!$B$1:$EC$1, 0))</f>
        <v>3</v>
      </c>
      <c r="BS8" s="2">
        <f>INDEX('Ambiente-Termico'!$B$2:$EC$1000, MATCH($O8, 'Ambiente-Termico'!$I$2:$I$1000, 0), MATCH(BS$1, 'Ambiente-Termico'!$B$1:$EC$1, 0))</f>
        <v>1.0273972602739729E-3</v>
      </c>
      <c r="BT8">
        <f>INDEX('Ambiente-Termico'!$B$2:$EC$1000, MATCH($O8, 'Ambiente-Termico'!$I$2:$I$1000, 0), MATCH(BT$1, 'Ambiente-Termico'!$B$1:$EC$1, 0))</f>
        <v>979</v>
      </c>
      <c r="BU8" s="2">
        <f>INDEX('Ambiente-Termico'!$B$2:$EC$1000, MATCH($O8, 'Ambiente-Termico'!$I$2:$I$1000, 0), MATCH(BU$1, 'Ambiente-Termico'!$B$1:$EC$1, 0))</f>
        <v>0.33527397260273972</v>
      </c>
      <c r="BV8">
        <f>INDEX('Ambiente-Termico'!$B$2:$EC$1000, MATCH($O8, 'Ambiente-Termico'!$I$2:$I$1000, 0), MATCH(BV$1, 'Ambiente-Termico'!$B$1:$EC$1, 0))</f>
        <v>7778</v>
      </c>
      <c r="BW8" s="2">
        <f>INDEX('Ambiente-Termico'!$B$2:$EC$1000, MATCH($O8, 'Ambiente-Termico'!$I$2:$I$1000, 0), MATCH(BW$1, 'Ambiente-Termico'!$B$1:$EC$1, 0))</f>
        <v>0.88789954337899546</v>
      </c>
      <c r="BX8">
        <f>INDEX('Ambiente-Termico'!$B$2:$EC$1000, MATCH($O8, 'Ambiente-Termico'!$I$2:$I$1000, 0), MATCH(BX$1, 'Ambiente-Termico'!$B$1:$EC$1, 0))</f>
        <v>3</v>
      </c>
      <c r="BY8" s="2">
        <f>INDEX('Ambiente-Termico'!$B$2:$EC$1000, MATCH($O8, 'Ambiente-Termico'!$I$2:$I$1000, 0), MATCH(BY$1, 'Ambiente-Termico'!$B$1:$EC$1, 0))</f>
        <v>3.4246575342465748E-4</v>
      </c>
      <c r="BZ8">
        <f>INDEX('Ambiente-Termico'!$B$2:$EC$1000, MATCH($O8, 'Ambiente-Termico'!$I$2:$I$1000, 0), MATCH(BZ$1, 'Ambiente-Termico'!$B$1:$EC$1, 0))</f>
        <v>4239</v>
      </c>
      <c r="CA8" s="2">
        <f>INDEX('Ambiente-Termico'!$B$2:$EC$1000, MATCH($O8, 'Ambiente-Termico'!$I$2:$I$1000, 0), MATCH(CA$1, 'Ambiente-Termico'!$B$1:$EC$1, 0))</f>
        <v>0.48390410958904112</v>
      </c>
      <c r="CB8">
        <f>INDEX('Ambiente-Termico'!$B$2:$EC$1000, MATCH($O8, 'Ambiente-Termico'!$I$2:$I$1000, 0), MATCH(CB$1, 'Ambiente-Termico'!$B$1:$EC$1, 0))</f>
        <v>4518</v>
      </c>
      <c r="CC8" s="2">
        <f>INDEX('Ambiente-Termico'!$B$2:$EC$1000, MATCH($O8, 'Ambiente-Termico'!$I$2:$I$1000, 0), MATCH(CC$1, 'Ambiente-Termico'!$B$1:$EC$1, 0))</f>
        <v>0.51575342465753427</v>
      </c>
      <c r="CD8">
        <f>INDEX('Ambiente-Termico'!$B$2:$EC$1000, MATCH($O8, 'Ambiente-Termico'!$I$2:$I$1000, 0), MATCH(CD$1, 'Ambiente-Termico'!$B$1:$EC$1, 0))</f>
        <v>1901.24</v>
      </c>
      <c r="CE8">
        <f>INDEX('Ambiente-Termico'!$B$2:$EC$1000, MATCH($O8, 'Ambiente-Termico'!$I$2:$I$1000, 0), MATCH(CE$1, 'Ambiente-Termico'!$B$1:$EC$1, 0))</f>
        <v>625.95000000000005</v>
      </c>
      <c r="CF8">
        <f>INDEX('Ambiente-Termico'!$B$2:$EC$1000, MATCH($O8, 'Ambiente-Termico'!$I$2:$I$1000, 0), MATCH(CF$1, 'Ambiente-Termico'!$B$1:$EC$1, 0))</f>
        <v>88.020370370370358</v>
      </c>
      <c r="CG8">
        <f>INDEX('Ambiente-Termico'!$B$2:$EC$1000, MATCH($O8, 'Ambiente-Termico'!$I$2:$I$1000, 0), MATCH(CG$1, 'Ambiente-Termico'!$B$1:$EC$1, 0))</f>
        <v>28.979166666666668</v>
      </c>
      <c r="CH8">
        <f>INDEX('Ambiente-Termico'!$B$2:$EC$1000, MATCH($O8, 'Ambiente-Termico'!$I$2:$I$1000, 0), MATCH(CH$1, 'Ambiente-Termico'!$B$1:$EC$1, 0))</f>
        <v>59.041203703703687</v>
      </c>
      <c r="CI8">
        <f>INDEX('Ambiente-Termico'!$B$2:$EC$1000, MATCH($O8, 'Ambiente-Termico'!$I$2:$I$1000, 0), MATCH(CI$1, 'Ambiente-Termico'!$B$1:$EC$1, 0))</f>
        <v>2163.0100000000002</v>
      </c>
      <c r="CJ8">
        <f>INDEX('Ambiente-Termico'!$B$2:$EC$1000, MATCH($O8, 'Ambiente-Termico'!$I$2:$I$1000, 0), MATCH(CJ$1, 'Ambiente-Termico'!$B$1:$EC$1, 0))</f>
        <v>30.080319658305051</v>
      </c>
      <c r="CK8">
        <f>INDEX('Ambiente-Termico'!$B$2:$EC$1000, MATCH($O8, 'Ambiente-Termico'!$I$2:$I$1000, 0), MATCH(CK$1, 'Ambiente-Termico'!$B$1:$EC$1, 0))</f>
        <v>0</v>
      </c>
      <c r="CL8">
        <f>INDEX('Ambiente-Termico'!$B$2:$EC$1000, MATCH($O8, 'Ambiente-Termico'!$I$2:$I$1000, 0), MATCH(CL$1, 'Ambiente-Termico'!$B$1:$EC$1, 0))</f>
        <v>0</v>
      </c>
      <c r="CM8">
        <f>INDEX('Ambiente-Termico'!$B$2:$EC$1000, MATCH($O8, 'Ambiente-Termico'!$I$2:$I$1000, 0), MATCH(CM$1, 'Ambiente-Termico'!$B$1:$EC$1, 0))</f>
        <v>0</v>
      </c>
      <c r="CN8">
        <f>INDEX('Ambiente-Termico'!$B$2:$EC$1000, MATCH($O8, 'Ambiente-Termico'!$I$2:$I$1000, 0), MATCH(CN$1, 'Ambiente-Termico'!$B$1:$EC$1, 0))</f>
        <v>0</v>
      </c>
      <c r="CO8">
        <f>INDEX('Ambiente-Termico'!$B$2:$EC$1000, MATCH($O8, 'Ambiente-Termico'!$I$2:$I$1000, 0), MATCH(CO$1, 'Ambiente-Termico'!$B$1:$EC$1, 0))</f>
        <v>0</v>
      </c>
      <c r="CP8">
        <f>INDEX('Ambiente-Termico'!$B$2:$EC$1000, MATCH($O8, 'Ambiente-Termico'!$I$2:$I$1000, 0), MATCH(CP$1, 'Ambiente-Termico'!$B$1:$EC$1, 0))</f>
        <v>0</v>
      </c>
      <c r="CQ8">
        <f>INDEX('Ambiente-Termico'!$B$2:$EC$1000, MATCH($O8, 'Ambiente-Termico'!$I$2:$I$1000, 0), MATCH(CQ$1, 'Ambiente-Termico'!$B$1:$EC$1, 0))</f>
        <v>0</v>
      </c>
      <c r="CR8">
        <f>INDEX('Ambiente-Termico'!$B$2:$EC$1000, MATCH($O8, 'Ambiente-Termico'!$I$2:$I$1000, 0), MATCH(CR$1, 'Ambiente-Termico'!$B$1:$EC$1, 0))</f>
        <v>0</v>
      </c>
      <c r="CS8">
        <f>INDEX('Ambiente-Termico'!$B$2:$EC$1000, MATCH($O8, 'Ambiente-Termico'!$I$2:$I$1000, 0), MATCH(CS$1, 'Ambiente-Termico'!$B$1:$EC$1, 0))</f>
        <v>0</v>
      </c>
      <c r="CT8">
        <f>INDEX('Ambiente-Termico'!$B$2:$EC$1000, MATCH($O8, 'Ambiente-Termico'!$I$2:$I$1000, 0), MATCH(CT$1, 'Ambiente-Termico'!$B$1:$EC$1, 0))</f>
        <v>0</v>
      </c>
      <c r="CU8">
        <f>INDEX('Ambiente-Termico'!$B$2:$EC$1000, MATCH($O8, 'Ambiente-Termico'!$I$2:$I$1000, 0), MATCH(CU$1, 'Ambiente-Termico'!$B$1:$EC$1, 0))</f>
        <v>0</v>
      </c>
      <c r="CV8">
        <f>INDEX('Ambiente-Termico'!$B$2:$EC$1000, MATCH($O8, 'Ambiente-Termico'!$I$2:$I$1000, 0), MATCH(CV$1, 'Ambiente-Termico'!$B$1:$EC$1, 0))</f>
        <v>0</v>
      </c>
      <c r="CW8">
        <f>INDEX('Ambiente-Termico'!$B$2:$EC$1000, MATCH($O8, 'Ambiente-Termico'!$I$2:$I$1000, 0), MATCH(CW$1, 'Ambiente-Termico'!$B$1:$EC$1, 0))</f>
        <v>0</v>
      </c>
      <c r="CX8">
        <f>INDEX('Ambiente-Termico'!$B$2:$EC$1000, MATCH($O8, 'Ambiente-Termico'!$I$2:$I$1000, 0), MATCH(CX$1, 'Ambiente-Termico'!$B$1:$EC$1, 0))</f>
        <v>0</v>
      </c>
      <c r="CY8">
        <f>INDEX('Ambiente-Termico'!$B$2:$EC$1000, MATCH($O8, 'Ambiente-Termico'!$I$2:$I$1000, 0), MATCH(CY$1, 'Ambiente-Termico'!$B$1:$EC$1, 0))</f>
        <v>0</v>
      </c>
      <c r="CZ8">
        <f>INDEX('Ambiente-Termico'!$B$2:$EC$1000, MATCH($O8, 'Ambiente-Termico'!$I$2:$I$1000, 0), MATCH(CZ$1, 'Ambiente-Termico'!$B$1:$EC$1, 0))</f>
        <v>0</v>
      </c>
      <c r="DA8">
        <f>INDEX('Ambiente-Termico'!$B$2:$EC$1000, MATCH($O8, 'Ambiente-Termico'!$I$2:$I$1000, 0), MATCH(DA$1, 'Ambiente-Termico'!$B$1:$EC$1, 0))</f>
        <v>0</v>
      </c>
      <c r="DB8">
        <f>INDEX('Ambiente-Termico'!$B$2:$EC$1000, MATCH($O8, 'Ambiente-Termico'!$I$2:$I$1000, 0), MATCH(DB$1, 'Ambiente-Termico'!$B$1:$EC$1, 0))</f>
        <v>0</v>
      </c>
      <c r="DC8">
        <f>INDEX('Ambiente-Termico'!$B$2:$EC$1000, MATCH($O8, 'Ambiente-Termico'!$I$2:$I$1000, 0), MATCH(DC$1, 'Ambiente-Termico'!$B$1:$EC$1, 0))</f>
        <v>0</v>
      </c>
      <c r="DD8">
        <f>INDEX('Ambiente-Termico'!$B$2:$EC$1000, MATCH($O8, 'Ambiente-Termico'!$I$2:$I$1000, 0), MATCH(DD$1, 'Ambiente-Termico'!$B$1:$EC$1, 0))</f>
        <v>0</v>
      </c>
      <c r="DE8">
        <f>INDEX('Ambiente-Termico'!$B$2:$EC$1000, MATCH($O8, 'Ambiente-Termico'!$I$2:$I$1000, 0), MATCH(DE$1, 'Ambiente-Termico'!$B$1:$EC$1, 0))</f>
        <v>0</v>
      </c>
      <c r="DF8">
        <f>INDEX('Ambiente-Termico'!$B$2:$EC$1000, MATCH($O8, 'Ambiente-Termico'!$I$2:$I$1000, 0), MATCH(DF$1, 'Ambiente-Termico'!$B$1:$EC$1, 0))</f>
        <v>0</v>
      </c>
      <c r="DG8">
        <f>INDEX('Ambiente-Termico'!$B$2:$EC$1000, MATCH($O8, 'Ambiente-Termico'!$I$2:$I$1000, 0), MATCH(DG$1, 'Ambiente-Termico'!$B$1:$EC$1, 0))</f>
        <v>0</v>
      </c>
      <c r="DH8">
        <f>INDEX('Ambiente-Termico'!$B$2:$EC$1000, MATCH($O8, 'Ambiente-Termico'!$I$2:$I$1000, 0), MATCH(DH$1, 'Ambiente-Termico'!$B$1:$EC$1, 0))</f>
        <v>0</v>
      </c>
      <c r="DI8">
        <f>INDEX('Ambiente-Termico'!$B$2:$EC$1000, MATCH($O8, 'Ambiente-Termico'!$I$2:$I$1000, 0), MATCH(DI$1, 'Ambiente-Termico'!$B$1:$EC$1, 0))</f>
        <v>0</v>
      </c>
      <c r="DJ8">
        <f>INDEX('Ambiente-Termico'!$B$2:$EC$1000, MATCH($O8, 'Ambiente-Termico'!$I$2:$I$1000, 0), MATCH(DJ$1, 'Ambiente-Termico'!$B$1:$EC$1, 0))</f>
        <v>0</v>
      </c>
      <c r="DK8">
        <f>INDEX('Ambiente-Termico'!$B$2:$EC$1000, MATCH($O8, 'Ambiente-Termico'!$I$2:$I$1000, 0), MATCH(DK$1, 'Ambiente-Termico'!$B$1:$EC$1, 0))</f>
        <v>0</v>
      </c>
      <c r="DL8">
        <f>INDEX('Ambiente-Termico'!$B$2:$EC$1000, MATCH($O8, 'Ambiente-Termico'!$I$2:$I$1000, 0), MATCH(DL$1, 'Ambiente-Termico'!$B$1:$EC$1, 0))</f>
        <v>0</v>
      </c>
      <c r="DM8">
        <f>INDEX('Ambiente-Termico'!$B$2:$EC$1000, MATCH($O8, 'Ambiente-Termico'!$I$2:$I$1000, 0), MATCH(DM$1, 'Ambiente-Termico'!$B$1:$EC$1, 0))</f>
        <v>0</v>
      </c>
      <c r="DN8" s="2">
        <f t="shared" si="1"/>
        <v>-1.3799496476387674E-3</v>
      </c>
      <c r="DO8" s="2">
        <f>IF(INDEX(CE:CE,MATCH($T8,$O:$O, 0))=0,0,1-CE8/INDEX(CE:CE,MATCH($T8,$O:$O, 0)))</f>
        <v>3.0331665453193435E-2</v>
      </c>
      <c r="DP8" s="2">
        <f>IF(INDEX(CF:CF,MATCH($T8,$O:$O, 0))=0,0,1-CF8/INDEX(CF:CF,MATCH($T8,$O:$O, 0)))</f>
        <v>-1.3799496476387674E-3</v>
      </c>
      <c r="DQ8" s="2">
        <f t="shared" si="2"/>
        <v>3.0331665453193435E-2</v>
      </c>
      <c r="DR8" s="2">
        <f t="shared" si="3"/>
        <v>-1.7716205539905161E-2</v>
      </c>
      <c r="DS8" s="2">
        <f t="shared" si="4"/>
        <v>1.4605456773588044E-2</v>
      </c>
      <c r="DT8" s="2">
        <f t="shared" si="5"/>
        <v>4.9327079594536638E-3</v>
      </c>
      <c r="DU8" s="2">
        <f t="shared" si="6"/>
        <v>0</v>
      </c>
      <c r="DV8" s="2">
        <f t="shared" si="7"/>
        <v>0</v>
      </c>
      <c r="DW8" s="2">
        <f t="shared" si="8"/>
        <v>0</v>
      </c>
      <c r="DX8" s="2">
        <f t="shared" si="9"/>
        <v>0</v>
      </c>
      <c r="DY8" s="2">
        <f>IF($CO8=0,0,CP8/$CO8)</f>
        <v>0</v>
      </c>
      <c r="DZ8" s="2">
        <f t="shared" si="10"/>
        <v>0</v>
      </c>
      <c r="EA8" s="2">
        <f t="shared" si="11"/>
        <v>0</v>
      </c>
      <c r="EB8" s="2">
        <f t="shared" si="12"/>
        <v>0</v>
      </c>
      <c r="EC8" s="2">
        <f t="shared" si="13"/>
        <v>0</v>
      </c>
      <c r="ED8" s="2">
        <f t="shared" si="14"/>
        <v>0</v>
      </c>
      <c r="EE8" s="2">
        <f t="shared" si="15"/>
        <v>0</v>
      </c>
      <c r="EF8" s="2">
        <f t="shared" si="16"/>
        <v>0</v>
      </c>
      <c r="EG8" s="2">
        <f t="shared" si="17"/>
        <v>0</v>
      </c>
      <c r="EH8" s="2">
        <f t="shared" si="18"/>
        <v>0</v>
      </c>
      <c r="EI8" s="2">
        <f t="shared" si="19"/>
        <v>0</v>
      </c>
      <c r="EJ8" s="2">
        <f t="shared" si="20"/>
        <v>0</v>
      </c>
      <c r="EK8" s="2">
        <f>IF($DB8=0,0,DC8/$DB8)</f>
        <v>0</v>
      </c>
      <c r="EL8" s="2">
        <f t="shared" si="21"/>
        <v>0</v>
      </c>
      <c r="EM8" s="2">
        <f t="shared" si="22"/>
        <v>0</v>
      </c>
      <c r="EN8" s="2">
        <f t="shared" si="23"/>
        <v>0</v>
      </c>
      <c r="EO8" s="2">
        <f t="shared" si="24"/>
        <v>0</v>
      </c>
      <c r="EP8" s="2">
        <f t="shared" si="25"/>
        <v>0</v>
      </c>
      <c r="EQ8" s="2">
        <f t="shared" si="26"/>
        <v>0</v>
      </c>
      <c r="ER8" s="2">
        <f t="shared" si="27"/>
        <v>0</v>
      </c>
      <c r="ES8" s="2">
        <f t="shared" si="28"/>
        <v>0</v>
      </c>
      <c r="ET8" s="2">
        <f t="shared" si="29"/>
        <v>0</v>
      </c>
      <c r="EU8" s="2">
        <f t="shared" si="30"/>
        <v>0</v>
      </c>
      <c r="EV8">
        <f>INDEX('Ambiente-Luminico'!$B$2:$DZ$1000, MATCH($P8, 'Ambiente-Luminico'!$M$2:$M$1000, 0), MATCH(EV$1, 'Ambiente-Luminico'!$B$1:$DZ$1, 0))</f>
        <v>1</v>
      </c>
      <c r="EW8">
        <f>INDEX('Ambiente-Luminico'!$B$2:$DZ$1000, MATCH($P8, 'Ambiente-Luminico'!$M$2:$M$1000, 0), MATCH(EW$1, 'Ambiente-Luminico'!$B$1:$DZ$1, 0))</f>
        <v>0</v>
      </c>
      <c r="EX8">
        <f>INDEX('Ambiente-Luminico'!$B$2:$DZ$1000, MATCH($P8, 'Ambiente-Luminico'!$M$2:$M$1000, 0), MATCH(EX$1, 'Ambiente-Luminico'!$B$1:$DZ$1, 0))</f>
        <v>0</v>
      </c>
      <c r="EY8">
        <f>INDEX('Ambiente-Luminico'!$B$2:$DZ$1000, MATCH($P8, 'Ambiente-Luminico'!$M$2:$M$1000, 0), MATCH(EY$1, 'Ambiente-Luminico'!$B$1:$DZ$1, 0))</f>
        <v>0.90330489999999997</v>
      </c>
      <c r="EZ8">
        <f>INDEX('Ambiente-Luminico'!$B$2:$DZ$1000, MATCH($P8, 'Ambiente-Luminico'!$M$2:$M$1000, 0), MATCH(EZ$1, 'Ambiente-Luminico'!$B$1:$DZ$1, 0))</f>
        <v>2.7776823999999999E-2</v>
      </c>
      <c r="FA8">
        <f>INDEX('Ambiente-Luminico'!$B$2:$DZ$1000, MATCH($P8, 'Ambiente-Luminico'!$M$2:$M$1000, 0), MATCH(FA$1, 'Ambiente-Luminico'!$B$1:$DZ$1, 0))</f>
        <v>928.90629999999999</v>
      </c>
      <c r="FB8">
        <f>INDEX('Ambiente-Luminico'!$B$2:$DZ$1000, MATCH($P8, 'Ambiente-Luminico'!$M$2:$M$1000, 0), MATCH(FB$1, 'Ambiente-Luminico'!$B$1:$DZ$1, 0))</f>
        <v>7.5520835999999994E-2</v>
      </c>
    </row>
    <row r="9" spans="1:158" x14ac:dyDescent="0.3">
      <c r="A9">
        <f>IF(INDEX(Plan1!O$5:O$1000,ROW()-1)="","",INDEX(Plan1!O$5:O$1000,ROW()-1))</f>
        <v>8</v>
      </c>
      <c r="B9" t="str">
        <f>IF(INDEX(Plan1!P$5:P$1000,ROW()-1)="","",INDEX(Plan1!P$5:P$1000,ROW()-1))</f>
        <v>CTD-VN-V60-T120_Pext</v>
      </c>
      <c r="C9" t="str">
        <f>IF(INDEX(Plan1!Q$5:Q$1000,ROW()-1)="","",INDEX(Plan1!Q$5:Q$1000,ROW()-1))</f>
        <v>CTD</v>
      </c>
      <c r="D9" t="str">
        <f>IF(INDEX(Plan1!R$5:R$1000,ROW()-1)="","",INDEX(Plan1!R$5:R$1000,ROW()-1))</f>
        <v>VN</v>
      </c>
      <c r="E9" t="str">
        <f>IF(INDEX(Plan1!S$5:S$1000,ROW()-1)="","",INDEX(Plan1!S$5:S$1000,ROW()-1))</f>
        <v>V60</v>
      </c>
      <c r="F9" t="str">
        <f>IF(INDEX(Plan1!T$5:T$1000,ROW()-1)="","",INDEX(Plan1!T$5:T$1000,ROW()-1))</f>
        <v>T120_Pext</v>
      </c>
      <c r="G9" t="str">
        <f>IF(INDEX(Plan1!U$5:U$1000,ROW()-1)="","",INDEX(Plan1!U$5:U$1000,ROW()-1))</f>
        <v>SALA DE ESTAR</v>
      </c>
      <c r="H9">
        <f>IF(INDEX(Plan1!W$5:W$1000,ROW()-1)="","",INDEX(Plan1!W$5:W$1000,ROW()-1))</f>
        <v>21.6</v>
      </c>
      <c r="I9">
        <f>IF(INDEX(Plan1!X$5:X$1000,ROW()-1)="","",INDEX(Plan1!X$5:X$1000,ROW()-1))</f>
        <v>46.28</v>
      </c>
      <c r="J9">
        <f>IF(INDEX(Plan1!Y$5:Y$1000,ROW()-1)="","",INDEX(Plan1!Y$5:Y$1000,ROW()-1))</f>
        <v>6.06</v>
      </c>
      <c r="K9" s="16" t="str">
        <f>IF(INDEX(Plan1!Z$5:Z$1000,ROW()-1)="","",INDEX(Plan1!Z$5:Z$1000,ROW()-1))</f>
        <v>13%</v>
      </c>
      <c r="L9" s="2">
        <f>IF(INDEX(Plan1!AA$5:AA$1000,ROW()-1)="","",INDEX(Plan1!AA$5:AA$1000,ROW()-1))</f>
        <v>0.28000000000000003</v>
      </c>
      <c r="M9" t="str">
        <f t="shared" si="31"/>
        <v>T120_Pext</v>
      </c>
      <c r="N9" t="str">
        <f t="shared" si="32"/>
        <v>Oeste</v>
      </c>
      <c r="O9" t="str">
        <f t="shared" si="33"/>
        <v>CTD-VN-V60-T120_Pext-SALA DE ESTAR-T120_Pext</v>
      </c>
      <c r="P9" t="str">
        <f t="shared" si="34"/>
        <v>CTD-VN-V60-T120_Pext-SALA DE ESTAR-T120_Pext</v>
      </c>
      <c r="Q9" t="str">
        <f t="shared" si="35"/>
        <v>CTD_T120_Pext_V60</v>
      </c>
      <c r="R9" t="str">
        <f t="shared" si="36"/>
        <v>CTD_T120_Pext_V60_sDG</v>
      </c>
      <c r="S9" t="str">
        <f t="shared" si="37"/>
        <v>CTD-SALA-DE-ESTAR</v>
      </c>
      <c r="T9" t="str">
        <f t="shared" si="38"/>
        <v>CTD-VN-V86-ST-SALA DE ESTAR-ST</v>
      </c>
      <c r="U9">
        <f>INDEX('Ambiente-Termico'!$B$2:$EC$1000, MATCH($O9, 'Ambiente-Termico'!$I$2:$I$1000, 0), MATCH(U$1, 'Ambiente-Termico'!$B$1:$EC$1, 0))</f>
        <v>2920</v>
      </c>
      <c r="V9">
        <f>INDEX('Ambiente-Termico'!$B$2:$EC$1000, MATCH($O9, 'Ambiente-Termico'!$I$2:$I$1000, 0), MATCH(V$1, 'Ambiente-Termico'!$B$1:$EC$1, 0))</f>
        <v>30.81</v>
      </c>
      <c r="W9">
        <f>INDEX('Ambiente-Termico'!$B$2:$EC$1000, MATCH($O9, 'Ambiente-Termico'!$I$2:$I$1000, 0), MATCH(W$1, 'Ambiente-Termico'!$B$1:$EC$1, 0))</f>
        <v>30.81</v>
      </c>
      <c r="X9">
        <f>INDEX('Ambiente-Termico'!$B$2:$EC$1000, MATCH($O9, 'Ambiente-Termico'!$I$2:$I$1000, 0), MATCH(X$1, 'Ambiente-Termico'!$B$1:$EC$1, 0))</f>
        <v>21.84</v>
      </c>
      <c r="Y9">
        <f>INDEX('Ambiente-Termico'!$B$2:$EC$1000, MATCH($O9, 'Ambiente-Termico'!$I$2:$I$1000, 0), MATCH(Y$1, 'Ambiente-Termico'!$B$1:$EC$1, 0))</f>
        <v>20.86</v>
      </c>
      <c r="Z9">
        <f>INDEX('Ambiente-Termico'!$B$2:$EC$1000, MATCH($O9, 'Ambiente-Termico'!$I$2:$I$1000, 0), MATCH(Z$1, 'Ambiente-Termico'!$B$1:$EC$1, 0))</f>
        <v>28.06</v>
      </c>
      <c r="AA9">
        <f>INDEX('Ambiente-Termico'!$B$2:$EC$1000, MATCH($O9, 'Ambiente-Termico'!$I$2:$I$1000, 0), MATCH(AA$1, 'Ambiente-Termico'!$B$1:$EC$1, 0))</f>
        <v>28.06</v>
      </c>
      <c r="AB9">
        <f>INDEX('Ambiente-Termico'!$B$2:$EC$1000, MATCH($O9, 'Ambiente-Termico'!$I$2:$I$1000, 0), MATCH(AB$1, 'Ambiente-Termico'!$B$1:$EC$1, 0))</f>
        <v>21.71</v>
      </c>
      <c r="AC9">
        <f>INDEX('Ambiente-Termico'!$B$2:$EC$1000, MATCH($O9, 'Ambiente-Termico'!$I$2:$I$1000, 0), MATCH(AC$1, 'Ambiente-Termico'!$B$1:$EC$1, 0))</f>
        <v>20.65</v>
      </c>
      <c r="AD9">
        <f>INDEX('Ambiente-Termico'!$B$2:$EC$1000, MATCH($O9, 'Ambiente-Termico'!$I$2:$I$1000, 0), MATCH(AD$1, 'Ambiente-Termico'!$B$1:$EC$1, 0))</f>
        <v>29.38</v>
      </c>
      <c r="AE9">
        <f>INDEX('Ambiente-Termico'!$B$2:$EC$1000, MATCH($O9, 'Ambiente-Termico'!$I$2:$I$1000, 0), MATCH(AE$1, 'Ambiente-Termico'!$B$1:$EC$1, 0))</f>
        <v>29.38</v>
      </c>
      <c r="AF9">
        <f>INDEX('Ambiente-Termico'!$B$2:$EC$1000, MATCH($O9, 'Ambiente-Termico'!$I$2:$I$1000, 0), MATCH(AF$1, 'Ambiente-Termico'!$B$1:$EC$1, 0))</f>
        <v>21.77</v>
      </c>
      <c r="AG9">
        <f>INDEX('Ambiente-Termico'!$B$2:$EC$1000, MATCH($O9, 'Ambiente-Termico'!$I$2:$I$1000, 0), MATCH(AG$1, 'Ambiente-Termico'!$B$1:$EC$1, 0))</f>
        <v>20.76</v>
      </c>
      <c r="AH9" s="2">
        <f t="shared" si="39"/>
        <v>1.9436345966958868E-3</v>
      </c>
      <c r="AI9" s="2">
        <f t="shared" si="39"/>
        <v>1.9436345966958868E-3</v>
      </c>
      <c r="AJ9" s="2">
        <f t="shared" si="39"/>
        <v>1.176470588235301E-2</v>
      </c>
      <c r="AK9" s="2">
        <f t="shared" si="39"/>
        <v>8.0836899667142692E-3</v>
      </c>
      <c r="AL9" s="2">
        <f t="shared" si="40"/>
        <v>5.3172633817796244E-3</v>
      </c>
      <c r="AM9" s="2">
        <f t="shared" si="40"/>
        <v>5.3172633817796244E-3</v>
      </c>
      <c r="AN9" s="2">
        <f t="shared" si="40"/>
        <v>1.3181818181818183E-2</v>
      </c>
      <c r="AO9" s="2">
        <f t="shared" si="40"/>
        <v>7.6886112445939681E-3</v>
      </c>
      <c r="AP9" s="2">
        <f t="shared" si="41"/>
        <v>4.0677966101695384E-3</v>
      </c>
      <c r="AQ9" s="2">
        <f t="shared" si="41"/>
        <v>4.0677966101695384E-3</v>
      </c>
      <c r="AR9" s="2">
        <f t="shared" si="41"/>
        <v>1.2698412698412764E-2</v>
      </c>
      <c r="AS9" s="2">
        <f t="shared" si="41"/>
        <v>7.6481835564053968E-3</v>
      </c>
      <c r="AT9">
        <f>INDEX('Ambiente-Termico'!$B$2:$EC$1000, MATCH($O9, 'Ambiente-Termico'!$I$2:$I$1000, 0), MATCH(AT$1, 'Ambiente-Termico'!$B$1:$EC$1, 0))</f>
        <v>78</v>
      </c>
      <c r="AU9" s="2">
        <f>INDEX('Ambiente-Termico'!$B$2:$EC$1000, MATCH($O9, 'Ambiente-Termico'!$I$2:$I$1000, 0), MATCH(AU$1, 'Ambiente-Termico'!$B$1:$EC$1, 0))</f>
        <v>2.6712328767123289E-2</v>
      </c>
      <c r="AV9">
        <f>INDEX('Ambiente-Termico'!$B$2:$EC$1000, MATCH($O9, 'Ambiente-Termico'!$I$2:$I$1000, 0), MATCH(AV$1, 'Ambiente-Termico'!$B$1:$EC$1, 0))</f>
        <v>2014</v>
      </c>
      <c r="AW9" s="2">
        <f>INDEX('Ambiente-Termico'!$B$2:$EC$1000, MATCH($O9, 'Ambiente-Termico'!$I$2:$I$1000, 0), MATCH(AW$1, 'Ambiente-Termico'!$B$1:$EC$1, 0))</f>
        <v>0.6897260273972603</v>
      </c>
      <c r="AX9">
        <f>INDEX('Ambiente-Termico'!$B$2:$EC$1000, MATCH($O9, 'Ambiente-Termico'!$I$2:$I$1000, 0), MATCH(AX$1, 'Ambiente-Termico'!$B$1:$EC$1, 0))</f>
        <v>828</v>
      </c>
      <c r="AY9" s="2">
        <f>INDEX('Ambiente-Termico'!$B$2:$EC$1000, MATCH($O9, 'Ambiente-Termico'!$I$2:$I$1000, 0), MATCH(AY$1, 'Ambiente-Termico'!$B$1:$EC$1, 0))</f>
        <v>0.28356164383561638</v>
      </c>
      <c r="AZ9">
        <f>INDEX('Ambiente-Termico'!$B$2:$EC$1000, MATCH($O9, 'Ambiente-Termico'!$I$2:$I$1000, 0), MATCH(AZ$1, 'Ambiente-Termico'!$B$1:$EC$1, 0))</f>
        <v>150</v>
      </c>
      <c r="BA9" s="2">
        <f>INDEX('Ambiente-Termico'!$B$2:$EC$1000, MATCH($O9, 'Ambiente-Termico'!$I$2:$I$1000, 0), MATCH(BA$1, 'Ambiente-Termico'!$B$1:$EC$1, 0))</f>
        <v>1.7123287671232879E-2</v>
      </c>
      <c r="BB9">
        <f>INDEX('Ambiente-Termico'!$B$2:$EC$1000, MATCH($O9, 'Ambiente-Termico'!$I$2:$I$1000, 0), MATCH(BB$1, 'Ambiente-Termico'!$B$1:$EC$1, 0))</f>
        <v>5787</v>
      </c>
      <c r="BC9" s="2">
        <f>INDEX('Ambiente-Termico'!$B$2:$EC$1000, MATCH($O9, 'Ambiente-Termico'!$I$2:$I$1000, 0), MATCH(BC$1, 'Ambiente-Termico'!$B$1:$EC$1, 0))</f>
        <v>0.66061643835616435</v>
      </c>
      <c r="BD9" t="e">
        <f>INDEX('Ambiente-Termico'!$B$2:$EC$1000, MATCH($O9, 'Ambiente-Termico'!$I$2:$I$1000, 0), MATCH(BD$1, 'Ambiente-Termico'!$B$1:$EC$1, 0))</f>
        <v>#N/A</v>
      </c>
      <c r="BE9" s="2" t="e">
        <f>INDEX('Ambiente-Termico'!$B$2:$EC$1000, MATCH($O9, 'Ambiente-Termico'!$I$2:$I$1000, 0), MATCH(BE$1, 'Ambiente-Termico'!$B$1:$EC$1, 0))</f>
        <v>#N/A</v>
      </c>
      <c r="BF9">
        <f>INDEX('Ambiente-Termico'!$B$2:$EC$1000, MATCH($O9, 'Ambiente-Termico'!$I$2:$I$1000, 0), MATCH(BF$1, 'Ambiente-Termico'!$B$1:$EC$1, 0))</f>
        <v>106</v>
      </c>
      <c r="BG9" s="2">
        <f>INDEX('Ambiente-Termico'!$B$2:$EC$1000, MATCH($O9, 'Ambiente-Termico'!$I$2:$I$1000, 0), MATCH(BG$1, 'Ambiente-Termico'!$B$1:$EC$1, 0))</f>
        <v>3.6301369863013702E-2</v>
      </c>
      <c r="BH9">
        <f>INDEX('Ambiente-Termico'!$B$2:$EC$1000, MATCH($O9, 'Ambiente-Termico'!$I$2:$I$1000, 0), MATCH(BH$1, 'Ambiente-Termico'!$B$1:$EC$1, 0))</f>
        <v>120</v>
      </c>
      <c r="BI9" s="2">
        <f>INDEX('Ambiente-Termico'!$B$2:$EC$1000, MATCH($O9, 'Ambiente-Termico'!$I$2:$I$1000, 0), MATCH(BI$1, 'Ambiente-Termico'!$B$1:$EC$1, 0))</f>
        <v>4.1095890410958902E-2</v>
      </c>
      <c r="BJ9">
        <f>INDEX('Ambiente-Termico'!$B$2:$EC$1000, MATCH($O9, 'Ambiente-Termico'!$I$2:$I$1000, 0), MATCH(BJ$1, 'Ambiente-Termico'!$B$1:$EC$1, 0))</f>
        <v>2694</v>
      </c>
      <c r="BK9" s="2">
        <f>INDEX('Ambiente-Termico'!$B$2:$EC$1000, MATCH($O9, 'Ambiente-Termico'!$I$2:$I$1000, 0), MATCH(BK$1, 'Ambiente-Termico'!$B$1:$EC$1, 0))</f>
        <v>0.92260273972602735</v>
      </c>
      <c r="BL9">
        <f>INDEX('Ambiente-Termico'!$B$2:$EC$1000, MATCH($O9, 'Ambiente-Termico'!$I$2:$I$1000, 0), MATCH(BL$1, 'Ambiente-Termico'!$B$1:$EC$1, 0))</f>
        <v>112</v>
      </c>
      <c r="BM9" s="2">
        <f>INDEX('Ambiente-Termico'!$B$2:$EC$1000, MATCH($O9, 'Ambiente-Termico'!$I$2:$I$1000, 0), MATCH(BM$1, 'Ambiente-Termico'!$B$1:$EC$1, 0))</f>
        <v>1.278538812785388E-2</v>
      </c>
      <c r="BN9">
        <f>INDEX('Ambiente-Termico'!$B$2:$EC$1000, MATCH($O9, 'Ambiente-Termico'!$I$2:$I$1000, 0), MATCH(BN$1, 'Ambiente-Termico'!$B$1:$EC$1, 0))</f>
        <v>1080</v>
      </c>
      <c r="BO9" s="2">
        <f>INDEX('Ambiente-Termico'!$B$2:$EC$1000, MATCH($O9, 'Ambiente-Termico'!$I$2:$I$1000, 0), MATCH(BO$1, 'Ambiente-Termico'!$B$1:$EC$1, 0))</f>
        <v>0.12328767123287671</v>
      </c>
      <c r="BP9">
        <f>INDEX('Ambiente-Termico'!$B$2:$EC$1000, MATCH($O9, 'Ambiente-Termico'!$I$2:$I$1000, 0), MATCH(BP$1, 'Ambiente-Termico'!$B$1:$EC$1, 0))</f>
        <v>7568</v>
      </c>
      <c r="BQ9" s="2">
        <f>INDEX('Ambiente-Termico'!$B$2:$EC$1000, MATCH($O9, 'Ambiente-Termico'!$I$2:$I$1000, 0), MATCH(BQ$1, 'Ambiente-Termico'!$B$1:$EC$1, 0))</f>
        <v>0.86392694063926945</v>
      </c>
      <c r="BR9">
        <f>INDEX('Ambiente-Termico'!$B$2:$EC$1000, MATCH($O9, 'Ambiente-Termico'!$I$2:$I$1000, 0), MATCH(BR$1, 'Ambiente-Termico'!$B$1:$EC$1, 0))</f>
        <v>8</v>
      </c>
      <c r="BS9" s="2">
        <f>INDEX('Ambiente-Termico'!$B$2:$EC$1000, MATCH($O9, 'Ambiente-Termico'!$I$2:$I$1000, 0), MATCH(BS$1, 'Ambiente-Termico'!$B$1:$EC$1, 0))</f>
        <v>2.7397260273972599E-3</v>
      </c>
      <c r="BT9">
        <f>INDEX('Ambiente-Termico'!$B$2:$EC$1000, MATCH($O9, 'Ambiente-Termico'!$I$2:$I$1000, 0), MATCH(BT$1, 'Ambiente-Termico'!$B$1:$EC$1, 0))</f>
        <v>1000</v>
      </c>
      <c r="BU9" s="2">
        <f>INDEX('Ambiente-Termico'!$B$2:$EC$1000, MATCH($O9, 'Ambiente-Termico'!$I$2:$I$1000, 0), MATCH(BU$1, 'Ambiente-Termico'!$B$1:$EC$1, 0))</f>
        <v>0.34246575342465752</v>
      </c>
      <c r="BV9">
        <f>INDEX('Ambiente-Termico'!$B$2:$EC$1000, MATCH($O9, 'Ambiente-Termico'!$I$2:$I$1000, 0), MATCH(BV$1, 'Ambiente-Termico'!$B$1:$EC$1, 0))</f>
        <v>7752</v>
      </c>
      <c r="BW9" s="2">
        <f>INDEX('Ambiente-Termico'!$B$2:$EC$1000, MATCH($O9, 'Ambiente-Termico'!$I$2:$I$1000, 0), MATCH(BW$1, 'Ambiente-Termico'!$B$1:$EC$1, 0))</f>
        <v>0.8849315068493151</v>
      </c>
      <c r="BX9">
        <f>INDEX('Ambiente-Termico'!$B$2:$EC$1000, MATCH($O9, 'Ambiente-Termico'!$I$2:$I$1000, 0), MATCH(BX$1, 'Ambiente-Termico'!$B$1:$EC$1, 0))</f>
        <v>8</v>
      </c>
      <c r="BY9" s="2">
        <f>INDEX('Ambiente-Termico'!$B$2:$EC$1000, MATCH($O9, 'Ambiente-Termico'!$I$2:$I$1000, 0), MATCH(BY$1, 'Ambiente-Termico'!$B$1:$EC$1, 0))</f>
        <v>9.1324200913242006E-4</v>
      </c>
      <c r="BZ9">
        <f>INDEX('Ambiente-Termico'!$B$2:$EC$1000, MATCH($O9, 'Ambiente-Termico'!$I$2:$I$1000, 0), MATCH(BZ$1, 'Ambiente-Termico'!$B$1:$EC$1, 0))</f>
        <v>4289</v>
      </c>
      <c r="CA9" s="2">
        <f>INDEX('Ambiente-Termico'!$B$2:$EC$1000, MATCH($O9, 'Ambiente-Termico'!$I$2:$I$1000, 0), MATCH(CA$1, 'Ambiente-Termico'!$B$1:$EC$1, 0))</f>
        <v>0.48961187214611868</v>
      </c>
      <c r="CB9">
        <f>INDEX('Ambiente-Termico'!$B$2:$EC$1000, MATCH($O9, 'Ambiente-Termico'!$I$2:$I$1000, 0), MATCH(CB$1, 'Ambiente-Termico'!$B$1:$EC$1, 0))</f>
        <v>4463</v>
      </c>
      <c r="CC9" s="2">
        <f>INDEX('Ambiente-Termico'!$B$2:$EC$1000, MATCH($O9, 'Ambiente-Termico'!$I$2:$I$1000, 0), MATCH(CC$1, 'Ambiente-Termico'!$B$1:$EC$1, 0))</f>
        <v>0.50947488584474887</v>
      </c>
      <c r="CD9">
        <f>INDEX('Ambiente-Termico'!$B$2:$EC$1000, MATCH($O9, 'Ambiente-Termico'!$I$2:$I$1000, 0), MATCH(CD$1, 'Ambiente-Termico'!$B$1:$EC$1, 0))</f>
        <v>1408.85</v>
      </c>
      <c r="CE9">
        <f>INDEX('Ambiente-Termico'!$B$2:$EC$1000, MATCH($O9, 'Ambiente-Termico'!$I$2:$I$1000, 0), MATCH(CE$1, 'Ambiente-Termico'!$B$1:$EC$1, 0))</f>
        <v>629.1</v>
      </c>
      <c r="CF9">
        <f>INDEX('Ambiente-Termico'!$B$2:$EC$1000, MATCH($O9, 'Ambiente-Termico'!$I$2:$I$1000, 0), MATCH(CF$1, 'Ambiente-Termico'!$B$1:$EC$1, 0))</f>
        <v>65.224537037037024</v>
      </c>
      <c r="CG9">
        <f>INDEX('Ambiente-Termico'!$B$2:$EC$1000, MATCH($O9, 'Ambiente-Termico'!$I$2:$I$1000, 0), MATCH(CG$1, 'Ambiente-Termico'!$B$1:$EC$1, 0))</f>
        <v>29.125</v>
      </c>
      <c r="CH9">
        <f>INDEX('Ambiente-Termico'!$B$2:$EC$1000, MATCH($O9, 'Ambiente-Termico'!$I$2:$I$1000, 0), MATCH(CH$1, 'Ambiente-Termico'!$B$1:$EC$1, 0))</f>
        <v>36.099537037037024</v>
      </c>
      <c r="CI9">
        <f>INDEX('Ambiente-Termico'!$B$2:$EC$1000, MATCH($O9, 'Ambiente-Termico'!$I$2:$I$1000, 0), MATCH(CI$1, 'Ambiente-Termico'!$B$1:$EC$1, 0))</f>
        <v>1215.1300000000001</v>
      </c>
      <c r="CJ9">
        <f>INDEX('Ambiente-Termico'!$B$2:$EC$1000, MATCH($O9, 'Ambiente-Termico'!$I$2:$I$1000, 0), MATCH(CJ$1, 'Ambiente-Termico'!$B$1:$EC$1, 0))</f>
        <v>31.676637374737311</v>
      </c>
      <c r="CK9">
        <f>INDEX('Ambiente-Termico'!$B$2:$EC$1000, MATCH($O9, 'Ambiente-Termico'!$I$2:$I$1000, 0), MATCH(CK$1, 'Ambiente-Termico'!$B$1:$EC$1, 0))</f>
        <v>0</v>
      </c>
      <c r="CL9">
        <f>INDEX('Ambiente-Termico'!$B$2:$EC$1000, MATCH($O9, 'Ambiente-Termico'!$I$2:$I$1000, 0), MATCH(CL$1, 'Ambiente-Termico'!$B$1:$EC$1, 0))</f>
        <v>0</v>
      </c>
      <c r="CM9">
        <f>INDEX('Ambiente-Termico'!$B$2:$EC$1000, MATCH($O9, 'Ambiente-Termico'!$I$2:$I$1000, 0), MATCH(CM$1, 'Ambiente-Termico'!$B$1:$EC$1, 0))</f>
        <v>0</v>
      </c>
      <c r="CN9">
        <f>INDEX('Ambiente-Termico'!$B$2:$EC$1000, MATCH($O9, 'Ambiente-Termico'!$I$2:$I$1000, 0), MATCH(CN$1, 'Ambiente-Termico'!$B$1:$EC$1, 0))</f>
        <v>0</v>
      </c>
      <c r="CO9">
        <f>INDEX('Ambiente-Termico'!$B$2:$EC$1000, MATCH($O9, 'Ambiente-Termico'!$I$2:$I$1000, 0), MATCH(CO$1, 'Ambiente-Termico'!$B$1:$EC$1, 0))</f>
        <v>0</v>
      </c>
      <c r="CP9">
        <f>INDEX('Ambiente-Termico'!$B$2:$EC$1000, MATCH($O9, 'Ambiente-Termico'!$I$2:$I$1000, 0), MATCH(CP$1, 'Ambiente-Termico'!$B$1:$EC$1, 0))</f>
        <v>0</v>
      </c>
      <c r="CQ9">
        <f>INDEX('Ambiente-Termico'!$B$2:$EC$1000, MATCH($O9, 'Ambiente-Termico'!$I$2:$I$1000, 0), MATCH(CQ$1, 'Ambiente-Termico'!$B$1:$EC$1, 0))</f>
        <v>0</v>
      </c>
      <c r="CR9">
        <f>INDEX('Ambiente-Termico'!$B$2:$EC$1000, MATCH($O9, 'Ambiente-Termico'!$I$2:$I$1000, 0), MATCH(CR$1, 'Ambiente-Termico'!$B$1:$EC$1, 0))</f>
        <v>0</v>
      </c>
      <c r="CS9">
        <f>INDEX('Ambiente-Termico'!$B$2:$EC$1000, MATCH($O9, 'Ambiente-Termico'!$I$2:$I$1000, 0), MATCH(CS$1, 'Ambiente-Termico'!$B$1:$EC$1, 0))</f>
        <v>0</v>
      </c>
      <c r="CT9">
        <f>INDEX('Ambiente-Termico'!$B$2:$EC$1000, MATCH($O9, 'Ambiente-Termico'!$I$2:$I$1000, 0), MATCH(CT$1, 'Ambiente-Termico'!$B$1:$EC$1, 0))</f>
        <v>0</v>
      </c>
      <c r="CU9">
        <f>INDEX('Ambiente-Termico'!$B$2:$EC$1000, MATCH($O9, 'Ambiente-Termico'!$I$2:$I$1000, 0), MATCH(CU$1, 'Ambiente-Termico'!$B$1:$EC$1, 0))</f>
        <v>0</v>
      </c>
      <c r="CV9">
        <f>INDEX('Ambiente-Termico'!$B$2:$EC$1000, MATCH($O9, 'Ambiente-Termico'!$I$2:$I$1000, 0), MATCH(CV$1, 'Ambiente-Termico'!$B$1:$EC$1, 0))</f>
        <v>0</v>
      </c>
      <c r="CW9">
        <f>INDEX('Ambiente-Termico'!$B$2:$EC$1000, MATCH($O9, 'Ambiente-Termico'!$I$2:$I$1000, 0), MATCH(CW$1, 'Ambiente-Termico'!$B$1:$EC$1, 0))</f>
        <v>0</v>
      </c>
      <c r="CX9">
        <f>INDEX('Ambiente-Termico'!$B$2:$EC$1000, MATCH($O9, 'Ambiente-Termico'!$I$2:$I$1000, 0), MATCH(CX$1, 'Ambiente-Termico'!$B$1:$EC$1, 0))</f>
        <v>0</v>
      </c>
      <c r="CY9">
        <f>INDEX('Ambiente-Termico'!$B$2:$EC$1000, MATCH($O9, 'Ambiente-Termico'!$I$2:$I$1000, 0), MATCH(CY$1, 'Ambiente-Termico'!$B$1:$EC$1, 0))</f>
        <v>0</v>
      </c>
      <c r="CZ9">
        <f>INDEX('Ambiente-Termico'!$B$2:$EC$1000, MATCH($O9, 'Ambiente-Termico'!$I$2:$I$1000, 0), MATCH(CZ$1, 'Ambiente-Termico'!$B$1:$EC$1, 0))</f>
        <v>0</v>
      </c>
      <c r="DA9">
        <f>INDEX('Ambiente-Termico'!$B$2:$EC$1000, MATCH($O9, 'Ambiente-Termico'!$I$2:$I$1000, 0), MATCH(DA$1, 'Ambiente-Termico'!$B$1:$EC$1, 0))</f>
        <v>0</v>
      </c>
      <c r="DB9">
        <f>INDEX('Ambiente-Termico'!$B$2:$EC$1000, MATCH($O9, 'Ambiente-Termico'!$I$2:$I$1000, 0), MATCH(DB$1, 'Ambiente-Termico'!$B$1:$EC$1, 0))</f>
        <v>0</v>
      </c>
      <c r="DC9">
        <f>INDEX('Ambiente-Termico'!$B$2:$EC$1000, MATCH($O9, 'Ambiente-Termico'!$I$2:$I$1000, 0), MATCH(DC$1, 'Ambiente-Termico'!$B$1:$EC$1, 0))</f>
        <v>0</v>
      </c>
      <c r="DD9">
        <f>INDEX('Ambiente-Termico'!$B$2:$EC$1000, MATCH($O9, 'Ambiente-Termico'!$I$2:$I$1000, 0), MATCH(DD$1, 'Ambiente-Termico'!$B$1:$EC$1, 0))</f>
        <v>0</v>
      </c>
      <c r="DE9">
        <f>INDEX('Ambiente-Termico'!$B$2:$EC$1000, MATCH($O9, 'Ambiente-Termico'!$I$2:$I$1000, 0), MATCH(DE$1, 'Ambiente-Termico'!$B$1:$EC$1, 0))</f>
        <v>0</v>
      </c>
      <c r="DF9">
        <f>INDEX('Ambiente-Termico'!$B$2:$EC$1000, MATCH($O9, 'Ambiente-Termico'!$I$2:$I$1000, 0), MATCH(DF$1, 'Ambiente-Termico'!$B$1:$EC$1, 0))</f>
        <v>0</v>
      </c>
      <c r="DG9">
        <f>INDEX('Ambiente-Termico'!$B$2:$EC$1000, MATCH($O9, 'Ambiente-Termico'!$I$2:$I$1000, 0), MATCH(DG$1, 'Ambiente-Termico'!$B$1:$EC$1, 0))</f>
        <v>0</v>
      </c>
      <c r="DH9">
        <f>INDEX('Ambiente-Termico'!$B$2:$EC$1000, MATCH($O9, 'Ambiente-Termico'!$I$2:$I$1000, 0), MATCH(DH$1, 'Ambiente-Termico'!$B$1:$EC$1, 0))</f>
        <v>0</v>
      </c>
      <c r="DI9">
        <f>INDEX('Ambiente-Termico'!$B$2:$EC$1000, MATCH($O9, 'Ambiente-Termico'!$I$2:$I$1000, 0), MATCH(DI$1, 'Ambiente-Termico'!$B$1:$EC$1, 0))</f>
        <v>0</v>
      </c>
      <c r="DJ9">
        <f>INDEX('Ambiente-Termico'!$B$2:$EC$1000, MATCH($O9, 'Ambiente-Termico'!$I$2:$I$1000, 0), MATCH(DJ$1, 'Ambiente-Termico'!$B$1:$EC$1, 0))</f>
        <v>0</v>
      </c>
      <c r="DK9">
        <f>INDEX('Ambiente-Termico'!$B$2:$EC$1000, MATCH($O9, 'Ambiente-Termico'!$I$2:$I$1000, 0), MATCH(DK$1, 'Ambiente-Termico'!$B$1:$EC$1, 0))</f>
        <v>0</v>
      </c>
      <c r="DL9">
        <f>INDEX('Ambiente-Termico'!$B$2:$EC$1000, MATCH($O9, 'Ambiente-Termico'!$I$2:$I$1000, 0), MATCH(DL$1, 'Ambiente-Termico'!$B$1:$EC$1, 0))</f>
        <v>0</v>
      </c>
      <c r="DM9">
        <f>INDEX('Ambiente-Termico'!$B$2:$EC$1000, MATCH($O9, 'Ambiente-Termico'!$I$2:$I$1000, 0), MATCH(DM$1, 'Ambiente-Termico'!$B$1:$EC$1, 0))</f>
        <v>0</v>
      </c>
      <c r="DN9" s="2">
        <f t="shared" si="1"/>
        <v>0.25796104539086284</v>
      </c>
      <c r="DO9" s="2">
        <f>IF(INDEX(CE:CE,MATCH($T9,$O:$O, 0))=0,0,1-CE9/INDEX(CE:CE,MATCH($T9,$O:$O, 0)))</f>
        <v>2.5451954208169925E-2</v>
      </c>
      <c r="DP9" s="2">
        <f>IF(INDEX(CF:CF,MATCH($T9,$O:$O, 0))=0,0,1-CF9/INDEX(CF:CF,MATCH($T9,$O:$O, 0)))</f>
        <v>0.25796104539086295</v>
      </c>
      <c r="DQ9" s="2">
        <f t="shared" si="2"/>
        <v>2.5451954208169925E-2</v>
      </c>
      <c r="DR9" s="2">
        <f t="shared" si="3"/>
        <v>0.37773823109273885</v>
      </c>
      <c r="DS9" s="2">
        <f t="shared" si="4"/>
        <v>0.44642767656612314</v>
      </c>
      <c r="DT9" s="2">
        <f t="shared" si="5"/>
        <v>-4.7874029647406724E-2</v>
      </c>
      <c r="DU9" s="2">
        <f t="shared" si="6"/>
        <v>0</v>
      </c>
      <c r="DV9" s="2">
        <f t="shared" si="7"/>
        <v>0</v>
      </c>
      <c r="DW9" s="2">
        <f t="shared" si="8"/>
        <v>0</v>
      </c>
      <c r="DX9" s="2">
        <f t="shared" si="9"/>
        <v>0</v>
      </c>
      <c r="DY9" s="2">
        <f>IF($CO9=0,0,CP9/$CO9)</f>
        <v>0</v>
      </c>
      <c r="DZ9" s="2">
        <f t="shared" si="10"/>
        <v>0</v>
      </c>
      <c r="EA9" s="2">
        <f t="shared" si="11"/>
        <v>0</v>
      </c>
      <c r="EB9" s="2">
        <f t="shared" si="12"/>
        <v>0</v>
      </c>
      <c r="EC9" s="2">
        <f t="shared" si="13"/>
        <v>0</v>
      </c>
      <c r="ED9" s="2">
        <f t="shared" si="14"/>
        <v>0</v>
      </c>
      <c r="EE9" s="2">
        <f t="shared" si="15"/>
        <v>0</v>
      </c>
      <c r="EF9" s="2">
        <f t="shared" si="16"/>
        <v>0</v>
      </c>
      <c r="EG9" s="2">
        <f t="shared" si="17"/>
        <v>0</v>
      </c>
      <c r="EH9" s="2">
        <f t="shared" si="18"/>
        <v>0</v>
      </c>
      <c r="EI9" s="2">
        <f t="shared" si="19"/>
        <v>0</v>
      </c>
      <c r="EJ9" s="2">
        <f t="shared" si="20"/>
        <v>0</v>
      </c>
      <c r="EK9" s="2">
        <f>IF($DB9=0,0,DC9/$DB9)</f>
        <v>0</v>
      </c>
      <c r="EL9" s="2">
        <f t="shared" si="21"/>
        <v>0</v>
      </c>
      <c r="EM9" s="2">
        <f t="shared" si="22"/>
        <v>0</v>
      </c>
      <c r="EN9" s="2">
        <f t="shared" si="23"/>
        <v>0</v>
      </c>
      <c r="EO9" s="2">
        <f t="shared" si="24"/>
        <v>0</v>
      </c>
      <c r="EP9" s="2">
        <f t="shared" si="25"/>
        <v>0</v>
      </c>
      <c r="EQ9" s="2">
        <f t="shared" si="26"/>
        <v>0</v>
      </c>
      <c r="ER9" s="2">
        <f t="shared" si="27"/>
        <v>0</v>
      </c>
      <c r="ES9" s="2">
        <f t="shared" si="28"/>
        <v>0</v>
      </c>
      <c r="ET9" s="2">
        <f t="shared" si="29"/>
        <v>0</v>
      </c>
      <c r="EU9" s="2">
        <f t="shared" si="30"/>
        <v>0</v>
      </c>
      <c r="EV9">
        <f>INDEX('Ambiente-Luminico'!$B$2:$DZ$1000, MATCH($P9, 'Ambiente-Luminico'!$M$2:$M$1000, 0), MATCH(EV$1, 'Ambiente-Luminico'!$B$1:$DZ$1, 0))</f>
        <v>0.80208330000000005</v>
      </c>
      <c r="EW9">
        <f>INDEX('Ambiente-Luminico'!$B$2:$DZ$1000, MATCH($P9, 'Ambiente-Luminico'!$M$2:$M$1000, 0), MATCH(EW$1, 'Ambiente-Luminico'!$B$1:$DZ$1, 0))</f>
        <v>0</v>
      </c>
      <c r="EX9">
        <f>INDEX('Ambiente-Luminico'!$B$2:$DZ$1000, MATCH($P9, 'Ambiente-Luminico'!$M$2:$M$1000, 0), MATCH(EX$1, 'Ambiente-Luminico'!$B$1:$DZ$1, 0))</f>
        <v>0</v>
      </c>
      <c r="EY9">
        <f>INDEX('Ambiente-Luminico'!$B$2:$DZ$1000, MATCH($P9, 'Ambiente-Luminico'!$M$2:$M$1000, 0), MATCH(EY$1, 'Ambiente-Luminico'!$B$1:$DZ$1, 0))</f>
        <v>0.70169234000000003</v>
      </c>
      <c r="EZ9">
        <f>INDEX('Ambiente-Luminico'!$B$2:$DZ$1000, MATCH($P9, 'Ambiente-Luminico'!$M$2:$M$1000, 0), MATCH(EZ$1, 'Ambiente-Luminico'!$B$1:$DZ$1, 0))</f>
        <v>3.4503427000000001E-3</v>
      </c>
      <c r="FA9">
        <f>INDEX('Ambiente-Luminico'!$B$2:$DZ$1000, MATCH($P9, 'Ambiente-Luminico'!$M$2:$M$1000, 0), MATCH(FA$1, 'Ambiente-Luminico'!$B$1:$DZ$1, 0))</f>
        <v>487.70663000000002</v>
      </c>
      <c r="FB9">
        <f>INDEX('Ambiente-Luminico'!$B$2:$DZ$1000, MATCH($P9, 'Ambiente-Luminico'!$M$2:$M$1000, 0), MATCH(FB$1, 'Ambiente-Luminico'!$B$1:$DZ$1, 0))</f>
        <v>9.1145830000000008E-3</v>
      </c>
    </row>
    <row r="10" spans="1:158" x14ac:dyDescent="0.3">
      <c r="A10">
        <f>IF(INDEX(Plan1!O$5:O$1000,ROW()-1)="","",INDEX(Plan1!O$5:O$1000,ROW()-1))</f>
        <v>9</v>
      </c>
      <c r="B10" t="str">
        <f>IF(INDEX(Plan1!P$5:P$1000,ROW()-1)="","",INDEX(Plan1!P$5:P$1000,ROW()-1))</f>
        <v>CTD-VN-V86-T120_Pext</v>
      </c>
      <c r="C10" t="str">
        <f>IF(INDEX(Plan1!Q$5:Q$1000,ROW()-1)="","",INDEX(Plan1!Q$5:Q$1000,ROW()-1))</f>
        <v>CTD</v>
      </c>
      <c r="D10" t="str">
        <f>IF(INDEX(Plan1!R$5:R$1000,ROW()-1)="","",INDEX(Plan1!R$5:R$1000,ROW()-1))</f>
        <v>VN</v>
      </c>
      <c r="E10" t="str">
        <f>IF(INDEX(Plan1!S$5:S$1000,ROW()-1)="","",INDEX(Plan1!S$5:S$1000,ROW()-1))</f>
        <v>V86</v>
      </c>
      <c r="F10" t="str">
        <f>IF(INDEX(Plan1!T$5:T$1000,ROW()-1)="","",INDEX(Plan1!T$5:T$1000,ROW()-1))</f>
        <v>T120_Pext</v>
      </c>
      <c r="G10" t="str">
        <f>IF(INDEX(Plan1!U$5:U$1000,ROW()-1)="","",INDEX(Plan1!U$5:U$1000,ROW()-1))</f>
        <v>SALA DE ESTAR</v>
      </c>
      <c r="H10">
        <f>IF(INDEX(Plan1!W$5:W$1000,ROW()-1)="","",INDEX(Plan1!W$5:W$1000,ROW()-1))</f>
        <v>21.6</v>
      </c>
      <c r="I10">
        <f>IF(INDEX(Plan1!X$5:X$1000,ROW()-1)="","",INDEX(Plan1!X$5:X$1000,ROW()-1))</f>
        <v>46.28</v>
      </c>
      <c r="J10">
        <f>IF(INDEX(Plan1!Y$5:Y$1000,ROW()-1)="","",INDEX(Plan1!Y$5:Y$1000,ROW()-1))</f>
        <v>6.06</v>
      </c>
      <c r="K10" s="16" t="str">
        <f>IF(INDEX(Plan1!Z$5:Z$1000,ROW()-1)="","",INDEX(Plan1!Z$5:Z$1000,ROW()-1))</f>
        <v>13%</v>
      </c>
      <c r="L10" s="2">
        <f>IF(INDEX(Plan1!AA$5:AA$1000,ROW()-1)="","",INDEX(Plan1!AA$5:AA$1000,ROW()-1))</f>
        <v>0.28000000000000003</v>
      </c>
      <c r="M10" t="str">
        <f t="shared" si="31"/>
        <v>T120_Pext</v>
      </c>
      <c r="N10" t="str">
        <f t="shared" si="32"/>
        <v>Oeste</v>
      </c>
      <c r="O10" t="str">
        <f t="shared" si="33"/>
        <v>CTD-VN-V86-T120_Pext-SALA DE ESTAR-T120_Pext</v>
      </c>
      <c r="P10" t="str">
        <f t="shared" si="34"/>
        <v>CTD-VN-V86-T120_Pext-SALA DE ESTAR-T120_Pext</v>
      </c>
      <c r="Q10" t="str">
        <f t="shared" si="35"/>
        <v>CTD_T120_Pext_V86</v>
      </c>
      <c r="R10" t="str">
        <f t="shared" si="36"/>
        <v>CTD_T120_Pext_V86_sDG</v>
      </c>
      <c r="S10" t="str">
        <f t="shared" si="37"/>
        <v>CTD-SALA-DE-ESTAR</v>
      </c>
      <c r="T10" t="str">
        <f t="shared" si="38"/>
        <v>CTD-VN-V86-ST-SALA DE ESTAR-ST</v>
      </c>
      <c r="U10">
        <f>INDEX('Ambiente-Termico'!$B$2:$EC$1000, MATCH($O10, 'Ambiente-Termico'!$I$2:$I$1000, 0), MATCH(U$1, 'Ambiente-Termico'!$B$1:$EC$1, 0))</f>
        <v>2920</v>
      </c>
      <c r="V10">
        <f>INDEX('Ambiente-Termico'!$B$2:$EC$1000, MATCH($O10, 'Ambiente-Termico'!$I$2:$I$1000, 0), MATCH(V$1, 'Ambiente-Termico'!$B$1:$EC$1, 0))</f>
        <v>29.95</v>
      </c>
      <c r="W10">
        <f>INDEX('Ambiente-Termico'!$B$2:$EC$1000, MATCH($O10, 'Ambiente-Termico'!$I$2:$I$1000, 0), MATCH(W$1, 'Ambiente-Termico'!$B$1:$EC$1, 0))</f>
        <v>29.95</v>
      </c>
      <c r="X10">
        <f>INDEX('Ambiente-Termico'!$B$2:$EC$1000, MATCH($O10, 'Ambiente-Termico'!$I$2:$I$1000, 0), MATCH(X$1, 'Ambiente-Termico'!$B$1:$EC$1, 0))</f>
        <v>21.79</v>
      </c>
      <c r="Y10">
        <f>INDEX('Ambiente-Termico'!$B$2:$EC$1000, MATCH($O10, 'Ambiente-Termico'!$I$2:$I$1000, 0), MATCH(Y$1, 'Ambiente-Termico'!$B$1:$EC$1, 0))</f>
        <v>20.85</v>
      </c>
      <c r="Z10">
        <f>INDEX('Ambiente-Termico'!$B$2:$EC$1000, MATCH($O10, 'Ambiente-Termico'!$I$2:$I$1000, 0), MATCH(Z$1, 'Ambiente-Termico'!$B$1:$EC$1, 0))</f>
        <v>27.77</v>
      </c>
      <c r="AA10">
        <f>INDEX('Ambiente-Termico'!$B$2:$EC$1000, MATCH($O10, 'Ambiente-Termico'!$I$2:$I$1000, 0), MATCH(AA$1, 'Ambiente-Termico'!$B$1:$EC$1, 0))</f>
        <v>27.77</v>
      </c>
      <c r="AB10">
        <f>INDEX('Ambiente-Termico'!$B$2:$EC$1000, MATCH($O10, 'Ambiente-Termico'!$I$2:$I$1000, 0), MATCH(AB$1, 'Ambiente-Termico'!$B$1:$EC$1, 0))</f>
        <v>21.82</v>
      </c>
      <c r="AC10">
        <f>INDEX('Ambiente-Termico'!$B$2:$EC$1000, MATCH($O10, 'Ambiente-Termico'!$I$2:$I$1000, 0), MATCH(AC$1, 'Ambiente-Termico'!$B$1:$EC$1, 0))</f>
        <v>20.71</v>
      </c>
      <c r="AD10">
        <f>INDEX('Ambiente-Termico'!$B$2:$EC$1000, MATCH($O10, 'Ambiente-Termico'!$I$2:$I$1000, 0), MATCH(AD$1, 'Ambiente-Termico'!$B$1:$EC$1, 0))</f>
        <v>28.86</v>
      </c>
      <c r="AE10">
        <f>INDEX('Ambiente-Termico'!$B$2:$EC$1000, MATCH($O10, 'Ambiente-Termico'!$I$2:$I$1000, 0), MATCH(AE$1, 'Ambiente-Termico'!$B$1:$EC$1, 0))</f>
        <v>28.86</v>
      </c>
      <c r="AF10">
        <f>INDEX('Ambiente-Termico'!$B$2:$EC$1000, MATCH($O10, 'Ambiente-Termico'!$I$2:$I$1000, 0), MATCH(AF$1, 'Ambiente-Termico'!$B$1:$EC$1, 0))</f>
        <v>21.8</v>
      </c>
      <c r="AG10">
        <f>INDEX('Ambiente-Termico'!$B$2:$EC$1000, MATCH($O10, 'Ambiente-Termico'!$I$2:$I$1000, 0), MATCH(AG$1, 'Ambiente-Termico'!$B$1:$EC$1, 0))</f>
        <v>20.78</v>
      </c>
      <c r="AH10" s="2">
        <f t="shared" si="39"/>
        <v>2.9802397149335969E-2</v>
      </c>
      <c r="AI10" s="2">
        <f t="shared" si="39"/>
        <v>2.9802397149335969E-2</v>
      </c>
      <c r="AJ10" s="2">
        <f t="shared" si="39"/>
        <v>1.402714932126703E-2</v>
      </c>
      <c r="AK10" s="2">
        <f t="shared" si="39"/>
        <v>8.5592011412267688E-3</v>
      </c>
      <c r="AL10" s="2">
        <f t="shared" si="40"/>
        <v>1.5597305919886617E-2</v>
      </c>
      <c r="AM10" s="2">
        <f t="shared" si="40"/>
        <v>1.5597305919886617E-2</v>
      </c>
      <c r="AN10" s="2">
        <f t="shared" si="40"/>
        <v>8.181818181818179E-3</v>
      </c>
      <c r="AO10" s="2">
        <f t="shared" si="40"/>
        <v>4.8053820278710635E-3</v>
      </c>
      <c r="AP10" s="2">
        <f t="shared" si="41"/>
        <v>2.1694915254237279E-2</v>
      </c>
      <c r="AQ10" s="2">
        <f t="shared" si="41"/>
        <v>2.1694915254237279E-2</v>
      </c>
      <c r="AR10" s="2">
        <f t="shared" si="41"/>
        <v>1.1337868480725599E-2</v>
      </c>
      <c r="AS10" s="2">
        <f t="shared" si="41"/>
        <v>6.6921606118547361E-3</v>
      </c>
      <c r="AT10">
        <f>INDEX('Ambiente-Termico'!$B$2:$EC$1000, MATCH($O10, 'Ambiente-Termico'!$I$2:$I$1000, 0), MATCH(AT$1, 'Ambiente-Termico'!$B$1:$EC$1, 0))</f>
        <v>78</v>
      </c>
      <c r="AU10" s="2">
        <f>INDEX('Ambiente-Termico'!$B$2:$EC$1000, MATCH($O10, 'Ambiente-Termico'!$I$2:$I$1000, 0), MATCH(AU$1, 'Ambiente-Termico'!$B$1:$EC$1, 0))</f>
        <v>2.6712328767123289E-2</v>
      </c>
      <c r="AV10">
        <f>INDEX('Ambiente-Termico'!$B$2:$EC$1000, MATCH($O10, 'Ambiente-Termico'!$I$2:$I$1000, 0), MATCH(AV$1, 'Ambiente-Termico'!$B$1:$EC$1, 0))</f>
        <v>1995</v>
      </c>
      <c r="AW10" s="2">
        <f>INDEX('Ambiente-Termico'!$B$2:$EC$1000, MATCH($O10, 'Ambiente-Termico'!$I$2:$I$1000, 0), MATCH(AW$1, 'Ambiente-Termico'!$B$1:$EC$1, 0))</f>
        <v>0.68321917808219179</v>
      </c>
      <c r="AX10">
        <f>INDEX('Ambiente-Termico'!$B$2:$EC$1000, MATCH($O10, 'Ambiente-Termico'!$I$2:$I$1000, 0), MATCH(AX$1, 'Ambiente-Termico'!$B$1:$EC$1, 0))</f>
        <v>847</v>
      </c>
      <c r="AY10" s="2">
        <f>INDEX('Ambiente-Termico'!$B$2:$EC$1000, MATCH($O10, 'Ambiente-Termico'!$I$2:$I$1000, 0), MATCH(AY$1, 'Ambiente-Termico'!$B$1:$EC$1, 0))</f>
        <v>0.29006849315068489</v>
      </c>
      <c r="AZ10">
        <f>INDEX('Ambiente-Termico'!$B$2:$EC$1000, MATCH($O10, 'Ambiente-Termico'!$I$2:$I$1000, 0), MATCH(AZ$1, 'Ambiente-Termico'!$B$1:$EC$1, 0))</f>
        <v>152</v>
      </c>
      <c r="BA10" s="2">
        <f>INDEX('Ambiente-Termico'!$B$2:$EC$1000, MATCH($O10, 'Ambiente-Termico'!$I$2:$I$1000, 0), MATCH(BA$1, 'Ambiente-Termico'!$B$1:$EC$1, 0))</f>
        <v>1.7351598173515979E-2</v>
      </c>
      <c r="BB10">
        <f>INDEX('Ambiente-Termico'!$B$2:$EC$1000, MATCH($O10, 'Ambiente-Termico'!$I$2:$I$1000, 0), MATCH(BB$1, 'Ambiente-Termico'!$B$1:$EC$1, 0))</f>
        <v>5745</v>
      </c>
      <c r="BC10" s="2">
        <f>INDEX('Ambiente-Termico'!$B$2:$EC$1000, MATCH($O10, 'Ambiente-Termico'!$I$2:$I$1000, 0), MATCH(BC$1, 'Ambiente-Termico'!$B$1:$EC$1, 0))</f>
        <v>0.65582191780821919</v>
      </c>
      <c r="BD10" t="e">
        <f>INDEX('Ambiente-Termico'!$B$2:$EC$1000, MATCH($O10, 'Ambiente-Termico'!$I$2:$I$1000, 0), MATCH(BD$1, 'Ambiente-Termico'!$B$1:$EC$1, 0))</f>
        <v>#N/A</v>
      </c>
      <c r="BE10" s="2" t="e">
        <f>INDEX('Ambiente-Termico'!$B$2:$EC$1000, MATCH($O10, 'Ambiente-Termico'!$I$2:$I$1000, 0), MATCH(BE$1, 'Ambiente-Termico'!$B$1:$EC$1, 0))</f>
        <v>#N/A</v>
      </c>
      <c r="BF10">
        <f>INDEX('Ambiente-Termico'!$B$2:$EC$1000, MATCH($O10, 'Ambiente-Termico'!$I$2:$I$1000, 0), MATCH(BF$1, 'Ambiente-Termico'!$B$1:$EC$1, 0))</f>
        <v>102</v>
      </c>
      <c r="BG10" s="2">
        <f>INDEX('Ambiente-Termico'!$B$2:$EC$1000, MATCH($O10, 'Ambiente-Termico'!$I$2:$I$1000, 0), MATCH(BG$1, 'Ambiente-Termico'!$B$1:$EC$1, 0))</f>
        <v>3.4931506849315071E-2</v>
      </c>
      <c r="BH10">
        <f>INDEX('Ambiente-Termico'!$B$2:$EC$1000, MATCH($O10, 'Ambiente-Termico'!$I$2:$I$1000, 0), MATCH(BH$1, 'Ambiente-Termico'!$B$1:$EC$1, 0))</f>
        <v>115</v>
      </c>
      <c r="BI10" s="2">
        <f>INDEX('Ambiente-Termico'!$B$2:$EC$1000, MATCH($O10, 'Ambiente-Termico'!$I$2:$I$1000, 0), MATCH(BI$1, 'Ambiente-Termico'!$B$1:$EC$1, 0))</f>
        <v>3.9383561643835607E-2</v>
      </c>
      <c r="BJ10">
        <f>INDEX('Ambiente-Termico'!$B$2:$EC$1000, MATCH($O10, 'Ambiente-Termico'!$I$2:$I$1000, 0), MATCH(BJ$1, 'Ambiente-Termico'!$B$1:$EC$1, 0))</f>
        <v>2703</v>
      </c>
      <c r="BK10" s="2">
        <f>INDEX('Ambiente-Termico'!$B$2:$EC$1000, MATCH($O10, 'Ambiente-Termico'!$I$2:$I$1000, 0), MATCH(BK$1, 'Ambiente-Termico'!$B$1:$EC$1, 0))</f>
        <v>0.92568493150684927</v>
      </c>
      <c r="BL10">
        <f>INDEX('Ambiente-Termico'!$B$2:$EC$1000, MATCH($O10, 'Ambiente-Termico'!$I$2:$I$1000, 0), MATCH(BL$1, 'Ambiente-Termico'!$B$1:$EC$1, 0))</f>
        <v>109</v>
      </c>
      <c r="BM10" s="2">
        <f>INDEX('Ambiente-Termico'!$B$2:$EC$1000, MATCH($O10, 'Ambiente-Termico'!$I$2:$I$1000, 0), MATCH(BM$1, 'Ambiente-Termico'!$B$1:$EC$1, 0))</f>
        <v>1.2442922374429221E-2</v>
      </c>
      <c r="BN10">
        <f>INDEX('Ambiente-Termico'!$B$2:$EC$1000, MATCH($O10, 'Ambiente-Termico'!$I$2:$I$1000, 0), MATCH(BN$1, 'Ambiente-Termico'!$B$1:$EC$1, 0))</f>
        <v>1072</v>
      </c>
      <c r="BO10" s="2">
        <f>INDEX('Ambiente-Termico'!$B$2:$EC$1000, MATCH($O10, 'Ambiente-Termico'!$I$2:$I$1000, 0), MATCH(BO$1, 'Ambiente-Termico'!$B$1:$EC$1, 0))</f>
        <v>0.12237442922374429</v>
      </c>
      <c r="BP10">
        <f>INDEX('Ambiente-Termico'!$B$2:$EC$1000, MATCH($O10, 'Ambiente-Termico'!$I$2:$I$1000, 0), MATCH(BP$1, 'Ambiente-Termico'!$B$1:$EC$1, 0))</f>
        <v>7579</v>
      </c>
      <c r="BQ10" s="2">
        <f>INDEX('Ambiente-Termico'!$B$2:$EC$1000, MATCH($O10, 'Ambiente-Termico'!$I$2:$I$1000, 0), MATCH(BQ$1, 'Ambiente-Termico'!$B$1:$EC$1, 0))</f>
        <v>0.86518264840182646</v>
      </c>
      <c r="BR10">
        <f>INDEX('Ambiente-Termico'!$B$2:$EC$1000, MATCH($O10, 'Ambiente-Termico'!$I$2:$I$1000, 0), MATCH(BR$1, 'Ambiente-Termico'!$B$1:$EC$1, 0))</f>
        <v>3</v>
      </c>
      <c r="BS10" s="2">
        <f>INDEX('Ambiente-Termico'!$B$2:$EC$1000, MATCH($O10, 'Ambiente-Termico'!$I$2:$I$1000, 0), MATCH(BS$1, 'Ambiente-Termico'!$B$1:$EC$1, 0))</f>
        <v>1.0273972602739729E-3</v>
      </c>
      <c r="BT10">
        <f>INDEX('Ambiente-Termico'!$B$2:$EC$1000, MATCH($O10, 'Ambiente-Termico'!$I$2:$I$1000, 0), MATCH(BT$1, 'Ambiente-Termico'!$B$1:$EC$1, 0))</f>
        <v>975</v>
      </c>
      <c r="BU10" s="2">
        <f>INDEX('Ambiente-Termico'!$B$2:$EC$1000, MATCH($O10, 'Ambiente-Termico'!$I$2:$I$1000, 0), MATCH(BU$1, 'Ambiente-Termico'!$B$1:$EC$1, 0))</f>
        <v>0.3339041095890411</v>
      </c>
      <c r="BV10">
        <f>INDEX('Ambiente-Termico'!$B$2:$EC$1000, MATCH($O10, 'Ambiente-Termico'!$I$2:$I$1000, 0), MATCH(BV$1, 'Ambiente-Termico'!$B$1:$EC$1, 0))</f>
        <v>7782</v>
      </c>
      <c r="BW10" s="2">
        <f>INDEX('Ambiente-Termico'!$B$2:$EC$1000, MATCH($O10, 'Ambiente-Termico'!$I$2:$I$1000, 0), MATCH(BW$1, 'Ambiente-Termico'!$B$1:$EC$1, 0))</f>
        <v>0.88835616438356169</v>
      </c>
      <c r="BX10">
        <f>INDEX('Ambiente-Termico'!$B$2:$EC$1000, MATCH($O10, 'Ambiente-Termico'!$I$2:$I$1000, 0), MATCH(BX$1, 'Ambiente-Termico'!$B$1:$EC$1, 0))</f>
        <v>3</v>
      </c>
      <c r="BY10" s="2">
        <f>INDEX('Ambiente-Termico'!$B$2:$EC$1000, MATCH($O10, 'Ambiente-Termico'!$I$2:$I$1000, 0), MATCH(BY$1, 'Ambiente-Termico'!$B$1:$EC$1, 0))</f>
        <v>3.4246575342465748E-4</v>
      </c>
      <c r="BZ10">
        <f>INDEX('Ambiente-Termico'!$B$2:$EC$1000, MATCH($O10, 'Ambiente-Termico'!$I$2:$I$1000, 0), MATCH(BZ$1, 'Ambiente-Termico'!$B$1:$EC$1, 0))</f>
        <v>4240</v>
      </c>
      <c r="CA10" s="2">
        <f>INDEX('Ambiente-Termico'!$B$2:$EC$1000, MATCH($O10, 'Ambiente-Termico'!$I$2:$I$1000, 0), MATCH(CA$1, 'Ambiente-Termico'!$B$1:$EC$1, 0))</f>
        <v>0.48401826484018262</v>
      </c>
      <c r="CB10">
        <f>INDEX('Ambiente-Termico'!$B$2:$EC$1000, MATCH($O10, 'Ambiente-Termico'!$I$2:$I$1000, 0), MATCH(CB$1, 'Ambiente-Termico'!$B$1:$EC$1, 0))</f>
        <v>4517</v>
      </c>
      <c r="CC10" s="2">
        <f>INDEX('Ambiente-Termico'!$B$2:$EC$1000, MATCH($O10, 'Ambiente-Termico'!$I$2:$I$1000, 0), MATCH(CC$1, 'Ambiente-Termico'!$B$1:$EC$1, 0))</f>
        <v>0.51563926940639271</v>
      </c>
      <c r="CD10">
        <f>INDEX('Ambiente-Termico'!$B$2:$EC$1000, MATCH($O10, 'Ambiente-Termico'!$I$2:$I$1000, 0), MATCH(CD$1, 'Ambiente-Termico'!$B$1:$EC$1, 0))</f>
        <v>1900.01</v>
      </c>
      <c r="CE10">
        <f>INDEX('Ambiente-Termico'!$B$2:$EC$1000, MATCH($O10, 'Ambiente-Termico'!$I$2:$I$1000, 0), MATCH(CE$1, 'Ambiente-Termico'!$B$1:$EC$1, 0))</f>
        <v>625.25</v>
      </c>
      <c r="CF10">
        <f>INDEX('Ambiente-Termico'!$B$2:$EC$1000, MATCH($O10, 'Ambiente-Termico'!$I$2:$I$1000, 0), MATCH(CF$1, 'Ambiente-Termico'!$B$1:$EC$1, 0))</f>
        <v>87.963425925925918</v>
      </c>
      <c r="CG10">
        <f>INDEX('Ambiente-Termico'!$B$2:$EC$1000, MATCH($O10, 'Ambiente-Termico'!$I$2:$I$1000, 0), MATCH(CG$1, 'Ambiente-Termico'!$B$1:$EC$1, 0))</f>
        <v>28.946759259259256</v>
      </c>
      <c r="CH10">
        <f>INDEX('Ambiente-Termico'!$B$2:$EC$1000, MATCH($O10, 'Ambiente-Termico'!$I$2:$I$1000, 0), MATCH(CH$1, 'Ambiente-Termico'!$B$1:$EC$1, 0))</f>
        <v>59.016666666666666</v>
      </c>
      <c r="CI10">
        <f>INDEX('Ambiente-Termico'!$B$2:$EC$1000, MATCH($O10, 'Ambiente-Termico'!$I$2:$I$1000, 0), MATCH(CI$1, 'Ambiente-Termico'!$B$1:$EC$1, 0))</f>
        <v>2163.0100000000002</v>
      </c>
      <c r="CJ10">
        <f>INDEX('Ambiente-Termico'!$B$2:$EC$1000, MATCH($O10, 'Ambiente-Termico'!$I$2:$I$1000, 0), MATCH(CJ$1, 'Ambiente-Termico'!$B$1:$EC$1, 0))</f>
        <v>30.08620221981781</v>
      </c>
      <c r="CK10">
        <f>INDEX('Ambiente-Termico'!$B$2:$EC$1000, MATCH($O10, 'Ambiente-Termico'!$I$2:$I$1000, 0), MATCH(CK$1, 'Ambiente-Termico'!$B$1:$EC$1, 0))</f>
        <v>0</v>
      </c>
      <c r="CL10">
        <f>INDEX('Ambiente-Termico'!$B$2:$EC$1000, MATCH($O10, 'Ambiente-Termico'!$I$2:$I$1000, 0), MATCH(CL$1, 'Ambiente-Termico'!$B$1:$EC$1, 0))</f>
        <v>0</v>
      </c>
      <c r="CM10">
        <f>INDEX('Ambiente-Termico'!$B$2:$EC$1000, MATCH($O10, 'Ambiente-Termico'!$I$2:$I$1000, 0), MATCH(CM$1, 'Ambiente-Termico'!$B$1:$EC$1, 0))</f>
        <v>0</v>
      </c>
      <c r="CN10">
        <f>INDEX('Ambiente-Termico'!$B$2:$EC$1000, MATCH($O10, 'Ambiente-Termico'!$I$2:$I$1000, 0), MATCH(CN$1, 'Ambiente-Termico'!$B$1:$EC$1, 0))</f>
        <v>0</v>
      </c>
      <c r="CO10">
        <f>INDEX('Ambiente-Termico'!$B$2:$EC$1000, MATCH($O10, 'Ambiente-Termico'!$I$2:$I$1000, 0), MATCH(CO$1, 'Ambiente-Termico'!$B$1:$EC$1, 0))</f>
        <v>0</v>
      </c>
      <c r="CP10">
        <f>INDEX('Ambiente-Termico'!$B$2:$EC$1000, MATCH($O10, 'Ambiente-Termico'!$I$2:$I$1000, 0), MATCH(CP$1, 'Ambiente-Termico'!$B$1:$EC$1, 0))</f>
        <v>0</v>
      </c>
      <c r="CQ10">
        <f>INDEX('Ambiente-Termico'!$B$2:$EC$1000, MATCH($O10, 'Ambiente-Termico'!$I$2:$I$1000, 0), MATCH(CQ$1, 'Ambiente-Termico'!$B$1:$EC$1, 0))</f>
        <v>0</v>
      </c>
      <c r="CR10">
        <f>INDEX('Ambiente-Termico'!$B$2:$EC$1000, MATCH($O10, 'Ambiente-Termico'!$I$2:$I$1000, 0), MATCH(CR$1, 'Ambiente-Termico'!$B$1:$EC$1, 0))</f>
        <v>0</v>
      </c>
      <c r="CS10">
        <f>INDEX('Ambiente-Termico'!$B$2:$EC$1000, MATCH($O10, 'Ambiente-Termico'!$I$2:$I$1000, 0), MATCH(CS$1, 'Ambiente-Termico'!$B$1:$EC$1, 0))</f>
        <v>0</v>
      </c>
      <c r="CT10">
        <f>INDEX('Ambiente-Termico'!$B$2:$EC$1000, MATCH($O10, 'Ambiente-Termico'!$I$2:$I$1000, 0), MATCH(CT$1, 'Ambiente-Termico'!$B$1:$EC$1, 0))</f>
        <v>0</v>
      </c>
      <c r="CU10">
        <f>INDEX('Ambiente-Termico'!$B$2:$EC$1000, MATCH($O10, 'Ambiente-Termico'!$I$2:$I$1000, 0), MATCH(CU$1, 'Ambiente-Termico'!$B$1:$EC$1, 0))</f>
        <v>0</v>
      </c>
      <c r="CV10">
        <f>INDEX('Ambiente-Termico'!$B$2:$EC$1000, MATCH($O10, 'Ambiente-Termico'!$I$2:$I$1000, 0), MATCH(CV$1, 'Ambiente-Termico'!$B$1:$EC$1, 0))</f>
        <v>0</v>
      </c>
      <c r="CW10">
        <f>INDEX('Ambiente-Termico'!$B$2:$EC$1000, MATCH($O10, 'Ambiente-Termico'!$I$2:$I$1000, 0), MATCH(CW$1, 'Ambiente-Termico'!$B$1:$EC$1, 0))</f>
        <v>0</v>
      </c>
      <c r="CX10">
        <f>INDEX('Ambiente-Termico'!$B$2:$EC$1000, MATCH($O10, 'Ambiente-Termico'!$I$2:$I$1000, 0), MATCH(CX$1, 'Ambiente-Termico'!$B$1:$EC$1, 0))</f>
        <v>0</v>
      </c>
      <c r="CY10">
        <f>INDEX('Ambiente-Termico'!$B$2:$EC$1000, MATCH($O10, 'Ambiente-Termico'!$I$2:$I$1000, 0), MATCH(CY$1, 'Ambiente-Termico'!$B$1:$EC$1, 0))</f>
        <v>0</v>
      </c>
      <c r="CZ10">
        <f>INDEX('Ambiente-Termico'!$B$2:$EC$1000, MATCH($O10, 'Ambiente-Termico'!$I$2:$I$1000, 0), MATCH(CZ$1, 'Ambiente-Termico'!$B$1:$EC$1, 0))</f>
        <v>0</v>
      </c>
      <c r="DA10">
        <f>INDEX('Ambiente-Termico'!$B$2:$EC$1000, MATCH($O10, 'Ambiente-Termico'!$I$2:$I$1000, 0), MATCH(DA$1, 'Ambiente-Termico'!$B$1:$EC$1, 0))</f>
        <v>0</v>
      </c>
      <c r="DB10">
        <f>INDEX('Ambiente-Termico'!$B$2:$EC$1000, MATCH($O10, 'Ambiente-Termico'!$I$2:$I$1000, 0), MATCH(DB$1, 'Ambiente-Termico'!$B$1:$EC$1, 0))</f>
        <v>0</v>
      </c>
      <c r="DC10">
        <f>INDEX('Ambiente-Termico'!$B$2:$EC$1000, MATCH($O10, 'Ambiente-Termico'!$I$2:$I$1000, 0), MATCH(DC$1, 'Ambiente-Termico'!$B$1:$EC$1, 0))</f>
        <v>0</v>
      </c>
      <c r="DD10">
        <f>INDEX('Ambiente-Termico'!$B$2:$EC$1000, MATCH($O10, 'Ambiente-Termico'!$I$2:$I$1000, 0), MATCH(DD$1, 'Ambiente-Termico'!$B$1:$EC$1, 0))</f>
        <v>0</v>
      </c>
      <c r="DE10">
        <f>INDEX('Ambiente-Termico'!$B$2:$EC$1000, MATCH($O10, 'Ambiente-Termico'!$I$2:$I$1000, 0), MATCH(DE$1, 'Ambiente-Termico'!$B$1:$EC$1, 0))</f>
        <v>0</v>
      </c>
      <c r="DF10">
        <f>INDEX('Ambiente-Termico'!$B$2:$EC$1000, MATCH($O10, 'Ambiente-Termico'!$I$2:$I$1000, 0), MATCH(DF$1, 'Ambiente-Termico'!$B$1:$EC$1, 0))</f>
        <v>0</v>
      </c>
      <c r="DG10">
        <f>INDEX('Ambiente-Termico'!$B$2:$EC$1000, MATCH($O10, 'Ambiente-Termico'!$I$2:$I$1000, 0), MATCH(DG$1, 'Ambiente-Termico'!$B$1:$EC$1, 0))</f>
        <v>0</v>
      </c>
      <c r="DH10">
        <f>INDEX('Ambiente-Termico'!$B$2:$EC$1000, MATCH($O10, 'Ambiente-Termico'!$I$2:$I$1000, 0), MATCH(DH$1, 'Ambiente-Termico'!$B$1:$EC$1, 0))</f>
        <v>0</v>
      </c>
      <c r="DI10">
        <f>INDEX('Ambiente-Termico'!$B$2:$EC$1000, MATCH($O10, 'Ambiente-Termico'!$I$2:$I$1000, 0), MATCH(DI$1, 'Ambiente-Termico'!$B$1:$EC$1, 0))</f>
        <v>0</v>
      </c>
      <c r="DJ10">
        <f>INDEX('Ambiente-Termico'!$B$2:$EC$1000, MATCH($O10, 'Ambiente-Termico'!$I$2:$I$1000, 0), MATCH(DJ$1, 'Ambiente-Termico'!$B$1:$EC$1, 0))</f>
        <v>0</v>
      </c>
      <c r="DK10">
        <f>INDEX('Ambiente-Termico'!$B$2:$EC$1000, MATCH($O10, 'Ambiente-Termico'!$I$2:$I$1000, 0), MATCH(DK$1, 'Ambiente-Termico'!$B$1:$EC$1, 0))</f>
        <v>0</v>
      </c>
      <c r="DL10">
        <f>INDEX('Ambiente-Termico'!$B$2:$EC$1000, MATCH($O10, 'Ambiente-Termico'!$I$2:$I$1000, 0), MATCH(DL$1, 'Ambiente-Termico'!$B$1:$EC$1, 0))</f>
        <v>0</v>
      </c>
      <c r="DM10">
        <f>INDEX('Ambiente-Termico'!$B$2:$EC$1000, MATCH($O10, 'Ambiente-Termico'!$I$2:$I$1000, 0), MATCH(DM$1, 'Ambiente-Termico'!$B$1:$EC$1, 0))</f>
        <v>0</v>
      </c>
      <c r="DN10" s="2">
        <f t="shared" si="1"/>
        <v>-7.3211069092282699E-4</v>
      </c>
      <c r="DO10" s="2">
        <f>IF(INDEX(CE:CE,MATCH($T10,$O:$O, 0))=0,0,1-CE10/INDEX(CE:CE,MATCH($T10,$O:$O, 0)))</f>
        <v>3.1416045729865338E-2</v>
      </c>
      <c r="DP10" s="2">
        <f>IF(INDEX(CF:CF,MATCH($T10,$O:$O, 0))=0,0,1-CF10/INDEX(CF:CF,MATCH($T10,$O:$O, 0)))</f>
        <v>-7.3211069092282699E-4</v>
      </c>
      <c r="DQ10" s="2">
        <f t="shared" si="2"/>
        <v>3.1416045729865449E-2</v>
      </c>
      <c r="DR10" s="2">
        <f t="shared" si="3"/>
        <v>-1.7293251083322136E-2</v>
      </c>
      <c r="DS10" s="2">
        <f t="shared" si="4"/>
        <v>1.4605456773588044E-2</v>
      </c>
      <c r="DT10" s="2">
        <f t="shared" si="5"/>
        <v>4.7381108068550448E-3</v>
      </c>
      <c r="DU10" s="2">
        <f t="shared" si="6"/>
        <v>0</v>
      </c>
      <c r="DV10" s="2">
        <f t="shared" si="7"/>
        <v>0</v>
      </c>
      <c r="DW10" s="2">
        <f t="shared" si="8"/>
        <v>0</v>
      </c>
      <c r="DX10" s="2">
        <f t="shared" si="9"/>
        <v>0</v>
      </c>
      <c r="DY10" s="2">
        <f>IF($CO10=0,0,CP10/$CO10)</f>
        <v>0</v>
      </c>
      <c r="DZ10" s="2">
        <f t="shared" si="10"/>
        <v>0</v>
      </c>
      <c r="EA10" s="2">
        <f t="shared" si="11"/>
        <v>0</v>
      </c>
      <c r="EB10" s="2">
        <f t="shared" si="12"/>
        <v>0</v>
      </c>
      <c r="EC10" s="2">
        <f t="shared" si="13"/>
        <v>0</v>
      </c>
      <c r="ED10" s="2">
        <f t="shared" si="14"/>
        <v>0</v>
      </c>
      <c r="EE10" s="2">
        <f t="shared" si="15"/>
        <v>0</v>
      </c>
      <c r="EF10" s="2">
        <f t="shared" si="16"/>
        <v>0</v>
      </c>
      <c r="EG10" s="2">
        <f t="shared" si="17"/>
        <v>0</v>
      </c>
      <c r="EH10" s="2">
        <f t="shared" si="18"/>
        <v>0</v>
      </c>
      <c r="EI10" s="2">
        <f t="shared" si="19"/>
        <v>0</v>
      </c>
      <c r="EJ10" s="2">
        <f t="shared" si="20"/>
        <v>0</v>
      </c>
      <c r="EK10" s="2">
        <f>IF($DB10=0,0,DC10/$DB10)</f>
        <v>0</v>
      </c>
      <c r="EL10" s="2">
        <f t="shared" si="21"/>
        <v>0</v>
      </c>
      <c r="EM10" s="2">
        <f t="shared" si="22"/>
        <v>0</v>
      </c>
      <c r="EN10" s="2">
        <f t="shared" si="23"/>
        <v>0</v>
      </c>
      <c r="EO10" s="2">
        <f t="shared" si="24"/>
        <v>0</v>
      </c>
      <c r="EP10" s="2">
        <f t="shared" si="25"/>
        <v>0</v>
      </c>
      <c r="EQ10" s="2">
        <f t="shared" si="26"/>
        <v>0</v>
      </c>
      <c r="ER10" s="2">
        <f t="shared" si="27"/>
        <v>0</v>
      </c>
      <c r="ES10" s="2">
        <f t="shared" si="28"/>
        <v>0</v>
      </c>
      <c r="ET10" s="2">
        <f t="shared" si="29"/>
        <v>0</v>
      </c>
      <c r="EU10" s="2">
        <f t="shared" si="30"/>
        <v>0</v>
      </c>
      <c r="EV10">
        <f>INDEX('Ambiente-Luminico'!$B$2:$DZ$1000, MATCH($P10, 'Ambiente-Luminico'!$M$2:$M$1000, 0), MATCH(EV$1, 'Ambiente-Luminico'!$B$1:$DZ$1, 0))</f>
        <v>1</v>
      </c>
      <c r="EW10">
        <f>INDEX('Ambiente-Luminico'!$B$2:$DZ$1000, MATCH($P10, 'Ambiente-Luminico'!$M$2:$M$1000, 0), MATCH(EW$1, 'Ambiente-Luminico'!$B$1:$DZ$1, 0))</f>
        <v>1.0416666999999999E-2</v>
      </c>
      <c r="EX10">
        <f>INDEX('Ambiente-Luminico'!$B$2:$DZ$1000, MATCH($P10, 'Ambiente-Luminico'!$M$2:$M$1000, 0), MATCH(EX$1, 'Ambiente-Luminico'!$B$1:$DZ$1, 0))</f>
        <v>0</v>
      </c>
      <c r="EY10">
        <f>INDEX('Ambiente-Luminico'!$B$2:$DZ$1000, MATCH($P10, 'Ambiente-Luminico'!$M$2:$M$1000, 0), MATCH(EY$1, 'Ambiente-Luminico'!$B$1:$DZ$1, 0))</f>
        <v>0.90347034000000004</v>
      </c>
      <c r="EZ10">
        <f>INDEX('Ambiente-Luminico'!$B$2:$DZ$1000, MATCH($P10, 'Ambiente-Luminico'!$M$2:$M$1000, 0), MATCH(EZ$1, 'Ambiente-Luminico'!$B$1:$DZ$1, 0))</f>
        <v>2.8487438E-2</v>
      </c>
      <c r="FA10">
        <f>INDEX('Ambiente-Luminico'!$B$2:$DZ$1000, MATCH($P10, 'Ambiente-Luminico'!$M$2:$M$1000, 0), MATCH(FA$1, 'Ambiente-Luminico'!$B$1:$DZ$1, 0))</f>
        <v>926.16330000000005</v>
      </c>
      <c r="FB10">
        <f>INDEX('Ambiente-Luminico'!$B$2:$DZ$1000, MATCH($P10, 'Ambiente-Luminico'!$M$2:$M$1000, 0), MATCH(FB$1, 'Ambiente-Luminico'!$B$1:$DZ$1, 0))</f>
        <v>7.8125E-2</v>
      </c>
    </row>
    <row r="11" spans="1:158" x14ac:dyDescent="0.3">
      <c r="A11">
        <f>IF(INDEX(Plan1!O$5:O$1000,ROW()-1)="","",INDEX(Plan1!O$5:O$1000,ROW()-1))</f>
        <v>10</v>
      </c>
      <c r="B11" t="str">
        <f>IF(INDEX(Plan1!P$5:P$1000,ROW()-1)="","",INDEX(Plan1!P$5:P$1000,ROW()-1))</f>
        <v>CTD-HVAC-V25-ST</v>
      </c>
      <c r="C11" t="str">
        <f>IF(INDEX(Plan1!Q$5:Q$1000,ROW()-1)="","",INDEX(Plan1!Q$5:Q$1000,ROW()-1))</f>
        <v>CTD</v>
      </c>
      <c r="D11" t="str">
        <f>IF(INDEX(Plan1!R$5:R$1000,ROW()-1)="","",INDEX(Plan1!R$5:R$1000,ROW()-1))</f>
        <v>HVAC</v>
      </c>
      <c r="E11" t="str">
        <f>IF(INDEX(Plan1!S$5:S$1000,ROW()-1)="","",INDEX(Plan1!S$5:S$1000,ROW()-1))</f>
        <v>V25</v>
      </c>
      <c r="F11" t="str">
        <f>IF(INDEX(Plan1!T$5:T$1000,ROW()-1)="","",INDEX(Plan1!T$5:T$1000,ROW()-1))</f>
        <v>ST</v>
      </c>
      <c r="G11" t="str">
        <f>IF(INDEX(Plan1!U$5:U$1000,ROW()-1)="","",INDEX(Plan1!U$5:U$1000,ROW()-1))</f>
        <v>SALA DE ESTAR</v>
      </c>
      <c r="H11">
        <f>IF(INDEX(Plan1!W$5:W$1000,ROW()-1)="","",INDEX(Plan1!W$5:W$1000,ROW()-1))</f>
        <v>21.6</v>
      </c>
      <c r="I11">
        <f>IF(INDEX(Plan1!X$5:X$1000,ROW()-1)="","",INDEX(Plan1!X$5:X$1000,ROW()-1))</f>
        <v>46.28</v>
      </c>
      <c r="J11">
        <f>IF(INDEX(Plan1!Y$5:Y$1000,ROW()-1)="","",INDEX(Plan1!Y$5:Y$1000,ROW()-1))</f>
        <v>6.06</v>
      </c>
      <c r="K11" s="16" t="str">
        <f>IF(INDEX(Plan1!Z$5:Z$1000,ROW()-1)="","",INDEX(Plan1!Z$5:Z$1000,ROW()-1))</f>
        <v>13%</v>
      </c>
      <c r="L11" s="2">
        <f>IF(INDEX(Plan1!AA$5:AA$1000,ROW()-1)="","",INDEX(Plan1!AA$5:AA$1000,ROW()-1))</f>
        <v>0.28000000000000003</v>
      </c>
      <c r="M11" t="str">
        <f t="shared" si="31"/>
        <v>ST</v>
      </c>
      <c r="N11" t="str">
        <f t="shared" si="32"/>
        <v>Oeste</v>
      </c>
      <c r="O11" t="str">
        <f t="shared" si="33"/>
        <v>CTD-HVAC-V25-ST-SALA DE ESTAR-ST</v>
      </c>
      <c r="P11" t="str">
        <f t="shared" si="34"/>
        <v>CTD-VN-V25-ST-SALA DE ESTAR-ST</v>
      </c>
      <c r="Q11" t="str">
        <f t="shared" si="35"/>
        <v>CTD_ST_V25</v>
      </c>
      <c r="R11" t="str">
        <f t="shared" si="36"/>
        <v>CTD_ST_V25_sDG</v>
      </c>
      <c r="S11" t="str">
        <f t="shared" si="37"/>
        <v>CTD-SALA-DE-ESTAR</v>
      </c>
      <c r="T11" t="str">
        <f t="shared" si="38"/>
        <v>CTD-HVAC-V86-ST-SALA DE ESTAR-ST</v>
      </c>
      <c r="U11">
        <f>INDEX('Ambiente-Termico'!$B$2:$EC$1000, MATCH($O11, 'Ambiente-Termico'!$I$2:$I$1000, 0), MATCH(U$1, 'Ambiente-Termico'!$B$1:$EC$1, 0))</f>
        <v>2920</v>
      </c>
      <c r="V11">
        <f>INDEX('Ambiente-Termico'!$B$2:$EC$1000, MATCH($O11, 'Ambiente-Termico'!$I$2:$I$1000, 0), MATCH(V$1, 'Ambiente-Termico'!$B$1:$EC$1, 0))</f>
        <v>24.11</v>
      </c>
      <c r="W11">
        <f>INDEX('Ambiente-Termico'!$B$2:$EC$1000, MATCH($O11, 'Ambiente-Termico'!$I$2:$I$1000, 0), MATCH(W$1, 'Ambiente-Termico'!$B$1:$EC$1, 0))</f>
        <v>25.56</v>
      </c>
      <c r="X11">
        <f>INDEX('Ambiente-Termico'!$B$2:$EC$1000, MATCH($O11, 'Ambiente-Termico'!$I$2:$I$1000, 0), MATCH(X$1, 'Ambiente-Termico'!$B$1:$EC$1, 0))</f>
        <v>22.87</v>
      </c>
      <c r="Y11">
        <f>INDEX('Ambiente-Termico'!$B$2:$EC$1000, MATCH($O11, 'Ambiente-Termico'!$I$2:$I$1000, 0), MATCH(Y$1, 'Ambiente-Termico'!$B$1:$EC$1, 0))</f>
        <v>21.25</v>
      </c>
      <c r="Z11">
        <f>INDEX('Ambiente-Termico'!$B$2:$EC$1000, MATCH($O11, 'Ambiente-Termico'!$I$2:$I$1000, 0), MATCH(Z$1, 'Ambiente-Termico'!$B$1:$EC$1, 0))</f>
        <v>26.39</v>
      </c>
      <c r="AA11">
        <f>INDEX('Ambiente-Termico'!$B$2:$EC$1000, MATCH($O11, 'Ambiente-Termico'!$I$2:$I$1000, 0), MATCH(AA$1, 'Ambiente-Termico'!$B$1:$EC$1, 0))</f>
        <v>26.39</v>
      </c>
      <c r="AB11">
        <f>INDEX('Ambiente-Termico'!$B$2:$EC$1000, MATCH($O11, 'Ambiente-Termico'!$I$2:$I$1000, 0), MATCH(AB$1, 'Ambiente-Termico'!$B$1:$EC$1, 0))</f>
        <v>21.74</v>
      </c>
      <c r="AC11">
        <f>INDEX('Ambiente-Termico'!$B$2:$EC$1000, MATCH($O11, 'Ambiente-Termico'!$I$2:$I$1000, 0), MATCH(AC$1, 'Ambiente-Termico'!$B$1:$EC$1, 0))</f>
        <v>20.68</v>
      </c>
      <c r="AD11">
        <f>INDEX('Ambiente-Termico'!$B$2:$EC$1000, MATCH($O11, 'Ambiente-Termico'!$I$2:$I$1000, 0), MATCH(AD$1, 'Ambiente-Termico'!$B$1:$EC$1, 0))</f>
        <v>25.19</v>
      </c>
      <c r="AE11">
        <f>INDEX('Ambiente-Termico'!$B$2:$EC$1000, MATCH($O11, 'Ambiente-Termico'!$I$2:$I$1000, 0), MATCH(AE$1, 'Ambiente-Termico'!$B$1:$EC$1, 0))</f>
        <v>25.56</v>
      </c>
      <c r="AF11">
        <f>INDEX('Ambiente-Termico'!$B$2:$EC$1000, MATCH($O11, 'Ambiente-Termico'!$I$2:$I$1000, 0), MATCH(AF$1, 'Ambiente-Termico'!$B$1:$EC$1, 0))</f>
        <v>22.3</v>
      </c>
      <c r="AG11">
        <f>INDEX('Ambiente-Termico'!$B$2:$EC$1000, MATCH($O11, 'Ambiente-Termico'!$I$2:$I$1000, 0), MATCH(AG$1, 'Ambiente-Termico'!$B$1:$EC$1, 0))</f>
        <v>20.96</v>
      </c>
      <c r="AH11" s="2">
        <f t="shared" si="39"/>
        <v>-4.1493775933609811E-4</v>
      </c>
      <c r="AI11" s="2">
        <f t="shared" si="39"/>
        <v>5.060334760607299E-3</v>
      </c>
      <c r="AJ11" s="2">
        <f t="shared" si="39"/>
        <v>6.5160729800173289E-3</v>
      </c>
      <c r="AK11" s="2">
        <f t="shared" si="39"/>
        <v>6.0804490177736037E-3</v>
      </c>
      <c r="AL11" s="2">
        <f t="shared" si="40"/>
        <v>1.4930944382232081E-2</v>
      </c>
      <c r="AM11" s="2">
        <f t="shared" si="40"/>
        <v>1.4930944382232081E-2</v>
      </c>
      <c r="AN11" s="2">
        <f t="shared" si="40"/>
        <v>1.7179023508137492E-2</v>
      </c>
      <c r="AO11" s="2">
        <f t="shared" si="40"/>
        <v>1.1472275334608151E-2</v>
      </c>
      <c r="AP11" s="2">
        <f t="shared" si="41"/>
        <v>8.2677165354330118E-3</v>
      </c>
      <c r="AQ11" s="2">
        <f t="shared" si="41"/>
        <v>8.9181853431562486E-3</v>
      </c>
      <c r="AR11" s="2">
        <f t="shared" si="41"/>
        <v>1.1962782454585708E-2</v>
      </c>
      <c r="AS11" s="2">
        <f t="shared" si="41"/>
        <v>8.9834515366429279E-3</v>
      </c>
      <c r="AT11">
        <f>INDEX('Ambiente-Termico'!$B$2:$EC$1000, MATCH($O11, 'Ambiente-Termico'!$I$2:$I$1000, 0), MATCH(AT$1, 'Ambiente-Termico'!$B$1:$EC$1, 0))</f>
        <v>0</v>
      </c>
      <c r="AU11" s="2">
        <f>INDEX('Ambiente-Termico'!$B$2:$EC$1000, MATCH($O11, 'Ambiente-Termico'!$I$2:$I$1000, 0), MATCH(AU$1, 'Ambiente-Termico'!$B$1:$EC$1, 0))</f>
        <v>0</v>
      </c>
      <c r="AV11">
        <f>INDEX('Ambiente-Termico'!$B$2:$EC$1000, MATCH($O11, 'Ambiente-Termico'!$I$2:$I$1000, 0), MATCH(AV$1, 'Ambiente-Termico'!$B$1:$EC$1, 0))</f>
        <v>1357</v>
      </c>
      <c r="AW11" s="2">
        <f>INDEX('Ambiente-Termico'!$B$2:$EC$1000, MATCH($O11, 'Ambiente-Termico'!$I$2:$I$1000, 0), MATCH(AW$1, 'Ambiente-Termico'!$B$1:$EC$1, 0))</f>
        <v>0.46472602739726032</v>
      </c>
      <c r="AX11">
        <f>INDEX('Ambiente-Termico'!$B$2:$EC$1000, MATCH($O11, 'Ambiente-Termico'!$I$2:$I$1000, 0), MATCH(AX$1, 'Ambiente-Termico'!$B$1:$EC$1, 0))</f>
        <v>1563</v>
      </c>
      <c r="AY11" s="2">
        <f>INDEX('Ambiente-Termico'!$B$2:$EC$1000, MATCH($O11, 'Ambiente-Termico'!$I$2:$I$1000, 0), MATCH(AY$1, 'Ambiente-Termico'!$B$1:$EC$1, 0))</f>
        <v>0.53527397260273968</v>
      </c>
      <c r="AZ11">
        <f>INDEX('Ambiente-Termico'!$B$2:$EC$1000, MATCH($O11, 'Ambiente-Termico'!$I$2:$I$1000, 0), MATCH(AZ$1, 'Ambiente-Termico'!$B$1:$EC$1, 0))</f>
        <v>4</v>
      </c>
      <c r="BA11" s="2">
        <f>INDEX('Ambiente-Termico'!$B$2:$EC$1000, MATCH($O11, 'Ambiente-Termico'!$I$2:$I$1000, 0), MATCH(BA$1, 'Ambiente-Termico'!$B$1:$EC$1, 0))</f>
        <v>4.5662100456620998E-4</v>
      </c>
      <c r="BB11">
        <f>INDEX('Ambiente-Termico'!$B$2:$EC$1000, MATCH($O11, 'Ambiente-Termico'!$I$2:$I$1000, 0), MATCH(BB$1, 'Ambiente-Termico'!$B$1:$EC$1, 0))</f>
        <v>4726</v>
      </c>
      <c r="BC11" s="2">
        <f>INDEX('Ambiente-Termico'!$B$2:$EC$1000, MATCH($O11, 'Ambiente-Termico'!$I$2:$I$1000, 0), MATCH(BC$1, 'Ambiente-Termico'!$B$1:$EC$1, 0))</f>
        <v>0.53949771689497716</v>
      </c>
      <c r="BD11" t="e">
        <f>INDEX('Ambiente-Termico'!$B$2:$EC$1000, MATCH($O11, 'Ambiente-Termico'!$I$2:$I$1000, 0), MATCH(BD$1, 'Ambiente-Termico'!$B$1:$EC$1, 0))</f>
        <v>#N/A</v>
      </c>
      <c r="BE11" s="2" t="e">
        <f>INDEX('Ambiente-Termico'!$B$2:$EC$1000, MATCH($O11, 'Ambiente-Termico'!$I$2:$I$1000, 0), MATCH(BE$1, 'Ambiente-Termico'!$B$1:$EC$1, 0))</f>
        <v>#N/A</v>
      </c>
      <c r="BF11">
        <f>INDEX('Ambiente-Termico'!$B$2:$EC$1000, MATCH($O11, 'Ambiente-Termico'!$I$2:$I$1000, 0), MATCH(BF$1, 'Ambiente-Termico'!$B$1:$EC$1, 0))</f>
        <v>0</v>
      </c>
      <c r="BG11" s="2">
        <f>INDEX('Ambiente-Termico'!$B$2:$EC$1000, MATCH($O11, 'Ambiente-Termico'!$I$2:$I$1000, 0), MATCH(BG$1, 'Ambiente-Termico'!$B$1:$EC$1, 0))</f>
        <v>0</v>
      </c>
      <c r="BH11">
        <f>INDEX('Ambiente-Termico'!$B$2:$EC$1000, MATCH($O11, 'Ambiente-Termico'!$I$2:$I$1000, 0), MATCH(BH$1, 'Ambiente-Termico'!$B$1:$EC$1, 0))</f>
        <v>6</v>
      </c>
      <c r="BI11" s="2">
        <f>INDEX('Ambiente-Termico'!$B$2:$EC$1000, MATCH($O11, 'Ambiente-Termico'!$I$2:$I$1000, 0), MATCH(BI$1, 'Ambiente-Termico'!$B$1:$EC$1, 0))</f>
        <v>2.054794520547945E-3</v>
      </c>
      <c r="BJ11">
        <f>INDEX('Ambiente-Termico'!$B$2:$EC$1000, MATCH($O11, 'Ambiente-Termico'!$I$2:$I$1000, 0), MATCH(BJ$1, 'Ambiente-Termico'!$B$1:$EC$1, 0))</f>
        <v>2914</v>
      </c>
      <c r="BK11" s="2">
        <f>INDEX('Ambiente-Termico'!$B$2:$EC$1000, MATCH($O11, 'Ambiente-Termico'!$I$2:$I$1000, 0), MATCH(BK$1, 'Ambiente-Termico'!$B$1:$EC$1, 0))</f>
        <v>0.99794520547945209</v>
      </c>
      <c r="BL11">
        <f>INDEX('Ambiente-Termico'!$B$2:$EC$1000, MATCH($O11, 'Ambiente-Termico'!$I$2:$I$1000, 0), MATCH(BL$1, 'Ambiente-Termico'!$B$1:$EC$1, 0))</f>
        <v>0</v>
      </c>
      <c r="BM11" s="2">
        <f>INDEX('Ambiente-Termico'!$B$2:$EC$1000, MATCH($O11, 'Ambiente-Termico'!$I$2:$I$1000, 0), MATCH(BM$1, 'Ambiente-Termico'!$B$1:$EC$1, 0))</f>
        <v>0</v>
      </c>
      <c r="BN11">
        <f>INDEX('Ambiente-Termico'!$B$2:$EC$1000, MATCH($O11, 'Ambiente-Termico'!$I$2:$I$1000, 0), MATCH(BN$1, 'Ambiente-Termico'!$B$1:$EC$1, 0))</f>
        <v>990</v>
      </c>
      <c r="BO11" s="2">
        <f>INDEX('Ambiente-Termico'!$B$2:$EC$1000, MATCH($O11, 'Ambiente-Termico'!$I$2:$I$1000, 0), MATCH(BO$1, 'Ambiente-Termico'!$B$1:$EC$1, 0))</f>
        <v>0.11301369863013699</v>
      </c>
      <c r="BP11">
        <f>INDEX('Ambiente-Termico'!$B$2:$EC$1000, MATCH($O11, 'Ambiente-Termico'!$I$2:$I$1000, 0), MATCH(BP$1, 'Ambiente-Termico'!$B$1:$EC$1, 0))</f>
        <v>7770</v>
      </c>
      <c r="BQ11" s="2">
        <f>INDEX('Ambiente-Termico'!$B$2:$EC$1000, MATCH($O11, 'Ambiente-Termico'!$I$2:$I$1000, 0), MATCH(BQ$1, 'Ambiente-Termico'!$B$1:$EC$1, 0))</f>
        <v>0.88698630136986301</v>
      </c>
      <c r="BR11">
        <f>INDEX('Ambiente-Termico'!$B$2:$EC$1000, MATCH($O11, 'Ambiente-Termico'!$I$2:$I$1000, 0), MATCH(BR$1, 'Ambiente-Termico'!$B$1:$EC$1, 0))</f>
        <v>0</v>
      </c>
      <c r="BS11" s="2">
        <f>INDEX('Ambiente-Termico'!$B$2:$EC$1000, MATCH($O11, 'Ambiente-Termico'!$I$2:$I$1000, 0), MATCH(BS$1, 'Ambiente-Termico'!$B$1:$EC$1, 0))</f>
        <v>0</v>
      </c>
      <c r="BT11">
        <f>INDEX('Ambiente-Termico'!$B$2:$EC$1000, MATCH($O11, 'Ambiente-Termico'!$I$2:$I$1000, 0), MATCH(BT$1, 'Ambiente-Termico'!$B$1:$EC$1, 0))</f>
        <v>457</v>
      </c>
      <c r="BU11" s="2">
        <f>INDEX('Ambiente-Termico'!$B$2:$EC$1000, MATCH($O11, 'Ambiente-Termico'!$I$2:$I$1000, 0), MATCH(BU$1, 'Ambiente-Termico'!$B$1:$EC$1, 0))</f>
        <v>0.1565068493150685</v>
      </c>
      <c r="BV11">
        <f>INDEX('Ambiente-Termico'!$B$2:$EC$1000, MATCH($O11, 'Ambiente-Termico'!$I$2:$I$1000, 0), MATCH(BV$1, 'Ambiente-Termico'!$B$1:$EC$1, 0))</f>
        <v>8303</v>
      </c>
      <c r="BW11" s="2">
        <f>INDEX('Ambiente-Termico'!$B$2:$EC$1000, MATCH($O11, 'Ambiente-Termico'!$I$2:$I$1000, 0), MATCH(BW$1, 'Ambiente-Termico'!$B$1:$EC$1, 0))</f>
        <v>0.94783105022831049</v>
      </c>
      <c r="BX11">
        <f>INDEX('Ambiente-Termico'!$B$2:$EC$1000, MATCH($O11, 'Ambiente-Termico'!$I$2:$I$1000, 0), MATCH(BX$1, 'Ambiente-Termico'!$B$1:$EC$1, 0))</f>
        <v>0</v>
      </c>
      <c r="BY11" s="2">
        <f>INDEX('Ambiente-Termico'!$B$2:$EC$1000, MATCH($O11, 'Ambiente-Termico'!$I$2:$I$1000, 0), MATCH(BY$1, 'Ambiente-Termico'!$B$1:$EC$1, 0))</f>
        <v>0</v>
      </c>
      <c r="BZ11">
        <f>INDEX('Ambiente-Termico'!$B$2:$EC$1000, MATCH($O11, 'Ambiente-Termico'!$I$2:$I$1000, 0), MATCH(BZ$1, 'Ambiente-Termico'!$B$1:$EC$1, 0))</f>
        <v>3509</v>
      </c>
      <c r="CA11" s="2">
        <f>INDEX('Ambiente-Termico'!$B$2:$EC$1000, MATCH($O11, 'Ambiente-Termico'!$I$2:$I$1000, 0), MATCH(CA$1, 'Ambiente-Termico'!$B$1:$EC$1, 0))</f>
        <v>0.40057077625570781</v>
      </c>
      <c r="CB11">
        <f>INDEX('Ambiente-Termico'!$B$2:$EC$1000, MATCH($O11, 'Ambiente-Termico'!$I$2:$I$1000, 0), MATCH(CB$1, 'Ambiente-Termico'!$B$1:$EC$1, 0))</f>
        <v>5251</v>
      </c>
      <c r="CC11" s="2">
        <f>INDEX('Ambiente-Termico'!$B$2:$EC$1000, MATCH($O11, 'Ambiente-Termico'!$I$2:$I$1000, 0), MATCH(CC$1, 'Ambiente-Termico'!$B$1:$EC$1, 0))</f>
        <v>0.59942922374429219</v>
      </c>
      <c r="CD11">
        <f>INDEX('Ambiente-Termico'!$B$2:$EC$1000, MATCH($O11, 'Ambiente-Termico'!$I$2:$I$1000, 0), MATCH(CD$1, 'Ambiente-Termico'!$B$1:$EC$1, 0))</f>
        <v>835.56</v>
      </c>
      <c r="CE11">
        <f>INDEX('Ambiente-Termico'!$B$2:$EC$1000, MATCH($O11, 'Ambiente-Termico'!$I$2:$I$1000, 0), MATCH(CE$1, 'Ambiente-Termico'!$B$1:$EC$1, 0))</f>
        <v>749.12</v>
      </c>
      <c r="CF11">
        <f>INDEX('Ambiente-Termico'!$B$2:$EC$1000, MATCH($O11, 'Ambiente-Termico'!$I$2:$I$1000, 0), MATCH(CF$1, 'Ambiente-Termico'!$B$1:$EC$1, 0))</f>
        <v>38.68333333333333</v>
      </c>
      <c r="CG11">
        <f>INDEX('Ambiente-Termico'!$B$2:$EC$1000, MATCH($O11, 'Ambiente-Termico'!$I$2:$I$1000, 0), MATCH(CG$1, 'Ambiente-Termico'!$B$1:$EC$1, 0))</f>
        <v>34.681481481481477</v>
      </c>
      <c r="CH11">
        <f>INDEX('Ambiente-Termico'!$B$2:$EC$1000, MATCH($O11, 'Ambiente-Termico'!$I$2:$I$1000, 0), MATCH(CH$1, 'Ambiente-Termico'!$B$1:$EC$1, 0))</f>
        <v>4.0018518518518533</v>
      </c>
      <c r="CI11">
        <f>INDEX('Ambiente-Termico'!$B$2:$EC$1000, MATCH($O11, 'Ambiente-Termico'!$I$2:$I$1000, 0), MATCH(CI$1, 'Ambiente-Termico'!$B$1:$EC$1, 0))</f>
        <v>348.37</v>
      </c>
      <c r="CJ11">
        <f>INDEX('Ambiente-Termico'!$B$2:$EC$1000, MATCH($O11, 'Ambiente-Termico'!$I$2:$I$1000, 0), MATCH(CJ$1, 'Ambiente-Termico'!$B$1:$EC$1, 0))</f>
        <v>32.910101750377542</v>
      </c>
      <c r="CK11">
        <f>INDEX('Ambiente-Termico'!$B$2:$EC$1000, MATCH($O11, 'Ambiente-Termico'!$I$2:$I$1000, 0), MATCH(CK$1, 'Ambiente-Termico'!$B$1:$EC$1, 0))</f>
        <v>237.32</v>
      </c>
      <c r="CL11">
        <f>INDEX('Ambiente-Termico'!$B$2:$EC$1000, MATCH($O11, 'Ambiente-Termico'!$I$2:$I$1000, 0), MATCH(CL$1, 'Ambiente-Termico'!$B$1:$EC$1, 0))</f>
        <v>26.95</v>
      </c>
      <c r="CM11">
        <f>INDEX('Ambiente-Termico'!$B$2:$EC$1000, MATCH($O11, 'Ambiente-Termico'!$I$2:$I$1000, 0), MATCH(CM$1, 'Ambiente-Termico'!$B$1:$EC$1, 0))</f>
        <v>26.87</v>
      </c>
      <c r="CN11" t="str">
        <f>INDEX('Ambiente-Termico'!$B$2:$EC$1000, MATCH($O11, 'Ambiente-Termico'!$I$2:$I$1000, 0), MATCH(CN$1, 'Ambiente-Termico'!$B$1:$EC$1, 0))</f>
        <v xml:space="preserve"> 02/21  19:00:00</v>
      </c>
      <c r="CO11">
        <f>INDEX('Ambiente-Termico'!$B$2:$EC$1000, MATCH($O11, 'Ambiente-Termico'!$I$2:$I$1000, 0), MATCH(CO$1, 'Ambiente-Termico'!$B$1:$EC$1, 0))</f>
        <v>1504.19036971728</v>
      </c>
      <c r="CP11">
        <f>INDEX('Ambiente-Termico'!$B$2:$EC$1000, MATCH($O11, 'Ambiente-Termico'!$I$2:$I$1000, 0), MATCH(CP$1, 'Ambiente-Termico'!$B$1:$EC$1, 0))</f>
        <v>864</v>
      </c>
      <c r="CQ11">
        <f>INDEX('Ambiente-Termico'!$B$2:$EC$1000, MATCH($O11, 'Ambiente-Termico'!$I$2:$I$1000, 0), MATCH(CQ$1, 'Ambiente-Termico'!$B$1:$EC$1, 0))</f>
        <v>214.60624999999999</v>
      </c>
      <c r="CR11">
        <f>INDEX('Ambiente-Termico'!$B$2:$EC$1000, MATCH($O11, 'Ambiente-Termico'!$I$2:$I$1000, 0), MATCH(CR$1, 'Ambiente-Termico'!$B$1:$EC$1, 0))</f>
        <v>120</v>
      </c>
      <c r="CS11">
        <f>INDEX('Ambiente-Termico'!$B$2:$EC$1000, MATCH($O11, 'Ambiente-Termico'!$I$2:$I$1000, 0), MATCH(CS$1, 'Ambiente-Termico'!$B$1:$EC$1, 0))</f>
        <v>26.076785299181541</v>
      </c>
      <c r="CT11">
        <f>INDEX('Ambiente-Termico'!$B$2:$EC$1000, MATCH($O11, 'Ambiente-Termico'!$I$2:$I$1000, 0), MATCH(CT$1, 'Ambiente-Termico'!$B$1:$EC$1, 0))</f>
        <v>9.8959884699770484</v>
      </c>
      <c r="CU11">
        <f>INDEX('Ambiente-Termico'!$B$2:$EC$1000, MATCH($O11, 'Ambiente-Termico'!$I$2:$I$1000, 0), MATCH(CU$1, 'Ambiente-Termico'!$B$1:$EC$1, 0))</f>
        <v>16.180796829204489</v>
      </c>
      <c r="CV11">
        <f>INDEX('Ambiente-Termico'!$B$2:$EC$1000, MATCH($O11, 'Ambiente-Termico'!$I$2:$I$1000, 0), MATCH(CV$1, 'Ambiente-Termico'!$B$1:$EC$1, 0))</f>
        <v>368.15096361374168</v>
      </c>
      <c r="CW11">
        <f>INDEX('Ambiente-Termico'!$B$2:$EC$1000, MATCH($O11, 'Ambiente-Termico'!$I$2:$I$1000, 0), MATCH(CW$1, 'Ambiente-Termico'!$B$1:$EC$1, 0))</f>
        <v>0</v>
      </c>
      <c r="CX11">
        <f>INDEX('Ambiente-Termico'!$B$2:$EC$1000, MATCH($O11, 'Ambiente-Termico'!$I$2:$I$1000, 0), MATCH(CX$1, 'Ambiente-Termico'!$B$1:$EC$1, 0))</f>
        <v>-88.643629195642916</v>
      </c>
      <c r="CY11">
        <f>INDEX('Ambiente-Termico'!$B$2:$EC$1000, MATCH($O11, 'Ambiente-Termico'!$I$2:$I$1000, 0), MATCH(CY$1, 'Ambiente-Termico'!$B$1:$EC$1, 0))</f>
        <v>1504.19036971728</v>
      </c>
      <c r="CZ11">
        <f>INDEX('Ambiente-Termico'!$B$2:$EC$1000, MATCH($O11, 'Ambiente-Termico'!$I$2:$I$1000, 0), MATCH(CZ$1, 'Ambiente-Termico'!$B$1:$EC$1, 0))</f>
        <v>0</v>
      </c>
      <c r="DA11" t="str">
        <f>INDEX('Ambiente-Termico'!$B$2:$EC$1000, MATCH($O11, 'Ambiente-Termico'!$I$2:$I$1000, 0), MATCH(DA$1, 'Ambiente-Termico'!$B$1:$EC$1, 0))</f>
        <v xml:space="preserve"> 02/21  20:00:00</v>
      </c>
      <c r="DB11">
        <f>INDEX('Ambiente-Termico'!$B$2:$EC$1000, MATCH($O11, 'Ambiente-Termico'!$I$2:$I$1000, 0), MATCH(DB$1, 'Ambiente-Termico'!$B$1:$EC$1, 0))</f>
        <v>1460.8179594115229</v>
      </c>
      <c r="DC11">
        <f>INDEX('Ambiente-Termico'!$B$2:$EC$1000, MATCH($O11, 'Ambiente-Termico'!$I$2:$I$1000, 0), MATCH(DC$1, 'Ambiente-Termico'!$B$1:$EC$1, 0))</f>
        <v>864</v>
      </c>
      <c r="DD11">
        <f>INDEX('Ambiente-Termico'!$B$2:$EC$1000, MATCH($O11, 'Ambiente-Termico'!$I$2:$I$1000, 0), MATCH(DD$1, 'Ambiente-Termico'!$B$1:$EC$1, 0))</f>
        <v>214.60624999999999</v>
      </c>
      <c r="DE11">
        <f>INDEX('Ambiente-Termico'!$B$2:$EC$1000, MATCH($O11, 'Ambiente-Termico'!$I$2:$I$1000, 0), MATCH(DE$1, 'Ambiente-Termico'!$B$1:$EC$1, 0))</f>
        <v>120</v>
      </c>
      <c r="DF11">
        <f>INDEX('Ambiente-Termico'!$B$2:$EC$1000, MATCH($O11, 'Ambiente-Termico'!$I$2:$I$1000, 0), MATCH(DF$1, 'Ambiente-Termico'!$B$1:$EC$1, 0))</f>
        <v>25.44389694159835</v>
      </c>
      <c r="DG11">
        <f>INDEX('Ambiente-Termico'!$B$2:$EC$1000, MATCH($O11, 'Ambiente-Termico'!$I$2:$I$1000, 0), MATCH(DG$1, 'Ambiente-Termico'!$B$1:$EC$1, 0))</f>
        <v>0</v>
      </c>
      <c r="DH11">
        <f>INDEX('Ambiente-Termico'!$B$2:$EC$1000, MATCH($O11, 'Ambiente-Termico'!$I$2:$I$1000, 0), MATCH(DH$1, 'Ambiente-Termico'!$B$1:$EC$1, 0))</f>
        <v>25.44389694159835</v>
      </c>
      <c r="DI11">
        <f>INDEX('Ambiente-Termico'!$B$2:$EC$1000, MATCH($O11, 'Ambiente-Termico'!$I$2:$I$1000, 0), MATCH(DI$1, 'Ambiente-Termico'!$B$1:$EC$1, 0))</f>
        <v>270.55062123929531</v>
      </c>
      <c r="DJ11">
        <f>INDEX('Ambiente-Termico'!$B$2:$EC$1000, MATCH($O11, 'Ambiente-Termico'!$I$2:$I$1000, 0), MATCH(DJ$1, 'Ambiente-Termico'!$B$1:$EC$1, 0))</f>
        <v>0</v>
      </c>
      <c r="DK11">
        <f>INDEX('Ambiente-Termico'!$B$2:$EC$1000, MATCH($O11, 'Ambiente-Termico'!$I$2:$I$1000, 0), MATCH(DK$1, 'Ambiente-Termico'!$B$1:$EC$1, 0))</f>
        <v>-33.782808769370597</v>
      </c>
      <c r="DL11">
        <f>INDEX('Ambiente-Termico'!$B$2:$EC$1000, MATCH($O11, 'Ambiente-Termico'!$I$2:$I$1000, 0), MATCH(DL$1, 'Ambiente-Termico'!$B$1:$EC$1, 0))</f>
        <v>1460.8179594115229</v>
      </c>
      <c r="DM11">
        <f>INDEX('Ambiente-Termico'!$B$2:$EC$1000, MATCH($O11, 'Ambiente-Termico'!$I$2:$I$1000, 0), MATCH(DM$1, 'Ambiente-Termico'!$B$1:$EC$1, 0))</f>
        <v>0</v>
      </c>
      <c r="DN11" s="2">
        <f t="shared" si="1"/>
        <v>0.56106094274502394</v>
      </c>
      <c r="DO11" s="2">
        <f>IF(INDEX(CE:CE,MATCH($T11,$O:$O, 0))=0,0,1-CE11/INDEX(CE:CE,MATCH($T11,$O:$O, 0)))</f>
        <v>-5.0232023440676343E-2</v>
      </c>
      <c r="DP11" s="2">
        <f>IF(INDEX(CF:CF,MATCH($T11,$O:$O, 0))=0,0,1-CF11/INDEX(CF:CF,MATCH($T11,$O:$O, 0)))</f>
        <v>0.56106094274502394</v>
      </c>
      <c r="DQ11" s="2">
        <f t="shared" si="2"/>
        <v>-5.0232023440676343E-2</v>
      </c>
      <c r="DR11" s="2">
        <f t="shared" si="3"/>
        <v>0.92737965218852392</v>
      </c>
      <c r="DS11" s="2">
        <f t="shared" si="4"/>
        <v>0.8412943550775146</v>
      </c>
      <c r="DT11" s="2">
        <f t="shared" si="5"/>
        <v>-0.10917974457409052</v>
      </c>
      <c r="DU11" s="2">
        <f t="shared" si="6"/>
        <v>0.15808145310061017</v>
      </c>
      <c r="DV11" s="2">
        <f t="shared" si="7"/>
        <v>-0.375701888718734</v>
      </c>
      <c r="DW11" s="2">
        <f t="shared" si="8"/>
        <v>0.13712267180475268</v>
      </c>
      <c r="DX11" s="2">
        <f t="shared" si="9"/>
        <v>7.2244886116264451E-2</v>
      </c>
      <c r="DY11" s="2">
        <f>IF($CO11=0,0,CP11/$CO11)</f>
        <v>0.57439538066075579</v>
      </c>
      <c r="DZ11" s="2">
        <f t="shared" si="10"/>
        <v>0.14267226696866586</v>
      </c>
      <c r="EA11" s="2">
        <f t="shared" si="11"/>
        <v>7.9777136202882751E-2</v>
      </c>
      <c r="EB11" s="2">
        <f t="shared" si="12"/>
        <v>1.7336093771217802E-2</v>
      </c>
      <c r="EC11" s="2">
        <f t="shared" si="13"/>
        <v>6.5789468335959687E-3</v>
      </c>
      <c r="ED11" s="2">
        <f t="shared" si="14"/>
        <v>1.0757146937621831E-2</v>
      </c>
      <c r="EE11" s="2">
        <f t="shared" si="15"/>
        <v>0.24475024639529999</v>
      </c>
      <c r="EF11" s="2">
        <f t="shared" si="16"/>
        <v>0</v>
      </c>
      <c r="EG11" s="2">
        <f t="shared" si="17"/>
        <v>-5.8931123998821985E-2</v>
      </c>
      <c r="EH11" s="2">
        <f t="shared" si="18"/>
        <v>1</v>
      </c>
      <c r="EI11" s="2">
        <f t="shared" si="19"/>
        <v>0</v>
      </c>
      <c r="EJ11" s="2">
        <f t="shared" si="20"/>
        <v>6.6029494647103948E-2</v>
      </c>
      <c r="EK11" s="2">
        <f>IF($DB11=0,0,DC11/$DB11)</f>
        <v>0.5914494646191607</v>
      </c>
      <c r="EL11" s="2">
        <f t="shared" si="21"/>
        <v>0.14690827739169646</v>
      </c>
      <c r="EM11" s="2">
        <f t="shared" si="22"/>
        <v>8.2145758974883423E-2</v>
      </c>
      <c r="EN11" s="2">
        <f t="shared" si="23"/>
        <v>1.7417568546219262E-2</v>
      </c>
      <c r="EO11" s="2">
        <f t="shared" si="24"/>
        <v>0</v>
      </c>
      <c r="EP11" s="2">
        <f t="shared" si="25"/>
        <v>1.7417568546219262E-2</v>
      </c>
      <c r="EQ11" s="2">
        <f t="shared" si="26"/>
        <v>0.18520488435690108</v>
      </c>
      <c r="ER11" s="2">
        <f t="shared" si="27"/>
        <v>0</v>
      </c>
      <c r="ES11" s="2">
        <f t="shared" si="28"/>
        <v>-2.3125953888860792E-2</v>
      </c>
      <c r="ET11" s="2">
        <f t="shared" si="29"/>
        <v>1</v>
      </c>
      <c r="EU11" s="2">
        <f t="shared" si="30"/>
        <v>0</v>
      </c>
      <c r="EV11">
        <f>INDEX('Ambiente-Luminico'!$B$2:$DZ$1000, MATCH($P11, 'Ambiente-Luminico'!$M$2:$M$1000, 0), MATCH(EV$1, 'Ambiente-Luminico'!$B$1:$DZ$1, 0))</f>
        <v>3.125E-2</v>
      </c>
      <c r="EW11">
        <f>INDEX('Ambiente-Luminico'!$B$2:$DZ$1000, MATCH($P11, 'Ambiente-Luminico'!$M$2:$M$1000, 0), MATCH(EW$1, 'Ambiente-Luminico'!$B$1:$DZ$1, 0))</f>
        <v>0</v>
      </c>
      <c r="EX11">
        <f>INDEX('Ambiente-Luminico'!$B$2:$DZ$1000, MATCH($P11, 'Ambiente-Luminico'!$M$2:$M$1000, 0), MATCH(EX$1, 'Ambiente-Luminico'!$B$1:$DZ$1, 0))</f>
        <v>0</v>
      </c>
      <c r="EY11">
        <f>INDEX('Ambiente-Luminico'!$B$2:$DZ$1000, MATCH($P11, 'Ambiente-Luminico'!$M$2:$M$1000, 0), MATCH(EY$1, 'Ambiente-Luminico'!$B$1:$DZ$1, 0))</f>
        <v>4.6252849999999998E-2</v>
      </c>
      <c r="EZ11">
        <f>INDEX('Ambiente-Luminico'!$B$2:$DZ$1000, MATCH($P11, 'Ambiente-Luminico'!$M$2:$M$1000, 0), MATCH(EZ$1, 'Ambiente-Luminico'!$B$1:$DZ$1, 0))</f>
        <v>8.5616439999999998E-6</v>
      </c>
      <c r="FA11">
        <f>INDEX('Ambiente-Luminico'!$B$2:$DZ$1000, MATCH($P11, 'Ambiente-Luminico'!$M$2:$M$1000, 0), MATCH(FA$1, 'Ambiente-Luminico'!$B$1:$DZ$1, 0))</f>
        <v>128.17525000000001</v>
      </c>
      <c r="FB11">
        <f>INDEX('Ambiente-Luminico'!$B$2:$DZ$1000, MATCH($P11, 'Ambiente-Luminico'!$M$2:$M$1000, 0), MATCH(FB$1, 'Ambiente-Luminico'!$B$1:$DZ$1, 0))</f>
        <v>0</v>
      </c>
    </row>
    <row r="12" spans="1:158" x14ac:dyDescent="0.3">
      <c r="A12">
        <f>IF(INDEX(Plan1!O$5:O$1000,ROW()-1)="","",INDEX(Plan1!O$5:O$1000,ROW()-1))</f>
        <v>11</v>
      </c>
      <c r="B12" t="str">
        <f>IF(INDEX(Plan1!P$5:P$1000,ROW()-1)="","",INDEX(Plan1!P$5:P$1000,ROW()-1))</f>
        <v>CTD-HVAC-V60-ST</v>
      </c>
      <c r="C12" t="str">
        <f>IF(INDEX(Plan1!Q$5:Q$1000,ROW()-1)="","",INDEX(Plan1!Q$5:Q$1000,ROW()-1))</f>
        <v>CTD</v>
      </c>
      <c r="D12" t="str">
        <f>IF(INDEX(Plan1!R$5:R$1000,ROW()-1)="","",INDEX(Plan1!R$5:R$1000,ROW()-1))</f>
        <v>HVAC</v>
      </c>
      <c r="E12" t="str">
        <f>IF(INDEX(Plan1!S$5:S$1000,ROW()-1)="","",INDEX(Plan1!S$5:S$1000,ROW()-1))</f>
        <v>V60</v>
      </c>
      <c r="F12" t="str">
        <f>IF(INDEX(Plan1!T$5:T$1000,ROW()-1)="","",INDEX(Plan1!T$5:T$1000,ROW()-1))</f>
        <v>ST</v>
      </c>
      <c r="G12" t="str">
        <f>IF(INDEX(Plan1!U$5:U$1000,ROW()-1)="","",INDEX(Plan1!U$5:U$1000,ROW()-1))</f>
        <v>SALA DE ESTAR</v>
      </c>
      <c r="H12">
        <f>IF(INDEX(Plan1!W$5:W$1000,ROW()-1)="","",INDEX(Plan1!W$5:W$1000,ROW()-1))</f>
        <v>21.6</v>
      </c>
      <c r="I12">
        <f>IF(INDEX(Plan1!X$5:X$1000,ROW()-1)="","",INDEX(Plan1!X$5:X$1000,ROW()-1))</f>
        <v>46.28</v>
      </c>
      <c r="J12">
        <f>IF(INDEX(Plan1!Y$5:Y$1000,ROW()-1)="","",INDEX(Plan1!Y$5:Y$1000,ROW()-1))</f>
        <v>6.06</v>
      </c>
      <c r="K12" s="16" t="str">
        <f>IF(INDEX(Plan1!Z$5:Z$1000,ROW()-1)="","",INDEX(Plan1!Z$5:Z$1000,ROW()-1))</f>
        <v>13%</v>
      </c>
      <c r="L12" s="2">
        <f>IF(INDEX(Plan1!AA$5:AA$1000,ROW()-1)="","",INDEX(Plan1!AA$5:AA$1000,ROW()-1))</f>
        <v>0.28000000000000003</v>
      </c>
      <c r="M12" t="str">
        <f t="shared" si="31"/>
        <v>ST</v>
      </c>
      <c r="N12" t="str">
        <f t="shared" si="32"/>
        <v>Oeste</v>
      </c>
      <c r="O12" t="str">
        <f t="shared" si="33"/>
        <v>CTD-HVAC-V60-ST-SALA DE ESTAR-ST</v>
      </c>
      <c r="P12" t="str">
        <f t="shared" si="34"/>
        <v>CTD-VN-V60-ST-SALA DE ESTAR-ST</v>
      </c>
      <c r="Q12" t="str">
        <f t="shared" si="35"/>
        <v>CTD_ST_V60</v>
      </c>
      <c r="R12" t="str">
        <f t="shared" si="36"/>
        <v>CTD_ST_V60_sDG</v>
      </c>
      <c r="S12" t="str">
        <f t="shared" si="37"/>
        <v>CTD-SALA-DE-ESTAR</v>
      </c>
      <c r="T12" t="str">
        <f t="shared" si="38"/>
        <v>CTD-HVAC-V86-ST-SALA DE ESTAR-ST</v>
      </c>
      <c r="U12">
        <f>INDEX('Ambiente-Termico'!$B$2:$EC$1000, MATCH($O12, 'Ambiente-Termico'!$I$2:$I$1000, 0), MATCH(U$1, 'Ambiente-Termico'!$B$1:$EC$1, 0))</f>
        <v>2920</v>
      </c>
      <c r="V12">
        <f>INDEX('Ambiente-Termico'!$B$2:$EC$1000, MATCH($O12, 'Ambiente-Termico'!$I$2:$I$1000, 0), MATCH(V$1, 'Ambiente-Termico'!$B$1:$EC$1, 0))</f>
        <v>24.12</v>
      </c>
      <c r="W12">
        <f>INDEX('Ambiente-Termico'!$B$2:$EC$1000, MATCH($O12, 'Ambiente-Termico'!$I$2:$I$1000, 0), MATCH(W$1, 'Ambiente-Termico'!$B$1:$EC$1, 0))</f>
        <v>25.71</v>
      </c>
      <c r="X12">
        <f>INDEX('Ambiente-Termico'!$B$2:$EC$1000, MATCH($O12, 'Ambiente-Termico'!$I$2:$I$1000, 0), MATCH(X$1, 'Ambiente-Termico'!$B$1:$EC$1, 0))</f>
        <v>22.96</v>
      </c>
      <c r="Y12">
        <f>INDEX('Ambiente-Termico'!$B$2:$EC$1000, MATCH($O12, 'Ambiente-Termico'!$I$2:$I$1000, 0), MATCH(Y$1, 'Ambiente-Termico'!$B$1:$EC$1, 0))</f>
        <v>21.33</v>
      </c>
      <c r="Z12">
        <f>INDEX('Ambiente-Termico'!$B$2:$EC$1000, MATCH($O12, 'Ambiente-Termico'!$I$2:$I$1000, 0), MATCH(Z$1, 'Ambiente-Termico'!$B$1:$EC$1, 0))</f>
        <v>26.63</v>
      </c>
      <c r="AA12">
        <f>INDEX('Ambiente-Termico'!$B$2:$EC$1000, MATCH($O12, 'Ambiente-Termico'!$I$2:$I$1000, 0), MATCH(AA$1, 'Ambiente-Termico'!$B$1:$EC$1, 0))</f>
        <v>26.63</v>
      </c>
      <c r="AB12">
        <f>INDEX('Ambiente-Termico'!$B$2:$EC$1000, MATCH($O12, 'Ambiente-Termico'!$I$2:$I$1000, 0), MATCH(AB$1, 'Ambiente-Termico'!$B$1:$EC$1, 0))</f>
        <v>21.95</v>
      </c>
      <c r="AC12">
        <f>INDEX('Ambiente-Termico'!$B$2:$EC$1000, MATCH($O12, 'Ambiente-Termico'!$I$2:$I$1000, 0), MATCH(AC$1, 'Ambiente-Termico'!$B$1:$EC$1, 0))</f>
        <v>20.82</v>
      </c>
      <c r="AD12">
        <f>INDEX('Ambiente-Termico'!$B$2:$EC$1000, MATCH($O12, 'Ambiente-Termico'!$I$2:$I$1000, 0), MATCH(AD$1, 'Ambiente-Termico'!$B$1:$EC$1, 0))</f>
        <v>25.31</v>
      </c>
      <c r="AE12">
        <f>INDEX('Ambiente-Termico'!$B$2:$EC$1000, MATCH($O12, 'Ambiente-Termico'!$I$2:$I$1000, 0), MATCH(AE$1, 'Ambiente-Termico'!$B$1:$EC$1, 0))</f>
        <v>25.75</v>
      </c>
      <c r="AF12">
        <f>INDEX('Ambiente-Termico'!$B$2:$EC$1000, MATCH($O12, 'Ambiente-Termico'!$I$2:$I$1000, 0), MATCH(AF$1, 'Ambiente-Termico'!$B$1:$EC$1, 0))</f>
        <v>22.46</v>
      </c>
      <c r="AG12">
        <f>INDEX('Ambiente-Termico'!$B$2:$EC$1000, MATCH($O12, 'Ambiente-Termico'!$I$2:$I$1000, 0), MATCH(AG$1, 'Ambiente-Termico'!$B$1:$EC$1, 0))</f>
        <v>21.08</v>
      </c>
      <c r="AH12" s="2">
        <f t="shared" si="39"/>
        <v>-8.2987551867219622E-4</v>
      </c>
      <c r="AI12" s="2">
        <f t="shared" si="39"/>
        <v>-7.7851304009346478E-4</v>
      </c>
      <c r="AJ12" s="2">
        <f t="shared" si="39"/>
        <v>2.6064291920069316E-3</v>
      </c>
      <c r="AK12" s="2">
        <f t="shared" si="39"/>
        <v>2.3386342376052749E-3</v>
      </c>
      <c r="AL12" s="2">
        <f t="shared" si="40"/>
        <v>5.9723777528928323E-3</v>
      </c>
      <c r="AM12" s="2">
        <f t="shared" si="40"/>
        <v>5.9723777528928323E-3</v>
      </c>
      <c r="AN12" s="2">
        <f t="shared" si="40"/>
        <v>7.6853526220616031E-3</v>
      </c>
      <c r="AO12" s="2">
        <f t="shared" si="40"/>
        <v>4.7801147227534146E-3</v>
      </c>
      <c r="AP12" s="2">
        <f t="shared" si="41"/>
        <v>3.5433070866142113E-3</v>
      </c>
      <c r="AQ12" s="2">
        <f t="shared" si="41"/>
        <v>1.5509887553314394E-3</v>
      </c>
      <c r="AR12" s="2">
        <f t="shared" si="41"/>
        <v>4.8737261852015434E-3</v>
      </c>
      <c r="AS12" s="2">
        <f t="shared" si="41"/>
        <v>3.3096926713948038E-3</v>
      </c>
      <c r="AT12">
        <f>INDEX('Ambiente-Termico'!$B$2:$EC$1000, MATCH($O12, 'Ambiente-Termico'!$I$2:$I$1000, 0), MATCH(AT$1, 'Ambiente-Termico'!$B$1:$EC$1, 0))</f>
        <v>0</v>
      </c>
      <c r="AU12" s="2">
        <f>INDEX('Ambiente-Termico'!$B$2:$EC$1000, MATCH($O12, 'Ambiente-Termico'!$I$2:$I$1000, 0), MATCH(AU$1, 'Ambiente-Termico'!$B$1:$EC$1, 0))</f>
        <v>0</v>
      </c>
      <c r="AV12">
        <f>INDEX('Ambiente-Termico'!$B$2:$EC$1000, MATCH($O12, 'Ambiente-Termico'!$I$2:$I$1000, 0), MATCH(AV$1, 'Ambiente-Termico'!$B$1:$EC$1, 0))</f>
        <v>1260</v>
      </c>
      <c r="AW12" s="2">
        <f>INDEX('Ambiente-Termico'!$B$2:$EC$1000, MATCH($O12, 'Ambiente-Termico'!$I$2:$I$1000, 0), MATCH(AW$1, 'Ambiente-Termico'!$B$1:$EC$1, 0))</f>
        <v>0.4315068493150685</v>
      </c>
      <c r="AX12">
        <f>INDEX('Ambiente-Termico'!$B$2:$EC$1000, MATCH($O12, 'Ambiente-Termico'!$I$2:$I$1000, 0), MATCH(AX$1, 'Ambiente-Termico'!$B$1:$EC$1, 0))</f>
        <v>1660</v>
      </c>
      <c r="AY12" s="2">
        <f>INDEX('Ambiente-Termico'!$B$2:$EC$1000, MATCH($O12, 'Ambiente-Termico'!$I$2:$I$1000, 0), MATCH(AY$1, 'Ambiente-Termico'!$B$1:$EC$1, 0))</f>
        <v>0.56849315068493156</v>
      </c>
      <c r="AZ12">
        <f>INDEX('Ambiente-Termico'!$B$2:$EC$1000, MATCH($O12, 'Ambiente-Termico'!$I$2:$I$1000, 0), MATCH(AZ$1, 'Ambiente-Termico'!$B$1:$EC$1, 0))</f>
        <v>5</v>
      </c>
      <c r="BA12" s="2">
        <f>INDEX('Ambiente-Termico'!$B$2:$EC$1000, MATCH($O12, 'Ambiente-Termico'!$I$2:$I$1000, 0), MATCH(BA$1, 'Ambiente-Termico'!$B$1:$EC$1, 0))</f>
        <v>5.7077625570776253E-4</v>
      </c>
      <c r="BB12">
        <f>INDEX('Ambiente-Termico'!$B$2:$EC$1000, MATCH($O12, 'Ambiente-Termico'!$I$2:$I$1000, 0), MATCH(BB$1, 'Ambiente-Termico'!$B$1:$EC$1, 0))</f>
        <v>4557</v>
      </c>
      <c r="BC12" s="2">
        <f>INDEX('Ambiente-Termico'!$B$2:$EC$1000, MATCH($O12, 'Ambiente-Termico'!$I$2:$I$1000, 0), MATCH(BC$1, 'Ambiente-Termico'!$B$1:$EC$1, 0))</f>
        <v>0.52020547945205475</v>
      </c>
      <c r="BD12" t="e">
        <f>INDEX('Ambiente-Termico'!$B$2:$EC$1000, MATCH($O12, 'Ambiente-Termico'!$I$2:$I$1000, 0), MATCH(BD$1, 'Ambiente-Termico'!$B$1:$EC$1, 0))</f>
        <v>#N/A</v>
      </c>
      <c r="BE12" s="2" t="e">
        <f>INDEX('Ambiente-Termico'!$B$2:$EC$1000, MATCH($O12, 'Ambiente-Termico'!$I$2:$I$1000, 0), MATCH(BE$1, 'Ambiente-Termico'!$B$1:$EC$1, 0))</f>
        <v>#N/A</v>
      </c>
      <c r="BF12">
        <f>INDEX('Ambiente-Termico'!$B$2:$EC$1000, MATCH($O12, 'Ambiente-Termico'!$I$2:$I$1000, 0), MATCH(BF$1, 'Ambiente-Termico'!$B$1:$EC$1, 0))</f>
        <v>0</v>
      </c>
      <c r="BG12" s="2">
        <f>INDEX('Ambiente-Termico'!$B$2:$EC$1000, MATCH($O12, 'Ambiente-Termico'!$I$2:$I$1000, 0), MATCH(BG$1, 'Ambiente-Termico'!$B$1:$EC$1, 0))</f>
        <v>0</v>
      </c>
      <c r="BH12">
        <f>INDEX('Ambiente-Termico'!$B$2:$EC$1000, MATCH($O12, 'Ambiente-Termico'!$I$2:$I$1000, 0), MATCH(BH$1, 'Ambiente-Termico'!$B$1:$EC$1, 0))</f>
        <v>3</v>
      </c>
      <c r="BI12" s="2">
        <f>INDEX('Ambiente-Termico'!$B$2:$EC$1000, MATCH($O12, 'Ambiente-Termico'!$I$2:$I$1000, 0), MATCH(BI$1, 'Ambiente-Termico'!$B$1:$EC$1, 0))</f>
        <v>1.0273972602739729E-3</v>
      </c>
      <c r="BJ12">
        <f>INDEX('Ambiente-Termico'!$B$2:$EC$1000, MATCH($O12, 'Ambiente-Termico'!$I$2:$I$1000, 0), MATCH(BJ$1, 'Ambiente-Termico'!$B$1:$EC$1, 0))</f>
        <v>2917</v>
      </c>
      <c r="BK12" s="2">
        <f>INDEX('Ambiente-Termico'!$B$2:$EC$1000, MATCH($O12, 'Ambiente-Termico'!$I$2:$I$1000, 0), MATCH(BK$1, 'Ambiente-Termico'!$B$1:$EC$1, 0))</f>
        <v>0.99897260273972599</v>
      </c>
      <c r="BL12">
        <f>INDEX('Ambiente-Termico'!$B$2:$EC$1000, MATCH($O12, 'Ambiente-Termico'!$I$2:$I$1000, 0), MATCH(BL$1, 'Ambiente-Termico'!$B$1:$EC$1, 0))</f>
        <v>0</v>
      </c>
      <c r="BM12" s="2">
        <f>INDEX('Ambiente-Termico'!$B$2:$EC$1000, MATCH($O12, 'Ambiente-Termico'!$I$2:$I$1000, 0), MATCH(BM$1, 'Ambiente-Termico'!$B$1:$EC$1, 0))</f>
        <v>0</v>
      </c>
      <c r="BN12">
        <f>INDEX('Ambiente-Termico'!$B$2:$EC$1000, MATCH($O12, 'Ambiente-Termico'!$I$2:$I$1000, 0), MATCH(BN$1, 'Ambiente-Termico'!$B$1:$EC$1, 0))</f>
        <v>932</v>
      </c>
      <c r="BO12" s="2">
        <f>INDEX('Ambiente-Termico'!$B$2:$EC$1000, MATCH($O12, 'Ambiente-Termico'!$I$2:$I$1000, 0), MATCH(BO$1, 'Ambiente-Termico'!$B$1:$EC$1, 0))</f>
        <v>0.1063926940639269</v>
      </c>
      <c r="BP12">
        <f>INDEX('Ambiente-Termico'!$B$2:$EC$1000, MATCH($O12, 'Ambiente-Termico'!$I$2:$I$1000, 0), MATCH(BP$1, 'Ambiente-Termico'!$B$1:$EC$1, 0))</f>
        <v>7828</v>
      </c>
      <c r="BQ12" s="2">
        <f>INDEX('Ambiente-Termico'!$B$2:$EC$1000, MATCH($O12, 'Ambiente-Termico'!$I$2:$I$1000, 0), MATCH(BQ$1, 'Ambiente-Termico'!$B$1:$EC$1, 0))</f>
        <v>0.89360730593607307</v>
      </c>
      <c r="BR12">
        <f>INDEX('Ambiente-Termico'!$B$2:$EC$1000, MATCH($O12, 'Ambiente-Termico'!$I$2:$I$1000, 0), MATCH(BR$1, 'Ambiente-Termico'!$B$1:$EC$1, 0))</f>
        <v>0</v>
      </c>
      <c r="BS12" s="2">
        <f>INDEX('Ambiente-Termico'!$B$2:$EC$1000, MATCH($O12, 'Ambiente-Termico'!$I$2:$I$1000, 0), MATCH(BS$1, 'Ambiente-Termico'!$B$1:$EC$1, 0))</f>
        <v>0</v>
      </c>
      <c r="BT12">
        <f>INDEX('Ambiente-Termico'!$B$2:$EC$1000, MATCH($O12, 'Ambiente-Termico'!$I$2:$I$1000, 0), MATCH(BT$1, 'Ambiente-Termico'!$B$1:$EC$1, 0))</f>
        <v>405</v>
      </c>
      <c r="BU12" s="2">
        <f>INDEX('Ambiente-Termico'!$B$2:$EC$1000, MATCH($O12, 'Ambiente-Termico'!$I$2:$I$1000, 0), MATCH(BU$1, 'Ambiente-Termico'!$B$1:$EC$1, 0))</f>
        <v>0.1386986301369863</v>
      </c>
      <c r="BV12">
        <f>INDEX('Ambiente-Termico'!$B$2:$EC$1000, MATCH($O12, 'Ambiente-Termico'!$I$2:$I$1000, 0), MATCH(BV$1, 'Ambiente-Termico'!$B$1:$EC$1, 0))</f>
        <v>8355</v>
      </c>
      <c r="BW12" s="2">
        <f>INDEX('Ambiente-Termico'!$B$2:$EC$1000, MATCH($O12, 'Ambiente-Termico'!$I$2:$I$1000, 0), MATCH(BW$1, 'Ambiente-Termico'!$B$1:$EC$1, 0))</f>
        <v>0.95376712328767121</v>
      </c>
      <c r="BX12">
        <f>INDEX('Ambiente-Termico'!$B$2:$EC$1000, MATCH($O12, 'Ambiente-Termico'!$I$2:$I$1000, 0), MATCH(BX$1, 'Ambiente-Termico'!$B$1:$EC$1, 0))</f>
        <v>0</v>
      </c>
      <c r="BY12" s="2">
        <f>INDEX('Ambiente-Termico'!$B$2:$EC$1000, MATCH($O12, 'Ambiente-Termico'!$I$2:$I$1000, 0), MATCH(BY$1, 'Ambiente-Termico'!$B$1:$EC$1, 0))</f>
        <v>0</v>
      </c>
      <c r="BZ12">
        <f>INDEX('Ambiente-Termico'!$B$2:$EC$1000, MATCH($O12, 'Ambiente-Termico'!$I$2:$I$1000, 0), MATCH(BZ$1, 'Ambiente-Termico'!$B$1:$EC$1, 0))</f>
        <v>3347</v>
      </c>
      <c r="CA12" s="2">
        <f>INDEX('Ambiente-Termico'!$B$2:$EC$1000, MATCH($O12, 'Ambiente-Termico'!$I$2:$I$1000, 0), MATCH(CA$1, 'Ambiente-Termico'!$B$1:$EC$1, 0))</f>
        <v>0.38207762557077618</v>
      </c>
      <c r="CB12">
        <f>INDEX('Ambiente-Termico'!$B$2:$EC$1000, MATCH($O12, 'Ambiente-Termico'!$I$2:$I$1000, 0), MATCH(CB$1, 'Ambiente-Termico'!$B$1:$EC$1, 0))</f>
        <v>5413</v>
      </c>
      <c r="CC12" s="2">
        <f>INDEX('Ambiente-Termico'!$B$2:$EC$1000, MATCH($O12, 'Ambiente-Termico'!$I$2:$I$1000, 0), MATCH(CC$1, 'Ambiente-Termico'!$B$1:$EC$1, 0))</f>
        <v>0.61792237442922371</v>
      </c>
      <c r="CD12">
        <f>INDEX('Ambiente-Termico'!$B$2:$EC$1000, MATCH($O12, 'Ambiente-Termico'!$I$2:$I$1000, 0), MATCH(CD$1, 'Ambiente-Termico'!$B$1:$EC$1, 0))</f>
        <v>1423.13</v>
      </c>
      <c r="CE12">
        <f>INDEX('Ambiente-Termico'!$B$2:$EC$1000, MATCH($O12, 'Ambiente-Termico'!$I$2:$I$1000, 0), MATCH(CE$1, 'Ambiente-Termico'!$B$1:$EC$1, 0))</f>
        <v>712.95</v>
      </c>
      <c r="CF12">
        <f>INDEX('Ambiente-Termico'!$B$2:$EC$1000, MATCH($O12, 'Ambiente-Termico'!$I$2:$I$1000, 0), MATCH(CF$1, 'Ambiente-Termico'!$B$1:$EC$1, 0))</f>
        <v>65.88564814814815</v>
      </c>
      <c r="CG12">
        <f>INDEX('Ambiente-Termico'!$B$2:$EC$1000, MATCH($O12, 'Ambiente-Termico'!$I$2:$I$1000, 0), MATCH(CG$1, 'Ambiente-Termico'!$B$1:$EC$1, 0))</f>
        <v>33.006944444444443</v>
      </c>
      <c r="CH12">
        <f>INDEX('Ambiente-Termico'!$B$2:$EC$1000, MATCH($O12, 'Ambiente-Termico'!$I$2:$I$1000, 0), MATCH(CH$1, 'Ambiente-Termico'!$B$1:$EC$1, 0))</f>
        <v>32.878703703703707</v>
      </c>
      <c r="CI12">
        <f>INDEX('Ambiente-Termico'!$B$2:$EC$1000, MATCH($O12, 'Ambiente-Termico'!$I$2:$I$1000, 0), MATCH(CI$1, 'Ambiente-Termico'!$B$1:$EC$1, 0))</f>
        <v>1233.1600000000001</v>
      </c>
      <c r="CJ12">
        <f>INDEX('Ambiente-Termico'!$B$2:$EC$1000, MATCH($O12, 'Ambiente-Termico'!$I$2:$I$1000, 0), MATCH(CJ$1, 'Ambiente-Termico'!$B$1:$EC$1, 0))</f>
        <v>31.3082759674366</v>
      </c>
      <c r="CK12">
        <f>INDEX('Ambiente-Termico'!$B$2:$EC$1000, MATCH($O12, 'Ambiente-Termico'!$I$2:$I$1000, 0), MATCH(CK$1, 'Ambiente-Termico'!$B$1:$EC$1, 0))</f>
        <v>263.72000000000003</v>
      </c>
      <c r="CL12">
        <f>INDEX('Ambiente-Termico'!$B$2:$EC$1000, MATCH($O12, 'Ambiente-Termico'!$I$2:$I$1000, 0), MATCH(CL$1, 'Ambiente-Termico'!$B$1:$EC$1, 0))</f>
        <v>22.5</v>
      </c>
      <c r="CM12">
        <f>INDEX('Ambiente-Termico'!$B$2:$EC$1000, MATCH($O12, 'Ambiente-Termico'!$I$2:$I$1000, 0), MATCH(CM$1, 'Ambiente-Termico'!$B$1:$EC$1, 0))</f>
        <v>29.39</v>
      </c>
      <c r="CN12" t="str">
        <f>INDEX('Ambiente-Termico'!$B$2:$EC$1000, MATCH($O12, 'Ambiente-Termico'!$I$2:$I$1000, 0), MATCH(CN$1, 'Ambiente-Termico'!$B$1:$EC$1, 0))</f>
        <v xml:space="preserve"> 02/21  19:00:00</v>
      </c>
      <c r="CO12">
        <f>INDEX('Ambiente-Termico'!$B$2:$EC$1000, MATCH($O12, 'Ambiente-Termico'!$I$2:$I$1000, 0), MATCH(CO$1, 'Ambiente-Termico'!$B$1:$EC$1, 0))</f>
        <v>1560.4676764283161</v>
      </c>
      <c r="CP12">
        <f>INDEX('Ambiente-Termico'!$B$2:$EC$1000, MATCH($O12, 'Ambiente-Termico'!$I$2:$I$1000, 0), MATCH(CP$1, 'Ambiente-Termico'!$B$1:$EC$1, 0))</f>
        <v>864</v>
      </c>
      <c r="CQ12">
        <f>INDEX('Ambiente-Termico'!$B$2:$EC$1000, MATCH($O12, 'Ambiente-Termico'!$I$2:$I$1000, 0), MATCH(CQ$1, 'Ambiente-Termico'!$B$1:$EC$1, 0))</f>
        <v>214.60624999999999</v>
      </c>
      <c r="CR12">
        <f>INDEX('Ambiente-Termico'!$B$2:$EC$1000, MATCH($O12, 'Ambiente-Termico'!$I$2:$I$1000, 0), MATCH(CR$1, 'Ambiente-Termico'!$B$1:$EC$1, 0))</f>
        <v>120</v>
      </c>
      <c r="CS12">
        <f>INDEX('Ambiente-Termico'!$B$2:$EC$1000, MATCH($O12, 'Ambiente-Termico'!$I$2:$I$1000, 0), MATCH(CS$1, 'Ambiente-Termico'!$B$1:$EC$1, 0))</f>
        <v>31.024242803529582</v>
      </c>
      <c r="CT12">
        <f>INDEX('Ambiente-Termico'!$B$2:$EC$1000, MATCH($O12, 'Ambiente-Termico'!$I$2:$I$1000, 0), MATCH(CT$1, 'Ambiente-Termico'!$B$1:$EC$1, 0))</f>
        <v>29.83210580470724</v>
      </c>
      <c r="CU12">
        <f>INDEX('Ambiente-Termico'!$B$2:$EC$1000, MATCH($O12, 'Ambiente-Termico'!$I$2:$I$1000, 0), MATCH(CU$1, 'Ambiente-Termico'!$B$1:$EC$1, 0))</f>
        <v>1.192136998822338</v>
      </c>
      <c r="CV12">
        <f>INDEX('Ambiente-Termico'!$B$2:$EC$1000, MATCH($O12, 'Ambiente-Termico'!$I$2:$I$1000, 0), MATCH(CV$1, 'Ambiente-Termico'!$B$1:$EC$1, 0))</f>
        <v>434.19156482310149</v>
      </c>
      <c r="CW12">
        <f>INDEX('Ambiente-Termico'!$B$2:$EC$1000, MATCH($O12, 'Ambiente-Termico'!$I$2:$I$1000, 0), MATCH(CW$1, 'Ambiente-Termico'!$B$1:$EC$1, 0))</f>
        <v>0</v>
      </c>
      <c r="CX12">
        <f>INDEX('Ambiente-Termico'!$B$2:$EC$1000, MATCH($O12, 'Ambiente-Termico'!$I$2:$I$1000, 0), MATCH(CX$1, 'Ambiente-Termico'!$B$1:$EC$1, 0))</f>
        <v>-103.3543811983152</v>
      </c>
      <c r="CY12">
        <f>INDEX('Ambiente-Termico'!$B$2:$EC$1000, MATCH($O12, 'Ambiente-Termico'!$I$2:$I$1000, 0), MATCH(CY$1, 'Ambiente-Termico'!$B$1:$EC$1, 0))</f>
        <v>1560.4676764283161</v>
      </c>
      <c r="CZ12">
        <f>INDEX('Ambiente-Termico'!$B$2:$EC$1000, MATCH($O12, 'Ambiente-Termico'!$I$2:$I$1000, 0), MATCH(CZ$1, 'Ambiente-Termico'!$B$1:$EC$1, 0))</f>
        <v>0</v>
      </c>
      <c r="DA12" t="str">
        <f>INDEX('Ambiente-Termico'!$B$2:$EC$1000, MATCH($O12, 'Ambiente-Termico'!$I$2:$I$1000, 0), MATCH(DA$1, 'Ambiente-Termico'!$B$1:$EC$1, 0))</f>
        <v xml:space="preserve"> 02/21  19:00:00</v>
      </c>
      <c r="DB12">
        <f>INDEX('Ambiente-Termico'!$B$2:$EC$1000, MATCH($O12, 'Ambiente-Termico'!$I$2:$I$1000, 0), MATCH(DB$1, 'Ambiente-Termico'!$B$1:$EC$1, 0))</f>
        <v>1535.1584931677021</v>
      </c>
      <c r="DC12">
        <f>INDEX('Ambiente-Termico'!$B$2:$EC$1000, MATCH($O12, 'Ambiente-Termico'!$I$2:$I$1000, 0), MATCH(DC$1, 'Ambiente-Termico'!$B$1:$EC$1, 0))</f>
        <v>864</v>
      </c>
      <c r="DD12">
        <f>INDEX('Ambiente-Termico'!$B$2:$EC$1000, MATCH($O12, 'Ambiente-Termico'!$I$2:$I$1000, 0), MATCH(DD$1, 'Ambiente-Termico'!$B$1:$EC$1, 0))</f>
        <v>214.60624999999999</v>
      </c>
      <c r="DE12">
        <f>INDEX('Ambiente-Termico'!$B$2:$EC$1000, MATCH($O12, 'Ambiente-Termico'!$I$2:$I$1000, 0), MATCH(DE$1, 'Ambiente-Termico'!$B$1:$EC$1, 0))</f>
        <v>120</v>
      </c>
      <c r="DF12">
        <f>INDEX('Ambiente-Termico'!$B$2:$EC$1000, MATCH($O12, 'Ambiente-Termico'!$I$2:$I$1000, 0), MATCH(DF$1, 'Ambiente-Termico'!$B$1:$EC$1, 0))</f>
        <v>156.60069777493371</v>
      </c>
      <c r="DG12">
        <f>INDEX('Ambiente-Termico'!$B$2:$EC$1000, MATCH($O12, 'Ambiente-Termico'!$I$2:$I$1000, 0), MATCH(DG$1, 'Ambiente-Termico'!$B$1:$EC$1, 0))</f>
        <v>61.866367329089321</v>
      </c>
      <c r="DH12">
        <f>INDEX('Ambiente-Termico'!$B$2:$EC$1000, MATCH($O12, 'Ambiente-Termico'!$I$2:$I$1000, 0), MATCH(DH$1, 'Ambiente-Termico'!$B$1:$EC$1, 0))</f>
        <v>94.734330445844421</v>
      </c>
      <c r="DI12">
        <f>INDEX('Ambiente-Termico'!$B$2:$EC$1000, MATCH($O12, 'Ambiente-Termico'!$I$2:$I$1000, 0), MATCH(DI$1, 'Ambiente-Termico'!$B$1:$EC$1, 0))</f>
        <v>260.40876548875809</v>
      </c>
      <c r="DJ12">
        <f>INDEX('Ambiente-Termico'!$B$2:$EC$1000, MATCH($O12, 'Ambiente-Termico'!$I$2:$I$1000, 0), MATCH(DJ$1, 'Ambiente-Termico'!$B$1:$EC$1, 0))</f>
        <v>0</v>
      </c>
      <c r="DK12">
        <f>INDEX('Ambiente-Termico'!$B$2:$EC$1000, MATCH($O12, 'Ambiente-Termico'!$I$2:$I$1000, 0), MATCH(DK$1, 'Ambiente-Termico'!$B$1:$EC$1, 0))</f>
        <v>-80.457220095990351</v>
      </c>
      <c r="DL12">
        <f>INDEX('Ambiente-Termico'!$B$2:$EC$1000, MATCH($O12, 'Ambiente-Termico'!$I$2:$I$1000, 0), MATCH(DL$1, 'Ambiente-Termico'!$B$1:$EC$1, 0))</f>
        <v>1535.1584931677021</v>
      </c>
      <c r="DM12">
        <f>INDEX('Ambiente-Termico'!$B$2:$EC$1000, MATCH($O12, 'Ambiente-Termico'!$I$2:$I$1000, 0), MATCH(DM$1, 'Ambiente-Termico'!$B$1:$EC$1, 0))</f>
        <v>0</v>
      </c>
      <c r="DN12" s="2">
        <f t="shared" si="1"/>
        <v>0.25239678712327751</v>
      </c>
      <c r="DO12" s="2">
        <f>IF(INDEX(CE:CE,MATCH($T12,$O:$O, 0))=0,0,1-CE12/INDEX(CE:CE,MATCH($T12,$O:$O, 0)))</f>
        <v>4.7666447027139291E-4</v>
      </c>
      <c r="DP12" s="2">
        <f>IF(INDEX(CF:CF,MATCH($T12,$O:$O, 0))=0,0,1-CF12/INDEX(CF:CF,MATCH($T12,$O:$O, 0)))</f>
        <v>0.25239678712327751</v>
      </c>
      <c r="DQ12" s="2">
        <f t="shared" si="2"/>
        <v>4.7666447027150394E-4</v>
      </c>
      <c r="DR12" s="2">
        <f t="shared" si="3"/>
        <v>0.40336049735360824</v>
      </c>
      <c r="DS12" s="2">
        <f t="shared" si="4"/>
        <v>0.4382138155047447</v>
      </c>
      <c r="DT12" s="2">
        <f t="shared" si="5"/>
        <v>-5.5192894996688446E-2</v>
      </c>
      <c r="DU12" s="2">
        <f t="shared" si="6"/>
        <v>6.4424577834539365E-2</v>
      </c>
      <c r="DV12" s="2">
        <f t="shared" si="7"/>
        <v>-0.1485451761102603</v>
      </c>
      <c r="DW12" s="2">
        <f t="shared" si="8"/>
        <v>5.6197816313423243E-2</v>
      </c>
      <c r="DX12" s="2">
        <f t="shared" si="9"/>
        <v>3.7534147271033991E-2</v>
      </c>
      <c r="DY12" s="2">
        <f>IF($CO12=0,0,CP12/$CO12)</f>
        <v>0.5536801646398537</v>
      </c>
      <c r="DZ12" s="2">
        <f t="shared" si="10"/>
        <v>0.13752687943604353</v>
      </c>
      <c r="EA12" s="2">
        <f t="shared" si="11"/>
        <v>7.690002286664635E-2</v>
      </c>
      <c r="EB12" s="2">
        <f t="shared" si="12"/>
        <v>1.9881374841765109E-2</v>
      </c>
      <c r="EC12" s="2">
        <f t="shared" si="13"/>
        <v>1.9117413487851665E-2</v>
      </c>
      <c r="ED12" s="2">
        <f t="shared" si="14"/>
        <v>7.6396135391344126E-4</v>
      </c>
      <c r="EE12" s="2">
        <f t="shared" si="15"/>
        <v>0.27824451052834553</v>
      </c>
      <c r="EF12" s="2">
        <f t="shared" si="16"/>
        <v>0</v>
      </c>
      <c r="EG12" s="2">
        <f t="shared" si="17"/>
        <v>-6.6232952312654345E-2</v>
      </c>
      <c r="EH12" s="2">
        <f t="shared" si="18"/>
        <v>1</v>
      </c>
      <c r="EI12" s="2">
        <f t="shared" si="19"/>
        <v>0</v>
      </c>
      <c r="EJ12" s="2">
        <f t="shared" si="20"/>
        <v>1.8500050315496286E-2</v>
      </c>
      <c r="EK12" s="2">
        <f>IF($DB12=0,0,DC12/$DB12)</f>
        <v>0.56280833793075713</v>
      </c>
      <c r="EL12" s="2">
        <f t="shared" si="21"/>
        <v>0.13979419776857932</v>
      </c>
      <c r="EM12" s="2">
        <f t="shared" si="22"/>
        <v>7.8167824712605152E-2</v>
      </c>
      <c r="EN12" s="2">
        <f t="shared" si="23"/>
        <v>0.10200946577952229</v>
      </c>
      <c r="EO12" s="2">
        <f t="shared" si="24"/>
        <v>4.0299661308215808E-2</v>
      </c>
      <c r="EP12" s="2">
        <f t="shared" si="25"/>
        <v>6.1709804471306508E-2</v>
      </c>
      <c r="EQ12" s="2">
        <f t="shared" si="26"/>
        <v>0.16962988945292623</v>
      </c>
      <c r="ER12" s="2">
        <f t="shared" si="27"/>
        <v>0</v>
      </c>
      <c r="ES12" s="2">
        <f t="shared" si="28"/>
        <v>-5.2409715644390557E-2</v>
      </c>
      <c r="ET12" s="2">
        <f t="shared" si="29"/>
        <v>1</v>
      </c>
      <c r="EU12" s="2">
        <f t="shared" si="30"/>
        <v>0</v>
      </c>
      <c r="EV12">
        <f>INDEX('Ambiente-Luminico'!$B$2:$DZ$1000, MATCH($P12, 'Ambiente-Luminico'!$M$2:$M$1000, 0), MATCH(EV$1, 'Ambiente-Luminico'!$B$1:$DZ$1, 0))</f>
        <v>1</v>
      </c>
      <c r="EW12">
        <f>INDEX('Ambiente-Luminico'!$B$2:$DZ$1000, MATCH($P12, 'Ambiente-Luminico'!$M$2:$M$1000, 0), MATCH(EW$1, 'Ambiente-Luminico'!$B$1:$DZ$1, 0))</f>
        <v>0</v>
      </c>
      <c r="EX12">
        <f>INDEX('Ambiente-Luminico'!$B$2:$DZ$1000, MATCH($P12, 'Ambiente-Luminico'!$M$2:$M$1000, 0), MATCH(EX$1, 'Ambiente-Luminico'!$B$1:$DZ$1, 0))</f>
        <v>0</v>
      </c>
      <c r="EY12">
        <f>INDEX('Ambiente-Luminico'!$B$2:$DZ$1000, MATCH($P12, 'Ambiente-Luminico'!$M$2:$M$1000, 0), MATCH(EY$1, 'Ambiente-Luminico'!$B$1:$DZ$1, 0))</f>
        <v>0.82278233999999995</v>
      </c>
      <c r="EZ12">
        <f>INDEX('Ambiente-Luminico'!$B$2:$DZ$1000, MATCH($P12, 'Ambiente-Luminico'!$M$2:$M$1000, 0), MATCH(EZ$1, 'Ambiente-Luminico'!$B$1:$DZ$1, 0))</f>
        <v>6.529679E-3</v>
      </c>
      <c r="FA12">
        <f>INDEX('Ambiente-Luminico'!$B$2:$DZ$1000, MATCH($P12, 'Ambiente-Luminico'!$M$2:$M$1000, 0), MATCH(FA$1, 'Ambiente-Luminico'!$B$1:$DZ$1, 0))</f>
        <v>587.34199999999998</v>
      </c>
      <c r="FB12">
        <f>INDEX('Ambiente-Luminico'!$B$2:$DZ$1000, MATCH($P12, 'Ambiente-Luminico'!$M$2:$M$1000, 0), MATCH(FB$1, 'Ambiente-Luminico'!$B$1:$DZ$1, 0))</f>
        <v>1.4322916999999999E-2</v>
      </c>
    </row>
    <row r="13" spans="1:158" x14ac:dyDescent="0.3">
      <c r="A13">
        <f>IF(INDEX(Plan1!O$5:O$1000,ROW()-1)="","",INDEX(Plan1!O$5:O$1000,ROW()-1))</f>
        <v>12</v>
      </c>
      <c r="B13" t="str">
        <f>IF(INDEX(Plan1!P$5:P$1000,ROW()-1)="","",INDEX(Plan1!P$5:P$1000,ROW()-1))</f>
        <v>CTD-HVAC-V86-ST</v>
      </c>
      <c r="C13" t="str">
        <f>IF(INDEX(Plan1!Q$5:Q$1000,ROW()-1)="","",INDEX(Plan1!Q$5:Q$1000,ROW()-1))</f>
        <v>CTD</v>
      </c>
      <c r="D13" t="str">
        <f>IF(INDEX(Plan1!R$5:R$1000,ROW()-1)="","",INDEX(Plan1!R$5:R$1000,ROW()-1))</f>
        <v>HVAC</v>
      </c>
      <c r="E13" t="str">
        <f>IF(INDEX(Plan1!S$5:S$1000,ROW()-1)="","",INDEX(Plan1!S$5:S$1000,ROW()-1))</f>
        <v>V86</v>
      </c>
      <c r="F13" t="str">
        <f>IF(INDEX(Plan1!T$5:T$1000,ROW()-1)="","",INDEX(Plan1!T$5:T$1000,ROW()-1))</f>
        <v>ST</v>
      </c>
      <c r="G13" t="str">
        <f>IF(INDEX(Plan1!U$5:U$1000,ROW()-1)="","",INDEX(Plan1!U$5:U$1000,ROW()-1))</f>
        <v>SALA DE ESTAR</v>
      </c>
      <c r="H13">
        <f>IF(INDEX(Plan1!W$5:W$1000,ROW()-1)="","",INDEX(Plan1!W$5:W$1000,ROW()-1))</f>
        <v>21.6</v>
      </c>
      <c r="I13">
        <f>IF(INDEX(Plan1!X$5:X$1000,ROW()-1)="","",INDEX(Plan1!X$5:X$1000,ROW()-1))</f>
        <v>46.28</v>
      </c>
      <c r="J13">
        <f>IF(INDEX(Plan1!Y$5:Y$1000,ROW()-1)="","",INDEX(Plan1!Y$5:Y$1000,ROW()-1))</f>
        <v>6.06</v>
      </c>
      <c r="K13" s="16" t="str">
        <f>IF(INDEX(Plan1!Z$5:Z$1000,ROW()-1)="","",INDEX(Plan1!Z$5:Z$1000,ROW()-1))</f>
        <v>13%</v>
      </c>
      <c r="L13" s="2">
        <f>IF(INDEX(Plan1!AA$5:AA$1000,ROW()-1)="","",INDEX(Plan1!AA$5:AA$1000,ROW()-1))</f>
        <v>0.28000000000000003</v>
      </c>
      <c r="M13" t="str">
        <f t="shared" si="31"/>
        <v>ST</v>
      </c>
      <c r="N13" t="str">
        <f t="shared" si="32"/>
        <v>Oeste</v>
      </c>
      <c r="O13" t="str">
        <f t="shared" si="33"/>
        <v>CTD-HVAC-V86-ST-SALA DE ESTAR-ST</v>
      </c>
      <c r="P13" t="str">
        <f t="shared" si="34"/>
        <v>CTD-VN-V86-ST-SALA DE ESTAR-ST</v>
      </c>
      <c r="Q13" t="str">
        <f t="shared" si="35"/>
        <v>CTD_ST_V86</v>
      </c>
      <c r="R13" t="str">
        <f t="shared" si="36"/>
        <v>CTD_ST_V86_sDG</v>
      </c>
      <c r="S13" t="str">
        <f t="shared" si="37"/>
        <v>CTD-SALA-DE-ESTAR</v>
      </c>
      <c r="T13" t="str">
        <f t="shared" si="38"/>
        <v>CTD-HVAC-V86-ST-SALA DE ESTAR-ST</v>
      </c>
      <c r="U13">
        <f>INDEX('Ambiente-Termico'!$B$2:$EC$1000, MATCH($O13, 'Ambiente-Termico'!$I$2:$I$1000, 0), MATCH(U$1, 'Ambiente-Termico'!$B$1:$EC$1, 0))</f>
        <v>2920</v>
      </c>
      <c r="V13">
        <f>INDEX('Ambiente-Termico'!$B$2:$EC$1000, MATCH($O13, 'Ambiente-Termico'!$I$2:$I$1000, 0), MATCH(V$1, 'Ambiente-Termico'!$B$1:$EC$1, 0))</f>
        <v>24.1</v>
      </c>
      <c r="W13">
        <f>INDEX('Ambiente-Termico'!$B$2:$EC$1000, MATCH($O13, 'Ambiente-Termico'!$I$2:$I$1000, 0), MATCH(W$1, 'Ambiente-Termico'!$B$1:$EC$1, 0))</f>
        <v>25.69</v>
      </c>
      <c r="X13">
        <f>INDEX('Ambiente-Termico'!$B$2:$EC$1000, MATCH($O13, 'Ambiente-Termico'!$I$2:$I$1000, 0), MATCH(X$1, 'Ambiente-Termico'!$B$1:$EC$1, 0))</f>
        <v>23.02</v>
      </c>
      <c r="Y13">
        <f>INDEX('Ambiente-Termico'!$B$2:$EC$1000, MATCH($O13, 'Ambiente-Termico'!$I$2:$I$1000, 0), MATCH(Y$1, 'Ambiente-Termico'!$B$1:$EC$1, 0))</f>
        <v>21.38</v>
      </c>
      <c r="Z13">
        <f>INDEX('Ambiente-Termico'!$B$2:$EC$1000, MATCH($O13, 'Ambiente-Termico'!$I$2:$I$1000, 0), MATCH(Z$1, 'Ambiente-Termico'!$B$1:$EC$1, 0))</f>
        <v>26.79</v>
      </c>
      <c r="AA13">
        <f>INDEX('Ambiente-Termico'!$B$2:$EC$1000, MATCH($O13, 'Ambiente-Termico'!$I$2:$I$1000, 0), MATCH(AA$1, 'Ambiente-Termico'!$B$1:$EC$1, 0))</f>
        <v>26.79</v>
      </c>
      <c r="AB13">
        <f>INDEX('Ambiente-Termico'!$B$2:$EC$1000, MATCH($O13, 'Ambiente-Termico'!$I$2:$I$1000, 0), MATCH(AB$1, 'Ambiente-Termico'!$B$1:$EC$1, 0))</f>
        <v>22.12</v>
      </c>
      <c r="AC13">
        <f>INDEX('Ambiente-Termico'!$B$2:$EC$1000, MATCH($O13, 'Ambiente-Termico'!$I$2:$I$1000, 0), MATCH(AC$1, 'Ambiente-Termico'!$B$1:$EC$1, 0))</f>
        <v>20.92</v>
      </c>
      <c r="AD13">
        <f>INDEX('Ambiente-Termico'!$B$2:$EC$1000, MATCH($O13, 'Ambiente-Termico'!$I$2:$I$1000, 0), MATCH(AD$1, 'Ambiente-Termico'!$B$1:$EC$1, 0))</f>
        <v>25.4</v>
      </c>
      <c r="AE13">
        <f>INDEX('Ambiente-Termico'!$B$2:$EC$1000, MATCH($O13, 'Ambiente-Termico'!$I$2:$I$1000, 0), MATCH(AE$1, 'Ambiente-Termico'!$B$1:$EC$1, 0))</f>
        <v>25.79</v>
      </c>
      <c r="AF13">
        <f>INDEX('Ambiente-Termico'!$B$2:$EC$1000, MATCH($O13, 'Ambiente-Termico'!$I$2:$I$1000, 0), MATCH(AF$1, 'Ambiente-Termico'!$B$1:$EC$1, 0))</f>
        <v>22.57</v>
      </c>
      <c r="AG13">
        <f>INDEX('Ambiente-Termico'!$B$2:$EC$1000, MATCH($O13, 'Ambiente-Termico'!$I$2:$I$1000, 0), MATCH(AG$1, 'Ambiente-Termico'!$B$1:$EC$1, 0))</f>
        <v>21.15</v>
      </c>
      <c r="AH13" s="2">
        <f t="shared" si="39"/>
        <v>0</v>
      </c>
      <c r="AI13" s="2">
        <f t="shared" si="39"/>
        <v>0</v>
      </c>
      <c r="AJ13" s="2">
        <f t="shared" si="39"/>
        <v>0</v>
      </c>
      <c r="AK13" s="2">
        <f t="shared" si="39"/>
        <v>0</v>
      </c>
      <c r="AL13" s="2">
        <f t="shared" si="40"/>
        <v>0</v>
      </c>
      <c r="AM13" s="2">
        <f t="shared" si="40"/>
        <v>0</v>
      </c>
      <c r="AN13" s="2">
        <f t="shared" si="40"/>
        <v>0</v>
      </c>
      <c r="AO13" s="2">
        <f t="shared" si="40"/>
        <v>0</v>
      </c>
      <c r="AP13" s="2">
        <f t="shared" si="41"/>
        <v>0</v>
      </c>
      <c r="AQ13" s="2">
        <f t="shared" si="41"/>
        <v>0</v>
      </c>
      <c r="AR13" s="2">
        <f t="shared" si="41"/>
        <v>0</v>
      </c>
      <c r="AS13" s="2">
        <f t="shared" si="41"/>
        <v>0</v>
      </c>
      <c r="AT13">
        <f>INDEX('Ambiente-Termico'!$B$2:$EC$1000, MATCH($O13, 'Ambiente-Termico'!$I$2:$I$1000, 0), MATCH(AT$1, 'Ambiente-Termico'!$B$1:$EC$1, 0))</f>
        <v>0</v>
      </c>
      <c r="AU13" s="2">
        <f>INDEX('Ambiente-Termico'!$B$2:$EC$1000, MATCH($O13, 'Ambiente-Termico'!$I$2:$I$1000, 0), MATCH(AU$1, 'Ambiente-Termico'!$B$1:$EC$1, 0))</f>
        <v>0</v>
      </c>
      <c r="AV13">
        <f>INDEX('Ambiente-Termico'!$B$2:$EC$1000, MATCH($O13, 'Ambiente-Termico'!$I$2:$I$1000, 0), MATCH(AV$1, 'Ambiente-Termico'!$B$1:$EC$1, 0))</f>
        <v>1199</v>
      </c>
      <c r="AW13" s="2">
        <f>INDEX('Ambiente-Termico'!$B$2:$EC$1000, MATCH($O13, 'Ambiente-Termico'!$I$2:$I$1000, 0), MATCH(AW$1, 'Ambiente-Termico'!$B$1:$EC$1, 0))</f>
        <v>0.4106164383561644</v>
      </c>
      <c r="AX13">
        <f>INDEX('Ambiente-Termico'!$B$2:$EC$1000, MATCH($O13, 'Ambiente-Termico'!$I$2:$I$1000, 0), MATCH(AX$1, 'Ambiente-Termico'!$B$1:$EC$1, 0))</f>
        <v>1721</v>
      </c>
      <c r="AY13" s="2">
        <f>INDEX('Ambiente-Termico'!$B$2:$EC$1000, MATCH($O13, 'Ambiente-Termico'!$I$2:$I$1000, 0), MATCH(AY$1, 'Ambiente-Termico'!$B$1:$EC$1, 0))</f>
        <v>0.58938356164383565</v>
      </c>
      <c r="AZ13">
        <f>INDEX('Ambiente-Termico'!$B$2:$EC$1000, MATCH($O13, 'Ambiente-Termico'!$I$2:$I$1000, 0), MATCH(AZ$1, 'Ambiente-Termico'!$B$1:$EC$1, 0))</f>
        <v>5</v>
      </c>
      <c r="BA13" s="2">
        <f>INDEX('Ambiente-Termico'!$B$2:$EC$1000, MATCH($O13, 'Ambiente-Termico'!$I$2:$I$1000, 0), MATCH(BA$1, 'Ambiente-Termico'!$B$1:$EC$1, 0))</f>
        <v>5.7077625570776253E-4</v>
      </c>
      <c r="BB13">
        <f>INDEX('Ambiente-Termico'!$B$2:$EC$1000, MATCH($O13, 'Ambiente-Termico'!$I$2:$I$1000, 0), MATCH(BB$1, 'Ambiente-Termico'!$B$1:$EC$1, 0))</f>
        <v>4461</v>
      </c>
      <c r="BC13" s="2">
        <f>INDEX('Ambiente-Termico'!$B$2:$EC$1000, MATCH($O13, 'Ambiente-Termico'!$I$2:$I$1000, 0), MATCH(BC$1, 'Ambiente-Termico'!$B$1:$EC$1, 0))</f>
        <v>0.50924657534246576</v>
      </c>
      <c r="BD13" t="e">
        <f>INDEX('Ambiente-Termico'!$B$2:$EC$1000, MATCH($O13, 'Ambiente-Termico'!$I$2:$I$1000, 0), MATCH(BD$1, 'Ambiente-Termico'!$B$1:$EC$1, 0))</f>
        <v>#N/A</v>
      </c>
      <c r="BE13" s="2" t="e">
        <f>INDEX('Ambiente-Termico'!$B$2:$EC$1000, MATCH($O13, 'Ambiente-Termico'!$I$2:$I$1000, 0), MATCH(BE$1, 'Ambiente-Termico'!$B$1:$EC$1, 0))</f>
        <v>#N/A</v>
      </c>
      <c r="BF13">
        <f>INDEX('Ambiente-Termico'!$B$2:$EC$1000, MATCH($O13, 'Ambiente-Termico'!$I$2:$I$1000, 0), MATCH(BF$1, 'Ambiente-Termico'!$B$1:$EC$1, 0))</f>
        <v>0</v>
      </c>
      <c r="BG13" s="2">
        <f>INDEX('Ambiente-Termico'!$B$2:$EC$1000, MATCH($O13, 'Ambiente-Termico'!$I$2:$I$1000, 0), MATCH(BG$1, 'Ambiente-Termico'!$B$1:$EC$1, 0))</f>
        <v>0</v>
      </c>
      <c r="BH13">
        <f>INDEX('Ambiente-Termico'!$B$2:$EC$1000, MATCH($O13, 'Ambiente-Termico'!$I$2:$I$1000, 0), MATCH(BH$1, 'Ambiente-Termico'!$B$1:$EC$1, 0))</f>
        <v>3</v>
      </c>
      <c r="BI13" s="2">
        <f>INDEX('Ambiente-Termico'!$B$2:$EC$1000, MATCH($O13, 'Ambiente-Termico'!$I$2:$I$1000, 0), MATCH(BI$1, 'Ambiente-Termico'!$B$1:$EC$1, 0))</f>
        <v>1.0273972602739729E-3</v>
      </c>
      <c r="BJ13">
        <f>INDEX('Ambiente-Termico'!$B$2:$EC$1000, MATCH($O13, 'Ambiente-Termico'!$I$2:$I$1000, 0), MATCH(BJ$1, 'Ambiente-Termico'!$B$1:$EC$1, 0))</f>
        <v>2917</v>
      </c>
      <c r="BK13" s="2">
        <f>INDEX('Ambiente-Termico'!$B$2:$EC$1000, MATCH($O13, 'Ambiente-Termico'!$I$2:$I$1000, 0), MATCH(BK$1, 'Ambiente-Termico'!$B$1:$EC$1, 0))</f>
        <v>0.99897260273972599</v>
      </c>
      <c r="BL13">
        <f>INDEX('Ambiente-Termico'!$B$2:$EC$1000, MATCH($O13, 'Ambiente-Termico'!$I$2:$I$1000, 0), MATCH(BL$1, 'Ambiente-Termico'!$B$1:$EC$1, 0))</f>
        <v>0</v>
      </c>
      <c r="BM13" s="2">
        <f>INDEX('Ambiente-Termico'!$B$2:$EC$1000, MATCH($O13, 'Ambiente-Termico'!$I$2:$I$1000, 0), MATCH(BM$1, 'Ambiente-Termico'!$B$1:$EC$1, 0))</f>
        <v>0</v>
      </c>
      <c r="BN13">
        <f>INDEX('Ambiente-Termico'!$B$2:$EC$1000, MATCH($O13, 'Ambiente-Termico'!$I$2:$I$1000, 0), MATCH(BN$1, 'Ambiente-Termico'!$B$1:$EC$1, 0))</f>
        <v>907</v>
      </c>
      <c r="BO13" s="2">
        <f>INDEX('Ambiente-Termico'!$B$2:$EC$1000, MATCH($O13, 'Ambiente-Termico'!$I$2:$I$1000, 0), MATCH(BO$1, 'Ambiente-Termico'!$B$1:$EC$1, 0))</f>
        <v>0.1035388127853881</v>
      </c>
      <c r="BP13">
        <f>INDEX('Ambiente-Termico'!$B$2:$EC$1000, MATCH($O13, 'Ambiente-Termico'!$I$2:$I$1000, 0), MATCH(BP$1, 'Ambiente-Termico'!$B$1:$EC$1, 0))</f>
        <v>7853</v>
      </c>
      <c r="BQ13" s="2">
        <f>INDEX('Ambiente-Termico'!$B$2:$EC$1000, MATCH($O13, 'Ambiente-Termico'!$I$2:$I$1000, 0), MATCH(BQ$1, 'Ambiente-Termico'!$B$1:$EC$1, 0))</f>
        <v>0.89646118721461188</v>
      </c>
      <c r="BR13">
        <f>INDEX('Ambiente-Termico'!$B$2:$EC$1000, MATCH($O13, 'Ambiente-Termico'!$I$2:$I$1000, 0), MATCH(BR$1, 'Ambiente-Termico'!$B$1:$EC$1, 0))</f>
        <v>0</v>
      </c>
      <c r="BS13" s="2">
        <f>INDEX('Ambiente-Termico'!$B$2:$EC$1000, MATCH($O13, 'Ambiente-Termico'!$I$2:$I$1000, 0), MATCH(BS$1, 'Ambiente-Termico'!$B$1:$EC$1, 0))</f>
        <v>0</v>
      </c>
      <c r="BT13">
        <f>INDEX('Ambiente-Termico'!$B$2:$EC$1000, MATCH($O13, 'Ambiente-Termico'!$I$2:$I$1000, 0), MATCH(BT$1, 'Ambiente-Termico'!$B$1:$EC$1, 0))</f>
        <v>361</v>
      </c>
      <c r="BU13" s="2">
        <f>INDEX('Ambiente-Termico'!$B$2:$EC$1000, MATCH($O13, 'Ambiente-Termico'!$I$2:$I$1000, 0), MATCH(BU$1, 'Ambiente-Termico'!$B$1:$EC$1, 0))</f>
        <v>0.1236301369863014</v>
      </c>
      <c r="BV13">
        <f>INDEX('Ambiente-Termico'!$B$2:$EC$1000, MATCH($O13, 'Ambiente-Termico'!$I$2:$I$1000, 0), MATCH(BV$1, 'Ambiente-Termico'!$B$1:$EC$1, 0))</f>
        <v>8399</v>
      </c>
      <c r="BW13" s="2">
        <f>INDEX('Ambiente-Termico'!$B$2:$EC$1000, MATCH($O13, 'Ambiente-Termico'!$I$2:$I$1000, 0), MATCH(BW$1, 'Ambiente-Termico'!$B$1:$EC$1, 0))</f>
        <v>0.9587899543378996</v>
      </c>
      <c r="BX13">
        <f>INDEX('Ambiente-Termico'!$B$2:$EC$1000, MATCH($O13, 'Ambiente-Termico'!$I$2:$I$1000, 0), MATCH(BX$1, 'Ambiente-Termico'!$B$1:$EC$1, 0))</f>
        <v>0</v>
      </c>
      <c r="BY13" s="2">
        <f>INDEX('Ambiente-Termico'!$B$2:$EC$1000, MATCH($O13, 'Ambiente-Termico'!$I$2:$I$1000, 0), MATCH(BY$1, 'Ambiente-Termico'!$B$1:$EC$1, 0))</f>
        <v>0</v>
      </c>
      <c r="BZ13">
        <f>INDEX('Ambiente-Termico'!$B$2:$EC$1000, MATCH($O13, 'Ambiente-Termico'!$I$2:$I$1000, 0), MATCH(BZ$1, 'Ambiente-Termico'!$B$1:$EC$1, 0))</f>
        <v>3239</v>
      </c>
      <c r="CA13" s="2">
        <f>INDEX('Ambiente-Termico'!$B$2:$EC$1000, MATCH($O13, 'Ambiente-Termico'!$I$2:$I$1000, 0), MATCH(CA$1, 'Ambiente-Termico'!$B$1:$EC$1, 0))</f>
        <v>0.36974885844748862</v>
      </c>
      <c r="CB13">
        <f>INDEX('Ambiente-Termico'!$B$2:$EC$1000, MATCH($O13, 'Ambiente-Termico'!$I$2:$I$1000, 0), MATCH(CB$1, 'Ambiente-Termico'!$B$1:$EC$1, 0))</f>
        <v>5521</v>
      </c>
      <c r="CC13" s="2">
        <f>INDEX('Ambiente-Termico'!$B$2:$EC$1000, MATCH($O13, 'Ambiente-Termico'!$I$2:$I$1000, 0), MATCH(CC$1, 'Ambiente-Termico'!$B$1:$EC$1, 0))</f>
        <v>0.63025114155251138</v>
      </c>
      <c r="CD13">
        <f>INDEX('Ambiente-Termico'!$B$2:$EC$1000, MATCH($O13, 'Ambiente-Termico'!$I$2:$I$1000, 0), MATCH(CD$1, 'Ambiente-Termico'!$B$1:$EC$1, 0))</f>
        <v>1903.59</v>
      </c>
      <c r="CE13">
        <f>INDEX('Ambiente-Termico'!$B$2:$EC$1000, MATCH($O13, 'Ambiente-Termico'!$I$2:$I$1000, 0), MATCH(CE$1, 'Ambiente-Termico'!$B$1:$EC$1, 0))</f>
        <v>713.29</v>
      </c>
      <c r="CF13">
        <f>INDEX('Ambiente-Termico'!$B$2:$EC$1000, MATCH($O13, 'Ambiente-Termico'!$I$2:$I$1000, 0), MATCH(CF$1, 'Ambiente-Termico'!$B$1:$EC$1, 0))</f>
        <v>88.129166666666663</v>
      </c>
      <c r="CG13">
        <f>INDEX('Ambiente-Termico'!$B$2:$EC$1000, MATCH($O13, 'Ambiente-Termico'!$I$2:$I$1000, 0), MATCH(CG$1, 'Ambiente-Termico'!$B$1:$EC$1, 0))</f>
        <v>33.022685185185182</v>
      </c>
      <c r="CH13">
        <f>INDEX('Ambiente-Termico'!$B$2:$EC$1000, MATCH($O13, 'Ambiente-Termico'!$I$2:$I$1000, 0), MATCH(CH$1, 'Ambiente-Termico'!$B$1:$EC$1, 0))</f>
        <v>55.106481481481481</v>
      </c>
      <c r="CI13">
        <f>INDEX('Ambiente-Termico'!$B$2:$EC$1000, MATCH($O13, 'Ambiente-Termico'!$I$2:$I$1000, 0), MATCH(CI$1, 'Ambiente-Termico'!$B$1:$EC$1, 0))</f>
        <v>2195.0700000000002</v>
      </c>
      <c r="CJ13">
        <f>INDEX('Ambiente-Termico'!$B$2:$EC$1000, MATCH($O13, 'Ambiente-Termico'!$I$2:$I$1000, 0), MATCH(CJ$1, 'Ambiente-Termico'!$B$1:$EC$1, 0))</f>
        <v>29.6706660136627</v>
      </c>
      <c r="CK13">
        <f>INDEX('Ambiente-Termico'!$B$2:$EC$1000, MATCH($O13, 'Ambiente-Termico'!$I$2:$I$1000, 0), MATCH(CK$1, 'Ambiente-Termico'!$B$1:$EC$1, 0))</f>
        <v>281.88</v>
      </c>
      <c r="CL13">
        <f>INDEX('Ambiente-Termico'!$B$2:$EC$1000, MATCH($O13, 'Ambiente-Termico'!$I$2:$I$1000, 0), MATCH(CL$1, 'Ambiente-Termico'!$B$1:$EC$1, 0))</f>
        <v>19.59</v>
      </c>
      <c r="CM13">
        <f>INDEX('Ambiente-Termico'!$B$2:$EC$1000, MATCH($O13, 'Ambiente-Termico'!$I$2:$I$1000, 0), MATCH(CM$1, 'Ambiente-Termico'!$B$1:$EC$1, 0))</f>
        <v>31.14</v>
      </c>
      <c r="CN13" t="str">
        <f>INDEX('Ambiente-Termico'!$B$2:$EC$1000, MATCH($O13, 'Ambiente-Termico'!$I$2:$I$1000, 0), MATCH(CN$1, 'Ambiente-Termico'!$B$1:$EC$1, 0))</f>
        <v xml:space="preserve"> 02/21  19:00:00</v>
      </c>
      <c r="CO13">
        <f>INDEX('Ambiente-Termico'!$B$2:$EC$1000, MATCH($O13, 'Ambiente-Termico'!$I$2:$I$1000, 0), MATCH(CO$1, 'Ambiente-Termico'!$B$1:$EC$1, 0))</f>
        <v>1621.3226391396449</v>
      </c>
      <c r="CP13">
        <f>INDEX('Ambiente-Termico'!$B$2:$EC$1000, MATCH($O13, 'Ambiente-Termico'!$I$2:$I$1000, 0), MATCH(CP$1, 'Ambiente-Termico'!$B$1:$EC$1, 0))</f>
        <v>864</v>
      </c>
      <c r="CQ13">
        <f>INDEX('Ambiente-Termico'!$B$2:$EC$1000, MATCH($O13, 'Ambiente-Termico'!$I$2:$I$1000, 0), MATCH(CQ$1, 'Ambiente-Termico'!$B$1:$EC$1, 0))</f>
        <v>214.60624999999999</v>
      </c>
      <c r="CR13">
        <f>INDEX('Ambiente-Termico'!$B$2:$EC$1000, MATCH($O13, 'Ambiente-Termico'!$I$2:$I$1000, 0), MATCH(CR$1, 'Ambiente-Termico'!$B$1:$EC$1, 0))</f>
        <v>120</v>
      </c>
      <c r="CS13">
        <f>INDEX('Ambiente-Termico'!$B$2:$EC$1000, MATCH($O13, 'Ambiente-Termico'!$I$2:$I$1000, 0), MATCH(CS$1, 'Ambiente-Termico'!$B$1:$EC$1, 0))</f>
        <v>33.681234398725479</v>
      </c>
      <c r="CT13">
        <f>INDEX('Ambiente-Termico'!$B$2:$EC$1000, MATCH($O13, 'Ambiente-Termico'!$I$2:$I$1000, 0), MATCH(CT$1, 'Ambiente-Termico'!$B$1:$EC$1, 0))</f>
        <v>53.581996917807878</v>
      </c>
      <c r="CU13">
        <f>INDEX('Ambiente-Termico'!$B$2:$EC$1000, MATCH($O13, 'Ambiente-Termico'!$I$2:$I$1000, 0), MATCH(CU$1, 'Ambiente-Termico'!$B$1:$EC$1, 0))</f>
        <v>-19.900762519082399</v>
      </c>
      <c r="CV13">
        <f>INDEX('Ambiente-Termico'!$B$2:$EC$1000, MATCH($O13, 'Ambiente-Termico'!$I$2:$I$1000, 0), MATCH(CV$1, 'Ambiente-Termico'!$B$1:$EC$1, 0))</f>
        <v>472.43334211996779</v>
      </c>
      <c r="CW13">
        <f>INDEX('Ambiente-Termico'!$B$2:$EC$1000, MATCH($O13, 'Ambiente-Termico'!$I$2:$I$1000, 0), MATCH(CW$1, 'Ambiente-Termico'!$B$1:$EC$1, 0))</f>
        <v>0</v>
      </c>
      <c r="CX13">
        <f>INDEX('Ambiente-Termico'!$B$2:$EC$1000, MATCH($O13, 'Ambiente-Termico'!$I$2:$I$1000, 0), MATCH(CX$1, 'Ambiente-Termico'!$B$1:$EC$1, 0))</f>
        <v>-83.398187379048295</v>
      </c>
      <c r="CY13">
        <f>INDEX('Ambiente-Termico'!$B$2:$EC$1000, MATCH($O13, 'Ambiente-Termico'!$I$2:$I$1000, 0), MATCH(CY$1, 'Ambiente-Termico'!$B$1:$EC$1, 0))</f>
        <v>1621.3226391396449</v>
      </c>
      <c r="CZ13">
        <f>INDEX('Ambiente-Termico'!$B$2:$EC$1000, MATCH($O13, 'Ambiente-Termico'!$I$2:$I$1000, 0), MATCH(CZ$1, 'Ambiente-Termico'!$B$1:$EC$1, 0))</f>
        <v>0</v>
      </c>
      <c r="DA13" t="str">
        <f>INDEX('Ambiente-Termico'!$B$2:$EC$1000, MATCH($O13, 'Ambiente-Termico'!$I$2:$I$1000, 0), MATCH(DA$1, 'Ambiente-Termico'!$B$1:$EC$1, 0))</f>
        <v xml:space="preserve"> 02/21  19:00:00</v>
      </c>
      <c r="DB13">
        <f>INDEX('Ambiente-Termico'!$B$2:$EC$1000, MATCH($O13, 'Ambiente-Termico'!$I$2:$I$1000, 0), MATCH(DB$1, 'Ambiente-Termico'!$B$1:$EC$1, 0))</f>
        <v>1564.094316725302</v>
      </c>
      <c r="DC13">
        <f>INDEX('Ambiente-Termico'!$B$2:$EC$1000, MATCH($O13, 'Ambiente-Termico'!$I$2:$I$1000, 0), MATCH(DC$1, 'Ambiente-Termico'!$B$1:$EC$1, 0))</f>
        <v>864</v>
      </c>
      <c r="DD13">
        <f>INDEX('Ambiente-Termico'!$B$2:$EC$1000, MATCH($O13, 'Ambiente-Termico'!$I$2:$I$1000, 0), MATCH(DD$1, 'Ambiente-Termico'!$B$1:$EC$1, 0))</f>
        <v>214.60624999999999</v>
      </c>
      <c r="DE13">
        <f>INDEX('Ambiente-Termico'!$B$2:$EC$1000, MATCH($O13, 'Ambiente-Termico'!$I$2:$I$1000, 0), MATCH(DE$1, 'Ambiente-Termico'!$B$1:$EC$1, 0))</f>
        <v>120</v>
      </c>
      <c r="DF13">
        <f>INDEX('Ambiente-Termico'!$B$2:$EC$1000, MATCH($O13, 'Ambiente-Termico'!$I$2:$I$1000, 0), MATCH(DF$1, 'Ambiente-Termico'!$B$1:$EC$1, 0))</f>
        <v>170.7301911800576</v>
      </c>
      <c r="DG13">
        <f>INDEX('Ambiente-Termico'!$B$2:$EC$1000, MATCH($O13, 'Ambiente-Termico'!$I$2:$I$1000, 0), MATCH(DG$1, 'Ambiente-Termico'!$B$1:$EC$1, 0))</f>
        <v>110.5746676222746</v>
      </c>
      <c r="DH13">
        <f>INDEX('Ambiente-Termico'!$B$2:$EC$1000, MATCH($O13, 'Ambiente-Termico'!$I$2:$I$1000, 0), MATCH(DH$1, 'Ambiente-Termico'!$B$1:$EC$1, 0))</f>
        <v>60.155523557782928</v>
      </c>
      <c r="DI13">
        <f>INDEX('Ambiente-Termico'!$B$2:$EC$1000, MATCH($O13, 'Ambiente-Termico'!$I$2:$I$1000, 0), MATCH(DI$1, 'Ambiente-Termico'!$B$1:$EC$1, 0))</f>
        <v>286.02810552016751</v>
      </c>
      <c r="DJ13">
        <f>INDEX('Ambiente-Termico'!$B$2:$EC$1000, MATCH($O13, 'Ambiente-Termico'!$I$2:$I$1000, 0), MATCH(DJ$1, 'Ambiente-Termico'!$B$1:$EC$1, 0))</f>
        <v>0</v>
      </c>
      <c r="DK13">
        <f>INDEX('Ambiente-Termico'!$B$2:$EC$1000, MATCH($O13, 'Ambiente-Termico'!$I$2:$I$1000, 0), MATCH(DK$1, 'Ambiente-Termico'!$B$1:$EC$1, 0))</f>
        <v>-91.270229974923268</v>
      </c>
      <c r="DL13">
        <f>INDEX('Ambiente-Termico'!$B$2:$EC$1000, MATCH($O13, 'Ambiente-Termico'!$I$2:$I$1000, 0), MATCH(DL$1, 'Ambiente-Termico'!$B$1:$EC$1, 0))</f>
        <v>1564.094316725302</v>
      </c>
      <c r="DM13">
        <f>INDEX('Ambiente-Termico'!$B$2:$EC$1000, MATCH($O13, 'Ambiente-Termico'!$I$2:$I$1000, 0), MATCH(DM$1, 'Ambiente-Termico'!$B$1:$EC$1, 0))</f>
        <v>0</v>
      </c>
      <c r="DN13" s="2">
        <f t="shared" si="1"/>
        <v>0</v>
      </c>
      <c r="DO13" s="2">
        <f>IF(INDEX(CE:CE,MATCH($T13,$O:$O, 0))=0,0,1-CE13/INDEX(CE:CE,MATCH($T13,$O:$O, 0)))</f>
        <v>0</v>
      </c>
      <c r="DP13" s="2">
        <f>IF(INDEX(CF:CF,MATCH($T13,$O:$O, 0))=0,0,1-CF13/INDEX(CF:CF,MATCH($T13,$O:$O, 0)))</f>
        <v>0</v>
      </c>
      <c r="DQ13" s="2">
        <f t="shared" si="2"/>
        <v>0</v>
      </c>
      <c r="DR13" s="2">
        <f t="shared" si="3"/>
        <v>0</v>
      </c>
      <c r="DS13" s="2">
        <f t="shared" si="4"/>
        <v>0</v>
      </c>
      <c r="DT13" s="2">
        <f t="shared" si="5"/>
        <v>0</v>
      </c>
      <c r="DU13" s="2">
        <f t="shared" si="6"/>
        <v>0</v>
      </c>
      <c r="DV13" s="2">
        <f t="shared" si="7"/>
        <v>0</v>
      </c>
      <c r="DW13" s="2">
        <f t="shared" si="8"/>
        <v>0</v>
      </c>
      <c r="DX13" s="2">
        <f t="shared" si="9"/>
        <v>0</v>
      </c>
      <c r="DY13" s="2">
        <f>IF($CO13=0,0,CP13/$CO13)</f>
        <v>0.53289825179921113</v>
      </c>
      <c r="DZ13" s="2">
        <f t="shared" si="10"/>
        <v>0.13236492528956534</v>
      </c>
      <c r="EA13" s="2">
        <f t="shared" si="11"/>
        <v>7.4013646083223764E-2</v>
      </c>
      <c r="EB13" s="2">
        <f t="shared" si="12"/>
        <v>2.0773924686944747E-2</v>
      </c>
      <c r="EC13" s="2">
        <f t="shared" si="13"/>
        <v>3.3048324635891822E-2</v>
      </c>
      <c r="ED13" s="2">
        <f t="shared" si="14"/>
        <v>-1.2274399948947077E-2</v>
      </c>
      <c r="EE13" s="2">
        <f t="shared" si="15"/>
        <v>0.29138761817984887</v>
      </c>
      <c r="EF13" s="2">
        <f t="shared" si="16"/>
        <v>0</v>
      </c>
      <c r="EG13" s="2">
        <f t="shared" si="17"/>
        <v>-5.1438366038793829E-2</v>
      </c>
      <c r="EH13" s="2">
        <f t="shared" si="18"/>
        <v>1</v>
      </c>
      <c r="EI13" s="2">
        <f t="shared" si="19"/>
        <v>0</v>
      </c>
      <c r="EJ13" s="2">
        <f t="shared" si="20"/>
        <v>0</v>
      </c>
      <c r="EK13" s="2">
        <f>IF($DB13=0,0,DC13/$DB13)</f>
        <v>0.55239635536105725</v>
      </c>
      <c r="EL13" s="2">
        <f t="shared" si="21"/>
        <v>0.13720799807604617</v>
      </c>
      <c r="EM13" s="2">
        <f t="shared" si="22"/>
        <v>7.6721716022369074E-2</v>
      </c>
      <c r="EN13" s="2">
        <f t="shared" si="23"/>
        <v>0.109155943701343</v>
      </c>
      <c r="EO13" s="2">
        <f t="shared" si="24"/>
        <v>7.0695652071533333E-2</v>
      </c>
      <c r="EP13" s="2">
        <f t="shared" si="25"/>
        <v>3.8460291629809622E-2</v>
      </c>
      <c r="EQ13" s="2">
        <f t="shared" si="26"/>
        <v>0.18287139238445421</v>
      </c>
      <c r="ER13" s="2">
        <f t="shared" si="27"/>
        <v>0</v>
      </c>
      <c r="ES13" s="2">
        <f t="shared" si="28"/>
        <v>-5.8353405545269833E-2</v>
      </c>
      <c r="ET13" s="2">
        <f t="shared" si="29"/>
        <v>1</v>
      </c>
      <c r="EU13" s="2">
        <f t="shared" si="30"/>
        <v>0</v>
      </c>
      <c r="EV13">
        <f>INDEX('Ambiente-Luminico'!$B$2:$DZ$1000, MATCH($P13, 'Ambiente-Luminico'!$M$2:$M$1000, 0), MATCH(EV$1, 'Ambiente-Luminico'!$B$1:$DZ$1, 0))</f>
        <v>1</v>
      </c>
      <c r="EW13">
        <f>INDEX('Ambiente-Luminico'!$B$2:$DZ$1000, MATCH($P13, 'Ambiente-Luminico'!$M$2:$M$1000, 0), MATCH(EW$1, 'Ambiente-Luminico'!$B$1:$DZ$1, 0))</f>
        <v>0</v>
      </c>
      <c r="EX13">
        <f>INDEX('Ambiente-Luminico'!$B$2:$DZ$1000, MATCH($P13, 'Ambiente-Luminico'!$M$2:$M$1000, 0), MATCH(EX$1, 'Ambiente-Luminico'!$B$1:$DZ$1, 0))</f>
        <v>0</v>
      </c>
      <c r="EY13">
        <f>INDEX('Ambiente-Luminico'!$B$2:$DZ$1000, MATCH($P13, 'Ambiente-Luminico'!$M$2:$M$1000, 0), MATCH(EY$1, 'Ambiente-Luminico'!$B$1:$DZ$1, 0))</f>
        <v>0.90553665000000005</v>
      </c>
      <c r="EZ13">
        <f>INDEX('Ambiente-Luminico'!$B$2:$DZ$1000, MATCH($P13, 'Ambiente-Luminico'!$M$2:$M$1000, 0), MATCH(EZ$1, 'Ambiente-Luminico'!$B$1:$DZ$1, 0))</f>
        <v>3.820776E-2</v>
      </c>
      <c r="FA13">
        <f>INDEX('Ambiente-Luminico'!$B$2:$DZ$1000, MATCH($P13, 'Ambiente-Luminico'!$M$2:$M$1000, 0), MATCH(FA$1, 'Ambiente-Luminico'!$B$1:$DZ$1, 0))</f>
        <v>1150.0178000000001</v>
      </c>
      <c r="FB13">
        <f>INDEX('Ambiente-Luminico'!$B$2:$DZ$1000, MATCH($P13, 'Ambiente-Luminico'!$M$2:$M$1000, 0), MATCH(FB$1, 'Ambiente-Luminico'!$B$1:$DZ$1, 0))</f>
        <v>8.8541664000000006E-2</v>
      </c>
    </row>
    <row r="14" spans="1:158" x14ac:dyDescent="0.3">
      <c r="A14">
        <f>IF(INDEX(Plan1!O$5:O$1000,ROW()-1)="","",INDEX(Plan1!O$5:O$1000,ROW()-1))</f>
        <v>13</v>
      </c>
      <c r="B14" t="str">
        <f>IF(INDEX(Plan1!P$5:P$1000,ROW()-1)="","",INDEX(Plan1!P$5:P$1000,ROW()-1))</f>
        <v>CTD-HVAC-V60-T120</v>
      </c>
      <c r="C14" t="str">
        <f>IF(INDEX(Plan1!Q$5:Q$1000,ROW()-1)="","",INDEX(Plan1!Q$5:Q$1000,ROW()-1))</f>
        <v>CTD</v>
      </c>
      <c r="D14" t="str">
        <f>IF(INDEX(Plan1!R$5:R$1000,ROW()-1)="","",INDEX(Plan1!R$5:R$1000,ROW()-1))</f>
        <v>HVAC</v>
      </c>
      <c r="E14" t="str">
        <f>IF(INDEX(Plan1!S$5:S$1000,ROW()-1)="","",INDEX(Plan1!S$5:S$1000,ROW()-1))</f>
        <v>V60</v>
      </c>
      <c r="F14" t="str">
        <f>IF(INDEX(Plan1!T$5:T$1000,ROW()-1)="","",INDEX(Plan1!T$5:T$1000,ROW()-1))</f>
        <v>T120</v>
      </c>
      <c r="G14" t="str">
        <f>IF(INDEX(Plan1!U$5:U$1000,ROW()-1)="","",INDEX(Plan1!U$5:U$1000,ROW()-1))</f>
        <v>SALA DE ESTAR</v>
      </c>
      <c r="H14">
        <f>IF(INDEX(Plan1!W$5:W$1000,ROW()-1)="","",INDEX(Plan1!W$5:W$1000,ROW()-1))</f>
        <v>21.6</v>
      </c>
      <c r="I14">
        <f>IF(INDEX(Plan1!X$5:X$1000,ROW()-1)="","",INDEX(Plan1!X$5:X$1000,ROW()-1))</f>
        <v>46.28</v>
      </c>
      <c r="J14">
        <f>IF(INDEX(Plan1!Y$5:Y$1000,ROW()-1)="","",INDEX(Plan1!Y$5:Y$1000,ROW()-1))</f>
        <v>6.06</v>
      </c>
      <c r="K14" s="16" t="str">
        <f>IF(INDEX(Plan1!Z$5:Z$1000,ROW()-1)="","",INDEX(Plan1!Z$5:Z$1000,ROW()-1))</f>
        <v>13%</v>
      </c>
      <c r="L14" s="2">
        <f>IF(INDEX(Plan1!AA$5:AA$1000,ROW()-1)="","",INDEX(Plan1!AA$5:AA$1000,ROW()-1))</f>
        <v>0.28000000000000003</v>
      </c>
      <c r="M14" t="str">
        <f t="shared" si="31"/>
        <v>T120</v>
      </c>
      <c r="N14" t="str">
        <f t="shared" si="32"/>
        <v>Oeste</v>
      </c>
      <c r="O14" t="str">
        <f t="shared" si="33"/>
        <v>CTD-HVAC-V60-T120-SALA DE ESTAR-T120</v>
      </c>
      <c r="P14" t="str">
        <f t="shared" si="34"/>
        <v>CTD-VN-V60-T120-SALA DE ESTAR-T120</v>
      </c>
      <c r="Q14" t="str">
        <f t="shared" si="35"/>
        <v>CTD_T120_V60</v>
      </c>
      <c r="R14" t="str">
        <f t="shared" si="36"/>
        <v>CTD_T120_V60_sDG</v>
      </c>
      <c r="S14" t="str">
        <f t="shared" si="37"/>
        <v>CTD-SALA-DE-ESTAR</v>
      </c>
      <c r="T14" t="str">
        <f t="shared" si="38"/>
        <v>CTD-HVAC-V86-ST-SALA DE ESTAR-ST</v>
      </c>
      <c r="U14">
        <f>INDEX('Ambiente-Termico'!$B$2:$EC$1000, MATCH($O14, 'Ambiente-Termico'!$I$2:$I$1000, 0), MATCH(U$1, 'Ambiente-Termico'!$B$1:$EC$1, 0))</f>
        <v>2920</v>
      </c>
      <c r="V14">
        <f>INDEX('Ambiente-Termico'!$B$2:$EC$1000, MATCH($O14, 'Ambiente-Termico'!$I$2:$I$1000, 0), MATCH(V$1, 'Ambiente-Termico'!$B$1:$EC$1, 0))</f>
        <v>24.09</v>
      </c>
      <c r="W14">
        <f>INDEX('Ambiente-Termico'!$B$2:$EC$1000, MATCH($O14, 'Ambiente-Termico'!$I$2:$I$1000, 0), MATCH(W$1, 'Ambiente-Termico'!$B$1:$EC$1, 0))</f>
        <v>25.58</v>
      </c>
      <c r="X14">
        <f>INDEX('Ambiente-Termico'!$B$2:$EC$1000, MATCH($O14, 'Ambiente-Termico'!$I$2:$I$1000, 0), MATCH(X$1, 'Ambiente-Termico'!$B$1:$EC$1, 0))</f>
        <v>22.92</v>
      </c>
      <c r="Y14">
        <f>INDEX('Ambiente-Termico'!$B$2:$EC$1000, MATCH($O14, 'Ambiente-Termico'!$I$2:$I$1000, 0), MATCH(Y$1, 'Ambiente-Termico'!$B$1:$EC$1, 0))</f>
        <v>21.31</v>
      </c>
      <c r="Z14">
        <f>INDEX('Ambiente-Termico'!$B$2:$EC$1000, MATCH($O14, 'Ambiente-Termico'!$I$2:$I$1000, 0), MATCH(Z$1, 'Ambiente-Termico'!$B$1:$EC$1, 0))</f>
        <v>26.57</v>
      </c>
      <c r="AA14">
        <f>INDEX('Ambiente-Termico'!$B$2:$EC$1000, MATCH($O14, 'Ambiente-Termico'!$I$2:$I$1000, 0), MATCH(AA$1, 'Ambiente-Termico'!$B$1:$EC$1, 0))</f>
        <v>26.57</v>
      </c>
      <c r="AB14">
        <f>INDEX('Ambiente-Termico'!$B$2:$EC$1000, MATCH($O14, 'Ambiente-Termico'!$I$2:$I$1000, 0), MATCH(AB$1, 'Ambiente-Termico'!$B$1:$EC$1, 0))</f>
        <v>21.88</v>
      </c>
      <c r="AC14">
        <f>INDEX('Ambiente-Termico'!$B$2:$EC$1000, MATCH($O14, 'Ambiente-Termico'!$I$2:$I$1000, 0), MATCH(AC$1, 'Ambiente-Termico'!$B$1:$EC$1, 0))</f>
        <v>20.79</v>
      </c>
      <c r="AD14">
        <f>INDEX('Ambiente-Termico'!$B$2:$EC$1000, MATCH($O14, 'Ambiente-Termico'!$I$2:$I$1000, 0), MATCH(AD$1, 'Ambiente-Termico'!$B$1:$EC$1, 0))</f>
        <v>25.28</v>
      </c>
      <c r="AE14">
        <f>INDEX('Ambiente-Termico'!$B$2:$EC$1000, MATCH($O14, 'Ambiente-Termico'!$I$2:$I$1000, 0), MATCH(AE$1, 'Ambiente-Termico'!$B$1:$EC$1, 0))</f>
        <v>25.65</v>
      </c>
      <c r="AF14">
        <f>INDEX('Ambiente-Termico'!$B$2:$EC$1000, MATCH($O14, 'Ambiente-Termico'!$I$2:$I$1000, 0), MATCH(AF$1, 'Ambiente-Termico'!$B$1:$EC$1, 0))</f>
        <v>22.4</v>
      </c>
      <c r="AG14">
        <f>INDEX('Ambiente-Termico'!$B$2:$EC$1000, MATCH($O14, 'Ambiente-Termico'!$I$2:$I$1000, 0), MATCH(AG$1, 'Ambiente-Termico'!$B$1:$EC$1, 0))</f>
        <v>21.05</v>
      </c>
      <c r="AH14" s="2">
        <f t="shared" si="39"/>
        <v>4.1493775933620913E-4</v>
      </c>
      <c r="AI14" s="2">
        <f t="shared" si="39"/>
        <v>4.2818217205139453E-3</v>
      </c>
      <c r="AJ14" s="2">
        <f t="shared" si="39"/>
        <v>4.3440486533448119E-3</v>
      </c>
      <c r="AK14" s="2">
        <f t="shared" si="39"/>
        <v>3.2740879326473848E-3</v>
      </c>
      <c r="AL14" s="2">
        <f t="shared" si="40"/>
        <v>8.2120194102276445E-3</v>
      </c>
      <c r="AM14" s="2">
        <f t="shared" si="40"/>
        <v>8.2120194102276445E-3</v>
      </c>
      <c r="AN14" s="2">
        <f t="shared" si="40"/>
        <v>1.0849909584086936E-2</v>
      </c>
      <c r="AO14" s="2">
        <f t="shared" si="40"/>
        <v>6.2141491395795168E-3</v>
      </c>
      <c r="AP14" s="2">
        <f t="shared" si="41"/>
        <v>4.7244094488188004E-3</v>
      </c>
      <c r="AQ14" s="2">
        <f t="shared" si="41"/>
        <v>5.4284606436603156E-3</v>
      </c>
      <c r="AR14" s="2">
        <f t="shared" si="41"/>
        <v>7.5321222862206882E-3</v>
      </c>
      <c r="AS14" s="2">
        <f t="shared" si="41"/>
        <v>4.7281323877067516E-3</v>
      </c>
      <c r="AT14">
        <f>INDEX('Ambiente-Termico'!$B$2:$EC$1000, MATCH($O14, 'Ambiente-Termico'!$I$2:$I$1000, 0), MATCH(AT$1, 'Ambiente-Termico'!$B$1:$EC$1, 0))</f>
        <v>0</v>
      </c>
      <c r="AU14" s="2">
        <f>INDEX('Ambiente-Termico'!$B$2:$EC$1000, MATCH($O14, 'Ambiente-Termico'!$I$2:$I$1000, 0), MATCH(AU$1, 'Ambiente-Termico'!$B$1:$EC$1, 0))</f>
        <v>0</v>
      </c>
      <c r="AV14">
        <f>INDEX('Ambiente-Termico'!$B$2:$EC$1000, MATCH($O14, 'Ambiente-Termico'!$I$2:$I$1000, 0), MATCH(AV$1, 'Ambiente-Termico'!$B$1:$EC$1, 0))</f>
        <v>1296</v>
      </c>
      <c r="AW14" s="2">
        <f>INDEX('Ambiente-Termico'!$B$2:$EC$1000, MATCH($O14, 'Ambiente-Termico'!$I$2:$I$1000, 0), MATCH(AW$1, 'Ambiente-Termico'!$B$1:$EC$1, 0))</f>
        <v>0.44383561643835617</v>
      </c>
      <c r="AX14">
        <f>INDEX('Ambiente-Termico'!$B$2:$EC$1000, MATCH($O14, 'Ambiente-Termico'!$I$2:$I$1000, 0), MATCH(AX$1, 'Ambiente-Termico'!$B$1:$EC$1, 0))</f>
        <v>1624</v>
      </c>
      <c r="AY14" s="2">
        <f>INDEX('Ambiente-Termico'!$B$2:$EC$1000, MATCH($O14, 'Ambiente-Termico'!$I$2:$I$1000, 0), MATCH(AY$1, 'Ambiente-Termico'!$B$1:$EC$1, 0))</f>
        <v>0.55616438356164388</v>
      </c>
      <c r="AZ14">
        <f>INDEX('Ambiente-Termico'!$B$2:$EC$1000, MATCH($O14, 'Ambiente-Termico'!$I$2:$I$1000, 0), MATCH(AZ$1, 'Ambiente-Termico'!$B$1:$EC$1, 0))</f>
        <v>4</v>
      </c>
      <c r="BA14" s="2">
        <f>INDEX('Ambiente-Termico'!$B$2:$EC$1000, MATCH($O14, 'Ambiente-Termico'!$I$2:$I$1000, 0), MATCH(BA$1, 'Ambiente-Termico'!$B$1:$EC$1, 0))</f>
        <v>4.5662100456620998E-4</v>
      </c>
      <c r="BB14">
        <f>INDEX('Ambiente-Termico'!$B$2:$EC$1000, MATCH($O14, 'Ambiente-Termico'!$I$2:$I$1000, 0), MATCH(BB$1, 'Ambiente-Termico'!$B$1:$EC$1, 0))</f>
        <v>4603</v>
      </c>
      <c r="BC14" s="2">
        <f>INDEX('Ambiente-Termico'!$B$2:$EC$1000, MATCH($O14, 'Ambiente-Termico'!$I$2:$I$1000, 0), MATCH(BC$1, 'Ambiente-Termico'!$B$1:$EC$1, 0))</f>
        <v>0.52545662100456625</v>
      </c>
      <c r="BD14" t="e">
        <f>INDEX('Ambiente-Termico'!$B$2:$EC$1000, MATCH($O14, 'Ambiente-Termico'!$I$2:$I$1000, 0), MATCH(BD$1, 'Ambiente-Termico'!$B$1:$EC$1, 0))</f>
        <v>#N/A</v>
      </c>
      <c r="BE14" s="2" t="e">
        <f>INDEX('Ambiente-Termico'!$B$2:$EC$1000, MATCH($O14, 'Ambiente-Termico'!$I$2:$I$1000, 0), MATCH(BE$1, 'Ambiente-Termico'!$B$1:$EC$1, 0))</f>
        <v>#N/A</v>
      </c>
      <c r="BF14">
        <f>INDEX('Ambiente-Termico'!$B$2:$EC$1000, MATCH($O14, 'Ambiente-Termico'!$I$2:$I$1000, 0), MATCH(BF$1, 'Ambiente-Termico'!$B$1:$EC$1, 0))</f>
        <v>0</v>
      </c>
      <c r="BG14" s="2">
        <f>INDEX('Ambiente-Termico'!$B$2:$EC$1000, MATCH($O14, 'Ambiente-Termico'!$I$2:$I$1000, 0), MATCH(BG$1, 'Ambiente-Termico'!$B$1:$EC$1, 0))</f>
        <v>0</v>
      </c>
      <c r="BH14">
        <f>INDEX('Ambiente-Termico'!$B$2:$EC$1000, MATCH($O14, 'Ambiente-Termico'!$I$2:$I$1000, 0), MATCH(BH$1, 'Ambiente-Termico'!$B$1:$EC$1, 0))</f>
        <v>4</v>
      </c>
      <c r="BI14" s="2">
        <f>INDEX('Ambiente-Termico'!$B$2:$EC$1000, MATCH($O14, 'Ambiente-Termico'!$I$2:$I$1000, 0), MATCH(BI$1, 'Ambiente-Termico'!$B$1:$EC$1, 0))</f>
        <v>1.3698630136986299E-3</v>
      </c>
      <c r="BJ14">
        <f>INDEX('Ambiente-Termico'!$B$2:$EC$1000, MATCH($O14, 'Ambiente-Termico'!$I$2:$I$1000, 0), MATCH(BJ$1, 'Ambiente-Termico'!$B$1:$EC$1, 0))</f>
        <v>2916</v>
      </c>
      <c r="BK14" s="2">
        <f>INDEX('Ambiente-Termico'!$B$2:$EC$1000, MATCH($O14, 'Ambiente-Termico'!$I$2:$I$1000, 0), MATCH(BK$1, 'Ambiente-Termico'!$B$1:$EC$1, 0))</f>
        <v>0.99863013698630132</v>
      </c>
      <c r="BL14">
        <f>INDEX('Ambiente-Termico'!$B$2:$EC$1000, MATCH($O14, 'Ambiente-Termico'!$I$2:$I$1000, 0), MATCH(BL$1, 'Ambiente-Termico'!$B$1:$EC$1, 0))</f>
        <v>0</v>
      </c>
      <c r="BM14" s="2">
        <f>INDEX('Ambiente-Termico'!$B$2:$EC$1000, MATCH($O14, 'Ambiente-Termico'!$I$2:$I$1000, 0), MATCH(BM$1, 'Ambiente-Termico'!$B$1:$EC$1, 0))</f>
        <v>0</v>
      </c>
      <c r="BN14">
        <f>INDEX('Ambiente-Termico'!$B$2:$EC$1000, MATCH($O14, 'Ambiente-Termico'!$I$2:$I$1000, 0), MATCH(BN$1, 'Ambiente-Termico'!$B$1:$EC$1, 0))</f>
        <v>932</v>
      </c>
      <c r="BO14" s="2">
        <f>INDEX('Ambiente-Termico'!$B$2:$EC$1000, MATCH($O14, 'Ambiente-Termico'!$I$2:$I$1000, 0), MATCH(BO$1, 'Ambiente-Termico'!$B$1:$EC$1, 0))</f>
        <v>0.1063926940639269</v>
      </c>
      <c r="BP14">
        <f>INDEX('Ambiente-Termico'!$B$2:$EC$1000, MATCH($O14, 'Ambiente-Termico'!$I$2:$I$1000, 0), MATCH(BP$1, 'Ambiente-Termico'!$B$1:$EC$1, 0))</f>
        <v>7828</v>
      </c>
      <c r="BQ14" s="2">
        <f>INDEX('Ambiente-Termico'!$B$2:$EC$1000, MATCH($O14, 'Ambiente-Termico'!$I$2:$I$1000, 0), MATCH(BQ$1, 'Ambiente-Termico'!$B$1:$EC$1, 0))</f>
        <v>0.89360730593607307</v>
      </c>
      <c r="BR14">
        <f>INDEX('Ambiente-Termico'!$B$2:$EC$1000, MATCH($O14, 'Ambiente-Termico'!$I$2:$I$1000, 0), MATCH(BR$1, 'Ambiente-Termico'!$B$1:$EC$1, 0))</f>
        <v>0</v>
      </c>
      <c r="BS14" s="2">
        <f>INDEX('Ambiente-Termico'!$B$2:$EC$1000, MATCH($O14, 'Ambiente-Termico'!$I$2:$I$1000, 0), MATCH(BS$1, 'Ambiente-Termico'!$B$1:$EC$1, 0))</f>
        <v>0</v>
      </c>
      <c r="BT14">
        <f>INDEX('Ambiente-Termico'!$B$2:$EC$1000, MATCH($O14, 'Ambiente-Termico'!$I$2:$I$1000, 0), MATCH(BT$1, 'Ambiente-Termico'!$B$1:$EC$1, 0))</f>
        <v>431</v>
      </c>
      <c r="BU14" s="2">
        <f>INDEX('Ambiente-Termico'!$B$2:$EC$1000, MATCH($O14, 'Ambiente-Termico'!$I$2:$I$1000, 0), MATCH(BU$1, 'Ambiente-Termico'!$B$1:$EC$1, 0))</f>
        <v>0.14760273972602739</v>
      </c>
      <c r="BV14">
        <f>INDEX('Ambiente-Termico'!$B$2:$EC$1000, MATCH($O14, 'Ambiente-Termico'!$I$2:$I$1000, 0), MATCH(BV$1, 'Ambiente-Termico'!$B$1:$EC$1, 0))</f>
        <v>8329</v>
      </c>
      <c r="BW14" s="2">
        <f>INDEX('Ambiente-Termico'!$B$2:$EC$1000, MATCH($O14, 'Ambiente-Termico'!$I$2:$I$1000, 0), MATCH(BW$1, 'Ambiente-Termico'!$B$1:$EC$1, 0))</f>
        <v>0.95079908675799085</v>
      </c>
      <c r="BX14">
        <f>INDEX('Ambiente-Termico'!$B$2:$EC$1000, MATCH($O14, 'Ambiente-Termico'!$I$2:$I$1000, 0), MATCH(BX$1, 'Ambiente-Termico'!$B$1:$EC$1, 0))</f>
        <v>0</v>
      </c>
      <c r="BY14" s="2">
        <f>INDEX('Ambiente-Termico'!$B$2:$EC$1000, MATCH($O14, 'Ambiente-Termico'!$I$2:$I$1000, 0), MATCH(BY$1, 'Ambiente-Termico'!$B$1:$EC$1, 0))</f>
        <v>0</v>
      </c>
      <c r="BZ14">
        <f>INDEX('Ambiente-Termico'!$B$2:$EC$1000, MATCH($O14, 'Ambiente-Termico'!$I$2:$I$1000, 0), MATCH(BZ$1, 'Ambiente-Termico'!$B$1:$EC$1, 0))</f>
        <v>3389</v>
      </c>
      <c r="CA14" s="2">
        <f>INDEX('Ambiente-Termico'!$B$2:$EC$1000, MATCH($O14, 'Ambiente-Termico'!$I$2:$I$1000, 0), MATCH(CA$1, 'Ambiente-Termico'!$B$1:$EC$1, 0))</f>
        <v>0.38687214611872139</v>
      </c>
      <c r="CB14">
        <f>INDEX('Ambiente-Termico'!$B$2:$EC$1000, MATCH($O14, 'Ambiente-Termico'!$I$2:$I$1000, 0), MATCH(CB$1, 'Ambiente-Termico'!$B$1:$EC$1, 0))</f>
        <v>5371</v>
      </c>
      <c r="CC14" s="2">
        <f>INDEX('Ambiente-Termico'!$B$2:$EC$1000, MATCH($O14, 'Ambiente-Termico'!$I$2:$I$1000, 0), MATCH(CC$1, 'Ambiente-Termico'!$B$1:$EC$1, 0))</f>
        <v>0.61312785388127855</v>
      </c>
      <c r="CD14">
        <f>INDEX('Ambiente-Termico'!$B$2:$EC$1000, MATCH($O14, 'Ambiente-Termico'!$I$2:$I$1000, 0), MATCH(CD$1, 'Ambiente-Termico'!$B$1:$EC$1, 0))</f>
        <v>1407.61</v>
      </c>
      <c r="CE14">
        <f>INDEX('Ambiente-Termico'!$B$2:$EC$1000, MATCH($O14, 'Ambiente-Termico'!$I$2:$I$1000, 0), MATCH(CE$1, 'Ambiente-Termico'!$B$1:$EC$1, 0))</f>
        <v>707.13</v>
      </c>
      <c r="CF14">
        <f>INDEX('Ambiente-Termico'!$B$2:$EC$1000, MATCH($O14, 'Ambiente-Termico'!$I$2:$I$1000, 0), MATCH(CF$1, 'Ambiente-Termico'!$B$1:$EC$1, 0))</f>
        <v>65.167129629629628</v>
      </c>
      <c r="CG14">
        <f>INDEX('Ambiente-Termico'!$B$2:$EC$1000, MATCH($O14, 'Ambiente-Termico'!$I$2:$I$1000, 0), MATCH(CG$1, 'Ambiente-Termico'!$B$1:$EC$1, 0))</f>
        <v>32.737499999999997</v>
      </c>
      <c r="CH14">
        <f>INDEX('Ambiente-Termico'!$B$2:$EC$1000, MATCH($O14, 'Ambiente-Termico'!$I$2:$I$1000, 0), MATCH(CH$1, 'Ambiente-Termico'!$B$1:$EC$1, 0))</f>
        <v>32.42962962962963</v>
      </c>
      <c r="CI14">
        <f>INDEX('Ambiente-Termico'!$B$2:$EC$1000, MATCH($O14, 'Ambiente-Termico'!$I$2:$I$1000, 0), MATCH(CI$1, 'Ambiente-Termico'!$B$1:$EC$1, 0))</f>
        <v>1215.1300000000001</v>
      </c>
      <c r="CJ14">
        <f>INDEX('Ambiente-Termico'!$B$2:$EC$1000, MATCH($O14, 'Ambiente-Termico'!$I$2:$I$1000, 0), MATCH(CJ$1, 'Ambiente-Termico'!$B$1:$EC$1, 0))</f>
        <v>31.249688258799001</v>
      </c>
      <c r="CK14">
        <f>INDEX('Ambiente-Termico'!$B$2:$EC$1000, MATCH($O14, 'Ambiente-Termico'!$I$2:$I$1000, 0), MATCH(CK$1, 'Ambiente-Termico'!$B$1:$EC$1, 0))</f>
        <v>251.26</v>
      </c>
      <c r="CL14">
        <f>INDEX('Ambiente-Termico'!$B$2:$EC$1000, MATCH($O14, 'Ambiente-Termico'!$I$2:$I$1000, 0), MATCH(CL$1, 'Ambiente-Termico'!$B$1:$EC$1, 0))</f>
        <v>24.27</v>
      </c>
      <c r="CM14">
        <f>INDEX('Ambiente-Termico'!$B$2:$EC$1000, MATCH($O14, 'Ambiente-Termico'!$I$2:$I$1000, 0), MATCH(CM$1, 'Ambiente-Termico'!$B$1:$EC$1, 0))</f>
        <v>28.16</v>
      </c>
      <c r="CN14" t="str">
        <f>INDEX('Ambiente-Termico'!$B$2:$EC$1000, MATCH($O14, 'Ambiente-Termico'!$I$2:$I$1000, 0), MATCH(CN$1, 'Ambiente-Termico'!$B$1:$EC$1, 0))</f>
        <v xml:space="preserve"> 02/21  19:00:00</v>
      </c>
      <c r="CO14">
        <f>INDEX('Ambiente-Termico'!$B$2:$EC$1000, MATCH($O14, 'Ambiente-Termico'!$I$2:$I$1000, 0), MATCH(CO$1, 'Ambiente-Termico'!$B$1:$EC$1, 0))</f>
        <v>1529.3835467416459</v>
      </c>
      <c r="CP14">
        <f>INDEX('Ambiente-Termico'!$B$2:$EC$1000, MATCH($O14, 'Ambiente-Termico'!$I$2:$I$1000, 0), MATCH(CP$1, 'Ambiente-Termico'!$B$1:$EC$1, 0))</f>
        <v>864</v>
      </c>
      <c r="CQ14">
        <f>INDEX('Ambiente-Termico'!$B$2:$EC$1000, MATCH($O14, 'Ambiente-Termico'!$I$2:$I$1000, 0), MATCH(CQ$1, 'Ambiente-Termico'!$B$1:$EC$1, 0))</f>
        <v>214.60624999999999</v>
      </c>
      <c r="CR14">
        <f>INDEX('Ambiente-Termico'!$B$2:$EC$1000, MATCH($O14, 'Ambiente-Termico'!$I$2:$I$1000, 0), MATCH(CR$1, 'Ambiente-Termico'!$B$1:$EC$1, 0))</f>
        <v>120</v>
      </c>
      <c r="CS14">
        <f>INDEX('Ambiente-Termico'!$B$2:$EC$1000, MATCH($O14, 'Ambiente-Termico'!$I$2:$I$1000, 0), MATCH(CS$1, 'Ambiente-Termico'!$B$1:$EC$1, 0))</f>
        <v>33.023445284171324</v>
      </c>
      <c r="CT14">
        <f>INDEX('Ambiente-Termico'!$B$2:$EC$1000, MATCH($O14, 'Ambiente-Termico'!$I$2:$I$1000, 0), MATCH(CT$1, 'Ambiente-Termico'!$B$1:$EC$1, 0))</f>
        <v>29.779745260854551</v>
      </c>
      <c r="CU14">
        <f>INDEX('Ambiente-Termico'!$B$2:$EC$1000, MATCH($O14, 'Ambiente-Termico'!$I$2:$I$1000, 0), MATCH(CU$1, 'Ambiente-Termico'!$B$1:$EC$1, 0))</f>
        <v>3.2437000233167659</v>
      </c>
      <c r="CV14">
        <f>INDEX('Ambiente-Termico'!$B$2:$EC$1000, MATCH($O14, 'Ambiente-Termico'!$I$2:$I$1000, 0), MATCH(CV$1, 'Ambiente-Termico'!$B$1:$EC$1, 0))</f>
        <v>383.26461377524703</v>
      </c>
      <c r="CW14">
        <f>INDEX('Ambiente-Termico'!$B$2:$EC$1000, MATCH($O14, 'Ambiente-Termico'!$I$2:$I$1000, 0), MATCH(CW$1, 'Ambiente-Termico'!$B$1:$EC$1, 0))</f>
        <v>0</v>
      </c>
      <c r="CX14">
        <f>INDEX('Ambiente-Termico'!$B$2:$EC$1000, MATCH($O14, 'Ambiente-Termico'!$I$2:$I$1000, 0), MATCH(CX$1, 'Ambiente-Termico'!$B$1:$EC$1, 0))</f>
        <v>-85.510762317772105</v>
      </c>
      <c r="CY14">
        <f>INDEX('Ambiente-Termico'!$B$2:$EC$1000, MATCH($O14, 'Ambiente-Termico'!$I$2:$I$1000, 0), MATCH(CY$1, 'Ambiente-Termico'!$B$1:$EC$1, 0))</f>
        <v>1529.3835467416459</v>
      </c>
      <c r="CZ14">
        <f>INDEX('Ambiente-Termico'!$B$2:$EC$1000, MATCH($O14, 'Ambiente-Termico'!$I$2:$I$1000, 0), MATCH(CZ$1, 'Ambiente-Termico'!$B$1:$EC$1, 0))</f>
        <v>0</v>
      </c>
      <c r="DA14" t="str">
        <f>INDEX('Ambiente-Termico'!$B$2:$EC$1000, MATCH($O14, 'Ambiente-Termico'!$I$2:$I$1000, 0), MATCH(DA$1, 'Ambiente-Termico'!$B$1:$EC$1, 0))</f>
        <v xml:space="preserve"> 02/21  19:00:00</v>
      </c>
      <c r="DB14">
        <f>INDEX('Ambiente-Termico'!$B$2:$EC$1000, MATCH($O14, 'Ambiente-Termico'!$I$2:$I$1000, 0), MATCH(DB$1, 'Ambiente-Termico'!$B$1:$EC$1, 0))</f>
        <v>1481.7176303354111</v>
      </c>
      <c r="DC14">
        <f>INDEX('Ambiente-Termico'!$B$2:$EC$1000, MATCH($O14, 'Ambiente-Termico'!$I$2:$I$1000, 0), MATCH(DC$1, 'Ambiente-Termico'!$B$1:$EC$1, 0))</f>
        <v>864</v>
      </c>
      <c r="DD14">
        <f>INDEX('Ambiente-Termico'!$B$2:$EC$1000, MATCH($O14, 'Ambiente-Termico'!$I$2:$I$1000, 0), MATCH(DD$1, 'Ambiente-Termico'!$B$1:$EC$1, 0))</f>
        <v>214.60624999999999</v>
      </c>
      <c r="DE14">
        <f>INDEX('Ambiente-Termico'!$B$2:$EC$1000, MATCH($O14, 'Ambiente-Termico'!$I$2:$I$1000, 0), MATCH(DE$1, 'Ambiente-Termico'!$B$1:$EC$1, 0))</f>
        <v>120</v>
      </c>
      <c r="DF14">
        <f>INDEX('Ambiente-Termico'!$B$2:$EC$1000, MATCH($O14, 'Ambiente-Termico'!$I$2:$I$1000, 0), MATCH(DF$1, 'Ambiente-Termico'!$B$1:$EC$1, 0))</f>
        <v>158.07769085550851</v>
      </c>
      <c r="DG14">
        <f>INDEX('Ambiente-Termico'!$B$2:$EC$1000, MATCH($O14, 'Ambiente-Termico'!$I$2:$I$1000, 0), MATCH(DG$1, 'Ambiente-Termico'!$B$1:$EC$1, 0))</f>
        <v>61.669538530379697</v>
      </c>
      <c r="DH14">
        <f>INDEX('Ambiente-Termico'!$B$2:$EC$1000, MATCH($O14, 'Ambiente-Termico'!$I$2:$I$1000, 0), MATCH(DH$1, 'Ambiente-Termico'!$B$1:$EC$1, 0))</f>
        <v>96.408152325128754</v>
      </c>
      <c r="DI14">
        <f>INDEX('Ambiente-Termico'!$B$2:$EC$1000, MATCH($O14, 'Ambiente-Termico'!$I$2:$I$1000, 0), MATCH(DI$1, 'Ambiente-Termico'!$B$1:$EC$1, 0))</f>
        <v>217.16224946060851</v>
      </c>
      <c r="DJ14">
        <f>INDEX('Ambiente-Termico'!$B$2:$EC$1000, MATCH($O14, 'Ambiente-Termico'!$I$2:$I$1000, 0), MATCH(DJ$1, 'Ambiente-Termico'!$B$1:$EC$1, 0))</f>
        <v>0</v>
      </c>
      <c r="DK14">
        <f>INDEX('Ambiente-Termico'!$B$2:$EC$1000, MATCH($O14, 'Ambiente-Termico'!$I$2:$I$1000, 0), MATCH(DK$1, 'Ambiente-Termico'!$B$1:$EC$1, 0))</f>
        <v>-92.128559980705859</v>
      </c>
      <c r="DL14">
        <f>INDEX('Ambiente-Termico'!$B$2:$EC$1000, MATCH($O14, 'Ambiente-Termico'!$I$2:$I$1000, 0), MATCH(DL$1, 'Ambiente-Termico'!$B$1:$EC$1, 0))</f>
        <v>1481.7176303354111</v>
      </c>
      <c r="DM14">
        <f>INDEX('Ambiente-Termico'!$B$2:$EC$1000, MATCH($O14, 'Ambiente-Termico'!$I$2:$I$1000, 0), MATCH(DM$1, 'Ambiente-Termico'!$B$1:$EC$1, 0))</f>
        <v>0</v>
      </c>
      <c r="DN14" s="2">
        <f t="shared" si="1"/>
        <v>0.26054980326645971</v>
      </c>
      <c r="DO14" s="2">
        <f>IF(INDEX(CE:CE,MATCH($T14,$O:$O, 0))=0,0,1-CE14/INDEX(CE:CE,MATCH($T14,$O:$O, 0)))</f>
        <v>8.6360386378611098E-3</v>
      </c>
      <c r="DP14" s="2">
        <f>IF(INDEX(CF:CF,MATCH($T14,$O:$O, 0))=0,0,1-CF14/INDEX(CF:CF,MATCH($T14,$O:$O, 0)))</f>
        <v>0.26054980326645971</v>
      </c>
      <c r="DQ14" s="2">
        <f t="shared" si="2"/>
        <v>8.6360386378612208E-3</v>
      </c>
      <c r="DR14" s="2">
        <f t="shared" si="3"/>
        <v>0.41150970343610849</v>
      </c>
      <c r="DS14" s="2">
        <f t="shared" si="4"/>
        <v>0.44642767656612314</v>
      </c>
      <c r="DT14" s="2">
        <f t="shared" si="5"/>
        <v>-5.3218294608189609E-2</v>
      </c>
      <c r="DU14" s="2">
        <f t="shared" si="6"/>
        <v>0.10862778487299563</v>
      </c>
      <c r="DV14" s="2">
        <f t="shared" si="7"/>
        <v>-0.23889739663093423</v>
      </c>
      <c r="DW14" s="2">
        <f t="shared" si="8"/>
        <v>9.5696852922286468E-2</v>
      </c>
      <c r="DX14" s="2">
        <f t="shared" si="9"/>
        <v>5.6706228716319251E-2</v>
      </c>
      <c r="DY14" s="2">
        <f>IF($CO14=0,0,CP14/$CO14)</f>
        <v>0.564933500063312</v>
      </c>
      <c r="DZ14" s="2">
        <f t="shared" si="10"/>
        <v>0.14032206012495618</v>
      </c>
      <c r="EA14" s="2">
        <f t="shared" si="11"/>
        <v>7.8462986119904446E-2</v>
      </c>
      <c r="EB14" s="2">
        <f t="shared" si="12"/>
        <v>2.1592651074694654E-2</v>
      </c>
      <c r="EC14" s="2">
        <f t="shared" si="13"/>
        <v>1.9471731158806009E-2</v>
      </c>
      <c r="ED14" s="2">
        <f t="shared" si="14"/>
        <v>2.1209199158886429E-3</v>
      </c>
      <c r="EE14" s="2">
        <f t="shared" si="15"/>
        <v>0.25060071725748123</v>
      </c>
      <c r="EF14" s="2">
        <f t="shared" si="16"/>
        <v>0</v>
      </c>
      <c r="EG14" s="2">
        <f t="shared" si="17"/>
        <v>-5.5911914640348344E-2</v>
      </c>
      <c r="EH14" s="2">
        <f t="shared" si="18"/>
        <v>1</v>
      </c>
      <c r="EI14" s="2">
        <f t="shared" si="19"/>
        <v>0</v>
      </c>
      <c r="EJ14" s="2">
        <f t="shared" si="20"/>
        <v>5.2667339500574673E-2</v>
      </c>
      <c r="EK14" s="2">
        <f>IF($DB14=0,0,DC14/$DB14)</f>
        <v>0.58310705245804451</v>
      </c>
      <c r="EL14" s="2">
        <f t="shared" si="21"/>
        <v>0.14483613180159052</v>
      </c>
      <c r="EM14" s="2">
        <f t="shared" si="22"/>
        <v>8.098709061917285E-2</v>
      </c>
      <c r="EN14" s="2">
        <f t="shared" si="23"/>
        <v>0.1066854356182055</v>
      </c>
      <c r="EO14" s="2">
        <f t="shared" si="24"/>
        <v>4.1620304211686936E-2</v>
      </c>
      <c r="EP14" s="2">
        <f t="shared" si="25"/>
        <v>6.5065131406518525E-2</v>
      </c>
      <c r="EQ14" s="2">
        <f t="shared" si="26"/>
        <v>0.1465611564677477</v>
      </c>
      <c r="ER14" s="2">
        <f t="shared" si="27"/>
        <v>0</v>
      </c>
      <c r="ES14" s="2">
        <f t="shared" si="28"/>
        <v>-6.217686696476106E-2</v>
      </c>
      <c r="ET14" s="2">
        <f t="shared" si="29"/>
        <v>1</v>
      </c>
      <c r="EU14" s="2">
        <f t="shared" si="30"/>
        <v>0</v>
      </c>
      <c r="EV14">
        <f>INDEX('Ambiente-Luminico'!$B$2:$DZ$1000, MATCH($P14, 'Ambiente-Luminico'!$M$2:$M$1000, 0), MATCH(EV$1, 'Ambiente-Luminico'!$B$1:$DZ$1, 0))</f>
        <v>0.86458330000000005</v>
      </c>
      <c r="EW14">
        <f>INDEX('Ambiente-Luminico'!$B$2:$DZ$1000, MATCH($P14, 'Ambiente-Luminico'!$M$2:$M$1000, 0), MATCH(EW$1, 'Ambiente-Luminico'!$B$1:$DZ$1, 0))</f>
        <v>0</v>
      </c>
      <c r="EX14">
        <f>INDEX('Ambiente-Luminico'!$B$2:$DZ$1000, MATCH($P14, 'Ambiente-Luminico'!$M$2:$M$1000, 0), MATCH(EX$1, 'Ambiente-Luminico'!$B$1:$DZ$1, 0))</f>
        <v>0</v>
      </c>
      <c r="EY14">
        <f>INDEX('Ambiente-Luminico'!$B$2:$DZ$1000, MATCH($P14, 'Ambiente-Luminico'!$M$2:$M$1000, 0), MATCH(EY$1, 'Ambiente-Luminico'!$B$1:$DZ$1, 0))</f>
        <v>0.72944903000000005</v>
      </c>
      <c r="EZ14">
        <f>INDEX('Ambiente-Luminico'!$B$2:$DZ$1000, MATCH($P14, 'Ambiente-Luminico'!$M$2:$M$1000, 0), MATCH(EZ$1, 'Ambiente-Luminico'!$B$1:$DZ$1, 0))</f>
        <v>3.0679228000000001E-3</v>
      </c>
      <c r="FA14">
        <f>INDEX('Ambiente-Luminico'!$B$2:$DZ$1000, MATCH($P14, 'Ambiente-Luminico'!$M$2:$M$1000, 0), MATCH(FA$1, 'Ambiente-Luminico'!$B$1:$DZ$1, 0))</f>
        <v>494.52440000000001</v>
      </c>
      <c r="FB14">
        <f>INDEX('Ambiente-Luminico'!$B$2:$DZ$1000, MATCH($P14, 'Ambiente-Luminico'!$M$2:$M$1000, 0), MATCH(FB$1, 'Ambiente-Luminico'!$B$1:$DZ$1, 0))</f>
        <v>9.1145830000000008E-3</v>
      </c>
    </row>
    <row r="15" spans="1:158" x14ac:dyDescent="0.3">
      <c r="A15">
        <f>IF(INDEX(Plan1!O$5:O$1000,ROW()-1)="","",INDEX(Plan1!O$5:O$1000,ROW()-1))</f>
        <v>14</v>
      </c>
      <c r="B15" t="str">
        <f>IF(INDEX(Plan1!P$5:P$1000,ROW()-1)="","",INDEX(Plan1!P$5:P$1000,ROW()-1))</f>
        <v>CTD-HVAC-V86-T120</v>
      </c>
      <c r="C15" t="str">
        <f>IF(INDEX(Plan1!Q$5:Q$1000,ROW()-1)="","",INDEX(Plan1!Q$5:Q$1000,ROW()-1))</f>
        <v>CTD</v>
      </c>
      <c r="D15" t="str">
        <f>IF(INDEX(Plan1!R$5:R$1000,ROW()-1)="","",INDEX(Plan1!R$5:R$1000,ROW()-1))</f>
        <v>HVAC</v>
      </c>
      <c r="E15" t="str">
        <f>IF(INDEX(Plan1!S$5:S$1000,ROW()-1)="","",INDEX(Plan1!S$5:S$1000,ROW()-1))</f>
        <v>V86</v>
      </c>
      <c r="F15" t="str">
        <f>IF(INDEX(Plan1!T$5:T$1000,ROW()-1)="","",INDEX(Plan1!T$5:T$1000,ROW()-1))</f>
        <v>T120</v>
      </c>
      <c r="G15" t="str">
        <f>IF(INDEX(Plan1!U$5:U$1000,ROW()-1)="","",INDEX(Plan1!U$5:U$1000,ROW()-1))</f>
        <v>SALA DE ESTAR</v>
      </c>
      <c r="H15">
        <f>IF(INDEX(Plan1!W$5:W$1000,ROW()-1)="","",INDEX(Plan1!W$5:W$1000,ROW()-1))</f>
        <v>21.6</v>
      </c>
      <c r="I15">
        <f>IF(INDEX(Plan1!X$5:X$1000,ROW()-1)="","",INDEX(Plan1!X$5:X$1000,ROW()-1))</f>
        <v>46.28</v>
      </c>
      <c r="J15">
        <f>IF(INDEX(Plan1!Y$5:Y$1000,ROW()-1)="","",INDEX(Plan1!Y$5:Y$1000,ROW()-1))</f>
        <v>6.06</v>
      </c>
      <c r="K15" s="16" t="str">
        <f>IF(INDEX(Plan1!Z$5:Z$1000,ROW()-1)="","",INDEX(Plan1!Z$5:Z$1000,ROW()-1))</f>
        <v>13%</v>
      </c>
      <c r="L15" s="2">
        <f>IF(INDEX(Plan1!AA$5:AA$1000,ROW()-1)="","",INDEX(Plan1!AA$5:AA$1000,ROW()-1))</f>
        <v>0.28000000000000003</v>
      </c>
      <c r="M15" t="str">
        <f t="shared" si="31"/>
        <v>T120</v>
      </c>
      <c r="N15" t="str">
        <f t="shared" si="32"/>
        <v>Oeste</v>
      </c>
      <c r="O15" t="str">
        <f t="shared" si="33"/>
        <v>CTD-HVAC-V86-T120-SALA DE ESTAR-T120</v>
      </c>
      <c r="P15" t="str">
        <f t="shared" si="34"/>
        <v>CTD-VN-V86-T120-SALA DE ESTAR-T120</v>
      </c>
      <c r="Q15" t="str">
        <f t="shared" si="35"/>
        <v>CTD_T120_V86</v>
      </c>
      <c r="R15" t="str">
        <f t="shared" si="36"/>
        <v>CTD_T120_V86_sDG</v>
      </c>
      <c r="S15" t="str">
        <f t="shared" si="37"/>
        <v>CTD-SALA-DE-ESTAR</v>
      </c>
      <c r="T15" t="str">
        <f t="shared" si="38"/>
        <v>CTD-HVAC-V86-ST-SALA DE ESTAR-ST</v>
      </c>
      <c r="U15">
        <f>INDEX('Ambiente-Termico'!$B$2:$EC$1000, MATCH($O15, 'Ambiente-Termico'!$I$2:$I$1000, 0), MATCH(U$1, 'Ambiente-Termico'!$B$1:$EC$1, 0))</f>
        <v>2920</v>
      </c>
      <c r="V15">
        <f>INDEX('Ambiente-Termico'!$B$2:$EC$1000, MATCH($O15, 'Ambiente-Termico'!$I$2:$I$1000, 0), MATCH(V$1, 'Ambiente-Termico'!$B$1:$EC$1, 0))</f>
        <v>24.09</v>
      </c>
      <c r="W15">
        <f>INDEX('Ambiente-Termico'!$B$2:$EC$1000, MATCH($O15, 'Ambiente-Termico'!$I$2:$I$1000, 0), MATCH(W$1, 'Ambiente-Termico'!$B$1:$EC$1, 0))</f>
        <v>25.57</v>
      </c>
      <c r="X15">
        <f>INDEX('Ambiente-Termico'!$B$2:$EC$1000, MATCH($O15, 'Ambiente-Termico'!$I$2:$I$1000, 0), MATCH(X$1, 'Ambiente-Termico'!$B$1:$EC$1, 0))</f>
        <v>22.97</v>
      </c>
      <c r="Y15">
        <f>INDEX('Ambiente-Termico'!$B$2:$EC$1000, MATCH($O15, 'Ambiente-Termico'!$I$2:$I$1000, 0), MATCH(Y$1, 'Ambiente-Termico'!$B$1:$EC$1, 0))</f>
        <v>21.34</v>
      </c>
      <c r="Z15">
        <f>INDEX('Ambiente-Termico'!$B$2:$EC$1000, MATCH($O15, 'Ambiente-Termico'!$I$2:$I$1000, 0), MATCH(Z$1, 'Ambiente-Termico'!$B$1:$EC$1, 0))</f>
        <v>26.71</v>
      </c>
      <c r="AA15">
        <f>INDEX('Ambiente-Termico'!$B$2:$EC$1000, MATCH($O15, 'Ambiente-Termico'!$I$2:$I$1000, 0), MATCH(AA$1, 'Ambiente-Termico'!$B$1:$EC$1, 0))</f>
        <v>26.71</v>
      </c>
      <c r="AB15">
        <f>INDEX('Ambiente-Termico'!$B$2:$EC$1000, MATCH($O15, 'Ambiente-Termico'!$I$2:$I$1000, 0), MATCH(AB$1, 'Ambiente-Termico'!$B$1:$EC$1, 0))</f>
        <v>22.02</v>
      </c>
      <c r="AC15">
        <f>INDEX('Ambiente-Termico'!$B$2:$EC$1000, MATCH($O15, 'Ambiente-Termico'!$I$2:$I$1000, 0), MATCH(AC$1, 'Ambiente-Termico'!$B$1:$EC$1, 0))</f>
        <v>20.87</v>
      </c>
      <c r="AD15">
        <f>INDEX('Ambiente-Termico'!$B$2:$EC$1000, MATCH($O15, 'Ambiente-Termico'!$I$2:$I$1000, 0), MATCH(AD$1, 'Ambiente-Termico'!$B$1:$EC$1, 0))</f>
        <v>25.36</v>
      </c>
      <c r="AE15">
        <f>INDEX('Ambiente-Termico'!$B$2:$EC$1000, MATCH($O15, 'Ambiente-Termico'!$I$2:$I$1000, 0), MATCH(AE$1, 'Ambiente-Termico'!$B$1:$EC$1, 0))</f>
        <v>25.69</v>
      </c>
      <c r="AF15">
        <f>INDEX('Ambiente-Termico'!$B$2:$EC$1000, MATCH($O15, 'Ambiente-Termico'!$I$2:$I$1000, 0), MATCH(AF$1, 'Ambiente-Termico'!$B$1:$EC$1, 0))</f>
        <v>22.5</v>
      </c>
      <c r="AG15">
        <f>INDEX('Ambiente-Termico'!$B$2:$EC$1000, MATCH($O15, 'Ambiente-Termico'!$I$2:$I$1000, 0), MATCH(AG$1, 'Ambiente-Termico'!$B$1:$EC$1, 0))</f>
        <v>21.11</v>
      </c>
      <c r="AH15" s="2">
        <f t="shared" si="39"/>
        <v>4.1493775933620913E-4</v>
      </c>
      <c r="AI15" s="2">
        <f t="shared" si="39"/>
        <v>4.6710782405605666E-3</v>
      </c>
      <c r="AJ15" s="2">
        <f t="shared" si="39"/>
        <v>2.172024326672517E-3</v>
      </c>
      <c r="AK15" s="2">
        <f t="shared" si="39"/>
        <v>1.8709073900841089E-3</v>
      </c>
      <c r="AL15" s="2">
        <f t="shared" si="40"/>
        <v>2.9861888764464162E-3</v>
      </c>
      <c r="AM15" s="2">
        <f t="shared" si="40"/>
        <v>2.9861888764464162E-3</v>
      </c>
      <c r="AN15" s="2">
        <f t="shared" si="40"/>
        <v>4.5207956600362698E-3</v>
      </c>
      <c r="AO15" s="2">
        <f t="shared" si="40"/>
        <v>2.3900573613766518E-3</v>
      </c>
      <c r="AP15" s="2">
        <f t="shared" si="41"/>
        <v>1.5748031496062298E-3</v>
      </c>
      <c r="AQ15" s="2">
        <f t="shared" si="41"/>
        <v>3.8774718883287651E-3</v>
      </c>
      <c r="AR15" s="2">
        <f t="shared" si="41"/>
        <v>3.1014621178555579E-3</v>
      </c>
      <c r="AS15" s="2">
        <f t="shared" si="41"/>
        <v>1.891252955082745E-3</v>
      </c>
      <c r="AT15">
        <f>INDEX('Ambiente-Termico'!$B$2:$EC$1000, MATCH($O15, 'Ambiente-Termico'!$I$2:$I$1000, 0), MATCH(AT$1, 'Ambiente-Termico'!$B$1:$EC$1, 0))</f>
        <v>0</v>
      </c>
      <c r="AU15" s="2">
        <f>INDEX('Ambiente-Termico'!$B$2:$EC$1000, MATCH($O15, 'Ambiente-Termico'!$I$2:$I$1000, 0), MATCH(AU$1, 'Ambiente-Termico'!$B$1:$EC$1, 0))</f>
        <v>0</v>
      </c>
      <c r="AV15">
        <f>INDEX('Ambiente-Termico'!$B$2:$EC$1000, MATCH($O15, 'Ambiente-Termico'!$I$2:$I$1000, 0), MATCH(AV$1, 'Ambiente-Termico'!$B$1:$EC$1, 0))</f>
        <v>1239</v>
      </c>
      <c r="AW15" s="2">
        <f>INDEX('Ambiente-Termico'!$B$2:$EC$1000, MATCH($O15, 'Ambiente-Termico'!$I$2:$I$1000, 0), MATCH(AW$1, 'Ambiente-Termico'!$B$1:$EC$1, 0))</f>
        <v>0.4243150684931507</v>
      </c>
      <c r="AX15">
        <f>INDEX('Ambiente-Termico'!$B$2:$EC$1000, MATCH($O15, 'Ambiente-Termico'!$I$2:$I$1000, 0), MATCH(AX$1, 'Ambiente-Termico'!$B$1:$EC$1, 0))</f>
        <v>1681</v>
      </c>
      <c r="AY15" s="2">
        <f>INDEX('Ambiente-Termico'!$B$2:$EC$1000, MATCH($O15, 'Ambiente-Termico'!$I$2:$I$1000, 0), MATCH(AY$1, 'Ambiente-Termico'!$B$1:$EC$1, 0))</f>
        <v>0.5756849315068493</v>
      </c>
      <c r="AZ15">
        <f>INDEX('Ambiente-Termico'!$B$2:$EC$1000, MATCH($O15, 'Ambiente-Termico'!$I$2:$I$1000, 0), MATCH(AZ$1, 'Ambiente-Termico'!$B$1:$EC$1, 0))</f>
        <v>5</v>
      </c>
      <c r="BA15" s="2">
        <f>INDEX('Ambiente-Termico'!$B$2:$EC$1000, MATCH($O15, 'Ambiente-Termico'!$I$2:$I$1000, 0), MATCH(BA$1, 'Ambiente-Termico'!$B$1:$EC$1, 0))</f>
        <v>5.7077625570776253E-4</v>
      </c>
      <c r="BB15">
        <f>INDEX('Ambiente-Termico'!$B$2:$EC$1000, MATCH($O15, 'Ambiente-Termico'!$I$2:$I$1000, 0), MATCH(BB$1, 'Ambiente-Termico'!$B$1:$EC$1, 0))</f>
        <v>4519</v>
      </c>
      <c r="BC15" s="2">
        <f>INDEX('Ambiente-Termico'!$B$2:$EC$1000, MATCH($O15, 'Ambiente-Termico'!$I$2:$I$1000, 0), MATCH(BC$1, 'Ambiente-Termico'!$B$1:$EC$1, 0))</f>
        <v>0.51586757990867582</v>
      </c>
      <c r="BD15" t="e">
        <f>INDEX('Ambiente-Termico'!$B$2:$EC$1000, MATCH($O15, 'Ambiente-Termico'!$I$2:$I$1000, 0), MATCH(BD$1, 'Ambiente-Termico'!$B$1:$EC$1, 0))</f>
        <v>#N/A</v>
      </c>
      <c r="BE15" s="2" t="e">
        <f>INDEX('Ambiente-Termico'!$B$2:$EC$1000, MATCH($O15, 'Ambiente-Termico'!$I$2:$I$1000, 0), MATCH(BE$1, 'Ambiente-Termico'!$B$1:$EC$1, 0))</f>
        <v>#N/A</v>
      </c>
      <c r="BF15">
        <f>INDEX('Ambiente-Termico'!$B$2:$EC$1000, MATCH($O15, 'Ambiente-Termico'!$I$2:$I$1000, 0), MATCH(BF$1, 'Ambiente-Termico'!$B$1:$EC$1, 0))</f>
        <v>0</v>
      </c>
      <c r="BG15" s="2">
        <f>INDEX('Ambiente-Termico'!$B$2:$EC$1000, MATCH($O15, 'Ambiente-Termico'!$I$2:$I$1000, 0), MATCH(BG$1, 'Ambiente-Termico'!$B$1:$EC$1, 0))</f>
        <v>0</v>
      </c>
      <c r="BH15">
        <f>INDEX('Ambiente-Termico'!$B$2:$EC$1000, MATCH($O15, 'Ambiente-Termico'!$I$2:$I$1000, 0), MATCH(BH$1, 'Ambiente-Termico'!$B$1:$EC$1, 0))</f>
        <v>3</v>
      </c>
      <c r="BI15" s="2">
        <f>INDEX('Ambiente-Termico'!$B$2:$EC$1000, MATCH($O15, 'Ambiente-Termico'!$I$2:$I$1000, 0), MATCH(BI$1, 'Ambiente-Termico'!$B$1:$EC$1, 0))</f>
        <v>1.0273972602739729E-3</v>
      </c>
      <c r="BJ15">
        <f>INDEX('Ambiente-Termico'!$B$2:$EC$1000, MATCH($O15, 'Ambiente-Termico'!$I$2:$I$1000, 0), MATCH(BJ$1, 'Ambiente-Termico'!$B$1:$EC$1, 0))</f>
        <v>2917</v>
      </c>
      <c r="BK15" s="2">
        <f>INDEX('Ambiente-Termico'!$B$2:$EC$1000, MATCH($O15, 'Ambiente-Termico'!$I$2:$I$1000, 0), MATCH(BK$1, 'Ambiente-Termico'!$B$1:$EC$1, 0))</f>
        <v>0.99897260273972599</v>
      </c>
      <c r="BL15">
        <f>INDEX('Ambiente-Termico'!$B$2:$EC$1000, MATCH($O15, 'Ambiente-Termico'!$I$2:$I$1000, 0), MATCH(BL$1, 'Ambiente-Termico'!$B$1:$EC$1, 0))</f>
        <v>0</v>
      </c>
      <c r="BM15" s="2">
        <f>INDEX('Ambiente-Termico'!$B$2:$EC$1000, MATCH($O15, 'Ambiente-Termico'!$I$2:$I$1000, 0), MATCH(BM$1, 'Ambiente-Termico'!$B$1:$EC$1, 0))</f>
        <v>0</v>
      </c>
      <c r="BN15">
        <f>INDEX('Ambiente-Termico'!$B$2:$EC$1000, MATCH($O15, 'Ambiente-Termico'!$I$2:$I$1000, 0), MATCH(BN$1, 'Ambiente-Termico'!$B$1:$EC$1, 0))</f>
        <v>913</v>
      </c>
      <c r="BO15" s="2">
        <f>INDEX('Ambiente-Termico'!$B$2:$EC$1000, MATCH($O15, 'Ambiente-Termico'!$I$2:$I$1000, 0), MATCH(BO$1, 'Ambiente-Termico'!$B$1:$EC$1, 0))</f>
        <v>0.10422374429223739</v>
      </c>
      <c r="BP15">
        <f>INDEX('Ambiente-Termico'!$B$2:$EC$1000, MATCH($O15, 'Ambiente-Termico'!$I$2:$I$1000, 0), MATCH(BP$1, 'Ambiente-Termico'!$B$1:$EC$1, 0))</f>
        <v>7847</v>
      </c>
      <c r="BQ15" s="2">
        <f>INDEX('Ambiente-Termico'!$B$2:$EC$1000, MATCH($O15, 'Ambiente-Termico'!$I$2:$I$1000, 0), MATCH(BQ$1, 'Ambiente-Termico'!$B$1:$EC$1, 0))</f>
        <v>0.89577625570776254</v>
      </c>
      <c r="BR15">
        <f>INDEX('Ambiente-Termico'!$B$2:$EC$1000, MATCH($O15, 'Ambiente-Termico'!$I$2:$I$1000, 0), MATCH(BR$1, 'Ambiente-Termico'!$B$1:$EC$1, 0))</f>
        <v>0</v>
      </c>
      <c r="BS15" s="2">
        <f>INDEX('Ambiente-Termico'!$B$2:$EC$1000, MATCH($O15, 'Ambiente-Termico'!$I$2:$I$1000, 0), MATCH(BS$1, 'Ambiente-Termico'!$B$1:$EC$1, 0))</f>
        <v>0</v>
      </c>
      <c r="BT15">
        <f>INDEX('Ambiente-Termico'!$B$2:$EC$1000, MATCH($O15, 'Ambiente-Termico'!$I$2:$I$1000, 0), MATCH(BT$1, 'Ambiente-Termico'!$B$1:$EC$1, 0))</f>
        <v>393</v>
      </c>
      <c r="BU15" s="2">
        <f>INDEX('Ambiente-Termico'!$B$2:$EC$1000, MATCH($O15, 'Ambiente-Termico'!$I$2:$I$1000, 0), MATCH(BU$1, 'Ambiente-Termico'!$B$1:$EC$1, 0))</f>
        <v>0.1345890410958904</v>
      </c>
      <c r="BV15">
        <f>INDEX('Ambiente-Termico'!$B$2:$EC$1000, MATCH($O15, 'Ambiente-Termico'!$I$2:$I$1000, 0), MATCH(BV$1, 'Ambiente-Termico'!$B$1:$EC$1, 0))</f>
        <v>8367</v>
      </c>
      <c r="BW15" s="2">
        <f>INDEX('Ambiente-Termico'!$B$2:$EC$1000, MATCH($O15, 'Ambiente-Termico'!$I$2:$I$1000, 0), MATCH(BW$1, 'Ambiente-Termico'!$B$1:$EC$1, 0))</f>
        <v>0.95513698630136989</v>
      </c>
      <c r="BX15">
        <f>INDEX('Ambiente-Termico'!$B$2:$EC$1000, MATCH($O15, 'Ambiente-Termico'!$I$2:$I$1000, 0), MATCH(BX$1, 'Ambiente-Termico'!$B$1:$EC$1, 0))</f>
        <v>0</v>
      </c>
      <c r="BY15" s="2">
        <f>INDEX('Ambiente-Termico'!$B$2:$EC$1000, MATCH($O15, 'Ambiente-Termico'!$I$2:$I$1000, 0), MATCH(BY$1, 'Ambiente-Termico'!$B$1:$EC$1, 0))</f>
        <v>0</v>
      </c>
      <c r="BZ15">
        <f>INDEX('Ambiente-Termico'!$B$2:$EC$1000, MATCH($O15, 'Ambiente-Termico'!$I$2:$I$1000, 0), MATCH(BZ$1, 'Ambiente-Termico'!$B$1:$EC$1, 0))</f>
        <v>3301</v>
      </c>
      <c r="CA15" s="2">
        <f>INDEX('Ambiente-Termico'!$B$2:$EC$1000, MATCH($O15, 'Ambiente-Termico'!$I$2:$I$1000, 0), MATCH(CA$1, 'Ambiente-Termico'!$B$1:$EC$1, 0))</f>
        <v>0.37682648401826491</v>
      </c>
      <c r="CB15">
        <f>INDEX('Ambiente-Termico'!$B$2:$EC$1000, MATCH($O15, 'Ambiente-Termico'!$I$2:$I$1000, 0), MATCH(CB$1, 'Ambiente-Termico'!$B$1:$EC$1, 0))</f>
        <v>5459</v>
      </c>
      <c r="CC15" s="2">
        <f>INDEX('Ambiente-Termico'!$B$2:$EC$1000, MATCH($O15, 'Ambiente-Termico'!$I$2:$I$1000, 0), MATCH(CC$1, 'Ambiente-Termico'!$B$1:$EC$1, 0))</f>
        <v>0.6231735159817352</v>
      </c>
      <c r="CD15">
        <f>INDEX('Ambiente-Termico'!$B$2:$EC$1000, MATCH($O15, 'Ambiente-Termico'!$I$2:$I$1000, 0), MATCH(CD$1, 'Ambiente-Termico'!$B$1:$EC$1, 0))</f>
        <v>1892.32</v>
      </c>
      <c r="CE15">
        <f>INDEX('Ambiente-Termico'!$B$2:$EC$1000, MATCH($O15, 'Ambiente-Termico'!$I$2:$I$1000, 0), MATCH(CE$1, 'Ambiente-Termico'!$B$1:$EC$1, 0))</f>
        <v>705.17</v>
      </c>
      <c r="CF15">
        <f>INDEX('Ambiente-Termico'!$B$2:$EC$1000, MATCH($O15, 'Ambiente-Termico'!$I$2:$I$1000, 0), MATCH(CF$1, 'Ambiente-Termico'!$B$1:$EC$1, 0))</f>
        <v>87.607407407407393</v>
      </c>
      <c r="CG15">
        <f>INDEX('Ambiente-Termico'!$B$2:$EC$1000, MATCH($O15, 'Ambiente-Termico'!$I$2:$I$1000, 0), MATCH(CG$1, 'Ambiente-Termico'!$B$1:$EC$1, 0))</f>
        <v>32.646759259259255</v>
      </c>
      <c r="CH15">
        <f>INDEX('Ambiente-Termico'!$B$2:$EC$1000, MATCH($O15, 'Ambiente-Termico'!$I$2:$I$1000, 0), MATCH(CH$1, 'Ambiente-Termico'!$B$1:$EC$1, 0))</f>
        <v>54.960648148148138</v>
      </c>
      <c r="CI15">
        <f>INDEX('Ambiente-Termico'!$B$2:$EC$1000, MATCH($O15, 'Ambiente-Termico'!$I$2:$I$1000, 0), MATCH(CI$1, 'Ambiente-Termico'!$B$1:$EC$1, 0))</f>
        <v>2163.0100000000002</v>
      </c>
      <c r="CJ15">
        <f>INDEX('Ambiente-Termico'!$B$2:$EC$1000, MATCH($O15, 'Ambiente-Termico'!$I$2:$I$1000, 0), MATCH(CJ$1, 'Ambiente-Termico'!$B$1:$EC$1, 0))</f>
        <v>29.640415236619049</v>
      </c>
      <c r="CK15">
        <f>INDEX('Ambiente-Termico'!$B$2:$EC$1000, MATCH($O15, 'Ambiente-Termico'!$I$2:$I$1000, 0), MATCH(CK$1, 'Ambiente-Termico'!$B$1:$EC$1, 0))</f>
        <v>267.83999999999997</v>
      </c>
      <c r="CL15">
        <f>INDEX('Ambiente-Termico'!$B$2:$EC$1000, MATCH($O15, 'Ambiente-Termico'!$I$2:$I$1000, 0), MATCH(CL$1, 'Ambiente-Termico'!$B$1:$EC$1, 0))</f>
        <v>21.89</v>
      </c>
      <c r="CM15">
        <f>INDEX('Ambiente-Termico'!$B$2:$EC$1000, MATCH($O15, 'Ambiente-Termico'!$I$2:$I$1000, 0), MATCH(CM$1, 'Ambiente-Termico'!$B$1:$EC$1, 0))</f>
        <v>29.79</v>
      </c>
      <c r="CN15" t="str">
        <f>INDEX('Ambiente-Termico'!$B$2:$EC$1000, MATCH($O15, 'Ambiente-Termico'!$I$2:$I$1000, 0), MATCH(CN$1, 'Ambiente-Termico'!$B$1:$EC$1, 0))</f>
        <v xml:space="preserve"> 02/21  19:00:00</v>
      </c>
      <c r="CO15">
        <f>INDEX('Ambiente-Termico'!$B$2:$EC$1000, MATCH($O15, 'Ambiente-Termico'!$I$2:$I$1000, 0), MATCH(CO$1, 'Ambiente-Termico'!$B$1:$EC$1, 0))</f>
        <v>1580.669567539758</v>
      </c>
      <c r="CP15">
        <f>INDEX('Ambiente-Termico'!$B$2:$EC$1000, MATCH($O15, 'Ambiente-Termico'!$I$2:$I$1000, 0), MATCH(CP$1, 'Ambiente-Termico'!$B$1:$EC$1, 0))</f>
        <v>864</v>
      </c>
      <c r="CQ15">
        <f>INDEX('Ambiente-Termico'!$B$2:$EC$1000, MATCH($O15, 'Ambiente-Termico'!$I$2:$I$1000, 0), MATCH(CQ$1, 'Ambiente-Termico'!$B$1:$EC$1, 0))</f>
        <v>214.60624999999999</v>
      </c>
      <c r="CR15">
        <f>INDEX('Ambiente-Termico'!$B$2:$EC$1000, MATCH($O15, 'Ambiente-Termico'!$I$2:$I$1000, 0), MATCH(CR$1, 'Ambiente-Termico'!$B$1:$EC$1, 0))</f>
        <v>120</v>
      </c>
      <c r="CS15">
        <f>INDEX('Ambiente-Termico'!$B$2:$EC$1000, MATCH($O15, 'Ambiente-Termico'!$I$2:$I$1000, 0), MATCH(CS$1, 'Ambiente-Termico'!$B$1:$EC$1, 0))</f>
        <v>36.425016475676799</v>
      </c>
      <c r="CT15">
        <f>INDEX('Ambiente-Termico'!$B$2:$EC$1000, MATCH($O15, 'Ambiente-Termico'!$I$2:$I$1000, 0), MATCH(CT$1, 'Ambiente-Termico'!$B$1:$EC$1, 0))</f>
        <v>53.488897988609011</v>
      </c>
      <c r="CU15">
        <f>INDEX('Ambiente-Termico'!$B$2:$EC$1000, MATCH($O15, 'Ambiente-Termico'!$I$2:$I$1000, 0), MATCH(CU$1, 'Ambiente-Termico'!$B$1:$EC$1, 0))</f>
        <v>-17.063881512932209</v>
      </c>
      <c r="CV15">
        <f>INDEX('Ambiente-Termico'!$B$2:$EC$1000, MATCH($O15, 'Ambiente-Termico'!$I$2:$I$1000, 0), MATCH(CV$1, 'Ambiente-Termico'!$B$1:$EC$1, 0))</f>
        <v>429.63130261312568</v>
      </c>
      <c r="CW15">
        <f>INDEX('Ambiente-Termico'!$B$2:$EC$1000, MATCH($O15, 'Ambiente-Termico'!$I$2:$I$1000, 0), MATCH(CW$1, 'Ambiente-Termico'!$B$1:$EC$1, 0))</f>
        <v>0</v>
      </c>
      <c r="CX15">
        <f>INDEX('Ambiente-Termico'!$B$2:$EC$1000, MATCH($O15, 'Ambiente-Termico'!$I$2:$I$1000, 0), MATCH(CX$1, 'Ambiente-Termico'!$B$1:$EC$1, 0))</f>
        <v>-83.993001549044493</v>
      </c>
      <c r="CY15">
        <f>INDEX('Ambiente-Termico'!$B$2:$EC$1000, MATCH($O15, 'Ambiente-Termico'!$I$2:$I$1000, 0), MATCH(CY$1, 'Ambiente-Termico'!$B$1:$EC$1, 0))</f>
        <v>1580.669567539758</v>
      </c>
      <c r="CZ15">
        <f>INDEX('Ambiente-Termico'!$B$2:$EC$1000, MATCH($O15, 'Ambiente-Termico'!$I$2:$I$1000, 0), MATCH(CZ$1, 'Ambiente-Termico'!$B$1:$EC$1, 0))</f>
        <v>0</v>
      </c>
      <c r="DA15" t="str">
        <f>INDEX('Ambiente-Termico'!$B$2:$EC$1000, MATCH($O15, 'Ambiente-Termico'!$I$2:$I$1000, 0), MATCH(DA$1, 'Ambiente-Termico'!$B$1:$EC$1, 0))</f>
        <v xml:space="preserve"> 02/21  19:00:00</v>
      </c>
      <c r="DB15">
        <f>INDEX('Ambiente-Termico'!$B$2:$EC$1000, MATCH($O15, 'Ambiente-Termico'!$I$2:$I$1000, 0), MATCH(DB$1, 'Ambiente-Termico'!$B$1:$EC$1, 0))</f>
        <v>1532.4807097175551</v>
      </c>
      <c r="DC15">
        <f>INDEX('Ambiente-Termico'!$B$2:$EC$1000, MATCH($O15, 'Ambiente-Termico'!$I$2:$I$1000, 0), MATCH(DC$1, 'Ambiente-Termico'!$B$1:$EC$1, 0))</f>
        <v>864</v>
      </c>
      <c r="DD15">
        <f>INDEX('Ambiente-Termico'!$B$2:$EC$1000, MATCH($O15, 'Ambiente-Termico'!$I$2:$I$1000, 0), MATCH(DD$1, 'Ambiente-Termico'!$B$1:$EC$1, 0))</f>
        <v>214.60624999999999</v>
      </c>
      <c r="DE15">
        <f>INDEX('Ambiente-Termico'!$B$2:$EC$1000, MATCH($O15, 'Ambiente-Termico'!$I$2:$I$1000, 0), MATCH(DE$1, 'Ambiente-Termico'!$B$1:$EC$1, 0))</f>
        <v>120</v>
      </c>
      <c r="DF15">
        <f>INDEX('Ambiente-Termico'!$B$2:$EC$1000, MATCH($O15, 'Ambiente-Termico'!$I$2:$I$1000, 0), MATCH(DF$1, 'Ambiente-Termico'!$B$1:$EC$1, 0))</f>
        <v>173.01388926012601</v>
      </c>
      <c r="DG15">
        <f>INDEX('Ambiente-Termico'!$B$2:$EC$1000, MATCH($O15, 'Ambiente-Termico'!$I$2:$I$1000, 0), MATCH(DG$1, 'Ambiente-Termico'!$B$1:$EC$1, 0))</f>
        <v>110.2246989426727</v>
      </c>
      <c r="DH15">
        <f>INDEX('Ambiente-Termico'!$B$2:$EC$1000, MATCH($O15, 'Ambiente-Termico'!$I$2:$I$1000, 0), MATCH(DH$1, 'Ambiente-Termico'!$B$1:$EC$1, 0))</f>
        <v>62.789190317453318</v>
      </c>
      <c r="DI15">
        <f>INDEX('Ambiente-Termico'!$B$2:$EC$1000, MATCH($O15, 'Ambiente-Termico'!$I$2:$I$1000, 0), MATCH(DI$1, 'Ambiente-Termico'!$B$1:$EC$1, 0))</f>
        <v>250.02638524176351</v>
      </c>
      <c r="DJ15">
        <f>INDEX('Ambiente-Termico'!$B$2:$EC$1000, MATCH($O15, 'Ambiente-Termico'!$I$2:$I$1000, 0), MATCH(DJ$1, 'Ambiente-Termico'!$B$1:$EC$1, 0))</f>
        <v>0</v>
      </c>
      <c r="DK15">
        <f>INDEX('Ambiente-Termico'!$B$2:$EC$1000, MATCH($O15, 'Ambiente-Termico'!$I$2:$I$1000, 0), MATCH(DK$1, 'Ambiente-Termico'!$B$1:$EC$1, 0))</f>
        <v>-89.165814784334771</v>
      </c>
      <c r="DL15">
        <f>INDEX('Ambiente-Termico'!$B$2:$EC$1000, MATCH($O15, 'Ambiente-Termico'!$I$2:$I$1000, 0), MATCH(DL$1, 'Ambiente-Termico'!$B$1:$EC$1, 0))</f>
        <v>1532.4807097175551</v>
      </c>
      <c r="DM15">
        <f>INDEX('Ambiente-Termico'!$B$2:$EC$1000, MATCH($O15, 'Ambiente-Termico'!$I$2:$I$1000, 0), MATCH(DM$1, 'Ambiente-Termico'!$B$1:$EC$1, 0))</f>
        <v>0</v>
      </c>
      <c r="DN15" s="2">
        <f t="shared" si="1"/>
        <v>5.9203925214988962E-3</v>
      </c>
      <c r="DO15" s="2">
        <f>IF(INDEX(CE:CE,MATCH($T15,$O:$O, 0))=0,0,1-CE15/INDEX(CE:CE,MATCH($T15,$O:$O, 0)))</f>
        <v>1.1383869113544276E-2</v>
      </c>
      <c r="DP15" s="2">
        <f>IF(INDEX(CF:CF,MATCH($T15,$O:$O, 0))=0,0,1-CF15/INDEX(CF:CF,MATCH($T15,$O:$O, 0)))</f>
        <v>5.9203925214990072E-3</v>
      </c>
      <c r="DQ15" s="2">
        <f t="shared" si="2"/>
        <v>1.1383869113544276E-2</v>
      </c>
      <c r="DR15" s="2">
        <f t="shared" si="3"/>
        <v>2.6463916659666964E-3</v>
      </c>
      <c r="DS15" s="2">
        <f t="shared" si="4"/>
        <v>1.4605456773588044E-2</v>
      </c>
      <c r="DT15" s="2">
        <f t="shared" si="5"/>
        <v>1.0195516686319905E-3</v>
      </c>
      <c r="DU15" s="2">
        <f t="shared" si="6"/>
        <v>4.9808429118774034E-2</v>
      </c>
      <c r="DV15" s="2">
        <f t="shared" si="7"/>
        <v>-0.11740684022460446</v>
      </c>
      <c r="DW15" s="2">
        <f t="shared" si="8"/>
        <v>4.3352601156069426E-2</v>
      </c>
      <c r="DX15" s="2">
        <f t="shared" si="9"/>
        <v>2.5074017113249858E-2</v>
      </c>
      <c r="DY15" s="2">
        <f>IF($CO15=0,0,CP15/$CO15)</f>
        <v>0.54660380495891858</v>
      </c>
      <c r="DZ15" s="2">
        <f t="shared" si="10"/>
        <v>0.13576920465042236</v>
      </c>
      <c r="EA15" s="2">
        <f t="shared" si="11"/>
        <v>7.5917195133183138E-2</v>
      </c>
      <c r="EB15" s="2">
        <f t="shared" si="12"/>
        <v>2.3044042362611383E-2</v>
      </c>
      <c r="EC15" s="2">
        <f t="shared" si="13"/>
        <v>3.3839392550501307E-2</v>
      </c>
      <c r="ED15" s="2">
        <f t="shared" si="14"/>
        <v>-1.0795350187889923E-2</v>
      </c>
      <c r="EE15" s="2">
        <f t="shared" si="15"/>
        <v>0.27180336196503596</v>
      </c>
      <c r="EF15" s="2">
        <f t="shared" si="16"/>
        <v>0</v>
      </c>
      <c r="EG15" s="2">
        <f t="shared" si="17"/>
        <v>-5.3137609070171364E-2</v>
      </c>
      <c r="EH15" s="2">
        <f t="shared" si="18"/>
        <v>1</v>
      </c>
      <c r="EI15" s="2">
        <f t="shared" si="19"/>
        <v>0</v>
      </c>
      <c r="EJ15" s="2">
        <f t="shared" si="20"/>
        <v>2.0212084827426091E-2</v>
      </c>
      <c r="EK15" s="2">
        <f>IF($DB15=0,0,DC15/$DB15)</f>
        <v>0.56379176228537331</v>
      </c>
      <c r="EL15" s="2">
        <f t="shared" si="21"/>
        <v>0.1400384674594391</v>
      </c>
      <c r="EM15" s="2">
        <f t="shared" si="22"/>
        <v>7.8304411428524068E-2</v>
      </c>
      <c r="EN15" s="2">
        <f t="shared" si="23"/>
        <v>0.11289792306228341</v>
      </c>
      <c r="EO15" s="2">
        <f t="shared" si="24"/>
        <v>7.192566812993538E-2</v>
      </c>
      <c r="EP15" s="2">
        <f t="shared" si="25"/>
        <v>4.0972254932348039E-2</v>
      </c>
      <c r="EQ15" s="2">
        <f t="shared" si="26"/>
        <v>0.16315140781631424</v>
      </c>
      <c r="ER15" s="2">
        <f t="shared" si="27"/>
        <v>0</v>
      </c>
      <c r="ES15" s="2">
        <f t="shared" si="28"/>
        <v>-5.8183972051934367E-2</v>
      </c>
      <c r="ET15" s="2">
        <f t="shared" si="29"/>
        <v>1</v>
      </c>
      <c r="EU15" s="2">
        <f t="shared" si="30"/>
        <v>0</v>
      </c>
      <c r="EV15">
        <f>INDEX('Ambiente-Luminico'!$B$2:$DZ$1000, MATCH($P15, 'Ambiente-Luminico'!$M$2:$M$1000, 0), MATCH(EV$1, 'Ambiente-Luminico'!$B$1:$DZ$1, 0))</f>
        <v>1</v>
      </c>
      <c r="EW15">
        <f>INDEX('Ambiente-Luminico'!$B$2:$DZ$1000, MATCH($P15, 'Ambiente-Luminico'!$M$2:$M$1000, 0), MATCH(EW$1, 'Ambiente-Luminico'!$B$1:$DZ$1, 0))</f>
        <v>0</v>
      </c>
      <c r="EX15">
        <f>INDEX('Ambiente-Luminico'!$B$2:$DZ$1000, MATCH($P15, 'Ambiente-Luminico'!$M$2:$M$1000, 0), MATCH(EX$1, 'Ambiente-Luminico'!$B$1:$DZ$1, 0))</f>
        <v>0</v>
      </c>
      <c r="EY15">
        <f>INDEX('Ambiente-Luminico'!$B$2:$DZ$1000, MATCH($P15, 'Ambiente-Luminico'!$M$2:$M$1000, 0), MATCH(EY$1, 'Ambiente-Luminico'!$B$1:$DZ$1, 0))</f>
        <v>0.90338779999999996</v>
      </c>
      <c r="EZ15">
        <f>INDEX('Ambiente-Luminico'!$B$2:$DZ$1000, MATCH($P15, 'Ambiente-Luminico'!$M$2:$M$1000, 0), MATCH(EZ$1, 'Ambiente-Luminico'!$B$1:$DZ$1, 0))</f>
        <v>2.9315063999999998E-2</v>
      </c>
      <c r="FA15">
        <f>INDEX('Ambiente-Luminico'!$B$2:$DZ$1000, MATCH($P15, 'Ambiente-Luminico'!$M$2:$M$1000, 0), MATCH(FA$1, 'Ambiente-Luminico'!$B$1:$DZ$1, 0))</f>
        <v>952.49396000000002</v>
      </c>
      <c r="FB15">
        <f>INDEX('Ambiente-Luminico'!$B$2:$DZ$1000, MATCH($P15, 'Ambiente-Luminico'!$M$2:$M$1000, 0), MATCH(FB$1, 'Ambiente-Luminico'!$B$1:$DZ$1, 0))</f>
        <v>7.6822914000000006E-2</v>
      </c>
    </row>
    <row r="16" spans="1:158" x14ac:dyDescent="0.3">
      <c r="A16">
        <f>IF(INDEX(Plan1!O$5:O$1000,ROW()-1)="","",INDEX(Plan1!O$5:O$1000,ROW()-1))</f>
        <v>15</v>
      </c>
      <c r="B16" t="str">
        <f>IF(INDEX(Plan1!P$5:P$1000,ROW()-1)="","",INDEX(Plan1!P$5:P$1000,ROW()-1))</f>
        <v>CTD-HVAC-V60-T210</v>
      </c>
      <c r="C16" t="str">
        <f>IF(INDEX(Plan1!Q$5:Q$1000,ROW()-1)="","",INDEX(Plan1!Q$5:Q$1000,ROW()-1))</f>
        <v>CTD</v>
      </c>
      <c r="D16" t="str">
        <f>IF(INDEX(Plan1!R$5:R$1000,ROW()-1)="","",INDEX(Plan1!R$5:R$1000,ROW()-1))</f>
        <v>HVAC</v>
      </c>
      <c r="E16" t="str">
        <f>IF(INDEX(Plan1!S$5:S$1000,ROW()-1)="","",INDEX(Plan1!S$5:S$1000,ROW()-1))</f>
        <v>V60</v>
      </c>
      <c r="F16" t="str">
        <f>IF(INDEX(Plan1!T$5:T$1000,ROW()-1)="","",INDEX(Plan1!T$5:T$1000,ROW()-1))</f>
        <v>T210</v>
      </c>
      <c r="G16" t="str">
        <f>IF(INDEX(Plan1!U$5:U$1000,ROW()-1)="","",INDEX(Plan1!U$5:U$1000,ROW()-1))</f>
        <v>SALA DE ESTAR</v>
      </c>
      <c r="H16">
        <f>IF(INDEX(Plan1!W$5:W$1000,ROW()-1)="","",INDEX(Plan1!W$5:W$1000,ROW()-1))</f>
        <v>21.6</v>
      </c>
      <c r="I16">
        <f>IF(INDEX(Plan1!X$5:X$1000,ROW()-1)="","",INDEX(Plan1!X$5:X$1000,ROW()-1))</f>
        <v>46.28</v>
      </c>
      <c r="J16">
        <f>IF(INDEX(Plan1!Y$5:Y$1000,ROW()-1)="","",INDEX(Plan1!Y$5:Y$1000,ROW()-1))</f>
        <v>6.06</v>
      </c>
      <c r="K16" s="16" t="str">
        <f>IF(INDEX(Plan1!Z$5:Z$1000,ROW()-1)="","",INDEX(Plan1!Z$5:Z$1000,ROW()-1))</f>
        <v>13%</v>
      </c>
      <c r="L16" s="2">
        <f>IF(INDEX(Plan1!AA$5:AA$1000,ROW()-1)="","",INDEX(Plan1!AA$5:AA$1000,ROW()-1))</f>
        <v>0.28000000000000003</v>
      </c>
      <c r="M16" t="str">
        <f t="shared" si="31"/>
        <v>T210</v>
      </c>
      <c r="N16" t="str">
        <f t="shared" si="32"/>
        <v>Oeste</v>
      </c>
      <c r="O16" t="str">
        <f t="shared" si="33"/>
        <v>CTD-HVAC-V60-T210-SALA DE ESTAR-T210</v>
      </c>
      <c r="P16" t="str">
        <f t="shared" si="34"/>
        <v>CTD-VN-V60-T210-SALA DE ESTAR-T210</v>
      </c>
      <c r="Q16" t="str">
        <f t="shared" si="35"/>
        <v>CTD_T210_V60</v>
      </c>
      <c r="R16" t="str">
        <f t="shared" si="36"/>
        <v>CTD_T210_V60_sDG</v>
      </c>
      <c r="S16" t="str">
        <f t="shared" si="37"/>
        <v>CTD-SALA-DE-ESTAR</v>
      </c>
      <c r="T16" t="str">
        <f t="shared" si="38"/>
        <v>CTD-HVAC-V86-ST-SALA DE ESTAR-ST</v>
      </c>
      <c r="U16">
        <f>INDEX('Ambiente-Termico'!$B$2:$EC$1000, MATCH($O16, 'Ambiente-Termico'!$I$2:$I$1000, 0), MATCH(U$1, 'Ambiente-Termico'!$B$1:$EC$1, 0))</f>
        <v>2920</v>
      </c>
      <c r="V16">
        <f>INDEX('Ambiente-Termico'!$B$2:$EC$1000, MATCH($O16, 'Ambiente-Termico'!$I$2:$I$1000, 0), MATCH(V$1, 'Ambiente-Termico'!$B$1:$EC$1, 0))</f>
        <v>24.09</v>
      </c>
      <c r="W16">
        <f>INDEX('Ambiente-Termico'!$B$2:$EC$1000, MATCH($O16, 'Ambiente-Termico'!$I$2:$I$1000, 0), MATCH(W$1, 'Ambiente-Termico'!$B$1:$EC$1, 0))</f>
        <v>25.55</v>
      </c>
      <c r="X16">
        <f>INDEX('Ambiente-Termico'!$B$2:$EC$1000, MATCH($O16, 'Ambiente-Termico'!$I$2:$I$1000, 0), MATCH(X$1, 'Ambiente-Termico'!$B$1:$EC$1, 0))</f>
        <v>22.91</v>
      </c>
      <c r="Y16">
        <f>INDEX('Ambiente-Termico'!$B$2:$EC$1000, MATCH($O16, 'Ambiente-Termico'!$I$2:$I$1000, 0), MATCH(Y$1, 'Ambiente-Termico'!$B$1:$EC$1, 0))</f>
        <v>21.3</v>
      </c>
      <c r="Z16">
        <f>INDEX('Ambiente-Termico'!$B$2:$EC$1000, MATCH($O16, 'Ambiente-Termico'!$I$2:$I$1000, 0), MATCH(Z$1, 'Ambiente-Termico'!$B$1:$EC$1, 0))</f>
        <v>26.56</v>
      </c>
      <c r="AA16">
        <f>INDEX('Ambiente-Termico'!$B$2:$EC$1000, MATCH($O16, 'Ambiente-Termico'!$I$2:$I$1000, 0), MATCH(AA$1, 'Ambiente-Termico'!$B$1:$EC$1, 0))</f>
        <v>26.56</v>
      </c>
      <c r="AB16">
        <f>INDEX('Ambiente-Termico'!$B$2:$EC$1000, MATCH($O16, 'Ambiente-Termico'!$I$2:$I$1000, 0), MATCH(AB$1, 'Ambiente-Termico'!$B$1:$EC$1, 0))</f>
        <v>21.88</v>
      </c>
      <c r="AC16">
        <f>INDEX('Ambiente-Termico'!$B$2:$EC$1000, MATCH($O16, 'Ambiente-Termico'!$I$2:$I$1000, 0), MATCH(AC$1, 'Ambiente-Termico'!$B$1:$EC$1, 0))</f>
        <v>20.78</v>
      </c>
      <c r="AD16">
        <f>INDEX('Ambiente-Termico'!$B$2:$EC$1000, MATCH($O16, 'Ambiente-Termico'!$I$2:$I$1000, 0), MATCH(AD$1, 'Ambiente-Termico'!$B$1:$EC$1, 0))</f>
        <v>25.28</v>
      </c>
      <c r="AE16">
        <f>INDEX('Ambiente-Termico'!$B$2:$EC$1000, MATCH($O16, 'Ambiente-Termico'!$I$2:$I$1000, 0), MATCH(AE$1, 'Ambiente-Termico'!$B$1:$EC$1, 0))</f>
        <v>25.63</v>
      </c>
      <c r="AF16">
        <f>INDEX('Ambiente-Termico'!$B$2:$EC$1000, MATCH($O16, 'Ambiente-Termico'!$I$2:$I$1000, 0), MATCH(AF$1, 'Ambiente-Termico'!$B$1:$EC$1, 0))</f>
        <v>22.39</v>
      </c>
      <c r="AG16">
        <f>INDEX('Ambiente-Termico'!$B$2:$EC$1000, MATCH($O16, 'Ambiente-Termico'!$I$2:$I$1000, 0), MATCH(AG$1, 'Ambiente-Termico'!$B$1:$EC$1, 0))</f>
        <v>21.04</v>
      </c>
      <c r="AH16" s="2">
        <f t="shared" si="39"/>
        <v>4.1493775933620913E-4</v>
      </c>
      <c r="AI16" s="2">
        <f t="shared" si="39"/>
        <v>5.4495912806539204E-3</v>
      </c>
      <c r="AJ16" s="2">
        <f t="shared" si="39"/>
        <v>4.7784535186793375E-3</v>
      </c>
      <c r="AK16" s="2">
        <f t="shared" si="39"/>
        <v>3.7418147801683288E-3</v>
      </c>
      <c r="AL16" s="2">
        <f t="shared" si="40"/>
        <v>8.585293019783502E-3</v>
      </c>
      <c r="AM16" s="2">
        <f t="shared" si="40"/>
        <v>8.585293019783502E-3</v>
      </c>
      <c r="AN16" s="2">
        <f t="shared" si="40"/>
        <v>1.0849909584086936E-2</v>
      </c>
      <c r="AO16" s="2">
        <f t="shared" si="40"/>
        <v>6.6921606118547361E-3</v>
      </c>
      <c r="AP16" s="2">
        <f t="shared" si="41"/>
        <v>4.7244094488188004E-3</v>
      </c>
      <c r="AQ16" s="2">
        <f t="shared" si="41"/>
        <v>6.2039550213260908E-3</v>
      </c>
      <c r="AR16" s="2">
        <f t="shared" si="41"/>
        <v>7.9751883030571014E-3</v>
      </c>
      <c r="AS16" s="2">
        <f t="shared" si="41"/>
        <v>5.2009456264775489E-3</v>
      </c>
      <c r="AT16">
        <f>INDEX('Ambiente-Termico'!$B$2:$EC$1000, MATCH($O16, 'Ambiente-Termico'!$I$2:$I$1000, 0), MATCH(AT$1, 'Ambiente-Termico'!$B$1:$EC$1, 0))</f>
        <v>0</v>
      </c>
      <c r="AU16" s="2">
        <f>INDEX('Ambiente-Termico'!$B$2:$EC$1000, MATCH($O16, 'Ambiente-Termico'!$I$2:$I$1000, 0), MATCH(AU$1, 'Ambiente-Termico'!$B$1:$EC$1, 0))</f>
        <v>0</v>
      </c>
      <c r="AV16">
        <f>INDEX('Ambiente-Termico'!$B$2:$EC$1000, MATCH($O16, 'Ambiente-Termico'!$I$2:$I$1000, 0), MATCH(AV$1, 'Ambiente-Termico'!$B$1:$EC$1, 0))</f>
        <v>1298</v>
      </c>
      <c r="AW16" s="2">
        <f>INDEX('Ambiente-Termico'!$B$2:$EC$1000, MATCH($O16, 'Ambiente-Termico'!$I$2:$I$1000, 0), MATCH(AW$1, 'Ambiente-Termico'!$B$1:$EC$1, 0))</f>
        <v>0.44452054794520551</v>
      </c>
      <c r="AX16">
        <f>INDEX('Ambiente-Termico'!$B$2:$EC$1000, MATCH($O16, 'Ambiente-Termico'!$I$2:$I$1000, 0), MATCH(AX$1, 'Ambiente-Termico'!$B$1:$EC$1, 0))</f>
        <v>1622</v>
      </c>
      <c r="AY16" s="2">
        <f>INDEX('Ambiente-Termico'!$B$2:$EC$1000, MATCH($O16, 'Ambiente-Termico'!$I$2:$I$1000, 0), MATCH(AY$1, 'Ambiente-Termico'!$B$1:$EC$1, 0))</f>
        <v>0.55547945205479454</v>
      </c>
      <c r="AZ16">
        <f>INDEX('Ambiente-Termico'!$B$2:$EC$1000, MATCH($O16, 'Ambiente-Termico'!$I$2:$I$1000, 0), MATCH(AZ$1, 'Ambiente-Termico'!$B$1:$EC$1, 0))</f>
        <v>4</v>
      </c>
      <c r="BA16" s="2">
        <f>INDEX('Ambiente-Termico'!$B$2:$EC$1000, MATCH($O16, 'Ambiente-Termico'!$I$2:$I$1000, 0), MATCH(BA$1, 'Ambiente-Termico'!$B$1:$EC$1, 0))</f>
        <v>4.5662100456620998E-4</v>
      </c>
      <c r="BB16">
        <f>INDEX('Ambiente-Termico'!$B$2:$EC$1000, MATCH($O16, 'Ambiente-Termico'!$I$2:$I$1000, 0), MATCH(BB$1, 'Ambiente-Termico'!$B$1:$EC$1, 0))</f>
        <v>4605</v>
      </c>
      <c r="BC16" s="2">
        <f>INDEX('Ambiente-Termico'!$B$2:$EC$1000, MATCH($O16, 'Ambiente-Termico'!$I$2:$I$1000, 0), MATCH(BC$1, 'Ambiente-Termico'!$B$1:$EC$1, 0))</f>
        <v>0.52568493150684936</v>
      </c>
      <c r="BD16" t="e">
        <f>INDEX('Ambiente-Termico'!$B$2:$EC$1000, MATCH($O16, 'Ambiente-Termico'!$I$2:$I$1000, 0), MATCH(BD$1, 'Ambiente-Termico'!$B$1:$EC$1, 0))</f>
        <v>#N/A</v>
      </c>
      <c r="BE16" s="2" t="e">
        <f>INDEX('Ambiente-Termico'!$B$2:$EC$1000, MATCH($O16, 'Ambiente-Termico'!$I$2:$I$1000, 0), MATCH(BE$1, 'Ambiente-Termico'!$B$1:$EC$1, 0))</f>
        <v>#N/A</v>
      </c>
      <c r="BF16">
        <f>INDEX('Ambiente-Termico'!$B$2:$EC$1000, MATCH($O16, 'Ambiente-Termico'!$I$2:$I$1000, 0), MATCH(BF$1, 'Ambiente-Termico'!$B$1:$EC$1, 0))</f>
        <v>0</v>
      </c>
      <c r="BG16" s="2">
        <f>INDEX('Ambiente-Termico'!$B$2:$EC$1000, MATCH($O16, 'Ambiente-Termico'!$I$2:$I$1000, 0), MATCH(BG$1, 'Ambiente-Termico'!$B$1:$EC$1, 0))</f>
        <v>0</v>
      </c>
      <c r="BH16">
        <f>INDEX('Ambiente-Termico'!$B$2:$EC$1000, MATCH($O16, 'Ambiente-Termico'!$I$2:$I$1000, 0), MATCH(BH$1, 'Ambiente-Termico'!$B$1:$EC$1, 0))</f>
        <v>4</v>
      </c>
      <c r="BI16" s="2">
        <f>INDEX('Ambiente-Termico'!$B$2:$EC$1000, MATCH($O16, 'Ambiente-Termico'!$I$2:$I$1000, 0), MATCH(BI$1, 'Ambiente-Termico'!$B$1:$EC$1, 0))</f>
        <v>1.3698630136986299E-3</v>
      </c>
      <c r="BJ16">
        <f>INDEX('Ambiente-Termico'!$B$2:$EC$1000, MATCH($O16, 'Ambiente-Termico'!$I$2:$I$1000, 0), MATCH(BJ$1, 'Ambiente-Termico'!$B$1:$EC$1, 0))</f>
        <v>2916</v>
      </c>
      <c r="BK16" s="2">
        <f>INDEX('Ambiente-Termico'!$B$2:$EC$1000, MATCH($O16, 'Ambiente-Termico'!$I$2:$I$1000, 0), MATCH(BK$1, 'Ambiente-Termico'!$B$1:$EC$1, 0))</f>
        <v>0.99863013698630132</v>
      </c>
      <c r="BL16">
        <f>INDEX('Ambiente-Termico'!$B$2:$EC$1000, MATCH($O16, 'Ambiente-Termico'!$I$2:$I$1000, 0), MATCH(BL$1, 'Ambiente-Termico'!$B$1:$EC$1, 0))</f>
        <v>0</v>
      </c>
      <c r="BM16" s="2">
        <f>INDEX('Ambiente-Termico'!$B$2:$EC$1000, MATCH($O16, 'Ambiente-Termico'!$I$2:$I$1000, 0), MATCH(BM$1, 'Ambiente-Termico'!$B$1:$EC$1, 0))</f>
        <v>0</v>
      </c>
      <c r="BN16">
        <f>INDEX('Ambiente-Termico'!$B$2:$EC$1000, MATCH($O16, 'Ambiente-Termico'!$I$2:$I$1000, 0), MATCH(BN$1, 'Ambiente-Termico'!$B$1:$EC$1, 0))</f>
        <v>934</v>
      </c>
      <c r="BO16" s="2">
        <f>INDEX('Ambiente-Termico'!$B$2:$EC$1000, MATCH($O16, 'Ambiente-Termico'!$I$2:$I$1000, 0), MATCH(BO$1, 'Ambiente-Termico'!$B$1:$EC$1, 0))</f>
        <v>0.10662100456621</v>
      </c>
      <c r="BP16">
        <f>INDEX('Ambiente-Termico'!$B$2:$EC$1000, MATCH($O16, 'Ambiente-Termico'!$I$2:$I$1000, 0), MATCH(BP$1, 'Ambiente-Termico'!$B$1:$EC$1, 0))</f>
        <v>7826</v>
      </c>
      <c r="BQ16" s="2">
        <f>INDEX('Ambiente-Termico'!$B$2:$EC$1000, MATCH($O16, 'Ambiente-Termico'!$I$2:$I$1000, 0), MATCH(BQ$1, 'Ambiente-Termico'!$B$1:$EC$1, 0))</f>
        <v>0.89337899543378996</v>
      </c>
      <c r="BR16">
        <f>INDEX('Ambiente-Termico'!$B$2:$EC$1000, MATCH($O16, 'Ambiente-Termico'!$I$2:$I$1000, 0), MATCH(BR$1, 'Ambiente-Termico'!$B$1:$EC$1, 0))</f>
        <v>0</v>
      </c>
      <c r="BS16" s="2">
        <f>INDEX('Ambiente-Termico'!$B$2:$EC$1000, MATCH($O16, 'Ambiente-Termico'!$I$2:$I$1000, 0), MATCH(BS$1, 'Ambiente-Termico'!$B$1:$EC$1, 0))</f>
        <v>0</v>
      </c>
      <c r="BT16">
        <f>INDEX('Ambiente-Termico'!$B$2:$EC$1000, MATCH($O16, 'Ambiente-Termico'!$I$2:$I$1000, 0), MATCH(BT$1, 'Ambiente-Termico'!$B$1:$EC$1, 0))</f>
        <v>436</v>
      </c>
      <c r="BU16" s="2">
        <f>INDEX('Ambiente-Termico'!$B$2:$EC$1000, MATCH($O16, 'Ambiente-Termico'!$I$2:$I$1000, 0), MATCH(BU$1, 'Ambiente-Termico'!$B$1:$EC$1, 0))</f>
        <v>0.14931506849315071</v>
      </c>
      <c r="BV16">
        <f>INDEX('Ambiente-Termico'!$B$2:$EC$1000, MATCH($O16, 'Ambiente-Termico'!$I$2:$I$1000, 0), MATCH(BV$1, 'Ambiente-Termico'!$B$1:$EC$1, 0))</f>
        <v>8324</v>
      </c>
      <c r="BW16" s="2">
        <f>INDEX('Ambiente-Termico'!$B$2:$EC$1000, MATCH($O16, 'Ambiente-Termico'!$I$2:$I$1000, 0), MATCH(BW$1, 'Ambiente-Termico'!$B$1:$EC$1, 0))</f>
        <v>0.95022831050228307</v>
      </c>
      <c r="BX16">
        <f>INDEX('Ambiente-Termico'!$B$2:$EC$1000, MATCH($O16, 'Ambiente-Termico'!$I$2:$I$1000, 0), MATCH(BX$1, 'Ambiente-Termico'!$B$1:$EC$1, 0))</f>
        <v>0</v>
      </c>
      <c r="BY16" s="2">
        <f>INDEX('Ambiente-Termico'!$B$2:$EC$1000, MATCH($O16, 'Ambiente-Termico'!$I$2:$I$1000, 0), MATCH(BY$1, 'Ambiente-Termico'!$B$1:$EC$1, 0))</f>
        <v>0</v>
      </c>
      <c r="BZ16">
        <f>INDEX('Ambiente-Termico'!$B$2:$EC$1000, MATCH($O16, 'Ambiente-Termico'!$I$2:$I$1000, 0), MATCH(BZ$1, 'Ambiente-Termico'!$B$1:$EC$1, 0))</f>
        <v>3400</v>
      </c>
      <c r="CA16" s="2">
        <f>INDEX('Ambiente-Termico'!$B$2:$EC$1000, MATCH($O16, 'Ambiente-Termico'!$I$2:$I$1000, 0), MATCH(CA$1, 'Ambiente-Termico'!$B$1:$EC$1, 0))</f>
        <v>0.38812785388127852</v>
      </c>
      <c r="CB16">
        <f>INDEX('Ambiente-Termico'!$B$2:$EC$1000, MATCH($O16, 'Ambiente-Termico'!$I$2:$I$1000, 0), MATCH(CB$1, 'Ambiente-Termico'!$B$1:$EC$1, 0))</f>
        <v>5360</v>
      </c>
      <c r="CC16" s="2">
        <f>INDEX('Ambiente-Termico'!$B$2:$EC$1000, MATCH($O16, 'Ambiente-Termico'!$I$2:$I$1000, 0), MATCH(CC$1, 'Ambiente-Termico'!$B$1:$EC$1, 0))</f>
        <v>0.61187214611872143</v>
      </c>
      <c r="CD16">
        <f>INDEX('Ambiente-Termico'!$B$2:$EC$1000, MATCH($O16, 'Ambiente-Termico'!$I$2:$I$1000, 0), MATCH(CD$1, 'Ambiente-Termico'!$B$1:$EC$1, 0))</f>
        <v>1408.49</v>
      </c>
      <c r="CE16">
        <f>INDEX('Ambiente-Termico'!$B$2:$EC$1000, MATCH($O16, 'Ambiente-Termico'!$I$2:$I$1000, 0), MATCH(CE$1, 'Ambiente-Termico'!$B$1:$EC$1, 0))</f>
        <v>706.17</v>
      </c>
      <c r="CF16">
        <f>INDEX('Ambiente-Termico'!$B$2:$EC$1000, MATCH($O16, 'Ambiente-Termico'!$I$2:$I$1000, 0), MATCH(CF$1, 'Ambiente-Termico'!$B$1:$EC$1, 0))</f>
        <v>65.207870370370372</v>
      </c>
      <c r="CG16">
        <f>INDEX('Ambiente-Termico'!$B$2:$EC$1000, MATCH($O16, 'Ambiente-Termico'!$I$2:$I$1000, 0), MATCH(CG$1, 'Ambiente-Termico'!$B$1:$EC$1, 0))</f>
        <v>32.693055555555553</v>
      </c>
      <c r="CH16">
        <f>INDEX('Ambiente-Termico'!$B$2:$EC$1000, MATCH($O16, 'Ambiente-Termico'!$I$2:$I$1000, 0), MATCH(CH$1, 'Ambiente-Termico'!$B$1:$EC$1, 0))</f>
        <v>32.514814814814819</v>
      </c>
      <c r="CI16">
        <f>INDEX('Ambiente-Termico'!$B$2:$EC$1000, MATCH($O16, 'Ambiente-Termico'!$I$2:$I$1000, 0), MATCH(CI$1, 'Ambiente-Termico'!$B$1:$EC$1, 0))</f>
        <v>1215.1300000000001</v>
      </c>
      <c r="CJ16">
        <f>INDEX('Ambiente-Termico'!$B$2:$EC$1000, MATCH($O16, 'Ambiente-Termico'!$I$2:$I$1000, 0), MATCH(CJ$1, 'Ambiente-Termico'!$B$1:$EC$1, 0))</f>
        <v>31.248410024891871</v>
      </c>
      <c r="CK16">
        <f>INDEX('Ambiente-Termico'!$B$2:$EC$1000, MATCH($O16, 'Ambiente-Termico'!$I$2:$I$1000, 0), MATCH(CK$1, 'Ambiente-Termico'!$B$1:$EC$1, 0))</f>
        <v>249.97</v>
      </c>
      <c r="CL16">
        <f>INDEX('Ambiente-Termico'!$B$2:$EC$1000, MATCH($O16, 'Ambiente-Termico'!$I$2:$I$1000, 0), MATCH(CL$1, 'Ambiente-Termico'!$B$1:$EC$1, 0))</f>
        <v>24.56</v>
      </c>
      <c r="CM16">
        <f>INDEX('Ambiente-Termico'!$B$2:$EC$1000, MATCH($O16, 'Ambiente-Termico'!$I$2:$I$1000, 0), MATCH(CM$1, 'Ambiente-Termico'!$B$1:$EC$1, 0))</f>
        <v>28.05</v>
      </c>
      <c r="CN16" t="str">
        <f>INDEX('Ambiente-Termico'!$B$2:$EC$1000, MATCH($O16, 'Ambiente-Termico'!$I$2:$I$1000, 0), MATCH(CN$1, 'Ambiente-Termico'!$B$1:$EC$1, 0))</f>
        <v xml:space="preserve"> 02/21  19:00:00</v>
      </c>
      <c r="CO16">
        <f>INDEX('Ambiente-Termico'!$B$2:$EC$1000, MATCH($O16, 'Ambiente-Termico'!$I$2:$I$1000, 0), MATCH(CO$1, 'Ambiente-Termico'!$B$1:$EC$1, 0))</f>
        <v>1525.5004360642181</v>
      </c>
      <c r="CP16">
        <f>INDEX('Ambiente-Termico'!$B$2:$EC$1000, MATCH($O16, 'Ambiente-Termico'!$I$2:$I$1000, 0), MATCH(CP$1, 'Ambiente-Termico'!$B$1:$EC$1, 0))</f>
        <v>864</v>
      </c>
      <c r="CQ16">
        <f>INDEX('Ambiente-Termico'!$B$2:$EC$1000, MATCH($O16, 'Ambiente-Termico'!$I$2:$I$1000, 0), MATCH(CQ$1, 'Ambiente-Termico'!$B$1:$EC$1, 0))</f>
        <v>214.60624999999999</v>
      </c>
      <c r="CR16">
        <f>INDEX('Ambiente-Termico'!$B$2:$EC$1000, MATCH($O16, 'Ambiente-Termico'!$I$2:$I$1000, 0), MATCH(CR$1, 'Ambiente-Termico'!$B$1:$EC$1, 0))</f>
        <v>120</v>
      </c>
      <c r="CS16">
        <f>INDEX('Ambiente-Termico'!$B$2:$EC$1000, MATCH($O16, 'Ambiente-Termico'!$I$2:$I$1000, 0), MATCH(CS$1, 'Ambiente-Termico'!$B$1:$EC$1, 0))</f>
        <v>33.23686308479131</v>
      </c>
      <c r="CT16">
        <f>INDEX('Ambiente-Termico'!$B$2:$EC$1000, MATCH($O16, 'Ambiente-Termico'!$I$2:$I$1000, 0), MATCH(CT$1, 'Ambiente-Termico'!$B$1:$EC$1, 0))</f>
        <v>29.779745260854551</v>
      </c>
      <c r="CU16">
        <f>INDEX('Ambiente-Termico'!$B$2:$EC$1000, MATCH($O16, 'Ambiente-Termico'!$I$2:$I$1000, 0), MATCH(CU$1, 'Ambiente-Termico'!$B$1:$EC$1, 0))</f>
        <v>3.457117823936759</v>
      </c>
      <c r="CV16">
        <f>INDEX('Ambiente-Termico'!$B$2:$EC$1000, MATCH($O16, 'Ambiente-Termico'!$I$2:$I$1000, 0), MATCH(CV$1, 'Ambiente-Termico'!$B$1:$EC$1, 0))</f>
        <v>379.23416949920022</v>
      </c>
      <c r="CW16">
        <f>INDEX('Ambiente-Termico'!$B$2:$EC$1000, MATCH($O16, 'Ambiente-Termico'!$I$2:$I$1000, 0), MATCH(CW$1, 'Ambiente-Termico'!$B$1:$EC$1, 0))</f>
        <v>0</v>
      </c>
      <c r="CX16">
        <f>INDEX('Ambiente-Termico'!$B$2:$EC$1000, MATCH($O16, 'Ambiente-Termico'!$I$2:$I$1000, 0), MATCH(CX$1, 'Ambiente-Termico'!$B$1:$EC$1, 0))</f>
        <v>-85.576846519773881</v>
      </c>
      <c r="CY16">
        <f>INDEX('Ambiente-Termico'!$B$2:$EC$1000, MATCH($O16, 'Ambiente-Termico'!$I$2:$I$1000, 0), MATCH(CY$1, 'Ambiente-Termico'!$B$1:$EC$1, 0))</f>
        <v>1525.5004360642181</v>
      </c>
      <c r="CZ16">
        <f>INDEX('Ambiente-Termico'!$B$2:$EC$1000, MATCH($O16, 'Ambiente-Termico'!$I$2:$I$1000, 0), MATCH(CZ$1, 'Ambiente-Termico'!$B$1:$EC$1, 0))</f>
        <v>0</v>
      </c>
      <c r="DA16" t="str">
        <f>INDEX('Ambiente-Termico'!$B$2:$EC$1000, MATCH($O16, 'Ambiente-Termico'!$I$2:$I$1000, 0), MATCH(DA$1, 'Ambiente-Termico'!$B$1:$EC$1, 0))</f>
        <v xml:space="preserve"> 02/21  19:00:00</v>
      </c>
      <c r="DB16">
        <f>INDEX('Ambiente-Termico'!$B$2:$EC$1000, MATCH($O16, 'Ambiente-Termico'!$I$2:$I$1000, 0), MATCH(DB$1, 'Ambiente-Termico'!$B$1:$EC$1, 0))</f>
        <v>1480.2486884654099</v>
      </c>
      <c r="DC16">
        <f>INDEX('Ambiente-Termico'!$B$2:$EC$1000, MATCH($O16, 'Ambiente-Termico'!$I$2:$I$1000, 0), MATCH(DC$1, 'Ambiente-Termico'!$B$1:$EC$1, 0))</f>
        <v>864</v>
      </c>
      <c r="DD16">
        <f>INDEX('Ambiente-Termico'!$B$2:$EC$1000, MATCH($O16, 'Ambiente-Termico'!$I$2:$I$1000, 0), MATCH(DD$1, 'Ambiente-Termico'!$B$1:$EC$1, 0))</f>
        <v>214.60624999999999</v>
      </c>
      <c r="DE16">
        <f>INDEX('Ambiente-Termico'!$B$2:$EC$1000, MATCH($O16, 'Ambiente-Termico'!$I$2:$I$1000, 0), MATCH(DE$1, 'Ambiente-Termico'!$B$1:$EC$1, 0))</f>
        <v>120</v>
      </c>
      <c r="DF16">
        <f>INDEX('Ambiente-Termico'!$B$2:$EC$1000, MATCH($O16, 'Ambiente-Termico'!$I$2:$I$1000, 0), MATCH(DF$1, 'Ambiente-Termico'!$B$1:$EC$1, 0))</f>
        <v>158.2530065210066</v>
      </c>
      <c r="DG16">
        <f>INDEX('Ambiente-Termico'!$B$2:$EC$1000, MATCH($O16, 'Ambiente-Termico'!$I$2:$I$1000, 0), MATCH(DG$1, 'Ambiente-Termico'!$B$1:$EC$1, 0))</f>
        <v>61.669538530379697</v>
      </c>
      <c r="DH16">
        <f>INDEX('Ambiente-Termico'!$B$2:$EC$1000, MATCH($O16, 'Ambiente-Termico'!$I$2:$I$1000, 0), MATCH(DH$1, 'Ambiente-Termico'!$B$1:$EC$1, 0))</f>
        <v>96.5834679906269</v>
      </c>
      <c r="DI16">
        <f>INDEX('Ambiente-Termico'!$B$2:$EC$1000, MATCH($O16, 'Ambiente-Termico'!$I$2:$I$1000, 0), MATCH(DI$1, 'Ambiente-Termico'!$B$1:$EC$1, 0))</f>
        <v>215.4994635093565</v>
      </c>
      <c r="DJ16">
        <f>INDEX('Ambiente-Termico'!$B$2:$EC$1000, MATCH($O16, 'Ambiente-Termico'!$I$2:$I$1000, 0), MATCH(DJ$1, 'Ambiente-Termico'!$B$1:$EC$1, 0))</f>
        <v>0</v>
      </c>
      <c r="DK16">
        <f>INDEX('Ambiente-Termico'!$B$2:$EC$1000, MATCH($O16, 'Ambiente-Termico'!$I$2:$I$1000, 0), MATCH(DK$1, 'Ambiente-Termico'!$B$1:$EC$1, 0))</f>
        <v>-92.11003156495326</v>
      </c>
      <c r="DL16">
        <f>INDEX('Ambiente-Termico'!$B$2:$EC$1000, MATCH($O16, 'Ambiente-Termico'!$I$2:$I$1000, 0), MATCH(DL$1, 'Ambiente-Termico'!$B$1:$EC$1, 0))</f>
        <v>1480.2486884654099</v>
      </c>
      <c r="DM16">
        <f>INDEX('Ambiente-Termico'!$B$2:$EC$1000, MATCH($O16, 'Ambiente-Termico'!$I$2:$I$1000, 0), MATCH(DM$1, 'Ambiente-Termico'!$B$1:$EC$1, 0))</f>
        <v>0</v>
      </c>
      <c r="DN16" s="2">
        <f t="shared" si="1"/>
        <v>0.26008751884596992</v>
      </c>
      <c r="DO16" s="2">
        <f>IF(INDEX(CE:CE,MATCH($T16,$O:$O, 0))=0,0,1-CE16/INDEX(CE:CE,MATCH($T16,$O:$O, 0)))</f>
        <v>9.981914789216173E-3</v>
      </c>
      <c r="DP16" s="2">
        <f>IF(INDEX(CF:CF,MATCH($T16,$O:$O, 0))=0,0,1-CF16/INDEX(CF:CF,MATCH($T16,$O:$O, 0)))</f>
        <v>0.26008751884596992</v>
      </c>
      <c r="DQ16" s="2">
        <f t="shared" si="2"/>
        <v>9.981914789216173E-3</v>
      </c>
      <c r="DR16" s="2">
        <f t="shared" si="3"/>
        <v>0.40996387465344863</v>
      </c>
      <c r="DS16" s="2">
        <f t="shared" si="4"/>
        <v>0.44642767656612314</v>
      </c>
      <c r="DT16" s="2">
        <f t="shared" si="5"/>
        <v>-5.3175213879683492E-2</v>
      </c>
      <c r="DU16" s="2">
        <f t="shared" si="6"/>
        <v>0.11320420036895129</v>
      </c>
      <c r="DV16" s="2">
        <f t="shared" si="7"/>
        <v>-0.25370086778968859</v>
      </c>
      <c r="DW16" s="2">
        <f t="shared" si="8"/>
        <v>9.9229287090558782E-2</v>
      </c>
      <c r="DX16" s="2">
        <f t="shared" si="9"/>
        <v>5.910125521116194E-2</v>
      </c>
      <c r="DY16" s="2">
        <f>IF($CO16=0,0,CP16/$CO16)</f>
        <v>0.56637151951861431</v>
      </c>
      <c r="DZ16" s="2">
        <f t="shared" si="10"/>
        <v>0.1406792452670042</v>
      </c>
      <c r="EA16" s="2">
        <f t="shared" si="11"/>
        <v>7.8662711044251987E-2</v>
      </c>
      <c r="EB16" s="2">
        <f t="shared" si="12"/>
        <v>2.1787514640469206E-2</v>
      </c>
      <c r="EC16" s="2">
        <f t="shared" si="13"/>
        <v>1.9521295803550286E-2</v>
      </c>
      <c r="ED16" s="2">
        <f t="shared" si="14"/>
        <v>2.2662188369189208E-3</v>
      </c>
      <c r="EE16" s="2">
        <f t="shared" si="15"/>
        <v>0.24859656577852057</v>
      </c>
      <c r="EF16" s="2">
        <f t="shared" si="16"/>
        <v>0</v>
      </c>
      <c r="EG16" s="2">
        <f t="shared" si="17"/>
        <v>-5.6097556248860619E-2</v>
      </c>
      <c r="EH16" s="2">
        <f t="shared" si="18"/>
        <v>1</v>
      </c>
      <c r="EI16" s="2">
        <f t="shared" si="19"/>
        <v>0</v>
      </c>
      <c r="EJ16" s="2">
        <f t="shared" si="20"/>
        <v>5.3606504008937961E-2</v>
      </c>
      <c r="EK16" s="2">
        <f>IF($DB16=0,0,DC16/$DB16)</f>
        <v>0.583685705471368</v>
      </c>
      <c r="EL16" s="2">
        <f t="shared" si="21"/>
        <v>0.14497986160858189</v>
      </c>
      <c r="EM16" s="2">
        <f t="shared" si="22"/>
        <v>8.1067459093245559E-2</v>
      </c>
      <c r="EN16" s="2">
        <f t="shared" si="23"/>
        <v>0.10690974277104021</v>
      </c>
      <c r="EO16" s="2">
        <f t="shared" si="24"/>
        <v>4.1661606600924057E-2</v>
      </c>
      <c r="EP16" s="2">
        <f t="shared" si="25"/>
        <v>6.5248136170116142E-2</v>
      </c>
      <c r="EQ16" s="2">
        <f t="shared" si="26"/>
        <v>0.14558328285550934</v>
      </c>
      <c r="ER16" s="2">
        <f t="shared" si="27"/>
        <v>0</v>
      </c>
      <c r="ES16" s="2">
        <f t="shared" si="28"/>
        <v>-6.2226051799745045E-2</v>
      </c>
      <c r="ET16" s="2">
        <f t="shared" si="29"/>
        <v>1</v>
      </c>
      <c r="EU16" s="2">
        <f t="shared" si="30"/>
        <v>0</v>
      </c>
      <c r="EV16">
        <f>INDEX('Ambiente-Luminico'!$B$2:$DZ$1000, MATCH($P16, 'Ambiente-Luminico'!$M$2:$M$1000, 0), MATCH(EV$1, 'Ambiente-Luminico'!$B$1:$DZ$1, 0))</f>
        <v>0.8125</v>
      </c>
      <c r="EW16">
        <f>INDEX('Ambiente-Luminico'!$B$2:$DZ$1000, MATCH($P16, 'Ambiente-Luminico'!$M$2:$M$1000, 0), MATCH(EW$1, 'Ambiente-Luminico'!$B$1:$DZ$1, 0))</f>
        <v>0</v>
      </c>
      <c r="EX16">
        <f>INDEX('Ambiente-Luminico'!$B$2:$DZ$1000, MATCH($P16, 'Ambiente-Luminico'!$M$2:$M$1000, 0), MATCH(EX$1, 'Ambiente-Luminico'!$B$1:$DZ$1, 0))</f>
        <v>0</v>
      </c>
      <c r="EY16">
        <f>INDEX('Ambiente-Luminico'!$B$2:$DZ$1000, MATCH($P16, 'Ambiente-Luminico'!$M$2:$M$1000, 0), MATCH(EY$1, 'Ambiente-Luminico'!$B$1:$DZ$1, 0))</f>
        <v>0.71478600000000003</v>
      </c>
      <c r="EZ16">
        <f>INDEX('Ambiente-Luminico'!$B$2:$DZ$1000, MATCH($P16, 'Ambiente-Luminico'!$M$2:$M$1000, 0), MATCH(EZ$1, 'Ambiente-Luminico'!$B$1:$DZ$1, 0))</f>
        <v>3.0251142999999999E-3</v>
      </c>
      <c r="FA16">
        <f>INDEX('Ambiente-Luminico'!$B$2:$DZ$1000, MATCH($P16, 'Ambiente-Luminico'!$M$2:$M$1000, 0), MATCH(FA$1, 'Ambiente-Luminico'!$B$1:$DZ$1, 0))</f>
        <v>485.68713000000002</v>
      </c>
      <c r="FB16">
        <f>INDEX('Ambiente-Luminico'!$B$2:$DZ$1000, MATCH($P16, 'Ambiente-Luminico'!$M$2:$M$1000, 0), MATCH(FB$1, 'Ambiente-Luminico'!$B$1:$DZ$1, 0))</f>
        <v>9.1145830000000008E-3</v>
      </c>
    </row>
    <row r="17" spans="1:158" x14ac:dyDescent="0.3">
      <c r="A17">
        <f>IF(INDEX(Plan1!O$5:O$1000,ROW()-1)="","",INDEX(Plan1!O$5:O$1000,ROW()-1))</f>
        <v>16</v>
      </c>
      <c r="B17" t="str">
        <f>IF(INDEX(Plan1!P$5:P$1000,ROW()-1)="","",INDEX(Plan1!P$5:P$1000,ROW()-1))</f>
        <v>CTD-HVAC-V86-T210</v>
      </c>
      <c r="C17" t="str">
        <f>IF(INDEX(Plan1!Q$5:Q$1000,ROW()-1)="","",INDEX(Plan1!Q$5:Q$1000,ROW()-1))</f>
        <v>CTD</v>
      </c>
      <c r="D17" t="str">
        <f>IF(INDEX(Plan1!R$5:R$1000,ROW()-1)="","",INDEX(Plan1!R$5:R$1000,ROW()-1))</f>
        <v>HVAC</v>
      </c>
      <c r="E17" t="str">
        <f>IF(INDEX(Plan1!S$5:S$1000,ROW()-1)="","",INDEX(Plan1!S$5:S$1000,ROW()-1))</f>
        <v>V86</v>
      </c>
      <c r="F17" t="str">
        <f>IF(INDEX(Plan1!T$5:T$1000,ROW()-1)="","",INDEX(Plan1!T$5:T$1000,ROW()-1))</f>
        <v>T210</v>
      </c>
      <c r="G17" t="str">
        <f>IF(INDEX(Plan1!U$5:U$1000,ROW()-1)="","",INDEX(Plan1!U$5:U$1000,ROW()-1))</f>
        <v>SALA DE ESTAR</v>
      </c>
      <c r="H17">
        <f>IF(INDEX(Plan1!W$5:W$1000,ROW()-1)="","",INDEX(Plan1!W$5:W$1000,ROW()-1))</f>
        <v>21.6</v>
      </c>
      <c r="I17">
        <f>IF(INDEX(Plan1!X$5:X$1000,ROW()-1)="","",INDEX(Plan1!X$5:X$1000,ROW()-1))</f>
        <v>46.28</v>
      </c>
      <c r="J17">
        <f>IF(INDEX(Plan1!Y$5:Y$1000,ROW()-1)="","",INDEX(Plan1!Y$5:Y$1000,ROW()-1))</f>
        <v>6.06</v>
      </c>
      <c r="K17" s="16" t="str">
        <f>IF(INDEX(Plan1!Z$5:Z$1000,ROW()-1)="","",INDEX(Plan1!Z$5:Z$1000,ROW()-1))</f>
        <v>13%</v>
      </c>
      <c r="L17" s="2">
        <f>IF(INDEX(Plan1!AA$5:AA$1000,ROW()-1)="","",INDEX(Plan1!AA$5:AA$1000,ROW()-1))</f>
        <v>0.28000000000000003</v>
      </c>
      <c r="M17" t="str">
        <f t="shared" si="31"/>
        <v>T210</v>
      </c>
      <c r="N17" t="str">
        <f t="shared" si="32"/>
        <v>Oeste</v>
      </c>
      <c r="O17" t="str">
        <f t="shared" si="33"/>
        <v>CTD-HVAC-V86-T210-SALA DE ESTAR-T210</v>
      </c>
      <c r="P17" t="str">
        <f t="shared" si="34"/>
        <v>CTD-VN-V86-T210-SALA DE ESTAR-T210</v>
      </c>
      <c r="Q17" t="str">
        <f t="shared" si="35"/>
        <v>CTD_T210_V86</v>
      </c>
      <c r="R17" t="str">
        <f t="shared" si="36"/>
        <v>CTD_T210_V86_sDG</v>
      </c>
      <c r="S17" t="str">
        <f t="shared" si="37"/>
        <v>CTD-SALA-DE-ESTAR</v>
      </c>
      <c r="T17" t="str">
        <f t="shared" si="38"/>
        <v>CTD-HVAC-V86-ST-SALA DE ESTAR-ST</v>
      </c>
      <c r="U17">
        <f>INDEX('Ambiente-Termico'!$B$2:$EC$1000, MATCH($O17, 'Ambiente-Termico'!$I$2:$I$1000, 0), MATCH(U$1, 'Ambiente-Termico'!$B$1:$EC$1, 0))</f>
        <v>2920</v>
      </c>
      <c r="V17">
        <f>INDEX('Ambiente-Termico'!$B$2:$EC$1000, MATCH($O17, 'Ambiente-Termico'!$I$2:$I$1000, 0), MATCH(V$1, 'Ambiente-Termico'!$B$1:$EC$1, 0))</f>
        <v>24.09</v>
      </c>
      <c r="W17">
        <f>INDEX('Ambiente-Termico'!$B$2:$EC$1000, MATCH($O17, 'Ambiente-Termico'!$I$2:$I$1000, 0), MATCH(W$1, 'Ambiente-Termico'!$B$1:$EC$1, 0))</f>
        <v>25.56</v>
      </c>
      <c r="X17">
        <f>INDEX('Ambiente-Termico'!$B$2:$EC$1000, MATCH($O17, 'Ambiente-Termico'!$I$2:$I$1000, 0), MATCH(X$1, 'Ambiente-Termico'!$B$1:$EC$1, 0))</f>
        <v>22.96</v>
      </c>
      <c r="Y17">
        <f>INDEX('Ambiente-Termico'!$B$2:$EC$1000, MATCH($O17, 'Ambiente-Termico'!$I$2:$I$1000, 0), MATCH(Y$1, 'Ambiente-Termico'!$B$1:$EC$1, 0))</f>
        <v>21.34</v>
      </c>
      <c r="Z17">
        <f>INDEX('Ambiente-Termico'!$B$2:$EC$1000, MATCH($O17, 'Ambiente-Termico'!$I$2:$I$1000, 0), MATCH(Z$1, 'Ambiente-Termico'!$B$1:$EC$1, 0))</f>
        <v>26.7</v>
      </c>
      <c r="AA17">
        <f>INDEX('Ambiente-Termico'!$B$2:$EC$1000, MATCH($O17, 'Ambiente-Termico'!$I$2:$I$1000, 0), MATCH(AA$1, 'Ambiente-Termico'!$B$1:$EC$1, 0))</f>
        <v>26.7</v>
      </c>
      <c r="AB17">
        <f>INDEX('Ambiente-Termico'!$B$2:$EC$1000, MATCH($O17, 'Ambiente-Termico'!$I$2:$I$1000, 0), MATCH(AB$1, 'Ambiente-Termico'!$B$1:$EC$1, 0))</f>
        <v>22.02</v>
      </c>
      <c r="AC17">
        <f>INDEX('Ambiente-Termico'!$B$2:$EC$1000, MATCH($O17, 'Ambiente-Termico'!$I$2:$I$1000, 0), MATCH(AC$1, 'Ambiente-Termico'!$B$1:$EC$1, 0))</f>
        <v>20.86</v>
      </c>
      <c r="AD17">
        <f>INDEX('Ambiente-Termico'!$B$2:$EC$1000, MATCH($O17, 'Ambiente-Termico'!$I$2:$I$1000, 0), MATCH(AD$1, 'Ambiente-Termico'!$B$1:$EC$1, 0))</f>
        <v>25.35</v>
      </c>
      <c r="AE17">
        <f>INDEX('Ambiente-Termico'!$B$2:$EC$1000, MATCH($O17, 'Ambiente-Termico'!$I$2:$I$1000, 0), MATCH(AE$1, 'Ambiente-Termico'!$B$1:$EC$1, 0))</f>
        <v>25.68</v>
      </c>
      <c r="AF17">
        <f>INDEX('Ambiente-Termico'!$B$2:$EC$1000, MATCH($O17, 'Ambiente-Termico'!$I$2:$I$1000, 0), MATCH(AF$1, 'Ambiente-Termico'!$B$1:$EC$1, 0))</f>
        <v>22.49</v>
      </c>
      <c r="AG17">
        <f>INDEX('Ambiente-Termico'!$B$2:$EC$1000, MATCH($O17, 'Ambiente-Termico'!$I$2:$I$1000, 0), MATCH(AG$1, 'Ambiente-Termico'!$B$1:$EC$1, 0))</f>
        <v>21.1</v>
      </c>
      <c r="AH17" s="2">
        <f t="shared" si="39"/>
        <v>4.1493775933620913E-4</v>
      </c>
      <c r="AI17" s="2">
        <f t="shared" si="39"/>
        <v>5.060334760607299E-3</v>
      </c>
      <c r="AJ17" s="2">
        <f t="shared" si="39"/>
        <v>2.6064291920069316E-3</v>
      </c>
      <c r="AK17" s="2">
        <f t="shared" si="39"/>
        <v>1.8709073900841089E-3</v>
      </c>
      <c r="AL17" s="2">
        <f t="shared" si="40"/>
        <v>3.3594624860022737E-3</v>
      </c>
      <c r="AM17" s="2">
        <f t="shared" si="40"/>
        <v>3.3594624860022737E-3</v>
      </c>
      <c r="AN17" s="2">
        <f t="shared" si="40"/>
        <v>4.5207956600362698E-3</v>
      </c>
      <c r="AO17" s="2">
        <f t="shared" si="40"/>
        <v>2.8680688336520932E-3</v>
      </c>
      <c r="AP17" s="2">
        <f t="shared" si="41"/>
        <v>1.9685039370077595E-3</v>
      </c>
      <c r="AQ17" s="2">
        <f t="shared" si="41"/>
        <v>4.2652190771617082E-3</v>
      </c>
      <c r="AR17" s="2">
        <f t="shared" si="41"/>
        <v>3.5445281346921931E-3</v>
      </c>
      <c r="AS17" s="2">
        <f t="shared" si="41"/>
        <v>2.3640661938533203E-3</v>
      </c>
      <c r="AT17">
        <f>INDEX('Ambiente-Termico'!$B$2:$EC$1000, MATCH($O17, 'Ambiente-Termico'!$I$2:$I$1000, 0), MATCH(AT$1, 'Ambiente-Termico'!$B$1:$EC$1, 0))</f>
        <v>0</v>
      </c>
      <c r="AU17" s="2">
        <f>INDEX('Ambiente-Termico'!$B$2:$EC$1000, MATCH($O17, 'Ambiente-Termico'!$I$2:$I$1000, 0), MATCH(AU$1, 'Ambiente-Termico'!$B$1:$EC$1, 0))</f>
        <v>0</v>
      </c>
      <c r="AV17">
        <f>INDEX('Ambiente-Termico'!$B$2:$EC$1000, MATCH($O17, 'Ambiente-Termico'!$I$2:$I$1000, 0), MATCH(AV$1, 'Ambiente-Termico'!$B$1:$EC$1, 0))</f>
        <v>1245</v>
      </c>
      <c r="AW17" s="2">
        <f>INDEX('Ambiente-Termico'!$B$2:$EC$1000, MATCH($O17, 'Ambiente-Termico'!$I$2:$I$1000, 0), MATCH(AW$1, 'Ambiente-Termico'!$B$1:$EC$1, 0))</f>
        <v>0.42636986301369861</v>
      </c>
      <c r="AX17">
        <f>INDEX('Ambiente-Termico'!$B$2:$EC$1000, MATCH($O17, 'Ambiente-Termico'!$I$2:$I$1000, 0), MATCH(AX$1, 'Ambiente-Termico'!$B$1:$EC$1, 0))</f>
        <v>1675</v>
      </c>
      <c r="AY17" s="2">
        <f>INDEX('Ambiente-Termico'!$B$2:$EC$1000, MATCH($O17, 'Ambiente-Termico'!$I$2:$I$1000, 0), MATCH(AY$1, 'Ambiente-Termico'!$B$1:$EC$1, 0))</f>
        <v>0.57363013698630139</v>
      </c>
      <c r="AZ17">
        <f>INDEX('Ambiente-Termico'!$B$2:$EC$1000, MATCH($O17, 'Ambiente-Termico'!$I$2:$I$1000, 0), MATCH(AZ$1, 'Ambiente-Termico'!$B$1:$EC$1, 0))</f>
        <v>5</v>
      </c>
      <c r="BA17" s="2">
        <f>INDEX('Ambiente-Termico'!$B$2:$EC$1000, MATCH($O17, 'Ambiente-Termico'!$I$2:$I$1000, 0), MATCH(BA$1, 'Ambiente-Termico'!$B$1:$EC$1, 0))</f>
        <v>5.7077625570776253E-4</v>
      </c>
      <c r="BB17">
        <f>INDEX('Ambiente-Termico'!$B$2:$EC$1000, MATCH($O17, 'Ambiente-Termico'!$I$2:$I$1000, 0), MATCH(BB$1, 'Ambiente-Termico'!$B$1:$EC$1, 0))</f>
        <v>4531</v>
      </c>
      <c r="BC17" s="2">
        <f>INDEX('Ambiente-Termico'!$B$2:$EC$1000, MATCH($O17, 'Ambiente-Termico'!$I$2:$I$1000, 0), MATCH(BC$1, 'Ambiente-Termico'!$B$1:$EC$1, 0))</f>
        <v>0.51723744292237439</v>
      </c>
      <c r="BD17" t="e">
        <f>INDEX('Ambiente-Termico'!$B$2:$EC$1000, MATCH($O17, 'Ambiente-Termico'!$I$2:$I$1000, 0), MATCH(BD$1, 'Ambiente-Termico'!$B$1:$EC$1, 0))</f>
        <v>#N/A</v>
      </c>
      <c r="BE17" s="2" t="e">
        <f>INDEX('Ambiente-Termico'!$B$2:$EC$1000, MATCH($O17, 'Ambiente-Termico'!$I$2:$I$1000, 0), MATCH(BE$1, 'Ambiente-Termico'!$B$1:$EC$1, 0))</f>
        <v>#N/A</v>
      </c>
      <c r="BF17">
        <f>INDEX('Ambiente-Termico'!$B$2:$EC$1000, MATCH($O17, 'Ambiente-Termico'!$I$2:$I$1000, 0), MATCH(BF$1, 'Ambiente-Termico'!$B$1:$EC$1, 0))</f>
        <v>0</v>
      </c>
      <c r="BG17" s="2">
        <f>INDEX('Ambiente-Termico'!$B$2:$EC$1000, MATCH($O17, 'Ambiente-Termico'!$I$2:$I$1000, 0), MATCH(BG$1, 'Ambiente-Termico'!$B$1:$EC$1, 0))</f>
        <v>0</v>
      </c>
      <c r="BH17">
        <f>INDEX('Ambiente-Termico'!$B$2:$EC$1000, MATCH($O17, 'Ambiente-Termico'!$I$2:$I$1000, 0), MATCH(BH$1, 'Ambiente-Termico'!$B$1:$EC$1, 0))</f>
        <v>3</v>
      </c>
      <c r="BI17" s="2">
        <f>INDEX('Ambiente-Termico'!$B$2:$EC$1000, MATCH($O17, 'Ambiente-Termico'!$I$2:$I$1000, 0), MATCH(BI$1, 'Ambiente-Termico'!$B$1:$EC$1, 0))</f>
        <v>1.0273972602739729E-3</v>
      </c>
      <c r="BJ17">
        <f>INDEX('Ambiente-Termico'!$B$2:$EC$1000, MATCH($O17, 'Ambiente-Termico'!$I$2:$I$1000, 0), MATCH(BJ$1, 'Ambiente-Termico'!$B$1:$EC$1, 0))</f>
        <v>2917</v>
      </c>
      <c r="BK17" s="2">
        <f>INDEX('Ambiente-Termico'!$B$2:$EC$1000, MATCH($O17, 'Ambiente-Termico'!$I$2:$I$1000, 0), MATCH(BK$1, 'Ambiente-Termico'!$B$1:$EC$1, 0))</f>
        <v>0.99897260273972599</v>
      </c>
      <c r="BL17">
        <f>INDEX('Ambiente-Termico'!$B$2:$EC$1000, MATCH($O17, 'Ambiente-Termico'!$I$2:$I$1000, 0), MATCH(BL$1, 'Ambiente-Termico'!$B$1:$EC$1, 0))</f>
        <v>0</v>
      </c>
      <c r="BM17" s="2">
        <f>INDEX('Ambiente-Termico'!$B$2:$EC$1000, MATCH($O17, 'Ambiente-Termico'!$I$2:$I$1000, 0), MATCH(BM$1, 'Ambiente-Termico'!$B$1:$EC$1, 0))</f>
        <v>0</v>
      </c>
      <c r="BN17">
        <f>INDEX('Ambiente-Termico'!$B$2:$EC$1000, MATCH($O17, 'Ambiente-Termico'!$I$2:$I$1000, 0), MATCH(BN$1, 'Ambiente-Termico'!$B$1:$EC$1, 0))</f>
        <v>918</v>
      </c>
      <c r="BO17" s="2">
        <f>INDEX('Ambiente-Termico'!$B$2:$EC$1000, MATCH($O17, 'Ambiente-Termico'!$I$2:$I$1000, 0), MATCH(BO$1, 'Ambiente-Termico'!$B$1:$EC$1, 0))</f>
        <v>0.10479452054794521</v>
      </c>
      <c r="BP17">
        <f>INDEX('Ambiente-Termico'!$B$2:$EC$1000, MATCH($O17, 'Ambiente-Termico'!$I$2:$I$1000, 0), MATCH(BP$1, 'Ambiente-Termico'!$B$1:$EC$1, 0))</f>
        <v>7842</v>
      </c>
      <c r="BQ17" s="2">
        <f>INDEX('Ambiente-Termico'!$B$2:$EC$1000, MATCH($O17, 'Ambiente-Termico'!$I$2:$I$1000, 0), MATCH(BQ$1, 'Ambiente-Termico'!$B$1:$EC$1, 0))</f>
        <v>0.89520547945205475</v>
      </c>
      <c r="BR17">
        <f>INDEX('Ambiente-Termico'!$B$2:$EC$1000, MATCH($O17, 'Ambiente-Termico'!$I$2:$I$1000, 0), MATCH(BR$1, 'Ambiente-Termico'!$B$1:$EC$1, 0))</f>
        <v>0</v>
      </c>
      <c r="BS17" s="2">
        <f>INDEX('Ambiente-Termico'!$B$2:$EC$1000, MATCH($O17, 'Ambiente-Termico'!$I$2:$I$1000, 0), MATCH(BS$1, 'Ambiente-Termico'!$B$1:$EC$1, 0))</f>
        <v>0</v>
      </c>
      <c r="BT17">
        <f>INDEX('Ambiente-Termico'!$B$2:$EC$1000, MATCH($O17, 'Ambiente-Termico'!$I$2:$I$1000, 0), MATCH(BT$1, 'Ambiente-Termico'!$B$1:$EC$1, 0))</f>
        <v>395</v>
      </c>
      <c r="BU17" s="2">
        <f>INDEX('Ambiente-Termico'!$B$2:$EC$1000, MATCH($O17, 'Ambiente-Termico'!$I$2:$I$1000, 0), MATCH(BU$1, 'Ambiente-Termico'!$B$1:$EC$1, 0))</f>
        <v>0.13527397260273971</v>
      </c>
      <c r="BV17">
        <f>INDEX('Ambiente-Termico'!$B$2:$EC$1000, MATCH($O17, 'Ambiente-Termico'!$I$2:$I$1000, 0), MATCH(BV$1, 'Ambiente-Termico'!$B$1:$EC$1, 0))</f>
        <v>8365</v>
      </c>
      <c r="BW17" s="2">
        <f>INDEX('Ambiente-Termico'!$B$2:$EC$1000, MATCH($O17, 'Ambiente-Termico'!$I$2:$I$1000, 0), MATCH(BW$1, 'Ambiente-Termico'!$B$1:$EC$1, 0))</f>
        <v>0.95490867579908678</v>
      </c>
      <c r="BX17">
        <f>INDEX('Ambiente-Termico'!$B$2:$EC$1000, MATCH($O17, 'Ambiente-Termico'!$I$2:$I$1000, 0), MATCH(BX$1, 'Ambiente-Termico'!$B$1:$EC$1, 0))</f>
        <v>0</v>
      </c>
      <c r="BY17" s="2">
        <f>INDEX('Ambiente-Termico'!$B$2:$EC$1000, MATCH($O17, 'Ambiente-Termico'!$I$2:$I$1000, 0), MATCH(BY$1, 'Ambiente-Termico'!$B$1:$EC$1, 0))</f>
        <v>0</v>
      </c>
      <c r="BZ17">
        <f>INDEX('Ambiente-Termico'!$B$2:$EC$1000, MATCH($O17, 'Ambiente-Termico'!$I$2:$I$1000, 0), MATCH(BZ$1, 'Ambiente-Termico'!$B$1:$EC$1, 0))</f>
        <v>3308</v>
      </c>
      <c r="CA17" s="2">
        <f>INDEX('Ambiente-Termico'!$B$2:$EC$1000, MATCH($O17, 'Ambiente-Termico'!$I$2:$I$1000, 0), MATCH(CA$1, 'Ambiente-Termico'!$B$1:$EC$1, 0))</f>
        <v>0.37762557077625569</v>
      </c>
      <c r="CB17">
        <f>INDEX('Ambiente-Termico'!$B$2:$EC$1000, MATCH($O17, 'Ambiente-Termico'!$I$2:$I$1000, 0), MATCH(CB$1, 'Ambiente-Termico'!$B$1:$EC$1, 0))</f>
        <v>5452</v>
      </c>
      <c r="CC17" s="2">
        <f>INDEX('Ambiente-Termico'!$B$2:$EC$1000, MATCH($O17, 'Ambiente-Termico'!$I$2:$I$1000, 0), MATCH(CC$1, 'Ambiente-Termico'!$B$1:$EC$1, 0))</f>
        <v>0.62237442922374431</v>
      </c>
      <c r="CD17">
        <f>INDEX('Ambiente-Termico'!$B$2:$EC$1000, MATCH($O17, 'Ambiente-Termico'!$I$2:$I$1000, 0), MATCH(CD$1, 'Ambiente-Termico'!$B$1:$EC$1, 0))</f>
        <v>1893.86</v>
      </c>
      <c r="CE17">
        <f>INDEX('Ambiente-Termico'!$B$2:$EC$1000, MATCH($O17, 'Ambiente-Termico'!$I$2:$I$1000, 0), MATCH(CE$1, 'Ambiente-Termico'!$B$1:$EC$1, 0))</f>
        <v>704.01</v>
      </c>
      <c r="CF17">
        <f>INDEX('Ambiente-Termico'!$B$2:$EC$1000, MATCH($O17, 'Ambiente-Termico'!$I$2:$I$1000, 0), MATCH(CF$1, 'Ambiente-Termico'!$B$1:$EC$1, 0))</f>
        <v>87.67870370370369</v>
      </c>
      <c r="CG17">
        <f>INDEX('Ambiente-Termico'!$B$2:$EC$1000, MATCH($O17, 'Ambiente-Termico'!$I$2:$I$1000, 0), MATCH(CG$1, 'Ambiente-Termico'!$B$1:$EC$1, 0))</f>
        <v>32.593055555555551</v>
      </c>
      <c r="CH17">
        <f>INDEX('Ambiente-Termico'!$B$2:$EC$1000, MATCH($O17, 'Ambiente-Termico'!$I$2:$I$1000, 0), MATCH(CH$1, 'Ambiente-Termico'!$B$1:$EC$1, 0))</f>
        <v>55.085648148148138</v>
      </c>
      <c r="CI17">
        <f>INDEX('Ambiente-Termico'!$B$2:$EC$1000, MATCH($O17, 'Ambiente-Termico'!$I$2:$I$1000, 0), MATCH(CI$1, 'Ambiente-Termico'!$B$1:$EC$1, 0))</f>
        <v>2163.0100000000002</v>
      </c>
      <c r="CJ17">
        <f>INDEX('Ambiente-Termico'!$B$2:$EC$1000, MATCH($O17, 'Ambiente-Termico'!$I$2:$I$1000, 0), MATCH(CJ$1, 'Ambiente-Termico'!$B$1:$EC$1, 0))</f>
        <v>29.638914426510471</v>
      </c>
      <c r="CK17">
        <f>INDEX('Ambiente-Termico'!$B$2:$EC$1000, MATCH($O17, 'Ambiente-Termico'!$I$2:$I$1000, 0), MATCH(CK$1, 'Ambiente-Termico'!$B$1:$EC$1, 0))</f>
        <v>266.48</v>
      </c>
      <c r="CL17">
        <f>INDEX('Ambiente-Termico'!$B$2:$EC$1000, MATCH($O17, 'Ambiente-Termico'!$I$2:$I$1000, 0), MATCH(CL$1, 'Ambiente-Termico'!$B$1:$EC$1, 0))</f>
        <v>22.12</v>
      </c>
      <c r="CM17">
        <f>INDEX('Ambiente-Termico'!$B$2:$EC$1000, MATCH($O17, 'Ambiente-Termico'!$I$2:$I$1000, 0), MATCH(CM$1, 'Ambiente-Termico'!$B$1:$EC$1, 0))</f>
        <v>29.66</v>
      </c>
      <c r="CN17" t="str">
        <f>INDEX('Ambiente-Termico'!$B$2:$EC$1000, MATCH($O17, 'Ambiente-Termico'!$I$2:$I$1000, 0), MATCH(CN$1, 'Ambiente-Termico'!$B$1:$EC$1, 0))</f>
        <v xml:space="preserve"> 02/21  19:00:00</v>
      </c>
      <c r="CO17">
        <f>INDEX('Ambiente-Termico'!$B$2:$EC$1000, MATCH($O17, 'Ambiente-Termico'!$I$2:$I$1000, 0), MATCH(CO$1, 'Ambiente-Termico'!$B$1:$EC$1, 0))</f>
        <v>1576.7362443062859</v>
      </c>
      <c r="CP17">
        <f>INDEX('Ambiente-Termico'!$B$2:$EC$1000, MATCH($O17, 'Ambiente-Termico'!$I$2:$I$1000, 0), MATCH(CP$1, 'Ambiente-Termico'!$B$1:$EC$1, 0))</f>
        <v>864</v>
      </c>
      <c r="CQ17">
        <f>INDEX('Ambiente-Termico'!$B$2:$EC$1000, MATCH($O17, 'Ambiente-Termico'!$I$2:$I$1000, 0), MATCH(CQ$1, 'Ambiente-Termico'!$B$1:$EC$1, 0))</f>
        <v>214.60624999999999</v>
      </c>
      <c r="CR17">
        <f>INDEX('Ambiente-Termico'!$B$2:$EC$1000, MATCH($O17, 'Ambiente-Termico'!$I$2:$I$1000, 0), MATCH(CR$1, 'Ambiente-Termico'!$B$1:$EC$1, 0))</f>
        <v>120</v>
      </c>
      <c r="CS17">
        <f>INDEX('Ambiente-Termico'!$B$2:$EC$1000, MATCH($O17, 'Ambiente-Termico'!$I$2:$I$1000, 0), MATCH(CS$1, 'Ambiente-Termico'!$B$1:$EC$1, 0))</f>
        <v>36.684343399314358</v>
      </c>
      <c r="CT17">
        <f>INDEX('Ambiente-Termico'!$B$2:$EC$1000, MATCH($O17, 'Ambiente-Termico'!$I$2:$I$1000, 0), MATCH(CT$1, 'Ambiente-Termico'!$B$1:$EC$1, 0))</f>
        <v>53.488897988609011</v>
      </c>
      <c r="CU17">
        <f>INDEX('Ambiente-Termico'!$B$2:$EC$1000, MATCH($O17, 'Ambiente-Termico'!$I$2:$I$1000, 0), MATCH(CU$1, 'Ambiente-Termico'!$B$1:$EC$1, 0))</f>
        <v>-16.80455458929465</v>
      </c>
      <c r="CV17">
        <f>INDEX('Ambiente-Termico'!$B$2:$EC$1000, MATCH($O17, 'Ambiente-Termico'!$I$2:$I$1000, 0), MATCH(CV$1, 'Ambiente-Termico'!$B$1:$EC$1, 0))</f>
        <v>425.51599340645339</v>
      </c>
      <c r="CW17">
        <f>INDEX('Ambiente-Termico'!$B$2:$EC$1000, MATCH($O17, 'Ambiente-Termico'!$I$2:$I$1000, 0), MATCH(CW$1, 'Ambiente-Termico'!$B$1:$EC$1, 0))</f>
        <v>0</v>
      </c>
      <c r="CX17">
        <f>INDEX('Ambiente-Termico'!$B$2:$EC$1000, MATCH($O17, 'Ambiente-Termico'!$I$2:$I$1000, 0), MATCH(CX$1, 'Ambiente-Termico'!$B$1:$EC$1, 0))</f>
        <v>-84.070342499481967</v>
      </c>
      <c r="CY17">
        <f>INDEX('Ambiente-Termico'!$B$2:$EC$1000, MATCH($O17, 'Ambiente-Termico'!$I$2:$I$1000, 0), MATCH(CY$1, 'Ambiente-Termico'!$B$1:$EC$1, 0))</f>
        <v>1576.7362443062859</v>
      </c>
      <c r="CZ17">
        <f>INDEX('Ambiente-Termico'!$B$2:$EC$1000, MATCH($O17, 'Ambiente-Termico'!$I$2:$I$1000, 0), MATCH(CZ$1, 'Ambiente-Termico'!$B$1:$EC$1, 0))</f>
        <v>0</v>
      </c>
      <c r="DA17" t="str">
        <f>INDEX('Ambiente-Termico'!$B$2:$EC$1000, MATCH($O17, 'Ambiente-Termico'!$I$2:$I$1000, 0), MATCH(DA$1, 'Ambiente-Termico'!$B$1:$EC$1, 0))</f>
        <v xml:space="preserve"> 02/21  19:00:00</v>
      </c>
      <c r="DB17">
        <f>INDEX('Ambiente-Termico'!$B$2:$EC$1000, MATCH($O17, 'Ambiente-Termico'!$I$2:$I$1000, 0), MATCH(DB$1, 'Ambiente-Termico'!$B$1:$EC$1, 0))</f>
        <v>1529.146321301741</v>
      </c>
      <c r="DC17">
        <f>INDEX('Ambiente-Termico'!$B$2:$EC$1000, MATCH($O17, 'Ambiente-Termico'!$I$2:$I$1000, 0), MATCH(DC$1, 'Ambiente-Termico'!$B$1:$EC$1, 0))</f>
        <v>864</v>
      </c>
      <c r="DD17">
        <f>INDEX('Ambiente-Termico'!$B$2:$EC$1000, MATCH($O17, 'Ambiente-Termico'!$I$2:$I$1000, 0), MATCH(DD$1, 'Ambiente-Termico'!$B$1:$EC$1, 0))</f>
        <v>214.60624999999999</v>
      </c>
      <c r="DE17">
        <f>INDEX('Ambiente-Termico'!$B$2:$EC$1000, MATCH($O17, 'Ambiente-Termico'!$I$2:$I$1000, 0), MATCH(DE$1, 'Ambiente-Termico'!$B$1:$EC$1, 0))</f>
        <v>120</v>
      </c>
      <c r="DF17">
        <f>INDEX('Ambiente-Termico'!$B$2:$EC$1000, MATCH($O17, 'Ambiente-Termico'!$I$2:$I$1000, 0), MATCH(DF$1, 'Ambiente-Termico'!$B$1:$EC$1, 0))</f>
        <v>173.26084031993631</v>
      </c>
      <c r="DG17">
        <f>INDEX('Ambiente-Termico'!$B$2:$EC$1000, MATCH($O17, 'Ambiente-Termico'!$I$2:$I$1000, 0), MATCH(DG$1, 'Ambiente-Termico'!$B$1:$EC$1, 0))</f>
        <v>110.2246989426727</v>
      </c>
      <c r="DH17">
        <f>INDEX('Ambiente-Termico'!$B$2:$EC$1000, MATCH($O17, 'Ambiente-Termico'!$I$2:$I$1000, 0), MATCH(DH$1, 'Ambiente-Termico'!$B$1:$EC$1, 0))</f>
        <v>63.036141377263618</v>
      </c>
      <c r="DI17">
        <f>INDEX('Ambiente-Termico'!$B$2:$EC$1000, MATCH($O17, 'Ambiente-Termico'!$I$2:$I$1000, 0), MATCH(DI$1, 'Ambiente-Termico'!$B$1:$EC$1, 0))</f>
        <v>246.41668694810679</v>
      </c>
      <c r="DJ17">
        <f>INDEX('Ambiente-Termico'!$B$2:$EC$1000, MATCH($O17, 'Ambiente-Termico'!$I$2:$I$1000, 0), MATCH(DJ$1, 'Ambiente-Termico'!$B$1:$EC$1, 0))</f>
        <v>0</v>
      </c>
      <c r="DK17">
        <f>INDEX('Ambiente-Termico'!$B$2:$EC$1000, MATCH($O17, 'Ambiente-Termico'!$I$2:$I$1000, 0), MATCH(DK$1, 'Ambiente-Termico'!$B$1:$EC$1, 0))</f>
        <v>-89.137455966302014</v>
      </c>
      <c r="DL17">
        <f>INDEX('Ambiente-Termico'!$B$2:$EC$1000, MATCH($O17, 'Ambiente-Termico'!$I$2:$I$1000, 0), MATCH(DL$1, 'Ambiente-Termico'!$B$1:$EC$1, 0))</f>
        <v>1529.146321301741</v>
      </c>
      <c r="DM17">
        <f>INDEX('Ambiente-Termico'!$B$2:$EC$1000, MATCH($O17, 'Ambiente-Termico'!$I$2:$I$1000, 0), MATCH(DM$1, 'Ambiente-Termico'!$B$1:$EC$1, 0))</f>
        <v>0</v>
      </c>
      <c r="DN17" s="2">
        <f t="shared" si="1"/>
        <v>5.1113947856418207E-3</v>
      </c>
      <c r="DO17" s="2">
        <f>IF(INDEX(CE:CE,MATCH($T17,$O:$O, 0))=0,0,1-CE17/INDEX(CE:CE,MATCH($T17,$O:$O, 0)))</f>
        <v>1.3010136129764871E-2</v>
      </c>
      <c r="DP17" s="2">
        <f>IF(INDEX(CF:CF,MATCH($T17,$O:$O, 0))=0,0,1-CF17/INDEX(CF:CF,MATCH($T17,$O:$O, 0)))</f>
        <v>5.1113947856419317E-3</v>
      </c>
      <c r="DQ17" s="2">
        <f t="shared" si="2"/>
        <v>1.3010136129764871E-2</v>
      </c>
      <c r="DR17" s="2">
        <f t="shared" si="3"/>
        <v>3.7805595228113109E-4</v>
      </c>
      <c r="DS17" s="2">
        <f t="shared" si="4"/>
        <v>1.4605456773588044E-2</v>
      </c>
      <c r="DT17" s="2">
        <f t="shared" si="5"/>
        <v>1.0701339544453292E-3</v>
      </c>
      <c r="DU17" s="2">
        <f t="shared" si="6"/>
        <v>5.4633177238541109E-2</v>
      </c>
      <c r="DV17" s="2">
        <f t="shared" si="7"/>
        <v>-0.12914752424706499</v>
      </c>
      <c r="DW17" s="2">
        <f t="shared" si="8"/>
        <v>4.7527296082209403E-2</v>
      </c>
      <c r="DX17" s="2">
        <f t="shared" si="9"/>
        <v>2.7500013727692618E-2</v>
      </c>
      <c r="DY17" s="2">
        <f>IF($CO17=0,0,CP17/$CO17)</f>
        <v>0.54796736177021965</v>
      </c>
      <c r="DZ17" s="2">
        <f t="shared" si="10"/>
        <v>0.13610789424988448</v>
      </c>
      <c r="EA17" s="2">
        <f t="shared" si="11"/>
        <v>7.6106578023641611E-2</v>
      </c>
      <c r="EB17" s="2">
        <f t="shared" si="12"/>
        <v>2.3265998693049839E-2</v>
      </c>
      <c r="EC17" s="2">
        <f t="shared" si="13"/>
        <v>3.3923808234738992E-2</v>
      </c>
      <c r="ED17" s="2">
        <f t="shared" si="14"/>
        <v>-1.0657809541689151E-2</v>
      </c>
      <c r="EE17" s="2">
        <f t="shared" si="15"/>
        <v>0.26987138460413013</v>
      </c>
      <c r="EF17" s="2">
        <f t="shared" si="16"/>
        <v>0</v>
      </c>
      <c r="EG17" s="2">
        <f t="shared" si="17"/>
        <v>-5.3319217340925817E-2</v>
      </c>
      <c r="EH17" s="2">
        <f t="shared" si="18"/>
        <v>1</v>
      </c>
      <c r="EI17" s="2">
        <f t="shared" si="19"/>
        <v>0</v>
      </c>
      <c r="EJ17" s="2">
        <f t="shared" si="20"/>
        <v>2.234391817031256E-2</v>
      </c>
      <c r="EK17" s="2">
        <f>IF($DB17=0,0,DC17/$DB17)</f>
        <v>0.56502114151148652</v>
      </c>
      <c r="EL17" s="2">
        <f t="shared" si="21"/>
        <v>0.14034382910937435</v>
      </c>
      <c r="EM17" s="2">
        <f t="shared" si="22"/>
        <v>7.8475158543262022E-2</v>
      </c>
      <c r="EN17" s="2">
        <f t="shared" si="23"/>
        <v>0.11330559927871504</v>
      </c>
      <c r="EO17" s="2">
        <f t="shared" si="24"/>
        <v>7.2082506040913041E-2</v>
      </c>
      <c r="EP17" s="2">
        <f t="shared" si="25"/>
        <v>4.122309323780201E-2</v>
      </c>
      <c r="EQ17" s="2">
        <f t="shared" si="26"/>
        <v>0.16114657146631703</v>
      </c>
      <c r="ER17" s="2">
        <f t="shared" si="27"/>
        <v>0</v>
      </c>
      <c r="ES17" s="2">
        <f t="shared" si="28"/>
        <v>-5.8292299909154896E-2</v>
      </c>
      <c r="ET17" s="2">
        <f t="shared" si="29"/>
        <v>1</v>
      </c>
      <c r="EU17" s="2">
        <f t="shared" si="30"/>
        <v>0</v>
      </c>
      <c r="EV17">
        <f>INDEX('Ambiente-Luminico'!$B$2:$DZ$1000, MATCH($P17, 'Ambiente-Luminico'!$M$2:$M$1000, 0), MATCH(EV$1, 'Ambiente-Luminico'!$B$1:$DZ$1, 0))</f>
        <v>1</v>
      </c>
      <c r="EW17">
        <f>INDEX('Ambiente-Luminico'!$B$2:$DZ$1000, MATCH($P17, 'Ambiente-Luminico'!$M$2:$M$1000, 0), MATCH(EW$1, 'Ambiente-Luminico'!$B$1:$DZ$1, 0))</f>
        <v>0</v>
      </c>
      <c r="EX17">
        <f>INDEX('Ambiente-Luminico'!$B$2:$DZ$1000, MATCH($P17, 'Ambiente-Luminico'!$M$2:$M$1000, 0), MATCH(EX$1, 'Ambiente-Luminico'!$B$1:$DZ$1, 0))</f>
        <v>0</v>
      </c>
      <c r="EY17">
        <f>INDEX('Ambiente-Luminico'!$B$2:$DZ$1000, MATCH($P17, 'Ambiente-Luminico'!$M$2:$M$1000, 0), MATCH(EY$1, 'Ambiente-Luminico'!$B$1:$DZ$1, 0))</f>
        <v>0.90330489999999997</v>
      </c>
      <c r="EZ17">
        <f>INDEX('Ambiente-Luminico'!$B$2:$DZ$1000, MATCH($P17, 'Ambiente-Luminico'!$M$2:$M$1000, 0), MATCH(EZ$1, 'Ambiente-Luminico'!$B$1:$DZ$1, 0))</f>
        <v>2.7776823999999999E-2</v>
      </c>
      <c r="FA17">
        <f>INDEX('Ambiente-Luminico'!$B$2:$DZ$1000, MATCH($P17, 'Ambiente-Luminico'!$M$2:$M$1000, 0), MATCH(FA$1, 'Ambiente-Luminico'!$B$1:$DZ$1, 0))</f>
        <v>928.90629999999999</v>
      </c>
      <c r="FB17">
        <f>INDEX('Ambiente-Luminico'!$B$2:$DZ$1000, MATCH($P17, 'Ambiente-Luminico'!$M$2:$M$1000, 0), MATCH(FB$1, 'Ambiente-Luminico'!$B$1:$DZ$1, 0))</f>
        <v>7.5520835999999994E-2</v>
      </c>
    </row>
    <row r="18" spans="1:158" x14ac:dyDescent="0.3">
      <c r="A18">
        <f>IF(INDEX(Plan1!O$5:O$1000,ROW()-1)="","",INDEX(Plan1!O$5:O$1000,ROW()-1))</f>
        <v>17</v>
      </c>
      <c r="B18" t="str">
        <f>IF(INDEX(Plan1!P$5:P$1000,ROW()-1)="","",INDEX(Plan1!P$5:P$1000,ROW()-1))</f>
        <v>CTD-HVAC-V60-T120_Pext</v>
      </c>
      <c r="C18" t="str">
        <f>IF(INDEX(Plan1!Q$5:Q$1000,ROW()-1)="","",INDEX(Plan1!Q$5:Q$1000,ROW()-1))</f>
        <v>CTD</v>
      </c>
      <c r="D18" t="str">
        <f>IF(INDEX(Plan1!R$5:R$1000,ROW()-1)="","",INDEX(Plan1!R$5:R$1000,ROW()-1))</f>
        <v>HVAC</v>
      </c>
      <c r="E18" t="str">
        <f>IF(INDEX(Plan1!S$5:S$1000,ROW()-1)="","",INDEX(Plan1!S$5:S$1000,ROW()-1))</f>
        <v>V60</v>
      </c>
      <c r="F18" t="str">
        <f>IF(INDEX(Plan1!T$5:T$1000,ROW()-1)="","",INDEX(Plan1!T$5:T$1000,ROW()-1))</f>
        <v>T120_Pext</v>
      </c>
      <c r="G18" t="str">
        <f>IF(INDEX(Plan1!U$5:U$1000,ROW()-1)="","",INDEX(Plan1!U$5:U$1000,ROW()-1))</f>
        <v>SALA DE ESTAR</v>
      </c>
      <c r="H18">
        <f>IF(INDEX(Plan1!W$5:W$1000,ROW()-1)="","",INDEX(Plan1!W$5:W$1000,ROW()-1))</f>
        <v>21.6</v>
      </c>
      <c r="I18">
        <f>IF(INDEX(Plan1!X$5:X$1000,ROW()-1)="","",INDEX(Plan1!X$5:X$1000,ROW()-1))</f>
        <v>46.28</v>
      </c>
      <c r="J18">
        <f>IF(INDEX(Plan1!Y$5:Y$1000,ROW()-1)="","",INDEX(Plan1!Y$5:Y$1000,ROW()-1))</f>
        <v>6.06</v>
      </c>
      <c r="K18" s="16" t="str">
        <f>IF(INDEX(Plan1!Z$5:Z$1000,ROW()-1)="","",INDEX(Plan1!Z$5:Z$1000,ROW()-1))</f>
        <v>13%</v>
      </c>
      <c r="L18" s="2">
        <f>IF(INDEX(Plan1!AA$5:AA$1000,ROW()-1)="","",INDEX(Plan1!AA$5:AA$1000,ROW()-1))</f>
        <v>0.28000000000000003</v>
      </c>
      <c r="M18" t="str">
        <f t="shared" si="31"/>
        <v>T120_Pext</v>
      </c>
      <c r="N18" t="str">
        <f t="shared" si="32"/>
        <v>Oeste</v>
      </c>
      <c r="O18" t="str">
        <f t="shared" si="33"/>
        <v>CTD-HVAC-V60-T120_Pext-SALA DE ESTAR-T120_Pext</v>
      </c>
      <c r="P18" t="str">
        <f t="shared" si="34"/>
        <v>CTD-VN-V60-T120_Pext-SALA DE ESTAR-T120_Pext</v>
      </c>
      <c r="Q18" t="str">
        <f t="shared" si="35"/>
        <v>CTD_T120_Pext_V60</v>
      </c>
      <c r="R18" t="str">
        <f t="shared" si="36"/>
        <v>CTD_T120_Pext_V60_sDG</v>
      </c>
      <c r="S18" t="str">
        <f t="shared" si="37"/>
        <v>CTD-SALA-DE-ESTAR</v>
      </c>
      <c r="T18" t="str">
        <f t="shared" si="38"/>
        <v>CTD-HVAC-V86-ST-SALA DE ESTAR-ST</v>
      </c>
      <c r="U18">
        <f>INDEX('Ambiente-Termico'!$B$2:$EC$1000, MATCH($O18, 'Ambiente-Termico'!$I$2:$I$1000, 0), MATCH(U$1, 'Ambiente-Termico'!$B$1:$EC$1, 0))</f>
        <v>2920</v>
      </c>
      <c r="V18">
        <f>INDEX('Ambiente-Termico'!$B$2:$EC$1000, MATCH($O18, 'Ambiente-Termico'!$I$2:$I$1000, 0), MATCH(V$1, 'Ambiente-Termico'!$B$1:$EC$1, 0))</f>
        <v>24.09</v>
      </c>
      <c r="W18">
        <f>INDEX('Ambiente-Termico'!$B$2:$EC$1000, MATCH($O18, 'Ambiente-Termico'!$I$2:$I$1000, 0), MATCH(W$1, 'Ambiente-Termico'!$B$1:$EC$1, 0))</f>
        <v>25.58</v>
      </c>
      <c r="X18">
        <f>INDEX('Ambiente-Termico'!$B$2:$EC$1000, MATCH($O18, 'Ambiente-Termico'!$I$2:$I$1000, 0), MATCH(X$1, 'Ambiente-Termico'!$B$1:$EC$1, 0))</f>
        <v>22.91</v>
      </c>
      <c r="Y18">
        <f>INDEX('Ambiente-Termico'!$B$2:$EC$1000, MATCH($O18, 'Ambiente-Termico'!$I$2:$I$1000, 0), MATCH(Y$1, 'Ambiente-Termico'!$B$1:$EC$1, 0))</f>
        <v>21.3</v>
      </c>
      <c r="Z18">
        <f>INDEX('Ambiente-Termico'!$B$2:$EC$1000, MATCH($O18, 'Ambiente-Termico'!$I$2:$I$1000, 0), MATCH(Z$1, 'Ambiente-Termico'!$B$1:$EC$1, 0))</f>
        <v>26.57</v>
      </c>
      <c r="AA18">
        <f>INDEX('Ambiente-Termico'!$B$2:$EC$1000, MATCH($O18, 'Ambiente-Termico'!$I$2:$I$1000, 0), MATCH(AA$1, 'Ambiente-Termico'!$B$1:$EC$1, 0))</f>
        <v>26.57</v>
      </c>
      <c r="AB18">
        <f>INDEX('Ambiente-Termico'!$B$2:$EC$1000, MATCH($O18, 'Ambiente-Termico'!$I$2:$I$1000, 0), MATCH(AB$1, 'Ambiente-Termico'!$B$1:$EC$1, 0))</f>
        <v>21.88</v>
      </c>
      <c r="AC18">
        <f>INDEX('Ambiente-Termico'!$B$2:$EC$1000, MATCH($O18, 'Ambiente-Termico'!$I$2:$I$1000, 0), MATCH(AC$1, 'Ambiente-Termico'!$B$1:$EC$1, 0))</f>
        <v>20.78</v>
      </c>
      <c r="AD18">
        <f>INDEX('Ambiente-Termico'!$B$2:$EC$1000, MATCH($O18, 'Ambiente-Termico'!$I$2:$I$1000, 0), MATCH(AD$1, 'Ambiente-Termico'!$B$1:$EC$1, 0))</f>
        <v>25.28</v>
      </c>
      <c r="AE18">
        <f>INDEX('Ambiente-Termico'!$B$2:$EC$1000, MATCH($O18, 'Ambiente-Termico'!$I$2:$I$1000, 0), MATCH(AE$1, 'Ambiente-Termico'!$B$1:$EC$1, 0))</f>
        <v>25.65</v>
      </c>
      <c r="AF18">
        <f>INDEX('Ambiente-Termico'!$B$2:$EC$1000, MATCH($O18, 'Ambiente-Termico'!$I$2:$I$1000, 0), MATCH(AF$1, 'Ambiente-Termico'!$B$1:$EC$1, 0))</f>
        <v>22.4</v>
      </c>
      <c r="AG18">
        <f>INDEX('Ambiente-Termico'!$B$2:$EC$1000, MATCH($O18, 'Ambiente-Termico'!$I$2:$I$1000, 0), MATCH(AG$1, 'Ambiente-Termico'!$B$1:$EC$1, 0))</f>
        <v>21.04</v>
      </c>
      <c r="AH18" s="2">
        <f t="shared" si="39"/>
        <v>4.1493775933620913E-4</v>
      </c>
      <c r="AI18" s="2">
        <f t="shared" si="39"/>
        <v>4.2818217205139453E-3</v>
      </c>
      <c r="AJ18" s="2">
        <f t="shared" si="39"/>
        <v>4.7784535186793375E-3</v>
      </c>
      <c r="AK18" s="2">
        <f t="shared" si="39"/>
        <v>3.7418147801683288E-3</v>
      </c>
      <c r="AL18" s="2">
        <f t="shared" si="40"/>
        <v>8.2120194102276445E-3</v>
      </c>
      <c r="AM18" s="2">
        <f t="shared" si="40"/>
        <v>8.2120194102276445E-3</v>
      </c>
      <c r="AN18" s="2">
        <f t="shared" si="40"/>
        <v>1.0849909584086936E-2</v>
      </c>
      <c r="AO18" s="2">
        <f t="shared" si="40"/>
        <v>6.6921606118547361E-3</v>
      </c>
      <c r="AP18" s="2">
        <f t="shared" si="41"/>
        <v>4.7244094488188004E-3</v>
      </c>
      <c r="AQ18" s="2">
        <f t="shared" si="41"/>
        <v>5.4284606436603156E-3</v>
      </c>
      <c r="AR18" s="2">
        <f t="shared" si="41"/>
        <v>7.5321222862206882E-3</v>
      </c>
      <c r="AS18" s="2">
        <f t="shared" si="41"/>
        <v>5.2009456264775489E-3</v>
      </c>
      <c r="AT18">
        <f>INDEX('Ambiente-Termico'!$B$2:$EC$1000, MATCH($O18, 'Ambiente-Termico'!$I$2:$I$1000, 0), MATCH(AT$1, 'Ambiente-Termico'!$B$1:$EC$1, 0))</f>
        <v>0</v>
      </c>
      <c r="AU18" s="2">
        <f>INDEX('Ambiente-Termico'!$B$2:$EC$1000, MATCH($O18, 'Ambiente-Termico'!$I$2:$I$1000, 0), MATCH(AU$1, 'Ambiente-Termico'!$B$1:$EC$1, 0))</f>
        <v>0</v>
      </c>
      <c r="AV18">
        <f>INDEX('Ambiente-Termico'!$B$2:$EC$1000, MATCH($O18, 'Ambiente-Termico'!$I$2:$I$1000, 0), MATCH(AV$1, 'Ambiente-Termico'!$B$1:$EC$1, 0))</f>
        <v>1301</v>
      </c>
      <c r="AW18" s="2">
        <f>INDEX('Ambiente-Termico'!$B$2:$EC$1000, MATCH($O18, 'Ambiente-Termico'!$I$2:$I$1000, 0), MATCH(AW$1, 'Ambiente-Termico'!$B$1:$EC$1, 0))</f>
        <v>0.44554794520547952</v>
      </c>
      <c r="AX18">
        <f>INDEX('Ambiente-Termico'!$B$2:$EC$1000, MATCH($O18, 'Ambiente-Termico'!$I$2:$I$1000, 0), MATCH(AX$1, 'Ambiente-Termico'!$B$1:$EC$1, 0))</f>
        <v>1619</v>
      </c>
      <c r="AY18" s="2">
        <f>INDEX('Ambiente-Termico'!$B$2:$EC$1000, MATCH($O18, 'Ambiente-Termico'!$I$2:$I$1000, 0), MATCH(AY$1, 'Ambiente-Termico'!$B$1:$EC$1, 0))</f>
        <v>0.55445205479452053</v>
      </c>
      <c r="AZ18">
        <f>INDEX('Ambiente-Termico'!$B$2:$EC$1000, MATCH($O18, 'Ambiente-Termico'!$I$2:$I$1000, 0), MATCH(AZ$1, 'Ambiente-Termico'!$B$1:$EC$1, 0))</f>
        <v>4</v>
      </c>
      <c r="BA18" s="2">
        <f>INDEX('Ambiente-Termico'!$B$2:$EC$1000, MATCH($O18, 'Ambiente-Termico'!$I$2:$I$1000, 0), MATCH(BA$1, 'Ambiente-Termico'!$B$1:$EC$1, 0))</f>
        <v>4.5662100456620998E-4</v>
      </c>
      <c r="BB18">
        <f>INDEX('Ambiente-Termico'!$B$2:$EC$1000, MATCH($O18, 'Ambiente-Termico'!$I$2:$I$1000, 0), MATCH(BB$1, 'Ambiente-Termico'!$B$1:$EC$1, 0))</f>
        <v>4611</v>
      </c>
      <c r="BC18" s="2">
        <f>INDEX('Ambiente-Termico'!$B$2:$EC$1000, MATCH($O18, 'Ambiente-Termico'!$I$2:$I$1000, 0), MATCH(BC$1, 'Ambiente-Termico'!$B$1:$EC$1, 0))</f>
        <v>0.52636986301369859</v>
      </c>
      <c r="BD18" t="e">
        <f>INDEX('Ambiente-Termico'!$B$2:$EC$1000, MATCH($O18, 'Ambiente-Termico'!$I$2:$I$1000, 0), MATCH(BD$1, 'Ambiente-Termico'!$B$1:$EC$1, 0))</f>
        <v>#N/A</v>
      </c>
      <c r="BE18" s="2" t="e">
        <f>INDEX('Ambiente-Termico'!$B$2:$EC$1000, MATCH($O18, 'Ambiente-Termico'!$I$2:$I$1000, 0), MATCH(BE$1, 'Ambiente-Termico'!$B$1:$EC$1, 0))</f>
        <v>#N/A</v>
      </c>
      <c r="BF18">
        <f>INDEX('Ambiente-Termico'!$B$2:$EC$1000, MATCH($O18, 'Ambiente-Termico'!$I$2:$I$1000, 0), MATCH(BF$1, 'Ambiente-Termico'!$B$1:$EC$1, 0))</f>
        <v>0</v>
      </c>
      <c r="BG18" s="2">
        <f>INDEX('Ambiente-Termico'!$B$2:$EC$1000, MATCH($O18, 'Ambiente-Termico'!$I$2:$I$1000, 0), MATCH(BG$1, 'Ambiente-Termico'!$B$1:$EC$1, 0))</f>
        <v>0</v>
      </c>
      <c r="BH18">
        <f>INDEX('Ambiente-Termico'!$B$2:$EC$1000, MATCH($O18, 'Ambiente-Termico'!$I$2:$I$1000, 0), MATCH(BH$1, 'Ambiente-Termico'!$B$1:$EC$1, 0))</f>
        <v>4</v>
      </c>
      <c r="BI18" s="2">
        <f>INDEX('Ambiente-Termico'!$B$2:$EC$1000, MATCH($O18, 'Ambiente-Termico'!$I$2:$I$1000, 0), MATCH(BI$1, 'Ambiente-Termico'!$B$1:$EC$1, 0))</f>
        <v>1.3698630136986299E-3</v>
      </c>
      <c r="BJ18">
        <f>INDEX('Ambiente-Termico'!$B$2:$EC$1000, MATCH($O18, 'Ambiente-Termico'!$I$2:$I$1000, 0), MATCH(BJ$1, 'Ambiente-Termico'!$B$1:$EC$1, 0))</f>
        <v>2916</v>
      </c>
      <c r="BK18" s="2">
        <f>INDEX('Ambiente-Termico'!$B$2:$EC$1000, MATCH($O18, 'Ambiente-Termico'!$I$2:$I$1000, 0), MATCH(BK$1, 'Ambiente-Termico'!$B$1:$EC$1, 0))</f>
        <v>0.99863013698630132</v>
      </c>
      <c r="BL18">
        <f>INDEX('Ambiente-Termico'!$B$2:$EC$1000, MATCH($O18, 'Ambiente-Termico'!$I$2:$I$1000, 0), MATCH(BL$1, 'Ambiente-Termico'!$B$1:$EC$1, 0))</f>
        <v>0</v>
      </c>
      <c r="BM18" s="2">
        <f>INDEX('Ambiente-Termico'!$B$2:$EC$1000, MATCH($O18, 'Ambiente-Termico'!$I$2:$I$1000, 0), MATCH(BM$1, 'Ambiente-Termico'!$B$1:$EC$1, 0))</f>
        <v>0</v>
      </c>
      <c r="BN18">
        <f>INDEX('Ambiente-Termico'!$B$2:$EC$1000, MATCH($O18, 'Ambiente-Termico'!$I$2:$I$1000, 0), MATCH(BN$1, 'Ambiente-Termico'!$B$1:$EC$1, 0))</f>
        <v>936</v>
      </c>
      <c r="BO18" s="2">
        <f>INDEX('Ambiente-Termico'!$B$2:$EC$1000, MATCH($O18, 'Ambiente-Termico'!$I$2:$I$1000, 0), MATCH(BO$1, 'Ambiente-Termico'!$B$1:$EC$1, 0))</f>
        <v>0.1068493150684932</v>
      </c>
      <c r="BP18">
        <f>INDEX('Ambiente-Termico'!$B$2:$EC$1000, MATCH($O18, 'Ambiente-Termico'!$I$2:$I$1000, 0), MATCH(BP$1, 'Ambiente-Termico'!$B$1:$EC$1, 0))</f>
        <v>7824</v>
      </c>
      <c r="BQ18" s="2">
        <f>INDEX('Ambiente-Termico'!$B$2:$EC$1000, MATCH($O18, 'Ambiente-Termico'!$I$2:$I$1000, 0), MATCH(BQ$1, 'Ambiente-Termico'!$B$1:$EC$1, 0))</f>
        <v>0.89315068493150684</v>
      </c>
      <c r="BR18">
        <f>INDEX('Ambiente-Termico'!$B$2:$EC$1000, MATCH($O18, 'Ambiente-Termico'!$I$2:$I$1000, 0), MATCH(BR$1, 'Ambiente-Termico'!$B$1:$EC$1, 0))</f>
        <v>0</v>
      </c>
      <c r="BS18" s="2">
        <f>INDEX('Ambiente-Termico'!$B$2:$EC$1000, MATCH($O18, 'Ambiente-Termico'!$I$2:$I$1000, 0), MATCH(BS$1, 'Ambiente-Termico'!$B$1:$EC$1, 0))</f>
        <v>0</v>
      </c>
      <c r="BT18">
        <f>INDEX('Ambiente-Termico'!$B$2:$EC$1000, MATCH($O18, 'Ambiente-Termico'!$I$2:$I$1000, 0), MATCH(BT$1, 'Ambiente-Termico'!$B$1:$EC$1, 0))</f>
        <v>432</v>
      </c>
      <c r="BU18" s="2">
        <f>INDEX('Ambiente-Termico'!$B$2:$EC$1000, MATCH($O18, 'Ambiente-Termico'!$I$2:$I$1000, 0), MATCH(BU$1, 'Ambiente-Termico'!$B$1:$EC$1, 0))</f>
        <v>0.14794520547945211</v>
      </c>
      <c r="BV18">
        <f>INDEX('Ambiente-Termico'!$B$2:$EC$1000, MATCH($O18, 'Ambiente-Termico'!$I$2:$I$1000, 0), MATCH(BV$1, 'Ambiente-Termico'!$B$1:$EC$1, 0))</f>
        <v>8328</v>
      </c>
      <c r="BW18" s="2">
        <f>INDEX('Ambiente-Termico'!$B$2:$EC$1000, MATCH($O18, 'Ambiente-Termico'!$I$2:$I$1000, 0), MATCH(BW$1, 'Ambiente-Termico'!$B$1:$EC$1, 0))</f>
        <v>0.9506849315068493</v>
      </c>
      <c r="BX18">
        <f>INDEX('Ambiente-Termico'!$B$2:$EC$1000, MATCH($O18, 'Ambiente-Termico'!$I$2:$I$1000, 0), MATCH(BX$1, 'Ambiente-Termico'!$B$1:$EC$1, 0))</f>
        <v>0</v>
      </c>
      <c r="BY18" s="2">
        <f>INDEX('Ambiente-Termico'!$B$2:$EC$1000, MATCH($O18, 'Ambiente-Termico'!$I$2:$I$1000, 0), MATCH(BY$1, 'Ambiente-Termico'!$B$1:$EC$1, 0))</f>
        <v>0</v>
      </c>
      <c r="BZ18">
        <f>INDEX('Ambiente-Termico'!$B$2:$EC$1000, MATCH($O18, 'Ambiente-Termico'!$I$2:$I$1000, 0), MATCH(BZ$1, 'Ambiente-Termico'!$B$1:$EC$1, 0))</f>
        <v>3396</v>
      </c>
      <c r="CA18" s="2">
        <f>INDEX('Ambiente-Termico'!$B$2:$EC$1000, MATCH($O18, 'Ambiente-Termico'!$I$2:$I$1000, 0), MATCH(CA$1, 'Ambiente-Termico'!$B$1:$EC$1, 0))</f>
        <v>0.38767123287671229</v>
      </c>
      <c r="CB18">
        <f>INDEX('Ambiente-Termico'!$B$2:$EC$1000, MATCH($O18, 'Ambiente-Termico'!$I$2:$I$1000, 0), MATCH(CB$1, 'Ambiente-Termico'!$B$1:$EC$1, 0))</f>
        <v>5364</v>
      </c>
      <c r="CC18" s="2">
        <f>INDEX('Ambiente-Termico'!$B$2:$EC$1000, MATCH($O18, 'Ambiente-Termico'!$I$2:$I$1000, 0), MATCH(CC$1, 'Ambiente-Termico'!$B$1:$EC$1, 0))</f>
        <v>0.61232876712328765</v>
      </c>
      <c r="CD18">
        <f>INDEX('Ambiente-Termico'!$B$2:$EC$1000, MATCH($O18, 'Ambiente-Termico'!$I$2:$I$1000, 0), MATCH(CD$1, 'Ambiente-Termico'!$B$1:$EC$1, 0))</f>
        <v>1408.15</v>
      </c>
      <c r="CE18">
        <f>INDEX('Ambiente-Termico'!$B$2:$EC$1000, MATCH($O18, 'Ambiente-Termico'!$I$2:$I$1000, 0), MATCH(CE$1, 'Ambiente-Termico'!$B$1:$EC$1, 0))</f>
        <v>706.13</v>
      </c>
      <c r="CF18">
        <f>INDEX('Ambiente-Termico'!$B$2:$EC$1000, MATCH($O18, 'Ambiente-Termico'!$I$2:$I$1000, 0), MATCH(CF$1, 'Ambiente-Termico'!$B$1:$EC$1, 0))</f>
        <v>65.192129629629633</v>
      </c>
      <c r="CG18">
        <f>INDEX('Ambiente-Termico'!$B$2:$EC$1000, MATCH($O18, 'Ambiente-Termico'!$I$2:$I$1000, 0), MATCH(CG$1, 'Ambiente-Termico'!$B$1:$EC$1, 0))</f>
        <v>32.6912037037037</v>
      </c>
      <c r="CH18">
        <f>INDEX('Ambiente-Termico'!$B$2:$EC$1000, MATCH($O18, 'Ambiente-Termico'!$I$2:$I$1000, 0), MATCH(CH$1, 'Ambiente-Termico'!$B$1:$EC$1, 0))</f>
        <v>32.500925925925934</v>
      </c>
      <c r="CI18">
        <f>INDEX('Ambiente-Termico'!$B$2:$EC$1000, MATCH($O18, 'Ambiente-Termico'!$I$2:$I$1000, 0), MATCH(CI$1, 'Ambiente-Termico'!$B$1:$EC$1, 0))</f>
        <v>1215.1300000000001</v>
      </c>
      <c r="CJ18">
        <f>INDEX('Ambiente-Termico'!$B$2:$EC$1000, MATCH($O18, 'Ambiente-Termico'!$I$2:$I$1000, 0), MATCH(CJ$1, 'Ambiente-Termico'!$B$1:$EC$1, 0))</f>
        <v>31.248984674827089</v>
      </c>
      <c r="CK18">
        <f>INDEX('Ambiente-Termico'!$B$2:$EC$1000, MATCH($O18, 'Ambiente-Termico'!$I$2:$I$1000, 0), MATCH(CK$1, 'Ambiente-Termico'!$B$1:$EC$1, 0))</f>
        <v>250.48</v>
      </c>
      <c r="CL18">
        <f>INDEX('Ambiente-Termico'!$B$2:$EC$1000, MATCH($O18, 'Ambiente-Termico'!$I$2:$I$1000, 0), MATCH(CL$1, 'Ambiente-Termico'!$B$1:$EC$1, 0))</f>
        <v>24.47</v>
      </c>
      <c r="CM18">
        <f>INDEX('Ambiente-Termico'!$B$2:$EC$1000, MATCH($O18, 'Ambiente-Termico'!$I$2:$I$1000, 0), MATCH(CM$1, 'Ambiente-Termico'!$B$1:$EC$1, 0))</f>
        <v>28.1</v>
      </c>
      <c r="CN18" t="str">
        <f>INDEX('Ambiente-Termico'!$B$2:$EC$1000, MATCH($O18, 'Ambiente-Termico'!$I$2:$I$1000, 0), MATCH(CN$1, 'Ambiente-Termico'!$B$1:$EC$1, 0))</f>
        <v xml:space="preserve"> 02/21  19:00:00</v>
      </c>
      <c r="CO18">
        <f>INDEX('Ambiente-Termico'!$B$2:$EC$1000, MATCH($O18, 'Ambiente-Termico'!$I$2:$I$1000, 0), MATCH(CO$1, 'Ambiente-Termico'!$B$1:$EC$1, 0))</f>
        <v>1527.475194694729</v>
      </c>
      <c r="CP18">
        <f>INDEX('Ambiente-Termico'!$B$2:$EC$1000, MATCH($O18, 'Ambiente-Termico'!$I$2:$I$1000, 0), MATCH(CP$1, 'Ambiente-Termico'!$B$1:$EC$1, 0))</f>
        <v>864</v>
      </c>
      <c r="CQ18">
        <f>INDEX('Ambiente-Termico'!$B$2:$EC$1000, MATCH($O18, 'Ambiente-Termico'!$I$2:$I$1000, 0), MATCH(CQ$1, 'Ambiente-Termico'!$B$1:$EC$1, 0))</f>
        <v>214.60624999999999</v>
      </c>
      <c r="CR18">
        <f>INDEX('Ambiente-Termico'!$B$2:$EC$1000, MATCH($O18, 'Ambiente-Termico'!$I$2:$I$1000, 0), MATCH(CR$1, 'Ambiente-Termico'!$B$1:$EC$1, 0))</f>
        <v>120</v>
      </c>
      <c r="CS18">
        <f>INDEX('Ambiente-Termico'!$B$2:$EC$1000, MATCH($O18, 'Ambiente-Termico'!$I$2:$I$1000, 0), MATCH(CS$1, 'Ambiente-Termico'!$B$1:$EC$1, 0))</f>
        <v>33.156709888005757</v>
      </c>
      <c r="CT18">
        <f>INDEX('Ambiente-Termico'!$B$2:$EC$1000, MATCH($O18, 'Ambiente-Termico'!$I$2:$I$1000, 0), MATCH(CT$1, 'Ambiente-Termico'!$B$1:$EC$1, 0))</f>
        <v>29.779745260854551</v>
      </c>
      <c r="CU18">
        <f>INDEX('Ambiente-Termico'!$B$2:$EC$1000, MATCH($O18, 'Ambiente-Termico'!$I$2:$I$1000, 0), MATCH(CU$1, 'Ambiente-Termico'!$B$1:$EC$1, 0))</f>
        <v>3.376964627151207</v>
      </c>
      <c r="CV18">
        <f>INDEX('Ambiente-Termico'!$B$2:$EC$1000, MATCH($O18, 'Ambiente-Termico'!$I$2:$I$1000, 0), MATCH(CV$1, 'Ambiente-Termico'!$B$1:$EC$1, 0))</f>
        <v>381.28882697774128</v>
      </c>
      <c r="CW18">
        <f>INDEX('Ambiente-Termico'!$B$2:$EC$1000, MATCH($O18, 'Ambiente-Termico'!$I$2:$I$1000, 0), MATCH(CW$1, 'Ambiente-Termico'!$B$1:$EC$1, 0))</f>
        <v>0</v>
      </c>
      <c r="CX18">
        <f>INDEX('Ambiente-Termico'!$B$2:$EC$1000, MATCH($O18, 'Ambiente-Termico'!$I$2:$I$1000, 0), MATCH(CX$1, 'Ambiente-Termico'!$B$1:$EC$1, 0))</f>
        <v>-85.576592171018092</v>
      </c>
      <c r="CY18">
        <f>INDEX('Ambiente-Termico'!$B$2:$EC$1000, MATCH($O18, 'Ambiente-Termico'!$I$2:$I$1000, 0), MATCH(CY$1, 'Ambiente-Termico'!$B$1:$EC$1, 0))</f>
        <v>1527.475194694729</v>
      </c>
      <c r="CZ18">
        <f>INDEX('Ambiente-Termico'!$B$2:$EC$1000, MATCH($O18, 'Ambiente-Termico'!$I$2:$I$1000, 0), MATCH(CZ$1, 'Ambiente-Termico'!$B$1:$EC$1, 0))</f>
        <v>0</v>
      </c>
      <c r="DA18" t="str">
        <f>INDEX('Ambiente-Termico'!$B$2:$EC$1000, MATCH($O18, 'Ambiente-Termico'!$I$2:$I$1000, 0), MATCH(DA$1, 'Ambiente-Termico'!$B$1:$EC$1, 0))</f>
        <v xml:space="preserve"> 02/21  19:00:00</v>
      </c>
      <c r="DB18">
        <f>INDEX('Ambiente-Termico'!$B$2:$EC$1000, MATCH($O18, 'Ambiente-Termico'!$I$2:$I$1000, 0), MATCH(DB$1, 'Ambiente-Termico'!$B$1:$EC$1, 0))</f>
        <v>1479.1828955744211</v>
      </c>
      <c r="DC18">
        <f>INDEX('Ambiente-Termico'!$B$2:$EC$1000, MATCH($O18, 'Ambiente-Termico'!$I$2:$I$1000, 0), MATCH(DC$1, 'Ambiente-Termico'!$B$1:$EC$1, 0))</f>
        <v>864</v>
      </c>
      <c r="DD18">
        <f>INDEX('Ambiente-Termico'!$B$2:$EC$1000, MATCH($O18, 'Ambiente-Termico'!$I$2:$I$1000, 0), MATCH(DD$1, 'Ambiente-Termico'!$B$1:$EC$1, 0))</f>
        <v>214.60624999999999</v>
      </c>
      <c r="DE18">
        <f>INDEX('Ambiente-Termico'!$B$2:$EC$1000, MATCH($O18, 'Ambiente-Termico'!$I$2:$I$1000, 0), MATCH(DE$1, 'Ambiente-Termico'!$B$1:$EC$1, 0))</f>
        <v>120</v>
      </c>
      <c r="DF18">
        <f>INDEX('Ambiente-Termico'!$B$2:$EC$1000, MATCH($O18, 'Ambiente-Termico'!$I$2:$I$1000, 0), MATCH(DF$1, 'Ambiente-Termico'!$B$1:$EC$1, 0))</f>
        <v>158.1822305110708</v>
      </c>
      <c r="DG18">
        <f>INDEX('Ambiente-Termico'!$B$2:$EC$1000, MATCH($O18, 'Ambiente-Termico'!$I$2:$I$1000, 0), MATCH(DG$1, 'Ambiente-Termico'!$B$1:$EC$1, 0))</f>
        <v>61.669538530379697</v>
      </c>
      <c r="DH18">
        <f>INDEX('Ambiente-Termico'!$B$2:$EC$1000, MATCH($O18, 'Ambiente-Termico'!$I$2:$I$1000, 0), MATCH(DH$1, 'Ambiente-Termico'!$B$1:$EC$1, 0))</f>
        <v>96.512691980691102</v>
      </c>
      <c r="DI18">
        <f>INDEX('Ambiente-Termico'!$B$2:$EC$1000, MATCH($O18, 'Ambiente-Termico'!$I$2:$I$1000, 0), MATCH(DI$1, 'Ambiente-Termico'!$B$1:$EC$1, 0))</f>
        <v>216.88091650789329</v>
      </c>
      <c r="DJ18">
        <f>INDEX('Ambiente-Termico'!$B$2:$EC$1000, MATCH($O18, 'Ambiente-Termico'!$I$2:$I$1000, 0), MATCH(DJ$1, 'Ambiente-Termico'!$B$1:$EC$1, 0))</f>
        <v>0</v>
      </c>
      <c r="DK18">
        <f>INDEX('Ambiente-Termico'!$B$2:$EC$1000, MATCH($O18, 'Ambiente-Termico'!$I$2:$I$1000, 0), MATCH(DK$1, 'Ambiente-Termico'!$B$1:$EC$1, 0))</f>
        <v>-94.486501444543137</v>
      </c>
      <c r="DL18">
        <f>INDEX('Ambiente-Termico'!$B$2:$EC$1000, MATCH($O18, 'Ambiente-Termico'!$I$2:$I$1000, 0), MATCH(DL$1, 'Ambiente-Termico'!$B$1:$EC$1, 0))</f>
        <v>1479.1828955744211</v>
      </c>
      <c r="DM18">
        <f>INDEX('Ambiente-Termico'!$B$2:$EC$1000, MATCH($O18, 'Ambiente-Termico'!$I$2:$I$1000, 0), MATCH(DM$1, 'Ambiente-Termico'!$B$1:$EC$1, 0))</f>
        <v>0</v>
      </c>
      <c r="DN18" s="2">
        <f t="shared" si="1"/>
        <v>0.26026612873570454</v>
      </c>
      <c r="DO18" s="2">
        <f>IF(INDEX(CE:CE,MATCH($T18,$O:$O, 0))=0,0,1-CE18/INDEX(CE:CE,MATCH($T18,$O:$O, 0)))</f>
        <v>1.0037992962189213E-2</v>
      </c>
      <c r="DP18" s="2">
        <f>IF(INDEX(CF:CF,MATCH($T18,$O:$O, 0))=0,0,1-CF18/INDEX(CF:CF,MATCH($T18,$O:$O, 0)))</f>
        <v>0.26026612873570454</v>
      </c>
      <c r="DQ18" s="2">
        <f t="shared" si="2"/>
        <v>1.0037992962189324E-2</v>
      </c>
      <c r="DR18" s="2">
        <f t="shared" si="3"/>
        <v>0.4102159119549692</v>
      </c>
      <c r="DS18" s="2">
        <f t="shared" si="4"/>
        <v>0.44642767656612314</v>
      </c>
      <c r="DT18" s="2">
        <f t="shared" si="5"/>
        <v>-5.3194581491281978E-2</v>
      </c>
      <c r="DU18" s="2">
        <f t="shared" si="6"/>
        <v>0.1113949198240386</v>
      </c>
      <c r="DV18" s="2">
        <f t="shared" si="7"/>
        <v>-0.24910668708524764</v>
      </c>
      <c r="DW18" s="2">
        <f t="shared" si="8"/>
        <v>9.7623635195889458E-2</v>
      </c>
      <c r="DX18" s="2">
        <f t="shared" si="9"/>
        <v>5.7883262824675152E-2</v>
      </c>
      <c r="DY18" s="2">
        <f>IF($CO18=0,0,CP18/$CO18)</f>
        <v>0.56563930006907459</v>
      </c>
      <c r="DZ18" s="2">
        <f t="shared" si="10"/>
        <v>0.14049737157459358</v>
      </c>
      <c r="EA18" s="2">
        <f t="shared" si="11"/>
        <v>7.8561013898482593E-2</v>
      </c>
      <c r="EB18" s="2">
        <f t="shared" si="12"/>
        <v>2.1706872886163128E-2</v>
      </c>
      <c r="EC18" s="2">
        <f t="shared" si="13"/>
        <v>1.9496058177760543E-2</v>
      </c>
      <c r="ED18" s="2">
        <f t="shared" si="14"/>
        <v>2.2108147084025837E-3</v>
      </c>
      <c r="EE18" s="2">
        <f t="shared" si="15"/>
        <v>0.24962030696278711</v>
      </c>
      <c r="EF18" s="2">
        <f t="shared" si="16"/>
        <v>0</v>
      </c>
      <c r="EG18" s="2">
        <f t="shared" si="17"/>
        <v>-5.6024865391101068E-2</v>
      </c>
      <c r="EH18" s="2">
        <f t="shared" si="18"/>
        <v>1</v>
      </c>
      <c r="EI18" s="2">
        <f t="shared" si="19"/>
        <v>0</v>
      </c>
      <c r="EJ18" s="2">
        <f t="shared" si="20"/>
        <v>5.4287916171613881E-2</v>
      </c>
      <c r="EK18" s="2">
        <f>IF($DB18=0,0,DC18/$DB18)</f>
        <v>0.58410626744333538</v>
      </c>
      <c r="EL18" s="2">
        <f t="shared" si="21"/>
        <v>0.1450843236776751</v>
      </c>
      <c r="EM18" s="2">
        <f t="shared" si="22"/>
        <v>8.1125870478241019E-2</v>
      </c>
      <c r="EN18" s="2">
        <f t="shared" si="23"/>
        <v>0.10693892620333663</v>
      </c>
      <c r="EO18" s="2">
        <f t="shared" si="24"/>
        <v>4.1691624960570647E-2</v>
      </c>
      <c r="EP18" s="2">
        <f t="shared" si="25"/>
        <v>6.5247301242765982E-2</v>
      </c>
      <c r="EQ18" s="2">
        <f t="shared" si="26"/>
        <v>0.14662210951517962</v>
      </c>
      <c r="ER18" s="2">
        <f t="shared" si="27"/>
        <v>0</v>
      </c>
      <c r="ES18" s="2">
        <f t="shared" si="28"/>
        <v>-6.3877497317767831E-2</v>
      </c>
      <c r="ET18" s="2">
        <f t="shared" si="29"/>
        <v>1</v>
      </c>
      <c r="EU18" s="2">
        <f t="shared" si="30"/>
        <v>0</v>
      </c>
      <c r="EV18">
        <f>INDEX('Ambiente-Luminico'!$B$2:$DZ$1000, MATCH($P18, 'Ambiente-Luminico'!$M$2:$M$1000, 0), MATCH(EV$1, 'Ambiente-Luminico'!$B$1:$DZ$1, 0))</f>
        <v>0.80208330000000005</v>
      </c>
      <c r="EW18">
        <f>INDEX('Ambiente-Luminico'!$B$2:$DZ$1000, MATCH($P18, 'Ambiente-Luminico'!$M$2:$M$1000, 0), MATCH(EW$1, 'Ambiente-Luminico'!$B$1:$DZ$1, 0))</f>
        <v>0</v>
      </c>
      <c r="EX18">
        <f>INDEX('Ambiente-Luminico'!$B$2:$DZ$1000, MATCH($P18, 'Ambiente-Luminico'!$M$2:$M$1000, 0), MATCH(EX$1, 'Ambiente-Luminico'!$B$1:$DZ$1, 0))</f>
        <v>0</v>
      </c>
      <c r="EY18">
        <f>INDEX('Ambiente-Luminico'!$B$2:$DZ$1000, MATCH($P18, 'Ambiente-Luminico'!$M$2:$M$1000, 0), MATCH(EY$1, 'Ambiente-Luminico'!$B$1:$DZ$1, 0))</f>
        <v>0.70169234000000003</v>
      </c>
      <c r="EZ18">
        <f>INDEX('Ambiente-Luminico'!$B$2:$DZ$1000, MATCH($P18, 'Ambiente-Luminico'!$M$2:$M$1000, 0), MATCH(EZ$1, 'Ambiente-Luminico'!$B$1:$DZ$1, 0))</f>
        <v>3.4503427000000001E-3</v>
      </c>
      <c r="FA18">
        <f>INDEX('Ambiente-Luminico'!$B$2:$DZ$1000, MATCH($P18, 'Ambiente-Luminico'!$M$2:$M$1000, 0), MATCH(FA$1, 'Ambiente-Luminico'!$B$1:$DZ$1, 0))</f>
        <v>487.70663000000002</v>
      </c>
      <c r="FB18">
        <f>INDEX('Ambiente-Luminico'!$B$2:$DZ$1000, MATCH($P18, 'Ambiente-Luminico'!$M$2:$M$1000, 0), MATCH(FB$1, 'Ambiente-Luminico'!$B$1:$DZ$1, 0))</f>
        <v>9.1145830000000008E-3</v>
      </c>
    </row>
    <row r="19" spans="1:158" x14ac:dyDescent="0.3">
      <c r="A19">
        <f>IF(INDEX(Plan1!O$5:O$1000,ROW()-1)="","",INDEX(Plan1!O$5:O$1000,ROW()-1))</f>
        <v>18</v>
      </c>
      <c r="B19" t="str">
        <f>IF(INDEX(Plan1!P$5:P$1000,ROW()-1)="","",INDEX(Plan1!P$5:P$1000,ROW()-1))</f>
        <v>CTD-HVAC-V86-T120_Pext</v>
      </c>
      <c r="C19" t="str">
        <f>IF(INDEX(Plan1!Q$5:Q$1000,ROW()-1)="","",INDEX(Plan1!Q$5:Q$1000,ROW()-1))</f>
        <v>CTD</v>
      </c>
      <c r="D19" t="str">
        <f>IF(INDEX(Plan1!R$5:R$1000,ROW()-1)="","",INDEX(Plan1!R$5:R$1000,ROW()-1))</f>
        <v>HVAC</v>
      </c>
      <c r="E19" t="str">
        <f>IF(INDEX(Plan1!S$5:S$1000,ROW()-1)="","",INDEX(Plan1!S$5:S$1000,ROW()-1))</f>
        <v>V86</v>
      </c>
      <c r="F19" t="str">
        <f>IF(INDEX(Plan1!T$5:T$1000,ROW()-1)="","",INDEX(Plan1!T$5:T$1000,ROW()-1))</f>
        <v>T120_Pext</v>
      </c>
      <c r="G19" t="str">
        <f>IF(INDEX(Plan1!U$5:U$1000,ROW()-1)="","",INDEX(Plan1!U$5:U$1000,ROW()-1))</f>
        <v>SALA DE ESTAR</v>
      </c>
      <c r="H19">
        <f>IF(INDEX(Plan1!W$5:W$1000,ROW()-1)="","",INDEX(Plan1!W$5:W$1000,ROW()-1))</f>
        <v>21.6</v>
      </c>
      <c r="I19">
        <f>IF(INDEX(Plan1!X$5:X$1000,ROW()-1)="","",INDEX(Plan1!X$5:X$1000,ROW()-1))</f>
        <v>46.28</v>
      </c>
      <c r="J19">
        <f>IF(INDEX(Plan1!Y$5:Y$1000,ROW()-1)="","",INDEX(Plan1!Y$5:Y$1000,ROW()-1))</f>
        <v>6.06</v>
      </c>
      <c r="K19" s="16" t="str">
        <f>IF(INDEX(Plan1!Z$5:Z$1000,ROW()-1)="","",INDEX(Plan1!Z$5:Z$1000,ROW()-1))</f>
        <v>13%</v>
      </c>
      <c r="L19" s="2">
        <f>IF(INDEX(Plan1!AA$5:AA$1000,ROW()-1)="","",INDEX(Plan1!AA$5:AA$1000,ROW()-1))</f>
        <v>0.28000000000000003</v>
      </c>
      <c r="M19" t="str">
        <f t="shared" si="31"/>
        <v>T120_Pext</v>
      </c>
      <c r="N19" t="str">
        <f t="shared" si="32"/>
        <v>Oeste</v>
      </c>
      <c r="O19" t="str">
        <f t="shared" si="33"/>
        <v>CTD-HVAC-V86-T120_Pext-SALA DE ESTAR-T120_Pext</v>
      </c>
      <c r="P19" t="str">
        <f t="shared" si="34"/>
        <v>CTD-VN-V86-T120_Pext-SALA DE ESTAR-T120_Pext</v>
      </c>
      <c r="Q19" t="str">
        <f t="shared" si="35"/>
        <v>CTD_T120_Pext_V86</v>
      </c>
      <c r="R19" t="str">
        <f t="shared" si="36"/>
        <v>CTD_T120_Pext_V86_sDG</v>
      </c>
      <c r="S19" t="str">
        <f t="shared" si="37"/>
        <v>CTD-SALA-DE-ESTAR</v>
      </c>
      <c r="T19" t="str">
        <f t="shared" si="38"/>
        <v>CTD-HVAC-V86-ST-SALA DE ESTAR-ST</v>
      </c>
      <c r="U19">
        <f>INDEX('Ambiente-Termico'!$B$2:$EC$1000, MATCH($O19, 'Ambiente-Termico'!$I$2:$I$1000, 0), MATCH(U$1, 'Ambiente-Termico'!$B$1:$EC$1, 0))</f>
        <v>2920</v>
      </c>
      <c r="V19">
        <f>INDEX('Ambiente-Termico'!$B$2:$EC$1000, MATCH($O19, 'Ambiente-Termico'!$I$2:$I$1000, 0), MATCH(V$1, 'Ambiente-Termico'!$B$1:$EC$1, 0))</f>
        <v>24.09</v>
      </c>
      <c r="W19">
        <f>INDEX('Ambiente-Termico'!$B$2:$EC$1000, MATCH($O19, 'Ambiente-Termico'!$I$2:$I$1000, 0), MATCH(W$1, 'Ambiente-Termico'!$B$1:$EC$1, 0))</f>
        <v>25.58</v>
      </c>
      <c r="X19">
        <f>INDEX('Ambiente-Termico'!$B$2:$EC$1000, MATCH($O19, 'Ambiente-Termico'!$I$2:$I$1000, 0), MATCH(X$1, 'Ambiente-Termico'!$B$1:$EC$1, 0))</f>
        <v>22.96</v>
      </c>
      <c r="Y19">
        <f>INDEX('Ambiente-Termico'!$B$2:$EC$1000, MATCH($O19, 'Ambiente-Termico'!$I$2:$I$1000, 0), MATCH(Y$1, 'Ambiente-Termico'!$B$1:$EC$1, 0))</f>
        <v>21.34</v>
      </c>
      <c r="Z19">
        <f>INDEX('Ambiente-Termico'!$B$2:$EC$1000, MATCH($O19, 'Ambiente-Termico'!$I$2:$I$1000, 0), MATCH(Z$1, 'Ambiente-Termico'!$B$1:$EC$1, 0))</f>
        <v>26.71</v>
      </c>
      <c r="AA19">
        <f>INDEX('Ambiente-Termico'!$B$2:$EC$1000, MATCH($O19, 'Ambiente-Termico'!$I$2:$I$1000, 0), MATCH(AA$1, 'Ambiente-Termico'!$B$1:$EC$1, 0))</f>
        <v>26.71</v>
      </c>
      <c r="AB19">
        <f>INDEX('Ambiente-Termico'!$B$2:$EC$1000, MATCH($O19, 'Ambiente-Termico'!$I$2:$I$1000, 0), MATCH(AB$1, 'Ambiente-Termico'!$B$1:$EC$1, 0))</f>
        <v>22.02</v>
      </c>
      <c r="AC19">
        <f>INDEX('Ambiente-Termico'!$B$2:$EC$1000, MATCH($O19, 'Ambiente-Termico'!$I$2:$I$1000, 0), MATCH(AC$1, 'Ambiente-Termico'!$B$1:$EC$1, 0))</f>
        <v>20.86</v>
      </c>
      <c r="AD19">
        <f>INDEX('Ambiente-Termico'!$B$2:$EC$1000, MATCH($O19, 'Ambiente-Termico'!$I$2:$I$1000, 0), MATCH(AD$1, 'Ambiente-Termico'!$B$1:$EC$1, 0))</f>
        <v>25.35</v>
      </c>
      <c r="AE19">
        <f>INDEX('Ambiente-Termico'!$B$2:$EC$1000, MATCH($O19, 'Ambiente-Termico'!$I$2:$I$1000, 0), MATCH(AE$1, 'Ambiente-Termico'!$B$1:$EC$1, 0))</f>
        <v>25.69</v>
      </c>
      <c r="AF19">
        <f>INDEX('Ambiente-Termico'!$B$2:$EC$1000, MATCH($O19, 'Ambiente-Termico'!$I$2:$I$1000, 0), MATCH(AF$1, 'Ambiente-Termico'!$B$1:$EC$1, 0))</f>
        <v>22.49</v>
      </c>
      <c r="AG19">
        <f>INDEX('Ambiente-Termico'!$B$2:$EC$1000, MATCH($O19, 'Ambiente-Termico'!$I$2:$I$1000, 0), MATCH(AG$1, 'Ambiente-Termico'!$B$1:$EC$1, 0))</f>
        <v>21.1</v>
      </c>
      <c r="AH19" s="2">
        <f t="shared" si="39"/>
        <v>4.1493775933620913E-4</v>
      </c>
      <c r="AI19" s="2">
        <f t="shared" si="39"/>
        <v>4.2818217205139453E-3</v>
      </c>
      <c r="AJ19" s="2">
        <f t="shared" si="39"/>
        <v>2.6064291920069316E-3</v>
      </c>
      <c r="AK19" s="2">
        <f t="shared" si="39"/>
        <v>1.8709073900841089E-3</v>
      </c>
      <c r="AL19" s="2">
        <f t="shared" si="40"/>
        <v>2.9861888764464162E-3</v>
      </c>
      <c r="AM19" s="2">
        <f t="shared" si="40"/>
        <v>2.9861888764464162E-3</v>
      </c>
      <c r="AN19" s="2">
        <f t="shared" si="40"/>
        <v>4.5207956600362698E-3</v>
      </c>
      <c r="AO19" s="2">
        <f t="shared" si="40"/>
        <v>2.8680688336520932E-3</v>
      </c>
      <c r="AP19" s="2">
        <f t="shared" si="41"/>
        <v>1.9685039370077595E-3</v>
      </c>
      <c r="AQ19" s="2">
        <f t="shared" si="41"/>
        <v>3.8774718883287651E-3</v>
      </c>
      <c r="AR19" s="2">
        <f t="shared" si="41"/>
        <v>3.5445281346921931E-3</v>
      </c>
      <c r="AS19" s="2">
        <f t="shared" si="41"/>
        <v>2.3640661938533203E-3</v>
      </c>
      <c r="AT19">
        <f>INDEX('Ambiente-Termico'!$B$2:$EC$1000, MATCH($O19, 'Ambiente-Termico'!$I$2:$I$1000, 0), MATCH(AT$1, 'Ambiente-Termico'!$B$1:$EC$1, 0))</f>
        <v>0</v>
      </c>
      <c r="AU19" s="2">
        <f>INDEX('Ambiente-Termico'!$B$2:$EC$1000, MATCH($O19, 'Ambiente-Termico'!$I$2:$I$1000, 0), MATCH(AU$1, 'Ambiente-Termico'!$B$1:$EC$1, 0))</f>
        <v>0</v>
      </c>
      <c r="AV19">
        <f>INDEX('Ambiente-Termico'!$B$2:$EC$1000, MATCH($O19, 'Ambiente-Termico'!$I$2:$I$1000, 0), MATCH(AV$1, 'Ambiente-Termico'!$B$1:$EC$1, 0))</f>
        <v>1242</v>
      </c>
      <c r="AW19" s="2">
        <f>INDEX('Ambiente-Termico'!$B$2:$EC$1000, MATCH($O19, 'Ambiente-Termico'!$I$2:$I$1000, 0), MATCH(AW$1, 'Ambiente-Termico'!$B$1:$EC$1, 0))</f>
        <v>0.42534246575342471</v>
      </c>
      <c r="AX19">
        <f>INDEX('Ambiente-Termico'!$B$2:$EC$1000, MATCH($O19, 'Ambiente-Termico'!$I$2:$I$1000, 0), MATCH(AX$1, 'Ambiente-Termico'!$B$1:$EC$1, 0))</f>
        <v>1678</v>
      </c>
      <c r="AY19" s="2">
        <f>INDEX('Ambiente-Termico'!$B$2:$EC$1000, MATCH($O19, 'Ambiente-Termico'!$I$2:$I$1000, 0), MATCH(AY$1, 'Ambiente-Termico'!$B$1:$EC$1, 0))</f>
        <v>0.5746575342465754</v>
      </c>
      <c r="AZ19">
        <f>INDEX('Ambiente-Termico'!$B$2:$EC$1000, MATCH($O19, 'Ambiente-Termico'!$I$2:$I$1000, 0), MATCH(AZ$1, 'Ambiente-Termico'!$B$1:$EC$1, 0))</f>
        <v>5</v>
      </c>
      <c r="BA19" s="2">
        <f>INDEX('Ambiente-Termico'!$B$2:$EC$1000, MATCH($O19, 'Ambiente-Termico'!$I$2:$I$1000, 0), MATCH(BA$1, 'Ambiente-Termico'!$B$1:$EC$1, 0))</f>
        <v>5.7077625570776253E-4</v>
      </c>
      <c r="BB19">
        <f>INDEX('Ambiente-Termico'!$B$2:$EC$1000, MATCH($O19, 'Ambiente-Termico'!$I$2:$I$1000, 0), MATCH(BB$1, 'Ambiente-Termico'!$B$1:$EC$1, 0))</f>
        <v>4533</v>
      </c>
      <c r="BC19" s="2">
        <f>INDEX('Ambiente-Termico'!$B$2:$EC$1000, MATCH($O19, 'Ambiente-Termico'!$I$2:$I$1000, 0), MATCH(BC$1, 'Ambiente-Termico'!$B$1:$EC$1, 0))</f>
        <v>0.5174657534246575</v>
      </c>
      <c r="BD19" t="e">
        <f>INDEX('Ambiente-Termico'!$B$2:$EC$1000, MATCH($O19, 'Ambiente-Termico'!$I$2:$I$1000, 0), MATCH(BD$1, 'Ambiente-Termico'!$B$1:$EC$1, 0))</f>
        <v>#N/A</v>
      </c>
      <c r="BE19" s="2" t="e">
        <f>INDEX('Ambiente-Termico'!$B$2:$EC$1000, MATCH($O19, 'Ambiente-Termico'!$I$2:$I$1000, 0), MATCH(BE$1, 'Ambiente-Termico'!$B$1:$EC$1, 0))</f>
        <v>#N/A</v>
      </c>
      <c r="BF19">
        <f>INDEX('Ambiente-Termico'!$B$2:$EC$1000, MATCH($O19, 'Ambiente-Termico'!$I$2:$I$1000, 0), MATCH(BF$1, 'Ambiente-Termico'!$B$1:$EC$1, 0))</f>
        <v>0</v>
      </c>
      <c r="BG19" s="2">
        <f>INDEX('Ambiente-Termico'!$B$2:$EC$1000, MATCH($O19, 'Ambiente-Termico'!$I$2:$I$1000, 0), MATCH(BG$1, 'Ambiente-Termico'!$B$1:$EC$1, 0))</f>
        <v>0</v>
      </c>
      <c r="BH19">
        <f>INDEX('Ambiente-Termico'!$B$2:$EC$1000, MATCH($O19, 'Ambiente-Termico'!$I$2:$I$1000, 0), MATCH(BH$1, 'Ambiente-Termico'!$B$1:$EC$1, 0))</f>
        <v>3</v>
      </c>
      <c r="BI19" s="2">
        <f>INDEX('Ambiente-Termico'!$B$2:$EC$1000, MATCH($O19, 'Ambiente-Termico'!$I$2:$I$1000, 0), MATCH(BI$1, 'Ambiente-Termico'!$B$1:$EC$1, 0))</f>
        <v>1.0273972602739729E-3</v>
      </c>
      <c r="BJ19">
        <f>INDEX('Ambiente-Termico'!$B$2:$EC$1000, MATCH($O19, 'Ambiente-Termico'!$I$2:$I$1000, 0), MATCH(BJ$1, 'Ambiente-Termico'!$B$1:$EC$1, 0))</f>
        <v>2917</v>
      </c>
      <c r="BK19" s="2">
        <f>INDEX('Ambiente-Termico'!$B$2:$EC$1000, MATCH($O19, 'Ambiente-Termico'!$I$2:$I$1000, 0), MATCH(BK$1, 'Ambiente-Termico'!$B$1:$EC$1, 0))</f>
        <v>0.99897260273972599</v>
      </c>
      <c r="BL19">
        <f>INDEX('Ambiente-Termico'!$B$2:$EC$1000, MATCH($O19, 'Ambiente-Termico'!$I$2:$I$1000, 0), MATCH(BL$1, 'Ambiente-Termico'!$B$1:$EC$1, 0))</f>
        <v>0</v>
      </c>
      <c r="BM19" s="2">
        <f>INDEX('Ambiente-Termico'!$B$2:$EC$1000, MATCH($O19, 'Ambiente-Termico'!$I$2:$I$1000, 0), MATCH(BM$1, 'Ambiente-Termico'!$B$1:$EC$1, 0))</f>
        <v>0</v>
      </c>
      <c r="BN19">
        <f>INDEX('Ambiente-Termico'!$B$2:$EC$1000, MATCH($O19, 'Ambiente-Termico'!$I$2:$I$1000, 0), MATCH(BN$1, 'Ambiente-Termico'!$B$1:$EC$1, 0))</f>
        <v>918</v>
      </c>
      <c r="BO19" s="2">
        <f>INDEX('Ambiente-Termico'!$B$2:$EC$1000, MATCH($O19, 'Ambiente-Termico'!$I$2:$I$1000, 0), MATCH(BO$1, 'Ambiente-Termico'!$B$1:$EC$1, 0))</f>
        <v>0.10479452054794521</v>
      </c>
      <c r="BP19">
        <f>INDEX('Ambiente-Termico'!$B$2:$EC$1000, MATCH($O19, 'Ambiente-Termico'!$I$2:$I$1000, 0), MATCH(BP$1, 'Ambiente-Termico'!$B$1:$EC$1, 0))</f>
        <v>7842</v>
      </c>
      <c r="BQ19" s="2">
        <f>INDEX('Ambiente-Termico'!$B$2:$EC$1000, MATCH($O19, 'Ambiente-Termico'!$I$2:$I$1000, 0), MATCH(BQ$1, 'Ambiente-Termico'!$B$1:$EC$1, 0))</f>
        <v>0.89520547945205475</v>
      </c>
      <c r="BR19">
        <f>INDEX('Ambiente-Termico'!$B$2:$EC$1000, MATCH($O19, 'Ambiente-Termico'!$I$2:$I$1000, 0), MATCH(BR$1, 'Ambiente-Termico'!$B$1:$EC$1, 0))</f>
        <v>0</v>
      </c>
      <c r="BS19" s="2">
        <f>INDEX('Ambiente-Termico'!$B$2:$EC$1000, MATCH($O19, 'Ambiente-Termico'!$I$2:$I$1000, 0), MATCH(BS$1, 'Ambiente-Termico'!$B$1:$EC$1, 0))</f>
        <v>0</v>
      </c>
      <c r="BT19">
        <f>INDEX('Ambiente-Termico'!$B$2:$EC$1000, MATCH($O19, 'Ambiente-Termico'!$I$2:$I$1000, 0), MATCH(BT$1, 'Ambiente-Termico'!$B$1:$EC$1, 0))</f>
        <v>398</v>
      </c>
      <c r="BU19" s="2">
        <f>INDEX('Ambiente-Termico'!$B$2:$EC$1000, MATCH($O19, 'Ambiente-Termico'!$I$2:$I$1000, 0), MATCH(BU$1, 'Ambiente-Termico'!$B$1:$EC$1, 0))</f>
        <v>0.13630136986301369</v>
      </c>
      <c r="BV19">
        <f>INDEX('Ambiente-Termico'!$B$2:$EC$1000, MATCH($O19, 'Ambiente-Termico'!$I$2:$I$1000, 0), MATCH(BV$1, 'Ambiente-Termico'!$B$1:$EC$1, 0))</f>
        <v>8362</v>
      </c>
      <c r="BW19" s="2">
        <f>INDEX('Ambiente-Termico'!$B$2:$EC$1000, MATCH($O19, 'Ambiente-Termico'!$I$2:$I$1000, 0), MATCH(BW$1, 'Ambiente-Termico'!$B$1:$EC$1, 0))</f>
        <v>0.95456621004566211</v>
      </c>
      <c r="BX19">
        <f>INDEX('Ambiente-Termico'!$B$2:$EC$1000, MATCH($O19, 'Ambiente-Termico'!$I$2:$I$1000, 0), MATCH(BX$1, 'Ambiente-Termico'!$B$1:$EC$1, 0))</f>
        <v>0</v>
      </c>
      <c r="BY19" s="2">
        <f>INDEX('Ambiente-Termico'!$B$2:$EC$1000, MATCH($O19, 'Ambiente-Termico'!$I$2:$I$1000, 0), MATCH(BY$1, 'Ambiente-Termico'!$B$1:$EC$1, 0))</f>
        <v>0</v>
      </c>
      <c r="BZ19">
        <f>INDEX('Ambiente-Termico'!$B$2:$EC$1000, MATCH($O19, 'Ambiente-Termico'!$I$2:$I$1000, 0), MATCH(BZ$1, 'Ambiente-Termico'!$B$1:$EC$1, 0))</f>
        <v>3315</v>
      </c>
      <c r="CA19" s="2">
        <f>INDEX('Ambiente-Termico'!$B$2:$EC$1000, MATCH($O19, 'Ambiente-Termico'!$I$2:$I$1000, 0), MATCH(CA$1, 'Ambiente-Termico'!$B$1:$EC$1, 0))</f>
        <v>0.37842465753424659</v>
      </c>
      <c r="CB19">
        <f>INDEX('Ambiente-Termico'!$B$2:$EC$1000, MATCH($O19, 'Ambiente-Termico'!$I$2:$I$1000, 0), MATCH(CB$1, 'Ambiente-Termico'!$B$1:$EC$1, 0))</f>
        <v>5445</v>
      </c>
      <c r="CC19" s="2">
        <f>INDEX('Ambiente-Termico'!$B$2:$EC$1000, MATCH($O19, 'Ambiente-Termico'!$I$2:$I$1000, 0), MATCH(CC$1, 'Ambiente-Termico'!$B$1:$EC$1, 0))</f>
        <v>0.62157534246575341</v>
      </c>
      <c r="CD19">
        <f>INDEX('Ambiente-Termico'!$B$2:$EC$1000, MATCH($O19, 'Ambiente-Termico'!$I$2:$I$1000, 0), MATCH(CD$1, 'Ambiente-Termico'!$B$1:$EC$1, 0))</f>
        <v>1893.01</v>
      </c>
      <c r="CE19">
        <f>INDEX('Ambiente-Termico'!$B$2:$EC$1000, MATCH($O19, 'Ambiente-Termico'!$I$2:$I$1000, 0), MATCH(CE$1, 'Ambiente-Termico'!$B$1:$EC$1, 0))</f>
        <v>703.85</v>
      </c>
      <c r="CF19">
        <f>INDEX('Ambiente-Termico'!$B$2:$EC$1000, MATCH($O19, 'Ambiente-Termico'!$I$2:$I$1000, 0), MATCH(CF$1, 'Ambiente-Termico'!$B$1:$EC$1, 0))</f>
        <v>87.639351851851842</v>
      </c>
      <c r="CG19">
        <f>INDEX('Ambiente-Termico'!$B$2:$EC$1000, MATCH($O19, 'Ambiente-Termico'!$I$2:$I$1000, 0), MATCH(CG$1, 'Ambiente-Termico'!$B$1:$EC$1, 0))</f>
        <v>32.585648148148145</v>
      </c>
      <c r="CH19">
        <f>INDEX('Ambiente-Termico'!$B$2:$EC$1000, MATCH($O19, 'Ambiente-Termico'!$I$2:$I$1000, 0), MATCH(CH$1, 'Ambiente-Termico'!$B$1:$EC$1, 0))</f>
        <v>55.053703703703697</v>
      </c>
      <c r="CI19">
        <f>INDEX('Ambiente-Termico'!$B$2:$EC$1000, MATCH($O19, 'Ambiente-Termico'!$I$2:$I$1000, 0), MATCH(CI$1, 'Ambiente-Termico'!$B$1:$EC$1, 0))</f>
        <v>2163.0100000000002</v>
      </c>
      <c r="CJ19">
        <f>INDEX('Ambiente-Termico'!$B$2:$EC$1000, MATCH($O19, 'Ambiente-Termico'!$I$2:$I$1000, 0), MATCH(CJ$1, 'Ambiente-Termico'!$B$1:$EC$1, 0))</f>
        <v>29.639086659649131</v>
      </c>
      <c r="CK19">
        <f>INDEX('Ambiente-Termico'!$B$2:$EC$1000, MATCH($O19, 'Ambiente-Termico'!$I$2:$I$1000, 0), MATCH(CK$1, 'Ambiente-Termico'!$B$1:$EC$1, 0))</f>
        <v>267.06</v>
      </c>
      <c r="CL19">
        <f>INDEX('Ambiente-Termico'!$B$2:$EC$1000, MATCH($O19, 'Ambiente-Termico'!$I$2:$I$1000, 0), MATCH(CL$1, 'Ambiente-Termico'!$B$1:$EC$1, 0))</f>
        <v>22.07</v>
      </c>
      <c r="CM19">
        <f>INDEX('Ambiente-Termico'!$B$2:$EC$1000, MATCH($O19, 'Ambiente-Termico'!$I$2:$I$1000, 0), MATCH(CM$1, 'Ambiente-Termico'!$B$1:$EC$1, 0))</f>
        <v>29.72</v>
      </c>
      <c r="CN19" t="str">
        <f>INDEX('Ambiente-Termico'!$B$2:$EC$1000, MATCH($O19, 'Ambiente-Termico'!$I$2:$I$1000, 0), MATCH(CN$1, 'Ambiente-Termico'!$B$1:$EC$1, 0))</f>
        <v xml:space="preserve"> 02/21  19:00:00</v>
      </c>
      <c r="CO19">
        <f>INDEX('Ambiente-Termico'!$B$2:$EC$1000, MATCH($O19, 'Ambiente-Termico'!$I$2:$I$1000, 0), MATCH(CO$1, 'Ambiente-Termico'!$B$1:$EC$1, 0))</f>
        <v>1577.7273323833281</v>
      </c>
      <c r="CP19">
        <f>INDEX('Ambiente-Termico'!$B$2:$EC$1000, MATCH($O19, 'Ambiente-Termico'!$I$2:$I$1000, 0), MATCH(CP$1, 'Ambiente-Termico'!$B$1:$EC$1, 0))</f>
        <v>864</v>
      </c>
      <c r="CQ19">
        <f>INDEX('Ambiente-Termico'!$B$2:$EC$1000, MATCH($O19, 'Ambiente-Termico'!$I$2:$I$1000, 0), MATCH(CQ$1, 'Ambiente-Termico'!$B$1:$EC$1, 0))</f>
        <v>214.60624999999999</v>
      </c>
      <c r="CR19">
        <f>INDEX('Ambiente-Termico'!$B$2:$EC$1000, MATCH($O19, 'Ambiente-Termico'!$I$2:$I$1000, 0), MATCH(CR$1, 'Ambiente-Termico'!$B$1:$EC$1, 0))</f>
        <v>120</v>
      </c>
      <c r="CS19">
        <f>INDEX('Ambiente-Termico'!$B$2:$EC$1000, MATCH($O19, 'Ambiente-Termico'!$I$2:$I$1000, 0), MATCH(CS$1, 'Ambiente-Termico'!$B$1:$EC$1, 0))</f>
        <v>36.590658462417657</v>
      </c>
      <c r="CT19">
        <f>INDEX('Ambiente-Termico'!$B$2:$EC$1000, MATCH($O19, 'Ambiente-Termico'!$I$2:$I$1000, 0), MATCH(CT$1, 'Ambiente-Termico'!$B$1:$EC$1, 0))</f>
        <v>53.488897988609011</v>
      </c>
      <c r="CU19">
        <f>INDEX('Ambiente-Termico'!$B$2:$EC$1000, MATCH($O19, 'Ambiente-Termico'!$I$2:$I$1000, 0), MATCH(CU$1, 'Ambiente-Termico'!$B$1:$EC$1, 0))</f>
        <v>-16.89823952619135</v>
      </c>
      <c r="CV19">
        <f>INDEX('Ambiente-Termico'!$B$2:$EC$1000, MATCH($O19, 'Ambiente-Termico'!$I$2:$I$1000, 0), MATCH(CV$1, 'Ambiente-Termico'!$B$1:$EC$1, 0))</f>
        <v>426.60403669313507</v>
      </c>
      <c r="CW19">
        <f>INDEX('Ambiente-Termico'!$B$2:$EC$1000, MATCH($O19, 'Ambiente-Termico'!$I$2:$I$1000, 0), MATCH(CW$1, 'Ambiente-Termico'!$B$1:$EC$1, 0))</f>
        <v>0</v>
      </c>
      <c r="CX19">
        <f>INDEX('Ambiente-Termico'!$B$2:$EC$1000, MATCH($O19, 'Ambiente-Termico'!$I$2:$I$1000, 0), MATCH(CX$1, 'Ambiente-Termico'!$B$1:$EC$1, 0))</f>
        <v>-84.073612772224351</v>
      </c>
      <c r="CY19">
        <f>INDEX('Ambiente-Termico'!$B$2:$EC$1000, MATCH($O19, 'Ambiente-Termico'!$I$2:$I$1000, 0), MATCH(CY$1, 'Ambiente-Termico'!$B$1:$EC$1, 0))</f>
        <v>1577.7273323833281</v>
      </c>
      <c r="CZ19">
        <f>INDEX('Ambiente-Termico'!$B$2:$EC$1000, MATCH($O19, 'Ambiente-Termico'!$I$2:$I$1000, 0), MATCH(CZ$1, 'Ambiente-Termico'!$B$1:$EC$1, 0))</f>
        <v>0</v>
      </c>
      <c r="DA19" t="str">
        <f>INDEX('Ambiente-Termico'!$B$2:$EC$1000, MATCH($O19, 'Ambiente-Termico'!$I$2:$I$1000, 0), MATCH(DA$1, 'Ambiente-Termico'!$B$1:$EC$1, 0))</f>
        <v xml:space="preserve"> 02/21  19:00:00</v>
      </c>
      <c r="DB19">
        <f>INDEX('Ambiente-Termico'!$B$2:$EC$1000, MATCH($O19, 'Ambiente-Termico'!$I$2:$I$1000, 0), MATCH(DB$1, 'Ambiente-Termico'!$B$1:$EC$1, 0))</f>
        <v>1530.9340731669761</v>
      </c>
      <c r="DC19">
        <f>INDEX('Ambiente-Termico'!$B$2:$EC$1000, MATCH($O19, 'Ambiente-Termico'!$I$2:$I$1000, 0), MATCH(DC$1, 'Ambiente-Termico'!$B$1:$EC$1, 0))</f>
        <v>864</v>
      </c>
      <c r="DD19">
        <f>INDEX('Ambiente-Termico'!$B$2:$EC$1000, MATCH($O19, 'Ambiente-Termico'!$I$2:$I$1000, 0), MATCH(DD$1, 'Ambiente-Termico'!$B$1:$EC$1, 0))</f>
        <v>214.60624999999999</v>
      </c>
      <c r="DE19">
        <f>INDEX('Ambiente-Termico'!$B$2:$EC$1000, MATCH($O19, 'Ambiente-Termico'!$I$2:$I$1000, 0), MATCH(DE$1, 'Ambiente-Termico'!$B$1:$EC$1, 0))</f>
        <v>120</v>
      </c>
      <c r="DF19">
        <f>INDEX('Ambiente-Termico'!$B$2:$EC$1000, MATCH($O19, 'Ambiente-Termico'!$I$2:$I$1000, 0), MATCH(DF$1, 'Ambiente-Termico'!$B$1:$EC$1, 0))</f>
        <v>173.14784647667221</v>
      </c>
      <c r="DG19">
        <f>INDEX('Ambiente-Termico'!$B$2:$EC$1000, MATCH($O19, 'Ambiente-Termico'!$I$2:$I$1000, 0), MATCH(DG$1, 'Ambiente-Termico'!$B$1:$EC$1, 0))</f>
        <v>110.2246989426727</v>
      </c>
      <c r="DH19">
        <f>INDEX('Ambiente-Termico'!$B$2:$EC$1000, MATCH($O19, 'Ambiente-Termico'!$I$2:$I$1000, 0), MATCH(DH$1, 'Ambiente-Termico'!$B$1:$EC$1, 0))</f>
        <v>62.92314753399944</v>
      </c>
      <c r="DI19">
        <f>INDEX('Ambiente-Termico'!$B$2:$EC$1000, MATCH($O19, 'Ambiente-Termico'!$I$2:$I$1000, 0), MATCH(DI$1, 'Ambiente-Termico'!$B$1:$EC$1, 0))</f>
        <v>248.37078505407709</v>
      </c>
      <c r="DJ19">
        <f>INDEX('Ambiente-Termico'!$B$2:$EC$1000, MATCH($O19, 'Ambiente-Termico'!$I$2:$I$1000, 0), MATCH(DJ$1, 'Ambiente-Termico'!$B$1:$EC$1, 0))</f>
        <v>0</v>
      </c>
      <c r="DK19">
        <f>INDEX('Ambiente-Termico'!$B$2:$EC$1000, MATCH($O19, 'Ambiente-Termico'!$I$2:$I$1000, 0), MATCH(DK$1, 'Ambiente-Termico'!$B$1:$EC$1, 0))</f>
        <v>-89.190808363773158</v>
      </c>
      <c r="DL19">
        <f>INDEX('Ambiente-Termico'!$B$2:$EC$1000, MATCH($O19, 'Ambiente-Termico'!$I$2:$I$1000, 0), MATCH(DL$1, 'Ambiente-Termico'!$B$1:$EC$1, 0))</f>
        <v>1530.9340731669761</v>
      </c>
      <c r="DM19">
        <f>INDEX('Ambiente-Termico'!$B$2:$EC$1000, MATCH($O19, 'Ambiente-Termico'!$I$2:$I$1000, 0), MATCH(DM$1, 'Ambiente-Termico'!$B$1:$EC$1, 0))</f>
        <v>0</v>
      </c>
      <c r="DN19" s="2">
        <f t="shared" si="1"/>
        <v>5.5579195099785261E-3</v>
      </c>
      <c r="DO19" s="2">
        <f>IF(INDEX(CE:CE,MATCH($T19,$O:$O, 0))=0,0,1-CE19/INDEX(CE:CE,MATCH($T19,$O:$O, 0)))</f>
        <v>1.3234448821657363E-2</v>
      </c>
      <c r="DP19" s="2">
        <f>IF(INDEX(CF:CF,MATCH($T19,$O:$O, 0))=0,0,1-CF19/INDEX(CF:CF,MATCH($T19,$O:$O, 0)))</f>
        <v>5.5579195099786372E-3</v>
      </c>
      <c r="DQ19" s="2">
        <f t="shared" si="2"/>
        <v>1.3234448821657363E-2</v>
      </c>
      <c r="DR19" s="2">
        <f t="shared" si="3"/>
        <v>9.5774174577845095E-4</v>
      </c>
      <c r="DS19" s="2">
        <f t="shared" si="4"/>
        <v>1.4605456773588044E-2</v>
      </c>
      <c r="DT19" s="2">
        <f t="shared" si="5"/>
        <v>1.064329125575636E-3</v>
      </c>
      <c r="DU19" s="2">
        <f t="shared" si="6"/>
        <v>5.2575564069816894E-2</v>
      </c>
      <c r="DV19" s="2">
        <f t="shared" si="7"/>
        <v>-0.12659520163348659</v>
      </c>
      <c r="DW19" s="2">
        <f t="shared" si="8"/>
        <v>4.5600513808606302E-2</v>
      </c>
      <c r="DX19" s="2">
        <f t="shared" si="9"/>
        <v>2.6888730042930131E-2</v>
      </c>
      <c r="DY19" s="2">
        <f>IF($CO19=0,0,CP19/$CO19)</f>
        <v>0.54762314264711021</v>
      </c>
      <c r="DZ19" s="2">
        <f t="shared" si="10"/>
        <v>0.13602239474156411</v>
      </c>
      <c r="EA19" s="2">
        <f t="shared" si="11"/>
        <v>7.6058769812098651E-2</v>
      </c>
      <c r="EB19" s="2">
        <f t="shared" si="12"/>
        <v>2.31920039105512E-2</v>
      </c>
      <c r="EC19" s="2">
        <f t="shared" si="13"/>
        <v>3.3902498163486991E-2</v>
      </c>
      <c r="ED19" s="2">
        <f t="shared" si="14"/>
        <v>-1.071049425293579E-2</v>
      </c>
      <c r="EE19" s="2">
        <f t="shared" si="15"/>
        <v>0.27039148523129369</v>
      </c>
      <c r="EF19" s="2">
        <f t="shared" si="16"/>
        <v>0</v>
      </c>
      <c r="EG19" s="2">
        <f t="shared" si="17"/>
        <v>-5.3287796342617738E-2</v>
      </c>
      <c r="EH19" s="2">
        <f t="shared" si="18"/>
        <v>1</v>
      </c>
      <c r="EI19" s="2">
        <f t="shared" si="19"/>
        <v>0</v>
      </c>
      <c r="EJ19" s="2">
        <f t="shared" si="20"/>
        <v>2.1200923245953907E-2</v>
      </c>
      <c r="EK19" s="2">
        <f>IF($DB19=0,0,DC19/$DB19)</f>
        <v>0.5643613367443584</v>
      </c>
      <c r="EL19" s="2">
        <f t="shared" si="21"/>
        <v>0.14017994227279393</v>
      </c>
      <c r="EM19" s="2">
        <f t="shared" si="22"/>
        <v>7.8383518992272E-2</v>
      </c>
      <c r="EN19" s="2">
        <f t="shared" si="23"/>
        <v>0.11309947927312694</v>
      </c>
      <c r="EO19" s="2">
        <f t="shared" si="24"/>
        <v>7.1998331524920411E-2</v>
      </c>
      <c r="EP19" s="2">
        <f t="shared" si="25"/>
        <v>4.1101147748206487E-2</v>
      </c>
      <c r="EQ19" s="2">
        <f t="shared" si="26"/>
        <v>0.16223480122843131</v>
      </c>
      <c r="ER19" s="2">
        <f t="shared" si="27"/>
        <v>0</v>
      </c>
      <c r="ES19" s="2">
        <f t="shared" si="28"/>
        <v>-5.8259078510982547E-2</v>
      </c>
      <c r="ET19" s="2">
        <f t="shared" si="29"/>
        <v>1</v>
      </c>
      <c r="EU19" s="2">
        <f t="shared" si="30"/>
        <v>0</v>
      </c>
      <c r="EV19">
        <f>INDEX('Ambiente-Luminico'!$B$2:$DZ$1000, MATCH($P19, 'Ambiente-Luminico'!$M$2:$M$1000, 0), MATCH(EV$1, 'Ambiente-Luminico'!$B$1:$DZ$1, 0))</f>
        <v>1</v>
      </c>
      <c r="EW19">
        <f>INDEX('Ambiente-Luminico'!$B$2:$DZ$1000, MATCH($P19, 'Ambiente-Luminico'!$M$2:$M$1000, 0), MATCH(EW$1, 'Ambiente-Luminico'!$B$1:$DZ$1, 0))</f>
        <v>1.0416666999999999E-2</v>
      </c>
      <c r="EX19">
        <f>INDEX('Ambiente-Luminico'!$B$2:$DZ$1000, MATCH($P19, 'Ambiente-Luminico'!$M$2:$M$1000, 0), MATCH(EX$1, 'Ambiente-Luminico'!$B$1:$DZ$1, 0))</f>
        <v>0</v>
      </c>
      <c r="EY19">
        <f>INDEX('Ambiente-Luminico'!$B$2:$DZ$1000, MATCH($P19, 'Ambiente-Luminico'!$M$2:$M$1000, 0), MATCH(EY$1, 'Ambiente-Luminico'!$B$1:$DZ$1, 0))</f>
        <v>0.90347034000000004</v>
      </c>
      <c r="EZ19">
        <f>INDEX('Ambiente-Luminico'!$B$2:$DZ$1000, MATCH($P19, 'Ambiente-Luminico'!$M$2:$M$1000, 0), MATCH(EZ$1, 'Ambiente-Luminico'!$B$1:$DZ$1, 0))</f>
        <v>2.8487438E-2</v>
      </c>
      <c r="FA19">
        <f>INDEX('Ambiente-Luminico'!$B$2:$DZ$1000, MATCH($P19, 'Ambiente-Luminico'!$M$2:$M$1000, 0), MATCH(FA$1, 'Ambiente-Luminico'!$B$1:$DZ$1, 0))</f>
        <v>926.16330000000005</v>
      </c>
      <c r="FB19">
        <f>INDEX('Ambiente-Luminico'!$B$2:$DZ$1000, MATCH($P19, 'Ambiente-Luminico'!$M$2:$M$1000, 0), MATCH(FB$1, 'Ambiente-Luminico'!$B$1:$DZ$1, 0))</f>
        <v>7.8125E-2</v>
      </c>
    </row>
    <row r="20" spans="1:158" x14ac:dyDescent="0.3">
      <c r="A20">
        <f>IF(INDEX(Plan1!O$5:O$1000,ROW()-1)="","",INDEX(Plan1!O$5:O$1000,ROW()-1))</f>
        <v>19</v>
      </c>
      <c r="B20" t="str">
        <f>IF(INDEX(Plan1!P$5:P$1000,ROW()-1)="","",INDEX(Plan1!P$5:P$1000,ROW()-1))</f>
        <v>CTD-HVAC_dia-V25-ST</v>
      </c>
      <c r="C20" t="str">
        <f>IF(INDEX(Plan1!Q$5:Q$1000,ROW()-1)="","",INDEX(Plan1!Q$5:Q$1000,ROW()-1))</f>
        <v>CTD</v>
      </c>
      <c r="D20" t="str">
        <f>IF(INDEX(Plan1!R$5:R$1000,ROW()-1)="","",INDEX(Plan1!R$5:R$1000,ROW()-1))</f>
        <v>HVAC_dia</v>
      </c>
      <c r="E20" t="str">
        <f>IF(INDEX(Plan1!S$5:S$1000,ROW()-1)="","",INDEX(Plan1!S$5:S$1000,ROW()-1))</f>
        <v>V25</v>
      </c>
      <c r="F20" t="str">
        <f>IF(INDEX(Plan1!T$5:T$1000,ROW()-1)="","",INDEX(Plan1!T$5:T$1000,ROW()-1))</f>
        <v>ST</v>
      </c>
      <c r="G20" t="str">
        <f>IF(INDEX(Plan1!U$5:U$1000,ROW()-1)="","",INDEX(Plan1!U$5:U$1000,ROW()-1))</f>
        <v>SALA DE ESTAR</v>
      </c>
      <c r="H20">
        <f>IF(INDEX(Plan1!W$5:W$1000,ROW()-1)="","",INDEX(Plan1!W$5:W$1000,ROW()-1))</f>
        <v>21.6</v>
      </c>
      <c r="I20">
        <f>IF(INDEX(Plan1!X$5:X$1000,ROW()-1)="","",INDEX(Plan1!X$5:X$1000,ROW()-1))</f>
        <v>46.28</v>
      </c>
      <c r="J20">
        <f>IF(INDEX(Plan1!Y$5:Y$1000,ROW()-1)="","",INDEX(Plan1!Y$5:Y$1000,ROW()-1))</f>
        <v>6.06</v>
      </c>
      <c r="K20" s="16" t="str">
        <f>IF(INDEX(Plan1!Z$5:Z$1000,ROW()-1)="","",INDEX(Plan1!Z$5:Z$1000,ROW()-1))</f>
        <v>13%</v>
      </c>
      <c r="L20" s="2">
        <f>IF(INDEX(Plan1!AA$5:AA$1000,ROW()-1)="","",INDEX(Plan1!AA$5:AA$1000,ROW()-1))</f>
        <v>0.28000000000000003</v>
      </c>
      <c r="M20" t="str">
        <f t="shared" si="31"/>
        <v>ST</v>
      </c>
      <c r="N20" t="str">
        <f t="shared" si="32"/>
        <v>Oeste</v>
      </c>
      <c r="O20" t="str">
        <f t="shared" si="33"/>
        <v>CTD-HVAC_dia-V25-ST-SALA DE ESTAR-ST</v>
      </c>
      <c r="P20" t="str">
        <f t="shared" si="34"/>
        <v>CTD-VN-V25-ST-SALA DE ESTAR-ST</v>
      </c>
      <c r="Q20" t="str">
        <f t="shared" si="35"/>
        <v>CTD_ST_V25</v>
      </c>
      <c r="R20" t="str">
        <f t="shared" si="36"/>
        <v>CTD_ST_V25_sDG</v>
      </c>
      <c r="S20" t="str">
        <f t="shared" si="37"/>
        <v>CTD-SALA-DE-ESTAR</v>
      </c>
      <c r="T20" t="str">
        <f t="shared" si="38"/>
        <v>CTD-HVAC_dia-V86-ST-SALA DE ESTAR-ST</v>
      </c>
      <c r="U20">
        <f>INDEX('Ambiente-Termico'!$B$2:$EC$1000, MATCH($O20, 'Ambiente-Termico'!$I$2:$I$1000, 0), MATCH(U$1, 'Ambiente-Termico'!$B$1:$EC$1, 0))</f>
        <v>5110</v>
      </c>
      <c r="V20">
        <f>INDEX('Ambiente-Termico'!$B$2:$EC$1000, MATCH($O20, 'Ambiente-Termico'!$I$2:$I$1000, 0), MATCH(V$1, 'Ambiente-Termico'!$B$1:$EC$1, 0))</f>
        <v>24</v>
      </c>
      <c r="W20">
        <f>INDEX('Ambiente-Termico'!$B$2:$EC$1000, MATCH($O20, 'Ambiente-Termico'!$I$2:$I$1000, 0), MATCH(W$1, 'Ambiente-Termico'!$B$1:$EC$1, 0))</f>
        <v>24.99</v>
      </c>
      <c r="X20">
        <f>INDEX('Ambiente-Termico'!$B$2:$EC$1000, MATCH($O20, 'Ambiente-Termico'!$I$2:$I$1000, 0), MATCH(X$1, 'Ambiente-Termico'!$B$1:$EC$1, 0))</f>
        <v>22.46</v>
      </c>
      <c r="Y20">
        <f>INDEX('Ambiente-Termico'!$B$2:$EC$1000, MATCH($O20, 'Ambiente-Termico'!$I$2:$I$1000, 0), MATCH(Y$1, 'Ambiente-Termico'!$B$1:$EC$1, 0))</f>
        <v>21.65</v>
      </c>
      <c r="Z20">
        <f>INDEX('Ambiente-Termico'!$B$2:$EC$1000, MATCH($O20, 'Ambiente-Termico'!$I$2:$I$1000, 0), MATCH(Z$1, 'Ambiente-Termico'!$B$1:$EC$1, 0))</f>
        <v>26.39</v>
      </c>
      <c r="AA20">
        <f>INDEX('Ambiente-Termico'!$B$2:$EC$1000, MATCH($O20, 'Ambiente-Termico'!$I$2:$I$1000, 0), MATCH(AA$1, 'Ambiente-Termico'!$B$1:$EC$1, 0))</f>
        <v>26.39</v>
      </c>
      <c r="AB20">
        <f>INDEX('Ambiente-Termico'!$B$2:$EC$1000, MATCH($O20, 'Ambiente-Termico'!$I$2:$I$1000, 0), MATCH(AB$1, 'Ambiente-Termico'!$B$1:$EC$1, 0))</f>
        <v>21.35</v>
      </c>
      <c r="AC20">
        <f>INDEX('Ambiente-Termico'!$B$2:$EC$1000, MATCH($O20, 'Ambiente-Termico'!$I$2:$I$1000, 0), MATCH(AC$1, 'Ambiente-Termico'!$B$1:$EC$1, 0))</f>
        <v>20.85</v>
      </c>
      <c r="AD20">
        <f>INDEX('Ambiente-Termico'!$B$2:$EC$1000, MATCH($O20, 'Ambiente-Termico'!$I$2:$I$1000, 0), MATCH(AD$1, 'Ambiente-Termico'!$B$1:$EC$1, 0))</f>
        <v>25.2</v>
      </c>
      <c r="AE20">
        <f>INDEX('Ambiente-Termico'!$B$2:$EC$1000, MATCH($O20, 'Ambiente-Termico'!$I$2:$I$1000, 0), MATCH(AE$1, 'Ambiente-Termico'!$B$1:$EC$1, 0))</f>
        <v>25.2</v>
      </c>
      <c r="AF20">
        <f>INDEX('Ambiente-Termico'!$B$2:$EC$1000, MATCH($O20, 'Ambiente-Termico'!$I$2:$I$1000, 0), MATCH(AF$1, 'Ambiente-Termico'!$B$1:$EC$1, 0))</f>
        <v>21.91</v>
      </c>
      <c r="AG20">
        <f>INDEX('Ambiente-Termico'!$B$2:$EC$1000, MATCH($O20, 'Ambiente-Termico'!$I$2:$I$1000, 0), MATCH(AG$1, 'Ambiente-Termico'!$B$1:$EC$1, 0))</f>
        <v>21.25</v>
      </c>
      <c r="AH20" s="2">
        <f t="shared" si="39"/>
        <v>0</v>
      </c>
      <c r="AI20" s="2">
        <f t="shared" si="39"/>
        <v>5.1751592356689136E-3</v>
      </c>
      <c r="AJ20" s="2">
        <f t="shared" si="39"/>
        <v>6.6342326404245089E-3</v>
      </c>
      <c r="AK20" s="2">
        <f t="shared" si="39"/>
        <v>5.9687786960515021E-3</v>
      </c>
      <c r="AL20" s="2">
        <f t="shared" si="40"/>
        <v>1.4930944382232081E-2</v>
      </c>
      <c r="AM20" s="2">
        <f t="shared" si="40"/>
        <v>1.4930944382232081E-2</v>
      </c>
      <c r="AN20" s="2">
        <f t="shared" si="40"/>
        <v>1.5221402214022017E-2</v>
      </c>
      <c r="AO20" s="2">
        <f t="shared" si="40"/>
        <v>1.0910815939278784E-2</v>
      </c>
      <c r="AP20" s="2">
        <f t="shared" si="41"/>
        <v>7.8740157480314821E-3</v>
      </c>
      <c r="AQ20" s="2">
        <f t="shared" si="41"/>
        <v>7.8740157480314821E-3</v>
      </c>
      <c r="AR20" s="2">
        <f t="shared" si="41"/>
        <v>1.0835214446952568E-2</v>
      </c>
      <c r="AS20" s="2">
        <f t="shared" si="41"/>
        <v>8.3994400373308409E-3</v>
      </c>
      <c r="AT20">
        <f>INDEX('Ambiente-Termico'!$B$2:$EC$1000, MATCH($O20, 'Ambiente-Termico'!$I$2:$I$1000, 0), MATCH(AT$1, 'Ambiente-Termico'!$B$1:$EC$1, 0))</f>
        <v>0</v>
      </c>
      <c r="AU20" s="2">
        <f>INDEX('Ambiente-Termico'!$B$2:$EC$1000, MATCH($O20, 'Ambiente-Termico'!$I$2:$I$1000, 0), MATCH(AU$1, 'Ambiente-Termico'!$B$1:$EC$1, 0))</f>
        <v>0</v>
      </c>
      <c r="AV20">
        <f>INDEX('Ambiente-Termico'!$B$2:$EC$1000, MATCH($O20, 'Ambiente-Termico'!$I$2:$I$1000, 0), MATCH(AV$1, 'Ambiente-Termico'!$B$1:$EC$1, 0))</f>
        <v>2809</v>
      </c>
      <c r="AW20" s="2">
        <f>INDEX('Ambiente-Termico'!$B$2:$EC$1000, MATCH($O20, 'Ambiente-Termico'!$I$2:$I$1000, 0), MATCH(AW$1, 'Ambiente-Termico'!$B$1:$EC$1, 0))</f>
        <v>0.54970645792563599</v>
      </c>
      <c r="AX20">
        <f>INDEX('Ambiente-Termico'!$B$2:$EC$1000, MATCH($O20, 'Ambiente-Termico'!$I$2:$I$1000, 0), MATCH(AX$1, 'Ambiente-Termico'!$B$1:$EC$1, 0))</f>
        <v>2301</v>
      </c>
      <c r="AY20" s="2">
        <f>INDEX('Ambiente-Termico'!$B$2:$EC$1000, MATCH($O20, 'Ambiente-Termico'!$I$2:$I$1000, 0), MATCH(AY$1, 'Ambiente-Termico'!$B$1:$EC$1, 0))</f>
        <v>0.45029354207436401</v>
      </c>
      <c r="AZ20">
        <f>INDEX('Ambiente-Termico'!$B$2:$EC$1000, MATCH($O20, 'Ambiente-Termico'!$I$2:$I$1000, 0), MATCH(AZ$1, 'Ambiente-Termico'!$B$1:$EC$1, 0))</f>
        <v>3</v>
      </c>
      <c r="BA20" s="2">
        <f>INDEX('Ambiente-Termico'!$B$2:$EC$1000, MATCH($O20, 'Ambiente-Termico'!$I$2:$I$1000, 0), MATCH(BA$1, 'Ambiente-Termico'!$B$1:$EC$1, 0))</f>
        <v>3.4246575342465748E-4</v>
      </c>
      <c r="BB20">
        <f>INDEX('Ambiente-Termico'!$B$2:$EC$1000, MATCH($O20, 'Ambiente-Termico'!$I$2:$I$1000, 0), MATCH(BB$1, 'Ambiente-Termico'!$B$1:$EC$1, 0))</f>
        <v>4206</v>
      </c>
      <c r="BC20" s="2">
        <f>INDEX('Ambiente-Termico'!$B$2:$EC$1000, MATCH($O20, 'Ambiente-Termico'!$I$2:$I$1000, 0), MATCH(BC$1, 'Ambiente-Termico'!$B$1:$EC$1, 0))</f>
        <v>0.48013698630136992</v>
      </c>
      <c r="BD20" t="e">
        <f>INDEX('Ambiente-Termico'!$B$2:$EC$1000, MATCH($O20, 'Ambiente-Termico'!$I$2:$I$1000, 0), MATCH(BD$1, 'Ambiente-Termico'!$B$1:$EC$1, 0))</f>
        <v>#N/A</v>
      </c>
      <c r="BE20" s="2" t="e">
        <f>INDEX('Ambiente-Termico'!$B$2:$EC$1000, MATCH($O20, 'Ambiente-Termico'!$I$2:$I$1000, 0), MATCH(BE$1, 'Ambiente-Termico'!$B$1:$EC$1, 0))</f>
        <v>#N/A</v>
      </c>
      <c r="BF20">
        <f>INDEX('Ambiente-Termico'!$B$2:$EC$1000, MATCH($O20, 'Ambiente-Termico'!$I$2:$I$1000, 0), MATCH(BF$1, 'Ambiente-Termico'!$B$1:$EC$1, 0))</f>
        <v>0</v>
      </c>
      <c r="BG20" s="2">
        <f>INDEX('Ambiente-Termico'!$B$2:$EC$1000, MATCH($O20, 'Ambiente-Termico'!$I$2:$I$1000, 0), MATCH(BG$1, 'Ambiente-Termico'!$B$1:$EC$1, 0))</f>
        <v>0</v>
      </c>
      <c r="BH20">
        <f>INDEX('Ambiente-Termico'!$B$2:$EC$1000, MATCH($O20, 'Ambiente-Termico'!$I$2:$I$1000, 0), MATCH(BH$1, 'Ambiente-Termico'!$B$1:$EC$1, 0))</f>
        <v>25</v>
      </c>
      <c r="BI20" s="2">
        <f>INDEX('Ambiente-Termico'!$B$2:$EC$1000, MATCH($O20, 'Ambiente-Termico'!$I$2:$I$1000, 0), MATCH(BI$1, 'Ambiente-Termico'!$B$1:$EC$1, 0))</f>
        <v>4.8923679060665359E-3</v>
      </c>
      <c r="BJ20">
        <f>INDEX('Ambiente-Termico'!$B$2:$EC$1000, MATCH($O20, 'Ambiente-Termico'!$I$2:$I$1000, 0), MATCH(BJ$1, 'Ambiente-Termico'!$B$1:$EC$1, 0))</f>
        <v>5085</v>
      </c>
      <c r="BK20" s="2">
        <f>INDEX('Ambiente-Termico'!$B$2:$EC$1000, MATCH($O20, 'Ambiente-Termico'!$I$2:$I$1000, 0), MATCH(BK$1, 'Ambiente-Termico'!$B$1:$EC$1, 0))</f>
        <v>0.99510763209393349</v>
      </c>
      <c r="BL20">
        <f>INDEX('Ambiente-Termico'!$B$2:$EC$1000, MATCH($O20, 'Ambiente-Termico'!$I$2:$I$1000, 0), MATCH(BL$1, 'Ambiente-Termico'!$B$1:$EC$1, 0))</f>
        <v>0</v>
      </c>
      <c r="BM20" s="2">
        <f>INDEX('Ambiente-Termico'!$B$2:$EC$1000, MATCH($O20, 'Ambiente-Termico'!$I$2:$I$1000, 0), MATCH(BM$1, 'Ambiente-Termico'!$B$1:$EC$1, 0))</f>
        <v>0</v>
      </c>
      <c r="BN20">
        <f>INDEX('Ambiente-Termico'!$B$2:$EC$1000, MATCH($O20, 'Ambiente-Termico'!$I$2:$I$1000, 0), MATCH(BN$1, 'Ambiente-Termico'!$B$1:$EC$1, 0))</f>
        <v>572</v>
      </c>
      <c r="BO20" s="2">
        <f>INDEX('Ambiente-Termico'!$B$2:$EC$1000, MATCH($O20, 'Ambiente-Termico'!$I$2:$I$1000, 0), MATCH(BO$1, 'Ambiente-Termico'!$B$1:$EC$1, 0))</f>
        <v>6.5296803652968041E-2</v>
      </c>
      <c r="BP20">
        <f>INDEX('Ambiente-Termico'!$B$2:$EC$1000, MATCH($O20, 'Ambiente-Termico'!$I$2:$I$1000, 0), MATCH(BP$1, 'Ambiente-Termico'!$B$1:$EC$1, 0))</f>
        <v>8188</v>
      </c>
      <c r="BQ20" s="2">
        <f>INDEX('Ambiente-Termico'!$B$2:$EC$1000, MATCH($O20, 'Ambiente-Termico'!$I$2:$I$1000, 0), MATCH(BQ$1, 'Ambiente-Termico'!$B$1:$EC$1, 0))</f>
        <v>0.93470319634703192</v>
      </c>
      <c r="BR20">
        <f>INDEX('Ambiente-Termico'!$B$2:$EC$1000, MATCH($O20, 'Ambiente-Termico'!$I$2:$I$1000, 0), MATCH(BR$1, 'Ambiente-Termico'!$B$1:$EC$1, 0))</f>
        <v>0</v>
      </c>
      <c r="BS20" s="2">
        <f>INDEX('Ambiente-Termico'!$B$2:$EC$1000, MATCH($O20, 'Ambiente-Termico'!$I$2:$I$1000, 0), MATCH(BS$1, 'Ambiente-Termico'!$B$1:$EC$1, 0))</f>
        <v>0</v>
      </c>
      <c r="BT20">
        <f>INDEX('Ambiente-Termico'!$B$2:$EC$1000, MATCH($O20, 'Ambiente-Termico'!$I$2:$I$1000, 0), MATCH(BT$1, 'Ambiente-Termico'!$B$1:$EC$1, 0))</f>
        <v>1259</v>
      </c>
      <c r="BU20" s="2">
        <f>INDEX('Ambiente-Termico'!$B$2:$EC$1000, MATCH($O20, 'Ambiente-Termico'!$I$2:$I$1000, 0), MATCH(BU$1, 'Ambiente-Termico'!$B$1:$EC$1, 0))</f>
        <v>0.24637964774951079</v>
      </c>
      <c r="BV20">
        <f>INDEX('Ambiente-Termico'!$B$2:$EC$1000, MATCH($O20, 'Ambiente-Termico'!$I$2:$I$1000, 0), MATCH(BV$1, 'Ambiente-Termico'!$B$1:$EC$1, 0))</f>
        <v>7501</v>
      </c>
      <c r="BW20" s="2">
        <f>INDEX('Ambiente-Termico'!$B$2:$EC$1000, MATCH($O20, 'Ambiente-Termico'!$I$2:$I$1000, 0), MATCH(BW$1, 'Ambiente-Termico'!$B$1:$EC$1, 0))</f>
        <v>0.85627853881278537</v>
      </c>
      <c r="BX20">
        <f>INDEX('Ambiente-Termico'!$B$2:$EC$1000, MATCH($O20, 'Ambiente-Termico'!$I$2:$I$1000, 0), MATCH(BX$1, 'Ambiente-Termico'!$B$1:$EC$1, 0))</f>
        <v>0</v>
      </c>
      <c r="BY20" s="2">
        <f>INDEX('Ambiente-Termico'!$B$2:$EC$1000, MATCH($O20, 'Ambiente-Termico'!$I$2:$I$1000, 0), MATCH(BY$1, 'Ambiente-Termico'!$B$1:$EC$1, 0))</f>
        <v>0</v>
      </c>
      <c r="BZ20">
        <f>INDEX('Ambiente-Termico'!$B$2:$EC$1000, MATCH($O20, 'Ambiente-Termico'!$I$2:$I$1000, 0), MATCH(BZ$1, 'Ambiente-Termico'!$B$1:$EC$1, 0))</f>
        <v>3121</v>
      </c>
      <c r="CA20" s="2">
        <f>INDEX('Ambiente-Termico'!$B$2:$EC$1000, MATCH($O20, 'Ambiente-Termico'!$I$2:$I$1000, 0), MATCH(CA$1, 'Ambiente-Termico'!$B$1:$EC$1, 0))</f>
        <v>0.35627853881278537</v>
      </c>
      <c r="CB20">
        <f>INDEX('Ambiente-Termico'!$B$2:$EC$1000, MATCH($O20, 'Ambiente-Termico'!$I$2:$I$1000, 0), MATCH(CB$1, 'Ambiente-Termico'!$B$1:$EC$1, 0))</f>
        <v>5639</v>
      </c>
      <c r="CC20" s="2">
        <f>INDEX('Ambiente-Termico'!$B$2:$EC$1000, MATCH($O20, 'Ambiente-Termico'!$I$2:$I$1000, 0), MATCH(CC$1, 'Ambiente-Termico'!$B$1:$EC$1, 0))</f>
        <v>0.64372146118721463</v>
      </c>
      <c r="CD20">
        <f>INDEX('Ambiente-Termico'!$B$2:$EC$1000, MATCH($O20, 'Ambiente-Termico'!$I$2:$I$1000, 0), MATCH(CD$1, 'Ambiente-Termico'!$B$1:$EC$1, 0))</f>
        <v>785.7</v>
      </c>
      <c r="CE20">
        <f>INDEX('Ambiente-Termico'!$B$2:$EC$1000, MATCH($O20, 'Ambiente-Termico'!$I$2:$I$1000, 0), MATCH(CE$1, 'Ambiente-Termico'!$B$1:$EC$1, 0))</f>
        <v>776.58</v>
      </c>
      <c r="CF20">
        <f>INDEX('Ambiente-Termico'!$B$2:$EC$1000, MATCH($O20, 'Ambiente-Termico'!$I$2:$I$1000, 0), MATCH(CF$1, 'Ambiente-Termico'!$B$1:$EC$1, 0))</f>
        <v>36.375</v>
      </c>
      <c r="CG20">
        <f>INDEX('Ambiente-Termico'!$B$2:$EC$1000, MATCH($O20, 'Ambiente-Termico'!$I$2:$I$1000, 0), MATCH(CG$1, 'Ambiente-Termico'!$B$1:$EC$1, 0))</f>
        <v>35.952777777777776</v>
      </c>
      <c r="CH20">
        <f>INDEX('Ambiente-Termico'!$B$2:$EC$1000, MATCH($O20, 'Ambiente-Termico'!$I$2:$I$1000, 0), MATCH(CH$1, 'Ambiente-Termico'!$B$1:$EC$1, 0))</f>
        <v>0.42222222222222427</v>
      </c>
      <c r="CI20">
        <f>INDEX('Ambiente-Termico'!$B$2:$EC$1000, MATCH($O20, 'Ambiente-Termico'!$I$2:$I$1000, 0), MATCH(CI$1, 'Ambiente-Termico'!$B$1:$EC$1, 0))</f>
        <v>348.37</v>
      </c>
      <c r="CJ20">
        <f>INDEX('Ambiente-Termico'!$B$2:$EC$1000, MATCH($O20, 'Ambiente-Termico'!$I$2:$I$1000, 0), MATCH(CJ$1, 'Ambiente-Termico'!$B$1:$EC$1, 0))</f>
        <v>32.955614134194349</v>
      </c>
      <c r="CK20">
        <f>INDEX('Ambiente-Termico'!$B$2:$EC$1000, MATCH($O20, 'Ambiente-Termico'!$I$2:$I$1000, 0), MATCH(CK$1, 'Ambiente-Termico'!$B$1:$EC$1, 0))</f>
        <v>311.41000000000003</v>
      </c>
      <c r="CL20">
        <f>INDEX('Ambiente-Termico'!$B$2:$EC$1000, MATCH($O20, 'Ambiente-Termico'!$I$2:$I$1000, 0), MATCH(CL$1, 'Ambiente-Termico'!$B$1:$EC$1, 0))</f>
        <v>98.59</v>
      </c>
      <c r="CM20">
        <f>INDEX('Ambiente-Termico'!$B$2:$EC$1000, MATCH($O20, 'Ambiente-Termico'!$I$2:$I$1000, 0), MATCH(CM$1, 'Ambiente-Termico'!$B$1:$EC$1, 0))</f>
        <v>40.28</v>
      </c>
      <c r="CN20" t="str">
        <f>INDEX('Ambiente-Termico'!$B$2:$EC$1000, MATCH($O20, 'Ambiente-Termico'!$I$2:$I$1000, 0), MATCH(CN$1, 'Ambiente-Termico'!$B$1:$EC$1, 0))</f>
        <v xml:space="preserve"> 02/21  19:00:00</v>
      </c>
      <c r="CO20">
        <f>INDEX('Ambiente-Termico'!$B$2:$EC$1000, MATCH($O20, 'Ambiente-Termico'!$I$2:$I$1000, 0), MATCH(CO$1, 'Ambiente-Termico'!$B$1:$EC$1, 0))</f>
        <v>1456.1275130077379</v>
      </c>
      <c r="CP20">
        <f>INDEX('Ambiente-Termico'!$B$2:$EC$1000, MATCH($O20, 'Ambiente-Termico'!$I$2:$I$1000, 0), MATCH(CP$1, 'Ambiente-Termico'!$B$1:$EC$1, 0))</f>
        <v>864</v>
      </c>
      <c r="CQ20">
        <f>INDEX('Ambiente-Termico'!$B$2:$EC$1000, MATCH($O20, 'Ambiente-Termico'!$I$2:$I$1000, 0), MATCH(CQ$1, 'Ambiente-Termico'!$B$1:$EC$1, 0))</f>
        <v>214.60624999999999</v>
      </c>
      <c r="CR20">
        <f>INDEX('Ambiente-Termico'!$B$2:$EC$1000, MATCH($O20, 'Ambiente-Termico'!$I$2:$I$1000, 0), MATCH(CR$1, 'Ambiente-Termico'!$B$1:$EC$1, 0))</f>
        <v>120</v>
      </c>
      <c r="CS20">
        <f>INDEX('Ambiente-Termico'!$B$2:$EC$1000, MATCH($O20, 'Ambiente-Termico'!$I$2:$I$1000, 0), MATCH(CS$1, 'Ambiente-Termico'!$B$1:$EC$1, 0))</f>
        <v>26.862010348926741</v>
      </c>
      <c r="CT20">
        <f>INDEX('Ambiente-Termico'!$B$2:$EC$1000, MATCH($O20, 'Ambiente-Termico'!$I$2:$I$1000, 0), MATCH(CT$1, 'Ambiente-Termico'!$B$1:$EC$1, 0))</f>
        <v>9.8959884699770484</v>
      </c>
      <c r="CU20">
        <f>INDEX('Ambiente-Termico'!$B$2:$EC$1000, MATCH($O20, 'Ambiente-Termico'!$I$2:$I$1000, 0), MATCH(CU$1, 'Ambiente-Termico'!$B$1:$EC$1, 0))</f>
        <v>16.966021878949689</v>
      </c>
      <c r="CV20">
        <f>INDEX('Ambiente-Termico'!$B$2:$EC$1000, MATCH($O20, 'Ambiente-Termico'!$I$2:$I$1000, 0), MATCH(CV$1, 'Ambiente-Termico'!$B$1:$EC$1, 0))</f>
        <v>316.00171522433408</v>
      </c>
      <c r="CW20">
        <f>INDEX('Ambiente-Termico'!$B$2:$EC$1000, MATCH($O20, 'Ambiente-Termico'!$I$2:$I$1000, 0), MATCH(CW$1, 'Ambiente-Termico'!$B$1:$EC$1, 0))</f>
        <v>0</v>
      </c>
      <c r="CX20">
        <f>INDEX('Ambiente-Termico'!$B$2:$EC$1000, MATCH($O20, 'Ambiente-Termico'!$I$2:$I$1000, 0), MATCH(CX$1, 'Ambiente-Termico'!$B$1:$EC$1, 0))</f>
        <v>-85.342462565522737</v>
      </c>
      <c r="CY20">
        <f>INDEX('Ambiente-Termico'!$B$2:$EC$1000, MATCH($O20, 'Ambiente-Termico'!$I$2:$I$1000, 0), MATCH(CY$1, 'Ambiente-Termico'!$B$1:$EC$1, 0))</f>
        <v>1456.1275130077379</v>
      </c>
      <c r="CZ20">
        <f>INDEX('Ambiente-Termico'!$B$2:$EC$1000, MATCH($O20, 'Ambiente-Termico'!$I$2:$I$1000, 0), MATCH(CZ$1, 'Ambiente-Termico'!$B$1:$EC$1, 0))</f>
        <v>0</v>
      </c>
      <c r="DA20" t="str">
        <f>INDEX('Ambiente-Termico'!$B$2:$EC$1000, MATCH($O20, 'Ambiente-Termico'!$I$2:$I$1000, 0), MATCH(DA$1, 'Ambiente-Termico'!$B$1:$EC$1, 0))</f>
        <v xml:space="preserve"> 02/21  20:00:00</v>
      </c>
      <c r="DB20">
        <f>INDEX('Ambiente-Termico'!$B$2:$EC$1000, MATCH($O20, 'Ambiente-Termico'!$I$2:$I$1000, 0), MATCH(DB$1, 'Ambiente-Termico'!$B$1:$EC$1, 0))</f>
        <v>1435.0112159913319</v>
      </c>
      <c r="DC20">
        <f>INDEX('Ambiente-Termico'!$B$2:$EC$1000, MATCH($O20, 'Ambiente-Termico'!$I$2:$I$1000, 0), MATCH(DC$1, 'Ambiente-Termico'!$B$1:$EC$1, 0))</f>
        <v>864</v>
      </c>
      <c r="DD20">
        <f>INDEX('Ambiente-Termico'!$B$2:$EC$1000, MATCH($O20, 'Ambiente-Termico'!$I$2:$I$1000, 0), MATCH(DD$1, 'Ambiente-Termico'!$B$1:$EC$1, 0))</f>
        <v>214.60624999999999</v>
      </c>
      <c r="DE20">
        <f>INDEX('Ambiente-Termico'!$B$2:$EC$1000, MATCH($O20, 'Ambiente-Termico'!$I$2:$I$1000, 0), MATCH(DE$1, 'Ambiente-Termico'!$B$1:$EC$1, 0))</f>
        <v>120</v>
      </c>
      <c r="DF20">
        <f>INDEX('Ambiente-Termico'!$B$2:$EC$1000, MATCH($O20, 'Ambiente-Termico'!$I$2:$I$1000, 0), MATCH(DF$1, 'Ambiente-Termico'!$B$1:$EC$1, 0))</f>
        <v>25.67177748216616</v>
      </c>
      <c r="DG20">
        <f>INDEX('Ambiente-Termico'!$B$2:$EC$1000, MATCH($O20, 'Ambiente-Termico'!$I$2:$I$1000, 0), MATCH(DG$1, 'Ambiente-Termico'!$B$1:$EC$1, 0))</f>
        <v>0</v>
      </c>
      <c r="DH20">
        <f>INDEX('Ambiente-Termico'!$B$2:$EC$1000, MATCH($O20, 'Ambiente-Termico'!$I$2:$I$1000, 0), MATCH(DH$1, 'Ambiente-Termico'!$B$1:$EC$1, 0))</f>
        <v>25.67177748216616</v>
      </c>
      <c r="DI20">
        <f>INDEX('Ambiente-Termico'!$B$2:$EC$1000, MATCH($O20, 'Ambiente-Termico'!$I$2:$I$1000, 0), MATCH(DI$1, 'Ambiente-Termico'!$B$1:$EC$1, 0))</f>
        <v>238.90926857711401</v>
      </c>
      <c r="DJ20">
        <f>INDEX('Ambiente-Termico'!$B$2:$EC$1000, MATCH($O20, 'Ambiente-Termico'!$I$2:$I$1000, 0), MATCH(DJ$1, 'Ambiente-Termico'!$B$1:$EC$1, 0))</f>
        <v>0</v>
      </c>
      <c r="DK20">
        <f>INDEX('Ambiente-Termico'!$B$2:$EC$1000, MATCH($O20, 'Ambiente-Termico'!$I$2:$I$1000, 0), MATCH(DK$1, 'Ambiente-Termico'!$B$1:$EC$1, 0))</f>
        <v>-28.17608006794762</v>
      </c>
      <c r="DL20">
        <f>INDEX('Ambiente-Termico'!$B$2:$EC$1000, MATCH($O20, 'Ambiente-Termico'!$I$2:$I$1000, 0), MATCH(DL$1, 'Ambiente-Termico'!$B$1:$EC$1, 0))</f>
        <v>1435.0112159913319</v>
      </c>
      <c r="DM20">
        <f>INDEX('Ambiente-Termico'!$B$2:$EC$1000, MATCH($O20, 'Ambiente-Termico'!$I$2:$I$1000, 0), MATCH(DM$1, 'Ambiente-Termico'!$B$1:$EC$1, 0))</f>
        <v>0</v>
      </c>
      <c r="DN20" s="2">
        <f t="shared" si="1"/>
        <v>0.57368883680046878</v>
      </c>
      <c r="DO20" s="2">
        <f>IF(INDEX(CE:CE,MATCH($T20,$O:$O, 0))=0,0,1-CE20/INDEX(CE:CE,MATCH($T20,$O:$O, 0)))</f>
        <v>-6.9934694552368448E-2</v>
      </c>
      <c r="DP20" s="2">
        <f>IF(INDEX(CF:CF,MATCH($T20,$O:$O, 0))=0,0,1-CF20/INDEX(CF:CF,MATCH($T20,$O:$O, 0)))</f>
        <v>0.57368883680046867</v>
      </c>
      <c r="DQ20" s="2">
        <f t="shared" si="2"/>
        <v>-6.9934694552368226E-2</v>
      </c>
      <c r="DR20" s="2">
        <f t="shared" si="3"/>
        <v>0.99183673469387745</v>
      </c>
      <c r="DS20" s="2">
        <f t="shared" si="4"/>
        <v>0.8412943550775146</v>
      </c>
      <c r="DT20" s="2">
        <f t="shared" si="5"/>
        <v>-0.11068945936061936</v>
      </c>
      <c r="DU20" s="2">
        <f t="shared" si="6"/>
        <v>0.16413463603178002</v>
      </c>
      <c r="DV20" s="2">
        <f t="shared" si="7"/>
        <v>-0.15512595196250745</v>
      </c>
      <c r="DW20" s="2">
        <f t="shared" si="8"/>
        <v>0.11937035417577613</v>
      </c>
      <c r="DX20" s="2">
        <f t="shared" si="9"/>
        <v>7.8199070139473248E-2</v>
      </c>
      <c r="DY20" s="2">
        <f>IF($CO20=0,0,CP20/$CO20)</f>
        <v>0.59335462882323042</v>
      </c>
      <c r="DZ20" s="2">
        <f t="shared" si="10"/>
        <v>0.14738149515265669</v>
      </c>
      <c r="EA20" s="2">
        <f t="shared" si="11"/>
        <v>8.2410365114337567E-2</v>
      </c>
      <c r="EB20" s="2">
        <f t="shared" si="12"/>
        <v>1.8447567338001392E-2</v>
      </c>
      <c r="EC20" s="2">
        <f t="shared" si="13"/>
        <v>6.7961001914840276E-3</v>
      </c>
      <c r="ED20" s="2">
        <f t="shared" si="14"/>
        <v>1.1651467146517361E-2</v>
      </c>
      <c r="EE20" s="2">
        <f t="shared" si="15"/>
        <v>0.21701513940328579</v>
      </c>
      <c r="EF20" s="2">
        <f t="shared" si="16"/>
        <v>0</v>
      </c>
      <c r="EG20" s="2">
        <f t="shared" si="17"/>
        <v>-5.8609195831511786E-2</v>
      </c>
      <c r="EH20" s="2">
        <f t="shared" si="18"/>
        <v>1</v>
      </c>
      <c r="EI20" s="2">
        <f t="shared" si="19"/>
        <v>0</v>
      </c>
      <c r="EJ20" s="2">
        <f t="shared" si="20"/>
        <v>7.2078211314784535E-2</v>
      </c>
      <c r="EK20" s="2">
        <f>IF($DB20=0,0,DC20/$DB20)</f>
        <v>0.60208588641806049</v>
      </c>
      <c r="EL20" s="2">
        <f t="shared" si="21"/>
        <v>0.14955022484040034</v>
      </c>
      <c r="EM20" s="2">
        <f t="shared" si="22"/>
        <v>8.3623039780286179E-2</v>
      </c>
      <c r="EN20" s="2">
        <f t="shared" si="23"/>
        <v>1.7889600580181967E-2</v>
      </c>
      <c r="EO20" s="2">
        <f t="shared" si="24"/>
        <v>0</v>
      </c>
      <c r="EP20" s="2">
        <f t="shared" si="25"/>
        <v>1.7889600580181967E-2</v>
      </c>
      <c r="EQ20" s="2">
        <f t="shared" si="26"/>
        <v>0.16648599391752567</v>
      </c>
      <c r="ER20" s="2">
        <f t="shared" si="27"/>
        <v>0</v>
      </c>
      <c r="ES20" s="2">
        <f t="shared" si="28"/>
        <v>-1.9634745536454272E-2</v>
      </c>
      <c r="ET20" s="2">
        <f t="shared" si="29"/>
        <v>1</v>
      </c>
      <c r="EU20" s="2">
        <f t="shared" si="30"/>
        <v>0</v>
      </c>
      <c r="EV20">
        <f>INDEX('Ambiente-Luminico'!$B$2:$DZ$1000, MATCH($P20, 'Ambiente-Luminico'!$M$2:$M$1000, 0), MATCH(EV$1, 'Ambiente-Luminico'!$B$1:$DZ$1, 0))</f>
        <v>3.125E-2</v>
      </c>
      <c r="EW20">
        <f>INDEX('Ambiente-Luminico'!$B$2:$DZ$1000, MATCH($P20, 'Ambiente-Luminico'!$M$2:$M$1000, 0), MATCH(EW$1, 'Ambiente-Luminico'!$B$1:$DZ$1, 0))</f>
        <v>0</v>
      </c>
      <c r="EX20">
        <f>INDEX('Ambiente-Luminico'!$B$2:$DZ$1000, MATCH($P20, 'Ambiente-Luminico'!$M$2:$M$1000, 0), MATCH(EX$1, 'Ambiente-Luminico'!$B$1:$DZ$1, 0))</f>
        <v>0</v>
      </c>
      <c r="EY20">
        <f>INDEX('Ambiente-Luminico'!$B$2:$DZ$1000, MATCH($P20, 'Ambiente-Luminico'!$M$2:$M$1000, 0), MATCH(EY$1, 'Ambiente-Luminico'!$B$1:$DZ$1, 0))</f>
        <v>4.6252849999999998E-2</v>
      </c>
      <c r="EZ20">
        <f>INDEX('Ambiente-Luminico'!$B$2:$DZ$1000, MATCH($P20, 'Ambiente-Luminico'!$M$2:$M$1000, 0), MATCH(EZ$1, 'Ambiente-Luminico'!$B$1:$DZ$1, 0))</f>
        <v>8.5616439999999998E-6</v>
      </c>
      <c r="FA20">
        <f>INDEX('Ambiente-Luminico'!$B$2:$DZ$1000, MATCH($P20, 'Ambiente-Luminico'!$M$2:$M$1000, 0), MATCH(FA$1, 'Ambiente-Luminico'!$B$1:$DZ$1, 0))</f>
        <v>128.17525000000001</v>
      </c>
      <c r="FB20">
        <f>INDEX('Ambiente-Luminico'!$B$2:$DZ$1000, MATCH($P20, 'Ambiente-Luminico'!$M$2:$M$1000, 0), MATCH(FB$1, 'Ambiente-Luminico'!$B$1:$DZ$1, 0))</f>
        <v>0</v>
      </c>
    </row>
    <row r="21" spans="1:158" x14ac:dyDescent="0.3">
      <c r="A21">
        <f>IF(INDEX(Plan1!O$5:O$1000,ROW()-1)="","",INDEX(Plan1!O$5:O$1000,ROW()-1))</f>
        <v>20</v>
      </c>
      <c r="B21" t="str">
        <f>IF(INDEX(Plan1!P$5:P$1000,ROW()-1)="","",INDEX(Plan1!P$5:P$1000,ROW()-1))</f>
        <v>CTD-HVAC_dia-V60-ST</v>
      </c>
      <c r="C21" t="str">
        <f>IF(INDEX(Plan1!Q$5:Q$1000,ROW()-1)="","",INDEX(Plan1!Q$5:Q$1000,ROW()-1))</f>
        <v>CTD</v>
      </c>
      <c r="D21" t="str">
        <f>IF(INDEX(Plan1!R$5:R$1000,ROW()-1)="","",INDEX(Plan1!R$5:R$1000,ROW()-1))</f>
        <v>HVAC_dia</v>
      </c>
      <c r="E21" t="str">
        <f>IF(INDEX(Plan1!S$5:S$1000,ROW()-1)="","",INDEX(Plan1!S$5:S$1000,ROW()-1))</f>
        <v>V60</v>
      </c>
      <c r="F21" t="str">
        <f>IF(INDEX(Plan1!T$5:T$1000,ROW()-1)="","",INDEX(Plan1!T$5:T$1000,ROW()-1))</f>
        <v>ST</v>
      </c>
      <c r="G21" t="str">
        <f>IF(INDEX(Plan1!U$5:U$1000,ROW()-1)="","",INDEX(Plan1!U$5:U$1000,ROW()-1))</f>
        <v>SALA DE ESTAR</v>
      </c>
      <c r="H21">
        <f>IF(INDEX(Plan1!W$5:W$1000,ROW()-1)="","",INDEX(Plan1!W$5:W$1000,ROW()-1))</f>
        <v>21.6</v>
      </c>
      <c r="I21">
        <f>IF(INDEX(Plan1!X$5:X$1000,ROW()-1)="","",INDEX(Plan1!X$5:X$1000,ROW()-1))</f>
        <v>46.28</v>
      </c>
      <c r="J21">
        <f>IF(INDEX(Plan1!Y$5:Y$1000,ROW()-1)="","",INDEX(Plan1!Y$5:Y$1000,ROW()-1))</f>
        <v>6.06</v>
      </c>
      <c r="K21" s="16" t="str">
        <f>IF(INDEX(Plan1!Z$5:Z$1000,ROW()-1)="","",INDEX(Plan1!Z$5:Z$1000,ROW()-1))</f>
        <v>13%</v>
      </c>
      <c r="L21" s="2">
        <f>IF(INDEX(Plan1!AA$5:AA$1000,ROW()-1)="","",INDEX(Plan1!AA$5:AA$1000,ROW()-1))</f>
        <v>0.28000000000000003</v>
      </c>
      <c r="M21" t="str">
        <f t="shared" si="31"/>
        <v>ST</v>
      </c>
      <c r="N21" t="str">
        <f t="shared" si="32"/>
        <v>Oeste</v>
      </c>
      <c r="O21" t="str">
        <f t="shared" si="33"/>
        <v>CTD-HVAC_dia-V60-ST-SALA DE ESTAR-ST</v>
      </c>
      <c r="P21" t="str">
        <f t="shared" si="34"/>
        <v>CTD-VN-V60-ST-SALA DE ESTAR-ST</v>
      </c>
      <c r="Q21" t="str">
        <f t="shared" si="35"/>
        <v>CTD_ST_V60</v>
      </c>
      <c r="R21" t="str">
        <f t="shared" si="36"/>
        <v>CTD_ST_V60_sDG</v>
      </c>
      <c r="S21" t="str">
        <f t="shared" si="37"/>
        <v>CTD-SALA-DE-ESTAR</v>
      </c>
      <c r="T21" t="str">
        <f t="shared" si="38"/>
        <v>CTD-HVAC_dia-V86-ST-SALA DE ESTAR-ST</v>
      </c>
      <c r="U21">
        <f>INDEX('Ambiente-Termico'!$B$2:$EC$1000, MATCH($O21, 'Ambiente-Termico'!$I$2:$I$1000, 0), MATCH(U$1, 'Ambiente-Termico'!$B$1:$EC$1, 0))</f>
        <v>5110</v>
      </c>
      <c r="V21">
        <f>INDEX('Ambiente-Termico'!$B$2:$EC$1000, MATCH($O21, 'Ambiente-Termico'!$I$2:$I$1000, 0), MATCH(V$1, 'Ambiente-Termico'!$B$1:$EC$1, 0))</f>
        <v>24</v>
      </c>
      <c r="W21">
        <f>INDEX('Ambiente-Termico'!$B$2:$EC$1000, MATCH($O21, 'Ambiente-Termico'!$I$2:$I$1000, 0), MATCH(W$1, 'Ambiente-Termico'!$B$1:$EC$1, 0))</f>
        <v>25.06</v>
      </c>
      <c r="X21">
        <f>INDEX('Ambiente-Termico'!$B$2:$EC$1000, MATCH($O21, 'Ambiente-Termico'!$I$2:$I$1000, 0), MATCH(X$1, 'Ambiente-Termico'!$B$1:$EC$1, 0))</f>
        <v>22.56</v>
      </c>
      <c r="Y21">
        <f>INDEX('Ambiente-Termico'!$B$2:$EC$1000, MATCH($O21, 'Ambiente-Termico'!$I$2:$I$1000, 0), MATCH(Y$1, 'Ambiente-Termico'!$B$1:$EC$1, 0))</f>
        <v>21.73</v>
      </c>
      <c r="Z21">
        <f>INDEX('Ambiente-Termico'!$B$2:$EC$1000, MATCH($O21, 'Ambiente-Termico'!$I$2:$I$1000, 0), MATCH(Z$1, 'Ambiente-Termico'!$B$1:$EC$1, 0))</f>
        <v>26.63</v>
      </c>
      <c r="AA21">
        <f>INDEX('Ambiente-Termico'!$B$2:$EC$1000, MATCH($O21, 'Ambiente-Termico'!$I$2:$I$1000, 0), MATCH(AA$1, 'Ambiente-Termico'!$B$1:$EC$1, 0))</f>
        <v>26.63</v>
      </c>
      <c r="AB21">
        <f>INDEX('Ambiente-Termico'!$B$2:$EC$1000, MATCH($O21, 'Ambiente-Termico'!$I$2:$I$1000, 0), MATCH(AB$1, 'Ambiente-Termico'!$B$1:$EC$1, 0))</f>
        <v>21.54</v>
      </c>
      <c r="AC21">
        <f>INDEX('Ambiente-Termico'!$B$2:$EC$1000, MATCH($O21, 'Ambiente-Termico'!$I$2:$I$1000, 0), MATCH(AC$1, 'Ambiente-Termico'!$B$1:$EC$1, 0))</f>
        <v>20.99</v>
      </c>
      <c r="AD21">
        <f>INDEX('Ambiente-Termico'!$B$2:$EC$1000, MATCH($O21, 'Ambiente-Termico'!$I$2:$I$1000, 0), MATCH(AD$1, 'Ambiente-Termico'!$B$1:$EC$1, 0))</f>
        <v>25.31</v>
      </c>
      <c r="AE21">
        <f>INDEX('Ambiente-Termico'!$B$2:$EC$1000, MATCH($O21, 'Ambiente-Termico'!$I$2:$I$1000, 0), MATCH(AE$1, 'Ambiente-Termico'!$B$1:$EC$1, 0))</f>
        <v>25.31</v>
      </c>
      <c r="AF21">
        <f>INDEX('Ambiente-Termico'!$B$2:$EC$1000, MATCH($O21, 'Ambiente-Termico'!$I$2:$I$1000, 0), MATCH(AF$1, 'Ambiente-Termico'!$B$1:$EC$1, 0))</f>
        <v>22.05</v>
      </c>
      <c r="AG21">
        <f>INDEX('Ambiente-Termico'!$B$2:$EC$1000, MATCH($O21, 'Ambiente-Termico'!$I$2:$I$1000, 0), MATCH(AG$1, 'Ambiente-Termico'!$B$1:$EC$1, 0))</f>
        <v>21.36</v>
      </c>
      <c r="AH21" s="2">
        <f t="shared" si="39"/>
        <v>0</v>
      </c>
      <c r="AI21" s="2">
        <f t="shared" si="39"/>
        <v>2.3885350318472165E-3</v>
      </c>
      <c r="AJ21" s="2">
        <f t="shared" si="39"/>
        <v>2.21141088014154E-3</v>
      </c>
      <c r="AK21" s="2">
        <f t="shared" si="39"/>
        <v>2.2956841138659367E-3</v>
      </c>
      <c r="AL21" s="2">
        <f t="shared" si="40"/>
        <v>5.9723777528928323E-3</v>
      </c>
      <c r="AM21" s="2">
        <f t="shared" si="40"/>
        <v>5.9723777528928323E-3</v>
      </c>
      <c r="AN21" s="2">
        <f t="shared" si="40"/>
        <v>6.4575645756458355E-3</v>
      </c>
      <c r="AO21" s="2">
        <f t="shared" si="40"/>
        <v>4.2694497153700217E-3</v>
      </c>
      <c r="AP21" s="2">
        <f t="shared" si="41"/>
        <v>3.5433070866142113E-3</v>
      </c>
      <c r="AQ21" s="2">
        <f t="shared" si="41"/>
        <v>3.5433070866142113E-3</v>
      </c>
      <c r="AR21" s="2">
        <f t="shared" si="41"/>
        <v>4.5146726862301811E-3</v>
      </c>
      <c r="AS21" s="2">
        <f t="shared" si="41"/>
        <v>3.2664489034064381E-3</v>
      </c>
      <c r="AT21">
        <f>INDEX('Ambiente-Termico'!$B$2:$EC$1000, MATCH($O21, 'Ambiente-Termico'!$I$2:$I$1000, 0), MATCH(AT$1, 'Ambiente-Termico'!$B$1:$EC$1, 0))</f>
        <v>0</v>
      </c>
      <c r="AU21" s="2">
        <f>INDEX('Ambiente-Termico'!$B$2:$EC$1000, MATCH($O21, 'Ambiente-Termico'!$I$2:$I$1000, 0), MATCH(AU$1, 'Ambiente-Termico'!$B$1:$EC$1, 0))</f>
        <v>0</v>
      </c>
      <c r="AV21">
        <f>INDEX('Ambiente-Termico'!$B$2:$EC$1000, MATCH($O21, 'Ambiente-Termico'!$I$2:$I$1000, 0), MATCH(AV$1, 'Ambiente-Termico'!$B$1:$EC$1, 0))</f>
        <v>2676</v>
      </c>
      <c r="AW21" s="2">
        <f>INDEX('Ambiente-Termico'!$B$2:$EC$1000, MATCH($O21, 'Ambiente-Termico'!$I$2:$I$1000, 0), MATCH(AW$1, 'Ambiente-Termico'!$B$1:$EC$1, 0))</f>
        <v>0.52367906066536207</v>
      </c>
      <c r="AX21">
        <f>INDEX('Ambiente-Termico'!$B$2:$EC$1000, MATCH($O21, 'Ambiente-Termico'!$I$2:$I$1000, 0), MATCH(AX$1, 'Ambiente-Termico'!$B$1:$EC$1, 0))</f>
        <v>2434</v>
      </c>
      <c r="AY21" s="2">
        <f>INDEX('Ambiente-Termico'!$B$2:$EC$1000, MATCH($O21, 'Ambiente-Termico'!$I$2:$I$1000, 0), MATCH(AY$1, 'Ambiente-Termico'!$B$1:$EC$1, 0))</f>
        <v>0.47632093933463798</v>
      </c>
      <c r="AZ21">
        <f>INDEX('Ambiente-Termico'!$B$2:$EC$1000, MATCH($O21, 'Ambiente-Termico'!$I$2:$I$1000, 0), MATCH(AZ$1, 'Ambiente-Termico'!$B$1:$EC$1, 0))</f>
        <v>6</v>
      </c>
      <c r="BA21" s="2">
        <f>INDEX('Ambiente-Termico'!$B$2:$EC$1000, MATCH($O21, 'Ambiente-Termico'!$I$2:$I$1000, 0), MATCH(BA$1, 'Ambiente-Termico'!$B$1:$EC$1, 0))</f>
        <v>6.8493150684931507E-4</v>
      </c>
      <c r="BB21">
        <f>INDEX('Ambiente-Termico'!$B$2:$EC$1000, MATCH($O21, 'Ambiente-Termico'!$I$2:$I$1000, 0), MATCH(BB$1, 'Ambiente-Termico'!$B$1:$EC$1, 0))</f>
        <v>4045</v>
      </c>
      <c r="BC21" s="2">
        <f>INDEX('Ambiente-Termico'!$B$2:$EC$1000, MATCH($O21, 'Ambiente-Termico'!$I$2:$I$1000, 0), MATCH(BC$1, 'Ambiente-Termico'!$B$1:$EC$1, 0))</f>
        <v>0.4617579908675799</v>
      </c>
      <c r="BD21" t="e">
        <f>INDEX('Ambiente-Termico'!$B$2:$EC$1000, MATCH($O21, 'Ambiente-Termico'!$I$2:$I$1000, 0), MATCH(BD$1, 'Ambiente-Termico'!$B$1:$EC$1, 0))</f>
        <v>#N/A</v>
      </c>
      <c r="BE21" s="2" t="e">
        <f>INDEX('Ambiente-Termico'!$B$2:$EC$1000, MATCH($O21, 'Ambiente-Termico'!$I$2:$I$1000, 0), MATCH(BE$1, 'Ambiente-Termico'!$B$1:$EC$1, 0))</f>
        <v>#N/A</v>
      </c>
      <c r="BF21">
        <f>INDEX('Ambiente-Termico'!$B$2:$EC$1000, MATCH($O21, 'Ambiente-Termico'!$I$2:$I$1000, 0), MATCH(BF$1, 'Ambiente-Termico'!$B$1:$EC$1, 0))</f>
        <v>0</v>
      </c>
      <c r="BG21" s="2">
        <f>INDEX('Ambiente-Termico'!$B$2:$EC$1000, MATCH($O21, 'Ambiente-Termico'!$I$2:$I$1000, 0), MATCH(BG$1, 'Ambiente-Termico'!$B$1:$EC$1, 0))</f>
        <v>0</v>
      </c>
      <c r="BH21">
        <f>INDEX('Ambiente-Termico'!$B$2:$EC$1000, MATCH($O21, 'Ambiente-Termico'!$I$2:$I$1000, 0), MATCH(BH$1, 'Ambiente-Termico'!$B$1:$EC$1, 0))</f>
        <v>24</v>
      </c>
      <c r="BI21" s="2">
        <f>INDEX('Ambiente-Termico'!$B$2:$EC$1000, MATCH($O21, 'Ambiente-Termico'!$I$2:$I$1000, 0), MATCH(BI$1, 'Ambiente-Termico'!$B$1:$EC$1, 0))</f>
        <v>4.6966731898238747E-3</v>
      </c>
      <c r="BJ21">
        <f>INDEX('Ambiente-Termico'!$B$2:$EC$1000, MATCH($O21, 'Ambiente-Termico'!$I$2:$I$1000, 0), MATCH(BJ$1, 'Ambiente-Termico'!$B$1:$EC$1, 0))</f>
        <v>5086</v>
      </c>
      <c r="BK21" s="2">
        <f>INDEX('Ambiente-Termico'!$B$2:$EC$1000, MATCH($O21, 'Ambiente-Termico'!$I$2:$I$1000, 0), MATCH(BK$1, 'Ambiente-Termico'!$B$1:$EC$1, 0))</f>
        <v>0.99530332681017608</v>
      </c>
      <c r="BL21">
        <f>INDEX('Ambiente-Termico'!$B$2:$EC$1000, MATCH($O21, 'Ambiente-Termico'!$I$2:$I$1000, 0), MATCH(BL$1, 'Ambiente-Termico'!$B$1:$EC$1, 0))</f>
        <v>0</v>
      </c>
      <c r="BM21" s="2">
        <f>INDEX('Ambiente-Termico'!$B$2:$EC$1000, MATCH($O21, 'Ambiente-Termico'!$I$2:$I$1000, 0), MATCH(BM$1, 'Ambiente-Termico'!$B$1:$EC$1, 0))</f>
        <v>0</v>
      </c>
      <c r="BN21">
        <f>INDEX('Ambiente-Termico'!$B$2:$EC$1000, MATCH($O21, 'Ambiente-Termico'!$I$2:$I$1000, 0), MATCH(BN$1, 'Ambiente-Termico'!$B$1:$EC$1, 0))</f>
        <v>558</v>
      </c>
      <c r="BO21" s="2">
        <f>INDEX('Ambiente-Termico'!$B$2:$EC$1000, MATCH($O21, 'Ambiente-Termico'!$I$2:$I$1000, 0), MATCH(BO$1, 'Ambiente-Termico'!$B$1:$EC$1, 0))</f>
        <v>6.3698630136986303E-2</v>
      </c>
      <c r="BP21">
        <f>INDEX('Ambiente-Termico'!$B$2:$EC$1000, MATCH($O21, 'Ambiente-Termico'!$I$2:$I$1000, 0), MATCH(BP$1, 'Ambiente-Termico'!$B$1:$EC$1, 0))</f>
        <v>8202</v>
      </c>
      <c r="BQ21" s="2">
        <f>INDEX('Ambiente-Termico'!$B$2:$EC$1000, MATCH($O21, 'Ambiente-Termico'!$I$2:$I$1000, 0), MATCH(BQ$1, 'Ambiente-Termico'!$B$1:$EC$1, 0))</f>
        <v>0.93630136986301371</v>
      </c>
      <c r="BR21">
        <f>INDEX('Ambiente-Termico'!$B$2:$EC$1000, MATCH($O21, 'Ambiente-Termico'!$I$2:$I$1000, 0), MATCH(BR$1, 'Ambiente-Termico'!$B$1:$EC$1, 0))</f>
        <v>0</v>
      </c>
      <c r="BS21" s="2">
        <f>INDEX('Ambiente-Termico'!$B$2:$EC$1000, MATCH($O21, 'Ambiente-Termico'!$I$2:$I$1000, 0), MATCH(BS$1, 'Ambiente-Termico'!$B$1:$EC$1, 0))</f>
        <v>0</v>
      </c>
      <c r="BT21">
        <f>INDEX('Ambiente-Termico'!$B$2:$EC$1000, MATCH($O21, 'Ambiente-Termico'!$I$2:$I$1000, 0), MATCH(BT$1, 'Ambiente-Termico'!$B$1:$EC$1, 0))</f>
        <v>1125</v>
      </c>
      <c r="BU21" s="2">
        <f>INDEX('Ambiente-Termico'!$B$2:$EC$1000, MATCH($O21, 'Ambiente-Termico'!$I$2:$I$1000, 0), MATCH(BU$1, 'Ambiente-Termico'!$B$1:$EC$1, 0))</f>
        <v>0.22015655577299409</v>
      </c>
      <c r="BV21">
        <f>INDEX('Ambiente-Termico'!$B$2:$EC$1000, MATCH($O21, 'Ambiente-Termico'!$I$2:$I$1000, 0), MATCH(BV$1, 'Ambiente-Termico'!$B$1:$EC$1, 0))</f>
        <v>7635</v>
      </c>
      <c r="BW21" s="2">
        <f>INDEX('Ambiente-Termico'!$B$2:$EC$1000, MATCH($O21, 'Ambiente-Termico'!$I$2:$I$1000, 0), MATCH(BW$1, 'Ambiente-Termico'!$B$1:$EC$1, 0))</f>
        <v>0.87157534246575341</v>
      </c>
      <c r="BX21">
        <f>INDEX('Ambiente-Termico'!$B$2:$EC$1000, MATCH($O21, 'Ambiente-Termico'!$I$2:$I$1000, 0), MATCH(BX$1, 'Ambiente-Termico'!$B$1:$EC$1, 0))</f>
        <v>0</v>
      </c>
      <c r="BY21" s="2">
        <f>INDEX('Ambiente-Termico'!$B$2:$EC$1000, MATCH($O21, 'Ambiente-Termico'!$I$2:$I$1000, 0), MATCH(BY$1, 'Ambiente-Termico'!$B$1:$EC$1, 0))</f>
        <v>0</v>
      </c>
      <c r="BZ21">
        <f>INDEX('Ambiente-Termico'!$B$2:$EC$1000, MATCH($O21, 'Ambiente-Termico'!$I$2:$I$1000, 0), MATCH(BZ$1, 'Ambiente-Termico'!$B$1:$EC$1, 0))</f>
        <v>2938</v>
      </c>
      <c r="CA21" s="2">
        <f>INDEX('Ambiente-Termico'!$B$2:$EC$1000, MATCH($O21, 'Ambiente-Termico'!$I$2:$I$1000, 0), MATCH(CA$1, 'Ambiente-Termico'!$B$1:$EC$1, 0))</f>
        <v>0.33538812785388128</v>
      </c>
      <c r="CB21">
        <f>INDEX('Ambiente-Termico'!$B$2:$EC$1000, MATCH($O21, 'Ambiente-Termico'!$I$2:$I$1000, 0), MATCH(CB$1, 'Ambiente-Termico'!$B$1:$EC$1, 0))</f>
        <v>5822</v>
      </c>
      <c r="CC21" s="2">
        <f>INDEX('Ambiente-Termico'!$B$2:$EC$1000, MATCH($O21, 'Ambiente-Termico'!$I$2:$I$1000, 0), MATCH(CC$1, 'Ambiente-Termico'!$B$1:$EC$1, 0))</f>
        <v>0.66461187214611872</v>
      </c>
      <c r="CD21">
        <f>INDEX('Ambiente-Termico'!$B$2:$EC$1000, MATCH($O21, 'Ambiente-Termico'!$I$2:$I$1000, 0), MATCH(CD$1, 'Ambiente-Termico'!$B$1:$EC$1, 0))</f>
        <v>1365.35</v>
      </c>
      <c r="CE21">
        <f>INDEX('Ambiente-Termico'!$B$2:$EC$1000, MATCH($O21, 'Ambiente-Termico'!$I$2:$I$1000, 0), MATCH(CE$1, 'Ambiente-Termico'!$B$1:$EC$1, 0))</f>
        <v>728.42</v>
      </c>
      <c r="CF21">
        <f>INDEX('Ambiente-Termico'!$B$2:$EC$1000, MATCH($O21, 'Ambiente-Termico'!$I$2:$I$1000, 0), MATCH(CF$1, 'Ambiente-Termico'!$B$1:$EC$1, 0))</f>
        <v>63.210648148148138</v>
      </c>
      <c r="CG21">
        <f>INDEX('Ambiente-Termico'!$B$2:$EC$1000, MATCH($O21, 'Ambiente-Termico'!$I$2:$I$1000, 0), MATCH(CG$1, 'Ambiente-Termico'!$B$1:$EC$1, 0))</f>
        <v>33.723148148148141</v>
      </c>
      <c r="CH21">
        <f>INDEX('Ambiente-Termico'!$B$2:$EC$1000, MATCH($O21, 'Ambiente-Termico'!$I$2:$I$1000, 0), MATCH(CH$1, 'Ambiente-Termico'!$B$1:$EC$1, 0))</f>
        <v>29.487499999999997</v>
      </c>
      <c r="CI21">
        <f>INDEX('Ambiente-Termico'!$B$2:$EC$1000, MATCH($O21, 'Ambiente-Termico'!$I$2:$I$1000, 0), MATCH(CI$1, 'Ambiente-Termico'!$B$1:$EC$1, 0))</f>
        <v>1233.1600000000001</v>
      </c>
      <c r="CJ21">
        <f>INDEX('Ambiente-Termico'!$B$2:$EC$1000, MATCH($O21, 'Ambiente-Termico'!$I$2:$I$1000, 0), MATCH(CJ$1, 'Ambiente-Termico'!$B$1:$EC$1, 0))</f>
        <v>31.309439682089959</v>
      </c>
      <c r="CK21">
        <f>INDEX('Ambiente-Termico'!$B$2:$EC$1000, MATCH($O21, 'Ambiente-Termico'!$I$2:$I$1000, 0), MATCH(CK$1, 'Ambiente-Termico'!$B$1:$EC$1, 0))</f>
        <v>347.16</v>
      </c>
      <c r="CL21">
        <f>INDEX('Ambiente-Termico'!$B$2:$EC$1000, MATCH($O21, 'Ambiente-Termico'!$I$2:$I$1000, 0), MATCH(CL$1, 'Ambiente-Termico'!$B$1:$EC$1, 0))</f>
        <v>89.77</v>
      </c>
      <c r="CM21">
        <f>INDEX('Ambiente-Termico'!$B$2:$EC$1000, MATCH($O21, 'Ambiente-Termico'!$I$2:$I$1000, 0), MATCH(CM$1, 'Ambiente-Termico'!$B$1:$EC$1, 0))</f>
        <v>43.37</v>
      </c>
      <c r="CN21" t="str">
        <f>INDEX('Ambiente-Termico'!$B$2:$EC$1000, MATCH($O21, 'Ambiente-Termico'!$I$2:$I$1000, 0), MATCH(CN$1, 'Ambiente-Termico'!$B$1:$EC$1, 0))</f>
        <v xml:space="preserve"> 02/21  19:00:00</v>
      </c>
      <c r="CO21">
        <f>INDEX('Ambiente-Termico'!$B$2:$EC$1000, MATCH($O21, 'Ambiente-Termico'!$I$2:$I$1000, 0), MATCH(CO$1, 'Ambiente-Termico'!$B$1:$EC$1, 0))</f>
        <v>1522.1653449781199</v>
      </c>
      <c r="CP21">
        <f>INDEX('Ambiente-Termico'!$B$2:$EC$1000, MATCH($O21, 'Ambiente-Termico'!$I$2:$I$1000, 0), MATCH(CP$1, 'Ambiente-Termico'!$B$1:$EC$1, 0))</f>
        <v>864</v>
      </c>
      <c r="CQ21">
        <f>INDEX('Ambiente-Termico'!$B$2:$EC$1000, MATCH($O21, 'Ambiente-Termico'!$I$2:$I$1000, 0), MATCH(CQ$1, 'Ambiente-Termico'!$B$1:$EC$1, 0))</f>
        <v>214.60624999999999</v>
      </c>
      <c r="CR21">
        <f>INDEX('Ambiente-Termico'!$B$2:$EC$1000, MATCH($O21, 'Ambiente-Termico'!$I$2:$I$1000, 0), MATCH(CR$1, 'Ambiente-Termico'!$B$1:$EC$1, 0))</f>
        <v>120</v>
      </c>
      <c r="CS21">
        <f>INDEX('Ambiente-Termico'!$B$2:$EC$1000, MATCH($O21, 'Ambiente-Termico'!$I$2:$I$1000, 0), MATCH(CS$1, 'Ambiente-Termico'!$B$1:$EC$1, 0))</f>
        <v>32.00351684288529</v>
      </c>
      <c r="CT21">
        <f>INDEX('Ambiente-Termico'!$B$2:$EC$1000, MATCH($O21, 'Ambiente-Termico'!$I$2:$I$1000, 0), MATCH(CT$1, 'Ambiente-Termico'!$B$1:$EC$1, 0))</f>
        <v>29.83210580470724</v>
      </c>
      <c r="CU21">
        <f>INDEX('Ambiente-Termico'!$B$2:$EC$1000, MATCH($O21, 'Ambiente-Termico'!$I$2:$I$1000, 0), MATCH(CU$1, 'Ambiente-Termico'!$B$1:$EC$1, 0))</f>
        <v>2.171411038178046</v>
      </c>
      <c r="CV21">
        <f>INDEX('Ambiente-Termico'!$B$2:$EC$1000, MATCH($O21, 'Ambiente-Termico'!$I$2:$I$1000, 0), MATCH(CV$1, 'Ambiente-Termico'!$B$1:$EC$1, 0))</f>
        <v>376.98191820146178</v>
      </c>
      <c r="CW21">
        <f>INDEX('Ambiente-Termico'!$B$2:$EC$1000, MATCH($O21, 'Ambiente-Termico'!$I$2:$I$1000, 0), MATCH(CW$1, 'Ambiente-Termico'!$B$1:$EC$1, 0))</f>
        <v>0</v>
      </c>
      <c r="CX21">
        <f>INDEX('Ambiente-Termico'!$B$2:$EC$1000, MATCH($O21, 'Ambiente-Termico'!$I$2:$I$1000, 0), MATCH(CX$1, 'Ambiente-Termico'!$B$1:$EC$1, 0))</f>
        <v>-85.42634006622734</v>
      </c>
      <c r="CY21">
        <f>INDEX('Ambiente-Termico'!$B$2:$EC$1000, MATCH($O21, 'Ambiente-Termico'!$I$2:$I$1000, 0), MATCH(CY$1, 'Ambiente-Termico'!$B$1:$EC$1, 0))</f>
        <v>1522.1653449781199</v>
      </c>
      <c r="CZ21">
        <f>INDEX('Ambiente-Termico'!$B$2:$EC$1000, MATCH($O21, 'Ambiente-Termico'!$I$2:$I$1000, 0), MATCH(CZ$1, 'Ambiente-Termico'!$B$1:$EC$1, 0))</f>
        <v>0</v>
      </c>
      <c r="DA21" t="str">
        <f>INDEX('Ambiente-Termico'!$B$2:$EC$1000, MATCH($O21, 'Ambiente-Termico'!$I$2:$I$1000, 0), MATCH(DA$1, 'Ambiente-Termico'!$B$1:$EC$1, 0))</f>
        <v xml:space="preserve"> 02/21  19:00:00</v>
      </c>
      <c r="DB21">
        <f>INDEX('Ambiente-Termico'!$B$2:$EC$1000, MATCH($O21, 'Ambiente-Termico'!$I$2:$I$1000, 0), MATCH(DB$1, 'Ambiente-Termico'!$B$1:$EC$1, 0))</f>
        <v>1490.5084526037781</v>
      </c>
      <c r="DC21">
        <f>INDEX('Ambiente-Termico'!$B$2:$EC$1000, MATCH($O21, 'Ambiente-Termico'!$I$2:$I$1000, 0), MATCH(DC$1, 'Ambiente-Termico'!$B$1:$EC$1, 0))</f>
        <v>864</v>
      </c>
      <c r="DD21">
        <f>INDEX('Ambiente-Termico'!$B$2:$EC$1000, MATCH($O21, 'Ambiente-Termico'!$I$2:$I$1000, 0), MATCH(DD$1, 'Ambiente-Termico'!$B$1:$EC$1, 0))</f>
        <v>214.60624999999999</v>
      </c>
      <c r="DE21">
        <f>INDEX('Ambiente-Termico'!$B$2:$EC$1000, MATCH($O21, 'Ambiente-Termico'!$I$2:$I$1000, 0), MATCH(DE$1, 'Ambiente-Termico'!$B$1:$EC$1, 0))</f>
        <v>120</v>
      </c>
      <c r="DF21">
        <f>INDEX('Ambiente-Termico'!$B$2:$EC$1000, MATCH($O21, 'Ambiente-Termico'!$I$2:$I$1000, 0), MATCH(DF$1, 'Ambiente-Termico'!$B$1:$EC$1, 0))</f>
        <v>157.0737900553012</v>
      </c>
      <c r="DG21">
        <f>INDEX('Ambiente-Termico'!$B$2:$EC$1000, MATCH($O21, 'Ambiente-Termico'!$I$2:$I$1000, 0), MATCH(DG$1, 'Ambiente-Termico'!$B$1:$EC$1, 0))</f>
        <v>61.866367329089321</v>
      </c>
      <c r="DH21">
        <f>INDEX('Ambiente-Termico'!$B$2:$EC$1000, MATCH($O21, 'Ambiente-Termico'!$I$2:$I$1000, 0), MATCH(DH$1, 'Ambiente-Termico'!$B$1:$EC$1, 0))</f>
        <v>95.20742272621186</v>
      </c>
      <c r="DI21">
        <f>INDEX('Ambiente-Termico'!$B$2:$EC$1000, MATCH($O21, 'Ambiente-Termico'!$I$2:$I$1000, 0), MATCH(DI$1, 'Ambiente-Termico'!$B$1:$EC$1, 0))</f>
        <v>227.03345755717311</v>
      </c>
      <c r="DJ21">
        <f>INDEX('Ambiente-Termico'!$B$2:$EC$1000, MATCH($O21, 'Ambiente-Termico'!$I$2:$I$1000, 0), MATCH(DJ$1, 'Ambiente-Termico'!$B$1:$EC$1, 0))</f>
        <v>0</v>
      </c>
      <c r="DK21">
        <f>INDEX('Ambiente-Termico'!$B$2:$EC$1000, MATCH($O21, 'Ambiente-Termico'!$I$2:$I$1000, 0), MATCH(DK$1, 'Ambiente-Termico'!$B$1:$EC$1, 0))</f>
        <v>-92.205045008696516</v>
      </c>
      <c r="DL21">
        <f>INDEX('Ambiente-Termico'!$B$2:$EC$1000, MATCH($O21, 'Ambiente-Termico'!$I$2:$I$1000, 0), MATCH(DL$1, 'Ambiente-Termico'!$B$1:$EC$1, 0))</f>
        <v>1490.5084526037781</v>
      </c>
      <c r="DM21">
        <f>INDEX('Ambiente-Termico'!$B$2:$EC$1000, MATCH($O21, 'Ambiente-Termico'!$I$2:$I$1000, 0), MATCH(DM$1, 'Ambiente-Termico'!$B$1:$EC$1, 0))</f>
        <v>0</v>
      </c>
      <c r="DN21" s="2">
        <f t="shared" si="1"/>
        <v>0.25917787110286383</v>
      </c>
      <c r="DO21" s="2">
        <f>IF(INDEX(CE:CE,MATCH($T21,$O:$O, 0))=0,0,1-CE21/INDEX(CE:CE,MATCH($T21,$O:$O, 0)))</f>
        <v>-3.5821553553221364E-3</v>
      </c>
      <c r="DP21" s="2">
        <f>IF(INDEX(CF:CF,MATCH($T21,$O:$O, 0))=0,0,1-CF21/INDEX(CF:CF,MATCH($T21,$O:$O, 0)))</f>
        <v>0.25917787110286383</v>
      </c>
      <c r="DQ21" s="2">
        <f t="shared" si="2"/>
        <v>-3.5821553553219143E-3</v>
      </c>
      <c r="DR21" s="2">
        <f t="shared" si="3"/>
        <v>0.42988721804511265</v>
      </c>
      <c r="DS21" s="2">
        <f t="shared" si="4"/>
        <v>0.4382138155047447</v>
      </c>
      <c r="DT21" s="2">
        <f t="shared" si="5"/>
        <v>-5.5209121328503308E-2</v>
      </c>
      <c r="DU21" s="2">
        <f t="shared" si="6"/>
        <v>6.8176937942881599E-2</v>
      </c>
      <c r="DV21" s="2">
        <f t="shared" si="7"/>
        <v>-5.1786760398359721E-2</v>
      </c>
      <c r="DW21" s="2">
        <f t="shared" si="8"/>
        <v>5.1814604285089771E-2</v>
      </c>
      <c r="DX21" s="2">
        <f t="shared" si="9"/>
        <v>3.6393847470112206E-2</v>
      </c>
      <c r="DY21" s="2">
        <f>IF($CO21=0,0,CP21/$CO21)</f>
        <v>0.56761244949537293</v>
      </c>
      <c r="DZ21" s="2">
        <f t="shared" si="10"/>
        <v>0.14098747597166247</v>
      </c>
      <c r="EA21" s="2">
        <f t="shared" si="11"/>
        <v>7.8835062429912908E-2</v>
      </c>
      <c r="EB21" s="2">
        <f t="shared" si="12"/>
        <v>2.1024993735713593E-2</v>
      </c>
      <c r="EC21" s="2">
        <f t="shared" si="13"/>
        <v>1.9598466029415521E-2</v>
      </c>
      <c r="ED21" s="2">
        <f t="shared" si="14"/>
        <v>1.4265277062980688E-3</v>
      </c>
      <c r="EE21" s="2">
        <f t="shared" si="15"/>
        <v>0.24766160880300467</v>
      </c>
      <c r="EF21" s="2">
        <f t="shared" si="16"/>
        <v>0</v>
      </c>
      <c r="EG21" s="2">
        <f t="shared" si="17"/>
        <v>-5.6121590435666689E-2</v>
      </c>
      <c r="EH21" s="2">
        <f t="shared" si="18"/>
        <v>1</v>
      </c>
      <c r="EI21" s="2">
        <f t="shared" si="19"/>
        <v>0</v>
      </c>
      <c r="EJ21" s="2">
        <f t="shared" si="20"/>
        <v>3.6192014405213691E-2</v>
      </c>
      <c r="EK21" s="2">
        <f>IF($DB21=0,0,DC21/$DB21)</f>
        <v>0.57966796396939124</v>
      </c>
      <c r="EL21" s="2">
        <f t="shared" si="21"/>
        <v>0.14398190739884972</v>
      </c>
      <c r="EM21" s="2">
        <f t="shared" si="22"/>
        <v>8.0509439440193231E-2</v>
      </c>
      <c r="EN21" s="2">
        <f t="shared" si="23"/>
        <v>0.10538268990082415</v>
      </c>
      <c r="EO21" s="2">
        <f t="shared" si="24"/>
        <v>4.150688794888388E-2</v>
      </c>
      <c r="EP21" s="2">
        <f t="shared" si="25"/>
        <v>6.3875801951940259E-2</v>
      </c>
      <c r="EQ21" s="2">
        <f t="shared" si="26"/>
        <v>0.15231947001747426</v>
      </c>
      <c r="ER21" s="2">
        <f t="shared" si="27"/>
        <v>0</v>
      </c>
      <c r="ES21" s="2">
        <f t="shared" si="28"/>
        <v>-6.1861470726732863E-2</v>
      </c>
      <c r="ET21" s="2">
        <f t="shared" si="29"/>
        <v>1</v>
      </c>
      <c r="EU21" s="2">
        <f t="shared" si="30"/>
        <v>0</v>
      </c>
      <c r="EV21">
        <f>INDEX('Ambiente-Luminico'!$B$2:$DZ$1000, MATCH($P21, 'Ambiente-Luminico'!$M$2:$M$1000, 0), MATCH(EV$1, 'Ambiente-Luminico'!$B$1:$DZ$1, 0))</f>
        <v>1</v>
      </c>
      <c r="EW21">
        <f>INDEX('Ambiente-Luminico'!$B$2:$DZ$1000, MATCH($P21, 'Ambiente-Luminico'!$M$2:$M$1000, 0), MATCH(EW$1, 'Ambiente-Luminico'!$B$1:$DZ$1, 0))</f>
        <v>0</v>
      </c>
      <c r="EX21">
        <f>INDEX('Ambiente-Luminico'!$B$2:$DZ$1000, MATCH($P21, 'Ambiente-Luminico'!$M$2:$M$1000, 0), MATCH(EX$1, 'Ambiente-Luminico'!$B$1:$DZ$1, 0))</f>
        <v>0</v>
      </c>
      <c r="EY21">
        <f>INDEX('Ambiente-Luminico'!$B$2:$DZ$1000, MATCH($P21, 'Ambiente-Luminico'!$M$2:$M$1000, 0), MATCH(EY$1, 'Ambiente-Luminico'!$B$1:$DZ$1, 0))</f>
        <v>0.82278233999999995</v>
      </c>
      <c r="EZ21">
        <f>INDEX('Ambiente-Luminico'!$B$2:$DZ$1000, MATCH($P21, 'Ambiente-Luminico'!$M$2:$M$1000, 0), MATCH(EZ$1, 'Ambiente-Luminico'!$B$1:$DZ$1, 0))</f>
        <v>6.529679E-3</v>
      </c>
      <c r="FA21">
        <f>INDEX('Ambiente-Luminico'!$B$2:$DZ$1000, MATCH($P21, 'Ambiente-Luminico'!$M$2:$M$1000, 0), MATCH(FA$1, 'Ambiente-Luminico'!$B$1:$DZ$1, 0))</f>
        <v>587.34199999999998</v>
      </c>
      <c r="FB21">
        <f>INDEX('Ambiente-Luminico'!$B$2:$DZ$1000, MATCH($P21, 'Ambiente-Luminico'!$M$2:$M$1000, 0), MATCH(FB$1, 'Ambiente-Luminico'!$B$1:$DZ$1, 0))</f>
        <v>1.4322916999999999E-2</v>
      </c>
    </row>
    <row r="22" spans="1:158" x14ac:dyDescent="0.3">
      <c r="A22">
        <f>IF(INDEX(Plan1!O$5:O$1000,ROW()-1)="","",INDEX(Plan1!O$5:O$1000,ROW()-1))</f>
        <v>21</v>
      </c>
      <c r="B22" t="str">
        <f>IF(INDEX(Plan1!P$5:P$1000,ROW()-1)="","",INDEX(Plan1!P$5:P$1000,ROW()-1))</f>
        <v>CTD-HVAC_dia-V86-ST</v>
      </c>
      <c r="C22" t="str">
        <f>IF(INDEX(Plan1!Q$5:Q$1000,ROW()-1)="","",INDEX(Plan1!Q$5:Q$1000,ROW()-1))</f>
        <v>CTD</v>
      </c>
      <c r="D22" t="str">
        <f>IF(INDEX(Plan1!R$5:R$1000,ROW()-1)="","",INDEX(Plan1!R$5:R$1000,ROW()-1))</f>
        <v>HVAC_dia</v>
      </c>
      <c r="E22" t="str">
        <f>IF(INDEX(Plan1!S$5:S$1000,ROW()-1)="","",INDEX(Plan1!S$5:S$1000,ROW()-1))</f>
        <v>V86</v>
      </c>
      <c r="F22" t="str">
        <f>IF(INDEX(Plan1!T$5:T$1000,ROW()-1)="","",INDEX(Plan1!T$5:T$1000,ROW()-1))</f>
        <v>ST</v>
      </c>
      <c r="G22" t="str">
        <f>IF(INDEX(Plan1!U$5:U$1000,ROW()-1)="","",INDEX(Plan1!U$5:U$1000,ROW()-1))</f>
        <v>SALA DE ESTAR</v>
      </c>
      <c r="H22">
        <f>IF(INDEX(Plan1!W$5:W$1000,ROW()-1)="","",INDEX(Plan1!W$5:W$1000,ROW()-1))</f>
        <v>21.6</v>
      </c>
      <c r="I22">
        <f>IF(INDEX(Plan1!X$5:X$1000,ROW()-1)="","",INDEX(Plan1!X$5:X$1000,ROW()-1))</f>
        <v>46.28</v>
      </c>
      <c r="J22">
        <f>IF(INDEX(Plan1!Y$5:Y$1000,ROW()-1)="","",INDEX(Plan1!Y$5:Y$1000,ROW()-1))</f>
        <v>6.06</v>
      </c>
      <c r="K22" s="16" t="str">
        <f>IF(INDEX(Plan1!Z$5:Z$1000,ROW()-1)="","",INDEX(Plan1!Z$5:Z$1000,ROW()-1))</f>
        <v>13%</v>
      </c>
      <c r="L22" s="2">
        <f>IF(INDEX(Plan1!AA$5:AA$1000,ROW()-1)="","",INDEX(Plan1!AA$5:AA$1000,ROW()-1))</f>
        <v>0.28000000000000003</v>
      </c>
      <c r="M22" t="str">
        <f t="shared" si="31"/>
        <v>ST</v>
      </c>
      <c r="N22" t="str">
        <f t="shared" si="32"/>
        <v>Oeste</v>
      </c>
      <c r="O22" t="str">
        <f t="shared" si="33"/>
        <v>CTD-HVAC_dia-V86-ST-SALA DE ESTAR-ST</v>
      </c>
      <c r="P22" t="str">
        <f t="shared" si="34"/>
        <v>CTD-VN-V86-ST-SALA DE ESTAR-ST</v>
      </c>
      <c r="Q22" t="str">
        <f t="shared" si="35"/>
        <v>CTD_ST_V86</v>
      </c>
      <c r="R22" t="str">
        <f t="shared" si="36"/>
        <v>CTD_ST_V86_sDG</v>
      </c>
      <c r="S22" t="str">
        <f t="shared" si="37"/>
        <v>CTD-SALA-DE-ESTAR</v>
      </c>
      <c r="T22" t="str">
        <f t="shared" si="38"/>
        <v>CTD-HVAC_dia-V86-ST-SALA DE ESTAR-ST</v>
      </c>
      <c r="U22">
        <f>INDEX('Ambiente-Termico'!$B$2:$EC$1000, MATCH($O22, 'Ambiente-Termico'!$I$2:$I$1000, 0), MATCH(U$1, 'Ambiente-Termico'!$B$1:$EC$1, 0))</f>
        <v>5110</v>
      </c>
      <c r="V22">
        <f>INDEX('Ambiente-Termico'!$B$2:$EC$1000, MATCH($O22, 'Ambiente-Termico'!$I$2:$I$1000, 0), MATCH(V$1, 'Ambiente-Termico'!$B$1:$EC$1, 0))</f>
        <v>24</v>
      </c>
      <c r="W22">
        <f>INDEX('Ambiente-Termico'!$B$2:$EC$1000, MATCH($O22, 'Ambiente-Termico'!$I$2:$I$1000, 0), MATCH(W$1, 'Ambiente-Termico'!$B$1:$EC$1, 0))</f>
        <v>25.12</v>
      </c>
      <c r="X22">
        <f>INDEX('Ambiente-Termico'!$B$2:$EC$1000, MATCH($O22, 'Ambiente-Termico'!$I$2:$I$1000, 0), MATCH(X$1, 'Ambiente-Termico'!$B$1:$EC$1, 0))</f>
        <v>22.61</v>
      </c>
      <c r="Y22">
        <f>INDEX('Ambiente-Termico'!$B$2:$EC$1000, MATCH($O22, 'Ambiente-Termico'!$I$2:$I$1000, 0), MATCH(Y$1, 'Ambiente-Termico'!$B$1:$EC$1, 0))</f>
        <v>21.78</v>
      </c>
      <c r="Z22">
        <f>INDEX('Ambiente-Termico'!$B$2:$EC$1000, MATCH($O22, 'Ambiente-Termico'!$I$2:$I$1000, 0), MATCH(Z$1, 'Ambiente-Termico'!$B$1:$EC$1, 0))</f>
        <v>26.79</v>
      </c>
      <c r="AA22">
        <f>INDEX('Ambiente-Termico'!$B$2:$EC$1000, MATCH($O22, 'Ambiente-Termico'!$I$2:$I$1000, 0), MATCH(AA$1, 'Ambiente-Termico'!$B$1:$EC$1, 0))</f>
        <v>26.79</v>
      </c>
      <c r="AB22">
        <f>INDEX('Ambiente-Termico'!$B$2:$EC$1000, MATCH($O22, 'Ambiente-Termico'!$I$2:$I$1000, 0), MATCH(AB$1, 'Ambiente-Termico'!$B$1:$EC$1, 0))</f>
        <v>21.68</v>
      </c>
      <c r="AC22">
        <f>INDEX('Ambiente-Termico'!$B$2:$EC$1000, MATCH($O22, 'Ambiente-Termico'!$I$2:$I$1000, 0), MATCH(AC$1, 'Ambiente-Termico'!$B$1:$EC$1, 0))</f>
        <v>21.08</v>
      </c>
      <c r="AD22">
        <f>INDEX('Ambiente-Termico'!$B$2:$EC$1000, MATCH($O22, 'Ambiente-Termico'!$I$2:$I$1000, 0), MATCH(AD$1, 'Ambiente-Termico'!$B$1:$EC$1, 0))</f>
        <v>25.4</v>
      </c>
      <c r="AE22">
        <f>INDEX('Ambiente-Termico'!$B$2:$EC$1000, MATCH($O22, 'Ambiente-Termico'!$I$2:$I$1000, 0), MATCH(AE$1, 'Ambiente-Termico'!$B$1:$EC$1, 0))</f>
        <v>25.4</v>
      </c>
      <c r="AF22">
        <f>INDEX('Ambiente-Termico'!$B$2:$EC$1000, MATCH($O22, 'Ambiente-Termico'!$I$2:$I$1000, 0), MATCH(AF$1, 'Ambiente-Termico'!$B$1:$EC$1, 0))</f>
        <v>22.15</v>
      </c>
      <c r="AG22">
        <f>INDEX('Ambiente-Termico'!$B$2:$EC$1000, MATCH($O22, 'Ambiente-Termico'!$I$2:$I$1000, 0), MATCH(AG$1, 'Ambiente-Termico'!$B$1:$EC$1, 0))</f>
        <v>21.43</v>
      </c>
      <c r="AH22" s="2">
        <f t="shared" si="39"/>
        <v>0</v>
      </c>
      <c r="AI22" s="2">
        <f t="shared" si="39"/>
        <v>0</v>
      </c>
      <c r="AJ22" s="2">
        <f t="shared" si="39"/>
        <v>0</v>
      </c>
      <c r="AK22" s="2">
        <f t="shared" si="39"/>
        <v>0</v>
      </c>
      <c r="AL22" s="2">
        <f t="shared" si="40"/>
        <v>0</v>
      </c>
      <c r="AM22" s="2">
        <f t="shared" si="40"/>
        <v>0</v>
      </c>
      <c r="AN22" s="2">
        <f t="shared" si="40"/>
        <v>0</v>
      </c>
      <c r="AO22" s="2">
        <f t="shared" si="40"/>
        <v>0</v>
      </c>
      <c r="AP22" s="2">
        <f t="shared" si="41"/>
        <v>0</v>
      </c>
      <c r="AQ22" s="2">
        <f t="shared" si="41"/>
        <v>0</v>
      </c>
      <c r="AR22" s="2">
        <f t="shared" si="41"/>
        <v>0</v>
      </c>
      <c r="AS22" s="2">
        <f t="shared" si="41"/>
        <v>0</v>
      </c>
      <c r="AT22">
        <f>INDEX('Ambiente-Termico'!$B$2:$EC$1000, MATCH($O22, 'Ambiente-Termico'!$I$2:$I$1000, 0), MATCH(AT$1, 'Ambiente-Termico'!$B$1:$EC$1, 0))</f>
        <v>0</v>
      </c>
      <c r="AU22" s="2">
        <f>INDEX('Ambiente-Termico'!$B$2:$EC$1000, MATCH($O22, 'Ambiente-Termico'!$I$2:$I$1000, 0), MATCH(AU$1, 'Ambiente-Termico'!$B$1:$EC$1, 0))</f>
        <v>0</v>
      </c>
      <c r="AV22">
        <f>INDEX('Ambiente-Termico'!$B$2:$EC$1000, MATCH($O22, 'Ambiente-Termico'!$I$2:$I$1000, 0), MATCH(AV$1, 'Ambiente-Termico'!$B$1:$EC$1, 0))</f>
        <v>2584</v>
      </c>
      <c r="AW22" s="2">
        <f>INDEX('Ambiente-Termico'!$B$2:$EC$1000, MATCH($O22, 'Ambiente-Termico'!$I$2:$I$1000, 0), MATCH(AW$1, 'Ambiente-Termico'!$B$1:$EC$1, 0))</f>
        <v>0.5056751467710372</v>
      </c>
      <c r="AX22">
        <f>INDEX('Ambiente-Termico'!$B$2:$EC$1000, MATCH($O22, 'Ambiente-Termico'!$I$2:$I$1000, 0), MATCH(AX$1, 'Ambiente-Termico'!$B$1:$EC$1, 0))</f>
        <v>2526</v>
      </c>
      <c r="AY22" s="2">
        <f>INDEX('Ambiente-Termico'!$B$2:$EC$1000, MATCH($O22, 'Ambiente-Termico'!$I$2:$I$1000, 0), MATCH(AY$1, 'Ambiente-Termico'!$B$1:$EC$1, 0))</f>
        <v>0.4943248532289628</v>
      </c>
      <c r="AZ22">
        <f>INDEX('Ambiente-Termico'!$B$2:$EC$1000, MATCH($O22, 'Ambiente-Termico'!$I$2:$I$1000, 0), MATCH(AZ$1, 'Ambiente-Termico'!$B$1:$EC$1, 0))</f>
        <v>6</v>
      </c>
      <c r="BA22" s="2">
        <f>INDEX('Ambiente-Termico'!$B$2:$EC$1000, MATCH($O22, 'Ambiente-Termico'!$I$2:$I$1000, 0), MATCH(BA$1, 'Ambiente-Termico'!$B$1:$EC$1, 0))</f>
        <v>6.8493150684931507E-4</v>
      </c>
      <c r="BB22">
        <f>INDEX('Ambiente-Termico'!$B$2:$EC$1000, MATCH($O22, 'Ambiente-Termico'!$I$2:$I$1000, 0), MATCH(BB$1, 'Ambiente-Termico'!$B$1:$EC$1, 0))</f>
        <v>3925</v>
      </c>
      <c r="BC22" s="2">
        <f>INDEX('Ambiente-Termico'!$B$2:$EC$1000, MATCH($O22, 'Ambiente-Termico'!$I$2:$I$1000, 0), MATCH(BC$1, 'Ambiente-Termico'!$B$1:$EC$1, 0))</f>
        <v>0.4480593607305936</v>
      </c>
      <c r="BD22" t="e">
        <f>INDEX('Ambiente-Termico'!$B$2:$EC$1000, MATCH($O22, 'Ambiente-Termico'!$I$2:$I$1000, 0), MATCH(BD$1, 'Ambiente-Termico'!$B$1:$EC$1, 0))</f>
        <v>#N/A</v>
      </c>
      <c r="BE22" s="2" t="e">
        <f>INDEX('Ambiente-Termico'!$B$2:$EC$1000, MATCH($O22, 'Ambiente-Termico'!$I$2:$I$1000, 0), MATCH(BE$1, 'Ambiente-Termico'!$B$1:$EC$1, 0))</f>
        <v>#N/A</v>
      </c>
      <c r="BF22">
        <f>INDEX('Ambiente-Termico'!$B$2:$EC$1000, MATCH($O22, 'Ambiente-Termico'!$I$2:$I$1000, 0), MATCH(BF$1, 'Ambiente-Termico'!$B$1:$EC$1, 0))</f>
        <v>0</v>
      </c>
      <c r="BG22" s="2">
        <f>INDEX('Ambiente-Termico'!$B$2:$EC$1000, MATCH($O22, 'Ambiente-Termico'!$I$2:$I$1000, 0), MATCH(BG$1, 'Ambiente-Termico'!$B$1:$EC$1, 0))</f>
        <v>0</v>
      </c>
      <c r="BH22">
        <f>INDEX('Ambiente-Termico'!$B$2:$EC$1000, MATCH($O22, 'Ambiente-Termico'!$I$2:$I$1000, 0), MATCH(BH$1, 'Ambiente-Termico'!$B$1:$EC$1, 0))</f>
        <v>24</v>
      </c>
      <c r="BI22" s="2">
        <f>INDEX('Ambiente-Termico'!$B$2:$EC$1000, MATCH($O22, 'Ambiente-Termico'!$I$2:$I$1000, 0), MATCH(BI$1, 'Ambiente-Termico'!$B$1:$EC$1, 0))</f>
        <v>4.6966731898238747E-3</v>
      </c>
      <c r="BJ22">
        <f>INDEX('Ambiente-Termico'!$B$2:$EC$1000, MATCH($O22, 'Ambiente-Termico'!$I$2:$I$1000, 0), MATCH(BJ$1, 'Ambiente-Termico'!$B$1:$EC$1, 0))</f>
        <v>5086</v>
      </c>
      <c r="BK22" s="2">
        <f>INDEX('Ambiente-Termico'!$B$2:$EC$1000, MATCH($O22, 'Ambiente-Termico'!$I$2:$I$1000, 0), MATCH(BK$1, 'Ambiente-Termico'!$B$1:$EC$1, 0))</f>
        <v>0.99530332681017608</v>
      </c>
      <c r="BL22">
        <f>INDEX('Ambiente-Termico'!$B$2:$EC$1000, MATCH($O22, 'Ambiente-Termico'!$I$2:$I$1000, 0), MATCH(BL$1, 'Ambiente-Termico'!$B$1:$EC$1, 0))</f>
        <v>0</v>
      </c>
      <c r="BM22" s="2">
        <f>INDEX('Ambiente-Termico'!$B$2:$EC$1000, MATCH($O22, 'Ambiente-Termico'!$I$2:$I$1000, 0), MATCH(BM$1, 'Ambiente-Termico'!$B$1:$EC$1, 0))</f>
        <v>0</v>
      </c>
      <c r="BN22">
        <f>INDEX('Ambiente-Termico'!$B$2:$EC$1000, MATCH($O22, 'Ambiente-Termico'!$I$2:$I$1000, 0), MATCH(BN$1, 'Ambiente-Termico'!$B$1:$EC$1, 0))</f>
        <v>541</v>
      </c>
      <c r="BO22" s="2">
        <f>INDEX('Ambiente-Termico'!$B$2:$EC$1000, MATCH($O22, 'Ambiente-Termico'!$I$2:$I$1000, 0), MATCH(BO$1, 'Ambiente-Termico'!$B$1:$EC$1, 0))</f>
        <v>6.1757990867579909E-2</v>
      </c>
      <c r="BP22">
        <f>INDEX('Ambiente-Termico'!$B$2:$EC$1000, MATCH($O22, 'Ambiente-Termico'!$I$2:$I$1000, 0), MATCH(BP$1, 'Ambiente-Termico'!$B$1:$EC$1, 0))</f>
        <v>8219</v>
      </c>
      <c r="BQ22" s="2">
        <f>INDEX('Ambiente-Termico'!$B$2:$EC$1000, MATCH($O22, 'Ambiente-Termico'!$I$2:$I$1000, 0), MATCH(BQ$1, 'Ambiente-Termico'!$B$1:$EC$1, 0))</f>
        <v>0.93824200913242006</v>
      </c>
      <c r="BR22">
        <f>INDEX('Ambiente-Termico'!$B$2:$EC$1000, MATCH($O22, 'Ambiente-Termico'!$I$2:$I$1000, 0), MATCH(BR$1, 'Ambiente-Termico'!$B$1:$EC$1, 0))</f>
        <v>0</v>
      </c>
      <c r="BS22" s="2">
        <f>INDEX('Ambiente-Termico'!$B$2:$EC$1000, MATCH($O22, 'Ambiente-Termico'!$I$2:$I$1000, 0), MATCH(BS$1, 'Ambiente-Termico'!$B$1:$EC$1, 0))</f>
        <v>0</v>
      </c>
      <c r="BT22">
        <f>INDEX('Ambiente-Termico'!$B$2:$EC$1000, MATCH($O22, 'Ambiente-Termico'!$I$2:$I$1000, 0), MATCH(BT$1, 'Ambiente-Termico'!$B$1:$EC$1, 0))</f>
        <v>1061</v>
      </c>
      <c r="BU22" s="2">
        <f>INDEX('Ambiente-Termico'!$B$2:$EC$1000, MATCH($O22, 'Ambiente-Termico'!$I$2:$I$1000, 0), MATCH(BU$1, 'Ambiente-Termico'!$B$1:$EC$1, 0))</f>
        <v>0.2076320939334638</v>
      </c>
      <c r="BV22">
        <f>INDEX('Ambiente-Termico'!$B$2:$EC$1000, MATCH($O22, 'Ambiente-Termico'!$I$2:$I$1000, 0), MATCH(BV$1, 'Ambiente-Termico'!$B$1:$EC$1, 0))</f>
        <v>7699</v>
      </c>
      <c r="BW22" s="2">
        <f>INDEX('Ambiente-Termico'!$B$2:$EC$1000, MATCH($O22, 'Ambiente-Termico'!$I$2:$I$1000, 0), MATCH(BW$1, 'Ambiente-Termico'!$B$1:$EC$1, 0))</f>
        <v>0.87888127853881282</v>
      </c>
      <c r="BX22">
        <f>INDEX('Ambiente-Termico'!$B$2:$EC$1000, MATCH($O22, 'Ambiente-Termico'!$I$2:$I$1000, 0), MATCH(BX$1, 'Ambiente-Termico'!$B$1:$EC$1, 0))</f>
        <v>0</v>
      </c>
      <c r="BY22" s="2">
        <f>INDEX('Ambiente-Termico'!$B$2:$EC$1000, MATCH($O22, 'Ambiente-Termico'!$I$2:$I$1000, 0), MATCH(BY$1, 'Ambiente-Termico'!$B$1:$EC$1, 0))</f>
        <v>0</v>
      </c>
      <c r="BZ22">
        <f>INDEX('Ambiente-Termico'!$B$2:$EC$1000, MATCH($O22, 'Ambiente-Termico'!$I$2:$I$1000, 0), MATCH(BZ$1, 'Ambiente-Termico'!$B$1:$EC$1, 0))</f>
        <v>2837</v>
      </c>
      <c r="CA22" s="2">
        <f>INDEX('Ambiente-Termico'!$B$2:$EC$1000, MATCH($O22, 'Ambiente-Termico'!$I$2:$I$1000, 0), MATCH(CA$1, 'Ambiente-Termico'!$B$1:$EC$1, 0))</f>
        <v>0.3238584474885845</v>
      </c>
      <c r="CB22">
        <f>INDEX('Ambiente-Termico'!$B$2:$EC$1000, MATCH($O22, 'Ambiente-Termico'!$I$2:$I$1000, 0), MATCH(CB$1, 'Ambiente-Termico'!$B$1:$EC$1, 0))</f>
        <v>5923</v>
      </c>
      <c r="CC22" s="2">
        <f>INDEX('Ambiente-Termico'!$B$2:$EC$1000, MATCH($O22, 'Ambiente-Termico'!$I$2:$I$1000, 0), MATCH(CC$1, 'Ambiente-Termico'!$B$1:$EC$1, 0))</f>
        <v>0.6761415525114155</v>
      </c>
      <c r="CD22">
        <f>INDEX('Ambiente-Termico'!$B$2:$EC$1000, MATCH($O22, 'Ambiente-Termico'!$I$2:$I$1000, 0), MATCH(CD$1, 'Ambiente-Termico'!$B$1:$EC$1, 0))</f>
        <v>1843.02</v>
      </c>
      <c r="CE22">
        <f>INDEX('Ambiente-Termico'!$B$2:$EC$1000, MATCH($O22, 'Ambiente-Termico'!$I$2:$I$1000, 0), MATCH(CE$1, 'Ambiente-Termico'!$B$1:$EC$1, 0))</f>
        <v>725.82</v>
      </c>
      <c r="CF22">
        <f>INDEX('Ambiente-Termico'!$B$2:$EC$1000, MATCH($O22, 'Ambiente-Termico'!$I$2:$I$1000, 0), MATCH(CF$1, 'Ambiente-Termico'!$B$1:$EC$1, 0))</f>
        <v>85.324999999999989</v>
      </c>
      <c r="CG22">
        <f>INDEX('Ambiente-Termico'!$B$2:$EC$1000, MATCH($O22, 'Ambiente-Termico'!$I$2:$I$1000, 0), MATCH(CG$1, 'Ambiente-Termico'!$B$1:$EC$1, 0))</f>
        <v>33.602777777777781</v>
      </c>
      <c r="CH22">
        <f>INDEX('Ambiente-Termico'!$B$2:$EC$1000, MATCH($O22, 'Ambiente-Termico'!$I$2:$I$1000, 0), MATCH(CH$1, 'Ambiente-Termico'!$B$1:$EC$1, 0))</f>
        <v>51.722222222222207</v>
      </c>
      <c r="CI22">
        <f>INDEX('Ambiente-Termico'!$B$2:$EC$1000, MATCH($O22, 'Ambiente-Termico'!$I$2:$I$1000, 0), MATCH(CI$1, 'Ambiente-Termico'!$B$1:$EC$1, 0))</f>
        <v>2195.0700000000002</v>
      </c>
      <c r="CJ22">
        <f>INDEX('Ambiente-Termico'!$B$2:$EC$1000, MATCH($O22, 'Ambiente-Termico'!$I$2:$I$1000, 0), MATCH(CJ$1, 'Ambiente-Termico'!$B$1:$EC$1, 0))</f>
        <v>29.671312585576899</v>
      </c>
      <c r="CK22">
        <f>INDEX('Ambiente-Termico'!$B$2:$EC$1000, MATCH($O22, 'Ambiente-Termico'!$I$2:$I$1000, 0), MATCH(CK$1, 'Ambiente-Termico'!$B$1:$EC$1, 0))</f>
        <v>372.56</v>
      </c>
      <c r="CL22">
        <f>INDEX('Ambiente-Termico'!$B$2:$EC$1000, MATCH($O22, 'Ambiente-Termico'!$I$2:$I$1000, 0), MATCH(CL$1, 'Ambiente-Termico'!$B$1:$EC$1, 0))</f>
        <v>85.35</v>
      </c>
      <c r="CM22">
        <f>INDEX('Ambiente-Termico'!$B$2:$EC$1000, MATCH($O22, 'Ambiente-Termico'!$I$2:$I$1000, 0), MATCH(CM$1, 'Ambiente-Termico'!$B$1:$EC$1, 0))</f>
        <v>45.74</v>
      </c>
      <c r="CN22" t="str">
        <f>INDEX('Ambiente-Termico'!$B$2:$EC$1000, MATCH($O22, 'Ambiente-Termico'!$I$2:$I$1000, 0), MATCH(CN$1, 'Ambiente-Termico'!$B$1:$EC$1, 0))</f>
        <v xml:space="preserve"> 02/21  19:00:00</v>
      </c>
      <c r="CO22">
        <f>INDEX('Ambiente-Termico'!$B$2:$EC$1000, MATCH($O22, 'Ambiente-Termico'!$I$2:$I$1000, 0), MATCH(CO$1, 'Ambiente-Termico'!$B$1:$EC$1, 0))</f>
        <v>1579.65507067568</v>
      </c>
      <c r="CP22">
        <f>INDEX('Ambiente-Termico'!$B$2:$EC$1000, MATCH($O22, 'Ambiente-Termico'!$I$2:$I$1000, 0), MATCH(CP$1, 'Ambiente-Termico'!$B$1:$EC$1, 0))</f>
        <v>864</v>
      </c>
      <c r="CQ22">
        <f>INDEX('Ambiente-Termico'!$B$2:$EC$1000, MATCH($O22, 'Ambiente-Termico'!$I$2:$I$1000, 0), MATCH(CQ$1, 'Ambiente-Termico'!$B$1:$EC$1, 0))</f>
        <v>214.60624999999999</v>
      </c>
      <c r="CR22">
        <f>INDEX('Ambiente-Termico'!$B$2:$EC$1000, MATCH($O22, 'Ambiente-Termico'!$I$2:$I$1000, 0), MATCH(CR$1, 'Ambiente-Termico'!$B$1:$EC$1, 0))</f>
        <v>120</v>
      </c>
      <c r="CS22">
        <f>INDEX('Ambiente-Termico'!$B$2:$EC$1000, MATCH($O22, 'Ambiente-Termico'!$I$2:$I$1000, 0), MATCH(CS$1, 'Ambiente-Termico'!$B$1:$EC$1, 0))</f>
        <v>34.628534854221641</v>
      </c>
      <c r="CT22">
        <f>INDEX('Ambiente-Termico'!$B$2:$EC$1000, MATCH($O22, 'Ambiente-Termico'!$I$2:$I$1000, 0), MATCH(CT$1, 'Ambiente-Termico'!$B$1:$EC$1, 0))</f>
        <v>53.581996917807878</v>
      </c>
      <c r="CU22">
        <f>INDEX('Ambiente-Termico'!$B$2:$EC$1000, MATCH($O22, 'Ambiente-Termico'!$I$2:$I$1000, 0), MATCH(CU$1, 'Ambiente-Termico'!$B$1:$EC$1, 0))</f>
        <v>-18.95346206358624</v>
      </c>
      <c r="CV22">
        <f>INDEX('Ambiente-Termico'!$B$2:$EC$1000, MATCH($O22, 'Ambiente-Termico'!$I$2:$I$1000, 0), MATCH(CV$1, 'Ambiente-Termico'!$B$1:$EC$1, 0))</f>
        <v>430.3206758394814</v>
      </c>
      <c r="CW22">
        <f>INDEX('Ambiente-Termico'!$B$2:$EC$1000, MATCH($O22, 'Ambiente-Termico'!$I$2:$I$1000, 0), MATCH(CW$1, 'Ambiente-Termico'!$B$1:$EC$1, 0))</f>
        <v>0</v>
      </c>
      <c r="CX22">
        <f>INDEX('Ambiente-Termico'!$B$2:$EC$1000, MATCH($O22, 'Ambiente-Termico'!$I$2:$I$1000, 0), MATCH(CX$1, 'Ambiente-Termico'!$B$1:$EC$1, 0))</f>
        <v>-83.900390018023472</v>
      </c>
      <c r="CY22">
        <f>INDEX('Ambiente-Termico'!$B$2:$EC$1000, MATCH($O22, 'Ambiente-Termico'!$I$2:$I$1000, 0), MATCH(CY$1, 'Ambiente-Termico'!$B$1:$EC$1, 0))</f>
        <v>1579.65507067568</v>
      </c>
      <c r="CZ22">
        <f>INDEX('Ambiente-Termico'!$B$2:$EC$1000, MATCH($O22, 'Ambiente-Termico'!$I$2:$I$1000, 0), MATCH(CZ$1, 'Ambiente-Termico'!$B$1:$EC$1, 0))</f>
        <v>0</v>
      </c>
      <c r="DA22" t="str">
        <f>INDEX('Ambiente-Termico'!$B$2:$EC$1000, MATCH($O22, 'Ambiente-Termico'!$I$2:$I$1000, 0), MATCH(DA$1, 'Ambiente-Termico'!$B$1:$EC$1, 0))</f>
        <v xml:space="preserve"> 02/21  19:00:00</v>
      </c>
      <c r="DB22">
        <f>INDEX('Ambiente-Termico'!$B$2:$EC$1000, MATCH($O22, 'Ambiente-Termico'!$I$2:$I$1000, 0), MATCH(DB$1, 'Ambiente-Termico'!$B$1:$EC$1, 0))</f>
        <v>1546.4786294377441</v>
      </c>
      <c r="DC22">
        <f>INDEX('Ambiente-Termico'!$B$2:$EC$1000, MATCH($O22, 'Ambiente-Termico'!$I$2:$I$1000, 0), MATCH(DC$1, 'Ambiente-Termico'!$B$1:$EC$1, 0))</f>
        <v>864</v>
      </c>
      <c r="DD22">
        <f>INDEX('Ambiente-Termico'!$B$2:$EC$1000, MATCH($O22, 'Ambiente-Termico'!$I$2:$I$1000, 0), MATCH(DD$1, 'Ambiente-Termico'!$B$1:$EC$1, 0))</f>
        <v>214.60624999999999</v>
      </c>
      <c r="DE22">
        <f>INDEX('Ambiente-Termico'!$B$2:$EC$1000, MATCH($O22, 'Ambiente-Termico'!$I$2:$I$1000, 0), MATCH(DE$1, 'Ambiente-Termico'!$B$1:$EC$1, 0))</f>
        <v>120</v>
      </c>
      <c r="DF22">
        <f>INDEX('Ambiente-Termico'!$B$2:$EC$1000, MATCH($O22, 'Ambiente-Termico'!$I$2:$I$1000, 0), MATCH(DF$1, 'Ambiente-Termico'!$B$1:$EC$1, 0))</f>
        <v>171.1462525724522</v>
      </c>
      <c r="DG22">
        <f>INDEX('Ambiente-Termico'!$B$2:$EC$1000, MATCH($O22, 'Ambiente-Termico'!$I$2:$I$1000, 0), MATCH(DG$1, 'Ambiente-Termico'!$B$1:$EC$1, 0))</f>
        <v>110.5746676222746</v>
      </c>
      <c r="DH22">
        <f>INDEX('Ambiente-Termico'!$B$2:$EC$1000, MATCH($O22, 'Ambiente-Termico'!$I$2:$I$1000, 0), MATCH(DH$1, 'Ambiente-Termico'!$B$1:$EC$1, 0))</f>
        <v>60.571584950177581</v>
      </c>
      <c r="DI22">
        <f>INDEX('Ambiente-Termico'!$B$2:$EC$1000, MATCH($O22, 'Ambiente-Termico'!$I$2:$I$1000, 0), MATCH(DI$1, 'Ambiente-Termico'!$B$1:$EC$1, 0))</f>
        <v>267.637756480078</v>
      </c>
      <c r="DJ22">
        <f>INDEX('Ambiente-Termico'!$B$2:$EC$1000, MATCH($O22, 'Ambiente-Termico'!$I$2:$I$1000, 0), MATCH(DJ$1, 'Ambiente-Termico'!$B$1:$EC$1, 0))</f>
        <v>0</v>
      </c>
      <c r="DK22">
        <f>INDEX('Ambiente-Termico'!$B$2:$EC$1000, MATCH($O22, 'Ambiente-Termico'!$I$2:$I$1000, 0), MATCH(DK$1, 'Ambiente-Termico'!$B$1:$EC$1, 0))</f>
        <v>-90.911629614786079</v>
      </c>
      <c r="DL22">
        <f>INDEX('Ambiente-Termico'!$B$2:$EC$1000, MATCH($O22, 'Ambiente-Termico'!$I$2:$I$1000, 0), MATCH(DL$1, 'Ambiente-Termico'!$B$1:$EC$1, 0))</f>
        <v>1546.4786294377441</v>
      </c>
      <c r="DM22">
        <f>INDEX('Ambiente-Termico'!$B$2:$EC$1000, MATCH($O22, 'Ambiente-Termico'!$I$2:$I$1000, 0), MATCH(DM$1, 'Ambiente-Termico'!$B$1:$EC$1, 0))</f>
        <v>0</v>
      </c>
      <c r="DN22" s="2">
        <f t="shared" si="1"/>
        <v>0</v>
      </c>
      <c r="DO22" s="2">
        <f>IF(INDEX(CE:CE,MATCH($T22,$O:$O, 0))=0,0,1-CE22/INDEX(CE:CE,MATCH($T22,$O:$O, 0)))</f>
        <v>0</v>
      </c>
      <c r="DP22" s="2">
        <f>IF(INDEX(CF:CF,MATCH($T22,$O:$O, 0))=0,0,1-CF22/INDEX(CF:CF,MATCH($T22,$O:$O, 0)))</f>
        <v>0</v>
      </c>
      <c r="DQ22" s="2">
        <f t="shared" si="2"/>
        <v>0</v>
      </c>
      <c r="DR22" s="2">
        <f t="shared" si="3"/>
        <v>0</v>
      </c>
      <c r="DS22" s="2">
        <f t="shared" si="4"/>
        <v>0</v>
      </c>
      <c r="DT22" s="2">
        <f t="shared" si="5"/>
        <v>0</v>
      </c>
      <c r="DU22" s="2">
        <f t="shared" si="6"/>
        <v>0</v>
      </c>
      <c r="DV22" s="2">
        <f t="shared" si="7"/>
        <v>0</v>
      </c>
      <c r="DW22" s="2">
        <f t="shared" si="8"/>
        <v>0</v>
      </c>
      <c r="DX22" s="2">
        <f t="shared" si="9"/>
        <v>0</v>
      </c>
      <c r="DY22" s="2">
        <f>IF($CO22=0,0,CP22/$CO22)</f>
        <v>0.5469548485863015</v>
      </c>
      <c r="DZ22" s="2">
        <f t="shared" si="10"/>
        <v>0.13585639927595367</v>
      </c>
      <c r="EA22" s="2">
        <f t="shared" si="11"/>
        <v>7.5965951192541875E-2</v>
      </c>
      <c r="EB22" s="2">
        <f t="shared" si="12"/>
        <v>2.1921579905041972E-2</v>
      </c>
      <c r="EC22" s="2">
        <f t="shared" si="13"/>
        <v>3.3920061355476025E-2</v>
      </c>
      <c r="ED22" s="2">
        <f t="shared" si="14"/>
        <v>-1.1998481450434053E-2</v>
      </c>
      <c r="EE22" s="2">
        <f t="shared" si="15"/>
        <v>0.27241432881636402</v>
      </c>
      <c r="EF22" s="2">
        <f t="shared" si="16"/>
        <v>0</v>
      </c>
      <c r="EG22" s="2">
        <f t="shared" si="17"/>
        <v>-5.3113107776203324E-2</v>
      </c>
      <c r="EH22" s="2">
        <f t="shared" si="18"/>
        <v>1</v>
      </c>
      <c r="EI22" s="2">
        <f t="shared" si="19"/>
        <v>0</v>
      </c>
      <c r="EJ22" s="2">
        <f t="shared" si="20"/>
        <v>0</v>
      </c>
      <c r="EK22" s="2">
        <f>IF($DB22=0,0,DC22/$DB22)</f>
        <v>0.55868861266717018</v>
      </c>
      <c r="EL22" s="2">
        <f t="shared" si="21"/>
        <v>0.13877091213218043</v>
      </c>
      <c r="EM22" s="2">
        <f t="shared" si="22"/>
        <v>7.7595640648218084E-2</v>
      </c>
      <c r="EN22" s="2">
        <f t="shared" si="23"/>
        <v>0.11066835927417641</v>
      </c>
      <c r="EO22" s="2">
        <f t="shared" si="24"/>
        <v>7.1500934780118125E-2</v>
      </c>
      <c r="EP22" s="2">
        <f t="shared" si="25"/>
        <v>3.9167424494058287E-2</v>
      </c>
      <c r="EQ22" s="2">
        <f t="shared" si="26"/>
        <v>0.17306269313102859</v>
      </c>
      <c r="ER22" s="2">
        <f t="shared" si="27"/>
        <v>0</v>
      </c>
      <c r="ES22" s="2">
        <f t="shared" si="28"/>
        <v>-5.878621785277368E-2</v>
      </c>
      <c r="ET22" s="2">
        <f t="shared" si="29"/>
        <v>1</v>
      </c>
      <c r="EU22" s="2">
        <f t="shared" si="30"/>
        <v>0</v>
      </c>
      <c r="EV22">
        <f>INDEX('Ambiente-Luminico'!$B$2:$DZ$1000, MATCH($P22, 'Ambiente-Luminico'!$M$2:$M$1000, 0), MATCH(EV$1, 'Ambiente-Luminico'!$B$1:$DZ$1, 0))</f>
        <v>1</v>
      </c>
      <c r="EW22">
        <f>INDEX('Ambiente-Luminico'!$B$2:$DZ$1000, MATCH($P22, 'Ambiente-Luminico'!$M$2:$M$1000, 0), MATCH(EW$1, 'Ambiente-Luminico'!$B$1:$DZ$1, 0))</f>
        <v>0</v>
      </c>
      <c r="EX22">
        <f>INDEX('Ambiente-Luminico'!$B$2:$DZ$1000, MATCH($P22, 'Ambiente-Luminico'!$M$2:$M$1000, 0), MATCH(EX$1, 'Ambiente-Luminico'!$B$1:$DZ$1, 0))</f>
        <v>0</v>
      </c>
      <c r="EY22">
        <f>INDEX('Ambiente-Luminico'!$B$2:$DZ$1000, MATCH($P22, 'Ambiente-Luminico'!$M$2:$M$1000, 0), MATCH(EY$1, 'Ambiente-Luminico'!$B$1:$DZ$1, 0))</f>
        <v>0.90553665000000005</v>
      </c>
      <c r="EZ22">
        <f>INDEX('Ambiente-Luminico'!$B$2:$DZ$1000, MATCH($P22, 'Ambiente-Luminico'!$M$2:$M$1000, 0), MATCH(EZ$1, 'Ambiente-Luminico'!$B$1:$DZ$1, 0))</f>
        <v>3.820776E-2</v>
      </c>
      <c r="FA22">
        <f>INDEX('Ambiente-Luminico'!$B$2:$DZ$1000, MATCH($P22, 'Ambiente-Luminico'!$M$2:$M$1000, 0), MATCH(FA$1, 'Ambiente-Luminico'!$B$1:$DZ$1, 0))</f>
        <v>1150.0178000000001</v>
      </c>
      <c r="FB22">
        <f>INDEX('Ambiente-Luminico'!$B$2:$DZ$1000, MATCH($P22, 'Ambiente-Luminico'!$M$2:$M$1000, 0), MATCH(FB$1, 'Ambiente-Luminico'!$B$1:$DZ$1, 0))</f>
        <v>8.8541664000000006E-2</v>
      </c>
    </row>
    <row r="23" spans="1:158" x14ac:dyDescent="0.3">
      <c r="A23">
        <f>IF(INDEX(Plan1!O$5:O$1000,ROW()-1)="","",INDEX(Plan1!O$5:O$1000,ROW()-1))</f>
        <v>22</v>
      </c>
      <c r="B23" t="str">
        <f>IF(INDEX(Plan1!P$5:P$1000,ROW()-1)="","",INDEX(Plan1!P$5:P$1000,ROW()-1))</f>
        <v>CTD-HVAC_dia-V60-T120</v>
      </c>
      <c r="C23" t="str">
        <f>IF(INDEX(Plan1!Q$5:Q$1000,ROW()-1)="","",INDEX(Plan1!Q$5:Q$1000,ROW()-1))</f>
        <v>CTD</v>
      </c>
      <c r="D23" t="str">
        <f>IF(INDEX(Plan1!R$5:R$1000,ROW()-1)="","",INDEX(Plan1!R$5:R$1000,ROW()-1))</f>
        <v>HVAC_dia</v>
      </c>
      <c r="E23" t="str">
        <f>IF(INDEX(Plan1!S$5:S$1000,ROW()-1)="","",INDEX(Plan1!S$5:S$1000,ROW()-1))</f>
        <v>V60</v>
      </c>
      <c r="F23" t="str">
        <f>IF(INDEX(Plan1!T$5:T$1000,ROW()-1)="","",INDEX(Plan1!T$5:T$1000,ROW()-1))</f>
        <v>T120</v>
      </c>
      <c r="G23" t="str">
        <f>IF(INDEX(Plan1!U$5:U$1000,ROW()-1)="","",INDEX(Plan1!U$5:U$1000,ROW()-1))</f>
        <v>SALA DE ESTAR</v>
      </c>
      <c r="H23">
        <f>IF(INDEX(Plan1!W$5:W$1000,ROW()-1)="","",INDEX(Plan1!W$5:W$1000,ROW()-1))</f>
        <v>21.6</v>
      </c>
      <c r="I23">
        <f>IF(INDEX(Plan1!X$5:X$1000,ROW()-1)="","",INDEX(Plan1!X$5:X$1000,ROW()-1))</f>
        <v>46.28</v>
      </c>
      <c r="J23">
        <f>IF(INDEX(Plan1!Y$5:Y$1000,ROW()-1)="","",INDEX(Plan1!Y$5:Y$1000,ROW()-1))</f>
        <v>6.06</v>
      </c>
      <c r="K23" s="16" t="str">
        <f>IF(INDEX(Plan1!Z$5:Z$1000,ROW()-1)="","",INDEX(Plan1!Z$5:Z$1000,ROW()-1))</f>
        <v>13%</v>
      </c>
      <c r="L23" s="2">
        <f>IF(INDEX(Plan1!AA$5:AA$1000,ROW()-1)="","",INDEX(Plan1!AA$5:AA$1000,ROW()-1))</f>
        <v>0.28000000000000003</v>
      </c>
      <c r="M23" t="str">
        <f t="shared" si="31"/>
        <v>T120</v>
      </c>
      <c r="N23" t="str">
        <f t="shared" si="32"/>
        <v>Oeste</v>
      </c>
      <c r="O23" t="str">
        <f t="shared" si="33"/>
        <v>CTD-HVAC_dia-V60-T120-SALA DE ESTAR-T120</v>
      </c>
      <c r="P23" t="str">
        <f t="shared" si="34"/>
        <v>CTD-VN-V60-T120-SALA DE ESTAR-T120</v>
      </c>
      <c r="Q23" t="str">
        <f t="shared" si="35"/>
        <v>CTD_T120_V60</v>
      </c>
      <c r="R23" t="str">
        <f t="shared" si="36"/>
        <v>CTD_T120_V60_sDG</v>
      </c>
      <c r="S23" t="str">
        <f t="shared" si="37"/>
        <v>CTD-SALA-DE-ESTAR</v>
      </c>
      <c r="T23" t="str">
        <f t="shared" si="38"/>
        <v>CTD-HVAC_dia-V86-ST-SALA DE ESTAR-ST</v>
      </c>
      <c r="U23">
        <f>INDEX('Ambiente-Termico'!$B$2:$EC$1000, MATCH($O23, 'Ambiente-Termico'!$I$2:$I$1000, 0), MATCH(U$1, 'Ambiente-Termico'!$B$1:$EC$1, 0))</f>
        <v>5110</v>
      </c>
      <c r="V23">
        <f>INDEX('Ambiente-Termico'!$B$2:$EC$1000, MATCH($O23, 'Ambiente-Termico'!$I$2:$I$1000, 0), MATCH(V$1, 'Ambiente-Termico'!$B$1:$EC$1, 0))</f>
        <v>24</v>
      </c>
      <c r="W23">
        <f>INDEX('Ambiente-Termico'!$B$2:$EC$1000, MATCH($O23, 'Ambiente-Termico'!$I$2:$I$1000, 0), MATCH(W$1, 'Ambiente-Termico'!$B$1:$EC$1, 0))</f>
        <v>25.04</v>
      </c>
      <c r="X23">
        <f>INDEX('Ambiente-Termico'!$B$2:$EC$1000, MATCH($O23, 'Ambiente-Termico'!$I$2:$I$1000, 0), MATCH(X$1, 'Ambiente-Termico'!$B$1:$EC$1, 0))</f>
        <v>22.53</v>
      </c>
      <c r="Y23">
        <f>INDEX('Ambiente-Termico'!$B$2:$EC$1000, MATCH($O23, 'Ambiente-Termico'!$I$2:$I$1000, 0), MATCH(Y$1, 'Ambiente-Termico'!$B$1:$EC$1, 0))</f>
        <v>21.71</v>
      </c>
      <c r="Z23">
        <f>INDEX('Ambiente-Termico'!$B$2:$EC$1000, MATCH($O23, 'Ambiente-Termico'!$I$2:$I$1000, 0), MATCH(Z$1, 'Ambiente-Termico'!$B$1:$EC$1, 0))</f>
        <v>26.57</v>
      </c>
      <c r="AA23">
        <f>INDEX('Ambiente-Termico'!$B$2:$EC$1000, MATCH($O23, 'Ambiente-Termico'!$I$2:$I$1000, 0), MATCH(AA$1, 'Ambiente-Termico'!$B$1:$EC$1, 0))</f>
        <v>26.57</v>
      </c>
      <c r="AB23">
        <f>INDEX('Ambiente-Termico'!$B$2:$EC$1000, MATCH($O23, 'Ambiente-Termico'!$I$2:$I$1000, 0), MATCH(AB$1, 'Ambiente-Termico'!$B$1:$EC$1, 0))</f>
        <v>21.5</v>
      </c>
      <c r="AC23">
        <f>INDEX('Ambiente-Termico'!$B$2:$EC$1000, MATCH($O23, 'Ambiente-Termico'!$I$2:$I$1000, 0), MATCH(AC$1, 'Ambiente-Termico'!$B$1:$EC$1, 0))</f>
        <v>20.96</v>
      </c>
      <c r="AD23">
        <f>INDEX('Ambiente-Termico'!$B$2:$EC$1000, MATCH($O23, 'Ambiente-Termico'!$I$2:$I$1000, 0), MATCH(AD$1, 'Ambiente-Termico'!$B$1:$EC$1, 0))</f>
        <v>25.29</v>
      </c>
      <c r="AE23">
        <f>INDEX('Ambiente-Termico'!$B$2:$EC$1000, MATCH($O23, 'Ambiente-Termico'!$I$2:$I$1000, 0), MATCH(AE$1, 'Ambiente-Termico'!$B$1:$EC$1, 0))</f>
        <v>25.29</v>
      </c>
      <c r="AF23">
        <f>INDEX('Ambiente-Termico'!$B$2:$EC$1000, MATCH($O23, 'Ambiente-Termico'!$I$2:$I$1000, 0), MATCH(AF$1, 'Ambiente-Termico'!$B$1:$EC$1, 0))</f>
        <v>22.01</v>
      </c>
      <c r="AG23">
        <f>INDEX('Ambiente-Termico'!$B$2:$EC$1000, MATCH($O23, 'Ambiente-Termico'!$I$2:$I$1000, 0), MATCH(AG$1, 'Ambiente-Termico'!$B$1:$EC$1, 0))</f>
        <v>21.33</v>
      </c>
      <c r="AH23" s="2">
        <f t="shared" si="39"/>
        <v>0</v>
      </c>
      <c r="AI23" s="2">
        <f t="shared" si="39"/>
        <v>3.1847133757962887E-3</v>
      </c>
      <c r="AJ23" s="2">
        <f t="shared" si="39"/>
        <v>3.5382574082263307E-3</v>
      </c>
      <c r="AK23" s="2">
        <f t="shared" si="39"/>
        <v>3.2139577594123558E-3</v>
      </c>
      <c r="AL23" s="2">
        <f t="shared" si="40"/>
        <v>8.2120194102276445E-3</v>
      </c>
      <c r="AM23" s="2">
        <f t="shared" si="40"/>
        <v>8.2120194102276445E-3</v>
      </c>
      <c r="AN23" s="2">
        <f t="shared" si="40"/>
        <v>8.3025830258302014E-3</v>
      </c>
      <c r="AO23" s="2">
        <f t="shared" si="40"/>
        <v>5.6925996204932883E-3</v>
      </c>
      <c r="AP23" s="2">
        <f t="shared" si="41"/>
        <v>4.3307086614172707E-3</v>
      </c>
      <c r="AQ23" s="2">
        <f t="shared" si="41"/>
        <v>4.3307086614172707E-3</v>
      </c>
      <c r="AR23" s="2">
        <f t="shared" si="41"/>
        <v>6.3205417607221648E-3</v>
      </c>
      <c r="AS23" s="2">
        <f t="shared" si="41"/>
        <v>4.6663555762950226E-3</v>
      </c>
      <c r="AT23">
        <f>INDEX('Ambiente-Termico'!$B$2:$EC$1000, MATCH($O23, 'Ambiente-Termico'!$I$2:$I$1000, 0), MATCH(AT$1, 'Ambiente-Termico'!$B$1:$EC$1, 0))</f>
        <v>0</v>
      </c>
      <c r="AU23" s="2">
        <f>INDEX('Ambiente-Termico'!$B$2:$EC$1000, MATCH($O23, 'Ambiente-Termico'!$I$2:$I$1000, 0), MATCH(AU$1, 'Ambiente-Termico'!$B$1:$EC$1, 0))</f>
        <v>0</v>
      </c>
      <c r="AV23">
        <f>INDEX('Ambiente-Termico'!$B$2:$EC$1000, MATCH($O23, 'Ambiente-Termico'!$I$2:$I$1000, 0), MATCH(AV$1, 'Ambiente-Termico'!$B$1:$EC$1, 0))</f>
        <v>2704</v>
      </c>
      <c r="AW23" s="2">
        <f>INDEX('Ambiente-Termico'!$B$2:$EC$1000, MATCH($O23, 'Ambiente-Termico'!$I$2:$I$1000, 0), MATCH(AW$1, 'Ambiente-Termico'!$B$1:$EC$1, 0))</f>
        <v>0.52915851272015657</v>
      </c>
      <c r="AX23">
        <f>INDEX('Ambiente-Termico'!$B$2:$EC$1000, MATCH($O23, 'Ambiente-Termico'!$I$2:$I$1000, 0), MATCH(AX$1, 'Ambiente-Termico'!$B$1:$EC$1, 0))</f>
        <v>2406</v>
      </c>
      <c r="AY23" s="2">
        <f>INDEX('Ambiente-Termico'!$B$2:$EC$1000, MATCH($O23, 'Ambiente-Termico'!$I$2:$I$1000, 0), MATCH(AY$1, 'Ambiente-Termico'!$B$1:$EC$1, 0))</f>
        <v>0.47084148727984337</v>
      </c>
      <c r="AZ23">
        <f>INDEX('Ambiente-Termico'!$B$2:$EC$1000, MATCH($O23, 'Ambiente-Termico'!$I$2:$I$1000, 0), MATCH(AZ$1, 'Ambiente-Termico'!$B$1:$EC$1, 0))</f>
        <v>5</v>
      </c>
      <c r="BA23" s="2">
        <f>INDEX('Ambiente-Termico'!$B$2:$EC$1000, MATCH($O23, 'Ambiente-Termico'!$I$2:$I$1000, 0), MATCH(BA$1, 'Ambiente-Termico'!$B$1:$EC$1, 0))</f>
        <v>5.7077625570776253E-4</v>
      </c>
      <c r="BB23">
        <f>INDEX('Ambiente-Termico'!$B$2:$EC$1000, MATCH($O23, 'Ambiente-Termico'!$I$2:$I$1000, 0), MATCH(BB$1, 'Ambiente-Termico'!$B$1:$EC$1, 0))</f>
        <v>4069</v>
      </c>
      <c r="BC23" s="2">
        <f>INDEX('Ambiente-Termico'!$B$2:$EC$1000, MATCH($O23, 'Ambiente-Termico'!$I$2:$I$1000, 0), MATCH(BC$1, 'Ambiente-Termico'!$B$1:$EC$1, 0))</f>
        <v>0.46449771689497721</v>
      </c>
      <c r="BD23" t="e">
        <f>INDEX('Ambiente-Termico'!$B$2:$EC$1000, MATCH($O23, 'Ambiente-Termico'!$I$2:$I$1000, 0), MATCH(BD$1, 'Ambiente-Termico'!$B$1:$EC$1, 0))</f>
        <v>#N/A</v>
      </c>
      <c r="BE23" s="2" t="e">
        <f>INDEX('Ambiente-Termico'!$B$2:$EC$1000, MATCH($O23, 'Ambiente-Termico'!$I$2:$I$1000, 0), MATCH(BE$1, 'Ambiente-Termico'!$B$1:$EC$1, 0))</f>
        <v>#N/A</v>
      </c>
      <c r="BF23">
        <f>INDEX('Ambiente-Termico'!$B$2:$EC$1000, MATCH($O23, 'Ambiente-Termico'!$I$2:$I$1000, 0), MATCH(BF$1, 'Ambiente-Termico'!$B$1:$EC$1, 0))</f>
        <v>0</v>
      </c>
      <c r="BG23" s="2">
        <f>INDEX('Ambiente-Termico'!$B$2:$EC$1000, MATCH($O23, 'Ambiente-Termico'!$I$2:$I$1000, 0), MATCH(BG$1, 'Ambiente-Termico'!$B$1:$EC$1, 0))</f>
        <v>0</v>
      </c>
      <c r="BH23">
        <f>INDEX('Ambiente-Termico'!$B$2:$EC$1000, MATCH($O23, 'Ambiente-Termico'!$I$2:$I$1000, 0), MATCH(BH$1, 'Ambiente-Termico'!$B$1:$EC$1, 0))</f>
        <v>24</v>
      </c>
      <c r="BI23" s="2">
        <f>INDEX('Ambiente-Termico'!$B$2:$EC$1000, MATCH($O23, 'Ambiente-Termico'!$I$2:$I$1000, 0), MATCH(BI$1, 'Ambiente-Termico'!$B$1:$EC$1, 0))</f>
        <v>4.6966731898238747E-3</v>
      </c>
      <c r="BJ23">
        <f>INDEX('Ambiente-Termico'!$B$2:$EC$1000, MATCH($O23, 'Ambiente-Termico'!$I$2:$I$1000, 0), MATCH(BJ$1, 'Ambiente-Termico'!$B$1:$EC$1, 0))</f>
        <v>5086</v>
      </c>
      <c r="BK23" s="2">
        <f>INDEX('Ambiente-Termico'!$B$2:$EC$1000, MATCH($O23, 'Ambiente-Termico'!$I$2:$I$1000, 0), MATCH(BK$1, 'Ambiente-Termico'!$B$1:$EC$1, 0))</f>
        <v>0.99530332681017608</v>
      </c>
      <c r="BL23">
        <f>INDEX('Ambiente-Termico'!$B$2:$EC$1000, MATCH($O23, 'Ambiente-Termico'!$I$2:$I$1000, 0), MATCH(BL$1, 'Ambiente-Termico'!$B$1:$EC$1, 0))</f>
        <v>0</v>
      </c>
      <c r="BM23" s="2">
        <f>INDEX('Ambiente-Termico'!$B$2:$EC$1000, MATCH($O23, 'Ambiente-Termico'!$I$2:$I$1000, 0), MATCH(BM$1, 'Ambiente-Termico'!$B$1:$EC$1, 0))</f>
        <v>0</v>
      </c>
      <c r="BN23">
        <f>INDEX('Ambiente-Termico'!$B$2:$EC$1000, MATCH($O23, 'Ambiente-Termico'!$I$2:$I$1000, 0), MATCH(BN$1, 'Ambiente-Termico'!$B$1:$EC$1, 0))</f>
        <v>556</v>
      </c>
      <c r="BO23" s="2">
        <f>INDEX('Ambiente-Termico'!$B$2:$EC$1000, MATCH($O23, 'Ambiente-Termico'!$I$2:$I$1000, 0), MATCH(BO$1, 'Ambiente-Termico'!$B$1:$EC$1, 0))</f>
        <v>6.347031963470319E-2</v>
      </c>
      <c r="BP23">
        <f>INDEX('Ambiente-Termico'!$B$2:$EC$1000, MATCH($O23, 'Ambiente-Termico'!$I$2:$I$1000, 0), MATCH(BP$1, 'Ambiente-Termico'!$B$1:$EC$1, 0))</f>
        <v>8204</v>
      </c>
      <c r="BQ23" s="2">
        <f>INDEX('Ambiente-Termico'!$B$2:$EC$1000, MATCH($O23, 'Ambiente-Termico'!$I$2:$I$1000, 0), MATCH(BQ$1, 'Ambiente-Termico'!$B$1:$EC$1, 0))</f>
        <v>0.93652968036529682</v>
      </c>
      <c r="BR23">
        <f>INDEX('Ambiente-Termico'!$B$2:$EC$1000, MATCH($O23, 'Ambiente-Termico'!$I$2:$I$1000, 0), MATCH(BR$1, 'Ambiente-Termico'!$B$1:$EC$1, 0))</f>
        <v>0</v>
      </c>
      <c r="BS23" s="2">
        <f>INDEX('Ambiente-Termico'!$B$2:$EC$1000, MATCH($O23, 'Ambiente-Termico'!$I$2:$I$1000, 0), MATCH(BS$1, 'Ambiente-Termico'!$B$1:$EC$1, 0))</f>
        <v>0</v>
      </c>
      <c r="BT23">
        <f>INDEX('Ambiente-Termico'!$B$2:$EC$1000, MATCH($O23, 'Ambiente-Termico'!$I$2:$I$1000, 0), MATCH(BT$1, 'Ambiente-Termico'!$B$1:$EC$1, 0))</f>
        <v>1163</v>
      </c>
      <c r="BU23" s="2">
        <f>INDEX('Ambiente-Termico'!$B$2:$EC$1000, MATCH($O23, 'Ambiente-Termico'!$I$2:$I$1000, 0), MATCH(BU$1, 'Ambiente-Termico'!$B$1:$EC$1, 0))</f>
        <v>0.22759295499021531</v>
      </c>
      <c r="BV23">
        <f>INDEX('Ambiente-Termico'!$B$2:$EC$1000, MATCH($O23, 'Ambiente-Termico'!$I$2:$I$1000, 0), MATCH(BV$1, 'Ambiente-Termico'!$B$1:$EC$1, 0))</f>
        <v>7597</v>
      </c>
      <c r="BW23" s="2">
        <f>INDEX('Ambiente-Termico'!$B$2:$EC$1000, MATCH($O23, 'Ambiente-Termico'!$I$2:$I$1000, 0), MATCH(BW$1, 'Ambiente-Termico'!$B$1:$EC$1, 0))</f>
        <v>0.86723744292237448</v>
      </c>
      <c r="BX23">
        <f>INDEX('Ambiente-Termico'!$B$2:$EC$1000, MATCH($O23, 'Ambiente-Termico'!$I$2:$I$1000, 0), MATCH(BX$1, 'Ambiente-Termico'!$B$1:$EC$1, 0))</f>
        <v>0</v>
      </c>
      <c r="BY23" s="2">
        <f>INDEX('Ambiente-Termico'!$B$2:$EC$1000, MATCH($O23, 'Ambiente-Termico'!$I$2:$I$1000, 0), MATCH(BY$1, 'Ambiente-Termico'!$B$1:$EC$1, 0))</f>
        <v>0</v>
      </c>
      <c r="BZ23">
        <f>INDEX('Ambiente-Termico'!$B$2:$EC$1000, MATCH($O23, 'Ambiente-Termico'!$I$2:$I$1000, 0), MATCH(BZ$1, 'Ambiente-Termico'!$B$1:$EC$1, 0))</f>
        <v>2982</v>
      </c>
      <c r="CA23" s="2">
        <f>INDEX('Ambiente-Termico'!$B$2:$EC$1000, MATCH($O23, 'Ambiente-Termico'!$I$2:$I$1000, 0), MATCH(CA$1, 'Ambiente-Termico'!$B$1:$EC$1, 0))</f>
        <v>0.34041095890410961</v>
      </c>
      <c r="CB23">
        <f>INDEX('Ambiente-Termico'!$B$2:$EC$1000, MATCH($O23, 'Ambiente-Termico'!$I$2:$I$1000, 0), MATCH(CB$1, 'Ambiente-Termico'!$B$1:$EC$1, 0))</f>
        <v>5778</v>
      </c>
      <c r="CC23" s="2">
        <f>INDEX('Ambiente-Termico'!$B$2:$EC$1000, MATCH($O23, 'Ambiente-Termico'!$I$2:$I$1000, 0), MATCH(CC$1, 'Ambiente-Termico'!$B$1:$EC$1, 0))</f>
        <v>0.65958904109589045</v>
      </c>
      <c r="CD23">
        <f>INDEX('Ambiente-Termico'!$B$2:$EC$1000, MATCH($O23, 'Ambiente-Termico'!$I$2:$I$1000, 0), MATCH(CD$1, 'Ambiente-Termico'!$B$1:$EC$1, 0))</f>
        <v>1348.58</v>
      </c>
      <c r="CE23">
        <f>INDEX('Ambiente-Termico'!$B$2:$EC$1000, MATCH($O23, 'Ambiente-Termico'!$I$2:$I$1000, 0), MATCH(CE$1, 'Ambiente-Termico'!$B$1:$EC$1, 0))</f>
        <v>723.59</v>
      </c>
      <c r="CF23">
        <f>INDEX('Ambiente-Termico'!$B$2:$EC$1000, MATCH($O23, 'Ambiente-Termico'!$I$2:$I$1000, 0), MATCH(CF$1, 'Ambiente-Termico'!$B$1:$EC$1, 0))</f>
        <v>62.43425925925925</v>
      </c>
      <c r="CG23">
        <f>INDEX('Ambiente-Termico'!$B$2:$EC$1000, MATCH($O23, 'Ambiente-Termico'!$I$2:$I$1000, 0), MATCH(CG$1, 'Ambiente-Termico'!$B$1:$EC$1, 0))</f>
        <v>33.499537037037037</v>
      </c>
      <c r="CH23">
        <f>INDEX('Ambiente-Termico'!$B$2:$EC$1000, MATCH($O23, 'Ambiente-Termico'!$I$2:$I$1000, 0), MATCH(CH$1, 'Ambiente-Termico'!$B$1:$EC$1, 0))</f>
        <v>28.934722222222213</v>
      </c>
      <c r="CI23">
        <f>INDEX('Ambiente-Termico'!$B$2:$EC$1000, MATCH($O23, 'Ambiente-Termico'!$I$2:$I$1000, 0), MATCH(CI$1, 'Ambiente-Termico'!$B$1:$EC$1, 0))</f>
        <v>1215.1300000000001</v>
      </c>
      <c r="CJ23">
        <f>INDEX('Ambiente-Termico'!$B$2:$EC$1000, MATCH($O23, 'Ambiente-Termico'!$I$2:$I$1000, 0), MATCH(CJ$1, 'Ambiente-Termico'!$B$1:$EC$1, 0))</f>
        <v>31.252222107806769</v>
      </c>
      <c r="CK23">
        <f>INDEX('Ambiente-Termico'!$B$2:$EC$1000, MATCH($O23, 'Ambiente-Termico'!$I$2:$I$1000, 0), MATCH(CK$1, 'Ambiente-Termico'!$B$1:$EC$1, 0))</f>
        <v>335.23</v>
      </c>
      <c r="CL23">
        <f>INDEX('Ambiente-Termico'!$B$2:$EC$1000, MATCH($O23, 'Ambiente-Termico'!$I$2:$I$1000, 0), MATCH(CL$1, 'Ambiente-Termico'!$B$1:$EC$1, 0))</f>
        <v>90.18</v>
      </c>
      <c r="CM23">
        <f>INDEX('Ambiente-Termico'!$B$2:$EC$1000, MATCH($O23, 'Ambiente-Termico'!$I$2:$I$1000, 0), MATCH(CM$1, 'Ambiente-Termico'!$B$1:$EC$1, 0))</f>
        <v>42.12</v>
      </c>
      <c r="CN23" t="str">
        <f>INDEX('Ambiente-Termico'!$B$2:$EC$1000, MATCH($O23, 'Ambiente-Termico'!$I$2:$I$1000, 0), MATCH(CN$1, 'Ambiente-Termico'!$B$1:$EC$1, 0))</f>
        <v xml:space="preserve"> 02/21  19:00:00</v>
      </c>
      <c r="CO23">
        <f>INDEX('Ambiente-Termico'!$B$2:$EC$1000, MATCH($O23, 'Ambiente-Termico'!$I$2:$I$1000, 0), MATCH(CO$1, 'Ambiente-Termico'!$B$1:$EC$1, 0))</f>
        <v>1499.1315569559749</v>
      </c>
      <c r="CP23">
        <f>INDEX('Ambiente-Termico'!$B$2:$EC$1000, MATCH($O23, 'Ambiente-Termico'!$I$2:$I$1000, 0), MATCH(CP$1, 'Ambiente-Termico'!$B$1:$EC$1, 0))</f>
        <v>864</v>
      </c>
      <c r="CQ23">
        <f>INDEX('Ambiente-Termico'!$B$2:$EC$1000, MATCH($O23, 'Ambiente-Termico'!$I$2:$I$1000, 0), MATCH(CQ$1, 'Ambiente-Termico'!$B$1:$EC$1, 0))</f>
        <v>214.60624999999999</v>
      </c>
      <c r="CR23">
        <f>INDEX('Ambiente-Termico'!$B$2:$EC$1000, MATCH($O23, 'Ambiente-Termico'!$I$2:$I$1000, 0), MATCH(CR$1, 'Ambiente-Termico'!$B$1:$EC$1, 0))</f>
        <v>120</v>
      </c>
      <c r="CS23">
        <f>INDEX('Ambiente-Termico'!$B$2:$EC$1000, MATCH($O23, 'Ambiente-Termico'!$I$2:$I$1000, 0), MATCH(CS$1, 'Ambiente-Termico'!$B$1:$EC$1, 0))</f>
        <v>33.782339921464107</v>
      </c>
      <c r="CT23">
        <f>INDEX('Ambiente-Termico'!$B$2:$EC$1000, MATCH($O23, 'Ambiente-Termico'!$I$2:$I$1000, 0), MATCH(CT$1, 'Ambiente-Termico'!$B$1:$EC$1, 0))</f>
        <v>29.779745260854551</v>
      </c>
      <c r="CU23">
        <f>INDEX('Ambiente-Termico'!$B$2:$EC$1000, MATCH($O23, 'Ambiente-Termico'!$I$2:$I$1000, 0), MATCH(CU$1, 'Ambiente-Termico'!$B$1:$EC$1, 0))</f>
        <v>4.0025946606095566</v>
      </c>
      <c r="CV23">
        <f>INDEX('Ambiente-Termico'!$B$2:$EC$1000, MATCH($O23, 'Ambiente-Termico'!$I$2:$I$1000, 0), MATCH(CV$1, 'Ambiente-Termico'!$B$1:$EC$1, 0))</f>
        <v>352.18073498807149</v>
      </c>
      <c r="CW23">
        <f>INDEX('Ambiente-Termico'!$B$2:$EC$1000, MATCH($O23, 'Ambiente-Termico'!$I$2:$I$1000, 0), MATCH(CW$1, 'Ambiente-Termico'!$B$1:$EC$1, 0))</f>
        <v>0</v>
      </c>
      <c r="CX23">
        <f>INDEX('Ambiente-Termico'!$B$2:$EC$1000, MATCH($O23, 'Ambiente-Termico'!$I$2:$I$1000, 0), MATCH(CX$1, 'Ambiente-Termico'!$B$1:$EC$1, 0))</f>
        <v>-85.437767953560524</v>
      </c>
      <c r="CY23">
        <f>INDEX('Ambiente-Termico'!$B$2:$EC$1000, MATCH($O23, 'Ambiente-Termico'!$I$2:$I$1000, 0), MATCH(CY$1, 'Ambiente-Termico'!$B$1:$EC$1, 0))</f>
        <v>1499.1315569559749</v>
      </c>
      <c r="CZ23">
        <f>INDEX('Ambiente-Termico'!$B$2:$EC$1000, MATCH($O23, 'Ambiente-Termico'!$I$2:$I$1000, 0), MATCH(CZ$1, 'Ambiente-Termico'!$B$1:$EC$1, 0))</f>
        <v>0</v>
      </c>
      <c r="DA23" t="str">
        <f>INDEX('Ambiente-Termico'!$B$2:$EC$1000, MATCH($O23, 'Ambiente-Termico'!$I$2:$I$1000, 0), MATCH(DA$1, 'Ambiente-Termico'!$B$1:$EC$1, 0))</f>
        <v xml:space="preserve"> 02/21  19:00:00</v>
      </c>
      <c r="DB23">
        <f>INDEX('Ambiente-Termico'!$B$2:$EC$1000, MATCH($O23, 'Ambiente-Termico'!$I$2:$I$1000, 0), MATCH(DB$1, 'Ambiente-Termico'!$B$1:$EC$1, 0))</f>
        <v>1471.153796410963</v>
      </c>
      <c r="DC23">
        <f>INDEX('Ambiente-Termico'!$B$2:$EC$1000, MATCH($O23, 'Ambiente-Termico'!$I$2:$I$1000, 0), MATCH(DC$1, 'Ambiente-Termico'!$B$1:$EC$1, 0))</f>
        <v>864</v>
      </c>
      <c r="DD23">
        <f>INDEX('Ambiente-Termico'!$B$2:$EC$1000, MATCH($O23, 'Ambiente-Termico'!$I$2:$I$1000, 0), MATCH(DD$1, 'Ambiente-Termico'!$B$1:$EC$1, 0))</f>
        <v>214.60624999999999</v>
      </c>
      <c r="DE23">
        <f>INDEX('Ambiente-Termico'!$B$2:$EC$1000, MATCH($O23, 'Ambiente-Termico'!$I$2:$I$1000, 0), MATCH(DE$1, 'Ambiente-Termico'!$B$1:$EC$1, 0))</f>
        <v>120</v>
      </c>
      <c r="DF23">
        <f>INDEX('Ambiente-Termico'!$B$2:$EC$1000, MATCH($O23, 'Ambiente-Termico'!$I$2:$I$1000, 0), MATCH(DF$1, 'Ambiente-Termico'!$B$1:$EC$1, 0))</f>
        <v>158.36889786178111</v>
      </c>
      <c r="DG23">
        <f>INDEX('Ambiente-Termico'!$B$2:$EC$1000, MATCH($O23, 'Ambiente-Termico'!$I$2:$I$1000, 0), MATCH(DG$1, 'Ambiente-Termico'!$B$1:$EC$1, 0))</f>
        <v>61.669538530379697</v>
      </c>
      <c r="DH23">
        <f>INDEX('Ambiente-Termico'!$B$2:$EC$1000, MATCH($O23, 'Ambiente-Termico'!$I$2:$I$1000, 0), MATCH(DH$1, 'Ambiente-Termico'!$B$1:$EC$1, 0))</f>
        <v>96.699359331401354</v>
      </c>
      <c r="DI23">
        <f>INDEX('Ambiente-Termico'!$B$2:$EC$1000, MATCH($O23, 'Ambiente-Termico'!$I$2:$I$1000, 0), MATCH(DI$1, 'Ambiente-Termico'!$B$1:$EC$1, 0))</f>
        <v>208.24507256600489</v>
      </c>
      <c r="DJ23">
        <f>INDEX('Ambiente-Termico'!$B$2:$EC$1000, MATCH($O23, 'Ambiente-Termico'!$I$2:$I$1000, 0), MATCH(DJ$1, 'Ambiente-Termico'!$B$1:$EC$1, 0))</f>
        <v>0</v>
      </c>
      <c r="DK23">
        <f>INDEX('Ambiente-Termico'!$B$2:$EC$1000, MATCH($O23, 'Ambiente-Termico'!$I$2:$I$1000, 0), MATCH(DK$1, 'Ambiente-Termico'!$B$1:$EC$1, 0))</f>
        <v>-94.066424016823476</v>
      </c>
      <c r="DL23">
        <f>INDEX('Ambiente-Termico'!$B$2:$EC$1000, MATCH($O23, 'Ambiente-Termico'!$I$2:$I$1000, 0), MATCH(DL$1, 'Ambiente-Termico'!$B$1:$EC$1, 0))</f>
        <v>1471.153796410963</v>
      </c>
      <c r="DM23">
        <f>INDEX('Ambiente-Termico'!$B$2:$EC$1000, MATCH($O23, 'Ambiente-Termico'!$I$2:$I$1000, 0), MATCH(DM$1, 'Ambiente-Termico'!$B$1:$EC$1, 0))</f>
        <v>0</v>
      </c>
      <c r="DN23" s="2">
        <f t="shared" si="1"/>
        <v>0.26827706698787868</v>
      </c>
      <c r="DO23" s="2">
        <f>IF(INDEX(CE:CE,MATCH($T23,$O:$O, 0))=0,0,1-CE23/INDEX(CE:CE,MATCH($T23,$O:$O, 0)))</f>
        <v>3.0723870932187758E-3</v>
      </c>
      <c r="DP23" s="2">
        <f>IF(INDEX(CF:CF,MATCH($T23,$O:$O, 0))=0,0,1-CF23/INDEX(CF:CF,MATCH($T23,$O:$O, 0)))</f>
        <v>0.26827706698787857</v>
      </c>
      <c r="DQ23" s="2">
        <f t="shared" si="2"/>
        <v>3.0723870932187758E-3</v>
      </c>
      <c r="DR23" s="2">
        <f t="shared" si="3"/>
        <v>0.44057465091299675</v>
      </c>
      <c r="DS23" s="2">
        <f t="shared" si="4"/>
        <v>0.44642767656612314</v>
      </c>
      <c r="DT23" s="2">
        <f t="shared" si="5"/>
        <v>-5.3280741041376922E-2</v>
      </c>
      <c r="DU23" s="2">
        <f t="shared" si="6"/>
        <v>0.10019862572471538</v>
      </c>
      <c r="DV23" s="2">
        <f t="shared" si="7"/>
        <v>-5.6590509666081035E-2</v>
      </c>
      <c r="DW23" s="2">
        <f t="shared" si="8"/>
        <v>7.91429820725843E-2</v>
      </c>
      <c r="DX23" s="2">
        <f t="shared" si="9"/>
        <v>5.0975377609025818E-2</v>
      </c>
      <c r="DY23" s="2">
        <f>IF($CO23=0,0,CP23/$CO23)</f>
        <v>0.57633367531424273</v>
      </c>
      <c r="DZ23" s="2">
        <f t="shared" si="10"/>
        <v>0.14315371389804074</v>
      </c>
      <c r="EA23" s="2">
        <f t="shared" si="11"/>
        <v>8.0046343793644822E-2</v>
      </c>
      <c r="EB23" s="2">
        <f t="shared" si="12"/>
        <v>2.2534606629227402E-2</v>
      </c>
      <c r="EC23" s="2">
        <f t="shared" si="13"/>
        <v>1.9864664393646071E-2</v>
      </c>
      <c r="ED23" s="2">
        <f t="shared" si="14"/>
        <v>2.6699422355813307E-3</v>
      </c>
      <c r="EE23" s="2">
        <f t="shared" si="15"/>
        <v>0.2349231682529474</v>
      </c>
      <c r="EF23" s="2">
        <f t="shared" si="16"/>
        <v>0</v>
      </c>
      <c r="EG23" s="2">
        <f t="shared" si="17"/>
        <v>-5.6991507888102963E-2</v>
      </c>
      <c r="EH23" s="2">
        <f t="shared" si="18"/>
        <v>1</v>
      </c>
      <c r="EI23" s="2">
        <f t="shared" si="19"/>
        <v>0</v>
      </c>
      <c r="EJ23" s="2">
        <f t="shared" si="20"/>
        <v>4.8707322295276079E-2</v>
      </c>
      <c r="EK23" s="2">
        <f>IF($DB23=0,0,DC23/$DB23)</f>
        <v>0.5872941375047398</v>
      </c>
      <c r="EL23" s="2">
        <f t="shared" si="21"/>
        <v>0.14587614872323676</v>
      </c>
      <c r="EM23" s="2">
        <f t="shared" si="22"/>
        <v>8.1568630208991633E-2</v>
      </c>
      <c r="EN23" s="2">
        <f t="shared" si="23"/>
        <v>0.10764945055244324</v>
      </c>
      <c r="EO23" s="2">
        <f t="shared" si="24"/>
        <v>4.1919164862864192E-2</v>
      </c>
      <c r="EP23" s="2">
        <f t="shared" si="25"/>
        <v>6.5730285689579018E-2</v>
      </c>
      <c r="EQ23" s="2">
        <f t="shared" si="26"/>
        <v>0.14155221097484236</v>
      </c>
      <c r="ER23" s="2">
        <f t="shared" si="27"/>
        <v>0</v>
      </c>
      <c r="ES23" s="2">
        <f t="shared" si="28"/>
        <v>-6.3940577964254022E-2</v>
      </c>
      <c r="ET23" s="2">
        <f t="shared" si="29"/>
        <v>1</v>
      </c>
      <c r="EU23" s="2">
        <f t="shared" si="30"/>
        <v>0</v>
      </c>
      <c r="EV23">
        <f>INDEX('Ambiente-Luminico'!$B$2:$DZ$1000, MATCH($P23, 'Ambiente-Luminico'!$M$2:$M$1000, 0), MATCH(EV$1, 'Ambiente-Luminico'!$B$1:$DZ$1, 0))</f>
        <v>0.86458330000000005</v>
      </c>
      <c r="EW23">
        <f>INDEX('Ambiente-Luminico'!$B$2:$DZ$1000, MATCH($P23, 'Ambiente-Luminico'!$M$2:$M$1000, 0), MATCH(EW$1, 'Ambiente-Luminico'!$B$1:$DZ$1, 0))</f>
        <v>0</v>
      </c>
      <c r="EX23">
        <f>INDEX('Ambiente-Luminico'!$B$2:$DZ$1000, MATCH($P23, 'Ambiente-Luminico'!$M$2:$M$1000, 0), MATCH(EX$1, 'Ambiente-Luminico'!$B$1:$DZ$1, 0))</f>
        <v>0</v>
      </c>
      <c r="EY23">
        <f>INDEX('Ambiente-Luminico'!$B$2:$DZ$1000, MATCH($P23, 'Ambiente-Luminico'!$M$2:$M$1000, 0), MATCH(EY$1, 'Ambiente-Luminico'!$B$1:$DZ$1, 0))</f>
        <v>0.72944903000000005</v>
      </c>
      <c r="EZ23">
        <f>INDEX('Ambiente-Luminico'!$B$2:$DZ$1000, MATCH($P23, 'Ambiente-Luminico'!$M$2:$M$1000, 0), MATCH(EZ$1, 'Ambiente-Luminico'!$B$1:$DZ$1, 0))</f>
        <v>3.0679228000000001E-3</v>
      </c>
      <c r="FA23">
        <f>INDEX('Ambiente-Luminico'!$B$2:$DZ$1000, MATCH($P23, 'Ambiente-Luminico'!$M$2:$M$1000, 0), MATCH(FA$1, 'Ambiente-Luminico'!$B$1:$DZ$1, 0))</f>
        <v>494.52440000000001</v>
      </c>
      <c r="FB23">
        <f>INDEX('Ambiente-Luminico'!$B$2:$DZ$1000, MATCH($P23, 'Ambiente-Luminico'!$M$2:$M$1000, 0), MATCH(FB$1, 'Ambiente-Luminico'!$B$1:$DZ$1, 0))</f>
        <v>9.1145830000000008E-3</v>
      </c>
    </row>
    <row r="24" spans="1:158" x14ac:dyDescent="0.3">
      <c r="A24">
        <f>IF(INDEX(Plan1!O$5:O$1000,ROW()-1)="","",INDEX(Plan1!O$5:O$1000,ROW()-1))</f>
        <v>23</v>
      </c>
      <c r="B24" t="str">
        <f>IF(INDEX(Plan1!P$5:P$1000,ROW()-1)="","",INDEX(Plan1!P$5:P$1000,ROW()-1))</f>
        <v>CTD-HVAC_dia-V86-T120</v>
      </c>
      <c r="C24" t="str">
        <f>IF(INDEX(Plan1!Q$5:Q$1000,ROW()-1)="","",INDEX(Plan1!Q$5:Q$1000,ROW()-1))</f>
        <v>CTD</v>
      </c>
      <c r="D24" t="str">
        <f>IF(INDEX(Plan1!R$5:R$1000,ROW()-1)="","",INDEX(Plan1!R$5:R$1000,ROW()-1))</f>
        <v>HVAC_dia</v>
      </c>
      <c r="E24" t="str">
        <f>IF(INDEX(Plan1!S$5:S$1000,ROW()-1)="","",INDEX(Plan1!S$5:S$1000,ROW()-1))</f>
        <v>V86</v>
      </c>
      <c r="F24" t="str">
        <f>IF(INDEX(Plan1!T$5:T$1000,ROW()-1)="","",INDEX(Plan1!T$5:T$1000,ROW()-1))</f>
        <v>T120</v>
      </c>
      <c r="G24" t="str">
        <f>IF(INDEX(Plan1!U$5:U$1000,ROW()-1)="","",INDEX(Plan1!U$5:U$1000,ROW()-1))</f>
        <v>SALA DE ESTAR</v>
      </c>
      <c r="H24">
        <f>IF(INDEX(Plan1!W$5:W$1000,ROW()-1)="","",INDEX(Plan1!W$5:W$1000,ROW()-1))</f>
        <v>21.6</v>
      </c>
      <c r="I24">
        <f>IF(INDEX(Plan1!X$5:X$1000,ROW()-1)="","",INDEX(Plan1!X$5:X$1000,ROW()-1))</f>
        <v>46.28</v>
      </c>
      <c r="J24">
        <f>IF(INDEX(Plan1!Y$5:Y$1000,ROW()-1)="","",INDEX(Plan1!Y$5:Y$1000,ROW()-1))</f>
        <v>6.06</v>
      </c>
      <c r="K24" s="16" t="str">
        <f>IF(INDEX(Plan1!Z$5:Z$1000,ROW()-1)="","",INDEX(Plan1!Z$5:Z$1000,ROW()-1))</f>
        <v>13%</v>
      </c>
      <c r="L24" s="2">
        <f>IF(INDEX(Plan1!AA$5:AA$1000,ROW()-1)="","",INDEX(Plan1!AA$5:AA$1000,ROW()-1))</f>
        <v>0.28000000000000003</v>
      </c>
      <c r="M24" t="str">
        <f t="shared" si="31"/>
        <v>T120</v>
      </c>
      <c r="N24" t="str">
        <f t="shared" si="32"/>
        <v>Oeste</v>
      </c>
      <c r="O24" t="str">
        <f t="shared" si="33"/>
        <v>CTD-HVAC_dia-V86-T120-SALA DE ESTAR-T120</v>
      </c>
      <c r="P24" t="str">
        <f t="shared" si="34"/>
        <v>CTD-VN-V86-T120-SALA DE ESTAR-T120</v>
      </c>
      <c r="Q24" t="str">
        <f t="shared" si="35"/>
        <v>CTD_T120_V86</v>
      </c>
      <c r="R24" t="str">
        <f t="shared" si="36"/>
        <v>CTD_T120_V86_sDG</v>
      </c>
      <c r="S24" t="str">
        <f t="shared" si="37"/>
        <v>CTD-SALA-DE-ESTAR</v>
      </c>
      <c r="T24" t="str">
        <f t="shared" si="38"/>
        <v>CTD-HVAC_dia-V86-ST-SALA DE ESTAR-ST</v>
      </c>
      <c r="U24">
        <f>INDEX('Ambiente-Termico'!$B$2:$EC$1000, MATCH($O24, 'Ambiente-Termico'!$I$2:$I$1000, 0), MATCH(U$1, 'Ambiente-Termico'!$B$1:$EC$1, 0))</f>
        <v>5110</v>
      </c>
      <c r="V24">
        <f>INDEX('Ambiente-Termico'!$B$2:$EC$1000, MATCH($O24, 'Ambiente-Termico'!$I$2:$I$1000, 0), MATCH(V$1, 'Ambiente-Termico'!$B$1:$EC$1, 0))</f>
        <v>24</v>
      </c>
      <c r="W24">
        <f>INDEX('Ambiente-Termico'!$B$2:$EC$1000, MATCH($O24, 'Ambiente-Termico'!$I$2:$I$1000, 0), MATCH(W$1, 'Ambiente-Termico'!$B$1:$EC$1, 0))</f>
        <v>25.08</v>
      </c>
      <c r="X24">
        <f>INDEX('Ambiente-Termico'!$B$2:$EC$1000, MATCH($O24, 'Ambiente-Termico'!$I$2:$I$1000, 0), MATCH(X$1, 'Ambiente-Termico'!$B$1:$EC$1, 0))</f>
        <v>22.58</v>
      </c>
      <c r="Y24">
        <f>INDEX('Ambiente-Termico'!$B$2:$EC$1000, MATCH($O24, 'Ambiente-Termico'!$I$2:$I$1000, 0), MATCH(Y$1, 'Ambiente-Termico'!$B$1:$EC$1, 0))</f>
        <v>21.75</v>
      </c>
      <c r="Z24">
        <f>INDEX('Ambiente-Termico'!$B$2:$EC$1000, MATCH($O24, 'Ambiente-Termico'!$I$2:$I$1000, 0), MATCH(Z$1, 'Ambiente-Termico'!$B$1:$EC$1, 0))</f>
        <v>26.71</v>
      </c>
      <c r="AA24">
        <f>INDEX('Ambiente-Termico'!$B$2:$EC$1000, MATCH($O24, 'Ambiente-Termico'!$I$2:$I$1000, 0), MATCH(AA$1, 'Ambiente-Termico'!$B$1:$EC$1, 0))</f>
        <v>26.71</v>
      </c>
      <c r="AB24">
        <f>INDEX('Ambiente-Termico'!$B$2:$EC$1000, MATCH($O24, 'Ambiente-Termico'!$I$2:$I$1000, 0), MATCH(AB$1, 'Ambiente-Termico'!$B$1:$EC$1, 0))</f>
        <v>21.62</v>
      </c>
      <c r="AC24">
        <f>INDEX('Ambiente-Termico'!$B$2:$EC$1000, MATCH($O24, 'Ambiente-Termico'!$I$2:$I$1000, 0), MATCH(AC$1, 'Ambiente-Termico'!$B$1:$EC$1, 0))</f>
        <v>21.04</v>
      </c>
      <c r="AD24">
        <f>INDEX('Ambiente-Termico'!$B$2:$EC$1000, MATCH($O24, 'Ambiente-Termico'!$I$2:$I$1000, 0), MATCH(AD$1, 'Ambiente-Termico'!$B$1:$EC$1, 0))</f>
        <v>25.36</v>
      </c>
      <c r="AE24">
        <f>INDEX('Ambiente-Termico'!$B$2:$EC$1000, MATCH($O24, 'Ambiente-Termico'!$I$2:$I$1000, 0), MATCH(AE$1, 'Ambiente-Termico'!$B$1:$EC$1, 0))</f>
        <v>25.36</v>
      </c>
      <c r="AF24">
        <f>INDEX('Ambiente-Termico'!$B$2:$EC$1000, MATCH($O24, 'Ambiente-Termico'!$I$2:$I$1000, 0), MATCH(AF$1, 'Ambiente-Termico'!$B$1:$EC$1, 0))</f>
        <v>22.1</v>
      </c>
      <c r="AG24">
        <f>INDEX('Ambiente-Termico'!$B$2:$EC$1000, MATCH($O24, 'Ambiente-Termico'!$I$2:$I$1000, 0), MATCH(AG$1, 'Ambiente-Termico'!$B$1:$EC$1, 0))</f>
        <v>21.39</v>
      </c>
      <c r="AH24" s="2">
        <f t="shared" si="39"/>
        <v>0</v>
      </c>
      <c r="AI24" s="2">
        <f t="shared" si="39"/>
        <v>1.5923566878981443E-3</v>
      </c>
      <c r="AJ24" s="2">
        <f t="shared" si="39"/>
        <v>1.3268465280850128E-3</v>
      </c>
      <c r="AK24" s="2">
        <f t="shared" si="39"/>
        <v>1.3774104683196287E-3</v>
      </c>
      <c r="AL24" s="2">
        <f t="shared" si="40"/>
        <v>2.9861888764464162E-3</v>
      </c>
      <c r="AM24" s="2">
        <f t="shared" si="40"/>
        <v>2.9861888764464162E-3</v>
      </c>
      <c r="AN24" s="2">
        <f t="shared" si="40"/>
        <v>2.7675276752766598E-3</v>
      </c>
      <c r="AO24" s="2">
        <f t="shared" si="40"/>
        <v>1.8975332068310591E-3</v>
      </c>
      <c r="AP24" s="2">
        <f t="shared" si="41"/>
        <v>1.5748031496062298E-3</v>
      </c>
      <c r="AQ24" s="2">
        <f t="shared" si="41"/>
        <v>1.5748031496062298E-3</v>
      </c>
      <c r="AR24" s="2">
        <f t="shared" si="41"/>
        <v>2.2573363431149795E-3</v>
      </c>
      <c r="AS24" s="2">
        <f t="shared" si="41"/>
        <v>1.8665422305179646E-3</v>
      </c>
      <c r="AT24">
        <f>INDEX('Ambiente-Termico'!$B$2:$EC$1000, MATCH($O24, 'Ambiente-Termico'!$I$2:$I$1000, 0), MATCH(AT$1, 'Ambiente-Termico'!$B$1:$EC$1, 0))</f>
        <v>0</v>
      </c>
      <c r="AU24" s="2">
        <f>INDEX('Ambiente-Termico'!$B$2:$EC$1000, MATCH($O24, 'Ambiente-Termico'!$I$2:$I$1000, 0), MATCH(AU$1, 'Ambiente-Termico'!$B$1:$EC$1, 0))</f>
        <v>0</v>
      </c>
      <c r="AV24">
        <f>INDEX('Ambiente-Termico'!$B$2:$EC$1000, MATCH($O24, 'Ambiente-Termico'!$I$2:$I$1000, 0), MATCH(AV$1, 'Ambiente-Termico'!$B$1:$EC$1, 0))</f>
        <v>2632</v>
      </c>
      <c r="AW24" s="2">
        <f>INDEX('Ambiente-Termico'!$B$2:$EC$1000, MATCH($O24, 'Ambiente-Termico'!$I$2:$I$1000, 0), MATCH(AW$1, 'Ambiente-Termico'!$B$1:$EC$1, 0))</f>
        <v>0.51506849315068493</v>
      </c>
      <c r="AX24">
        <f>INDEX('Ambiente-Termico'!$B$2:$EC$1000, MATCH($O24, 'Ambiente-Termico'!$I$2:$I$1000, 0), MATCH(AX$1, 'Ambiente-Termico'!$B$1:$EC$1, 0))</f>
        <v>2478</v>
      </c>
      <c r="AY24" s="2">
        <f>INDEX('Ambiente-Termico'!$B$2:$EC$1000, MATCH($O24, 'Ambiente-Termico'!$I$2:$I$1000, 0), MATCH(AY$1, 'Ambiente-Termico'!$B$1:$EC$1, 0))</f>
        <v>0.48493150684931507</v>
      </c>
      <c r="AZ24">
        <f>INDEX('Ambiente-Termico'!$B$2:$EC$1000, MATCH($O24, 'Ambiente-Termico'!$I$2:$I$1000, 0), MATCH(AZ$1, 'Ambiente-Termico'!$B$1:$EC$1, 0))</f>
        <v>6</v>
      </c>
      <c r="BA24" s="2">
        <f>INDEX('Ambiente-Termico'!$B$2:$EC$1000, MATCH($O24, 'Ambiente-Termico'!$I$2:$I$1000, 0), MATCH(BA$1, 'Ambiente-Termico'!$B$1:$EC$1, 0))</f>
        <v>6.8493150684931507E-4</v>
      </c>
      <c r="BB24">
        <f>INDEX('Ambiente-Termico'!$B$2:$EC$1000, MATCH($O24, 'Ambiente-Termico'!$I$2:$I$1000, 0), MATCH(BB$1, 'Ambiente-Termico'!$B$1:$EC$1, 0))</f>
        <v>3979</v>
      </c>
      <c r="BC24" s="2">
        <f>INDEX('Ambiente-Termico'!$B$2:$EC$1000, MATCH($O24, 'Ambiente-Termico'!$I$2:$I$1000, 0), MATCH(BC$1, 'Ambiente-Termico'!$B$1:$EC$1, 0))</f>
        <v>0.45422374429223739</v>
      </c>
      <c r="BD24" t="e">
        <f>INDEX('Ambiente-Termico'!$B$2:$EC$1000, MATCH($O24, 'Ambiente-Termico'!$I$2:$I$1000, 0), MATCH(BD$1, 'Ambiente-Termico'!$B$1:$EC$1, 0))</f>
        <v>#N/A</v>
      </c>
      <c r="BE24" s="2" t="e">
        <f>INDEX('Ambiente-Termico'!$B$2:$EC$1000, MATCH($O24, 'Ambiente-Termico'!$I$2:$I$1000, 0), MATCH(BE$1, 'Ambiente-Termico'!$B$1:$EC$1, 0))</f>
        <v>#N/A</v>
      </c>
      <c r="BF24">
        <f>INDEX('Ambiente-Termico'!$B$2:$EC$1000, MATCH($O24, 'Ambiente-Termico'!$I$2:$I$1000, 0), MATCH(BF$1, 'Ambiente-Termico'!$B$1:$EC$1, 0))</f>
        <v>0</v>
      </c>
      <c r="BG24" s="2">
        <f>INDEX('Ambiente-Termico'!$B$2:$EC$1000, MATCH($O24, 'Ambiente-Termico'!$I$2:$I$1000, 0), MATCH(BG$1, 'Ambiente-Termico'!$B$1:$EC$1, 0))</f>
        <v>0</v>
      </c>
      <c r="BH24">
        <f>INDEX('Ambiente-Termico'!$B$2:$EC$1000, MATCH($O24, 'Ambiente-Termico'!$I$2:$I$1000, 0), MATCH(BH$1, 'Ambiente-Termico'!$B$1:$EC$1, 0))</f>
        <v>24</v>
      </c>
      <c r="BI24" s="2">
        <f>INDEX('Ambiente-Termico'!$B$2:$EC$1000, MATCH($O24, 'Ambiente-Termico'!$I$2:$I$1000, 0), MATCH(BI$1, 'Ambiente-Termico'!$B$1:$EC$1, 0))</f>
        <v>4.6966731898238747E-3</v>
      </c>
      <c r="BJ24">
        <f>INDEX('Ambiente-Termico'!$B$2:$EC$1000, MATCH($O24, 'Ambiente-Termico'!$I$2:$I$1000, 0), MATCH(BJ$1, 'Ambiente-Termico'!$B$1:$EC$1, 0))</f>
        <v>5086</v>
      </c>
      <c r="BK24" s="2">
        <f>INDEX('Ambiente-Termico'!$B$2:$EC$1000, MATCH($O24, 'Ambiente-Termico'!$I$2:$I$1000, 0), MATCH(BK$1, 'Ambiente-Termico'!$B$1:$EC$1, 0))</f>
        <v>0.99530332681017608</v>
      </c>
      <c r="BL24">
        <f>INDEX('Ambiente-Termico'!$B$2:$EC$1000, MATCH($O24, 'Ambiente-Termico'!$I$2:$I$1000, 0), MATCH(BL$1, 'Ambiente-Termico'!$B$1:$EC$1, 0))</f>
        <v>0</v>
      </c>
      <c r="BM24" s="2">
        <f>INDEX('Ambiente-Termico'!$B$2:$EC$1000, MATCH($O24, 'Ambiente-Termico'!$I$2:$I$1000, 0), MATCH(BM$1, 'Ambiente-Termico'!$B$1:$EC$1, 0))</f>
        <v>0</v>
      </c>
      <c r="BN24">
        <f>INDEX('Ambiente-Termico'!$B$2:$EC$1000, MATCH($O24, 'Ambiente-Termico'!$I$2:$I$1000, 0), MATCH(BN$1, 'Ambiente-Termico'!$B$1:$EC$1, 0))</f>
        <v>547</v>
      </c>
      <c r="BO24" s="2">
        <f>INDEX('Ambiente-Termico'!$B$2:$EC$1000, MATCH($O24, 'Ambiente-Termico'!$I$2:$I$1000, 0), MATCH(BO$1, 'Ambiente-Termico'!$B$1:$EC$1, 0))</f>
        <v>6.2442922374429222E-2</v>
      </c>
      <c r="BP24">
        <f>INDEX('Ambiente-Termico'!$B$2:$EC$1000, MATCH($O24, 'Ambiente-Termico'!$I$2:$I$1000, 0), MATCH(BP$1, 'Ambiente-Termico'!$B$1:$EC$1, 0))</f>
        <v>8213</v>
      </c>
      <c r="BQ24" s="2">
        <f>INDEX('Ambiente-Termico'!$B$2:$EC$1000, MATCH($O24, 'Ambiente-Termico'!$I$2:$I$1000, 0), MATCH(BQ$1, 'Ambiente-Termico'!$B$1:$EC$1, 0))</f>
        <v>0.93755707762557072</v>
      </c>
      <c r="BR24">
        <f>INDEX('Ambiente-Termico'!$B$2:$EC$1000, MATCH($O24, 'Ambiente-Termico'!$I$2:$I$1000, 0), MATCH(BR$1, 'Ambiente-Termico'!$B$1:$EC$1, 0))</f>
        <v>0</v>
      </c>
      <c r="BS24" s="2">
        <f>INDEX('Ambiente-Termico'!$B$2:$EC$1000, MATCH($O24, 'Ambiente-Termico'!$I$2:$I$1000, 0), MATCH(BS$1, 'Ambiente-Termico'!$B$1:$EC$1, 0))</f>
        <v>0</v>
      </c>
      <c r="BT24">
        <f>INDEX('Ambiente-Termico'!$B$2:$EC$1000, MATCH($O24, 'Ambiente-Termico'!$I$2:$I$1000, 0), MATCH(BT$1, 'Ambiente-Termico'!$B$1:$EC$1, 0))</f>
        <v>1104</v>
      </c>
      <c r="BU24" s="2">
        <f>INDEX('Ambiente-Termico'!$B$2:$EC$1000, MATCH($O24, 'Ambiente-Termico'!$I$2:$I$1000, 0), MATCH(BU$1, 'Ambiente-Termico'!$B$1:$EC$1, 0))</f>
        <v>0.21604696673189819</v>
      </c>
      <c r="BV24">
        <f>INDEX('Ambiente-Termico'!$B$2:$EC$1000, MATCH($O24, 'Ambiente-Termico'!$I$2:$I$1000, 0), MATCH(BV$1, 'Ambiente-Termico'!$B$1:$EC$1, 0))</f>
        <v>7656</v>
      </c>
      <c r="BW24" s="2">
        <f>INDEX('Ambiente-Termico'!$B$2:$EC$1000, MATCH($O24, 'Ambiente-Termico'!$I$2:$I$1000, 0), MATCH(BW$1, 'Ambiente-Termico'!$B$1:$EC$1, 0))</f>
        <v>0.87397260273972599</v>
      </c>
      <c r="BX24">
        <f>INDEX('Ambiente-Termico'!$B$2:$EC$1000, MATCH($O24, 'Ambiente-Termico'!$I$2:$I$1000, 0), MATCH(BX$1, 'Ambiente-Termico'!$B$1:$EC$1, 0))</f>
        <v>0</v>
      </c>
      <c r="BY24" s="2">
        <f>INDEX('Ambiente-Termico'!$B$2:$EC$1000, MATCH($O24, 'Ambiente-Termico'!$I$2:$I$1000, 0), MATCH(BY$1, 'Ambiente-Termico'!$B$1:$EC$1, 0))</f>
        <v>0</v>
      </c>
      <c r="BZ24">
        <f>INDEX('Ambiente-Termico'!$B$2:$EC$1000, MATCH($O24, 'Ambiente-Termico'!$I$2:$I$1000, 0), MATCH(BZ$1, 'Ambiente-Termico'!$B$1:$EC$1, 0))</f>
        <v>2895</v>
      </c>
      <c r="CA24" s="2">
        <f>INDEX('Ambiente-Termico'!$B$2:$EC$1000, MATCH($O24, 'Ambiente-Termico'!$I$2:$I$1000, 0), MATCH(CA$1, 'Ambiente-Termico'!$B$1:$EC$1, 0))</f>
        <v>0.33047945205479451</v>
      </c>
      <c r="CB24">
        <f>INDEX('Ambiente-Termico'!$B$2:$EC$1000, MATCH($O24, 'Ambiente-Termico'!$I$2:$I$1000, 0), MATCH(CB$1, 'Ambiente-Termico'!$B$1:$EC$1, 0))</f>
        <v>5865</v>
      </c>
      <c r="CC24" s="2">
        <f>INDEX('Ambiente-Termico'!$B$2:$EC$1000, MATCH($O24, 'Ambiente-Termico'!$I$2:$I$1000, 0), MATCH(CC$1, 'Ambiente-Termico'!$B$1:$EC$1, 0))</f>
        <v>0.66952054794520544</v>
      </c>
      <c r="CD24">
        <f>INDEX('Ambiente-Termico'!$B$2:$EC$1000, MATCH($O24, 'Ambiente-Termico'!$I$2:$I$1000, 0), MATCH(CD$1, 'Ambiente-Termico'!$B$1:$EC$1, 0))</f>
        <v>1830.79</v>
      </c>
      <c r="CE24">
        <f>INDEX('Ambiente-Termico'!$B$2:$EC$1000, MATCH($O24, 'Ambiente-Termico'!$I$2:$I$1000, 0), MATCH(CE$1, 'Ambiente-Termico'!$B$1:$EC$1, 0))</f>
        <v>718.19</v>
      </c>
      <c r="CF24">
        <f>INDEX('Ambiente-Termico'!$B$2:$EC$1000, MATCH($O24, 'Ambiente-Termico'!$I$2:$I$1000, 0), MATCH(CF$1, 'Ambiente-Termico'!$B$1:$EC$1, 0))</f>
        <v>84.758796296296282</v>
      </c>
      <c r="CG24">
        <f>INDEX('Ambiente-Termico'!$B$2:$EC$1000, MATCH($O24, 'Ambiente-Termico'!$I$2:$I$1000, 0), MATCH(CG$1, 'Ambiente-Termico'!$B$1:$EC$1, 0))</f>
        <v>33.249537037037037</v>
      </c>
      <c r="CH24">
        <f>INDEX('Ambiente-Termico'!$B$2:$EC$1000, MATCH($O24, 'Ambiente-Termico'!$I$2:$I$1000, 0), MATCH(CH$1, 'Ambiente-Termico'!$B$1:$EC$1, 0))</f>
        <v>51.509259259259245</v>
      </c>
      <c r="CI24">
        <f>INDEX('Ambiente-Termico'!$B$2:$EC$1000, MATCH($O24, 'Ambiente-Termico'!$I$2:$I$1000, 0), MATCH(CI$1, 'Ambiente-Termico'!$B$1:$EC$1, 0))</f>
        <v>2163.0100000000002</v>
      </c>
      <c r="CJ24">
        <f>INDEX('Ambiente-Termico'!$B$2:$EC$1000, MATCH($O24, 'Ambiente-Termico'!$I$2:$I$1000, 0), MATCH(CJ$1, 'Ambiente-Termico'!$B$1:$EC$1, 0))</f>
        <v>29.642629045903149</v>
      </c>
      <c r="CK24">
        <f>INDEX('Ambiente-Termico'!$B$2:$EC$1000, MATCH($O24, 'Ambiente-Termico'!$I$2:$I$1000, 0), MATCH(CK$1, 'Ambiente-Termico'!$B$1:$EC$1, 0))</f>
        <v>356.38</v>
      </c>
      <c r="CL24">
        <f>INDEX('Ambiente-Termico'!$B$2:$EC$1000, MATCH($O24, 'Ambiente-Termico'!$I$2:$I$1000, 0), MATCH(CL$1, 'Ambiente-Termico'!$B$1:$EC$1, 0))</f>
        <v>86.68</v>
      </c>
      <c r="CM24">
        <f>INDEX('Ambiente-Termico'!$B$2:$EC$1000, MATCH($O24, 'Ambiente-Termico'!$I$2:$I$1000, 0), MATCH(CM$1, 'Ambiente-Termico'!$B$1:$EC$1, 0))</f>
        <v>44.1</v>
      </c>
      <c r="CN24" t="str">
        <f>INDEX('Ambiente-Termico'!$B$2:$EC$1000, MATCH($O24, 'Ambiente-Termico'!$I$2:$I$1000, 0), MATCH(CN$1, 'Ambiente-Termico'!$B$1:$EC$1, 0))</f>
        <v xml:space="preserve"> 02/21  19:00:00</v>
      </c>
      <c r="CO24">
        <f>INDEX('Ambiente-Termico'!$B$2:$EC$1000, MATCH($O24, 'Ambiente-Termico'!$I$2:$I$1000, 0), MATCH(CO$1, 'Ambiente-Termico'!$B$1:$EC$1, 0))</f>
        <v>1548.2175657183091</v>
      </c>
      <c r="CP24">
        <f>INDEX('Ambiente-Termico'!$B$2:$EC$1000, MATCH($O24, 'Ambiente-Termico'!$I$2:$I$1000, 0), MATCH(CP$1, 'Ambiente-Termico'!$B$1:$EC$1, 0))</f>
        <v>864</v>
      </c>
      <c r="CQ24">
        <f>INDEX('Ambiente-Termico'!$B$2:$EC$1000, MATCH($O24, 'Ambiente-Termico'!$I$2:$I$1000, 0), MATCH(CQ$1, 'Ambiente-Termico'!$B$1:$EC$1, 0))</f>
        <v>214.60624999999999</v>
      </c>
      <c r="CR24">
        <f>INDEX('Ambiente-Termico'!$B$2:$EC$1000, MATCH($O24, 'Ambiente-Termico'!$I$2:$I$1000, 0), MATCH(CR$1, 'Ambiente-Termico'!$B$1:$EC$1, 0))</f>
        <v>120</v>
      </c>
      <c r="CS24">
        <f>INDEX('Ambiente-Termico'!$B$2:$EC$1000, MATCH($O24, 'Ambiente-Termico'!$I$2:$I$1000, 0), MATCH(CS$1, 'Ambiente-Termico'!$B$1:$EC$1, 0))</f>
        <v>37.20885726143586</v>
      </c>
      <c r="CT24">
        <f>INDEX('Ambiente-Termico'!$B$2:$EC$1000, MATCH($O24, 'Ambiente-Termico'!$I$2:$I$1000, 0), MATCH(CT$1, 'Ambiente-Termico'!$B$1:$EC$1, 0))</f>
        <v>53.488897988609011</v>
      </c>
      <c r="CU24">
        <f>INDEX('Ambiente-Termico'!$B$2:$EC$1000, MATCH($O24, 'Ambiente-Termico'!$I$2:$I$1000, 0), MATCH(CU$1, 'Ambiente-Termico'!$B$1:$EC$1, 0))</f>
        <v>-16.280040727173152</v>
      </c>
      <c r="CV24">
        <f>INDEX('Ambiente-Termico'!$B$2:$EC$1000, MATCH($O24, 'Ambiente-Termico'!$I$2:$I$1000, 0), MATCH(CV$1, 'Ambiente-Termico'!$B$1:$EC$1, 0))</f>
        <v>396.31826498505319</v>
      </c>
      <c r="CW24">
        <f>INDEX('Ambiente-Termico'!$B$2:$EC$1000, MATCH($O24, 'Ambiente-Termico'!$I$2:$I$1000, 0), MATCH(CW$1, 'Ambiente-Termico'!$B$1:$EC$1, 0))</f>
        <v>0</v>
      </c>
      <c r="CX24">
        <f>INDEX('Ambiente-Termico'!$B$2:$EC$1000, MATCH($O24, 'Ambiente-Termico'!$I$2:$I$1000, 0), MATCH(CX$1, 'Ambiente-Termico'!$B$1:$EC$1, 0))</f>
        <v>-83.915806528179928</v>
      </c>
      <c r="CY24">
        <f>INDEX('Ambiente-Termico'!$B$2:$EC$1000, MATCH($O24, 'Ambiente-Termico'!$I$2:$I$1000, 0), MATCH(CY$1, 'Ambiente-Termico'!$B$1:$EC$1, 0))</f>
        <v>1548.2175657183091</v>
      </c>
      <c r="CZ24">
        <f>INDEX('Ambiente-Termico'!$B$2:$EC$1000, MATCH($O24, 'Ambiente-Termico'!$I$2:$I$1000, 0), MATCH(CZ$1, 'Ambiente-Termico'!$B$1:$EC$1, 0))</f>
        <v>0</v>
      </c>
      <c r="DA24" t="str">
        <f>INDEX('Ambiente-Termico'!$B$2:$EC$1000, MATCH($O24, 'Ambiente-Termico'!$I$2:$I$1000, 0), MATCH(DA$1, 'Ambiente-Termico'!$B$1:$EC$1, 0))</f>
        <v xml:space="preserve"> 02/21  19:00:00</v>
      </c>
      <c r="DB24">
        <f>INDEX('Ambiente-Termico'!$B$2:$EC$1000, MATCH($O24, 'Ambiente-Termico'!$I$2:$I$1000, 0), MATCH(DB$1, 'Ambiente-Termico'!$B$1:$EC$1, 0))</f>
        <v>1521.5242463971281</v>
      </c>
      <c r="DC24">
        <f>INDEX('Ambiente-Termico'!$B$2:$EC$1000, MATCH($O24, 'Ambiente-Termico'!$I$2:$I$1000, 0), MATCH(DC$1, 'Ambiente-Termico'!$B$1:$EC$1, 0))</f>
        <v>864</v>
      </c>
      <c r="DD24">
        <f>INDEX('Ambiente-Termico'!$B$2:$EC$1000, MATCH($O24, 'Ambiente-Termico'!$I$2:$I$1000, 0), MATCH(DD$1, 'Ambiente-Termico'!$B$1:$EC$1, 0))</f>
        <v>214.60624999999999</v>
      </c>
      <c r="DE24">
        <f>INDEX('Ambiente-Termico'!$B$2:$EC$1000, MATCH($O24, 'Ambiente-Termico'!$I$2:$I$1000, 0), MATCH(DE$1, 'Ambiente-Termico'!$B$1:$EC$1, 0))</f>
        <v>120</v>
      </c>
      <c r="DF24">
        <f>INDEX('Ambiente-Termico'!$B$2:$EC$1000, MATCH($O24, 'Ambiente-Termico'!$I$2:$I$1000, 0), MATCH(DF$1, 'Ambiente-Termico'!$B$1:$EC$1, 0))</f>
        <v>173.30169952684349</v>
      </c>
      <c r="DG24">
        <f>INDEX('Ambiente-Termico'!$B$2:$EC$1000, MATCH($O24, 'Ambiente-Termico'!$I$2:$I$1000, 0), MATCH(DG$1, 'Ambiente-Termico'!$B$1:$EC$1, 0))</f>
        <v>110.2246989426727</v>
      </c>
      <c r="DH24">
        <f>INDEX('Ambiente-Termico'!$B$2:$EC$1000, MATCH($O24, 'Ambiente-Termico'!$I$2:$I$1000, 0), MATCH(DH$1, 'Ambiente-Termico'!$B$1:$EC$1, 0))</f>
        <v>63.077000584170783</v>
      </c>
      <c r="DI24">
        <f>INDEX('Ambiente-Termico'!$B$2:$EC$1000, MATCH($O24, 'Ambiente-Termico'!$I$2:$I$1000, 0), MATCH(DI$1, 'Ambiente-Termico'!$B$1:$EC$1, 0))</f>
        <v>238.61376393661189</v>
      </c>
      <c r="DJ24">
        <f>INDEX('Ambiente-Termico'!$B$2:$EC$1000, MATCH($O24, 'Ambiente-Termico'!$I$2:$I$1000, 0), MATCH(DJ$1, 'Ambiente-Termico'!$B$1:$EC$1, 0))</f>
        <v>0</v>
      </c>
      <c r="DK24">
        <f>INDEX('Ambiente-Termico'!$B$2:$EC$1000, MATCH($O24, 'Ambiente-Termico'!$I$2:$I$1000, 0), MATCH(DK$1, 'Ambiente-Termico'!$B$1:$EC$1, 0))</f>
        <v>-88.997467066327317</v>
      </c>
      <c r="DL24">
        <f>INDEX('Ambiente-Termico'!$B$2:$EC$1000, MATCH($O24, 'Ambiente-Termico'!$I$2:$I$1000, 0), MATCH(DL$1, 'Ambiente-Termico'!$B$1:$EC$1, 0))</f>
        <v>1521.5242463971281</v>
      </c>
      <c r="DM24">
        <f>INDEX('Ambiente-Termico'!$B$2:$EC$1000, MATCH($O24, 'Ambiente-Termico'!$I$2:$I$1000, 0), MATCH(DM$1, 'Ambiente-Termico'!$B$1:$EC$1, 0))</f>
        <v>0</v>
      </c>
      <c r="DN24" s="2">
        <f t="shared" si="1"/>
        <v>6.6358476847782066E-3</v>
      </c>
      <c r="DO24" s="2">
        <f>IF(INDEX(CE:CE,MATCH($T24,$O:$O, 0))=0,0,1-CE24/INDEX(CE:CE,MATCH($T24,$O:$O, 0)))</f>
        <v>1.0512248215811093E-2</v>
      </c>
      <c r="DP24" s="2">
        <f>IF(INDEX(CF:CF,MATCH($T24,$O:$O, 0))=0,0,1-CF24/INDEX(CF:CF,MATCH($T24,$O:$O, 0)))</f>
        <v>6.6358476847783177E-3</v>
      </c>
      <c r="DQ24" s="2">
        <f t="shared" si="2"/>
        <v>1.0512248215811204E-2</v>
      </c>
      <c r="DR24" s="2">
        <f t="shared" si="3"/>
        <v>4.1174364482634562E-3</v>
      </c>
      <c r="DS24" s="2">
        <f t="shared" si="4"/>
        <v>1.4605456773588044E-2</v>
      </c>
      <c r="DT24" s="2">
        <f t="shared" si="5"/>
        <v>9.6670949729715794E-4</v>
      </c>
      <c r="DU24" s="2">
        <f t="shared" si="6"/>
        <v>4.3429246295898616E-2</v>
      </c>
      <c r="DV24" s="2">
        <f t="shared" si="7"/>
        <v>-1.5582893966022304E-2</v>
      </c>
      <c r="DW24" s="2">
        <f t="shared" si="8"/>
        <v>3.5854831657192832E-2</v>
      </c>
      <c r="DX24" s="2">
        <f t="shared" si="9"/>
        <v>1.9901499726724503E-2</v>
      </c>
      <c r="DY24" s="2">
        <f>IF($CO24=0,0,CP24/$CO24)</f>
        <v>0.55806110144418863</v>
      </c>
      <c r="DZ24" s="2">
        <f t="shared" si="10"/>
        <v>0.13861504658773946</v>
      </c>
      <c r="EA24" s="2">
        <f t="shared" si="11"/>
        <v>7.7508486311692867E-2</v>
      </c>
      <c r="EB24" s="2">
        <f t="shared" si="12"/>
        <v>2.4033351697681123E-2</v>
      </c>
      <c r="EC24" s="2">
        <f t="shared" si="13"/>
        <v>3.4548695979813644E-2</v>
      </c>
      <c r="ED24" s="2">
        <f t="shared" si="14"/>
        <v>-1.0515344282132522E-2</v>
      </c>
      <c r="EE24" s="2">
        <f t="shared" si="15"/>
        <v>0.25598357347223216</v>
      </c>
      <c r="EF24" s="2">
        <f t="shared" si="16"/>
        <v>0</v>
      </c>
      <c r="EG24" s="2">
        <f t="shared" si="17"/>
        <v>-5.420155951353417E-2</v>
      </c>
      <c r="EH24" s="2">
        <f t="shared" si="18"/>
        <v>1</v>
      </c>
      <c r="EI24" s="2">
        <f t="shared" si="19"/>
        <v>0</v>
      </c>
      <c r="EJ24" s="2">
        <f t="shared" si="20"/>
        <v>1.6136261158480214E-2</v>
      </c>
      <c r="EK24" s="2">
        <f>IF($DB24=0,0,DC24/$DB24)</f>
        <v>0.56785161461994227</v>
      </c>
      <c r="EL24" s="2">
        <f t="shared" si="21"/>
        <v>0.14104688144679511</v>
      </c>
      <c r="EM24" s="2">
        <f t="shared" si="22"/>
        <v>7.8868279808325309E-2</v>
      </c>
      <c r="EN24" s="2">
        <f t="shared" si="23"/>
        <v>0.11390005774617842</v>
      </c>
      <c r="EO24" s="2">
        <f t="shared" si="24"/>
        <v>7.2443603316659416E-2</v>
      </c>
      <c r="EP24" s="2">
        <f t="shared" si="25"/>
        <v>4.1456454429519E-2</v>
      </c>
      <c r="EQ24" s="2">
        <f t="shared" si="26"/>
        <v>0.15682547583558659</v>
      </c>
      <c r="ER24" s="2">
        <f t="shared" si="27"/>
        <v>0</v>
      </c>
      <c r="ES24" s="2">
        <f t="shared" si="28"/>
        <v>-5.8492309456827665E-2</v>
      </c>
      <c r="ET24" s="2">
        <f t="shared" si="29"/>
        <v>1</v>
      </c>
      <c r="EU24" s="2">
        <f t="shared" si="30"/>
        <v>0</v>
      </c>
      <c r="EV24">
        <f>INDEX('Ambiente-Luminico'!$B$2:$DZ$1000, MATCH($P24, 'Ambiente-Luminico'!$M$2:$M$1000, 0), MATCH(EV$1, 'Ambiente-Luminico'!$B$1:$DZ$1, 0))</f>
        <v>1</v>
      </c>
      <c r="EW24">
        <f>INDEX('Ambiente-Luminico'!$B$2:$DZ$1000, MATCH($P24, 'Ambiente-Luminico'!$M$2:$M$1000, 0), MATCH(EW$1, 'Ambiente-Luminico'!$B$1:$DZ$1, 0))</f>
        <v>0</v>
      </c>
      <c r="EX24">
        <f>INDEX('Ambiente-Luminico'!$B$2:$DZ$1000, MATCH($P24, 'Ambiente-Luminico'!$M$2:$M$1000, 0), MATCH(EX$1, 'Ambiente-Luminico'!$B$1:$DZ$1, 0))</f>
        <v>0</v>
      </c>
      <c r="EY24">
        <f>INDEX('Ambiente-Luminico'!$B$2:$DZ$1000, MATCH($P24, 'Ambiente-Luminico'!$M$2:$M$1000, 0), MATCH(EY$1, 'Ambiente-Luminico'!$B$1:$DZ$1, 0))</f>
        <v>0.90338779999999996</v>
      </c>
      <c r="EZ24">
        <f>INDEX('Ambiente-Luminico'!$B$2:$DZ$1000, MATCH($P24, 'Ambiente-Luminico'!$M$2:$M$1000, 0), MATCH(EZ$1, 'Ambiente-Luminico'!$B$1:$DZ$1, 0))</f>
        <v>2.9315063999999998E-2</v>
      </c>
      <c r="FA24">
        <f>INDEX('Ambiente-Luminico'!$B$2:$DZ$1000, MATCH($P24, 'Ambiente-Luminico'!$M$2:$M$1000, 0), MATCH(FA$1, 'Ambiente-Luminico'!$B$1:$DZ$1, 0))</f>
        <v>952.49396000000002</v>
      </c>
      <c r="FB24">
        <f>INDEX('Ambiente-Luminico'!$B$2:$DZ$1000, MATCH($P24, 'Ambiente-Luminico'!$M$2:$M$1000, 0), MATCH(FB$1, 'Ambiente-Luminico'!$B$1:$DZ$1, 0))</f>
        <v>7.6822914000000006E-2</v>
      </c>
    </row>
    <row r="25" spans="1:158" x14ac:dyDescent="0.3">
      <c r="A25">
        <f>IF(INDEX(Plan1!O$5:O$1000,ROW()-1)="","",INDEX(Plan1!O$5:O$1000,ROW()-1))</f>
        <v>24</v>
      </c>
      <c r="B25" t="str">
        <f>IF(INDEX(Plan1!P$5:P$1000,ROW()-1)="","",INDEX(Plan1!P$5:P$1000,ROW()-1))</f>
        <v>CTD-HVAC_dia-V60-T210</v>
      </c>
      <c r="C25" t="str">
        <f>IF(INDEX(Plan1!Q$5:Q$1000,ROW()-1)="","",INDEX(Plan1!Q$5:Q$1000,ROW()-1))</f>
        <v>CTD</v>
      </c>
      <c r="D25" t="str">
        <f>IF(INDEX(Plan1!R$5:R$1000,ROW()-1)="","",INDEX(Plan1!R$5:R$1000,ROW()-1))</f>
        <v>HVAC_dia</v>
      </c>
      <c r="E25" t="str">
        <f>IF(INDEX(Plan1!S$5:S$1000,ROW()-1)="","",INDEX(Plan1!S$5:S$1000,ROW()-1))</f>
        <v>V60</v>
      </c>
      <c r="F25" t="str">
        <f>IF(INDEX(Plan1!T$5:T$1000,ROW()-1)="","",INDEX(Plan1!T$5:T$1000,ROW()-1))</f>
        <v>T210</v>
      </c>
      <c r="G25" t="str">
        <f>IF(INDEX(Plan1!U$5:U$1000,ROW()-1)="","",INDEX(Plan1!U$5:U$1000,ROW()-1))</f>
        <v>SALA DE ESTAR</v>
      </c>
      <c r="H25">
        <f>IF(INDEX(Plan1!W$5:W$1000,ROW()-1)="","",INDEX(Plan1!W$5:W$1000,ROW()-1))</f>
        <v>21.6</v>
      </c>
      <c r="I25">
        <f>IF(INDEX(Plan1!X$5:X$1000,ROW()-1)="","",INDEX(Plan1!X$5:X$1000,ROW()-1))</f>
        <v>46.28</v>
      </c>
      <c r="J25">
        <f>IF(INDEX(Plan1!Y$5:Y$1000,ROW()-1)="","",INDEX(Plan1!Y$5:Y$1000,ROW()-1))</f>
        <v>6.06</v>
      </c>
      <c r="K25" s="16" t="str">
        <f>IF(INDEX(Plan1!Z$5:Z$1000,ROW()-1)="","",INDEX(Plan1!Z$5:Z$1000,ROW()-1))</f>
        <v>13%</v>
      </c>
      <c r="L25" s="2">
        <f>IF(INDEX(Plan1!AA$5:AA$1000,ROW()-1)="","",INDEX(Plan1!AA$5:AA$1000,ROW()-1))</f>
        <v>0.28000000000000003</v>
      </c>
      <c r="M25" t="str">
        <f t="shared" si="31"/>
        <v>T210</v>
      </c>
      <c r="N25" t="str">
        <f t="shared" si="32"/>
        <v>Oeste</v>
      </c>
      <c r="O25" t="str">
        <f t="shared" si="33"/>
        <v>CTD-HVAC_dia-V60-T210-SALA DE ESTAR-T210</v>
      </c>
      <c r="P25" t="str">
        <f t="shared" si="34"/>
        <v>CTD-VN-V60-T210-SALA DE ESTAR-T210</v>
      </c>
      <c r="Q25" t="str">
        <f t="shared" si="35"/>
        <v>CTD_T210_V60</v>
      </c>
      <c r="R25" t="str">
        <f t="shared" si="36"/>
        <v>CTD_T210_V60_sDG</v>
      </c>
      <c r="S25" t="str">
        <f t="shared" si="37"/>
        <v>CTD-SALA-DE-ESTAR</v>
      </c>
      <c r="T25" t="str">
        <f t="shared" si="38"/>
        <v>CTD-HVAC_dia-V86-ST-SALA DE ESTAR-ST</v>
      </c>
      <c r="U25">
        <f>INDEX('Ambiente-Termico'!$B$2:$EC$1000, MATCH($O25, 'Ambiente-Termico'!$I$2:$I$1000, 0), MATCH(U$1, 'Ambiente-Termico'!$B$1:$EC$1, 0))</f>
        <v>5110</v>
      </c>
      <c r="V25">
        <f>INDEX('Ambiente-Termico'!$B$2:$EC$1000, MATCH($O25, 'Ambiente-Termico'!$I$2:$I$1000, 0), MATCH(V$1, 'Ambiente-Termico'!$B$1:$EC$1, 0))</f>
        <v>24</v>
      </c>
      <c r="W25">
        <f>INDEX('Ambiente-Termico'!$B$2:$EC$1000, MATCH($O25, 'Ambiente-Termico'!$I$2:$I$1000, 0), MATCH(W$1, 'Ambiente-Termico'!$B$1:$EC$1, 0))</f>
        <v>25.03</v>
      </c>
      <c r="X25">
        <f>INDEX('Ambiente-Termico'!$B$2:$EC$1000, MATCH($O25, 'Ambiente-Termico'!$I$2:$I$1000, 0), MATCH(X$1, 'Ambiente-Termico'!$B$1:$EC$1, 0))</f>
        <v>22.52</v>
      </c>
      <c r="Y25">
        <f>INDEX('Ambiente-Termico'!$B$2:$EC$1000, MATCH($O25, 'Ambiente-Termico'!$I$2:$I$1000, 0), MATCH(Y$1, 'Ambiente-Termico'!$B$1:$EC$1, 0))</f>
        <v>21.7</v>
      </c>
      <c r="Z25">
        <f>INDEX('Ambiente-Termico'!$B$2:$EC$1000, MATCH($O25, 'Ambiente-Termico'!$I$2:$I$1000, 0), MATCH(Z$1, 'Ambiente-Termico'!$B$1:$EC$1, 0))</f>
        <v>26.57</v>
      </c>
      <c r="AA25">
        <f>INDEX('Ambiente-Termico'!$B$2:$EC$1000, MATCH($O25, 'Ambiente-Termico'!$I$2:$I$1000, 0), MATCH(AA$1, 'Ambiente-Termico'!$B$1:$EC$1, 0))</f>
        <v>26.57</v>
      </c>
      <c r="AB25">
        <f>INDEX('Ambiente-Termico'!$B$2:$EC$1000, MATCH($O25, 'Ambiente-Termico'!$I$2:$I$1000, 0), MATCH(AB$1, 'Ambiente-Termico'!$B$1:$EC$1, 0))</f>
        <v>21.49</v>
      </c>
      <c r="AC25">
        <f>INDEX('Ambiente-Termico'!$B$2:$EC$1000, MATCH($O25, 'Ambiente-Termico'!$I$2:$I$1000, 0), MATCH(AC$1, 'Ambiente-Termico'!$B$1:$EC$1, 0))</f>
        <v>20.95</v>
      </c>
      <c r="AD25">
        <f>INDEX('Ambiente-Termico'!$B$2:$EC$1000, MATCH($O25, 'Ambiente-Termico'!$I$2:$I$1000, 0), MATCH(AD$1, 'Ambiente-Termico'!$B$1:$EC$1, 0))</f>
        <v>25.28</v>
      </c>
      <c r="AE25">
        <f>INDEX('Ambiente-Termico'!$B$2:$EC$1000, MATCH($O25, 'Ambiente-Termico'!$I$2:$I$1000, 0), MATCH(AE$1, 'Ambiente-Termico'!$B$1:$EC$1, 0))</f>
        <v>25.28</v>
      </c>
      <c r="AF25">
        <f>INDEX('Ambiente-Termico'!$B$2:$EC$1000, MATCH($O25, 'Ambiente-Termico'!$I$2:$I$1000, 0), MATCH(AF$1, 'Ambiente-Termico'!$B$1:$EC$1, 0))</f>
        <v>22.01</v>
      </c>
      <c r="AG25">
        <f>INDEX('Ambiente-Termico'!$B$2:$EC$1000, MATCH($O25, 'Ambiente-Termico'!$I$2:$I$1000, 0), MATCH(AG$1, 'Ambiente-Termico'!$B$1:$EC$1, 0))</f>
        <v>21.33</v>
      </c>
      <c r="AH25" s="2">
        <f t="shared" si="39"/>
        <v>0</v>
      </c>
      <c r="AI25" s="2">
        <f t="shared" si="39"/>
        <v>3.5828025477706582E-3</v>
      </c>
      <c r="AJ25" s="2">
        <f t="shared" si="39"/>
        <v>3.9805395842547053E-3</v>
      </c>
      <c r="AK25" s="2">
        <f t="shared" si="39"/>
        <v>3.6730945821855654E-3</v>
      </c>
      <c r="AL25" s="2">
        <f t="shared" si="40"/>
        <v>8.2120194102276445E-3</v>
      </c>
      <c r="AM25" s="2">
        <f t="shared" si="40"/>
        <v>8.2120194102276445E-3</v>
      </c>
      <c r="AN25" s="2">
        <f t="shared" si="40"/>
        <v>8.7638376383764038E-3</v>
      </c>
      <c r="AO25" s="2">
        <f t="shared" si="40"/>
        <v>6.1669829222010808E-3</v>
      </c>
      <c r="AP25" s="2">
        <f t="shared" si="41"/>
        <v>4.7244094488188004E-3</v>
      </c>
      <c r="AQ25" s="2">
        <f t="shared" si="41"/>
        <v>4.7244094488188004E-3</v>
      </c>
      <c r="AR25" s="2">
        <f t="shared" si="41"/>
        <v>6.3205417607221648E-3</v>
      </c>
      <c r="AS25" s="2">
        <f t="shared" si="41"/>
        <v>4.6663555762950226E-3</v>
      </c>
      <c r="AT25">
        <f>INDEX('Ambiente-Termico'!$B$2:$EC$1000, MATCH($O25, 'Ambiente-Termico'!$I$2:$I$1000, 0), MATCH(AT$1, 'Ambiente-Termico'!$B$1:$EC$1, 0))</f>
        <v>0</v>
      </c>
      <c r="AU25" s="2">
        <f>INDEX('Ambiente-Termico'!$B$2:$EC$1000, MATCH($O25, 'Ambiente-Termico'!$I$2:$I$1000, 0), MATCH(AU$1, 'Ambiente-Termico'!$B$1:$EC$1, 0))</f>
        <v>0</v>
      </c>
      <c r="AV25">
        <f>INDEX('Ambiente-Termico'!$B$2:$EC$1000, MATCH($O25, 'Ambiente-Termico'!$I$2:$I$1000, 0), MATCH(AV$1, 'Ambiente-Termico'!$B$1:$EC$1, 0))</f>
        <v>2708</v>
      </c>
      <c r="AW25" s="2">
        <f>INDEX('Ambiente-Termico'!$B$2:$EC$1000, MATCH($O25, 'Ambiente-Termico'!$I$2:$I$1000, 0), MATCH(AW$1, 'Ambiente-Termico'!$B$1:$EC$1, 0))</f>
        <v>0.52994129158512715</v>
      </c>
      <c r="AX25">
        <f>INDEX('Ambiente-Termico'!$B$2:$EC$1000, MATCH($O25, 'Ambiente-Termico'!$I$2:$I$1000, 0), MATCH(AX$1, 'Ambiente-Termico'!$B$1:$EC$1, 0))</f>
        <v>2402</v>
      </c>
      <c r="AY25" s="2">
        <f>INDEX('Ambiente-Termico'!$B$2:$EC$1000, MATCH($O25, 'Ambiente-Termico'!$I$2:$I$1000, 0), MATCH(AY$1, 'Ambiente-Termico'!$B$1:$EC$1, 0))</f>
        <v>0.47005870841487279</v>
      </c>
      <c r="AZ25">
        <f>INDEX('Ambiente-Termico'!$B$2:$EC$1000, MATCH($O25, 'Ambiente-Termico'!$I$2:$I$1000, 0), MATCH(AZ$1, 'Ambiente-Termico'!$B$1:$EC$1, 0))</f>
        <v>5</v>
      </c>
      <c r="BA25" s="2">
        <f>INDEX('Ambiente-Termico'!$B$2:$EC$1000, MATCH($O25, 'Ambiente-Termico'!$I$2:$I$1000, 0), MATCH(BA$1, 'Ambiente-Termico'!$B$1:$EC$1, 0))</f>
        <v>5.7077625570776253E-4</v>
      </c>
      <c r="BB25">
        <f>INDEX('Ambiente-Termico'!$B$2:$EC$1000, MATCH($O25, 'Ambiente-Termico'!$I$2:$I$1000, 0), MATCH(BB$1, 'Ambiente-Termico'!$B$1:$EC$1, 0))</f>
        <v>4074</v>
      </c>
      <c r="BC25" s="2">
        <f>INDEX('Ambiente-Termico'!$B$2:$EC$1000, MATCH($O25, 'Ambiente-Termico'!$I$2:$I$1000, 0), MATCH(BC$1, 'Ambiente-Termico'!$B$1:$EC$1, 0))</f>
        <v>0.46506849315068488</v>
      </c>
      <c r="BD25" t="e">
        <f>INDEX('Ambiente-Termico'!$B$2:$EC$1000, MATCH($O25, 'Ambiente-Termico'!$I$2:$I$1000, 0), MATCH(BD$1, 'Ambiente-Termico'!$B$1:$EC$1, 0))</f>
        <v>#N/A</v>
      </c>
      <c r="BE25" s="2" t="e">
        <f>INDEX('Ambiente-Termico'!$B$2:$EC$1000, MATCH($O25, 'Ambiente-Termico'!$I$2:$I$1000, 0), MATCH(BE$1, 'Ambiente-Termico'!$B$1:$EC$1, 0))</f>
        <v>#N/A</v>
      </c>
      <c r="BF25">
        <f>INDEX('Ambiente-Termico'!$B$2:$EC$1000, MATCH($O25, 'Ambiente-Termico'!$I$2:$I$1000, 0), MATCH(BF$1, 'Ambiente-Termico'!$B$1:$EC$1, 0))</f>
        <v>0</v>
      </c>
      <c r="BG25" s="2">
        <f>INDEX('Ambiente-Termico'!$B$2:$EC$1000, MATCH($O25, 'Ambiente-Termico'!$I$2:$I$1000, 0), MATCH(BG$1, 'Ambiente-Termico'!$B$1:$EC$1, 0))</f>
        <v>0</v>
      </c>
      <c r="BH25">
        <f>INDEX('Ambiente-Termico'!$B$2:$EC$1000, MATCH($O25, 'Ambiente-Termico'!$I$2:$I$1000, 0), MATCH(BH$1, 'Ambiente-Termico'!$B$1:$EC$1, 0))</f>
        <v>24</v>
      </c>
      <c r="BI25" s="2">
        <f>INDEX('Ambiente-Termico'!$B$2:$EC$1000, MATCH($O25, 'Ambiente-Termico'!$I$2:$I$1000, 0), MATCH(BI$1, 'Ambiente-Termico'!$B$1:$EC$1, 0))</f>
        <v>4.6966731898238747E-3</v>
      </c>
      <c r="BJ25">
        <f>INDEX('Ambiente-Termico'!$B$2:$EC$1000, MATCH($O25, 'Ambiente-Termico'!$I$2:$I$1000, 0), MATCH(BJ$1, 'Ambiente-Termico'!$B$1:$EC$1, 0))</f>
        <v>5086</v>
      </c>
      <c r="BK25" s="2">
        <f>INDEX('Ambiente-Termico'!$B$2:$EC$1000, MATCH($O25, 'Ambiente-Termico'!$I$2:$I$1000, 0), MATCH(BK$1, 'Ambiente-Termico'!$B$1:$EC$1, 0))</f>
        <v>0.99530332681017608</v>
      </c>
      <c r="BL25">
        <f>INDEX('Ambiente-Termico'!$B$2:$EC$1000, MATCH($O25, 'Ambiente-Termico'!$I$2:$I$1000, 0), MATCH(BL$1, 'Ambiente-Termico'!$B$1:$EC$1, 0))</f>
        <v>0</v>
      </c>
      <c r="BM25" s="2">
        <f>INDEX('Ambiente-Termico'!$B$2:$EC$1000, MATCH($O25, 'Ambiente-Termico'!$I$2:$I$1000, 0), MATCH(BM$1, 'Ambiente-Termico'!$B$1:$EC$1, 0))</f>
        <v>0</v>
      </c>
      <c r="BN25">
        <f>INDEX('Ambiente-Termico'!$B$2:$EC$1000, MATCH($O25, 'Ambiente-Termico'!$I$2:$I$1000, 0), MATCH(BN$1, 'Ambiente-Termico'!$B$1:$EC$1, 0))</f>
        <v>556</v>
      </c>
      <c r="BO25" s="2">
        <f>INDEX('Ambiente-Termico'!$B$2:$EC$1000, MATCH($O25, 'Ambiente-Termico'!$I$2:$I$1000, 0), MATCH(BO$1, 'Ambiente-Termico'!$B$1:$EC$1, 0))</f>
        <v>6.347031963470319E-2</v>
      </c>
      <c r="BP25">
        <f>INDEX('Ambiente-Termico'!$B$2:$EC$1000, MATCH($O25, 'Ambiente-Termico'!$I$2:$I$1000, 0), MATCH(BP$1, 'Ambiente-Termico'!$B$1:$EC$1, 0))</f>
        <v>8204</v>
      </c>
      <c r="BQ25" s="2">
        <f>INDEX('Ambiente-Termico'!$B$2:$EC$1000, MATCH($O25, 'Ambiente-Termico'!$I$2:$I$1000, 0), MATCH(BQ$1, 'Ambiente-Termico'!$B$1:$EC$1, 0))</f>
        <v>0.93652968036529682</v>
      </c>
      <c r="BR25">
        <f>INDEX('Ambiente-Termico'!$B$2:$EC$1000, MATCH($O25, 'Ambiente-Termico'!$I$2:$I$1000, 0), MATCH(BR$1, 'Ambiente-Termico'!$B$1:$EC$1, 0))</f>
        <v>0</v>
      </c>
      <c r="BS25" s="2">
        <f>INDEX('Ambiente-Termico'!$B$2:$EC$1000, MATCH($O25, 'Ambiente-Termico'!$I$2:$I$1000, 0), MATCH(BS$1, 'Ambiente-Termico'!$B$1:$EC$1, 0))</f>
        <v>0</v>
      </c>
      <c r="BT25">
        <f>INDEX('Ambiente-Termico'!$B$2:$EC$1000, MATCH($O25, 'Ambiente-Termico'!$I$2:$I$1000, 0), MATCH(BT$1, 'Ambiente-Termico'!$B$1:$EC$1, 0))</f>
        <v>1168</v>
      </c>
      <c r="BU25" s="2">
        <f>INDEX('Ambiente-Termico'!$B$2:$EC$1000, MATCH($O25, 'Ambiente-Termico'!$I$2:$I$1000, 0), MATCH(BU$1, 'Ambiente-Termico'!$B$1:$EC$1, 0))</f>
        <v>0.22857142857142859</v>
      </c>
      <c r="BV25">
        <f>INDEX('Ambiente-Termico'!$B$2:$EC$1000, MATCH($O25, 'Ambiente-Termico'!$I$2:$I$1000, 0), MATCH(BV$1, 'Ambiente-Termico'!$B$1:$EC$1, 0))</f>
        <v>7592</v>
      </c>
      <c r="BW25" s="2">
        <f>INDEX('Ambiente-Termico'!$B$2:$EC$1000, MATCH($O25, 'Ambiente-Termico'!$I$2:$I$1000, 0), MATCH(BW$1, 'Ambiente-Termico'!$B$1:$EC$1, 0))</f>
        <v>0.8666666666666667</v>
      </c>
      <c r="BX25">
        <f>INDEX('Ambiente-Termico'!$B$2:$EC$1000, MATCH($O25, 'Ambiente-Termico'!$I$2:$I$1000, 0), MATCH(BX$1, 'Ambiente-Termico'!$B$1:$EC$1, 0))</f>
        <v>0</v>
      </c>
      <c r="BY25" s="2">
        <f>INDEX('Ambiente-Termico'!$B$2:$EC$1000, MATCH($O25, 'Ambiente-Termico'!$I$2:$I$1000, 0), MATCH(BY$1, 'Ambiente-Termico'!$B$1:$EC$1, 0))</f>
        <v>0</v>
      </c>
      <c r="BZ25">
        <f>INDEX('Ambiente-Termico'!$B$2:$EC$1000, MATCH($O25, 'Ambiente-Termico'!$I$2:$I$1000, 0), MATCH(BZ$1, 'Ambiente-Termico'!$B$1:$EC$1, 0))</f>
        <v>2989</v>
      </c>
      <c r="CA25" s="2">
        <f>INDEX('Ambiente-Termico'!$B$2:$EC$1000, MATCH($O25, 'Ambiente-Termico'!$I$2:$I$1000, 0), MATCH(CA$1, 'Ambiente-Termico'!$B$1:$EC$1, 0))</f>
        <v>0.34121004566210039</v>
      </c>
      <c r="CB25">
        <f>INDEX('Ambiente-Termico'!$B$2:$EC$1000, MATCH($O25, 'Ambiente-Termico'!$I$2:$I$1000, 0), MATCH(CB$1, 'Ambiente-Termico'!$B$1:$EC$1, 0))</f>
        <v>5771</v>
      </c>
      <c r="CC25" s="2">
        <f>INDEX('Ambiente-Termico'!$B$2:$EC$1000, MATCH($O25, 'Ambiente-Termico'!$I$2:$I$1000, 0), MATCH(CC$1, 'Ambiente-Termico'!$B$1:$EC$1, 0))</f>
        <v>0.65878995433789955</v>
      </c>
      <c r="CD25">
        <f>INDEX('Ambiente-Termico'!$B$2:$EC$1000, MATCH($O25, 'Ambiente-Termico'!$I$2:$I$1000, 0), MATCH(CD$1, 'Ambiente-Termico'!$B$1:$EC$1, 0))</f>
        <v>1349.24</v>
      </c>
      <c r="CE25">
        <f>INDEX('Ambiente-Termico'!$B$2:$EC$1000, MATCH($O25, 'Ambiente-Termico'!$I$2:$I$1000, 0), MATCH(CE$1, 'Ambiente-Termico'!$B$1:$EC$1, 0))</f>
        <v>722.72</v>
      </c>
      <c r="CF25">
        <f>INDEX('Ambiente-Termico'!$B$2:$EC$1000, MATCH($O25, 'Ambiente-Termico'!$I$2:$I$1000, 0), MATCH(CF$1, 'Ambiente-Termico'!$B$1:$EC$1, 0))</f>
        <v>62.464814814814808</v>
      </c>
      <c r="CG25">
        <f>INDEX('Ambiente-Termico'!$B$2:$EC$1000, MATCH($O25, 'Ambiente-Termico'!$I$2:$I$1000, 0), MATCH(CG$1, 'Ambiente-Termico'!$B$1:$EC$1, 0))</f>
        <v>33.459259259259255</v>
      </c>
      <c r="CH25">
        <f>INDEX('Ambiente-Termico'!$B$2:$EC$1000, MATCH($O25, 'Ambiente-Termico'!$I$2:$I$1000, 0), MATCH(CH$1, 'Ambiente-Termico'!$B$1:$EC$1, 0))</f>
        <v>29.005555555555553</v>
      </c>
      <c r="CI25">
        <f>INDEX('Ambiente-Termico'!$B$2:$EC$1000, MATCH($O25, 'Ambiente-Termico'!$I$2:$I$1000, 0), MATCH(CI$1, 'Ambiente-Termico'!$B$1:$EC$1, 0))</f>
        <v>1215.1300000000001</v>
      </c>
      <c r="CJ25">
        <f>INDEX('Ambiente-Termico'!$B$2:$EC$1000, MATCH($O25, 'Ambiente-Termico'!$I$2:$I$1000, 0), MATCH(CJ$1, 'Ambiente-Termico'!$B$1:$EC$1, 0))</f>
        <v>31.251292445504941</v>
      </c>
      <c r="CK25">
        <f>INDEX('Ambiente-Termico'!$B$2:$EC$1000, MATCH($O25, 'Ambiente-Termico'!$I$2:$I$1000, 0), MATCH(CK$1, 'Ambiente-Termico'!$B$1:$EC$1, 0))</f>
        <v>334.15</v>
      </c>
      <c r="CL25">
        <f>INDEX('Ambiente-Termico'!$B$2:$EC$1000, MATCH($O25, 'Ambiente-Termico'!$I$2:$I$1000, 0), MATCH(CL$1, 'Ambiente-Termico'!$B$1:$EC$1, 0))</f>
        <v>90.34</v>
      </c>
      <c r="CM25">
        <f>INDEX('Ambiente-Termico'!$B$2:$EC$1000, MATCH($O25, 'Ambiente-Termico'!$I$2:$I$1000, 0), MATCH(CM$1, 'Ambiente-Termico'!$B$1:$EC$1, 0))</f>
        <v>42.01</v>
      </c>
      <c r="CN25" t="str">
        <f>INDEX('Ambiente-Termico'!$B$2:$EC$1000, MATCH($O25, 'Ambiente-Termico'!$I$2:$I$1000, 0), MATCH(CN$1, 'Ambiente-Termico'!$B$1:$EC$1, 0))</f>
        <v xml:space="preserve"> 02/21  19:00:00</v>
      </c>
      <c r="CO25">
        <f>INDEX('Ambiente-Termico'!$B$2:$EC$1000, MATCH($O25, 'Ambiente-Termico'!$I$2:$I$1000, 0), MATCH(CO$1, 'Ambiente-Termico'!$B$1:$EC$1, 0))</f>
        <v>1495.7367532955179</v>
      </c>
      <c r="CP25">
        <f>INDEX('Ambiente-Termico'!$B$2:$EC$1000, MATCH($O25, 'Ambiente-Termico'!$I$2:$I$1000, 0), MATCH(CP$1, 'Ambiente-Termico'!$B$1:$EC$1, 0))</f>
        <v>864</v>
      </c>
      <c r="CQ25">
        <f>INDEX('Ambiente-Termico'!$B$2:$EC$1000, MATCH($O25, 'Ambiente-Termico'!$I$2:$I$1000, 0), MATCH(CQ$1, 'Ambiente-Termico'!$B$1:$EC$1, 0))</f>
        <v>214.60624999999999</v>
      </c>
      <c r="CR25">
        <f>INDEX('Ambiente-Termico'!$B$2:$EC$1000, MATCH($O25, 'Ambiente-Termico'!$I$2:$I$1000, 0), MATCH(CR$1, 'Ambiente-Termico'!$B$1:$EC$1, 0))</f>
        <v>120</v>
      </c>
      <c r="CS25">
        <f>INDEX('Ambiente-Termico'!$B$2:$EC$1000, MATCH($O25, 'Ambiente-Termico'!$I$2:$I$1000, 0), MATCH(CS$1, 'Ambiente-Termico'!$B$1:$EC$1, 0))</f>
        <v>33.985993849601307</v>
      </c>
      <c r="CT25">
        <f>INDEX('Ambiente-Termico'!$B$2:$EC$1000, MATCH($O25, 'Ambiente-Termico'!$I$2:$I$1000, 0), MATCH(CT$1, 'Ambiente-Termico'!$B$1:$EC$1, 0))</f>
        <v>29.779745260854551</v>
      </c>
      <c r="CU25">
        <f>INDEX('Ambiente-Termico'!$B$2:$EC$1000, MATCH($O25, 'Ambiente-Termico'!$I$2:$I$1000, 0), MATCH(CU$1, 'Ambiente-Termico'!$B$1:$EC$1, 0))</f>
        <v>4.2062485887467638</v>
      </c>
      <c r="CV25">
        <f>INDEX('Ambiente-Termico'!$B$2:$EC$1000, MATCH($O25, 'Ambiente-Termico'!$I$2:$I$1000, 0), MATCH(CV$1, 'Ambiente-Termico'!$B$1:$EC$1, 0))</f>
        <v>348.37320769669088</v>
      </c>
      <c r="CW25">
        <f>INDEX('Ambiente-Termico'!$B$2:$EC$1000, MATCH($O25, 'Ambiente-Termico'!$I$2:$I$1000, 0), MATCH(CW$1, 'Ambiente-Termico'!$B$1:$EC$1, 0))</f>
        <v>0</v>
      </c>
      <c r="CX25">
        <f>INDEX('Ambiente-Termico'!$B$2:$EC$1000, MATCH($O25, 'Ambiente-Termico'!$I$2:$I$1000, 0), MATCH(CX$1, 'Ambiente-Termico'!$B$1:$EC$1, 0))</f>
        <v>-85.228698250773959</v>
      </c>
      <c r="CY25">
        <f>INDEX('Ambiente-Termico'!$B$2:$EC$1000, MATCH($O25, 'Ambiente-Termico'!$I$2:$I$1000, 0), MATCH(CY$1, 'Ambiente-Termico'!$B$1:$EC$1, 0))</f>
        <v>1495.7367532955179</v>
      </c>
      <c r="CZ25">
        <f>INDEX('Ambiente-Termico'!$B$2:$EC$1000, MATCH($O25, 'Ambiente-Termico'!$I$2:$I$1000, 0), MATCH(CZ$1, 'Ambiente-Termico'!$B$1:$EC$1, 0))</f>
        <v>0</v>
      </c>
      <c r="DA25" t="str">
        <f>INDEX('Ambiente-Termico'!$B$2:$EC$1000, MATCH($O25, 'Ambiente-Termico'!$I$2:$I$1000, 0), MATCH(DA$1, 'Ambiente-Termico'!$B$1:$EC$1, 0))</f>
        <v xml:space="preserve"> 02/21  19:00:00</v>
      </c>
      <c r="DB25">
        <f>INDEX('Ambiente-Termico'!$B$2:$EC$1000, MATCH($O25, 'Ambiente-Termico'!$I$2:$I$1000, 0), MATCH(DB$1, 'Ambiente-Termico'!$B$1:$EC$1, 0))</f>
        <v>1468.1882126384851</v>
      </c>
      <c r="DC25">
        <f>INDEX('Ambiente-Termico'!$B$2:$EC$1000, MATCH($O25, 'Ambiente-Termico'!$I$2:$I$1000, 0), MATCH(DC$1, 'Ambiente-Termico'!$B$1:$EC$1, 0))</f>
        <v>864</v>
      </c>
      <c r="DD25">
        <f>INDEX('Ambiente-Termico'!$B$2:$EC$1000, MATCH($O25, 'Ambiente-Termico'!$I$2:$I$1000, 0), MATCH(DD$1, 'Ambiente-Termico'!$B$1:$EC$1, 0))</f>
        <v>214.60624999999999</v>
      </c>
      <c r="DE25">
        <f>INDEX('Ambiente-Termico'!$B$2:$EC$1000, MATCH($O25, 'Ambiente-Termico'!$I$2:$I$1000, 0), MATCH(DE$1, 'Ambiente-Termico'!$B$1:$EC$1, 0))</f>
        <v>120</v>
      </c>
      <c r="DF25">
        <f>INDEX('Ambiente-Termico'!$B$2:$EC$1000, MATCH($O25, 'Ambiente-Termico'!$I$2:$I$1000, 0), MATCH(DF$1, 'Ambiente-Termico'!$B$1:$EC$1, 0))</f>
        <v>158.51628653811409</v>
      </c>
      <c r="DG25">
        <f>INDEX('Ambiente-Termico'!$B$2:$EC$1000, MATCH($O25, 'Ambiente-Termico'!$I$2:$I$1000, 0), MATCH(DG$1, 'Ambiente-Termico'!$B$1:$EC$1, 0))</f>
        <v>61.669538530379697</v>
      </c>
      <c r="DH25">
        <f>INDEX('Ambiente-Termico'!$B$2:$EC$1000, MATCH($O25, 'Ambiente-Termico'!$I$2:$I$1000, 0), MATCH(DH$1, 'Ambiente-Termico'!$B$1:$EC$1, 0))</f>
        <v>96.846748007734419</v>
      </c>
      <c r="DI25">
        <f>INDEX('Ambiente-Termico'!$B$2:$EC$1000, MATCH($O25, 'Ambiente-Termico'!$I$2:$I$1000, 0), MATCH(DI$1, 'Ambiente-Termico'!$B$1:$EC$1, 0))</f>
        <v>205.09946462182879</v>
      </c>
      <c r="DJ25">
        <f>INDEX('Ambiente-Termico'!$B$2:$EC$1000, MATCH($O25, 'Ambiente-Termico'!$I$2:$I$1000, 0), MATCH(DJ$1, 'Ambiente-Termico'!$B$1:$EC$1, 0))</f>
        <v>0</v>
      </c>
      <c r="DK25">
        <f>INDEX('Ambiente-Termico'!$B$2:$EC$1000, MATCH($O25, 'Ambiente-Termico'!$I$2:$I$1000, 0), MATCH(DK$1, 'Ambiente-Termico'!$B$1:$EC$1, 0))</f>
        <v>-94.033788521458064</v>
      </c>
      <c r="DL25">
        <f>INDEX('Ambiente-Termico'!$B$2:$EC$1000, MATCH($O25, 'Ambiente-Termico'!$I$2:$I$1000, 0), MATCH(DL$1, 'Ambiente-Termico'!$B$1:$EC$1, 0))</f>
        <v>1468.1882126384851</v>
      </c>
      <c r="DM25">
        <f>INDEX('Ambiente-Termico'!$B$2:$EC$1000, MATCH($O25, 'Ambiente-Termico'!$I$2:$I$1000, 0), MATCH(DM$1, 'Ambiente-Termico'!$B$1:$EC$1, 0))</f>
        <v>0</v>
      </c>
      <c r="DN25" s="2">
        <f t="shared" si="1"/>
        <v>0.26791895909973851</v>
      </c>
      <c r="DO25" s="2">
        <f>IF(INDEX(CE:CE,MATCH($T25,$O:$O, 0))=0,0,1-CE25/INDEX(CE:CE,MATCH($T25,$O:$O, 0)))</f>
        <v>4.2710313851919146E-3</v>
      </c>
      <c r="DP25" s="2">
        <f>IF(INDEX(CF:CF,MATCH($T25,$O:$O, 0))=0,0,1-CF25/INDEX(CF:CF,MATCH($T25,$O:$O, 0)))</f>
        <v>0.26791895909973851</v>
      </c>
      <c r="DQ25" s="2">
        <f t="shared" si="2"/>
        <v>4.2710313851921367E-3</v>
      </c>
      <c r="DR25" s="2">
        <f t="shared" si="3"/>
        <v>0.43920515574650898</v>
      </c>
      <c r="DS25" s="2">
        <f t="shared" si="4"/>
        <v>0.44642767656612314</v>
      </c>
      <c r="DT25" s="2">
        <f t="shared" si="5"/>
        <v>-5.3249409016575155E-2</v>
      </c>
      <c r="DU25" s="2">
        <f t="shared" si="6"/>
        <v>0.10309748765299553</v>
      </c>
      <c r="DV25" s="2">
        <f t="shared" si="7"/>
        <v>-5.8465143526654995E-2</v>
      </c>
      <c r="DW25" s="2">
        <f t="shared" si="8"/>
        <v>8.1547879317883765E-2</v>
      </c>
      <c r="DX25" s="2">
        <f t="shared" si="9"/>
        <v>5.3124456685513577E-2</v>
      </c>
      <c r="DY25" s="2">
        <f>IF($CO25=0,0,CP25/$CO25)</f>
        <v>0.57764175286618535</v>
      </c>
      <c r="DZ25" s="2">
        <f t="shared" si="10"/>
        <v>0.14347862317828564</v>
      </c>
      <c r="EA25" s="2">
        <f t="shared" si="11"/>
        <v>8.0228021231414634E-2</v>
      </c>
      <c r="EB25" s="2">
        <f t="shared" si="12"/>
        <v>2.2721908634471173E-2</v>
      </c>
      <c r="EC25" s="2">
        <f t="shared" si="13"/>
        <v>1.9909750292116318E-2</v>
      </c>
      <c r="ED25" s="2">
        <f t="shared" si="14"/>
        <v>2.8121583423548601E-3</v>
      </c>
      <c r="EE25" s="2">
        <f t="shared" si="15"/>
        <v>0.23291077586288444</v>
      </c>
      <c r="EF25" s="2">
        <f t="shared" si="16"/>
        <v>0</v>
      </c>
      <c r="EG25" s="2">
        <f t="shared" si="17"/>
        <v>-5.6981081773241037E-2</v>
      </c>
      <c r="EH25" s="2">
        <f t="shared" si="18"/>
        <v>1</v>
      </c>
      <c r="EI25" s="2">
        <f t="shared" si="19"/>
        <v>0</v>
      </c>
      <c r="EJ25" s="2">
        <f t="shared" si="20"/>
        <v>5.0624958734620917E-2</v>
      </c>
      <c r="EK25" s="2">
        <f>IF($DB25=0,0,DC25/$DB25)</f>
        <v>0.58848040909367005</v>
      </c>
      <c r="EL25" s="2">
        <f t="shared" si="21"/>
        <v>0.14617080300238244</v>
      </c>
      <c r="EM25" s="2">
        <f t="shared" si="22"/>
        <v>8.1733390151898622E-2</v>
      </c>
      <c r="EN25" s="2">
        <f t="shared" si="23"/>
        <v>0.10796727910874862</v>
      </c>
      <c r="EO25" s="2">
        <f t="shared" si="24"/>
        <v>4.2003837109925571E-2</v>
      </c>
      <c r="EP25" s="2">
        <f t="shared" si="25"/>
        <v>6.5963441998823064E-2</v>
      </c>
      <c r="EQ25" s="2">
        <f t="shared" si="26"/>
        <v>0.13969562134901217</v>
      </c>
      <c r="ER25" s="2">
        <f t="shared" si="27"/>
        <v>0</v>
      </c>
      <c r="ES25" s="2">
        <f t="shared" si="28"/>
        <v>-6.4047502705712148E-2</v>
      </c>
      <c r="ET25" s="2">
        <f t="shared" si="29"/>
        <v>1</v>
      </c>
      <c r="EU25" s="2">
        <f t="shared" si="30"/>
        <v>0</v>
      </c>
      <c r="EV25">
        <f>INDEX('Ambiente-Luminico'!$B$2:$DZ$1000, MATCH($P25, 'Ambiente-Luminico'!$M$2:$M$1000, 0), MATCH(EV$1, 'Ambiente-Luminico'!$B$1:$DZ$1, 0))</f>
        <v>0.8125</v>
      </c>
      <c r="EW25">
        <f>INDEX('Ambiente-Luminico'!$B$2:$DZ$1000, MATCH($P25, 'Ambiente-Luminico'!$M$2:$M$1000, 0), MATCH(EW$1, 'Ambiente-Luminico'!$B$1:$DZ$1, 0))</f>
        <v>0</v>
      </c>
      <c r="EX25">
        <f>INDEX('Ambiente-Luminico'!$B$2:$DZ$1000, MATCH($P25, 'Ambiente-Luminico'!$M$2:$M$1000, 0), MATCH(EX$1, 'Ambiente-Luminico'!$B$1:$DZ$1, 0))</f>
        <v>0</v>
      </c>
      <c r="EY25">
        <f>INDEX('Ambiente-Luminico'!$B$2:$DZ$1000, MATCH($P25, 'Ambiente-Luminico'!$M$2:$M$1000, 0), MATCH(EY$1, 'Ambiente-Luminico'!$B$1:$DZ$1, 0))</f>
        <v>0.71478600000000003</v>
      </c>
      <c r="EZ25">
        <f>INDEX('Ambiente-Luminico'!$B$2:$DZ$1000, MATCH($P25, 'Ambiente-Luminico'!$M$2:$M$1000, 0), MATCH(EZ$1, 'Ambiente-Luminico'!$B$1:$DZ$1, 0))</f>
        <v>3.0251142999999999E-3</v>
      </c>
      <c r="FA25">
        <f>INDEX('Ambiente-Luminico'!$B$2:$DZ$1000, MATCH($P25, 'Ambiente-Luminico'!$M$2:$M$1000, 0), MATCH(FA$1, 'Ambiente-Luminico'!$B$1:$DZ$1, 0))</f>
        <v>485.68713000000002</v>
      </c>
      <c r="FB25">
        <f>INDEX('Ambiente-Luminico'!$B$2:$DZ$1000, MATCH($P25, 'Ambiente-Luminico'!$M$2:$M$1000, 0), MATCH(FB$1, 'Ambiente-Luminico'!$B$1:$DZ$1, 0))</f>
        <v>9.1145830000000008E-3</v>
      </c>
    </row>
    <row r="26" spans="1:158" x14ac:dyDescent="0.3">
      <c r="A26">
        <f>IF(INDEX(Plan1!O$5:O$1000,ROW()-1)="","",INDEX(Plan1!O$5:O$1000,ROW()-1))</f>
        <v>25</v>
      </c>
      <c r="B26" t="str">
        <f>IF(INDEX(Plan1!P$5:P$1000,ROW()-1)="","",INDEX(Plan1!P$5:P$1000,ROW()-1))</f>
        <v>CTD-HVAC_dia-V86-T210</v>
      </c>
      <c r="C26" t="str">
        <f>IF(INDEX(Plan1!Q$5:Q$1000,ROW()-1)="","",INDEX(Plan1!Q$5:Q$1000,ROW()-1))</f>
        <v>CTD</v>
      </c>
      <c r="D26" t="str">
        <f>IF(INDEX(Plan1!R$5:R$1000,ROW()-1)="","",INDEX(Plan1!R$5:R$1000,ROW()-1))</f>
        <v>HVAC_dia</v>
      </c>
      <c r="E26" t="str">
        <f>IF(INDEX(Plan1!S$5:S$1000,ROW()-1)="","",INDEX(Plan1!S$5:S$1000,ROW()-1))</f>
        <v>V86</v>
      </c>
      <c r="F26" t="str">
        <f>IF(INDEX(Plan1!T$5:T$1000,ROW()-1)="","",INDEX(Plan1!T$5:T$1000,ROW()-1))</f>
        <v>T210</v>
      </c>
      <c r="G26" t="str">
        <f>IF(INDEX(Plan1!U$5:U$1000,ROW()-1)="","",INDEX(Plan1!U$5:U$1000,ROW()-1))</f>
        <v>SALA DE ESTAR</v>
      </c>
      <c r="H26">
        <f>IF(INDEX(Plan1!W$5:W$1000,ROW()-1)="","",INDEX(Plan1!W$5:W$1000,ROW()-1))</f>
        <v>21.6</v>
      </c>
      <c r="I26">
        <f>IF(INDEX(Plan1!X$5:X$1000,ROW()-1)="","",INDEX(Plan1!X$5:X$1000,ROW()-1))</f>
        <v>46.28</v>
      </c>
      <c r="J26">
        <f>IF(INDEX(Plan1!Y$5:Y$1000,ROW()-1)="","",INDEX(Plan1!Y$5:Y$1000,ROW()-1))</f>
        <v>6.06</v>
      </c>
      <c r="K26" s="16" t="str">
        <f>IF(INDEX(Plan1!Z$5:Z$1000,ROW()-1)="","",INDEX(Plan1!Z$5:Z$1000,ROW()-1))</f>
        <v>13%</v>
      </c>
      <c r="L26" s="2">
        <f>IF(INDEX(Plan1!AA$5:AA$1000,ROW()-1)="","",INDEX(Plan1!AA$5:AA$1000,ROW()-1))</f>
        <v>0.28000000000000003</v>
      </c>
      <c r="M26" t="str">
        <f t="shared" si="31"/>
        <v>T210</v>
      </c>
      <c r="N26" t="str">
        <f t="shared" si="32"/>
        <v>Oeste</v>
      </c>
      <c r="O26" t="str">
        <f t="shared" si="33"/>
        <v>CTD-HVAC_dia-V86-T210-SALA DE ESTAR-T210</v>
      </c>
      <c r="P26" t="str">
        <f t="shared" si="34"/>
        <v>CTD-VN-V86-T210-SALA DE ESTAR-T210</v>
      </c>
      <c r="Q26" t="str">
        <f t="shared" si="35"/>
        <v>CTD_T210_V86</v>
      </c>
      <c r="R26" t="str">
        <f t="shared" si="36"/>
        <v>CTD_T210_V86_sDG</v>
      </c>
      <c r="S26" t="str">
        <f t="shared" si="37"/>
        <v>CTD-SALA-DE-ESTAR</v>
      </c>
      <c r="T26" t="str">
        <f t="shared" si="38"/>
        <v>CTD-HVAC_dia-V86-ST-SALA DE ESTAR-ST</v>
      </c>
      <c r="U26">
        <f>INDEX('Ambiente-Termico'!$B$2:$EC$1000, MATCH($O26, 'Ambiente-Termico'!$I$2:$I$1000, 0), MATCH(U$1, 'Ambiente-Termico'!$B$1:$EC$1, 0))</f>
        <v>5110</v>
      </c>
      <c r="V26">
        <f>INDEX('Ambiente-Termico'!$B$2:$EC$1000, MATCH($O26, 'Ambiente-Termico'!$I$2:$I$1000, 0), MATCH(V$1, 'Ambiente-Termico'!$B$1:$EC$1, 0))</f>
        <v>24</v>
      </c>
      <c r="W26">
        <f>INDEX('Ambiente-Termico'!$B$2:$EC$1000, MATCH($O26, 'Ambiente-Termico'!$I$2:$I$1000, 0), MATCH(W$1, 'Ambiente-Termico'!$B$1:$EC$1, 0))</f>
        <v>25.07</v>
      </c>
      <c r="X26">
        <f>INDEX('Ambiente-Termico'!$B$2:$EC$1000, MATCH($O26, 'Ambiente-Termico'!$I$2:$I$1000, 0), MATCH(X$1, 'Ambiente-Termico'!$B$1:$EC$1, 0))</f>
        <v>22.57</v>
      </c>
      <c r="Y26">
        <f>INDEX('Ambiente-Termico'!$B$2:$EC$1000, MATCH($O26, 'Ambiente-Termico'!$I$2:$I$1000, 0), MATCH(Y$1, 'Ambiente-Termico'!$B$1:$EC$1, 0))</f>
        <v>21.74</v>
      </c>
      <c r="Z26">
        <f>INDEX('Ambiente-Termico'!$B$2:$EC$1000, MATCH($O26, 'Ambiente-Termico'!$I$2:$I$1000, 0), MATCH(Z$1, 'Ambiente-Termico'!$B$1:$EC$1, 0))</f>
        <v>26.71</v>
      </c>
      <c r="AA26">
        <f>INDEX('Ambiente-Termico'!$B$2:$EC$1000, MATCH($O26, 'Ambiente-Termico'!$I$2:$I$1000, 0), MATCH(AA$1, 'Ambiente-Termico'!$B$1:$EC$1, 0))</f>
        <v>26.71</v>
      </c>
      <c r="AB26">
        <f>INDEX('Ambiente-Termico'!$B$2:$EC$1000, MATCH($O26, 'Ambiente-Termico'!$I$2:$I$1000, 0), MATCH(AB$1, 'Ambiente-Termico'!$B$1:$EC$1, 0))</f>
        <v>21.61</v>
      </c>
      <c r="AC26">
        <f>INDEX('Ambiente-Termico'!$B$2:$EC$1000, MATCH($O26, 'Ambiente-Termico'!$I$2:$I$1000, 0), MATCH(AC$1, 'Ambiente-Termico'!$B$1:$EC$1, 0))</f>
        <v>21.03</v>
      </c>
      <c r="AD26">
        <f>INDEX('Ambiente-Termico'!$B$2:$EC$1000, MATCH($O26, 'Ambiente-Termico'!$I$2:$I$1000, 0), MATCH(AD$1, 'Ambiente-Termico'!$B$1:$EC$1, 0))</f>
        <v>25.35</v>
      </c>
      <c r="AE26">
        <f>INDEX('Ambiente-Termico'!$B$2:$EC$1000, MATCH($O26, 'Ambiente-Termico'!$I$2:$I$1000, 0), MATCH(AE$1, 'Ambiente-Termico'!$B$1:$EC$1, 0))</f>
        <v>25.35</v>
      </c>
      <c r="AF26">
        <f>INDEX('Ambiente-Termico'!$B$2:$EC$1000, MATCH($O26, 'Ambiente-Termico'!$I$2:$I$1000, 0), MATCH(AF$1, 'Ambiente-Termico'!$B$1:$EC$1, 0))</f>
        <v>22.09</v>
      </c>
      <c r="AG26">
        <f>INDEX('Ambiente-Termico'!$B$2:$EC$1000, MATCH($O26, 'Ambiente-Termico'!$I$2:$I$1000, 0), MATCH(AG$1, 'Ambiente-Termico'!$B$1:$EC$1, 0))</f>
        <v>21.39</v>
      </c>
      <c r="AH26" s="2">
        <f t="shared" si="39"/>
        <v>0</v>
      </c>
      <c r="AI26" s="2">
        <f t="shared" si="39"/>
        <v>1.9904458598726249E-3</v>
      </c>
      <c r="AJ26" s="2">
        <f t="shared" si="39"/>
        <v>1.7691287041131654E-3</v>
      </c>
      <c r="AK26" s="2">
        <f t="shared" si="39"/>
        <v>1.8365472910928382E-3</v>
      </c>
      <c r="AL26" s="2">
        <f t="shared" si="40"/>
        <v>2.9861888764464162E-3</v>
      </c>
      <c r="AM26" s="2">
        <f t="shared" si="40"/>
        <v>2.9861888764464162E-3</v>
      </c>
      <c r="AN26" s="2">
        <f t="shared" si="40"/>
        <v>3.2287822878228623E-3</v>
      </c>
      <c r="AO26" s="2">
        <f t="shared" si="40"/>
        <v>2.3719165085387406E-3</v>
      </c>
      <c r="AP26" s="2">
        <f t="shared" si="41"/>
        <v>1.9685039370077595E-3</v>
      </c>
      <c r="AQ26" s="2">
        <f t="shared" si="41"/>
        <v>1.9685039370077595E-3</v>
      </c>
      <c r="AR26" s="2">
        <f t="shared" si="41"/>
        <v>2.7088036117380865E-3</v>
      </c>
      <c r="AS26" s="2">
        <f t="shared" si="41"/>
        <v>1.8665422305179646E-3</v>
      </c>
      <c r="AT26">
        <f>INDEX('Ambiente-Termico'!$B$2:$EC$1000, MATCH($O26, 'Ambiente-Termico'!$I$2:$I$1000, 0), MATCH(AT$1, 'Ambiente-Termico'!$B$1:$EC$1, 0))</f>
        <v>0</v>
      </c>
      <c r="AU26" s="2">
        <f>INDEX('Ambiente-Termico'!$B$2:$EC$1000, MATCH($O26, 'Ambiente-Termico'!$I$2:$I$1000, 0), MATCH(AU$1, 'Ambiente-Termico'!$B$1:$EC$1, 0))</f>
        <v>0</v>
      </c>
      <c r="AV26">
        <f>INDEX('Ambiente-Termico'!$B$2:$EC$1000, MATCH($O26, 'Ambiente-Termico'!$I$2:$I$1000, 0), MATCH(AV$1, 'Ambiente-Termico'!$B$1:$EC$1, 0))</f>
        <v>2638</v>
      </c>
      <c r="AW26" s="2">
        <f>INDEX('Ambiente-Termico'!$B$2:$EC$1000, MATCH($O26, 'Ambiente-Termico'!$I$2:$I$1000, 0), MATCH(AW$1, 'Ambiente-Termico'!$B$1:$EC$1, 0))</f>
        <v>0.5162426614481409</v>
      </c>
      <c r="AX26">
        <f>INDEX('Ambiente-Termico'!$B$2:$EC$1000, MATCH($O26, 'Ambiente-Termico'!$I$2:$I$1000, 0), MATCH(AX$1, 'Ambiente-Termico'!$B$1:$EC$1, 0))</f>
        <v>2472</v>
      </c>
      <c r="AY26" s="2">
        <f>INDEX('Ambiente-Termico'!$B$2:$EC$1000, MATCH($O26, 'Ambiente-Termico'!$I$2:$I$1000, 0), MATCH(AY$1, 'Ambiente-Termico'!$B$1:$EC$1, 0))</f>
        <v>0.4837573385518591</v>
      </c>
      <c r="AZ26">
        <f>INDEX('Ambiente-Termico'!$B$2:$EC$1000, MATCH($O26, 'Ambiente-Termico'!$I$2:$I$1000, 0), MATCH(AZ$1, 'Ambiente-Termico'!$B$1:$EC$1, 0))</f>
        <v>6</v>
      </c>
      <c r="BA26" s="2">
        <f>INDEX('Ambiente-Termico'!$B$2:$EC$1000, MATCH($O26, 'Ambiente-Termico'!$I$2:$I$1000, 0), MATCH(BA$1, 'Ambiente-Termico'!$B$1:$EC$1, 0))</f>
        <v>6.8493150684931507E-4</v>
      </c>
      <c r="BB26">
        <f>INDEX('Ambiente-Termico'!$B$2:$EC$1000, MATCH($O26, 'Ambiente-Termico'!$I$2:$I$1000, 0), MATCH(BB$1, 'Ambiente-Termico'!$B$1:$EC$1, 0))</f>
        <v>3989</v>
      </c>
      <c r="BC26" s="2">
        <f>INDEX('Ambiente-Termico'!$B$2:$EC$1000, MATCH($O26, 'Ambiente-Termico'!$I$2:$I$1000, 0), MATCH(BC$1, 'Ambiente-Termico'!$B$1:$EC$1, 0))</f>
        <v>0.45536529680365301</v>
      </c>
      <c r="BD26" t="e">
        <f>INDEX('Ambiente-Termico'!$B$2:$EC$1000, MATCH($O26, 'Ambiente-Termico'!$I$2:$I$1000, 0), MATCH(BD$1, 'Ambiente-Termico'!$B$1:$EC$1, 0))</f>
        <v>#N/A</v>
      </c>
      <c r="BE26" s="2" t="e">
        <f>INDEX('Ambiente-Termico'!$B$2:$EC$1000, MATCH($O26, 'Ambiente-Termico'!$I$2:$I$1000, 0), MATCH(BE$1, 'Ambiente-Termico'!$B$1:$EC$1, 0))</f>
        <v>#N/A</v>
      </c>
      <c r="BF26">
        <f>INDEX('Ambiente-Termico'!$B$2:$EC$1000, MATCH($O26, 'Ambiente-Termico'!$I$2:$I$1000, 0), MATCH(BF$1, 'Ambiente-Termico'!$B$1:$EC$1, 0))</f>
        <v>0</v>
      </c>
      <c r="BG26" s="2">
        <f>INDEX('Ambiente-Termico'!$B$2:$EC$1000, MATCH($O26, 'Ambiente-Termico'!$I$2:$I$1000, 0), MATCH(BG$1, 'Ambiente-Termico'!$B$1:$EC$1, 0))</f>
        <v>0</v>
      </c>
      <c r="BH26">
        <f>INDEX('Ambiente-Termico'!$B$2:$EC$1000, MATCH($O26, 'Ambiente-Termico'!$I$2:$I$1000, 0), MATCH(BH$1, 'Ambiente-Termico'!$B$1:$EC$1, 0))</f>
        <v>24</v>
      </c>
      <c r="BI26" s="2">
        <f>INDEX('Ambiente-Termico'!$B$2:$EC$1000, MATCH($O26, 'Ambiente-Termico'!$I$2:$I$1000, 0), MATCH(BI$1, 'Ambiente-Termico'!$B$1:$EC$1, 0))</f>
        <v>4.6966731898238747E-3</v>
      </c>
      <c r="BJ26">
        <f>INDEX('Ambiente-Termico'!$B$2:$EC$1000, MATCH($O26, 'Ambiente-Termico'!$I$2:$I$1000, 0), MATCH(BJ$1, 'Ambiente-Termico'!$B$1:$EC$1, 0))</f>
        <v>5086</v>
      </c>
      <c r="BK26" s="2">
        <f>INDEX('Ambiente-Termico'!$B$2:$EC$1000, MATCH($O26, 'Ambiente-Termico'!$I$2:$I$1000, 0), MATCH(BK$1, 'Ambiente-Termico'!$B$1:$EC$1, 0))</f>
        <v>0.99530332681017608</v>
      </c>
      <c r="BL26">
        <f>INDEX('Ambiente-Termico'!$B$2:$EC$1000, MATCH($O26, 'Ambiente-Termico'!$I$2:$I$1000, 0), MATCH(BL$1, 'Ambiente-Termico'!$B$1:$EC$1, 0))</f>
        <v>0</v>
      </c>
      <c r="BM26" s="2">
        <f>INDEX('Ambiente-Termico'!$B$2:$EC$1000, MATCH($O26, 'Ambiente-Termico'!$I$2:$I$1000, 0), MATCH(BM$1, 'Ambiente-Termico'!$B$1:$EC$1, 0))</f>
        <v>0</v>
      </c>
      <c r="BN26">
        <f>INDEX('Ambiente-Termico'!$B$2:$EC$1000, MATCH($O26, 'Ambiente-Termico'!$I$2:$I$1000, 0), MATCH(BN$1, 'Ambiente-Termico'!$B$1:$EC$1, 0))</f>
        <v>551</v>
      </c>
      <c r="BO26" s="2">
        <f>INDEX('Ambiente-Termico'!$B$2:$EC$1000, MATCH($O26, 'Ambiente-Termico'!$I$2:$I$1000, 0), MATCH(BO$1, 'Ambiente-Termico'!$B$1:$EC$1, 0))</f>
        <v>6.2899543378995434E-2</v>
      </c>
      <c r="BP26">
        <f>INDEX('Ambiente-Termico'!$B$2:$EC$1000, MATCH($O26, 'Ambiente-Termico'!$I$2:$I$1000, 0), MATCH(BP$1, 'Ambiente-Termico'!$B$1:$EC$1, 0))</f>
        <v>8209</v>
      </c>
      <c r="BQ26" s="2">
        <f>INDEX('Ambiente-Termico'!$B$2:$EC$1000, MATCH($O26, 'Ambiente-Termico'!$I$2:$I$1000, 0), MATCH(BQ$1, 'Ambiente-Termico'!$B$1:$EC$1, 0))</f>
        <v>0.93710045662100461</v>
      </c>
      <c r="BR26">
        <f>INDEX('Ambiente-Termico'!$B$2:$EC$1000, MATCH($O26, 'Ambiente-Termico'!$I$2:$I$1000, 0), MATCH(BR$1, 'Ambiente-Termico'!$B$1:$EC$1, 0))</f>
        <v>0</v>
      </c>
      <c r="BS26" s="2">
        <f>INDEX('Ambiente-Termico'!$B$2:$EC$1000, MATCH($O26, 'Ambiente-Termico'!$I$2:$I$1000, 0), MATCH(BS$1, 'Ambiente-Termico'!$B$1:$EC$1, 0))</f>
        <v>0</v>
      </c>
      <c r="BT26">
        <f>INDEX('Ambiente-Termico'!$B$2:$EC$1000, MATCH($O26, 'Ambiente-Termico'!$I$2:$I$1000, 0), MATCH(BT$1, 'Ambiente-Termico'!$B$1:$EC$1, 0))</f>
        <v>1110</v>
      </c>
      <c r="BU26" s="2">
        <f>INDEX('Ambiente-Termico'!$B$2:$EC$1000, MATCH($O26, 'Ambiente-Termico'!$I$2:$I$1000, 0), MATCH(BU$1, 'Ambiente-Termico'!$B$1:$EC$1, 0))</f>
        <v>0.2172211350293542</v>
      </c>
      <c r="BV26">
        <f>INDEX('Ambiente-Termico'!$B$2:$EC$1000, MATCH($O26, 'Ambiente-Termico'!$I$2:$I$1000, 0), MATCH(BV$1, 'Ambiente-Termico'!$B$1:$EC$1, 0))</f>
        <v>7650</v>
      </c>
      <c r="BW26" s="2">
        <f>INDEX('Ambiente-Termico'!$B$2:$EC$1000, MATCH($O26, 'Ambiente-Termico'!$I$2:$I$1000, 0), MATCH(BW$1, 'Ambiente-Termico'!$B$1:$EC$1, 0))</f>
        <v>0.87328767123287676</v>
      </c>
      <c r="BX26">
        <f>INDEX('Ambiente-Termico'!$B$2:$EC$1000, MATCH($O26, 'Ambiente-Termico'!$I$2:$I$1000, 0), MATCH(BX$1, 'Ambiente-Termico'!$B$1:$EC$1, 0))</f>
        <v>0</v>
      </c>
      <c r="BY26" s="2">
        <f>INDEX('Ambiente-Termico'!$B$2:$EC$1000, MATCH($O26, 'Ambiente-Termico'!$I$2:$I$1000, 0), MATCH(BY$1, 'Ambiente-Termico'!$B$1:$EC$1, 0))</f>
        <v>0</v>
      </c>
      <c r="BZ26">
        <f>INDEX('Ambiente-Termico'!$B$2:$EC$1000, MATCH($O26, 'Ambiente-Termico'!$I$2:$I$1000, 0), MATCH(BZ$1, 'Ambiente-Termico'!$B$1:$EC$1, 0))</f>
        <v>2910</v>
      </c>
      <c r="CA26" s="2">
        <f>INDEX('Ambiente-Termico'!$B$2:$EC$1000, MATCH($O26, 'Ambiente-Termico'!$I$2:$I$1000, 0), MATCH(CA$1, 'Ambiente-Termico'!$B$1:$EC$1, 0))</f>
        <v>0.3321917808219178</v>
      </c>
      <c r="CB26">
        <f>INDEX('Ambiente-Termico'!$B$2:$EC$1000, MATCH($O26, 'Ambiente-Termico'!$I$2:$I$1000, 0), MATCH(CB$1, 'Ambiente-Termico'!$B$1:$EC$1, 0))</f>
        <v>5850</v>
      </c>
      <c r="CC26" s="2">
        <f>INDEX('Ambiente-Termico'!$B$2:$EC$1000, MATCH($O26, 'Ambiente-Termico'!$I$2:$I$1000, 0), MATCH(CC$1, 'Ambiente-Termico'!$B$1:$EC$1, 0))</f>
        <v>0.6678082191780822</v>
      </c>
      <c r="CD26">
        <f>INDEX('Ambiente-Termico'!$B$2:$EC$1000, MATCH($O26, 'Ambiente-Termico'!$I$2:$I$1000, 0), MATCH(CD$1, 'Ambiente-Termico'!$B$1:$EC$1, 0))</f>
        <v>1832.13</v>
      </c>
      <c r="CE26">
        <f>INDEX('Ambiente-Termico'!$B$2:$EC$1000, MATCH($O26, 'Ambiente-Termico'!$I$2:$I$1000, 0), MATCH(CE$1, 'Ambiente-Termico'!$B$1:$EC$1, 0))</f>
        <v>717.1</v>
      </c>
      <c r="CF26">
        <f>INDEX('Ambiente-Termico'!$B$2:$EC$1000, MATCH($O26, 'Ambiente-Termico'!$I$2:$I$1000, 0), MATCH(CF$1, 'Ambiente-Termico'!$B$1:$EC$1, 0))</f>
        <v>84.820833333333326</v>
      </c>
      <c r="CG26">
        <f>INDEX('Ambiente-Termico'!$B$2:$EC$1000, MATCH($O26, 'Ambiente-Termico'!$I$2:$I$1000, 0), MATCH(CG$1, 'Ambiente-Termico'!$B$1:$EC$1, 0))</f>
        <v>33.199074074074076</v>
      </c>
      <c r="CH26">
        <f>INDEX('Ambiente-Termico'!$B$2:$EC$1000, MATCH($O26, 'Ambiente-Termico'!$I$2:$I$1000, 0), MATCH(CH$1, 'Ambiente-Termico'!$B$1:$EC$1, 0))</f>
        <v>51.62175925925925</v>
      </c>
      <c r="CI26">
        <f>INDEX('Ambiente-Termico'!$B$2:$EC$1000, MATCH($O26, 'Ambiente-Termico'!$I$2:$I$1000, 0), MATCH(CI$1, 'Ambiente-Termico'!$B$1:$EC$1, 0))</f>
        <v>2163.0100000000002</v>
      </c>
      <c r="CJ26">
        <f>INDEX('Ambiente-Termico'!$B$2:$EC$1000, MATCH($O26, 'Ambiente-Termico'!$I$2:$I$1000, 0), MATCH(CJ$1, 'Ambiente-Termico'!$B$1:$EC$1, 0))</f>
        <v>29.641404199121741</v>
      </c>
      <c r="CK26">
        <f>INDEX('Ambiente-Termico'!$B$2:$EC$1000, MATCH($O26, 'Ambiente-Termico'!$I$2:$I$1000, 0), MATCH(CK$1, 'Ambiente-Termico'!$B$1:$EC$1, 0))</f>
        <v>355.07</v>
      </c>
      <c r="CL26">
        <f>INDEX('Ambiente-Termico'!$B$2:$EC$1000, MATCH($O26, 'Ambiente-Termico'!$I$2:$I$1000, 0), MATCH(CL$1, 'Ambiente-Termico'!$B$1:$EC$1, 0))</f>
        <v>86.88</v>
      </c>
      <c r="CM26">
        <f>INDEX('Ambiente-Termico'!$B$2:$EC$1000, MATCH($O26, 'Ambiente-Termico'!$I$2:$I$1000, 0), MATCH(CM$1, 'Ambiente-Termico'!$B$1:$EC$1, 0))</f>
        <v>43.97</v>
      </c>
      <c r="CN26" t="str">
        <f>INDEX('Ambiente-Termico'!$B$2:$EC$1000, MATCH($O26, 'Ambiente-Termico'!$I$2:$I$1000, 0), MATCH(CN$1, 'Ambiente-Termico'!$B$1:$EC$1, 0))</f>
        <v xml:space="preserve"> 02/21  19:00:00</v>
      </c>
      <c r="CO26">
        <f>INDEX('Ambiente-Termico'!$B$2:$EC$1000, MATCH($O26, 'Ambiente-Termico'!$I$2:$I$1000, 0), MATCH(CO$1, 'Ambiente-Termico'!$B$1:$EC$1, 0))</f>
        <v>1544.428556140045</v>
      </c>
      <c r="CP26">
        <f>INDEX('Ambiente-Termico'!$B$2:$EC$1000, MATCH($O26, 'Ambiente-Termico'!$I$2:$I$1000, 0), MATCH(CP$1, 'Ambiente-Termico'!$B$1:$EC$1, 0))</f>
        <v>864</v>
      </c>
      <c r="CQ26">
        <f>INDEX('Ambiente-Termico'!$B$2:$EC$1000, MATCH($O26, 'Ambiente-Termico'!$I$2:$I$1000, 0), MATCH(CQ$1, 'Ambiente-Termico'!$B$1:$EC$1, 0))</f>
        <v>214.60624999999999</v>
      </c>
      <c r="CR26">
        <f>INDEX('Ambiente-Termico'!$B$2:$EC$1000, MATCH($O26, 'Ambiente-Termico'!$I$2:$I$1000, 0), MATCH(CR$1, 'Ambiente-Termico'!$B$1:$EC$1, 0))</f>
        <v>120</v>
      </c>
      <c r="CS26">
        <f>INDEX('Ambiente-Termico'!$B$2:$EC$1000, MATCH($O26, 'Ambiente-Termico'!$I$2:$I$1000, 0), MATCH(CS$1, 'Ambiente-Termico'!$B$1:$EC$1, 0))</f>
        <v>37.447181100169168</v>
      </c>
      <c r="CT26">
        <f>INDEX('Ambiente-Termico'!$B$2:$EC$1000, MATCH($O26, 'Ambiente-Termico'!$I$2:$I$1000, 0), MATCH(CT$1, 'Ambiente-Termico'!$B$1:$EC$1, 0))</f>
        <v>53.488897988609011</v>
      </c>
      <c r="CU26">
        <f>INDEX('Ambiente-Termico'!$B$2:$EC$1000, MATCH($O26, 'Ambiente-Termico'!$I$2:$I$1000, 0), MATCH(CU$1, 'Ambiente-Termico'!$B$1:$EC$1, 0))</f>
        <v>-16.04171688843984</v>
      </c>
      <c r="CV26">
        <f>INDEX('Ambiente-Termico'!$B$2:$EC$1000, MATCH($O26, 'Ambiente-Termico'!$I$2:$I$1000, 0), MATCH(CV$1, 'Ambiente-Termico'!$B$1:$EC$1, 0))</f>
        <v>392.37337762197927</v>
      </c>
      <c r="CW26">
        <f>INDEX('Ambiente-Termico'!$B$2:$EC$1000, MATCH($O26, 'Ambiente-Termico'!$I$2:$I$1000, 0), MATCH(CW$1, 'Ambiente-Termico'!$B$1:$EC$1, 0))</f>
        <v>0</v>
      </c>
      <c r="CX26">
        <f>INDEX('Ambiente-Termico'!$B$2:$EC$1000, MATCH($O26, 'Ambiente-Termico'!$I$2:$I$1000, 0), MATCH(CX$1, 'Ambiente-Termico'!$B$1:$EC$1, 0))</f>
        <v>-83.99825258210376</v>
      </c>
      <c r="CY26">
        <f>INDEX('Ambiente-Termico'!$B$2:$EC$1000, MATCH($O26, 'Ambiente-Termico'!$I$2:$I$1000, 0), MATCH(CY$1, 'Ambiente-Termico'!$B$1:$EC$1, 0))</f>
        <v>1544.428556140045</v>
      </c>
      <c r="CZ26">
        <f>INDEX('Ambiente-Termico'!$B$2:$EC$1000, MATCH($O26, 'Ambiente-Termico'!$I$2:$I$1000, 0), MATCH(CZ$1, 'Ambiente-Termico'!$B$1:$EC$1, 0))</f>
        <v>0</v>
      </c>
      <c r="DA26" t="str">
        <f>INDEX('Ambiente-Termico'!$B$2:$EC$1000, MATCH($O26, 'Ambiente-Termico'!$I$2:$I$1000, 0), MATCH(DA$1, 'Ambiente-Termico'!$B$1:$EC$1, 0))</f>
        <v xml:space="preserve"> 02/21  19:00:00</v>
      </c>
      <c r="DB26">
        <f>INDEX('Ambiente-Termico'!$B$2:$EC$1000, MATCH($O26, 'Ambiente-Termico'!$I$2:$I$1000, 0), MATCH(DB$1, 'Ambiente-Termico'!$B$1:$EC$1, 0))</f>
        <v>1518.5105059967259</v>
      </c>
      <c r="DC26">
        <f>INDEX('Ambiente-Termico'!$B$2:$EC$1000, MATCH($O26, 'Ambiente-Termico'!$I$2:$I$1000, 0), MATCH(DC$1, 'Ambiente-Termico'!$B$1:$EC$1, 0))</f>
        <v>864</v>
      </c>
      <c r="DD26">
        <f>INDEX('Ambiente-Termico'!$B$2:$EC$1000, MATCH($O26, 'Ambiente-Termico'!$I$2:$I$1000, 0), MATCH(DD$1, 'Ambiente-Termico'!$B$1:$EC$1, 0))</f>
        <v>214.60624999999999</v>
      </c>
      <c r="DE26">
        <f>INDEX('Ambiente-Termico'!$B$2:$EC$1000, MATCH($O26, 'Ambiente-Termico'!$I$2:$I$1000, 0), MATCH(DE$1, 'Ambiente-Termico'!$B$1:$EC$1, 0))</f>
        <v>120</v>
      </c>
      <c r="DF26">
        <f>INDEX('Ambiente-Termico'!$B$2:$EC$1000, MATCH($O26, 'Ambiente-Termico'!$I$2:$I$1000, 0), MATCH(DF$1, 'Ambiente-Termico'!$B$1:$EC$1, 0))</f>
        <v>173.54198505481969</v>
      </c>
      <c r="DG26">
        <f>INDEX('Ambiente-Termico'!$B$2:$EC$1000, MATCH($O26, 'Ambiente-Termico'!$I$2:$I$1000, 0), MATCH(DG$1, 'Ambiente-Termico'!$B$1:$EC$1, 0))</f>
        <v>110.2246989426727</v>
      </c>
      <c r="DH26">
        <f>INDEX('Ambiente-Termico'!$B$2:$EC$1000, MATCH($O26, 'Ambiente-Termico'!$I$2:$I$1000, 0), MATCH(DH$1, 'Ambiente-Termico'!$B$1:$EC$1, 0))</f>
        <v>63.317286112147002</v>
      </c>
      <c r="DI26">
        <f>INDEX('Ambiente-Termico'!$B$2:$EC$1000, MATCH($O26, 'Ambiente-Termico'!$I$2:$I$1000, 0), MATCH(DI$1, 'Ambiente-Termico'!$B$1:$EC$1, 0))</f>
        <v>235.34177636111991</v>
      </c>
      <c r="DJ26">
        <f>INDEX('Ambiente-Termico'!$B$2:$EC$1000, MATCH($O26, 'Ambiente-Termico'!$I$2:$I$1000, 0), MATCH(DJ$1, 'Ambiente-Termico'!$B$1:$EC$1, 0))</f>
        <v>0</v>
      </c>
      <c r="DK26">
        <f>INDEX('Ambiente-Termico'!$B$2:$EC$1000, MATCH($O26, 'Ambiente-Termico'!$I$2:$I$1000, 0), MATCH(DK$1, 'Ambiente-Termico'!$B$1:$EC$1, 0))</f>
        <v>-88.979505419213865</v>
      </c>
      <c r="DL26">
        <f>INDEX('Ambiente-Termico'!$B$2:$EC$1000, MATCH($O26, 'Ambiente-Termico'!$I$2:$I$1000, 0), MATCH(DL$1, 'Ambiente-Termico'!$B$1:$EC$1, 0))</f>
        <v>1518.5105059967259</v>
      </c>
      <c r="DM26">
        <f>INDEX('Ambiente-Termico'!$B$2:$EC$1000, MATCH($O26, 'Ambiente-Termico'!$I$2:$I$1000, 0), MATCH(DM$1, 'Ambiente-Termico'!$B$1:$EC$1, 0))</f>
        <v>0</v>
      </c>
      <c r="DN26" s="2">
        <f t="shared" si="1"/>
        <v>5.9087801543118434E-3</v>
      </c>
      <c r="DO26" s="2">
        <f>IF(INDEX(CE:CE,MATCH($T26,$O:$O, 0))=0,0,1-CE26/INDEX(CE:CE,MATCH($T26,$O:$O, 0)))</f>
        <v>1.2013997960926948E-2</v>
      </c>
      <c r="DP26" s="2">
        <f>IF(INDEX(CF:CF,MATCH($T26,$O:$O, 0))=0,0,1-CF26/INDEX(CF:CF,MATCH($T26,$O:$O, 0)))</f>
        <v>5.9087801543119545E-3</v>
      </c>
      <c r="DQ26" s="2">
        <f t="shared" si="2"/>
        <v>1.2013997960926948E-2</v>
      </c>
      <c r="DR26" s="2">
        <f t="shared" si="3"/>
        <v>1.9423558897242454E-3</v>
      </c>
      <c r="DS26" s="2">
        <f t="shared" si="4"/>
        <v>1.4605456773588044E-2</v>
      </c>
      <c r="DT26" s="2">
        <f t="shared" si="5"/>
        <v>1.007990002764414E-3</v>
      </c>
      <c r="DU26" s="2">
        <f t="shared" si="6"/>
        <v>4.6945458449645705E-2</v>
      </c>
      <c r="DV26" s="2">
        <f t="shared" si="7"/>
        <v>-1.7926186291739921E-2</v>
      </c>
      <c r="DW26" s="2">
        <f t="shared" si="8"/>
        <v>3.869698294709234E-2</v>
      </c>
      <c r="DX26" s="2">
        <f t="shared" si="9"/>
        <v>2.230013069914516E-2</v>
      </c>
      <c r="DY26" s="2">
        <f>IF($CO26=0,0,CP26/$CO26)</f>
        <v>0.5594302155092078</v>
      </c>
      <c r="DZ26" s="2">
        <f t="shared" si="10"/>
        <v>0.13895511653602191</v>
      </c>
      <c r="EA26" s="2">
        <f t="shared" si="11"/>
        <v>7.7698641042945535E-2</v>
      </c>
      <c r="EB26" s="2">
        <f t="shared" si="12"/>
        <v>2.4246625686435153E-2</v>
      </c>
      <c r="EC26" s="2">
        <f t="shared" si="13"/>
        <v>3.4633455704997186E-2</v>
      </c>
      <c r="ED26" s="2">
        <f t="shared" si="14"/>
        <v>-1.0386830018562035E-2</v>
      </c>
      <c r="EE26" s="2">
        <f t="shared" si="15"/>
        <v>0.25405731852215235</v>
      </c>
      <c r="EF26" s="2">
        <f t="shared" si="16"/>
        <v>0</v>
      </c>
      <c r="EG26" s="2">
        <f t="shared" si="17"/>
        <v>-5.4387917296762935E-2</v>
      </c>
      <c r="EH26" s="2">
        <f t="shared" si="18"/>
        <v>1</v>
      </c>
      <c r="EI26" s="2">
        <f t="shared" si="19"/>
        <v>0</v>
      </c>
      <c r="EJ26" s="2">
        <f t="shared" si="20"/>
        <v>1.8085037134452087E-2</v>
      </c>
      <c r="EK26" s="2">
        <f>IF($DB26=0,0,DC26/$DB26)</f>
        <v>0.56897861199378685</v>
      </c>
      <c r="EL26" s="2">
        <f t="shared" si="21"/>
        <v>0.14132681278957362</v>
      </c>
      <c r="EM26" s="2">
        <f t="shared" si="22"/>
        <v>7.9024807221359281E-2</v>
      </c>
      <c r="EN26" s="2">
        <f t="shared" si="23"/>
        <v>0.1142843492814095</v>
      </c>
      <c r="EO26" s="2">
        <f t="shared" si="24"/>
        <v>7.2587379874808955E-2</v>
      </c>
      <c r="EP26" s="2">
        <f t="shared" si="25"/>
        <v>4.1696969406600552E-2</v>
      </c>
      <c r="EQ26" s="2">
        <f t="shared" si="26"/>
        <v>0.1549819875672479</v>
      </c>
      <c r="ER26" s="2">
        <f t="shared" si="27"/>
        <v>0</v>
      </c>
      <c r="ES26" s="2">
        <f t="shared" si="28"/>
        <v>-5.8596568853377246E-2</v>
      </c>
      <c r="ET26" s="2">
        <f t="shared" si="29"/>
        <v>1</v>
      </c>
      <c r="EU26" s="2">
        <f t="shared" si="30"/>
        <v>0</v>
      </c>
      <c r="EV26">
        <f>INDEX('Ambiente-Luminico'!$B$2:$DZ$1000, MATCH($P26, 'Ambiente-Luminico'!$M$2:$M$1000, 0), MATCH(EV$1, 'Ambiente-Luminico'!$B$1:$DZ$1, 0))</f>
        <v>1</v>
      </c>
      <c r="EW26">
        <f>INDEX('Ambiente-Luminico'!$B$2:$DZ$1000, MATCH($P26, 'Ambiente-Luminico'!$M$2:$M$1000, 0), MATCH(EW$1, 'Ambiente-Luminico'!$B$1:$DZ$1, 0))</f>
        <v>0</v>
      </c>
      <c r="EX26">
        <f>INDEX('Ambiente-Luminico'!$B$2:$DZ$1000, MATCH($P26, 'Ambiente-Luminico'!$M$2:$M$1000, 0), MATCH(EX$1, 'Ambiente-Luminico'!$B$1:$DZ$1, 0))</f>
        <v>0</v>
      </c>
      <c r="EY26">
        <f>INDEX('Ambiente-Luminico'!$B$2:$DZ$1000, MATCH($P26, 'Ambiente-Luminico'!$M$2:$M$1000, 0), MATCH(EY$1, 'Ambiente-Luminico'!$B$1:$DZ$1, 0))</f>
        <v>0.90330489999999997</v>
      </c>
      <c r="EZ26">
        <f>INDEX('Ambiente-Luminico'!$B$2:$DZ$1000, MATCH($P26, 'Ambiente-Luminico'!$M$2:$M$1000, 0), MATCH(EZ$1, 'Ambiente-Luminico'!$B$1:$DZ$1, 0))</f>
        <v>2.7776823999999999E-2</v>
      </c>
      <c r="FA26">
        <f>INDEX('Ambiente-Luminico'!$B$2:$DZ$1000, MATCH($P26, 'Ambiente-Luminico'!$M$2:$M$1000, 0), MATCH(FA$1, 'Ambiente-Luminico'!$B$1:$DZ$1, 0))</f>
        <v>928.90629999999999</v>
      </c>
      <c r="FB26">
        <f>INDEX('Ambiente-Luminico'!$B$2:$DZ$1000, MATCH($P26, 'Ambiente-Luminico'!$M$2:$M$1000, 0), MATCH(FB$1, 'Ambiente-Luminico'!$B$1:$DZ$1, 0))</f>
        <v>7.5520835999999994E-2</v>
      </c>
    </row>
    <row r="27" spans="1:158" x14ac:dyDescent="0.3">
      <c r="A27">
        <f>IF(INDEX(Plan1!O$5:O$1000,ROW()-1)="","",INDEX(Plan1!O$5:O$1000,ROW()-1))</f>
        <v>26</v>
      </c>
      <c r="B27" t="str">
        <f>IF(INDEX(Plan1!P$5:P$1000,ROW()-1)="","",INDEX(Plan1!P$5:P$1000,ROW()-1))</f>
        <v>CTD-HVAC_dia-V60-T120_Pext</v>
      </c>
      <c r="C27" t="str">
        <f>IF(INDEX(Plan1!Q$5:Q$1000,ROW()-1)="","",INDEX(Plan1!Q$5:Q$1000,ROW()-1))</f>
        <v>CTD</v>
      </c>
      <c r="D27" t="str">
        <f>IF(INDEX(Plan1!R$5:R$1000,ROW()-1)="","",INDEX(Plan1!R$5:R$1000,ROW()-1))</f>
        <v>HVAC_dia</v>
      </c>
      <c r="E27" t="str">
        <f>IF(INDEX(Plan1!S$5:S$1000,ROW()-1)="","",INDEX(Plan1!S$5:S$1000,ROW()-1))</f>
        <v>V60</v>
      </c>
      <c r="F27" t="str">
        <f>IF(INDEX(Plan1!T$5:T$1000,ROW()-1)="","",INDEX(Plan1!T$5:T$1000,ROW()-1))</f>
        <v>T120_Pext</v>
      </c>
      <c r="G27" t="str">
        <f>IF(INDEX(Plan1!U$5:U$1000,ROW()-1)="","",INDEX(Plan1!U$5:U$1000,ROW()-1))</f>
        <v>SALA DE ESTAR</v>
      </c>
      <c r="H27">
        <f>IF(INDEX(Plan1!W$5:W$1000,ROW()-1)="","",INDEX(Plan1!W$5:W$1000,ROW()-1))</f>
        <v>21.6</v>
      </c>
      <c r="I27">
        <f>IF(INDEX(Plan1!X$5:X$1000,ROW()-1)="","",INDEX(Plan1!X$5:X$1000,ROW()-1))</f>
        <v>46.28</v>
      </c>
      <c r="J27">
        <f>IF(INDEX(Plan1!Y$5:Y$1000,ROW()-1)="","",INDEX(Plan1!Y$5:Y$1000,ROW()-1))</f>
        <v>6.06</v>
      </c>
      <c r="K27" s="16" t="str">
        <f>IF(INDEX(Plan1!Z$5:Z$1000,ROW()-1)="","",INDEX(Plan1!Z$5:Z$1000,ROW()-1))</f>
        <v>13%</v>
      </c>
      <c r="L27" s="2">
        <f>IF(INDEX(Plan1!AA$5:AA$1000,ROW()-1)="","",INDEX(Plan1!AA$5:AA$1000,ROW()-1))</f>
        <v>0.28000000000000003</v>
      </c>
      <c r="M27" t="str">
        <f t="shared" si="31"/>
        <v>T120_Pext</v>
      </c>
      <c r="N27" t="str">
        <f t="shared" si="32"/>
        <v>Oeste</v>
      </c>
      <c r="O27" t="str">
        <f t="shared" si="33"/>
        <v>CTD-HVAC_dia-V60-T120_Pext-SALA DE ESTAR-T120_Pext</v>
      </c>
      <c r="P27" t="str">
        <f t="shared" si="34"/>
        <v>CTD-VN-V60-T120_Pext-SALA DE ESTAR-T120_Pext</v>
      </c>
      <c r="Q27" t="str">
        <f t="shared" si="35"/>
        <v>CTD_T120_Pext_V60</v>
      </c>
      <c r="R27" t="str">
        <f t="shared" si="36"/>
        <v>CTD_T120_Pext_V60_sDG</v>
      </c>
      <c r="S27" t="str">
        <f t="shared" si="37"/>
        <v>CTD-SALA-DE-ESTAR</v>
      </c>
      <c r="T27" t="str">
        <f t="shared" si="38"/>
        <v>CTD-HVAC_dia-V86-ST-SALA DE ESTAR-ST</v>
      </c>
      <c r="U27">
        <f>INDEX('Ambiente-Termico'!$B$2:$EC$1000, MATCH($O27, 'Ambiente-Termico'!$I$2:$I$1000, 0), MATCH(U$1, 'Ambiente-Termico'!$B$1:$EC$1, 0))</f>
        <v>5110</v>
      </c>
      <c r="V27">
        <f>INDEX('Ambiente-Termico'!$B$2:$EC$1000, MATCH($O27, 'Ambiente-Termico'!$I$2:$I$1000, 0), MATCH(V$1, 'Ambiente-Termico'!$B$1:$EC$1, 0))</f>
        <v>24</v>
      </c>
      <c r="W27">
        <f>INDEX('Ambiente-Termico'!$B$2:$EC$1000, MATCH($O27, 'Ambiente-Termico'!$I$2:$I$1000, 0), MATCH(W$1, 'Ambiente-Termico'!$B$1:$EC$1, 0))</f>
        <v>25.03</v>
      </c>
      <c r="X27">
        <f>INDEX('Ambiente-Termico'!$B$2:$EC$1000, MATCH($O27, 'Ambiente-Termico'!$I$2:$I$1000, 0), MATCH(X$1, 'Ambiente-Termico'!$B$1:$EC$1, 0))</f>
        <v>22.52</v>
      </c>
      <c r="Y27">
        <f>INDEX('Ambiente-Termico'!$B$2:$EC$1000, MATCH($O27, 'Ambiente-Termico'!$I$2:$I$1000, 0), MATCH(Y$1, 'Ambiente-Termico'!$B$1:$EC$1, 0))</f>
        <v>21.7</v>
      </c>
      <c r="Z27">
        <f>INDEX('Ambiente-Termico'!$B$2:$EC$1000, MATCH($O27, 'Ambiente-Termico'!$I$2:$I$1000, 0), MATCH(Z$1, 'Ambiente-Termico'!$B$1:$EC$1, 0))</f>
        <v>26.57</v>
      </c>
      <c r="AA27">
        <f>INDEX('Ambiente-Termico'!$B$2:$EC$1000, MATCH($O27, 'Ambiente-Termico'!$I$2:$I$1000, 0), MATCH(AA$1, 'Ambiente-Termico'!$B$1:$EC$1, 0))</f>
        <v>26.57</v>
      </c>
      <c r="AB27">
        <f>INDEX('Ambiente-Termico'!$B$2:$EC$1000, MATCH($O27, 'Ambiente-Termico'!$I$2:$I$1000, 0), MATCH(AB$1, 'Ambiente-Termico'!$B$1:$EC$1, 0))</f>
        <v>21.5</v>
      </c>
      <c r="AC27">
        <f>INDEX('Ambiente-Termico'!$B$2:$EC$1000, MATCH($O27, 'Ambiente-Termico'!$I$2:$I$1000, 0), MATCH(AC$1, 'Ambiente-Termico'!$B$1:$EC$1, 0))</f>
        <v>20.95</v>
      </c>
      <c r="AD27">
        <f>INDEX('Ambiente-Termico'!$B$2:$EC$1000, MATCH($O27, 'Ambiente-Termico'!$I$2:$I$1000, 0), MATCH(AD$1, 'Ambiente-Termico'!$B$1:$EC$1, 0))</f>
        <v>25.28</v>
      </c>
      <c r="AE27">
        <f>INDEX('Ambiente-Termico'!$B$2:$EC$1000, MATCH($O27, 'Ambiente-Termico'!$I$2:$I$1000, 0), MATCH(AE$1, 'Ambiente-Termico'!$B$1:$EC$1, 0))</f>
        <v>25.28</v>
      </c>
      <c r="AF27">
        <f>INDEX('Ambiente-Termico'!$B$2:$EC$1000, MATCH($O27, 'Ambiente-Termico'!$I$2:$I$1000, 0), MATCH(AF$1, 'Ambiente-Termico'!$B$1:$EC$1, 0))</f>
        <v>22.01</v>
      </c>
      <c r="AG27">
        <f>INDEX('Ambiente-Termico'!$B$2:$EC$1000, MATCH($O27, 'Ambiente-Termico'!$I$2:$I$1000, 0), MATCH(AG$1, 'Ambiente-Termico'!$B$1:$EC$1, 0))</f>
        <v>21.33</v>
      </c>
      <c r="AH27" s="2">
        <f t="shared" si="39"/>
        <v>0</v>
      </c>
      <c r="AI27" s="2">
        <f t="shared" si="39"/>
        <v>3.5828025477706582E-3</v>
      </c>
      <c r="AJ27" s="2">
        <f t="shared" si="39"/>
        <v>3.9805395842547053E-3</v>
      </c>
      <c r="AK27" s="2">
        <f t="shared" si="39"/>
        <v>3.6730945821855654E-3</v>
      </c>
      <c r="AL27" s="2">
        <f t="shared" si="40"/>
        <v>8.2120194102276445E-3</v>
      </c>
      <c r="AM27" s="2">
        <f t="shared" si="40"/>
        <v>8.2120194102276445E-3</v>
      </c>
      <c r="AN27" s="2">
        <f t="shared" si="40"/>
        <v>8.3025830258302014E-3</v>
      </c>
      <c r="AO27" s="2">
        <f t="shared" si="40"/>
        <v>6.1669829222010808E-3</v>
      </c>
      <c r="AP27" s="2">
        <f t="shared" si="41"/>
        <v>4.7244094488188004E-3</v>
      </c>
      <c r="AQ27" s="2">
        <f t="shared" si="41"/>
        <v>4.7244094488188004E-3</v>
      </c>
      <c r="AR27" s="2">
        <f t="shared" si="41"/>
        <v>6.3205417607221648E-3</v>
      </c>
      <c r="AS27" s="2">
        <f t="shared" si="41"/>
        <v>4.6663555762950226E-3</v>
      </c>
      <c r="AT27">
        <f>INDEX('Ambiente-Termico'!$B$2:$EC$1000, MATCH($O27, 'Ambiente-Termico'!$I$2:$I$1000, 0), MATCH(AT$1, 'Ambiente-Termico'!$B$1:$EC$1, 0))</f>
        <v>0</v>
      </c>
      <c r="AU27" s="2">
        <f>INDEX('Ambiente-Termico'!$B$2:$EC$1000, MATCH($O27, 'Ambiente-Termico'!$I$2:$I$1000, 0), MATCH(AU$1, 'Ambiente-Termico'!$B$1:$EC$1, 0))</f>
        <v>0</v>
      </c>
      <c r="AV27">
        <f>INDEX('Ambiente-Termico'!$B$2:$EC$1000, MATCH($O27, 'Ambiente-Termico'!$I$2:$I$1000, 0), MATCH(AV$1, 'Ambiente-Termico'!$B$1:$EC$1, 0))</f>
        <v>2706</v>
      </c>
      <c r="AW27" s="2">
        <f>INDEX('Ambiente-Termico'!$B$2:$EC$1000, MATCH($O27, 'Ambiente-Termico'!$I$2:$I$1000, 0), MATCH(AW$1, 'Ambiente-Termico'!$B$1:$EC$1, 0))</f>
        <v>0.52954990215264186</v>
      </c>
      <c r="AX27">
        <f>INDEX('Ambiente-Termico'!$B$2:$EC$1000, MATCH($O27, 'Ambiente-Termico'!$I$2:$I$1000, 0), MATCH(AX$1, 'Ambiente-Termico'!$B$1:$EC$1, 0))</f>
        <v>2404</v>
      </c>
      <c r="AY27" s="2">
        <f>INDEX('Ambiente-Termico'!$B$2:$EC$1000, MATCH($O27, 'Ambiente-Termico'!$I$2:$I$1000, 0), MATCH(AY$1, 'Ambiente-Termico'!$B$1:$EC$1, 0))</f>
        <v>0.47045009784735808</v>
      </c>
      <c r="AZ27">
        <f>INDEX('Ambiente-Termico'!$B$2:$EC$1000, MATCH($O27, 'Ambiente-Termico'!$I$2:$I$1000, 0), MATCH(AZ$1, 'Ambiente-Termico'!$B$1:$EC$1, 0))</f>
        <v>5</v>
      </c>
      <c r="BA27" s="2">
        <f>INDEX('Ambiente-Termico'!$B$2:$EC$1000, MATCH($O27, 'Ambiente-Termico'!$I$2:$I$1000, 0), MATCH(BA$1, 'Ambiente-Termico'!$B$1:$EC$1, 0))</f>
        <v>5.7077625570776253E-4</v>
      </c>
      <c r="BB27">
        <f>INDEX('Ambiente-Termico'!$B$2:$EC$1000, MATCH($O27, 'Ambiente-Termico'!$I$2:$I$1000, 0), MATCH(BB$1, 'Ambiente-Termico'!$B$1:$EC$1, 0))</f>
        <v>4075</v>
      </c>
      <c r="BC27" s="2">
        <f>INDEX('Ambiente-Termico'!$B$2:$EC$1000, MATCH($O27, 'Ambiente-Termico'!$I$2:$I$1000, 0), MATCH(BC$1, 'Ambiente-Termico'!$B$1:$EC$1, 0))</f>
        <v>0.46518264840182649</v>
      </c>
      <c r="BD27" t="e">
        <f>INDEX('Ambiente-Termico'!$B$2:$EC$1000, MATCH($O27, 'Ambiente-Termico'!$I$2:$I$1000, 0), MATCH(BD$1, 'Ambiente-Termico'!$B$1:$EC$1, 0))</f>
        <v>#N/A</v>
      </c>
      <c r="BE27" s="2" t="e">
        <f>INDEX('Ambiente-Termico'!$B$2:$EC$1000, MATCH($O27, 'Ambiente-Termico'!$I$2:$I$1000, 0), MATCH(BE$1, 'Ambiente-Termico'!$B$1:$EC$1, 0))</f>
        <v>#N/A</v>
      </c>
      <c r="BF27">
        <f>INDEX('Ambiente-Termico'!$B$2:$EC$1000, MATCH($O27, 'Ambiente-Termico'!$I$2:$I$1000, 0), MATCH(BF$1, 'Ambiente-Termico'!$B$1:$EC$1, 0))</f>
        <v>0</v>
      </c>
      <c r="BG27" s="2">
        <f>INDEX('Ambiente-Termico'!$B$2:$EC$1000, MATCH($O27, 'Ambiente-Termico'!$I$2:$I$1000, 0), MATCH(BG$1, 'Ambiente-Termico'!$B$1:$EC$1, 0))</f>
        <v>0</v>
      </c>
      <c r="BH27">
        <f>INDEX('Ambiente-Termico'!$B$2:$EC$1000, MATCH($O27, 'Ambiente-Termico'!$I$2:$I$1000, 0), MATCH(BH$1, 'Ambiente-Termico'!$B$1:$EC$1, 0))</f>
        <v>24</v>
      </c>
      <c r="BI27" s="2">
        <f>INDEX('Ambiente-Termico'!$B$2:$EC$1000, MATCH($O27, 'Ambiente-Termico'!$I$2:$I$1000, 0), MATCH(BI$1, 'Ambiente-Termico'!$B$1:$EC$1, 0))</f>
        <v>4.6966731898238747E-3</v>
      </c>
      <c r="BJ27">
        <f>INDEX('Ambiente-Termico'!$B$2:$EC$1000, MATCH($O27, 'Ambiente-Termico'!$I$2:$I$1000, 0), MATCH(BJ$1, 'Ambiente-Termico'!$B$1:$EC$1, 0))</f>
        <v>5086</v>
      </c>
      <c r="BK27" s="2">
        <f>INDEX('Ambiente-Termico'!$B$2:$EC$1000, MATCH($O27, 'Ambiente-Termico'!$I$2:$I$1000, 0), MATCH(BK$1, 'Ambiente-Termico'!$B$1:$EC$1, 0))</f>
        <v>0.99530332681017608</v>
      </c>
      <c r="BL27">
        <f>INDEX('Ambiente-Termico'!$B$2:$EC$1000, MATCH($O27, 'Ambiente-Termico'!$I$2:$I$1000, 0), MATCH(BL$1, 'Ambiente-Termico'!$B$1:$EC$1, 0))</f>
        <v>0</v>
      </c>
      <c r="BM27" s="2">
        <f>INDEX('Ambiente-Termico'!$B$2:$EC$1000, MATCH($O27, 'Ambiente-Termico'!$I$2:$I$1000, 0), MATCH(BM$1, 'Ambiente-Termico'!$B$1:$EC$1, 0))</f>
        <v>0</v>
      </c>
      <c r="BN27">
        <f>INDEX('Ambiente-Termico'!$B$2:$EC$1000, MATCH($O27, 'Ambiente-Termico'!$I$2:$I$1000, 0), MATCH(BN$1, 'Ambiente-Termico'!$B$1:$EC$1, 0))</f>
        <v>556</v>
      </c>
      <c r="BO27" s="2">
        <f>INDEX('Ambiente-Termico'!$B$2:$EC$1000, MATCH($O27, 'Ambiente-Termico'!$I$2:$I$1000, 0), MATCH(BO$1, 'Ambiente-Termico'!$B$1:$EC$1, 0))</f>
        <v>6.347031963470319E-2</v>
      </c>
      <c r="BP27">
        <f>INDEX('Ambiente-Termico'!$B$2:$EC$1000, MATCH($O27, 'Ambiente-Termico'!$I$2:$I$1000, 0), MATCH(BP$1, 'Ambiente-Termico'!$B$1:$EC$1, 0))</f>
        <v>8204</v>
      </c>
      <c r="BQ27" s="2">
        <f>INDEX('Ambiente-Termico'!$B$2:$EC$1000, MATCH($O27, 'Ambiente-Termico'!$I$2:$I$1000, 0), MATCH(BQ$1, 'Ambiente-Termico'!$B$1:$EC$1, 0))</f>
        <v>0.93652968036529682</v>
      </c>
      <c r="BR27">
        <f>INDEX('Ambiente-Termico'!$B$2:$EC$1000, MATCH($O27, 'Ambiente-Termico'!$I$2:$I$1000, 0), MATCH(BR$1, 'Ambiente-Termico'!$B$1:$EC$1, 0))</f>
        <v>0</v>
      </c>
      <c r="BS27" s="2">
        <f>INDEX('Ambiente-Termico'!$B$2:$EC$1000, MATCH($O27, 'Ambiente-Termico'!$I$2:$I$1000, 0), MATCH(BS$1, 'Ambiente-Termico'!$B$1:$EC$1, 0))</f>
        <v>0</v>
      </c>
      <c r="BT27">
        <f>INDEX('Ambiente-Termico'!$B$2:$EC$1000, MATCH($O27, 'Ambiente-Termico'!$I$2:$I$1000, 0), MATCH(BT$1, 'Ambiente-Termico'!$B$1:$EC$1, 0))</f>
        <v>1165</v>
      </c>
      <c r="BU27" s="2">
        <f>INDEX('Ambiente-Termico'!$B$2:$EC$1000, MATCH($O27, 'Ambiente-Termico'!$I$2:$I$1000, 0), MATCH(BU$1, 'Ambiente-Termico'!$B$1:$EC$1, 0))</f>
        <v>0.2279843444227006</v>
      </c>
      <c r="BV27">
        <f>INDEX('Ambiente-Termico'!$B$2:$EC$1000, MATCH($O27, 'Ambiente-Termico'!$I$2:$I$1000, 0), MATCH(BV$1, 'Ambiente-Termico'!$B$1:$EC$1, 0))</f>
        <v>7595</v>
      </c>
      <c r="BW27" s="2">
        <f>INDEX('Ambiente-Termico'!$B$2:$EC$1000, MATCH($O27, 'Ambiente-Termico'!$I$2:$I$1000, 0), MATCH(BW$1, 'Ambiente-Termico'!$B$1:$EC$1, 0))</f>
        <v>0.86700913242009137</v>
      </c>
      <c r="BX27">
        <f>INDEX('Ambiente-Termico'!$B$2:$EC$1000, MATCH($O27, 'Ambiente-Termico'!$I$2:$I$1000, 0), MATCH(BX$1, 'Ambiente-Termico'!$B$1:$EC$1, 0))</f>
        <v>0</v>
      </c>
      <c r="BY27" s="2">
        <f>INDEX('Ambiente-Termico'!$B$2:$EC$1000, MATCH($O27, 'Ambiente-Termico'!$I$2:$I$1000, 0), MATCH(BY$1, 'Ambiente-Termico'!$B$1:$EC$1, 0))</f>
        <v>0</v>
      </c>
      <c r="BZ27">
        <f>INDEX('Ambiente-Termico'!$B$2:$EC$1000, MATCH($O27, 'Ambiente-Termico'!$I$2:$I$1000, 0), MATCH(BZ$1, 'Ambiente-Termico'!$B$1:$EC$1, 0))</f>
        <v>2986</v>
      </c>
      <c r="CA27" s="2">
        <f>INDEX('Ambiente-Termico'!$B$2:$EC$1000, MATCH($O27, 'Ambiente-Termico'!$I$2:$I$1000, 0), MATCH(CA$1, 'Ambiente-Termico'!$B$1:$EC$1, 0))</f>
        <v>0.34086757990867578</v>
      </c>
      <c r="CB27">
        <f>INDEX('Ambiente-Termico'!$B$2:$EC$1000, MATCH($O27, 'Ambiente-Termico'!$I$2:$I$1000, 0), MATCH(CB$1, 'Ambiente-Termico'!$B$1:$EC$1, 0))</f>
        <v>5774</v>
      </c>
      <c r="CC27" s="2">
        <f>INDEX('Ambiente-Termico'!$B$2:$EC$1000, MATCH($O27, 'Ambiente-Termico'!$I$2:$I$1000, 0), MATCH(CC$1, 'Ambiente-Termico'!$B$1:$EC$1, 0))</f>
        <v>0.65913242009132422</v>
      </c>
      <c r="CD27">
        <f>INDEX('Ambiente-Termico'!$B$2:$EC$1000, MATCH($O27, 'Ambiente-Termico'!$I$2:$I$1000, 0), MATCH(CD$1, 'Ambiente-Termico'!$B$1:$EC$1, 0))</f>
        <v>1348.97</v>
      </c>
      <c r="CE27">
        <f>INDEX('Ambiente-Termico'!$B$2:$EC$1000, MATCH($O27, 'Ambiente-Termico'!$I$2:$I$1000, 0), MATCH(CE$1, 'Ambiente-Termico'!$B$1:$EC$1, 0))</f>
        <v>722.67</v>
      </c>
      <c r="CF27">
        <f>INDEX('Ambiente-Termico'!$B$2:$EC$1000, MATCH($O27, 'Ambiente-Termico'!$I$2:$I$1000, 0), MATCH(CF$1, 'Ambiente-Termico'!$B$1:$EC$1, 0))</f>
        <v>62.452314814814812</v>
      </c>
      <c r="CG27">
        <f>INDEX('Ambiente-Termico'!$B$2:$EC$1000, MATCH($O27, 'Ambiente-Termico'!$I$2:$I$1000, 0), MATCH(CG$1, 'Ambiente-Termico'!$B$1:$EC$1, 0))</f>
        <v>33.456944444444439</v>
      </c>
      <c r="CH27">
        <f>INDEX('Ambiente-Termico'!$B$2:$EC$1000, MATCH($O27, 'Ambiente-Termico'!$I$2:$I$1000, 0), MATCH(CH$1, 'Ambiente-Termico'!$B$1:$EC$1, 0))</f>
        <v>28.995370370370374</v>
      </c>
      <c r="CI27">
        <f>INDEX('Ambiente-Termico'!$B$2:$EC$1000, MATCH($O27, 'Ambiente-Termico'!$I$2:$I$1000, 0), MATCH(CI$1, 'Ambiente-Termico'!$B$1:$EC$1, 0))</f>
        <v>1215.1300000000001</v>
      </c>
      <c r="CJ27">
        <f>INDEX('Ambiente-Termico'!$B$2:$EC$1000, MATCH($O27, 'Ambiente-Termico'!$I$2:$I$1000, 0), MATCH(CJ$1, 'Ambiente-Termico'!$B$1:$EC$1, 0))</f>
        <v>31.2518717451076</v>
      </c>
      <c r="CK27">
        <f>INDEX('Ambiente-Termico'!$B$2:$EC$1000, MATCH($O27, 'Ambiente-Termico'!$I$2:$I$1000, 0), MATCH(CK$1, 'Ambiente-Termico'!$B$1:$EC$1, 0))</f>
        <v>334.56</v>
      </c>
      <c r="CL27">
        <f>INDEX('Ambiente-Termico'!$B$2:$EC$1000, MATCH($O27, 'Ambiente-Termico'!$I$2:$I$1000, 0), MATCH(CL$1, 'Ambiente-Termico'!$B$1:$EC$1, 0))</f>
        <v>90.39</v>
      </c>
      <c r="CM27">
        <f>INDEX('Ambiente-Termico'!$B$2:$EC$1000, MATCH($O27, 'Ambiente-Termico'!$I$2:$I$1000, 0), MATCH(CM$1, 'Ambiente-Termico'!$B$1:$EC$1, 0))</f>
        <v>42.07</v>
      </c>
      <c r="CN27" t="str">
        <f>INDEX('Ambiente-Termico'!$B$2:$EC$1000, MATCH($O27, 'Ambiente-Termico'!$I$2:$I$1000, 0), MATCH(CN$1, 'Ambiente-Termico'!$B$1:$EC$1, 0))</f>
        <v xml:space="preserve"> 02/21  19:00:00</v>
      </c>
      <c r="CO27">
        <f>INDEX('Ambiente-Termico'!$B$2:$EC$1000, MATCH($O27, 'Ambiente-Termico'!$I$2:$I$1000, 0), MATCH(CO$1, 'Ambiente-Termico'!$B$1:$EC$1, 0))</f>
        <v>1497.110870643847</v>
      </c>
      <c r="CP27">
        <f>INDEX('Ambiente-Termico'!$B$2:$EC$1000, MATCH($O27, 'Ambiente-Termico'!$I$2:$I$1000, 0), MATCH(CP$1, 'Ambiente-Termico'!$B$1:$EC$1, 0))</f>
        <v>864</v>
      </c>
      <c r="CQ27">
        <f>INDEX('Ambiente-Termico'!$B$2:$EC$1000, MATCH($O27, 'Ambiente-Termico'!$I$2:$I$1000, 0), MATCH(CQ$1, 'Ambiente-Termico'!$B$1:$EC$1, 0))</f>
        <v>214.60624999999999</v>
      </c>
      <c r="CR27">
        <f>INDEX('Ambiente-Termico'!$B$2:$EC$1000, MATCH($O27, 'Ambiente-Termico'!$I$2:$I$1000, 0), MATCH(CR$1, 'Ambiente-Termico'!$B$1:$EC$1, 0))</f>
        <v>120</v>
      </c>
      <c r="CS27">
        <f>INDEX('Ambiente-Termico'!$B$2:$EC$1000, MATCH($O27, 'Ambiente-Termico'!$I$2:$I$1000, 0), MATCH(CS$1, 'Ambiente-Termico'!$B$1:$EC$1, 0))</f>
        <v>33.923765201309102</v>
      </c>
      <c r="CT27">
        <f>INDEX('Ambiente-Termico'!$B$2:$EC$1000, MATCH($O27, 'Ambiente-Termico'!$I$2:$I$1000, 0), MATCH(CT$1, 'Ambiente-Termico'!$B$1:$EC$1, 0))</f>
        <v>29.779745260854551</v>
      </c>
      <c r="CU27">
        <f>INDEX('Ambiente-Termico'!$B$2:$EC$1000, MATCH($O27, 'Ambiente-Termico'!$I$2:$I$1000, 0), MATCH(CU$1, 'Ambiente-Termico'!$B$1:$EC$1, 0))</f>
        <v>4.1440199404545446</v>
      </c>
      <c r="CV27">
        <f>INDEX('Ambiente-Termico'!$B$2:$EC$1000, MATCH($O27, 'Ambiente-Termico'!$I$2:$I$1000, 0), MATCH(CV$1, 'Ambiente-Termico'!$B$1:$EC$1, 0))</f>
        <v>349.82071299092638</v>
      </c>
      <c r="CW27">
        <f>INDEX('Ambiente-Termico'!$B$2:$EC$1000, MATCH($O27, 'Ambiente-Termico'!$I$2:$I$1000, 0), MATCH(CW$1, 'Ambiente-Termico'!$B$1:$EC$1, 0))</f>
        <v>0</v>
      </c>
      <c r="CX27">
        <f>INDEX('Ambiente-Termico'!$B$2:$EC$1000, MATCH($O27, 'Ambiente-Termico'!$I$2:$I$1000, 0), MATCH(CX$1, 'Ambiente-Termico'!$B$1:$EC$1, 0))</f>
        <v>-85.239857548388272</v>
      </c>
      <c r="CY27">
        <f>INDEX('Ambiente-Termico'!$B$2:$EC$1000, MATCH($O27, 'Ambiente-Termico'!$I$2:$I$1000, 0), MATCH(CY$1, 'Ambiente-Termico'!$B$1:$EC$1, 0))</f>
        <v>1497.110870643847</v>
      </c>
      <c r="CZ27">
        <f>INDEX('Ambiente-Termico'!$B$2:$EC$1000, MATCH($O27, 'Ambiente-Termico'!$I$2:$I$1000, 0), MATCH(CZ$1, 'Ambiente-Termico'!$B$1:$EC$1, 0))</f>
        <v>0</v>
      </c>
      <c r="DA27" t="str">
        <f>INDEX('Ambiente-Termico'!$B$2:$EC$1000, MATCH($O27, 'Ambiente-Termico'!$I$2:$I$1000, 0), MATCH(DA$1, 'Ambiente-Termico'!$B$1:$EC$1, 0))</f>
        <v xml:space="preserve"> 02/21  19:00:00</v>
      </c>
      <c r="DB27">
        <f>INDEX('Ambiente-Termico'!$B$2:$EC$1000, MATCH($O27, 'Ambiente-Termico'!$I$2:$I$1000, 0), MATCH(DB$1, 'Ambiente-Termico'!$B$1:$EC$1, 0))</f>
        <v>1471.325166900051</v>
      </c>
      <c r="DC27">
        <f>INDEX('Ambiente-Termico'!$B$2:$EC$1000, MATCH($O27, 'Ambiente-Termico'!$I$2:$I$1000, 0), MATCH(DC$1, 'Ambiente-Termico'!$B$1:$EC$1, 0))</f>
        <v>864</v>
      </c>
      <c r="DD27">
        <f>INDEX('Ambiente-Termico'!$B$2:$EC$1000, MATCH($O27, 'Ambiente-Termico'!$I$2:$I$1000, 0), MATCH(DD$1, 'Ambiente-Termico'!$B$1:$EC$1, 0))</f>
        <v>214.60624999999999</v>
      </c>
      <c r="DE27">
        <f>INDEX('Ambiente-Termico'!$B$2:$EC$1000, MATCH($O27, 'Ambiente-Termico'!$I$2:$I$1000, 0), MATCH(DE$1, 'Ambiente-Termico'!$B$1:$EC$1, 0))</f>
        <v>120</v>
      </c>
      <c r="DF27">
        <f>INDEX('Ambiente-Termico'!$B$2:$EC$1000, MATCH($O27, 'Ambiente-Termico'!$I$2:$I$1000, 0), MATCH(DF$1, 'Ambiente-Termico'!$B$1:$EC$1, 0))</f>
        <v>158.47428684300289</v>
      </c>
      <c r="DG27">
        <f>INDEX('Ambiente-Termico'!$B$2:$EC$1000, MATCH($O27, 'Ambiente-Termico'!$I$2:$I$1000, 0), MATCH(DG$1, 'Ambiente-Termico'!$B$1:$EC$1, 0))</f>
        <v>61.669538530379697</v>
      </c>
      <c r="DH27">
        <f>INDEX('Ambiente-Termico'!$B$2:$EC$1000, MATCH($O27, 'Ambiente-Termico'!$I$2:$I$1000, 0), MATCH(DH$1, 'Ambiente-Termico'!$B$1:$EC$1, 0))</f>
        <v>96.80474831262319</v>
      </c>
      <c r="DI27">
        <f>INDEX('Ambiente-Termico'!$B$2:$EC$1000, MATCH($O27, 'Ambiente-Termico'!$I$2:$I$1000, 0), MATCH(DI$1, 'Ambiente-Termico'!$B$1:$EC$1, 0))</f>
        <v>206.12619804162151</v>
      </c>
      <c r="DJ27">
        <f>INDEX('Ambiente-Termico'!$B$2:$EC$1000, MATCH($O27, 'Ambiente-Termico'!$I$2:$I$1000, 0), MATCH(DJ$1, 'Ambiente-Termico'!$B$1:$EC$1, 0))</f>
        <v>0</v>
      </c>
      <c r="DK27">
        <f>INDEX('Ambiente-Termico'!$B$2:$EC$1000, MATCH($O27, 'Ambiente-Termico'!$I$2:$I$1000, 0), MATCH(DK$1, 'Ambiente-Termico'!$B$1:$EC$1, 0))</f>
        <v>-91.881567984573621</v>
      </c>
      <c r="DL27">
        <f>INDEX('Ambiente-Termico'!$B$2:$EC$1000, MATCH($O27, 'Ambiente-Termico'!$I$2:$I$1000, 0), MATCH(DL$1, 'Ambiente-Termico'!$B$1:$EC$1, 0))</f>
        <v>1471.325166900051</v>
      </c>
      <c r="DM27">
        <f>INDEX('Ambiente-Termico'!$B$2:$EC$1000, MATCH($O27, 'Ambiente-Termico'!$I$2:$I$1000, 0), MATCH(DM$1, 'Ambiente-Termico'!$B$1:$EC$1, 0))</f>
        <v>0</v>
      </c>
      <c r="DN27" s="2">
        <f t="shared" si="1"/>
        <v>0.26806545778125035</v>
      </c>
      <c r="DO27" s="2">
        <f>IF(INDEX(CE:CE,MATCH($T27,$O:$O, 0))=0,0,1-CE27/INDEX(CE:CE,MATCH($T27,$O:$O, 0)))</f>
        <v>4.3399189881789813E-3</v>
      </c>
      <c r="DP27" s="2">
        <f>IF(INDEX(CF:CF,MATCH($T27,$O:$O, 0))=0,0,1-CF27/INDEX(CF:CF,MATCH($T27,$O:$O, 0)))</f>
        <v>0.26806545778125024</v>
      </c>
      <c r="DQ27" s="2">
        <f t="shared" si="2"/>
        <v>4.3399189881792033E-3</v>
      </c>
      <c r="DR27" s="2">
        <f t="shared" si="3"/>
        <v>0.43940207662012154</v>
      </c>
      <c r="DS27" s="2">
        <f t="shared" si="4"/>
        <v>0.44642767656612314</v>
      </c>
      <c r="DT27" s="2">
        <f t="shared" si="5"/>
        <v>-5.3268932911953559E-2</v>
      </c>
      <c r="DU27" s="2">
        <f t="shared" si="6"/>
        <v>0.10199699377281513</v>
      </c>
      <c r="DV27" s="2">
        <f t="shared" si="7"/>
        <v>-5.905096660808451E-2</v>
      </c>
      <c r="DW27" s="2">
        <f t="shared" si="8"/>
        <v>8.0236117184083966E-2</v>
      </c>
      <c r="DX27" s="2">
        <f t="shared" si="9"/>
        <v>5.2254572257046994E-2</v>
      </c>
      <c r="DY27" s="2">
        <f>IF($CO27=0,0,CP27/$CO27)</f>
        <v>0.57711156664598162</v>
      </c>
      <c r="DZ27" s="2">
        <f t="shared" si="10"/>
        <v>0.14334693188601758</v>
      </c>
      <c r="EA27" s="2">
        <f t="shared" si="11"/>
        <v>8.0154384256386324E-2</v>
      </c>
      <c r="EB27" s="2">
        <f t="shared" si="12"/>
        <v>2.2659487594742973E-2</v>
      </c>
      <c r="EC27" s="2">
        <f t="shared" si="13"/>
        <v>1.989147620579863E-2</v>
      </c>
      <c r="ED27" s="2">
        <f t="shared" si="14"/>
        <v>2.7680113889443398E-3</v>
      </c>
      <c r="EE27" s="2">
        <f t="shared" si="15"/>
        <v>0.23366386541598125</v>
      </c>
      <c r="EF27" s="2">
        <f t="shared" si="16"/>
        <v>0</v>
      </c>
      <c r="EG27" s="2">
        <f t="shared" si="17"/>
        <v>-5.6936235799109551E-2</v>
      </c>
      <c r="EH27" s="2">
        <f t="shared" si="18"/>
        <v>1</v>
      </c>
      <c r="EI27" s="2">
        <f t="shared" si="19"/>
        <v>0</v>
      </c>
      <c r="EJ27" s="2">
        <f t="shared" si="20"/>
        <v>4.8596508937867933E-2</v>
      </c>
      <c r="EK27" s="2">
        <f>IF($DB27=0,0,DC27/$DB27)</f>
        <v>0.5872257332621923</v>
      </c>
      <c r="EL27" s="2">
        <f t="shared" si="21"/>
        <v>0.14585915800798538</v>
      </c>
      <c r="EM27" s="2">
        <f t="shared" si="22"/>
        <v>8.1559129619748941E-2</v>
      </c>
      <c r="EN27" s="2">
        <f t="shared" si="23"/>
        <v>0.10770854085021454</v>
      </c>
      <c r="EO27" s="2">
        <f t="shared" si="24"/>
        <v>4.1914282388244489E-2</v>
      </c>
      <c r="EP27" s="2">
        <f t="shared" si="25"/>
        <v>6.5794258461970054E-2</v>
      </c>
      <c r="EQ27" s="2">
        <f t="shared" si="26"/>
        <v>0.14009561086752206</v>
      </c>
      <c r="ER27" s="2">
        <f t="shared" si="27"/>
        <v>0</v>
      </c>
      <c r="ES27" s="2">
        <f t="shared" si="28"/>
        <v>-6.2448172607663451E-2</v>
      </c>
      <c r="ET27" s="2">
        <f t="shared" si="29"/>
        <v>1</v>
      </c>
      <c r="EU27" s="2">
        <f t="shared" si="30"/>
        <v>0</v>
      </c>
      <c r="EV27">
        <f>INDEX('Ambiente-Luminico'!$B$2:$DZ$1000, MATCH($P27, 'Ambiente-Luminico'!$M$2:$M$1000, 0), MATCH(EV$1, 'Ambiente-Luminico'!$B$1:$DZ$1, 0))</f>
        <v>0.80208330000000005</v>
      </c>
      <c r="EW27">
        <f>INDEX('Ambiente-Luminico'!$B$2:$DZ$1000, MATCH($P27, 'Ambiente-Luminico'!$M$2:$M$1000, 0), MATCH(EW$1, 'Ambiente-Luminico'!$B$1:$DZ$1, 0))</f>
        <v>0</v>
      </c>
      <c r="EX27">
        <f>INDEX('Ambiente-Luminico'!$B$2:$DZ$1000, MATCH($P27, 'Ambiente-Luminico'!$M$2:$M$1000, 0), MATCH(EX$1, 'Ambiente-Luminico'!$B$1:$DZ$1, 0))</f>
        <v>0</v>
      </c>
      <c r="EY27">
        <f>INDEX('Ambiente-Luminico'!$B$2:$DZ$1000, MATCH($P27, 'Ambiente-Luminico'!$M$2:$M$1000, 0), MATCH(EY$1, 'Ambiente-Luminico'!$B$1:$DZ$1, 0))</f>
        <v>0.70169234000000003</v>
      </c>
      <c r="EZ27">
        <f>INDEX('Ambiente-Luminico'!$B$2:$DZ$1000, MATCH($P27, 'Ambiente-Luminico'!$M$2:$M$1000, 0), MATCH(EZ$1, 'Ambiente-Luminico'!$B$1:$DZ$1, 0))</f>
        <v>3.4503427000000001E-3</v>
      </c>
      <c r="FA27">
        <f>INDEX('Ambiente-Luminico'!$B$2:$DZ$1000, MATCH($P27, 'Ambiente-Luminico'!$M$2:$M$1000, 0), MATCH(FA$1, 'Ambiente-Luminico'!$B$1:$DZ$1, 0))</f>
        <v>487.70663000000002</v>
      </c>
      <c r="FB27">
        <f>INDEX('Ambiente-Luminico'!$B$2:$DZ$1000, MATCH($P27, 'Ambiente-Luminico'!$M$2:$M$1000, 0), MATCH(FB$1, 'Ambiente-Luminico'!$B$1:$DZ$1, 0))</f>
        <v>9.1145830000000008E-3</v>
      </c>
    </row>
    <row r="28" spans="1:158" x14ac:dyDescent="0.3">
      <c r="A28">
        <f>IF(INDEX(Plan1!O$5:O$1000,ROW()-1)="","",INDEX(Plan1!O$5:O$1000,ROW()-1))</f>
        <v>27</v>
      </c>
      <c r="B28" t="str">
        <f>IF(INDEX(Plan1!P$5:P$1000,ROW()-1)="","",INDEX(Plan1!P$5:P$1000,ROW()-1))</f>
        <v>CTD-HVAC_dia-V86-T120_Pext</v>
      </c>
      <c r="C28" t="str">
        <f>IF(INDEX(Plan1!Q$5:Q$1000,ROW()-1)="","",INDEX(Plan1!Q$5:Q$1000,ROW()-1))</f>
        <v>CTD</v>
      </c>
      <c r="D28" t="str">
        <f>IF(INDEX(Plan1!R$5:R$1000,ROW()-1)="","",INDEX(Plan1!R$5:R$1000,ROW()-1))</f>
        <v>HVAC_dia</v>
      </c>
      <c r="E28" t="str">
        <f>IF(INDEX(Plan1!S$5:S$1000,ROW()-1)="","",INDEX(Plan1!S$5:S$1000,ROW()-1))</f>
        <v>V86</v>
      </c>
      <c r="F28" t="str">
        <f>IF(INDEX(Plan1!T$5:T$1000,ROW()-1)="","",INDEX(Plan1!T$5:T$1000,ROW()-1))</f>
        <v>T120_Pext</v>
      </c>
      <c r="G28" t="str">
        <f>IF(INDEX(Plan1!U$5:U$1000,ROW()-1)="","",INDEX(Plan1!U$5:U$1000,ROW()-1))</f>
        <v>SALA DE ESTAR</v>
      </c>
      <c r="H28">
        <f>IF(INDEX(Plan1!W$5:W$1000,ROW()-1)="","",INDEX(Plan1!W$5:W$1000,ROW()-1))</f>
        <v>21.6</v>
      </c>
      <c r="I28">
        <f>IF(INDEX(Plan1!X$5:X$1000,ROW()-1)="","",INDEX(Plan1!X$5:X$1000,ROW()-1))</f>
        <v>46.28</v>
      </c>
      <c r="J28">
        <f>IF(INDEX(Plan1!Y$5:Y$1000,ROW()-1)="","",INDEX(Plan1!Y$5:Y$1000,ROW()-1))</f>
        <v>6.06</v>
      </c>
      <c r="K28" s="16" t="str">
        <f>IF(INDEX(Plan1!Z$5:Z$1000,ROW()-1)="","",INDEX(Plan1!Z$5:Z$1000,ROW()-1))</f>
        <v>13%</v>
      </c>
      <c r="L28" s="2">
        <f>IF(INDEX(Plan1!AA$5:AA$1000,ROW()-1)="","",INDEX(Plan1!AA$5:AA$1000,ROW()-1))</f>
        <v>0.28000000000000003</v>
      </c>
      <c r="M28" t="str">
        <f t="shared" si="31"/>
        <v>T120_Pext</v>
      </c>
      <c r="N28" t="str">
        <f t="shared" si="32"/>
        <v>Oeste</v>
      </c>
      <c r="O28" t="str">
        <f t="shared" si="33"/>
        <v>CTD-HVAC_dia-V86-T120_Pext-SALA DE ESTAR-T120_Pext</v>
      </c>
      <c r="P28" t="str">
        <f t="shared" si="34"/>
        <v>CTD-VN-V86-T120_Pext-SALA DE ESTAR-T120_Pext</v>
      </c>
      <c r="Q28" t="str">
        <f t="shared" si="35"/>
        <v>CTD_T120_Pext_V86</v>
      </c>
      <c r="R28" t="str">
        <f t="shared" si="36"/>
        <v>CTD_T120_Pext_V86_sDG</v>
      </c>
      <c r="S28" t="str">
        <f t="shared" si="37"/>
        <v>CTD-SALA-DE-ESTAR</v>
      </c>
      <c r="T28" t="str">
        <f t="shared" si="38"/>
        <v>CTD-HVAC_dia-V86-ST-SALA DE ESTAR-ST</v>
      </c>
      <c r="U28">
        <f>INDEX('Ambiente-Termico'!$B$2:$EC$1000, MATCH($O28, 'Ambiente-Termico'!$I$2:$I$1000, 0), MATCH(U$1, 'Ambiente-Termico'!$B$1:$EC$1, 0))</f>
        <v>5110</v>
      </c>
      <c r="V28">
        <f>INDEX('Ambiente-Termico'!$B$2:$EC$1000, MATCH($O28, 'Ambiente-Termico'!$I$2:$I$1000, 0), MATCH(V$1, 'Ambiente-Termico'!$B$1:$EC$1, 0))</f>
        <v>24</v>
      </c>
      <c r="W28">
        <f>INDEX('Ambiente-Termico'!$B$2:$EC$1000, MATCH($O28, 'Ambiente-Termico'!$I$2:$I$1000, 0), MATCH(W$1, 'Ambiente-Termico'!$B$1:$EC$1, 0))</f>
        <v>25.07</v>
      </c>
      <c r="X28">
        <f>INDEX('Ambiente-Termico'!$B$2:$EC$1000, MATCH($O28, 'Ambiente-Termico'!$I$2:$I$1000, 0), MATCH(X$1, 'Ambiente-Termico'!$B$1:$EC$1, 0))</f>
        <v>22.57</v>
      </c>
      <c r="Y28">
        <f>INDEX('Ambiente-Termico'!$B$2:$EC$1000, MATCH($O28, 'Ambiente-Termico'!$I$2:$I$1000, 0), MATCH(Y$1, 'Ambiente-Termico'!$B$1:$EC$1, 0))</f>
        <v>21.74</v>
      </c>
      <c r="Z28">
        <f>INDEX('Ambiente-Termico'!$B$2:$EC$1000, MATCH($O28, 'Ambiente-Termico'!$I$2:$I$1000, 0), MATCH(Z$1, 'Ambiente-Termico'!$B$1:$EC$1, 0))</f>
        <v>26.71</v>
      </c>
      <c r="AA28">
        <f>INDEX('Ambiente-Termico'!$B$2:$EC$1000, MATCH($O28, 'Ambiente-Termico'!$I$2:$I$1000, 0), MATCH(AA$1, 'Ambiente-Termico'!$B$1:$EC$1, 0))</f>
        <v>26.71</v>
      </c>
      <c r="AB28">
        <f>INDEX('Ambiente-Termico'!$B$2:$EC$1000, MATCH($O28, 'Ambiente-Termico'!$I$2:$I$1000, 0), MATCH(AB$1, 'Ambiente-Termico'!$B$1:$EC$1, 0))</f>
        <v>21.61</v>
      </c>
      <c r="AC28">
        <f>INDEX('Ambiente-Termico'!$B$2:$EC$1000, MATCH($O28, 'Ambiente-Termico'!$I$2:$I$1000, 0), MATCH(AC$1, 'Ambiente-Termico'!$B$1:$EC$1, 0))</f>
        <v>21.03</v>
      </c>
      <c r="AD28">
        <f>INDEX('Ambiente-Termico'!$B$2:$EC$1000, MATCH($O28, 'Ambiente-Termico'!$I$2:$I$1000, 0), MATCH(AD$1, 'Ambiente-Termico'!$B$1:$EC$1, 0))</f>
        <v>25.36</v>
      </c>
      <c r="AE28">
        <f>INDEX('Ambiente-Termico'!$B$2:$EC$1000, MATCH($O28, 'Ambiente-Termico'!$I$2:$I$1000, 0), MATCH(AE$1, 'Ambiente-Termico'!$B$1:$EC$1, 0))</f>
        <v>25.36</v>
      </c>
      <c r="AF28">
        <f>INDEX('Ambiente-Termico'!$B$2:$EC$1000, MATCH($O28, 'Ambiente-Termico'!$I$2:$I$1000, 0), MATCH(AF$1, 'Ambiente-Termico'!$B$1:$EC$1, 0))</f>
        <v>22.09</v>
      </c>
      <c r="AG28">
        <f>INDEX('Ambiente-Termico'!$B$2:$EC$1000, MATCH($O28, 'Ambiente-Termico'!$I$2:$I$1000, 0), MATCH(AG$1, 'Ambiente-Termico'!$B$1:$EC$1, 0))</f>
        <v>21.39</v>
      </c>
      <c r="AH28" s="2">
        <f t="shared" si="39"/>
        <v>0</v>
      </c>
      <c r="AI28" s="2">
        <f t="shared" si="39"/>
        <v>1.9904458598726249E-3</v>
      </c>
      <c r="AJ28" s="2">
        <f t="shared" si="39"/>
        <v>1.7691287041131654E-3</v>
      </c>
      <c r="AK28" s="2">
        <f t="shared" si="39"/>
        <v>1.8365472910928382E-3</v>
      </c>
      <c r="AL28" s="2">
        <f t="shared" si="40"/>
        <v>2.9861888764464162E-3</v>
      </c>
      <c r="AM28" s="2">
        <f t="shared" si="40"/>
        <v>2.9861888764464162E-3</v>
      </c>
      <c r="AN28" s="2">
        <f t="shared" si="40"/>
        <v>3.2287822878228623E-3</v>
      </c>
      <c r="AO28" s="2">
        <f t="shared" si="40"/>
        <v>2.3719165085387406E-3</v>
      </c>
      <c r="AP28" s="2">
        <f t="shared" si="41"/>
        <v>1.5748031496062298E-3</v>
      </c>
      <c r="AQ28" s="2">
        <f t="shared" si="41"/>
        <v>1.5748031496062298E-3</v>
      </c>
      <c r="AR28" s="2">
        <f t="shared" si="41"/>
        <v>2.7088036117380865E-3</v>
      </c>
      <c r="AS28" s="2">
        <f t="shared" si="41"/>
        <v>1.8665422305179646E-3</v>
      </c>
      <c r="AT28">
        <f>INDEX('Ambiente-Termico'!$B$2:$EC$1000, MATCH($O28, 'Ambiente-Termico'!$I$2:$I$1000, 0), MATCH(AT$1, 'Ambiente-Termico'!$B$1:$EC$1, 0))</f>
        <v>0</v>
      </c>
      <c r="AU28" s="2">
        <f>INDEX('Ambiente-Termico'!$B$2:$EC$1000, MATCH($O28, 'Ambiente-Termico'!$I$2:$I$1000, 0), MATCH(AU$1, 'Ambiente-Termico'!$B$1:$EC$1, 0))</f>
        <v>0</v>
      </c>
      <c r="AV28">
        <f>INDEX('Ambiente-Termico'!$B$2:$EC$1000, MATCH($O28, 'Ambiente-Termico'!$I$2:$I$1000, 0), MATCH(AV$1, 'Ambiente-Termico'!$B$1:$EC$1, 0))</f>
        <v>2634</v>
      </c>
      <c r="AW28" s="2">
        <f>INDEX('Ambiente-Termico'!$B$2:$EC$1000, MATCH($O28, 'Ambiente-Termico'!$I$2:$I$1000, 0), MATCH(AW$1, 'Ambiente-Termico'!$B$1:$EC$1, 0))</f>
        <v>0.51545988258317021</v>
      </c>
      <c r="AX28">
        <f>INDEX('Ambiente-Termico'!$B$2:$EC$1000, MATCH($O28, 'Ambiente-Termico'!$I$2:$I$1000, 0), MATCH(AX$1, 'Ambiente-Termico'!$B$1:$EC$1, 0))</f>
        <v>2476</v>
      </c>
      <c r="AY28" s="2">
        <f>INDEX('Ambiente-Termico'!$B$2:$EC$1000, MATCH($O28, 'Ambiente-Termico'!$I$2:$I$1000, 0), MATCH(AY$1, 'Ambiente-Termico'!$B$1:$EC$1, 0))</f>
        <v>0.48454011741682967</v>
      </c>
      <c r="AZ28">
        <f>INDEX('Ambiente-Termico'!$B$2:$EC$1000, MATCH($O28, 'Ambiente-Termico'!$I$2:$I$1000, 0), MATCH(AZ$1, 'Ambiente-Termico'!$B$1:$EC$1, 0))</f>
        <v>6</v>
      </c>
      <c r="BA28" s="2">
        <f>INDEX('Ambiente-Termico'!$B$2:$EC$1000, MATCH($O28, 'Ambiente-Termico'!$I$2:$I$1000, 0), MATCH(BA$1, 'Ambiente-Termico'!$B$1:$EC$1, 0))</f>
        <v>6.8493150684931507E-4</v>
      </c>
      <c r="BB28">
        <f>INDEX('Ambiente-Termico'!$B$2:$EC$1000, MATCH($O28, 'Ambiente-Termico'!$I$2:$I$1000, 0), MATCH(BB$1, 'Ambiente-Termico'!$B$1:$EC$1, 0))</f>
        <v>3988</v>
      </c>
      <c r="BC28" s="2">
        <f>INDEX('Ambiente-Termico'!$B$2:$EC$1000, MATCH($O28, 'Ambiente-Termico'!$I$2:$I$1000, 0), MATCH(BC$1, 'Ambiente-Termico'!$B$1:$EC$1, 0))</f>
        <v>0.4552511415525114</v>
      </c>
      <c r="BD28" t="e">
        <f>INDEX('Ambiente-Termico'!$B$2:$EC$1000, MATCH($O28, 'Ambiente-Termico'!$I$2:$I$1000, 0), MATCH(BD$1, 'Ambiente-Termico'!$B$1:$EC$1, 0))</f>
        <v>#N/A</v>
      </c>
      <c r="BE28" s="2" t="e">
        <f>INDEX('Ambiente-Termico'!$B$2:$EC$1000, MATCH($O28, 'Ambiente-Termico'!$I$2:$I$1000, 0), MATCH(BE$1, 'Ambiente-Termico'!$B$1:$EC$1, 0))</f>
        <v>#N/A</v>
      </c>
      <c r="BF28">
        <f>INDEX('Ambiente-Termico'!$B$2:$EC$1000, MATCH($O28, 'Ambiente-Termico'!$I$2:$I$1000, 0), MATCH(BF$1, 'Ambiente-Termico'!$B$1:$EC$1, 0))</f>
        <v>0</v>
      </c>
      <c r="BG28" s="2">
        <f>INDEX('Ambiente-Termico'!$B$2:$EC$1000, MATCH($O28, 'Ambiente-Termico'!$I$2:$I$1000, 0), MATCH(BG$1, 'Ambiente-Termico'!$B$1:$EC$1, 0))</f>
        <v>0</v>
      </c>
      <c r="BH28">
        <f>INDEX('Ambiente-Termico'!$B$2:$EC$1000, MATCH($O28, 'Ambiente-Termico'!$I$2:$I$1000, 0), MATCH(BH$1, 'Ambiente-Termico'!$B$1:$EC$1, 0))</f>
        <v>24</v>
      </c>
      <c r="BI28" s="2">
        <f>INDEX('Ambiente-Termico'!$B$2:$EC$1000, MATCH($O28, 'Ambiente-Termico'!$I$2:$I$1000, 0), MATCH(BI$1, 'Ambiente-Termico'!$B$1:$EC$1, 0))</f>
        <v>4.6966731898238747E-3</v>
      </c>
      <c r="BJ28">
        <f>INDEX('Ambiente-Termico'!$B$2:$EC$1000, MATCH($O28, 'Ambiente-Termico'!$I$2:$I$1000, 0), MATCH(BJ$1, 'Ambiente-Termico'!$B$1:$EC$1, 0))</f>
        <v>5086</v>
      </c>
      <c r="BK28" s="2">
        <f>INDEX('Ambiente-Termico'!$B$2:$EC$1000, MATCH($O28, 'Ambiente-Termico'!$I$2:$I$1000, 0), MATCH(BK$1, 'Ambiente-Termico'!$B$1:$EC$1, 0))</f>
        <v>0.99530332681017608</v>
      </c>
      <c r="BL28">
        <f>INDEX('Ambiente-Termico'!$B$2:$EC$1000, MATCH($O28, 'Ambiente-Termico'!$I$2:$I$1000, 0), MATCH(BL$1, 'Ambiente-Termico'!$B$1:$EC$1, 0))</f>
        <v>0</v>
      </c>
      <c r="BM28" s="2">
        <f>INDEX('Ambiente-Termico'!$B$2:$EC$1000, MATCH($O28, 'Ambiente-Termico'!$I$2:$I$1000, 0), MATCH(BM$1, 'Ambiente-Termico'!$B$1:$EC$1, 0))</f>
        <v>0</v>
      </c>
      <c r="BN28">
        <f>INDEX('Ambiente-Termico'!$B$2:$EC$1000, MATCH($O28, 'Ambiente-Termico'!$I$2:$I$1000, 0), MATCH(BN$1, 'Ambiente-Termico'!$B$1:$EC$1, 0))</f>
        <v>552</v>
      </c>
      <c r="BO28" s="2">
        <f>INDEX('Ambiente-Termico'!$B$2:$EC$1000, MATCH($O28, 'Ambiente-Termico'!$I$2:$I$1000, 0), MATCH(BO$1, 'Ambiente-Termico'!$B$1:$EC$1, 0))</f>
        <v>6.3013698630136991E-2</v>
      </c>
      <c r="BP28">
        <f>INDEX('Ambiente-Termico'!$B$2:$EC$1000, MATCH($O28, 'Ambiente-Termico'!$I$2:$I$1000, 0), MATCH(BP$1, 'Ambiente-Termico'!$B$1:$EC$1, 0))</f>
        <v>8208</v>
      </c>
      <c r="BQ28" s="2">
        <f>INDEX('Ambiente-Termico'!$B$2:$EC$1000, MATCH($O28, 'Ambiente-Termico'!$I$2:$I$1000, 0), MATCH(BQ$1, 'Ambiente-Termico'!$B$1:$EC$1, 0))</f>
        <v>0.93698630136986305</v>
      </c>
      <c r="BR28">
        <f>INDEX('Ambiente-Termico'!$B$2:$EC$1000, MATCH($O28, 'Ambiente-Termico'!$I$2:$I$1000, 0), MATCH(BR$1, 'Ambiente-Termico'!$B$1:$EC$1, 0))</f>
        <v>0</v>
      </c>
      <c r="BS28" s="2">
        <f>INDEX('Ambiente-Termico'!$B$2:$EC$1000, MATCH($O28, 'Ambiente-Termico'!$I$2:$I$1000, 0), MATCH(BS$1, 'Ambiente-Termico'!$B$1:$EC$1, 0))</f>
        <v>0</v>
      </c>
      <c r="BT28">
        <f>INDEX('Ambiente-Termico'!$B$2:$EC$1000, MATCH($O28, 'Ambiente-Termico'!$I$2:$I$1000, 0), MATCH(BT$1, 'Ambiente-Termico'!$B$1:$EC$1, 0))</f>
        <v>1108</v>
      </c>
      <c r="BU28" s="2">
        <f>INDEX('Ambiente-Termico'!$B$2:$EC$1000, MATCH($O28, 'Ambiente-Termico'!$I$2:$I$1000, 0), MATCH(BU$1, 'Ambiente-Termico'!$B$1:$EC$1, 0))</f>
        <v>0.21682974559686891</v>
      </c>
      <c r="BV28">
        <f>INDEX('Ambiente-Termico'!$B$2:$EC$1000, MATCH($O28, 'Ambiente-Termico'!$I$2:$I$1000, 0), MATCH(BV$1, 'Ambiente-Termico'!$B$1:$EC$1, 0))</f>
        <v>7652</v>
      </c>
      <c r="BW28" s="2">
        <f>INDEX('Ambiente-Termico'!$B$2:$EC$1000, MATCH($O28, 'Ambiente-Termico'!$I$2:$I$1000, 0), MATCH(BW$1, 'Ambiente-Termico'!$B$1:$EC$1, 0))</f>
        <v>0.87351598173515976</v>
      </c>
      <c r="BX28">
        <f>INDEX('Ambiente-Termico'!$B$2:$EC$1000, MATCH($O28, 'Ambiente-Termico'!$I$2:$I$1000, 0), MATCH(BX$1, 'Ambiente-Termico'!$B$1:$EC$1, 0))</f>
        <v>0</v>
      </c>
      <c r="BY28" s="2">
        <f>INDEX('Ambiente-Termico'!$B$2:$EC$1000, MATCH($O28, 'Ambiente-Termico'!$I$2:$I$1000, 0), MATCH(BY$1, 'Ambiente-Termico'!$B$1:$EC$1, 0))</f>
        <v>0</v>
      </c>
      <c r="BZ28">
        <f>INDEX('Ambiente-Termico'!$B$2:$EC$1000, MATCH($O28, 'Ambiente-Termico'!$I$2:$I$1000, 0), MATCH(BZ$1, 'Ambiente-Termico'!$B$1:$EC$1, 0))</f>
        <v>2909</v>
      </c>
      <c r="CA28" s="2">
        <f>INDEX('Ambiente-Termico'!$B$2:$EC$1000, MATCH($O28, 'Ambiente-Termico'!$I$2:$I$1000, 0), MATCH(CA$1, 'Ambiente-Termico'!$B$1:$EC$1, 0))</f>
        <v>0.33207762557077619</v>
      </c>
      <c r="CB28">
        <f>INDEX('Ambiente-Termico'!$B$2:$EC$1000, MATCH($O28, 'Ambiente-Termico'!$I$2:$I$1000, 0), MATCH(CB$1, 'Ambiente-Termico'!$B$1:$EC$1, 0))</f>
        <v>5851</v>
      </c>
      <c r="CC28" s="2">
        <f>INDEX('Ambiente-Termico'!$B$2:$EC$1000, MATCH($O28, 'Ambiente-Termico'!$I$2:$I$1000, 0), MATCH(CC$1, 'Ambiente-Termico'!$B$1:$EC$1, 0))</f>
        <v>0.66792237442922375</v>
      </c>
      <c r="CD28">
        <f>INDEX('Ambiente-Termico'!$B$2:$EC$1000, MATCH($O28, 'Ambiente-Termico'!$I$2:$I$1000, 0), MATCH(CD$1, 'Ambiente-Termico'!$B$1:$EC$1, 0))</f>
        <v>1831.33</v>
      </c>
      <c r="CE28">
        <f>INDEX('Ambiente-Termico'!$B$2:$EC$1000, MATCH($O28, 'Ambiente-Termico'!$I$2:$I$1000, 0), MATCH(CE$1, 'Ambiente-Termico'!$B$1:$EC$1, 0))</f>
        <v>716.95</v>
      </c>
      <c r="CF28">
        <f>INDEX('Ambiente-Termico'!$B$2:$EC$1000, MATCH($O28, 'Ambiente-Termico'!$I$2:$I$1000, 0), MATCH(CF$1, 'Ambiente-Termico'!$B$1:$EC$1, 0))</f>
        <v>84.783796296296288</v>
      </c>
      <c r="CG28">
        <f>INDEX('Ambiente-Termico'!$B$2:$EC$1000, MATCH($O28, 'Ambiente-Termico'!$I$2:$I$1000, 0), MATCH(CG$1, 'Ambiente-Termico'!$B$1:$EC$1, 0))</f>
        <v>33.192129629629626</v>
      </c>
      <c r="CH28">
        <f>INDEX('Ambiente-Termico'!$B$2:$EC$1000, MATCH($O28, 'Ambiente-Termico'!$I$2:$I$1000, 0), MATCH(CH$1, 'Ambiente-Termico'!$B$1:$EC$1, 0))</f>
        <v>51.591666666666661</v>
      </c>
      <c r="CI28">
        <f>INDEX('Ambiente-Termico'!$B$2:$EC$1000, MATCH($O28, 'Ambiente-Termico'!$I$2:$I$1000, 0), MATCH(CI$1, 'Ambiente-Termico'!$B$1:$EC$1, 0))</f>
        <v>2163.0100000000002</v>
      </c>
      <c r="CJ28">
        <f>INDEX('Ambiente-Termico'!$B$2:$EC$1000, MATCH($O28, 'Ambiente-Termico'!$I$2:$I$1000, 0), MATCH(CJ$1, 'Ambiente-Termico'!$B$1:$EC$1, 0))</f>
        <v>29.64198133161532</v>
      </c>
      <c r="CK28">
        <f>INDEX('Ambiente-Termico'!$B$2:$EC$1000, MATCH($O28, 'Ambiente-Termico'!$I$2:$I$1000, 0), MATCH(CK$1, 'Ambiente-Termico'!$B$1:$EC$1, 0))</f>
        <v>355.38</v>
      </c>
      <c r="CL28">
        <f>INDEX('Ambiente-Termico'!$B$2:$EC$1000, MATCH($O28, 'Ambiente-Termico'!$I$2:$I$1000, 0), MATCH(CL$1, 'Ambiente-Termico'!$B$1:$EC$1, 0))</f>
        <v>86.98</v>
      </c>
      <c r="CM28">
        <f>INDEX('Ambiente-Termico'!$B$2:$EC$1000, MATCH($O28, 'Ambiente-Termico'!$I$2:$I$1000, 0), MATCH(CM$1, 'Ambiente-Termico'!$B$1:$EC$1, 0))</f>
        <v>44.02</v>
      </c>
      <c r="CN28" t="str">
        <f>INDEX('Ambiente-Termico'!$B$2:$EC$1000, MATCH($O28, 'Ambiente-Termico'!$I$2:$I$1000, 0), MATCH(CN$1, 'Ambiente-Termico'!$B$1:$EC$1, 0))</f>
        <v xml:space="preserve"> 02/21  19:00:00</v>
      </c>
      <c r="CO28">
        <f>INDEX('Ambiente-Termico'!$B$2:$EC$1000, MATCH($O28, 'Ambiente-Termico'!$I$2:$I$1000, 0), MATCH(CO$1, 'Ambiente-Termico'!$B$1:$EC$1, 0))</f>
        <v>1546.039186571378</v>
      </c>
      <c r="CP28">
        <f>INDEX('Ambiente-Termico'!$B$2:$EC$1000, MATCH($O28, 'Ambiente-Termico'!$I$2:$I$1000, 0), MATCH(CP$1, 'Ambiente-Termico'!$B$1:$EC$1, 0))</f>
        <v>864</v>
      </c>
      <c r="CQ28">
        <f>INDEX('Ambiente-Termico'!$B$2:$EC$1000, MATCH($O28, 'Ambiente-Termico'!$I$2:$I$1000, 0), MATCH(CQ$1, 'Ambiente-Termico'!$B$1:$EC$1, 0))</f>
        <v>214.60624999999999</v>
      </c>
      <c r="CR28">
        <f>INDEX('Ambiente-Termico'!$B$2:$EC$1000, MATCH($O28, 'Ambiente-Termico'!$I$2:$I$1000, 0), MATCH(CR$1, 'Ambiente-Termico'!$B$1:$EC$1, 0))</f>
        <v>120</v>
      </c>
      <c r="CS28">
        <f>INDEX('Ambiente-Termico'!$B$2:$EC$1000, MATCH($O28, 'Ambiente-Termico'!$I$2:$I$1000, 0), MATCH(CS$1, 'Ambiente-Termico'!$B$1:$EC$1, 0))</f>
        <v>37.347325352887047</v>
      </c>
      <c r="CT28">
        <f>INDEX('Ambiente-Termico'!$B$2:$EC$1000, MATCH($O28, 'Ambiente-Termico'!$I$2:$I$1000, 0), MATCH(CT$1, 'Ambiente-Termico'!$B$1:$EC$1, 0))</f>
        <v>53.488897988609011</v>
      </c>
      <c r="CU28">
        <f>INDEX('Ambiente-Termico'!$B$2:$EC$1000, MATCH($O28, 'Ambiente-Termico'!$I$2:$I$1000, 0), MATCH(CU$1, 'Ambiente-Termico'!$B$1:$EC$1, 0))</f>
        <v>-16.14157263572196</v>
      </c>
      <c r="CV28">
        <f>INDEX('Ambiente-Termico'!$B$2:$EC$1000, MATCH($O28, 'Ambiente-Termico'!$I$2:$I$1000, 0), MATCH(CV$1, 'Ambiente-Termico'!$B$1:$EC$1, 0))</f>
        <v>394.09978217982558</v>
      </c>
      <c r="CW28">
        <f>INDEX('Ambiente-Termico'!$B$2:$EC$1000, MATCH($O28, 'Ambiente-Termico'!$I$2:$I$1000, 0), MATCH(CW$1, 'Ambiente-Termico'!$B$1:$EC$1, 0))</f>
        <v>0</v>
      </c>
      <c r="CX28">
        <f>INDEX('Ambiente-Termico'!$B$2:$EC$1000, MATCH($O28, 'Ambiente-Termico'!$I$2:$I$1000, 0), MATCH(CX$1, 'Ambiente-Termico'!$B$1:$EC$1, 0))</f>
        <v>-84.01417096133514</v>
      </c>
      <c r="CY28">
        <f>INDEX('Ambiente-Termico'!$B$2:$EC$1000, MATCH($O28, 'Ambiente-Termico'!$I$2:$I$1000, 0), MATCH(CY$1, 'Ambiente-Termico'!$B$1:$EC$1, 0))</f>
        <v>1546.039186571378</v>
      </c>
      <c r="CZ28">
        <f>INDEX('Ambiente-Termico'!$B$2:$EC$1000, MATCH($O28, 'Ambiente-Termico'!$I$2:$I$1000, 0), MATCH(CZ$1, 'Ambiente-Termico'!$B$1:$EC$1, 0))</f>
        <v>0</v>
      </c>
      <c r="DA28" t="str">
        <f>INDEX('Ambiente-Termico'!$B$2:$EC$1000, MATCH($O28, 'Ambiente-Termico'!$I$2:$I$1000, 0), MATCH(DA$1, 'Ambiente-Termico'!$B$1:$EC$1, 0))</f>
        <v xml:space="preserve"> 02/21  19:00:00</v>
      </c>
      <c r="DB28">
        <f>INDEX('Ambiente-Termico'!$B$2:$EC$1000, MATCH($O28, 'Ambiente-Termico'!$I$2:$I$1000, 0), MATCH(DB$1, 'Ambiente-Termico'!$B$1:$EC$1, 0))</f>
        <v>1520.3550766993801</v>
      </c>
      <c r="DC28">
        <f>INDEX('Ambiente-Termico'!$B$2:$EC$1000, MATCH($O28, 'Ambiente-Termico'!$I$2:$I$1000, 0), MATCH(DC$1, 'Ambiente-Termico'!$B$1:$EC$1, 0))</f>
        <v>864</v>
      </c>
      <c r="DD28">
        <f>INDEX('Ambiente-Termico'!$B$2:$EC$1000, MATCH($O28, 'Ambiente-Termico'!$I$2:$I$1000, 0), MATCH(DD$1, 'Ambiente-Termico'!$B$1:$EC$1, 0))</f>
        <v>214.60624999999999</v>
      </c>
      <c r="DE28">
        <f>INDEX('Ambiente-Termico'!$B$2:$EC$1000, MATCH($O28, 'Ambiente-Termico'!$I$2:$I$1000, 0), MATCH(DE$1, 'Ambiente-Termico'!$B$1:$EC$1, 0))</f>
        <v>120</v>
      </c>
      <c r="DF28">
        <f>INDEX('Ambiente-Termico'!$B$2:$EC$1000, MATCH($O28, 'Ambiente-Termico'!$I$2:$I$1000, 0), MATCH(DF$1, 'Ambiente-Termico'!$B$1:$EC$1, 0))</f>
        <v>173.43936900204429</v>
      </c>
      <c r="DG28">
        <f>INDEX('Ambiente-Termico'!$B$2:$EC$1000, MATCH($O28, 'Ambiente-Termico'!$I$2:$I$1000, 0), MATCH(DG$1, 'Ambiente-Termico'!$B$1:$EC$1, 0))</f>
        <v>110.2246989426727</v>
      </c>
      <c r="DH28">
        <f>INDEX('Ambiente-Termico'!$B$2:$EC$1000, MATCH($O28, 'Ambiente-Termico'!$I$2:$I$1000, 0), MATCH(DH$1, 'Ambiente-Termico'!$B$1:$EC$1, 0))</f>
        <v>63.214670059371599</v>
      </c>
      <c r="DI28">
        <f>INDEX('Ambiente-Termico'!$B$2:$EC$1000, MATCH($O28, 'Ambiente-Termico'!$I$2:$I$1000, 0), MATCH(DI$1, 'Ambiente-Termico'!$B$1:$EC$1, 0))</f>
        <v>237.37063854805831</v>
      </c>
      <c r="DJ28">
        <f>INDEX('Ambiente-Termico'!$B$2:$EC$1000, MATCH($O28, 'Ambiente-Termico'!$I$2:$I$1000, 0), MATCH(DJ$1, 'Ambiente-Termico'!$B$1:$EC$1, 0))</f>
        <v>0</v>
      </c>
      <c r="DK28">
        <f>INDEX('Ambiente-Termico'!$B$2:$EC$1000, MATCH($O28, 'Ambiente-Termico'!$I$2:$I$1000, 0), MATCH(DK$1, 'Ambiente-Termico'!$B$1:$EC$1, 0))</f>
        <v>-89.061180850723076</v>
      </c>
      <c r="DL28">
        <f>INDEX('Ambiente-Termico'!$B$2:$EC$1000, MATCH($O28, 'Ambiente-Termico'!$I$2:$I$1000, 0), MATCH(DL$1, 'Ambiente-Termico'!$B$1:$EC$1, 0))</f>
        <v>1520.3550766993801</v>
      </c>
      <c r="DM28">
        <f>INDEX('Ambiente-Termico'!$B$2:$EC$1000, MATCH($O28, 'Ambiente-Termico'!$I$2:$I$1000, 0), MATCH(DM$1, 'Ambiente-Termico'!$B$1:$EC$1, 0))</f>
        <v>0</v>
      </c>
      <c r="DN28" s="2">
        <f t="shared" si="1"/>
        <v>6.3428503217545229E-3</v>
      </c>
      <c r="DO28" s="2">
        <f>IF(INDEX(CE:CE,MATCH($T28,$O:$O, 0))=0,0,1-CE28/INDEX(CE:CE,MATCH($T28,$O:$O, 0)))</f>
        <v>1.2220660769887814E-2</v>
      </c>
      <c r="DP28" s="2">
        <f>IF(INDEX(CF:CF,MATCH($T28,$O:$O, 0))=0,0,1-CF28/INDEX(CF:CF,MATCH($T28,$O:$O, 0)))</f>
        <v>6.3428503217545229E-3</v>
      </c>
      <c r="DQ28" s="2">
        <f t="shared" si="2"/>
        <v>1.2220660769888037E-2</v>
      </c>
      <c r="DR28" s="2">
        <f t="shared" si="3"/>
        <v>2.5241675617613257E-3</v>
      </c>
      <c r="DS28" s="2">
        <f t="shared" si="4"/>
        <v>1.4605456773588044E-2</v>
      </c>
      <c r="DT28" s="2">
        <f t="shared" si="5"/>
        <v>9.8853914456875636E-4</v>
      </c>
      <c r="DU28" s="2">
        <f t="shared" si="6"/>
        <v>4.6113377710972792E-2</v>
      </c>
      <c r="DV28" s="2">
        <f t="shared" si="7"/>
        <v>-1.9097832454598729E-2</v>
      </c>
      <c r="DW28" s="2">
        <f t="shared" si="8"/>
        <v>3.7603847835592452E-2</v>
      </c>
      <c r="DX28" s="2">
        <f t="shared" si="9"/>
        <v>2.1280521759679649E-2</v>
      </c>
      <c r="DY28" s="2">
        <f>IF($CO28=0,0,CP28/$CO28)</f>
        <v>0.55884741312157593</v>
      </c>
      <c r="DZ28" s="2">
        <f t="shared" si="10"/>
        <v>0.13881035607896086</v>
      </c>
      <c r="EA28" s="2">
        <f t="shared" si="11"/>
        <v>7.7617696266885541E-2</v>
      </c>
      <c r="EB28" s="2">
        <f t="shared" si="12"/>
        <v>2.415677796350784E-2</v>
      </c>
      <c r="EC28" s="2">
        <f t="shared" si="13"/>
        <v>3.459737531441899E-2</v>
      </c>
      <c r="ED28" s="2">
        <f t="shared" si="14"/>
        <v>-1.0440597350911152E-2</v>
      </c>
      <c r="EE28" s="2">
        <f t="shared" si="15"/>
        <v>0.25490930993399541</v>
      </c>
      <c r="EF28" s="2">
        <f t="shared" si="16"/>
        <v>0</v>
      </c>
      <c r="EG28" s="2">
        <f t="shared" si="17"/>
        <v>-5.4341553364925882E-2</v>
      </c>
      <c r="EH28" s="2">
        <f t="shared" si="18"/>
        <v>1</v>
      </c>
      <c r="EI28" s="2">
        <f t="shared" si="19"/>
        <v>0</v>
      </c>
      <c r="EJ28" s="2">
        <f t="shared" si="20"/>
        <v>1.6892281756173855E-2</v>
      </c>
      <c r="EK28" s="2">
        <f>IF($DB28=0,0,DC28/$DB28)</f>
        <v>0.56828829872802056</v>
      </c>
      <c r="EL28" s="2">
        <f t="shared" si="21"/>
        <v>0.14115534804270863</v>
      </c>
      <c r="EM28" s="2">
        <f t="shared" si="22"/>
        <v>7.8928930378891746E-2</v>
      </c>
      <c r="EN28" s="2">
        <f t="shared" si="23"/>
        <v>0.11407819900767725</v>
      </c>
      <c r="EO28" s="2">
        <f t="shared" si="24"/>
        <v>7.2499313240670979E-2</v>
      </c>
      <c r="EP28" s="2">
        <f t="shared" si="25"/>
        <v>4.1578885767006281E-2</v>
      </c>
      <c r="EQ28" s="2">
        <f t="shared" si="26"/>
        <v>0.15612842169960645</v>
      </c>
      <c r="ER28" s="2">
        <f t="shared" si="27"/>
        <v>0</v>
      </c>
      <c r="ES28" s="2">
        <f t="shared" si="28"/>
        <v>-5.8579197856905074E-2</v>
      </c>
      <c r="ET28" s="2">
        <f t="shared" si="29"/>
        <v>1</v>
      </c>
      <c r="EU28" s="2">
        <f t="shared" si="30"/>
        <v>0</v>
      </c>
      <c r="EV28">
        <f>INDEX('Ambiente-Luminico'!$B$2:$DZ$1000, MATCH($P28, 'Ambiente-Luminico'!$M$2:$M$1000, 0), MATCH(EV$1, 'Ambiente-Luminico'!$B$1:$DZ$1, 0))</f>
        <v>1</v>
      </c>
      <c r="EW28">
        <f>INDEX('Ambiente-Luminico'!$B$2:$DZ$1000, MATCH($P28, 'Ambiente-Luminico'!$M$2:$M$1000, 0), MATCH(EW$1, 'Ambiente-Luminico'!$B$1:$DZ$1, 0))</f>
        <v>1.0416666999999999E-2</v>
      </c>
      <c r="EX28">
        <f>INDEX('Ambiente-Luminico'!$B$2:$DZ$1000, MATCH($P28, 'Ambiente-Luminico'!$M$2:$M$1000, 0), MATCH(EX$1, 'Ambiente-Luminico'!$B$1:$DZ$1, 0))</f>
        <v>0</v>
      </c>
      <c r="EY28">
        <f>INDEX('Ambiente-Luminico'!$B$2:$DZ$1000, MATCH($P28, 'Ambiente-Luminico'!$M$2:$M$1000, 0), MATCH(EY$1, 'Ambiente-Luminico'!$B$1:$DZ$1, 0))</f>
        <v>0.90347034000000004</v>
      </c>
      <c r="EZ28">
        <f>INDEX('Ambiente-Luminico'!$B$2:$DZ$1000, MATCH($P28, 'Ambiente-Luminico'!$M$2:$M$1000, 0), MATCH(EZ$1, 'Ambiente-Luminico'!$B$1:$DZ$1, 0))</f>
        <v>2.8487438E-2</v>
      </c>
      <c r="FA28">
        <f>INDEX('Ambiente-Luminico'!$B$2:$DZ$1000, MATCH($P28, 'Ambiente-Luminico'!$M$2:$M$1000, 0), MATCH(FA$1, 'Ambiente-Luminico'!$B$1:$DZ$1, 0))</f>
        <v>926.16330000000005</v>
      </c>
      <c r="FB28">
        <f>INDEX('Ambiente-Luminico'!$B$2:$DZ$1000, MATCH($P28, 'Ambiente-Luminico'!$M$2:$M$1000, 0), MATCH(FB$1, 'Ambiente-Luminico'!$B$1:$DZ$1, 0))</f>
        <v>7.8125E-2</v>
      </c>
    </row>
    <row r="29" spans="1:158" x14ac:dyDescent="0.3">
      <c r="A29">
        <f>IF(INDEX(Plan1!O$5:O$1000,ROW()-1)="","",INDEX(Plan1!O$5:O$1000,ROW()-1))</f>
        <v>28</v>
      </c>
      <c r="B29" t="str">
        <f>IF(INDEX(Plan1!P$5:P$1000,ROW()-1)="","",INDEX(Plan1!P$5:P$1000,ROW()-1))</f>
        <v>CTD-VN-V25-ST</v>
      </c>
      <c r="C29" t="str">
        <f>IF(INDEX(Plan1!Q$5:Q$1000,ROW()-1)="","",INDEX(Plan1!Q$5:Q$1000,ROW()-1))</f>
        <v>CTD</v>
      </c>
      <c r="D29" t="str">
        <f>IF(INDEX(Plan1!R$5:R$1000,ROW()-1)="","",INDEX(Plan1!R$5:R$1000,ROW()-1))</f>
        <v>VN</v>
      </c>
      <c r="E29" t="str">
        <f>IF(INDEX(Plan1!S$5:S$1000,ROW()-1)="","",INDEX(Plan1!S$5:S$1000,ROW()-1))</f>
        <v>V25</v>
      </c>
      <c r="F29" t="str">
        <f>IF(INDEX(Plan1!T$5:T$1000,ROW()-1)="","",INDEX(Plan1!T$5:T$1000,ROW()-1))</f>
        <v>ST</v>
      </c>
      <c r="G29" t="str">
        <f>IF(INDEX(Plan1!U$5:U$1000,ROW()-1)="","",INDEX(Plan1!U$5:U$1000,ROW()-1))</f>
        <v>VARANDA</v>
      </c>
      <c r="H29">
        <f>IF(INDEX(Plan1!W$5:W$1000,ROW()-1)="","",INDEX(Plan1!W$5:W$1000,ROW()-1))</f>
        <v>27.57</v>
      </c>
      <c r="I29">
        <f>IF(INDEX(Plan1!X$5:X$1000,ROW()-1)="","",INDEX(Plan1!X$5:X$1000,ROW()-1))</f>
        <v>68.111999999999995</v>
      </c>
      <c r="J29">
        <f>IF(INDEX(Plan1!Y$5:Y$1000,ROW()-1)="","",INDEX(Plan1!Y$5:Y$1000,ROW()-1))</f>
        <v>27.6416</v>
      </c>
      <c r="K29" s="16">
        <f>IF(INDEX(Plan1!Z$5:Z$1000,ROW()-1)="","",INDEX(Plan1!Z$5:Z$1000,ROW()-1))</f>
        <v>0.41</v>
      </c>
      <c r="L29" s="2">
        <f>IF(INDEX(Plan1!AA$5:AA$1000,ROW()-1)="","",INDEX(Plan1!AA$5:AA$1000,ROW()-1))</f>
        <v>1</v>
      </c>
      <c r="M29" t="str">
        <f t="shared" si="31"/>
        <v>P0</v>
      </c>
      <c r="N29" t="str">
        <f t="shared" si="32"/>
        <v>Norte-Oeste</v>
      </c>
      <c r="O29" t="str">
        <f t="shared" si="33"/>
        <v>CTD-VN-V25-ST-VARANDA-P0</v>
      </c>
      <c r="P29" t="str">
        <f t="shared" si="34"/>
        <v>CTD-VN-V25-ST-VARANDA-P0</v>
      </c>
      <c r="Q29" t="str">
        <f t="shared" si="35"/>
        <v>CTD_ST_V25</v>
      </c>
      <c r="R29" t="str">
        <f t="shared" si="36"/>
        <v>CTD_ST_V25_sDG</v>
      </c>
      <c r="S29" t="str">
        <f t="shared" si="37"/>
        <v>CTD-VARANDA</v>
      </c>
      <c r="T29" t="str">
        <f t="shared" si="38"/>
        <v>CTD-VN-V86-ST-VARANDA-P0</v>
      </c>
      <c r="U29">
        <f>INDEX('Ambiente-Termico'!$B$2:$EC$1000, MATCH($O29, 'Ambiente-Termico'!$I$2:$I$1000, 0), MATCH(U$1, 'Ambiente-Termico'!$B$1:$EC$1, 0))</f>
        <v>2920</v>
      </c>
      <c r="V29">
        <f>INDEX('Ambiente-Termico'!$B$2:$EC$1000, MATCH($O29, 'Ambiente-Termico'!$I$2:$I$1000, 0), MATCH(V$1, 'Ambiente-Termico'!$B$1:$EC$1, 0))</f>
        <v>31.97</v>
      </c>
      <c r="W29">
        <f>INDEX('Ambiente-Termico'!$B$2:$EC$1000, MATCH($O29, 'Ambiente-Termico'!$I$2:$I$1000, 0), MATCH(W$1, 'Ambiente-Termico'!$B$1:$EC$1, 0))</f>
        <v>31.97</v>
      </c>
      <c r="X29">
        <f>INDEX('Ambiente-Termico'!$B$2:$EC$1000, MATCH($O29, 'Ambiente-Termico'!$I$2:$I$1000, 0), MATCH(X$1, 'Ambiente-Termico'!$B$1:$EC$1, 0))</f>
        <v>22.23</v>
      </c>
      <c r="Y29">
        <f>INDEX('Ambiente-Termico'!$B$2:$EC$1000, MATCH($O29, 'Ambiente-Termico'!$I$2:$I$1000, 0), MATCH(Y$1, 'Ambiente-Termico'!$B$1:$EC$1, 0))</f>
        <v>20.45</v>
      </c>
      <c r="Z29">
        <f>INDEX('Ambiente-Termico'!$B$2:$EC$1000, MATCH($O29, 'Ambiente-Termico'!$I$2:$I$1000, 0), MATCH(Z$1, 'Ambiente-Termico'!$B$1:$EC$1, 0))</f>
        <v>32</v>
      </c>
      <c r="AA29">
        <f>INDEX('Ambiente-Termico'!$B$2:$EC$1000, MATCH($O29, 'Ambiente-Termico'!$I$2:$I$1000, 0), MATCH(AA$1, 'Ambiente-Termico'!$B$1:$EC$1, 0))</f>
        <v>32</v>
      </c>
      <c r="AB29">
        <f>INDEX('Ambiente-Termico'!$B$2:$EC$1000, MATCH($O29, 'Ambiente-Termico'!$I$2:$I$1000, 0), MATCH(AB$1, 'Ambiente-Termico'!$B$1:$EC$1, 0))</f>
        <v>22.18</v>
      </c>
      <c r="AC29">
        <f>INDEX('Ambiente-Termico'!$B$2:$EC$1000, MATCH($O29, 'Ambiente-Termico'!$I$2:$I$1000, 0), MATCH(AC$1, 'Ambiente-Termico'!$B$1:$EC$1, 0))</f>
        <v>20.41</v>
      </c>
      <c r="AD29">
        <f>INDEX('Ambiente-Termico'!$B$2:$EC$1000, MATCH($O29, 'Ambiente-Termico'!$I$2:$I$1000, 0), MATCH(AD$1, 'Ambiente-Termico'!$B$1:$EC$1, 0))</f>
        <v>31.54</v>
      </c>
      <c r="AE29">
        <f>INDEX('Ambiente-Termico'!$B$2:$EC$1000, MATCH($O29, 'Ambiente-Termico'!$I$2:$I$1000, 0), MATCH(AE$1, 'Ambiente-Termico'!$B$1:$EC$1, 0))</f>
        <v>31.54</v>
      </c>
      <c r="AF29">
        <f>INDEX('Ambiente-Termico'!$B$2:$EC$1000, MATCH($O29, 'Ambiente-Termico'!$I$2:$I$1000, 0), MATCH(AF$1, 'Ambiente-Termico'!$B$1:$EC$1, 0))</f>
        <v>22.21</v>
      </c>
      <c r="AG29">
        <f>INDEX('Ambiente-Termico'!$B$2:$EC$1000, MATCH($O29, 'Ambiente-Termico'!$I$2:$I$1000, 0), MATCH(AG$1, 'Ambiente-Termico'!$B$1:$EC$1, 0))</f>
        <v>20.43</v>
      </c>
      <c r="AH29" s="2">
        <f t="shared" si="39"/>
        <v>-4.0829145728642491E-3</v>
      </c>
      <c r="AI29" s="2">
        <f t="shared" si="39"/>
        <v>-4.0829145728642491E-3</v>
      </c>
      <c r="AJ29" s="2">
        <f t="shared" si="39"/>
        <v>4.0322580645161255E-3</v>
      </c>
      <c r="AK29" s="2">
        <f t="shared" si="39"/>
        <v>-2.450980392156854E-3</v>
      </c>
      <c r="AL29" s="2">
        <f t="shared" si="40"/>
        <v>-8.8272383354350836E-3</v>
      </c>
      <c r="AM29" s="2">
        <f t="shared" si="40"/>
        <v>-8.8272383354350836E-3</v>
      </c>
      <c r="AN29" s="2">
        <f t="shared" si="40"/>
        <v>1.7714791851195733E-2</v>
      </c>
      <c r="AO29" s="2">
        <f t="shared" si="40"/>
        <v>4.3902439024390283E-3</v>
      </c>
      <c r="AP29" s="2">
        <f t="shared" si="41"/>
        <v>-2.8616852146263749E-3</v>
      </c>
      <c r="AQ29" s="2">
        <f t="shared" si="41"/>
        <v>-2.8616852146263749E-3</v>
      </c>
      <c r="AR29" s="2">
        <f t="shared" si="41"/>
        <v>1.0690423162583396E-2</v>
      </c>
      <c r="AS29" s="2">
        <f t="shared" si="41"/>
        <v>9.7799511002438777E-4</v>
      </c>
      <c r="AT29">
        <f>INDEX('Ambiente-Termico'!$B$2:$EC$1000, MATCH($O29, 'Ambiente-Termico'!$I$2:$I$1000, 0), MATCH(AT$1, 'Ambiente-Termico'!$B$1:$EC$1, 0))</f>
        <v>394</v>
      </c>
      <c r="AU29" s="2">
        <f>INDEX('Ambiente-Termico'!$B$2:$EC$1000, MATCH($O29, 'Ambiente-Termico'!$I$2:$I$1000, 0), MATCH(AU$1, 'Ambiente-Termico'!$B$1:$EC$1, 0))</f>
        <v>0.1349315068493151</v>
      </c>
      <c r="AV29">
        <f>INDEX('Ambiente-Termico'!$B$2:$EC$1000, MATCH($O29, 'Ambiente-Termico'!$I$2:$I$1000, 0), MATCH(AV$1, 'Ambiente-Termico'!$B$1:$EC$1, 0))</f>
        <v>1797</v>
      </c>
      <c r="AW29" s="2">
        <f>INDEX('Ambiente-Termico'!$B$2:$EC$1000, MATCH($O29, 'Ambiente-Termico'!$I$2:$I$1000, 0), MATCH(AW$1, 'Ambiente-Termico'!$B$1:$EC$1, 0))</f>
        <v>0.61541095890410957</v>
      </c>
      <c r="AX29">
        <f>INDEX('Ambiente-Termico'!$B$2:$EC$1000, MATCH($O29, 'Ambiente-Termico'!$I$2:$I$1000, 0), MATCH(AX$1, 'Ambiente-Termico'!$B$1:$EC$1, 0))</f>
        <v>729</v>
      </c>
      <c r="AY29" s="2">
        <f>INDEX('Ambiente-Termico'!$B$2:$EC$1000, MATCH($O29, 'Ambiente-Termico'!$I$2:$I$1000, 0), MATCH(AY$1, 'Ambiente-Termico'!$B$1:$EC$1, 0))</f>
        <v>0.2496575342465753</v>
      </c>
      <c r="AZ29">
        <f>INDEX('Ambiente-Termico'!$B$2:$EC$1000, MATCH($O29, 'Ambiente-Termico'!$I$2:$I$1000, 0), MATCH(AZ$1, 'Ambiente-Termico'!$B$1:$EC$1, 0))</f>
        <v>639</v>
      </c>
      <c r="BA29" s="2">
        <f>INDEX('Ambiente-Termico'!$B$2:$EC$1000, MATCH($O29, 'Ambiente-Termico'!$I$2:$I$1000, 0), MATCH(BA$1, 'Ambiente-Termico'!$B$1:$EC$1, 0))</f>
        <v>7.294520547945206E-2</v>
      </c>
      <c r="BB29">
        <f>INDEX('Ambiente-Termico'!$B$2:$EC$1000, MATCH($O29, 'Ambiente-Termico'!$I$2:$I$1000, 0), MATCH(BB$1, 'Ambiente-Termico'!$B$1:$EC$1, 0))</f>
        <v>5883</v>
      </c>
      <c r="BC29" s="2">
        <f>INDEX('Ambiente-Termico'!$B$2:$EC$1000, MATCH($O29, 'Ambiente-Termico'!$I$2:$I$1000, 0), MATCH(BC$1, 'Ambiente-Termico'!$B$1:$EC$1, 0))</f>
        <v>0.67157534246575346</v>
      </c>
      <c r="BD29" t="e">
        <f>INDEX('Ambiente-Termico'!$B$2:$EC$1000, MATCH($O29, 'Ambiente-Termico'!$I$2:$I$1000, 0), MATCH(BD$1, 'Ambiente-Termico'!$B$1:$EC$1, 0))</f>
        <v>#N/A</v>
      </c>
      <c r="BE29" s="2" t="e">
        <f>INDEX('Ambiente-Termico'!$B$2:$EC$1000, MATCH($O29, 'Ambiente-Termico'!$I$2:$I$1000, 0), MATCH(BE$1, 'Ambiente-Termico'!$B$1:$EC$1, 0))</f>
        <v>#N/A</v>
      </c>
      <c r="BF29">
        <f>INDEX('Ambiente-Termico'!$B$2:$EC$1000, MATCH($O29, 'Ambiente-Termico'!$I$2:$I$1000, 0), MATCH(BF$1, 'Ambiente-Termico'!$B$1:$EC$1, 0))</f>
        <v>468</v>
      </c>
      <c r="BG29" s="2">
        <f>INDEX('Ambiente-Termico'!$B$2:$EC$1000, MATCH($O29, 'Ambiente-Termico'!$I$2:$I$1000, 0), MATCH(BG$1, 'Ambiente-Termico'!$B$1:$EC$1, 0))</f>
        <v>0.16027397260273971</v>
      </c>
      <c r="BH29">
        <f>INDEX('Ambiente-Termico'!$B$2:$EC$1000, MATCH($O29, 'Ambiente-Termico'!$I$2:$I$1000, 0), MATCH(BH$1, 'Ambiente-Termico'!$B$1:$EC$1, 0))</f>
        <v>333</v>
      </c>
      <c r="BI29" s="2">
        <f>INDEX('Ambiente-Termico'!$B$2:$EC$1000, MATCH($O29, 'Ambiente-Termico'!$I$2:$I$1000, 0), MATCH(BI$1, 'Ambiente-Termico'!$B$1:$EC$1, 0))</f>
        <v>0.114041095890411</v>
      </c>
      <c r="BJ29">
        <f>INDEX('Ambiente-Termico'!$B$2:$EC$1000, MATCH($O29, 'Ambiente-Termico'!$I$2:$I$1000, 0), MATCH(BJ$1, 'Ambiente-Termico'!$B$1:$EC$1, 0))</f>
        <v>2119</v>
      </c>
      <c r="BK29" s="2">
        <f>INDEX('Ambiente-Termico'!$B$2:$EC$1000, MATCH($O29, 'Ambiente-Termico'!$I$2:$I$1000, 0), MATCH(BK$1, 'Ambiente-Termico'!$B$1:$EC$1, 0))</f>
        <v>0.72568493150684932</v>
      </c>
      <c r="BL29">
        <f>INDEX('Ambiente-Termico'!$B$2:$EC$1000, MATCH($O29, 'Ambiente-Termico'!$I$2:$I$1000, 0), MATCH(BL$1, 'Ambiente-Termico'!$B$1:$EC$1, 0))</f>
        <v>754</v>
      </c>
      <c r="BM29" s="2">
        <f>INDEX('Ambiente-Termico'!$B$2:$EC$1000, MATCH($O29, 'Ambiente-Termico'!$I$2:$I$1000, 0), MATCH(BM$1, 'Ambiente-Termico'!$B$1:$EC$1, 0))</f>
        <v>8.6073059360730592E-2</v>
      </c>
      <c r="BN29">
        <f>INDEX('Ambiente-Termico'!$B$2:$EC$1000, MATCH($O29, 'Ambiente-Termico'!$I$2:$I$1000, 0), MATCH(BN$1, 'Ambiente-Termico'!$B$1:$EC$1, 0))</f>
        <v>2279</v>
      </c>
      <c r="BO29" s="2">
        <f>INDEX('Ambiente-Termico'!$B$2:$EC$1000, MATCH($O29, 'Ambiente-Termico'!$I$2:$I$1000, 0), MATCH(BO$1, 'Ambiente-Termico'!$B$1:$EC$1, 0))</f>
        <v>0.26015981735159821</v>
      </c>
      <c r="BP29">
        <f>INDEX('Ambiente-Termico'!$B$2:$EC$1000, MATCH($O29, 'Ambiente-Termico'!$I$2:$I$1000, 0), MATCH(BP$1, 'Ambiente-Termico'!$B$1:$EC$1, 0))</f>
        <v>5727</v>
      </c>
      <c r="BQ29" s="2">
        <f>INDEX('Ambiente-Termico'!$B$2:$EC$1000, MATCH($O29, 'Ambiente-Termico'!$I$2:$I$1000, 0), MATCH(BQ$1, 'Ambiente-Termico'!$B$1:$EC$1, 0))</f>
        <v>0.65376712328767128</v>
      </c>
      <c r="BR29">
        <f>INDEX('Ambiente-Termico'!$B$2:$EC$1000, MATCH($O29, 'Ambiente-Termico'!$I$2:$I$1000, 0), MATCH(BR$1, 'Ambiente-Termico'!$B$1:$EC$1, 0))</f>
        <v>200</v>
      </c>
      <c r="BS29" s="2">
        <f>INDEX('Ambiente-Termico'!$B$2:$EC$1000, MATCH($O29, 'Ambiente-Termico'!$I$2:$I$1000, 0), MATCH(BS$1, 'Ambiente-Termico'!$B$1:$EC$1, 0))</f>
        <v>6.8493150684931503E-2</v>
      </c>
      <c r="BT29">
        <f>INDEX('Ambiente-Termico'!$B$2:$EC$1000, MATCH($O29, 'Ambiente-Termico'!$I$2:$I$1000, 0), MATCH(BT$1, 'Ambiente-Termico'!$B$1:$EC$1, 0))</f>
        <v>1052</v>
      </c>
      <c r="BU29" s="2">
        <f>INDEX('Ambiente-Termico'!$B$2:$EC$1000, MATCH($O29, 'Ambiente-Termico'!$I$2:$I$1000, 0), MATCH(BU$1, 'Ambiente-Termico'!$B$1:$EC$1, 0))</f>
        <v>0.36027397260273969</v>
      </c>
      <c r="BV29">
        <f>INDEX('Ambiente-Termico'!$B$2:$EC$1000, MATCH($O29, 'Ambiente-Termico'!$I$2:$I$1000, 0), MATCH(BV$1, 'Ambiente-Termico'!$B$1:$EC$1, 0))</f>
        <v>7508</v>
      </c>
      <c r="BW29" s="2">
        <f>INDEX('Ambiente-Termico'!$B$2:$EC$1000, MATCH($O29, 'Ambiente-Termico'!$I$2:$I$1000, 0), MATCH(BW$1, 'Ambiente-Termico'!$B$1:$EC$1, 0))</f>
        <v>0.85707762557077627</v>
      </c>
      <c r="BX29">
        <f>INDEX('Ambiente-Termico'!$B$2:$EC$1000, MATCH($O29, 'Ambiente-Termico'!$I$2:$I$1000, 0), MATCH(BX$1, 'Ambiente-Termico'!$B$1:$EC$1, 0))</f>
        <v>296</v>
      </c>
      <c r="BY29" s="2">
        <f>INDEX('Ambiente-Termico'!$B$2:$EC$1000, MATCH($O29, 'Ambiente-Termico'!$I$2:$I$1000, 0), MATCH(BY$1, 'Ambiente-Termico'!$B$1:$EC$1, 0))</f>
        <v>3.3789954337899553E-2</v>
      </c>
      <c r="BZ29">
        <f>INDEX('Ambiente-Termico'!$B$2:$EC$1000, MATCH($O29, 'Ambiente-Termico'!$I$2:$I$1000, 0), MATCH(BZ$1, 'Ambiente-Termico'!$B$1:$EC$1, 0))</f>
        <v>5161</v>
      </c>
      <c r="CA29" s="2">
        <f>INDEX('Ambiente-Termico'!$B$2:$EC$1000, MATCH($O29, 'Ambiente-Termico'!$I$2:$I$1000, 0), MATCH(CA$1, 'Ambiente-Termico'!$B$1:$EC$1, 0))</f>
        <v>0.58915525114155254</v>
      </c>
      <c r="CB29">
        <f>INDEX('Ambiente-Termico'!$B$2:$EC$1000, MATCH($O29, 'Ambiente-Termico'!$I$2:$I$1000, 0), MATCH(CB$1, 'Ambiente-Termico'!$B$1:$EC$1, 0))</f>
        <v>3303</v>
      </c>
      <c r="CC29" s="2">
        <f>INDEX('Ambiente-Termico'!$B$2:$EC$1000, MATCH($O29, 'Ambiente-Termico'!$I$2:$I$1000, 0), MATCH(CC$1, 'Ambiente-Termico'!$B$1:$EC$1, 0))</f>
        <v>0.37705479452054802</v>
      </c>
      <c r="CD29">
        <f>INDEX('Ambiente-Termico'!$B$2:$EC$1000, MATCH($O29, 'Ambiente-Termico'!$I$2:$I$1000, 0), MATCH(CD$1, 'Ambiente-Termico'!$B$1:$EC$1, 0))</f>
        <v>5678.6</v>
      </c>
      <c r="CE29">
        <f>INDEX('Ambiente-Termico'!$B$2:$EC$1000, MATCH($O29, 'Ambiente-Termico'!$I$2:$I$1000, 0), MATCH(CE$1, 'Ambiente-Termico'!$B$1:$EC$1, 0))</f>
        <v>1208.56</v>
      </c>
      <c r="CF29">
        <f>INDEX('Ambiente-Termico'!$B$2:$EC$1000, MATCH($O29, 'Ambiente-Termico'!$I$2:$I$1000, 0), MATCH(CF$1, 'Ambiente-Termico'!$B$1:$EC$1, 0))</f>
        <v>205.97025752629671</v>
      </c>
      <c r="CG29">
        <f>INDEX('Ambiente-Termico'!$B$2:$EC$1000, MATCH($O29, 'Ambiente-Termico'!$I$2:$I$1000, 0), MATCH(CG$1, 'Ambiente-Termico'!$B$1:$EC$1, 0))</f>
        <v>43.836053681537898</v>
      </c>
      <c r="CH29">
        <f>INDEX('Ambiente-Termico'!$B$2:$EC$1000, MATCH($O29, 'Ambiente-Termico'!$I$2:$I$1000, 0), MATCH(CH$1, 'Ambiente-Termico'!$B$1:$EC$1, 0))</f>
        <v>162.13420384475882</v>
      </c>
      <c r="CI29">
        <f>INDEX('Ambiente-Termico'!$B$2:$EC$1000, MATCH($O29, 'Ambiente-Termico'!$I$2:$I$1000, 0), MATCH(CI$1, 'Ambiente-Termico'!$B$1:$EC$1, 0))</f>
        <v>2356.71</v>
      </c>
      <c r="CJ29">
        <f>INDEX('Ambiente-Termico'!$B$2:$EC$1000, MATCH($O29, 'Ambiente-Termico'!$I$2:$I$1000, 0), MATCH(CJ$1, 'Ambiente-Termico'!$B$1:$EC$1, 0))</f>
        <v>54.319492075712198</v>
      </c>
      <c r="CK29">
        <f>INDEX('Ambiente-Termico'!$B$2:$EC$1000, MATCH($O29, 'Ambiente-Termico'!$I$2:$I$1000, 0), MATCH(CK$1, 'Ambiente-Termico'!$B$1:$EC$1, 0))</f>
        <v>0</v>
      </c>
      <c r="CL29">
        <f>INDEX('Ambiente-Termico'!$B$2:$EC$1000, MATCH($O29, 'Ambiente-Termico'!$I$2:$I$1000, 0), MATCH(CL$1, 'Ambiente-Termico'!$B$1:$EC$1, 0))</f>
        <v>0</v>
      </c>
      <c r="CM29">
        <f>INDEX('Ambiente-Termico'!$B$2:$EC$1000, MATCH($O29, 'Ambiente-Termico'!$I$2:$I$1000, 0), MATCH(CM$1, 'Ambiente-Termico'!$B$1:$EC$1, 0))</f>
        <v>0</v>
      </c>
      <c r="CN29">
        <f>INDEX('Ambiente-Termico'!$B$2:$EC$1000, MATCH($O29, 'Ambiente-Termico'!$I$2:$I$1000, 0), MATCH(CN$1, 'Ambiente-Termico'!$B$1:$EC$1, 0))</f>
        <v>0</v>
      </c>
      <c r="CO29">
        <f>INDEX('Ambiente-Termico'!$B$2:$EC$1000, MATCH($O29, 'Ambiente-Termico'!$I$2:$I$1000, 0), MATCH(CO$1, 'Ambiente-Termico'!$B$1:$EC$1, 0))</f>
        <v>0</v>
      </c>
      <c r="CP29">
        <f>INDEX('Ambiente-Termico'!$B$2:$EC$1000, MATCH($O29, 'Ambiente-Termico'!$I$2:$I$1000, 0), MATCH(CP$1, 'Ambiente-Termico'!$B$1:$EC$1, 0))</f>
        <v>0</v>
      </c>
      <c r="CQ29">
        <f>INDEX('Ambiente-Termico'!$B$2:$EC$1000, MATCH($O29, 'Ambiente-Termico'!$I$2:$I$1000, 0), MATCH(CQ$1, 'Ambiente-Termico'!$B$1:$EC$1, 0))</f>
        <v>0</v>
      </c>
      <c r="CR29">
        <f>INDEX('Ambiente-Termico'!$B$2:$EC$1000, MATCH($O29, 'Ambiente-Termico'!$I$2:$I$1000, 0), MATCH(CR$1, 'Ambiente-Termico'!$B$1:$EC$1, 0))</f>
        <v>0</v>
      </c>
      <c r="CS29">
        <f>INDEX('Ambiente-Termico'!$B$2:$EC$1000, MATCH($O29, 'Ambiente-Termico'!$I$2:$I$1000, 0), MATCH(CS$1, 'Ambiente-Termico'!$B$1:$EC$1, 0))</f>
        <v>0</v>
      </c>
      <c r="CT29">
        <f>INDEX('Ambiente-Termico'!$B$2:$EC$1000, MATCH($O29, 'Ambiente-Termico'!$I$2:$I$1000, 0), MATCH(CT$1, 'Ambiente-Termico'!$B$1:$EC$1, 0))</f>
        <v>0</v>
      </c>
      <c r="CU29">
        <f>INDEX('Ambiente-Termico'!$B$2:$EC$1000, MATCH($O29, 'Ambiente-Termico'!$I$2:$I$1000, 0), MATCH(CU$1, 'Ambiente-Termico'!$B$1:$EC$1, 0))</f>
        <v>0</v>
      </c>
      <c r="CV29">
        <f>INDEX('Ambiente-Termico'!$B$2:$EC$1000, MATCH($O29, 'Ambiente-Termico'!$I$2:$I$1000, 0), MATCH(CV$1, 'Ambiente-Termico'!$B$1:$EC$1, 0))</f>
        <v>0</v>
      </c>
      <c r="CW29">
        <f>INDEX('Ambiente-Termico'!$B$2:$EC$1000, MATCH($O29, 'Ambiente-Termico'!$I$2:$I$1000, 0), MATCH(CW$1, 'Ambiente-Termico'!$B$1:$EC$1, 0))</f>
        <v>0</v>
      </c>
      <c r="CX29">
        <f>INDEX('Ambiente-Termico'!$B$2:$EC$1000, MATCH($O29, 'Ambiente-Termico'!$I$2:$I$1000, 0), MATCH(CX$1, 'Ambiente-Termico'!$B$1:$EC$1, 0))</f>
        <v>0</v>
      </c>
      <c r="CY29">
        <f>INDEX('Ambiente-Termico'!$B$2:$EC$1000, MATCH($O29, 'Ambiente-Termico'!$I$2:$I$1000, 0), MATCH(CY$1, 'Ambiente-Termico'!$B$1:$EC$1, 0))</f>
        <v>0</v>
      </c>
      <c r="CZ29">
        <f>INDEX('Ambiente-Termico'!$B$2:$EC$1000, MATCH($O29, 'Ambiente-Termico'!$I$2:$I$1000, 0), MATCH(CZ$1, 'Ambiente-Termico'!$B$1:$EC$1, 0))</f>
        <v>0</v>
      </c>
      <c r="DA29">
        <f>INDEX('Ambiente-Termico'!$B$2:$EC$1000, MATCH($O29, 'Ambiente-Termico'!$I$2:$I$1000, 0), MATCH(DA$1, 'Ambiente-Termico'!$B$1:$EC$1, 0))</f>
        <v>0</v>
      </c>
      <c r="DB29">
        <f>INDEX('Ambiente-Termico'!$B$2:$EC$1000, MATCH($O29, 'Ambiente-Termico'!$I$2:$I$1000, 0), MATCH(DB$1, 'Ambiente-Termico'!$B$1:$EC$1, 0))</f>
        <v>0</v>
      </c>
      <c r="DC29">
        <f>INDEX('Ambiente-Termico'!$B$2:$EC$1000, MATCH($O29, 'Ambiente-Termico'!$I$2:$I$1000, 0), MATCH(DC$1, 'Ambiente-Termico'!$B$1:$EC$1, 0))</f>
        <v>0</v>
      </c>
      <c r="DD29">
        <f>INDEX('Ambiente-Termico'!$B$2:$EC$1000, MATCH($O29, 'Ambiente-Termico'!$I$2:$I$1000, 0), MATCH(DD$1, 'Ambiente-Termico'!$B$1:$EC$1, 0))</f>
        <v>0</v>
      </c>
      <c r="DE29">
        <f>INDEX('Ambiente-Termico'!$B$2:$EC$1000, MATCH($O29, 'Ambiente-Termico'!$I$2:$I$1000, 0), MATCH(DE$1, 'Ambiente-Termico'!$B$1:$EC$1, 0))</f>
        <v>0</v>
      </c>
      <c r="DF29">
        <f>INDEX('Ambiente-Termico'!$B$2:$EC$1000, MATCH($O29, 'Ambiente-Termico'!$I$2:$I$1000, 0), MATCH(DF$1, 'Ambiente-Termico'!$B$1:$EC$1, 0))</f>
        <v>0</v>
      </c>
      <c r="DG29">
        <f>INDEX('Ambiente-Termico'!$B$2:$EC$1000, MATCH($O29, 'Ambiente-Termico'!$I$2:$I$1000, 0), MATCH(DG$1, 'Ambiente-Termico'!$B$1:$EC$1, 0))</f>
        <v>0</v>
      </c>
      <c r="DH29">
        <f>INDEX('Ambiente-Termico'!$B$2:$EC$1000, MATCH($O29, 'Ambiente-Termico'!$I$2:$I$1000, 0), MATCH(DH$1, 'Ambiente-Termico'!$B$1:$EC$1, 0))</f>
        <v>0</v>
      </c>
      <c r="DI29">
        <f>INDEX('Ambiente-Termico'!$B$2:$EC$1000, MATCH($O29, 'Ambiente-Termico'!$I$2:$I$1000, 0), MATCH(DI$1, 'Ambiente-Termico'!$B$1:$EC$1, 0))</f>
        <v>0</v>
      </c>
      <c r="DJ29">
        <f>INDEX('Ambiente-Termico'!$B$2:$EC$1000, MATCH($O29, 'Ambiente-Termico'!$I$2:$I$1000, 0), MATCH(DJ$1, 'Ambiente-Termico'!$B$1:$EC$1, 0))</f>
        <v>0</v>
      </c>
      <c r="DK29">
        <f>INDEX('Ambiente-Termico'!$B$2:$EC$1000, MATCH($O29, 'Ambiente-Termico'!$I$2:$I$1000, 0), MATCH(DK$1, 'Ambiente-Termico'!$B$1:$EC$1, 0))</f>
        <v>0</v>
      </c>
      <c r="DL29">
        <f>INDEX('Ambiente-Termico'!$B$2:$EC$1000, MATCH($O29, 'Ambiente-Termico'!$I$2:$I$1000, 0), MATCH(DL$1, 'Ambiente-Termico'!$B$1:$EC$1, 0))</f>
        <v>0</v>
      </c>
      <c r="DM29">
        <f>INDEX('Ambiente-Termico'!$B$2:$EC$1000, MATCH($O29, 'Ambiente-Termico'!$I$2:$I$1000, 0), MATCH(DM$1, 'Ambiente-Termico'!$B$1:$EC$1, 0))</f>
        <v>0</v>
      </c>
      <c r="DN29" s="2">
        <f t="shared" si="1"/>
        <v>0.53693412324014012</v>
      </c>
      <c r="DO29" s="2">
        <f>IF(INDEX(CE:CE,MATCH($T29,$O:$O, 0))=0,0,1-CE29/INDEX(CE:CE,MATCH($T29,$O:$O, 0)))</f>
        <v>4.2026664975665429E-2</v>
      </c>
      <c r="DP29" s="2">
        <f>IF(INDEX(CF:CF,MATCH($T29,$O:$O, 0))=0,0,1-CF29/INDEX(CF:CF,MATCH($T29,$O:$O, 0)))</f>
        <v>0.53693412324014012</v>
      </c>
      <c r="DQ29" s="2">
        <f t="shared" si="2"/>
        <v>4.2026664975665429E-2</v>
      </c>
      <c r="DR29" s="2">
        <f t="shared" si="3"/>
        <v>0.59368702546114283</v>
      </c>
      <c r="DS29" s="2">
        <f t="shared" si="4"/>
        <v>0.84211118696483211</v>
      </c>
      <c r="DT29" s="2">
        <f t="shared" si="5"/>
        <v>-0.54200756065612521</v>
      </c>
      <c r="DU29" s="2">
        <f t="shared" si="6"/>
        <v>0</v>
      </c>
      <c r="DV29" s="2">
        <f t="shared" si="7"/>
        <v>0</v>
      </c>
      <c r="DW29" s="2">
        <f t="shared" si="8"/>
        <v>0</v>
      </c>
      <c r="DX29" s="2">
        <f t="shared" si="9"/>
        <v>0</v>
      </c>
      <c r="DY29" s="2">
        <f>IF($CO29=0,0,CP29/$CO29)</f>
        <v>0</v>
      </c>
      <c r="DZ29" s="2">
        <f t="shared" si="10"/>
        <v>0</v>
      </c>
      <c r="EA29" s="2">
        <f t="shared" si="11"/>
        <v>0</v>
      </c>
      <c r="EB29" s="2">
        <f t="shared" si="12"/>
        <v>0</v>
      </c>
      <c r="EC29" s="2">
        <f t="shared" si="13"/>
        <v>0</v>
      </c>
      <c r="ED29" s="2">
        <f t="shared" si="14"/>
        <v>0</v>
      </c>
      <c r="EE29" s="2">
        <f t="shared" si="15"/>
        <v>0</v>
      </c>
      <c r="EF29" s="2">
        <f t="shared" si="16"/>
        <v>0</v>
      </c>
      <c r="EG29" s="2">
        <f t="shared" si="17"/>
        <v>0</v>
      </c>
      <c r="EH29" s="2">
        <f t="shared" si="18"/>
        <v>0</v>
      </c>
      <c r="EI29" s="2">
        <f t="shared" si="19"/>
        <v>0</v>
      </c>
      <c r="EJ29" s="2">
        <f t="shared" si="20"/>
        <v>0</v>
      </c>
      <c r="EK29" s="2">
        <f>IF($DB29=0,0,DC29/$DB29)</f>
        <v>0</v>
      </c>
      <c r="EL29" s="2">
        <f t="shared" si="21"/>
        <v>0</v>
      </c>
      <c r="EM29" s="2">
        <f t="shared" si="22"/>
        <v>0</v>
      </c>
      <c r="EN29" s="2">
        <f t="shared" si="23"/>
        <v>0</v>
      </c>
      <c r="EO29" s="2">
        <f t="shared" si="24"/>
        <v>0</v>
      </c>
      <c r="EP29" s="2">
        <f t="shared" si="25"/>
        <v>0</v>
      </c>
      <c r="EQ29" s="2">
        <f t="shared" si="26"/>
        <v>0</v>
      </c>
      <c r="ER29" s="2">
        <f t="shared" si="27"/>
        <v>0</v>
      </c>
      <c r="ES29" s="2">
        <f t="shared" si="28"/>
        <v>0</v>
      </c>
      <c r="ET29" s="2">
        <f t="shared" si="29"/>
        <v>0</v>
      </c>
      <c r="EU29" s="2">
        <f t="shared" si="30"/>
        <v>0</v>
      </c>
      <c r="EV29">
        <f>INDEX('Ambiente-Luminico'!$B$2:$DZ$1000, MATCH($P29, 'Ambiente-Luminico'!$M$2:$M$1000, 0), MATCH(EV$1, 'Ambiente-Luminico'!$B$1:$DZ$1, 0))</f>
        <v>1</v>
      </c>
      <c r="EW29">
        <f>INDEX('Ambiente-Luminico'!$B$2:$DZ$1000, MATCH($P29, 'Ambiente-Luminico'!$M$2:$M$1000, 0), MATCH(EW$1, 'Ambiente-Luminico'!$B$1:$DZ$1, 0))</f>
        <v>0.62820509999999996</v>
      </c>
      <c r="EX29">
        <f>INDEX('Ambiente-Luminico'!$B$2:$DZ$1000, MATCH($P29, 'Ambiente-Luminico'!$M$2:$M$1000, 0), MATCH(EX$1, 'Ambiente-Luminico'!$B$1:$DZ$1, 0))</f>
        <v>0</v>
      </c>
      <c r="EY29">
        <f>INDEX('Ambiente-Luminico'!$B$2:$DZ$1000, MATCH($P29, 'Ambiente-Luminico'!$M$2:$M$1000, 0), MATCH(EY$1, 'Ambiente-Luminico'!$B$1:$DZ$1, 0))</f>
        <v>0.76767825999999995</v>
      </c>
      <c r="EZ29">
        <f>INDEX('Ambiente-Luminico'!$B$2:$DZ$1000, MATCH($P29, 'Ambiente-Luminico'!$M$2:$M$1000, 0), MATCH(EZ$1, 'Ambiente-Luminico'!$B$1:$DZ$1, 0))</f>
        <v>7.7966289999999994E-2</v>
      </c>
      <c r="FA29">
        <f>INDEX('Ambiente-Luminico'!$B$2:$DZ$1000, MATCH($P29, 'Ambiente-Luminico'!$M$2:$M$1000, 0), MATCH(FA$1, 'Ambiente-Luminico'!$B$1:$DZ$1, 0))</f>
        <v>986.42719999999997</v>
      </c>
      <c r="FB29">
        <f>INDEX('Ambiente-Luminico'!$B$2:$DZ$1000, MATCH($P29, 'Ambiente-Luminico'!$M$2:$M$1000, 0), MATCH(FB$1, 'Ambiente-Luminico'!$B$1:$DZ$1, 0))</f>
        <v>0.45833333999999998</v>
      </c>
    </row>
    <row r="30" spans="1:158" x14ac:dyDescent="0.3">
      <c r="A30">
        <f>IF(INDEX(Plan1!O$5:O$1000,ROW()-1)="","",INDEX(Plan1!O$5:O$1000,ROW()-1))</f>
        <v>29</v>
      </c>
      <c r="B30" t="str">
        <f>IF(INDEX(Plan1!P$5:P$1000,ROW()-1)="","",INDEX(Plan1!P$5:P$1000,ROW()-1))</f>
        <v>CTD-VN-V60-ST</v>
      </c>
      <c r="C30" t="str">
        <f>IF(INDEX(Plan1!Q$5:Q$1000,ROW()-1)="","",INDEX(Plan1!Q$5:Q$1000,ROW()-1))</f>
        <v>CTD</v>
      </c>
      <c r="D30" t="str">
        <f>IF(INDEX(Plan1!R$5:R$1000,ROW()-1)="","",INDEX(Plan1!R$5:R$1000,ROW()-1))</f>
        <v>VN</v>
      </c>
      <c r="E30" t="str">
        <f>IF(INDEX(Plan1!S$5:S$1000,ROW()-1)="","",INDEX(Plan1!S$5:S$1000,ROW()-1))</f>
        <v>V60</v>
      </c>
      <c r="F30" t="str">
        <f>IF(INDEX(Plan1!T$5:T$1000,ROW()-1)="","",INDEX(Plan1!T$5:T$1000,ROW()-1))</f>
        <v>ST</v>
      </c>
      <c r="G30" t="str">
        <f>IF(INDEX(Plan1!U$5:U$1000,ROW()-1)="","",INDEX(Plan1!U$5:U$1000,ROW()-1))</f>
        <v>VARANDA</v>
      </c>
      <c r="H30">
        <f>IF(INDEX(Plan1!W$5:W$1000,ROW()-1)="","",INDEX(Plan1!W$5:W$1000,ROW()-1))</f>
        <v>27.57</v>
      </c>
      <c r="I30">
        <f>IF(INDEX(Plan1!X$5:X$1000,ROW()-1)="","",INDEX(Plan1!X$5:X$1000,ROW()-1))</f>
        <v>68.111999999999995</v>
      </c>
      <c r="J30">
        <f>IF(INDEX(Plan1!Y$5:Y$1000,ROW()-1)="","",INDEX(Plan1!Y$5:Y$1000,ROW()-1))</f>
        <v>27.6416</v>
      </c>
      <c r="K30" s="16">
        <f>IF(INDEX(Plan1!Z$5:Z$1000,ROW()-1)="","",INDEX(Plan1!Z$5:Z$1000,ROW()-1))</f>
        <v>0.41</v>
      </c>
      <c r="L30" s="2">
        <f>IF(INDEX(Plan1!AA$5:AA$1000,ROW()-1)="","",INDEX(Plan1!AA$5:AA$1000,ROW()-1))</f>
        <v>1</v>
      </c>
      <c r="M30" t="str">
        <f t="shared" si="31"/>
        <v>P0</v>
      </c>
      <c r="N30" t="str">
        <f t="shared" si="32"/>
        <v>Norte-Oeste</v>
      </c>
      <c r="O30" t="str">
        <f t="shared" si="33"/>
        <v>CTD-VN-V60-ST-VARANDA-P0</v>
      </c>
      <c r="P30" t="str">
        <f t="shared" si="34"/>
        <v>CTD-VN-V60-ST-VARANDA-P0</v>
      </c>
      <c r="Q30" t="str">
        <f t="shared" si="35"/>
        <v>CTD_ST_V60</v>
      </c>
      <c r="R30" t="str">
        <f t="shared" si="36"/>
        <v>CTD_ST_V60_sDG</v>
      </c>
      <c r="S30" t="str">
        <f t="shared" si="37"/>
        <v>CTD-VARANDA</v>
      </c>
      <c r="T30" t="str">
        <f t="shared" si="38"/>
        <v>CTD-VN-V86-ST-VARANDA-P0</v>
      </c>
      <c r="U30">
        <f>INDEX('Ambiente-Termico'!$B$2:$EC$1000, MATCH($O30, 'Ambiente-Termico'!$I$2:$I$1000, 0), MATCH(U$1, 'Ambiente-Termico'!$B$1:$EC$1, 0))</f>
        <v>2920</v>
      </c>
      <c r="V30">
        <f>INDEX('Ambiente-Termico'!$B$2:$EC$1000, MATCH($O30, 'Ambiente-Termico'!$I$2:$I$1000, 0), MATCH(V$1, 'Ambiente-Termico'!$B$1:$EC$1, 0))</f>
        <v>32.090000000000003</v>
      </c>
      <c r="W30">
        <f>INDEX('Ambiente-Termico'!$B$2:$EC$1000, MATCH($O30, 'Ambiente-Termico'!$I$2:$I$1000, 0), MATCH(W$1, 'Ambiente-Termico'!$B$1:$EC$1, 0))</f>
        <v>32.090000000000003</v>
      </c>
      <c r="X30">
        <f>INDEX('Ambiente-Termico'!$B$2:$EC$1000, MATCH($O30, 'Ambiente-Termico'!$I$2:$I$1000, 0), MATCH(X$1, 'Ambiente-Termico'!$B$1:$EC$1, 0))</f>
        <v>22.3</v>
      </c>
      <c r="Y30">
        <f>INDEX('Ambiente-Termico'!$B$2:$EC$1000, MATCH($O30, 'Ambiente-Termico'!$I$2:$I$1000, 0), MATCH(Y$1, 'Ambiente-Termico'!$B$1:$EC$1, 0))</f>
        <v>20.5</v>
      </c>
      <c r="Z30">
        <f>INDEX('Ambiente-Termico'!$B$2:$EC$1000, MATCH($O30, 'Ambiente-Termico'!$I$2:$I$1000, 0), MATCH(Z$1, 'Ambiente-Termico'!$B$1:$EC$1, 0))</f>
        <v>32.4</v>
      </c>
      <c r="AA30">
        <f>INDEX('Ambiente-Termico'!$B$2:$EC$1000, MATCH($O30, 'Ambiente-Termico'!$I$2:$I$1000, 0), MATCH(AA$1, 'Ambiente-Termico'!$B$1:$EC$1, 0))</f>
        <v>32.4</v>
      </c>
      <c r="AB30">
        <f>INDEX('Ambiente-Termico'!$B$2:$EC$1000, MATCH($O30, 'Ambiente-Termico'!$I$2:$I$1000, 0), MATCH(AB$1, 'Ambiente-Termico'!$B$1:$EC$1, 0))</f>
        <v>22.55</v>
      </c>
      <c r="AC30">
        <f>INDEX('Ambiente-Termico'!$B$2:$EC$1000, MATCH($O30, 'Ambiente-Termico'!$I$2:$I$1000, 0), MATCH(AC$1, 'Ambiente-Termico'!$B$1:$EC$1, 0))</f>
        <v>20.6</v>
      </c>
      <c r="AD30">
        <f>INDEX('Ambiente-Termico'!$B$2:$EC$1000, MATCH($O30, 'Ambiente-Termico'!$I$2:$I$1000, 0), MATCH(AD$1, 'Ambiente-Termico'!$B$1:$EC$1, 0))</f>
        <v>31.72</v>
      </c>
      <c r="AE30">
        <f>INDEX('Ambiente-Termico'!$B$2:$EC$1000, MATCH($O30, 'Ambiente-Termico'!$I$2:$I$1000, 0), MATCH(AE$1, 'Ambiente-Termico'!$B$1:$EC$1, 0))</f>
        <v>31.72</v>
      </c>
      <c r="AF30">
        <f>INDEX('Ambiente-Termico'!$B$2:$EC$1000, MATCH($O30, 'Ambiente-Termico'!$I$2:$I$1000, 0), MATCH(AF$1, 'Ambiente-Termico'!$B$1:$EC$1, 0))</f>
        <v>22.43</v>
      </c>
      <c r="AG30">
        <f>INDEX('Ambiente-Termico'!$B$2:$EC$1000, MATCH($O30, 'Ambiente-Termico'!$I$2:$I$1000, 0), MATCH(AG$1, 'Ambiente-Termico'!$B$1:$EC$1, 0))</f>
        <v>20.55</v>
      </c>
      <c r="AH30" s="2">
        <f t="shared" si="39"/>
        <v>-7.8517587939699318E-3</v>
      </c>
      <c r="AI30" s="2">
        <f t="shared" si="39"/>
        <v>-7.8517587939699318E-3</v>
      </c>
      <c r="AJ30" s="2">
        <f t="shared" si="39"/>
        <v>8.9605734767028711E-4</v>
      </c>
      <c r="AK30" s="2">
        <f t="shared" si="39"/>
        <v>-4.9019607843137081E-3</v>
      </c>
      <c r="AL30" s="2">
        <f t="shared" si="40"/>
        <v>-2.1437578814627933E-2</v>
      </c>
      <c r="AM30" s="2">
        <f t="shared" si="40"/>
        <v>-2.1437578814627933E-2</v>
      </c>
      <c r="AN30" s="2">
        <f t="shared" si="40"/>
        <v>1.3286093888396078E-3</v>
      </c>
      <c r="AO30" s="2">
        <f t="shared" si="40"/>
        <v>-4.8780487804878092E-3</v>
      </c>
      <c r="AP30" s="2">
        <f t="shared" si="41"/>
        <v>-8.5850556438791248E-3</v>
      </c>
      <c r="AQ30" s="2">
        <f t="shared" si="41"/>
        <v>-8.5850556438791248E-3</v>
      </c>
      <c r="AR30" s="2">
        <f t="shared" si="41"/>
        <v>8.9086859688192188E-4</v>
      </c>
      <c r="AS30" s="2">
        <f t="shared" si="41"/>
        <v>-4.8899755501223829E-3</v>
      </c>
      <c r="AT30">
        <f>INDEX('Ambiente-Termico'!$B$2:$EC$1000, MATCH($O30, 'Ambiente-Termico'!$I$2:$I$1000, 0), MATCH(AT$1, 'Ambiente-Termico'!$B$1:$EC$1, 0))</f>
        <v>434</v>
      </c>
      <c r="AU30" s="2">
        <f>INDEX('Ambiente-Termico'!$B$2:$EC$1000, MATCH($O30, 'Ambiente-Termico'!$I$2:$I$1000, 0), MATCH(AU$1, 'Ambiente-Termico'!$B$1:$EC$1, 0))</f>
        <v>0.1486301369863014</v>
      </c>
      <c r="AV30">
        <f>INDEX('Ambiente-Termico'!$B$2:$EC$1000, MATCH($O30, 'Ambiente-Termico'!$I$2:$I$1000, 0), MATCH(AV$1, 'Ambiente-Termico'!$B$1:$EC$1, 0))</f>
        <v>1738</v>
      </c>
      <c r="AW30" s="2">
        <f>INDEX('Ambiente-Termico'!$B$2:$EC$1000, MATCH($O30, 'Ambiente-Termico'!$I$2:$I$1000, 0), MATCH(AW$1, 'Ambiente-Termico'!$B$1:$EC$1, 0))</f>
        <v>0.59520547945205482</v>
      </c>
      <c r="AX30">
        <f>INDEX('Ambiente-Termico'!$B$2:$EC$1000, MATCH($O30, 'Ambiente-Termico'!$I$2:$I$1000, 0), MATCH(AX$1, 'Ambiente-Termico'!$B$1:$EC$1, 0))</f>
        <v>748</v>
      </c>
      <c r="AY30" s="2">
        <f>INDEX('Ambiente-Termico'!$B$2:$EC$1000, MATCH($O30, 'Ambiente-Termico'!$I$2:$I$1000, 0), MATCH(AY$1, 'Ambiente-Termico'!$B$1:$EC$1, 0))</f>
        <v>0.25616438356164378</v>
      </c>
      <c r="AZ30">
        <f>INDEX('Ambiente-Termico'!$B$2:$EC$1000, MATCH($O30, 'Ambiente-Termico'!$I$2:$I$1000, 0), MATCH(AZ$1, 'Ambiente-Termico'!$B$1:$EC$1, 0))</f>
        <v>692</v>
      </c>
      <c r="BA30" s="2">
        <f>INDEX('Ambiente-Termico'!$B$2:$EC$1000, MATCH($O30, 'Ambiente-Termico'!$I$2:$I$1000, 0), MATCH(BA$1, 'Ambiente-Termico'!$B$1:$EC$1, 0))</f>
        <v>7.8995433789954342E-2</v>
      </c>
      <c r="BB30">
        <f>INDEX('Ambiente-Termico'!$B$2:$EC$1000, MATCH($O30, 'Ambiente-Termico'!$I$2:$I$1000, 0), MATCH(BB$1, 'Ambiente-Termico'!$B$1:$EC$1, 0))</f>
        <v>5775</v>
      </c>
      <c r="BC30" s="2">
        <f>INDEX('Ambiente-Termico'!$B$2:$EC$1000, MATCH($O30, 'Ambiente-Termico'!$I$2:$I$1000, 0), MATCH(BC$1, 'Ambiente-Termico'!$B$1:$EC$1, 0))</f>
        <v>0.65924657534246578</v>
      </c>
      <c r="BD30" t="e">
        <f>INDEX('Ambiente-Termico'!$B$2:$EC$1000, MATCH($O30, 'Ambiente-Termico'!$I$2:$I$1000, 0), MATCH(BD$1, 'Ambiente-Termico'!$B$1:$EC$1, 0))</f>
        <v>#N/A</v>
      </c>
      <c r="BE30" s="2" t="e">
        <f>INDEX('Ambiente-Termico'!$B$2:$EC$1000, MATCH($O30, 'Ambiente-Termico'!$I$2:$I$1000, 0), MATCH(BE$1, 'Ambiente-Termico'!$B$1:$EC$1, 0))</f>
        <v>#N/A</v>
      </c>
      <c r="BF30">
        <f>INDEX('Ambiente-Termico'!$B$2:$EC$1000, MATCH($O30, 'Ambiente-Termico'!$I$2:$I$1000, 0), MATCH(BF$1, 'Ambiente-Termico'!$B$1:$EC$1, 0))</f>
        <v>525</v>
      </c>
      <c r="BG30" s="2">
        <f>INDEX('Ambiente-Termico'!$B$2:$EC$1000, MATCH($O30, 'Ambiente-Termico'!$I$2:$I$1000, 0), MATCH(BG$1, 'Ambiente-Termico'!$B$1:$EC$1, 0))</f>
        <v>0.1797945205479452</v>
      </c>
      <c r="BH30">
        <f>INDEX('Ambiente-Termico'!$B$2:$EC$1000, MATCH($O30, 'Ambiente-Termico'!$I$2:$I$1000, 0), MATCH(BH$1, 'Ambiente-Termico'!$B$1:$EC$1, 0))</f>
        <v>306</v>
      </c>
      <c r="BI30" s="2">
        <f>INDEX('Ambiente-Termico'!$B$2:$EC$1000, MATCH($O30, 'Ambiente-Termico'!$I$2:$I$1000, 0), MATCH(BI$1, 'Ambiente-Termico'!$B$1:$EC$1, 0))</f>
        <v>0.10479452054794521</v>
      </c>
      <c r="BJ30">
        <f>INDEX('Ambiente-Termico'!$B$2:$EC$1000, MATCH($O30, 'Ambiente-Termico'!$I$2:$I$1000, 0), MATCH(BJ$1, 'Ambiente-Termico'!$B$1:$EC$1, 0))</f>
        <v>2089</v>
      </c>
      <c r="BK30" s="2">
        <f>INDEX('Ambiente-Termico'!$B$2:$EC$1000, MATCH($O30, 'Ambiente-Termico'!$I$2:$I$1000, 0), MATCH(BK$1, 'Ambiente-Termico'!$B$1:$EC$1, 0))</f>
        <v>0.71541095890410955</v>
      </c>
      <c r="BL30">
        <f>INDEX('Ambiente-Termico'!$B$2:$EC$1000, MATCH($O30, 'Ambiente-Termico'!$I$2:$I$1000, 0), MATCH(BL$1, 'Ambiente-Termico'!$B$1:$EC$1, 0))</f>
        <v>828</v>
      </c>
      <c r="BM30" s="2">
        <f>INDEX('Ambiente-Termico'!$B$2:$EC$1000, MATCH($O30, 'Ambiente-Termico'!$I$2:$I$1000, 0), MATCH(BM$1, 'Ambiente-Termico'!$B$1:$EC$1, 0))</f>
        <v>9.452054794520548E-2</v>
      </c>
      <c r="BN30">
        <f>INDEX('Ambiente-Termico'!$B$2:$EC$1000, MATCH($O30, 'Ambiente-Termico'!$I$2:$I$1000, 0), MATCH(BN$1, 'Ambiente-Termico'!$B$1:$EC$1, 0))</f>
        <v>2216</v>
      </c>
      <c r="BO30" s="2">
        <f>INDEX('Ambiente-Termico'!$B$2:$EC$1000, MATCH($O30, 'Ambiente-Termico'!$I$2:$I$1000, 0), MATCH(BO$1, 'Ambiente-Termico'!$B$1:$EC$1, 0))</f>
        <v>0.25296803652968042</v>
      </c>
      <c r="BP30">
        <f>INDEX('Ambiente-Termico'!$B$2:$EC$1000, MATCH($O30, 'Ambiente-Termico'!$I$2:$I$1000, 0), MATCH(BP$1, 'Ambiente-Termico'!$B$1:$EC$1, 0))</f>
        <v>5716</v>
      </c>
      <c r="BQ30" s="2">
        <f>INDEX('Ambiente-Termico'!$B$2:$EC$1000, MATCH($O30, 'Ambiente-Termico'!$I$2:$I$1000, 0), MATCH(BQ$1, 'Ambiente-Termico'!$B$1:$EC$1, 0))</f>
        <v>0.65251141552511416</v>
      </c>
      <c r="BR30">
        <f>INDEX('Ambiente-Termico'!$B$2:$EC$1000, MATCH($O30, 'Ambiente-Termico'!$I$2:$I$1000, 0), MATCH(BR$1, 'Ambiente-Termico'!$B$1:$EC$1, 0))</f>
        <v>244</v>
      </c>
      <c r="BS30" s="2">
        <f>INDEX('Ambiente-Termico'!$B$2:$EC$1000, MATCH($O30, 'Ambiente-Termico'!$I$2:$I$1000, 0), MATCH(BS$1, 'Ambiente-Termico'!$B$1:$EC$1, 0))</f>
        <v>8.3561643835616442E-2</v>
      </c>
      <c r="BT30">
        <f>INDEX('Ambiente-Termico'!$B$2:$EC$1000, MATCH($O30, 'Ambiente-Termico'!$I$2:$I$1000, 0), MATCH(BT$1, 'Ambiente-Termico'!$B$1:$EC$1, 0))</f>
        <v>996</v>
      </c>
      <c r="BU30" s="2">
        <f>INDEX('Ambiente-Termico'!$B$2:$EC$1000, MATCH($O30, 'Ambiente-Termico'!$I$2:$I$1000, 0), MATCH(BU$1, 'Ambiente-Termico'!$B$1:$EC$1, 0))</f>
        <v>0.34109589041095889</v>
      </c>
      <c r="BV30">
        <f>INDEX('Ambiente-Termico'!$B$2:$EC$1000, MATCH($O30, 'Ambiente-Termico'!$I$2:$I$1000, 0), MATCH(BV$1, 'Ambiente-Termico'!$B$1:$EC$1, 0))</f>
        <v>7520</v>
      </c>
      <c r="BW30" s="2">
        <f>INDEX('Ambiente-Termico'!$B$2:$EC$1000, MATCH($O30, 'Ambiente-Termico'!$I$2:$I$1000, 0), MATCH(BW$1, 'Ambiente-Termico'!$B$1:$EC$1, 0))</f>
        <v>0.85844748858447484</v>
      </c>
      <c r="BX30">
        <f>INDEX('Ambiente-Termico'!$B$2:$EC$1000, MATCH($O30, 'Ambiente-Termico'!$I$2:$I$1000, 0), MATCH(BX$1, 'Ambiente-Termico'!$B$1:$EC$1, 0))</f>
        <v>359</v>
      </c>
      <c r="BY30" s="2">
        <f>INDEX('Ambiente-Termico'!$B$2:$EC$1000, MATCH($O30, 'Ambiente-Termico'!$I$2:$I$1000, 0), MATCH(BY$1, 'Ambiente-Termico'!$B$1:$EC$1, 0))</f>
        <v>4.0981735159817352E-2</v>
      </c>
      <c r="BZ30">
        <f>INDEX('Ambiente-Termico'!$B$2:$EC$1000, MATCH($O30, 'Ambiente-Termico'!$I$2:$I$1000, 0), MATCH(BZ$1, 'Ambiente-Termico'!$B$1:$EC$1, 0))</f>
        <v>5044</v>
      </c>
      <c r="CA30" s="2">
        <f>INDEX('Ambiente-Termico'!$B$2:$EC$1000, MATCH($O30, 'Ambiente-Termico'!$I$2:$I$1000, 0), MATCH(CA$1, 'Ambiente-Termico'!$B$1:$EC$1, 0))</f>
        <v>0.57579908675799085</v>
      </c>
      <c r="CB30">
        <f>INDEX('Ambiente-Termico'!$B$2:$EC$1000, MATCH($O30, 'Ambiente-Termico'!$I$2:$I$1000, 0), MATCH(CB$1, 'Ambiente-Termico'!$B$1:$EC$1, 0))</f>
        <v>3357</v>
      </c>
      <c r="CC30" s="2">
        <f>INDEX('Ambiente-Termico'!$B$2:$EC$1000, MATCH($O30, 'Ambiente-Termico'!$I$2:$I$1000, 0), MATCH(CC$1, 'Ambiente-Termico'!$B$1:$EC$1, 0))</f>
        <v>0.3832191780821918</v>
      </c>
      <c r="CD30">
        <f>INDEX('Ambiente-Termico'!$B$2:$EC$1000, MATCH($O30, 'Ambiente-Termico'!$I$2:$I$1000, 0), MATCH(CD$1, 'Ambiente-Termico'!$B$1:$EC$1, 0))</f>
        <v>9741.7900000000009</v>
      </c>
      <c r="CE30">
        <f>INDEX('Ambiente-Termico'!$B$2:$EC$1000, MATCH($O30, 'Ambiente-Termico'!$I$2:$I$1000, 0), MATCH(CE$1, 'Ambiente-Termico'!$B$1:$EC$1, 0))</f>
        <v>1211.42</v>
      </c>
      <c r="CF30">
        <f>INDEX('Ambiente-Termico'!$B$2:$EC$1000, MATCH($O30, 'Ambiente-Termico'!$I$2:$I$1000, 0), MATCH(CF$1, 'Ambiente-Termico'!$B$1:$EC$1, 0))</f>
        <v>353.34747914399713</v>
      </c>
      <c r="CG30">
        <f>INDEX('Ambiente-Termico'!$B$2:$EC$1000, MATCH($O30, 'Ambiente-Termico'!$I$2:$I$1000, 0), MATCH(CG$1, 'Ambiente-Termico'!$B$1:$EC$1, 0))</f>
        <v>43.939789626405513</v>
      </c>
      <c r="CH30">
        <f>INDEX('Ambiente-Termico'!$B$2:$EC$1000, MATCH($O30, 'Ambiente-Termico'!$I$2:$I$1000, 0), MATCH(CH$1, 'Ambiente-Termico'!$B$1:$EC$1, 0))</f>
        <v>309.40768951759162</v>
      </c>
      <c r="CI30">
        <f>INDEX('Ambiente-Termico'!$B$2:$EC$1000, MATCH($O30, 'Ambiente-Termico'!$I$2:$I$1000, 0), MATCH(CI$1, 'Ambiente-Termico'!$B$1:$EC$1, 0))</f>
        <v>8366.8700000000008</v>
      </c>
      <c r="CJ30">
        <f>INDEX('Ambiente-Termico'!$B$2:$EC$1000, MATCH($O30, 'Ambiente-Termico'!$I$2:$I$1000, 0), MATCH(CJ$1, 'Ambiente-Termico'!$B$1:$EC$1, 0))</f>
        <v>48.510716146903107</v>
      </c>
      <c r="CK30">
        <f>INDEX('Ambiente-Termico'!$B$2:$EC$1000, MATCH($O30, 'Ambiente-Termico'!$I$2:$I$1000, 0), MATCH(CK$1, 'Ambiente-Termico'!$B$1:$EC$1, 0))</f>
        <v>0</v>
      </c>
      <c r="CL30">
        <f>INDEX('Ambiente-Termico'!$B$2:$EC$1000, MATCH($O30, 'Ambiente-Termico'!$I$2:$I$1000, 0), MATCH(CL$1, 'Ambiente-Termico'!$B$1:$EC$1, 0))</f>
        <v>0</v>
      </c>
      <c r="CM30">
        <f>INDEX('Ambiente-Termico'!$B$2:$EC$1000, MATCH($O30, 'Ambiente-Termico'!$I$2:$I$1000, 0), MATCH(CM$1, 'Ambiente-Termico'!$B$1:$EC$1, 0))</f>
        <v>0</v>
      </c>
      <c r="CN30">
        <f>INDEX('Ambiente-Termico'!$B$2:$EC$1000, MATCH($O30, 'Ambiente-Termico'!$I$2:$I$1000, 0), MATCH(CN$1, 'Ambiente-Termico'!$B$1:$EC$1, 0))</f>
        <v>0</v>
      </c>
      <c r="CO30">
        <f>INDEX('Ambiente-Termico'!$B$2:$EC$1000, MATCH($O30, 'Ambiente-Termico'!$I$2:$I$1000, 0), MATCH(CO$1, 'Ambiente-Termico'!$B$1:$EC$1, 0))</f>
        <v>0</v>
      </c>
      <c r="CP30">
        <f>INDEX('Ambiente-Termico'!$B$2:$EC$1000, MATCH($O30, 'Ambiente-Termico'!$I$2:$I$1000, 0), MATCH(CP$1, 'Ambiente-Termico'!$B$1:$EC$1, 0))</f>
        <v>0</v>
      </c>
      <c r="CQ30">
        <f>INDEX('Ambiente-Termico'!$B$2:$EC$1000, MATCH($O30, 'Ambiente-Termico'!$I$2:$I$1000, 0), MATCH(CQ$1, 'Ambiente-Termico'!$B$1:$EC$1, 0))</f>
        <v>0</v>
      </c>
      <c r="CR30">
        <f>INDEX('Ambiente-Termico'!$B$2:$EC$1000, MATCH($O30, 'Ambiente-Termico'!$I$2:$I$1000, 0), MATCH(CR$1, 'Ambiente-Termico'!$B$1:$EC$1, 0))</f>
        <v>0</v>
      </c>
      <c r="CS30">
        <f>INDEX('Ambiente-Termico'!$B$2:$EC$1000, MATCH($O30, 'Ambiente-Termico'!$I$2:$I$1000, 0), MATCH(CS$1, 'Ambiente-Termico'!$B$1:$EC$1, 0))</f>
        <v>0</v>
      </c>
      <c r="CT30">
        <f>INDEX('Ambiente-Termico'!$B$2:$EC$1000, MATCH($O30, 'Ambiente-Termico'!$I$2:$I$1000, 0), MATCH(CT$1, 'Ambiente-Termico'!$B$1:$EC$1, 0))</f>
        <v>0</v>
      </c>
      <c r="CU30">
        <f>INDEX('Ambiente-Termico'!$B$2:$EC$1000, MATCH($O30, 'Ambiente-Termico'!$I$2:$I$1000, 0), MATCH(CU$1, 'Ambiente-Termico'!$B$1:$EC$1, 0))</f>
        <v>0</v>
      </c>
      <c r="CV30">
        <f>INDEX('Ambiente-Termico'!$B$2:$EC$1000, MATCH($O30, 'Ambiente-Termico'!$I$2:$I$1000, 0), MATCH(CV$1, 'Ambiente-Termico'!$B$1:$EC$1, 0))</f>
        <v>0</v>
      </c>
      <c r="CW30">
        <f>INDEX('Ambiente-Termico'!$B$2:$EC$1000, MATCH($O30, 'Ambiente-Termico'!$I$2:$I$1000, 0), MATCH(CW$1, 'Ambiente-Termico'!$B$1:$EC$1, 0))</f>
        <v>0</v>
      </c>
      <c r="CX30">
        <f>INDEX('Ambiente-Termico'!$B$2:$EC$1000, MATCH($O30, 'Ambiente-Termico'!$I$2:$I$1000, 0), MATCH(CX$1, 'Ambiente-Termico'!$B$1:$EC$1, 0))</f>
        <v>0</v>
      </c>
      <c r="CY30">
        <f>INDEX('Ambiente-Termico'!$B$2:$EC$1000, MATCH($O30, 'Ambiente-Termico'!$I$2:$I$1000, 0), MATCH(CY$1, 'Ambiente-Termico'!$B$1:$EC$1, 0))</f>
        <v>0</v>
      </c>
      <c r="CZ30">
        <f>INDEX('Ambiente-Termico'!$B$2:$EC$1000, MATCH($O30, 'Ambiente-Termico'!$I$2:$I$1000, 0), MATCH(CZ$1, 'Ambiente-Termico'!$B$1:$EC$1, 0))</f>
        <v>0</v>
      </c>
      <c r="DA30">
        <f>INDEX('Ambiente-Termico'!$B$2:$EC$1000, MATCH($O30, 'Ambiente-Termico'!$I$2:$I$1000, 0), MATCH(DA$1, 'Ambiente-Termico'!$B$1:$EC$1, 0))</f>
        <v>0</v>
      </c>
      <c r="DB30">
        <f>INDEX('Ambiente-Termico'!$B$2:$EC$1000, MATCH($O30, 'Ambiente-Termico'!$I$2:$I$1000, 0), MATCH(DB$1, 'Ambiente-Termico'!$B$1:$EC$1, 0))</f>
        <v>0</v>
      </c>
      <c r="DC30">
        <f>INDEX('Ambiente-Termico'!$B$2:$EC$1000, MATCH($O30, 'Ambiente-Termico'!$I$2:$I$1000, 0), MATCH(DC$1, 'Ambiente-Termico'!$B$1:$EC$1, 0))</f>
        <v>0</v>
      </c>
      <c r="DD30">
        <f>INDEX('Ambiente-Termico'!$B$2:$EC$1000, MATCH($O30, 'Ambiente-Termico'!$I$2:$I$1000, 0), MATCH(DD$1, 'Ambiente-Termico'!$B$1:$EC$1, 0))</f>
        <v>0</v>
      </c>
      <c r="DE30">
        <f>INDEX('Ambiente-Termico'!$B$2:$EC$1000, MATCH($O30, 'Ambiente-Termico'!$I$2:$I$1000, 0), MATCH(DE$1, 'Ambiente-Termico'!$B$1:$EC$1, 0))</f>
        <v>0</v>
      </c>
      <c r="DF30">
        <f>INDEX('Ambiente-Termico'!$B$2:$EC$1000, MATCH($O30, 'Ambiente-Termico'!$I$2:$I$1000, 0), MATCH(DF$1, 'Ambiente-Termico'!$B$1:$EC$1, 0))</f>
        <v>0</v>
      </c>
      <c r="DG30">
        <f>INDEX('Ambiente-Termico'!$B$2:$EC$1000, MATCH($O30, 'Ambiente-Termico'!$I$2:$I$1000, 0), MATCH(DG$1, 'Ambiente-Termico'!$B$1:$EC$1, 0))</f>
        <v>0</v>
      </c>
      <c r="DH30">
        <f>INDEX('Ambiente-Termico'!$B$2:$EC$1000, MATCH($O30, 'Ambiente-Termico'!$I$2:$I$1000, 0), MATCH(DH$1, 'Ambiente-Termico'!$B$1:$EC$1, 0))</f>
        <v>0</v>
      </c>
      <c r="DI30">
        <f>INDEX('Ambiente-Termico'!$B$2:$EC$1000, MATCH($O30, 'Ambiente-Termico'!$I$2:$I$1000, 0), MATCH(DI$1, 'Ambiente-Termico'!$B$1:$EC$1, 0))</f>
        <v>0</v>
      </c>
      <c r="DJ30">
        <f>INDEX('Ambiente-Termico'!$B$2:$EC$1000, MATCH($O30, 'Ambiente-Termico'!$I$2:$I$1000, 0), MATCH(DJ$1, 'Ambiente-Termico'!$B$1:$EC$1, 0))</f>
        <v>0</v>
      </c>
      <c r="DK30">
        <f>INDEX('Ambiente-Termico'!$B$2:$EC$1000, MATCH($O30, 'Ambiente-Termico'!$I$2:$I$1000, 0), MATCH(DK$1, 'Ambiente-Termico'!$B$1:$EC$1, 0))</f>
        <v>0</v>
      </c>
      <c r="DL30">
        <f>INDEX('Ambiente-Termico'!$B$2:$EC$1000, MATCH($O30, 'Ambiente-Termico'!$I$2:$I$1000, 0), MATCH(DL$1, 'Ambiente-Termico'!$B$1:$EC$1, 0))</f>
        <v>0</v>
      </c>
      <c r="DM30">
        <f>INDEX('Ambiente-Termico'!$B$2:$EC$1000, MATCH($O30, 'Ambiente-Termico'!$I$2:$I$1000, 0), MATCH(DM$1, 'Ambiente-Termico'!$B$1:$EC$1, 0))</f>
        <v>0</v>
      </c>
      <c r="DN30" s="2">
        <f t="shared" si="1"/>
        <v>0.20559811792335503</v>
      </c>
      <c r="DO30" s="2">
        <f>IF(INDEX(CE:CE,MATCH($T30,$O:$O, 0))=0,0,1-CE30/INDEX(CE:CE,MATCH($T30,$O:$O, 0)))</f>
        <v>3.9759666450007058E-2</v>
      </c>
      <c r="DP30" s="2">
        <f>IF(INDEX(CF:CF,MATCH($T30,$O:$O, 0))=0,0,1-CF30/INDEX(CF:CF,MATCH($T30,$O:$O, 0)))</f>
        <v>0.20559811792335503</v>
      </c>
      <c r="DQ30" s="2">
        <f t="shared" si="2"/>
        <v>3.9759666450006947E-2</v>
      </c>
      <c r="DR30" s="2">
        <f t="shared" si="3"/>
        <v>0.22461543775513626</v>
      </c>
      <c r="DS30" s="2">
        <f t="shared" si="4"/>
        <v>0.43945789973329108</v>
      </c>
      <c r="DT30" s="2">
        <f t="shared" si="5"/>
        <v>-0.37710954600060997</v>
      </c>
      <c r="DU30" s="2">
        <f t="shared" si="6"/>
        <v>0</v>
      </c>
      <c r="DV30" s="2">
        <f t="shared" si="7"/>
        <v>0</v>
      </c>
      <c r="DW30" s="2">
        <f t="shared" si="8"/>
        <v>0</v>
      </c>
      <c r="DX30" s="2">
        <f t="shared" si="9"/>
        <v>0</v>
      </c>
      <c r="DY30" s="2">
        <f>IF($CO30=0,0,CP30/$CO30)</f>
        <v>0</v>
      </c>
      <c r="DZ30" s="2">
        <f t="shared" si="10"/>
        <v>0</v>
      </c>
      <c r="EA30" s="2">
        <f t="shared" si="11"/>
        <v>0</v>
      </c>
      <c r="EB30" s="2">
        <f t="shared" si="12"/>
        <v>0</v>
      </c>
      <c r="EC30" s="2">
        <f t="shared" si="13"/>
        <v>0</v>
      </c>
      <c r="ED30" s="2">
        <f t="shared" si="14"/>
        <v>0</v>
      </c>
      <c r="EE30" s="2">
        <f t="shared" si="15"/>
        <v>0</v>
      </c>
      <c r="EF30" s="2">
        <f t="shared" si="16"/>
        <v>0</v>
      </c>
      <c r="EG30" s="2">
        <f t="shared" si="17"/>
        <v>0</v>
      </c>
      <c r="EH30" s="2">
        <f t="shared" si="18"/>
        <v>0</v>
      </c>
      <c r="EI30" s="2">
        <f t="shared" si="19"/>
        <v>0</v>
      </c>
      <c r="EJ30" s="2">
        <f t="shared" si="20"/>
        <v>0</v>
      </c>
      <c r="EK30" s="2">
        <f>IF($DB30=0,0,DC30/$DB30)</f>
        <v>0</v>
      </c>
      <c r="EL30" s="2">
        <f t="shared" si="21"/>
        <v>0</v>
      </c>
      <c r="EM30" s="2">
        <f t="shared" si="22"/>
        <v>0</v>
      </c>
      <c r="EN30" s="2">
        <f t="shared" si="23"/>
        <v>0</v>
      </c>
      <c r="EO30" s="2">
        <f t="shared" si="24"/>
        <v>0</v>
      </c>
      <c r="EP30" s="2">
        <f t="shared" si="25"/>
        <v>0</v>
      </c>
      <c r="EQ30" s="2">
        <f t="shared" si="26"/>
        <v>0</v>
      </c>
      <c r="ER30" s="2">
        <f t="shared" si="27"/>
        <v>0</v>
      </c>
      <c r="ES30" s="2">
        <f t="shared" si="28"/>
        <v>0</v>
      </c>
      <c r="ET30" s="2">
        <f t="shared" si="29"/>
        <v>0</v>
      </c>
      <c r="EU30" s="2">
        <f t="shared" si="30"/>
        <v>0</v>
      </c>
      <c r="EV30">
        <f>INDEX('Ambiente-Luminico'!$B$2:$DZ$1000, MATCH($P30, 'Ambiente-Luminico'!$M$2:$M$1000, 0), MATCH(EV$1, 'Ambiente-Luminico'!$B$1:$DZ$1, 0))</f>
        <v>1</v>
      </c>
      <c r="EW30">
        <f>INDEX('Ambiente-Luminico'!$B$2:$DZ$1000, MATCH($P30, 'Ambiente-Luminico'!$M$2:$M$1000, 0), MATCH(EW$1, 'Ambiente-Luminico'!$B$1:$DZ$1, 0))</f>
        <v>0.78205126999999997</v>
      </c>
      <c r="EX30">
        <f>INDEX('Ambiente-Luminico'!$B$2:$DZ$1000, MATCH($P30, 'Ambiente-Luminico'!$M$2:$M$1000, 0), MATCH(EX$1, 'Ambiente-Luminico'!$B$1:$DZ$1, 0))</f>
        <v>0</v>
      </c>
      <c r="EY30">
        <f>INDEX('Ambiente-Luminico'!$B$2:$DZ$1000, MATCH($P30, 'Ambiente-Luminico'!$M$2:$M$1000, 0), MATCH(EY$1, 'Ambiente-Luminico'!$B$1:$DZ$1, 0))</f>
        <v>0.67173530000000004</v>
      </c>
      <c r="EZ30">
        <f>INDEX('Ambiente-Luminico'!$B$2:$DZ$1000, MATCH($P30, 'Ambiente-Luminico'!$M$2:$M$1000, 0), MATCH(EZ$1, 'Ambiente-Luminico'!$B$1:$DZ$1, 0))</f>
        <v>0.30696519999999999</v>
      </c>
      <c r="FA30">
        <f>INDEX('Ambiente-Luminico'!$B$2:$DZ$1000, MATCH($P30, 'Ambiente-Luminico'!$M$2:$M$1000, 0), MATCH(FA$1, 'Ambiente-Luminico'!$B$1:$DZ$1, 0))</f>
        <v>3899.0574000000001</v>
      </c>
      <c r="FB30">
        <f>INDEX('Ambiente-Luminico'!$B$2:$DZ$1000, MATCH($P30, 'Ambiente-Luminico'!$M$2:$M$1000, 0), MATCH(FB$1, 'Ambiente-Luminico'!$B$1:$DZ$1, 0))</f>
        <v>0.68589739999999999</v>
      </c>
    </row>
    <row r="31" spans="1:158" x14ac:dyDescent="0.3">
      <c r="A31">
        <f>IF(INDEX(Plan1!O$5:O$1000,ROW()-1)="","",INDEX(Plan1!O$5:O$1000,ROW()-1))</f>
        <v>30</v>
      </c>
      <c r="B31" t="str">
        <f>IF(INDEX(Plan1!P$5:P$1000,ROW()-1)="","",INDEX(Plan1!P$5:P$1000,ROW()-1))</f>
        <v>CTD-VN-V86-ST</v>
      </c>
      <c r="C31" t="str">
        <f>IF(INDEX(Plan1!Q$5:Q$1000,ROW()-1)="","",INDEX(Plan1!Q$5:Q$1000,ROW()-1))</f>
        <v>CTD</v>
      </c>
      <c r="D31" t="str">
        <f>IF(INDEX(Plan1!R$5:R$1000,ROW()-1)="","",INDEX(Plan1!R$5:R$1000,ROW()-1))</f>
        <v>VN</v>
      </c>
      <c r="E31" t="str">
        <f>IF(INDEX(Plan1!S$5:S$1000,ROW()-1)="","",INDEX(Plan1!S$5:S$1000,ROW()-1))</f>
        <v>V86</v>
      </c>
      <c r="F31" t="str">
        <f>IF(INDEX(Plan1!T$5:T$1000,ROW()-1)="","",INDEX(Plan1!T$5:T$1000,ROW()-1))</f>
        <v>ST</v>
      </c>
      <c r="G31" t="str">
        <f>IF(INDEX(Plan1!U$5:U$1000,ROW()-1)="","",INDEX(Plan1!U$5:U$1000,ROW()-1))</f>
        <v>VARANDA</v>
      </c>
      <c r="H31">
        <f>IF(INDEX(Plan1!W$5:W$1000,ROW()-1)="","",INDEX(Plan1!W$5:W$1000,ROW()-1))</f>
        <v>27.57</v>
      </c>
      <c r="I31">
        <f>IF(INDEX(Plan1!X$5:X$1000,ROW()-1)="","",INDEX(Plan1!X$5:X$1000,ROW()-1))</f>
        <v>68.111999999999995</v>
      </c>
      <c r="J31">
        <f>IF(INDEX(Plan1!Y$5:Y$1000,ROW()-1)="","",INDEX(Plan1!Y$5:Y$1000,ROW()-1))</f>
        <v>27.6416</v>
      </c>
      <c r="K31" s="16">
        <f>IF(INDEX(Plan1!Z$5:Z$1000,ROW()-1)="","",INDEX(Plan1!Z$5:Z$1000,ROW()-1))</f>
        <v>0.41</v>
      </c>
      <c r="L31" s="2">
        <f>IF(INDEX(Plan1!AA$5:AA$1000,ROW()-1)="","",INDEX(Plan1!AA$5:AA$1000,ROW()-1))</f>
        <v>1</v>
      </c>
      <c r="M31" t="str">
        <f t="shared" si="31"/>
        <v>P0</v>
      </c>
      <c r="N31" t="str">
        <f t="shared" si="32"/>
        <v>Norte-Oeste</v>
      </c>
      <c r="O31" t="str">
        <f t="shared" si="33"/>
        <v>CTD-VN-V86-ST-VARANDA-P0</v>
      </c>
      <c r="P31" t="str">
        <f t="shared" si="34"/>
        <v>CTD-VN-V86-ST-VARANDA-P0</v>
      </c>
      <c r="Q31" t="str">
        <f t="shared" si="35"/>
        <v>CTD_ST_V86</v>
      </c>
      <c r="R31" t="str">
        <f t="shared" si="36"/>
        <v>CTD_ST_V86_sDG</v>
      </c>
      <c r="S31" t="str">
        <f t="shared" si="37"/>
        <v>CTD-VARANDA</v>
      </c>
      <c r="T31" t="str">
        <f t="shared" si="38"/>
        <v>CTD-VN-V86-ST-VARANDA-P0</v>
      </c>
      <c r="U31">
        <f>INDEX('Ambiente-Termico'!$B$2:$EC$1000, MATCH($O31, 'Ambiente-Termico'!$I$2:$I$1000, 0), MATCH(U$1, 'Ambiente-Termico'!$B$1:$EC$1, 0))</f>
        <v>2920</v>
      </c>
      <c r="V31">
        <f>INDEX('Ambiente-Termico'!$B$2:$EC$1000, MATCH($O31, 'Ambiente-Termico'!$I$2:$I$1000, 0), MATCH(V$1, 'Ambiente-Termico'!$B$1:$EC$1, 0))</f>
        <v>31.84</v>
      </c>
      <c r="W31">
        <f>INDEX('Ambiente-Termico'!$B$2:$EC$1000, MATCH($O31, 'Ambiente-Termico'!$I$2:$I$1000, 0), MATCH(W$1, 'Ambiente-Termico'!$B$1:$EC$1, 0))</f>
        <v>31.84</v>
      </c>
      <c r="X31">
        <f>INDEX('Ambiente-Termico'!$B$2:$EC$1000, MATCH($O31, 'Ambiente-Termico'!$I$2:$I$1000, 0), MATCH(X$1, 'Ambiente-Termico'!$B$1:$EC$1, 0))</f>
        <v>22.32</v>
      </c>
      <c r="Y31">
        <f>INDEX('Ambiente-Termico'!$B$2:$EC$1000, MATCH($O31, 'Ambiente-Termico'!$I$2:$I$1000, 0), MATCH(Y$1, 'Ambiente-Termico'!$B$1:$EC$1, 0))</f>
        <v>20.399999999999999</v>
      </c>
      <c r="Z31">
        <f>INDEX('Ambiente-Termico'!$B$2:$EC$1000, MATCH($O31, 'Ambiente-Termico'!$I$2:$I$1000, 0), MATCH(Z$1, 'Ambiente-Termico'!$B$1:$EC$1, 0))</f>
        <v>31.72</v>
      </c>
      <c r="AA31">
        <f>INDEX('Ambiente-Termico'!$B$2:$EC$1000, MATCH($O31, 'Ambiente-Termico'!$I$2:$I$1000, 0), MATCH(AA$1, 'Ambiente-Termico'!$B$1:$EC$1, 0))</f>
        <v>31.72</v>
      </c>
      <c r="AB31">
        <f>INDEX('Ambiente-Termico'!$B$2:$EC$1000, MATCH($O31, 'Ambiente-Termico'!$I$2:$I$1000, 0), MATCH(AB$1, 'Ambiente-Termico'!$B$1:$EC$1, 0))</f>
        <v>22.58</v>
      </c>
      <c r="AC31">
        <f>INDEX('Ambiente-Termico'!$B$2:$EC$1000, MATCH($O31, 'Ambiente-Termico'!$I$2:$I$1000, 0), MATCH(AC$1, 'Ambiente-Termico'!$B$1:$EC$1, 0))</f>
        <v>20.5</v>
      </c>
      <c r="AD31">
        <f>INDEX('Ambiente-Termico'!$B$2:$EC$1000, MATCH($O31, 'Ambiente-Termico'!$I$2:$I$1000, 0), MATCH(AD$1, 'Ambiente-Termico'!$B$1:$EC$1, 0))</f>
        <v>31.45</v>
      </c>
      <c r="AE31">
        <f>INDEX('Ambiente-Termico'!$B$2:$EC$1000, MATCH($O31, 'Ambiente-Termico'!$I$2:$I$1000, 0), MATCH(AE$1, 'Ambiente-Termico'!$B$1:$EC$1, 0))</f>
        <v>31.45</v>
      </c>
      <c r="AF31">
        <f>INDEX('Ambiente-Termico'!$B$2:$EC$1000, MATCH($O31, 'Ambiente-Termico'!$I$2:$I$1000, 0), MATCH(AF$1, 'Ambiente-Termico'!$B$1:$EC$1, 0))</f>
        <v>22.45</v>
      </c>
      <c r="AG31">
        <f>INDEX('Ambiente-Termico'!$B$2:$EC$1000, MATCH($O31, 'Ambiente-Termico'!$I$2:$I$1000, 0), MATCH(AG$1, 'Ambiente-Termico'!$B$1:$EC$1, 0))</f>
        <v>20.45</v>
      </c>
      <c r="AH31" s="2">
        <f t="shared" si="39"/>
        <v>0</v>
      </c>
      <c r="AI31" s="2">
        <f t="shared" si="39"/>
        <v>0</v>
      </c>
      <c r="AJ31" s="2">
        <f t="shared" si="39"/>
        <v>0</v>
      </c>
      <c r="AK31" s="2">
        <f t="shared" si="39"/>
        <v>0</v>
      </c>
      <c r="AL31" s="2">
        <f t="shared" si="40"/>
        <v>0</v>
      </c>
      <c r="AM31" s="2">
        <f t="shared" si="40"/>
        <v>0</v>
      </c>
      <c r="AN31" s="2">
        <f t="shared" si="40"/>
        <v>0</v>
      </c>
      <c r="AO31" s="2">
        <f t="shared" si="40"/>
        <v>0</v>
      </c>
      <c r="AP31" s="2">
        <f t="shared" si="41"/>
        <v>0</v>
      </c>
      <c r="AQ31" s="2">
        <f t="shared" si="41"/>
        <v>0</v>
      </c>
      <c r="AR31" s="2">
        <f t="shared" si="41"/>
        <v>0</v>
      </c>
      <c r="AS31" s="2">
        <f t="shared" si="41"/>
        <v>0</v>
      </c>
      <c r="AT31">
        <f>INDEX('Ambiente-Termico'!$B$2:$EC$1000, MATCH($O31, 'Ambiente-Termico'!$I$2:$I$1000, 0), MATCH(AT$1, 'Ambiente-Termico'!$B$1:$EC$1, 0))</f>
        <v>439</v>
      </c>
      <c r="AU31" s="2">
        <f>INDEX('Ambiente-Termico'!$B$2:$EC$1000, MATCH($O31, 'Ambiente-Termico'!$I$2:$I$1000, 0), MATCH(AU$1, 'Ambiente-Termico'!$B$1:$EC$1, 0))</f>
        <v>0.15034246575342469</v>
      </c>
      <c r="AV31">
        <f>INDEX('Ambiente-Termico'!$B$2:$EC$1000, MATCH($O31, 'Ambiente-Termico'!$I$2:$I$1000, 0), MATCH(AV$1, 'Ambiente-Termico'!$B$1:$EC$1, 0))</f>
        <v>1732</v>
      </c>
      <c r="AW31" s="2">
        <f>INDEX('Ambiente-Termico'!$B$2:$EC$1000, MATCH($O31, 'Ambiente-Termico'!$I$2:$I$1000, 0), MATCH(AW$1, 'Ambiente-Termico'!$B$1:$EC$1, 0))</f>
        <v>0.5931506849315068</v>
      </c>
      <c r="AX31">
        <f>INDEX('Ambiente-Termico'!$B$2:$EC$1000, MATCH($O31, 'Ambiente-Termico'!$I$2:$I$1000, 0), MATCH(AX$1, 'Ambiente-Termico'!$B$1:$EC$1, 0))</f>
        <v>749</v>
      </c>
      <c r="AY31" s="2">
        <f>INDEX('Ambiente-Termico'!$B$2:$EC$1000, MATCH($O31, 'Ambiente-Termico'!$I$2:$I$1000, 0), MATCH(AY$1, 'Ambiente-Termico'!$B$1:$EC$1, 0))</f>
        <v>0.25650684931506851</v>
      </c>
      <c r="AZ31">
        <f>INDEX('Ambiente-Termico'!$B$2:$EC$1000, MATCH($O31, 'Ambiente-Termico'!$I$2:$I$1000, 0), MATCH(AZ$1, 'Ambiente-Termico'!$B$1:$EC$1, 0))</f>
        <v>611</v>
      </c>
      <c r="BA31" s="2">
        <f>INDEX('Ambiente-Termico'!$B$2:$EC$1000, MATCH($O31, 'Ambiente-Termico'!$I$2:$I$1000, 0), MATCH(BA$1, 'Ambiente-Termico'!$B$1:$EC$1, 0))</f>
        <v>6.9748858447488585E-2</v>
      </c>
      <c r="BB31">
        <f>INDEX('Ambiente-Termico'!$B$2:$EC$1000, MATCH($O31, 'Ambiente-Termico'!$I$2:$I$1000, 0), MATCH(BB$1, 'Ambiente-Termico'!$B$1:$EC$1, 0))</f>
        <v>5857</v>
      </c>
      <c r="BC31" s="2">
        <f>INDEX('Ambiente-Termico'!$B$2:$EC$1000, MATCH($O31, 'Ambiente-Termico'!$I$2:$I$1000, 0), MATCH(BC$1, 'Ambiente-Termico'!$B$1:$EC$1, 0))</f>
        <v>0.66860730593607309</v>
      </c>
      <c r="BD31" t="e">
        <f>INDEX('Ambiente-Termico'!$B$2:$EC$1000, MATCH($O31, 'Ambiente-Termico'!$I$2:$I$1000, 0), MATCH(BD$1, 'Ambiente-Termico'!$B$1:$EC$1, 0))</f>
        <v>#N/A</v>
      </c>
      <c r="BE31" s="2" t="e">
        <f>INDEX('Ambiente-Termico'!$B$2:$EC$1000, MATCH($O31, 'Ambiente-Termico'!$I$2:$I$1000, 0), MATCH(BE$1, 'Ambiente-Termico'!$B$1:$EC$1, 0))</f>
        <v>#N/A</v>
      </c>
      <c r="BF31">
        <f>INDEX('Ambiente-Termico'!$B$2:$EC$1000, MATCH($O31, 'Ambiente-Termico'!$I$2:$I$1000, 0), MATCH(BF$1, 'Ambiente-Termico'!$B$1:$EC$1, 0))</f>
        <v>521</v>
      </c>
      <c r="BG31" s="2">
        <f>INDEX('Ambiente-Termico'!$B$2:$EC$1000, MATCH($O31, 'Ambiente-Termico'!$I$2:$I$1000, 0), MATCH(BG$1, 'Ambiente-Termico'!$B$1:$EC$1, 0))</f>
        <v>0.17842465753424661</v>
      </c>
      <c r="BH31">
        <f>INDEX('Ambiente-Termico'!$B$2:$EC$1000, MATCH($O31, 'Ambiente-Termico'!$I$2:$I$1000, 0), MATCH(BH$1, 'Ambiente-Termico'!$B$1:$EC$1, 0))</f>
        <v>295</v>
      </c>
      <c r="BI31" s="2">
        <f>INDEX('Ambiente-Termico'!$B$2:$EC$1000, MATCH($O31, 'Ambiente-Termico'!$I$2:$I$1000, 0), MATCH(BI$1, 'Ambiente-Termico'!$B$1:$EC$1, 0))</f>
        <v>0.101027397260274</v>
      </c>
      <c r="BJ31">
        <f>INDEX('Ambiente-Termico'!$B$2:$EC$1000, MATCH($O31, 'Ambiente-Termico'!$I$2:$I$1000, 0), MATCH(BJ$1, 'Ambiente-Termico'!$B$1:$EC$1, 0))</f>
        <v>2104</v>
      </c>
      <c r="BK31" s="2">
        <f>INDEX('Ambiente-Termico'!$B$2:$EC$1000, MATCH($O31, 'Ambiente-Termico'!$I$2:$I$1000, 0), MATCH(BK$1, 'Ambiente-Termico'!$B$1:$EC$1, 0))</f>
        <v>0.72054794520547949</v>
      </c>
      <c r="BL31">
        <f>INDEX('Ambiente-Termico'!$B$2:$EC$1000, MATCH($O31, 'Ambiente-Termico'!$I$2:$I$1000, 0), MATCH(BL$1, 'Ambiente-Termico'!$B$1:$EC$1, 0))</f>
        <v>723</v>
      </c>
      <c r="BM31" s="2">
        <f>INDEX('Ambiente-Termico'!$B$2:$EC$1000, MATCH($O31, 'Ambiente-Termico'!$I$2:$I$1000, 0), MATCH(BM$1, 'Ambiente-Termico'!$B$1:$EC$1, 0))</f>
        <v>8.253424657534246E-2</v>
      </c>
      <c r="BN31">
        <f>INDEX('Ambiente-Termico'!$B$2:$EC$1000, MATCH($O31, 'Ambiente-Termico'!$I$2:$I$1000, 0), MATCH(BN$1, 'Ambiente-Termico'!$B$1:$EC$1, 0))</f>
        <v>2238</v>
      </c>
      <c r="BO31" s="2">
        <f>INDEX('Ambiente-Termico'!$B$2:$EC$1000, MATCH($O31, 'Ambiente-Termico'!$I$2:$I$1000, 0), MATCH(BO$1, 'Ambiente-Termico'!$B$1:$EC$1, 0))</f>
        <v>0.2554794520547945</v>
      </c>
      <c r="BP31">
        <f>INDEX('Ambiente-Termico'!$B$2:$EC$1000, MATCH($O31, 'Ambiente-Termico'!$I$2:$I$1000, 0), MATCH(BP$1, 'Ambiente-Termico'!$B$1:$EC$1, 0))</f>
        <v>5799</v>
      </c>
      <c r="BQ31" s="2">
        <f>INDEX('Ambiente-Termico'!$B$2:$EC$1000, MATCH($O31, 'Ambiente-Termico'!$I$2:$I$1000, 0), MATCH(BQ$1, 'Ambiente-Termico'!$B$1:$EC$1, 0))</f>
        <v>0.66198630136986303</v>
      </c>
      <c r="BR31">
        <f>INDEX('Ambiente-Termico'!$B$2:$EC$1000, MATCH($O31, 'Ambiente-Termico'!$I$2:$I$1000, 0), MATCH(BR$1, 'Ambiente-Termico'!$B$1:$EC$1, 0))</f>
        <v>211</v>
      </c>
      <c r="BS31" s="2">
        <f>INDEX('Ambiente-Termico'!$B$2:$EC$1000, MATCH($O31, 'Ambiente-Termico'!$I$2:$I$1000, 0), MATCH(BS$1, 'Ambiente-Termico'!$B$1:$EC$1, 0))</f>
        <v>7.2260273972602734E-2</v>
      </c>
      <c r="BT31">
        <f>INDEX('Ambiente-Termico'!$B$2:$EC$1000, MATCH($O31, 'Ambiente-Termico'!$I$2:$I$1000, 0), MATCH(BT$1, 'Ambiente-Termico'!$B$1:$EC$1, 0))</f>
        <v>968</v>
      </c>
      <c r="BU31" s="2">
        <f>INDEX('Ambiente-Termico'!$B$2:$EC$1000, MATCH($O31, 'Ambiente-Termico'!$I$2:$I$1000, 0), MATCH(BU$1, 'Ambiente-Termico'!$B$1:$EC$1, 0))</f>
        <v>0.33150684931506852</v>
      </c>
      <c r="BV31">
        <f>INDEX('Ambiente-Termico'!$B$2:$EC$1000, MATCH($O31, 'Ambiente-Termico'!$I$2:$I$1000, 0), MATCH(BV$1, 'Ambiente-Termico'!$B$1:$EC$1, 0))</f>
        <v>7581</v>
      </c>
      <c r="BW31" s="2">
        <f>INDEX('Ambiente-Termico'!$B$2:$EC$1000, MATCH($O31, 'Ambiente-Termico'!$I$2:$I$1000, 0), MATCH(BW$1, 'Ambiente-Termico'!$B$1:$EC$1, 0))</f>
        <v>0.86541095890410957</v>
      </c>
      <c r="BX31">
        <f>INDEX('Ambiente-Termico'!$B$2:$EC$1000, MATCH($O31, 'Ambiente-Termico'!$I$2:$I$1000, 0), MATCH(BX$1, 'Ambiente-Termico'!$B$1:$EC$1, 0))</f>
        <v>253</v>
      </c>
      <c r="BY31" s="2">
        <f>INDEX('Ambiente-Termico'!$B$2:$EC$1000, MATCH($O31, 'Ambiente-Termico'!$I$2:$I$1000, 0), MATCH(BY$1, 'Ambiente-Termico'!$B$1:$EC$1, 0))</f>
        <v>2.8881278538812789E-2</v>
      </c>
      <c r="BZ31">
        <f>INDEX('Ambiente-Termico'!$B$2:$EC$1000, MATCH($O31, 'Ambiente-Termico'!$I$2:$I$1000, 0), MATCH(BZ$1, 'Ambiente-Termico'!$B$1:$EC$1, 0))</f>
        <v>5092</v>
      </c>
      <c r="CA31" s="2">
        <f>INDEX('Ambiente-Termico'!$B$2:$EC$1000, MATCH($O31, 'Ambiente-Termico'!$I$2:$I$1000, 0), MATCH(CA$1, 'Ambiente-Termico'!$B$1:$EC$1, 0))</f>
        <v>0.58127853881278535</v>
      </c>
      <c r="CB31">
        <f>INDEX('Ambiente-Termico'!$B$2:$EC$1000, MATCH($O31, 'Ambiente-Termico'!$I$2:$I$1000, 0), MATCH(CB$1, 'Ambiente-Termico'!$B$1:$EC$1, 0))</f>
        <v>3415</v>
      </c>
      <c r="CC31" s="2">
        <f>INDEX('Ambiente-Termico'!$B$2:$EC$1000, MATCH($O31, 'Ambiente-Termico'!$I$2:$I$1000, 0), MATCH(CC$1, 'Ambiente-Termico'!$B$1:$EC$1, 0))</f>
        <v>0.38984018264840181</v>
      </c>
      <c r="CD31">
        <f>INDEX('Ambiente-Termico'!$B$2:$EC$1000, MATCH($O31, 'Ambiente-Termico'!$I$2:$I$1000, 0), MATCH(CD$1, 'Ambiente-Termico'!$B$1:$EC$1, 0))</f>
        <v>12263.05</v>
      </c>
      <c r="CE31">
        <f>INDEX('Ambiente-Termico'!$B$2:$EC$1000, MATCH($O31, 'Ambiente-Termico'!$I$2:$I$1000, 0), MATCH(CE$1, 'Ambiente-Termico'!$B$1:$EC$1, 0))</f>
        <v>1261.58</v>
      </c>
      <c r="CF31">
        <f>INDEX('Ambiente-Termico'!$B$2:$EC$1000, MATCH($O31, 'Ambiente-Termico'!$I$2:$I$1000, 0), MATCH(CF$1, 'Ambiente-Termico'!$B$1:$EC$1, 0))</f>
        <v>444.79688066739209</v>
      </c>
      <c r="CG31">
        <f>INDEX('Ambiente-Termico'!$B$2:$EC$1000, MATCH($O31, 'Ambiente-Termico'!$I$2:$I$1000, 0), MATCH(CG$1, 'Ambiente-Termico'!$B$1:$EC$1, 0))</f>
        <v>45.759158505622047</v>
      </c>
      <c r="CH31">
        <f>INDEX('Ambiente-Termico'!$B$2:$EC$1000, MATCH($O31, 'Ambiente-Termico'!$I$2:$I$1000, 0), MATCH(CH$1, 'Ambiente-Termico'!$B$1:$EC$1, 0))</f>
        <v>399.03772216177003</v>
      </c>
      <c r="CI31">
        <f>INDEX('Ambiente-Termico'!$B$2:$EC$1000, MATCH($O31, 'Ambiente-Termico'!$I$2:$I$1000, 0), MATCH(CI$1, 'Ambiente-Termico'!$B$1:$EC$1, 0))</f>
        <v>14926.39</v>
      </c>
      <c r="CJ31">
        <f>INDEX('Ambiente-Termico'!$B$2:$EC$1000, MATCH($O31, 'Ambiente-Termico'!$I$2:$I$1000, 0), MATCH(CJ$1, 'Ambiente-Termico'!$B$1:$EC$1, 0))</f>
        <v>35.226475836862448</v>
      </c>
      <c r="CK31">
        <f>INDEX('Ambiente-Termico'!$B$2:$EC$1000, MATCH($O31, 'Ambiente-Termico'!$I$2:$I$1000, 0), MATCH(CK$1, 'Ambiente-Termico'!$B$1:$EC$1, 0))</f>
        <v>0</v>
      </c>
      <c r="CL31">
        <f>INDEX('Ambiente-Termico'!$B$2:$EC$1000, MATCH($O31, 'Ambiente-Termico'!$I$2:$I$1000, 0), MATCH(CL$1, 'Ambiente-Termico'!$B$1:$EC$1, 0))</f>
        <v>0</v>
      </c>
      <c r="CM31">
        <f>INDEX('Ambiente-Termico'!$B$2:$EC$1000, MATCH($O31, 'Ambiente-Termico'!$I$2:$I$1000, 0), MATCH(CM$1, 'Ambiente-Termico'!$B$1:$EC$1, 0))</f>
        <v>0</v>
      </c>
      <c r="CN31">
        <f>INDEX('Ambiente-Termico'!$B$2:$EC$1000, MATCH($O31, 'Ambiente-Termico'!$I$2:$I$1000, 0), MATCH(CN$1, 'Ambiente-Termico'!$B$1:$EC$1, 0))</f>
        <v>0</v>
      </c>
      <c r="CO31">
        <f>INDEX('Ambiente-Termico'!$B$2:$EC$1000, MATCH($O31, 'Ambiente-Termico'!$I$2:$I$1000, 0), MATCH(CO$1, 'Ambiente-Termico'!$B$1:$EC$1, 0))</f>
        <v>0</v>
      </c>
      <c r="CP31">
        <f>INDEX('Ambiente-Termico'!$B$2:$EC$1000, MATCH($O31, 'Ambiente-Termico'!$I$2:$I$1000, 0), MATCH(CP$1, 'Ambiente-Termico'!$B$1:$EC$1, 0))</f>
        <v>0</v>
      </c>
      <c r="CQ31">
        <f>INDEX('Ambiente-Termico'!$B$2:$EC$1000, MATCH($O31, 'Ambiente-Termico'!$I$2:$I$1000, 0), MATCH(CQ$1, 'Ambiente-Termico'!$B$1:$EC$1, 0))</f>
        <v>0</v>
      </c>
      <c r="CR31">
        <f>INDEX('Ambiente-Termico'!$B$2:$EC$1000, MATCH($O31, 'Ambiente-Termico'!$I$2:$I$1000, 0), MATCH(CR$1, 'Ambiente-Termico'!$B$1:$EC$1, 0))</f>
        <v>0</v>
      </c>
      <c r="CS31">
        <f>INDEX('Ambiente-Termico'!$B$2:$EC$1000, MATCH($O31, 'Ambiente-Termico'!$I$2:$I$1000, 0), MATCH(CS$1, 'Ambiente-Termico'!$B$1:$EC$1, 0))</f>
        <v>0</v>
      </c>
      <c r="CT31">
        <f>INDEX('Ambiente-Termico'!$B$2:$EC$1000, MATCH($O31, 'Ambiente-Termico'!$I$2:$I$1000, 0), MATCH(CT$1, 'Ambiente-Termico'!$B$1:$EC$1, 0))</f>
        <v>0</v>
      </c>
      <c r="CU31">
        <f>INDEX('Ambiente-Termico'!$B$2:$EC$1000, MATCH($O31, 'Ambiente-Termico'!$I$2:$I$1000, 0), MATCH(CU$1, 'Ambiente-Termico'!$B$1:$EC$1, 0))</f>
        <v>0</v>
      </c>
      <c r="CV31">
        <f>INDEX('Ambiente-Termico'!$B$2:$EC$1000, MATCH($O31, 'Ambiente-Termico'!$I$2:$I$1000, 0), MATCH(CV$1, 'Ambiente-Termico'!$B$1:$EC$1, 0))</f>
        <v>0</v>
      </c>
      <c r="CW31">
        <f>INDEX('Ambiente-Termico'!$B$2:$EC$1000, MATCH($O31, 'Ambiente-Termico'!$I$2:$I$1000, 0), MATCH(CW$1, 'Ambiente-Termico'!$B$1:$EC$1, 0))</f>
        <v>0</v>
      </c>
      <c r="CX31">
        <f>INDEX('Ambiente-Termico'!$B$2:$EC$1000, MATCH($O31, 'Ambiente-Termico'!$I$2:$I$1000, 0), MATCH(CX$1, 'Ambiente-Termico'!$B$1:$EC$1, 0))</f>
        <v>0</v>
      </c>
      <c r="CY31">
        <f>INDEX('Ambiente-Termico'!$B$2:$EC$1000, MATCH($O31, 'Ambiente-Termico'!$I$2:$I$1000, 0), MATCH(CY$1, 'Ambiente-Termico'!$B$1:$EC$1, 0))</f>
        <v>0</v>
      </c>
      <c r="CZ31">
        <f>INDEX('Ambiente-Termico'!$B$2:$EC$1000, MATCH($O31, 'Ambiente-Termico'!$I$2:$I$1000, 0), MATCH(CZ$1, 'Ambiente-Termico'!$B$1:$EC$1, 0))</f>
        <v>0</v>
      </c>
      <c r="DA31">
        <f>INDEX('Ambiente-Termico'!$B$2:$EC$1000, MATCH($O31, 'Ambiente-Termico'!$I$2:$I$1000, 0), MATCH(DA$1, 'Ambiente-Termico'!$B$1:$EC$1, 0))</f>
        <v>0</v>
      </c>
      <c r="DB31">
        <f>INDEX('Ambiente-Termico'!$B$2:$EC$1000, MATCH($O31, 'Ambiente-Termico'!$I$2:$I$1000, 0), MATCH(DB$1, 'Ambiente-Termico'!$B$1:$EC$1, 0))</f>
        <v>0</v>
      </c>
      <c r="DC31">
        <f>INDEX('Ambiente-Termico'!$B$2:$EC$1000, MATCH($O31, 'Ambiente-Termico'!$I$2:$I$1000, 0), MATCH(DC$1, 'Ambiente-Termico'!$B$1:$EC$1, 0))</f>
        <v>0</v>
      </c>
      <c r="DD31">
        <f>INDEX('Ambiente-Termico'!$B$2:$EC$1000, MATCH($O31, 'Ambiente-Termico'!$I$2:$I$1000, 0), MATCH(DD$1, 'Ambiente-Termico'!$B$1:$EC$1, 0))</f>
        <v>0</v>
      </c>
      <c r="DE31">
        <f>INDEX('Ambiente-Termico'!$B$2:$EC$1000, MATCH($O31, 'Ambiente-Termico'!$I$2:$I$1000, 0), MATCH(DE$1, 'Ambiente-Termico'!$B$1:$EC$1, 0))</f>
        <v>0</v>
      </c>
      <c r="DF31">
        <f>INDEX('Ambiente-Termico'!$B$2:$EC$1000, MATCH($O31, 'Ambiente-Termico'!$I$2:$I$1000, 0), MATCH(DF$1, 'Ambiente-Termico'!$B$1:$EC$1, 0))</f>
        <v>0</v>
      </c>
      <c r="DG31">
        <f>INDEX('Ambiente-Termico'!$B$2:$EC$1000, MATCH($O31, 'Ambiente-Termico'!$I$2:$I$1000, 0), MATCH(DG$1, 'Ambiente-Termico'!$B$1:$EC$1, 0))</f>
        <v>0</v>
      </c>
      <c r="DH31">
        <f>INDEX('Ambiente-Termico'!$B$2:$EC$1000, MATCH($O31, 'Ambiente-Termico'!$I$2:$I$1000, 0), MATCH(DH$1, 'Ambiente-Termico'!$B$1:$EC$1, 0))</f>
        <v>0</v>
      </c>
      <c r="DI31">
        <f>INDEX('Ambiente-Termico'!$B$2:$EC$1000, MATCH($O31, 'Ambiente-Termico'!$I$2:$I$1000, 0), MATCH(DI$1, 'Ambiente-Termico'!$B$1:$EC$1, 0))</f>
        <v>0</v>
      </c>
      <c r="DJ31">
        <f>INDEX('Ambiente-Termico'!$B$2:$EC$1000, MATCH($O31, 'Ambiente-Termico'!$I$2:$I$1000, 0), MATCH(DJ$1, 'Ambiente-Termico'!$B$1:$EC$1, 0))</f>
        <v>0</v>
      </c>
      <c r="DK31">
        <f>INDEX('Ambiente-Termico'!$B$2:$EC$1000, MATCH($O31, 'Ambiente-Termico'!$I$2:$I$1000, 0), MATCH(DK$1, 'Ambiente-Termico'!$B$1:$EC$1, 0))</f>
        <v>0</v>
      </c>
      <c r="DL31">
        <f>INDEX('Ambiente-Termico'!$B$2:$EC$1000, MATCH($O31, 'Ambiente-Termico'!$I$2:$I$1000, 0), MATCH(DL$1, 'Ambiente-Termico'!$B$1:$EC$1, 0))</f>
        <v>0</v>
      </c>
      <c r="DM31">
        <f>INDEX('Ambiente-Termico'!$B$2:$EC$1000, MATCH($O31, 'Ambiente-Termico'!$I$2:$I$1000, 0), MATCH(DM$1, 'Ambiente-Termico'!$B$1:$EC$1, 0))</f>
        <v>0</v>
      </c>
      <c r="DN31" s="2">
        <f t="shared" si="1"/>
        <v>0</v>
      </c>
      <c r="DO31" s="2">
        <f>IF(INDEX(CE:CE,MATCH($T31,$O:$O, 0))=0,0,1-CE31/INDEX(CE:CE,MATCH($T31,$O:$O, 0)))</f>
        <v>0</v>
      </c>
      <c r="DP31" s="2">
        <f>IF(INDEX(CF:CF,MATCH($T31,$O:$O, 0))=0,0,1-CF31/INDEX(CF:CF,MATCH($T31,$O:$O, 0)))</f>
        <v>0</v>
      </c>
      <c r="DQ31" s="2">
        <f t="shared" si="2"/>
        <v>0</v>
      </c>
      <c r="DR31" s="2">
        <f t="shared" si="3"/>
        <v>0</v>
      </c>
      <c r="DS31" s="2">
        <f t="shared" si="4"/>
        <v>0</v>
      </c>
      <c r="DT31" s="2">
        <f t="shared" si="5"/>
        <v>0</v>
      </c>
      <c r="DU31" s="2">
        <f t="shared" si="6"/>
        <v>0</v>
      </c>
      <c r="DV31" s="2">
        <f t="shared" si="7"/>
        <v>0</v>
      </c>
      <c r="DW31" s="2">
        <f t="shared" si="8"/>
        <v>0</v>
      </c>
      <c r="DX31" s="2">
        <f t="shared" si="9"/>
        <v>0</v>
      </c>
      <c r="DY31" s="2">
        <f>IF($CO31=0,0,CP31/$CO31)</f>
        <v>0</v>
      </c>
      <c r="DZ31" s="2">
        <f t="shared" si="10"/>
        <v>0</v>
      </c>
      <c r="EA31" s="2">
        <f t="shared" si="11"/>
        <v>0</v>
      </c>
      <c r="EB31" s="2">
        <f t="shared" si="12"/>
        <v>0</v>
      </c>
      <c r="EC31" s="2">
        <f t="shared" si="13"/>
        <v>0</v>
      </c>
      <c r="ED31" s="2">
        <f t="shared" si="14"/>
        <v>0</v>
      </c>
      <c r="EE31" s="2">
        <f t="shared" si="15"/>
        <v>0</v>
      </c>
      <c r="EF31" s="2">
        <f t="shared" si="16"/>
        <v>0</v>
      </c>
      <c r="EG31" s="2">
        <f t="shared" si="17"/>
        <v>0</v>
      </c>
      <c r="EH31" s="2">
        <f t="shared" si="18"/>
        <v>0</v>
      </c>
      <c r="EI31" s="2">
        <f t="shared" si="19"/>
        <v>0</v>
      </c>
      <c r="EJ31" s="2">
        <f t="shared" si="20"/>
        <v>0</v>
      </c>
      <c r="EK31" s="2">
        <f>IF($DB31=0,0,DC31/$DB31)</f>
        <v>0</v>
      </c>
      <c r="EL31" s="2">
        <f t="shared" si="21"/>
        <v>0</v>
      </c>
      <c r="EM31" s="2">
        <f t="shared" si="22"/>
        <v>0</v>
      </c>
      <c r="EN31" s="2">
        <f t="shared" si="23"/>
        <v>0</v>
      </c>
      <c r="EO31" s="2">
        <f t="shared" si="24"/>
        <v>0</v>
      </c>
      <c r="EP31" s="2">
        <f t="shared" si="25"/>
        <v>0</v>
      </c>
      <c r="EQ31" s="2">
        <f t="shared" si="26"/>
        <v>0</v>
      </c>
      <c r="ER31" s="2">
        <f t="shared" si="27"/>
        <v>0</v>
      </c>
      <c r="ES31" s="2">
        <f t="shared" si="28"/>
        <v>0</v>
      </c>
      <c r="ET31" s="2">
        <f t="shared" si="29"/>
        <v>0</v>
      </c>
      <c r="EU31" s="2">
        <f t="shared" si="30"/>
        <v>0</v>
      </c>
      <c r="EV31">
        <f>INDEX('Ambiente-Luminico'!$B$2:$DZ$1000, MATCH($P31, 'Ambiente-Luminico'!$M$2:$M$1000, 0), MATCH(EV$1, 'Ambiente-Luminico'!$B$1:$DZ$1, 0))</f>
        <v>1</v>
      </c>
      <c r="EW31">
        <f>INDEX('Ambiente-Luminico'!$B$2:$DZ$1000, MATCH($P31, 'Ambiente-Luminico'!$M$2:$M$1000, 0), MATCH(EW$1, 'Ambiente-Luminico'!$B$1:$DZ$1, 0))</f>
        <v>0.82051282999999997</v>
      </c>
      <c r="EX31">
        <f>INDEX('Ambiente-Luminico'!$B$2:$DZ$1000, MATCH($P31, 'Ambiente-Luminico'!$M$2:$M$1000, 0), MATCH(EX$1, 'Ambiente-Luminico'!$B$1:$DZ$1, 0))</f>
        <v>0</v>
      </c>
      <c r="EY31">
        <f>INDEX('Ambiente-Luminico'!$B$2:$DZ$1000, MATCH($P31, 'Ambiente-Luminico'!$M$2:$M$1000, 0), MATCH(EY$1, 'Ambiente-Luminico'!$B$1:$DZ$1, 0))</f>
        <v>0.28249734999999998</v>
      </c>
      <c r="EZ31">
        <f>INDEX('Ambiente-Luminico'!$B$2:$DZ$1000, MATCH($P31, 'Ambiente-Luminico'!$M$2:$M$1000, 0), MATCH(EZ$1, 'Ambiente-Luminico'!$B$1:$DZ$1, 0))</f>
        <v>0.70375836000000003</v>
      </c>
      <c r="FA31">
        <f>INDEX('Ambiente-Luminico'!$B$2:$DZ$1000, MATCH($P31, 'Ambiente-Luminico'!$M$2:$M$1000, 0), MATCH(FA$1, 'Ambiente-Luminico'!$B$1:$DZ$1, 0))</f>
        <v>7236.6090000000004</v>
      </c>
      <c r="FB31">
        <f>INDEX('Ambiente-Luminico'!$B$2:$DZ$1000, MATCH($P31, 'Ambiente-Luminico'!$M$2:$M$1000, 0), MATCH(FB$1, 'Ambiente-Luminico'!$B$1:$DZ$1, 0))</f>
        <v>0.90384613999999996</v>
      </c>
    </row>
    <row r="32" spans="1:158" x14ac:dyDescent="0.3">
      <c r="A32">
        <f>IF(INDEX(Plan1!O$5:O$1000,ROW()-1)="","",INDEX(Plan1!O$5:O$1000,ROW()-1))</f>
        <v>31</v>
      </c>
      <c r="B32" t="str">
        <f>IF(INDEX(Plan1!P$5:P$1000,ROW()-1)="","",INDEX(Plan1!P$5:P$1000,ROW()-1))</f>
        <v>CTD-VN-V60-T120</v>
      </c>
      <c r="C32" t="str">
        <f>IF(INDEX(Plan1!Q$5:Q$1000,ROW()-1)="","",INDEX(Plan1!Q$5:Q$1000,ROW()-1))</f>
        <v>CTD</v>
      </c>
      <c r="D32" t="str">
        <f>IF(INDEX(Plan1!R$5:R$1000,ROW()-1)="","",INDEX(Plan1!R$5:R$1000,ROW()-1))</f>
        <v>VN</v>
      </c>
      <c r="E32" t="str">
        <f>IF(INDEX(Plan1!S$5:S$1000,ROW()-1)="","",INDEX(Plan1!S$5:S$1000,ROW()-1))</f>
        <v>V60</v>
      </c>
      <c r="F32" t="str">
        <f>IF(INDEX(Plan1!T$5:T$1000,ROW()-1)="","",INDEX(Plan1!T$5:T$1000,ROW()-1))</f>
        <v>T120</v>
      </c>
      <c r="G32" t="str">
        <f>IF(INDEX(Plan1!U$5:U$1000,ROW()-1)="","",INDEX(Plan1!U$5:U$1000,ROW()-1))</f>
        <v>VARANDA</v>
      </c>
      <c r="H32">
        <f>IF(INDEX(Plan1!W$5:W$1000,ROW()-1)="","",INDEX(Plan1!W$5:W$1000,ROW()-1))</f>
        <v>27.57</v>
      </c>
      <c r="I32">
        <f>IF(INDEX(Plan1!X$5:X$1000,ROW()-1)="","",INDEX(Plan1!X$5:X$1000,ROW()-1))</f>
        <v>68.111999999999995</v>
      </c>
      <c r="J32">
        <f>IF(INDEX(Plan1!Y$5:Y$1000,ROW()-1)="","",INDEX(Plan1!Y$5:Y$1000,ROW()-1))</f>
        <v>27.6416</v>
      </c>
      <c r="K32" s="16">
        <f>IF(INDEX(Plan1!Z$5:Z$1000,ROW()-1)="","",INDEX(Plan1!Z$5:Z$1000,ROW()-1))</f>
        <v>0.41</v>
      </c>
      <c r="L32" s="2">
        <f>IF(INDEX(Plan1!AA$5:AA$1000,ROW()-1)="","",INDEX(Plan1!AA$5:AA$1000,ROW()-1))</f>
        <v>1</v>
      </c>
      <c r="M32" t="str">
        <f t="shared" si="31"/>
        <v>Pext</v>
      </c>
      <c r="N32" t="str">
        <f t="shared" si="32"/>
        <v>Norte-Oeste</v>
      </c>
      <c r="O32" t="str">
        <f t="shared" si="33"/>
        <v>CTD-VN-V60-T120-VARANDA-Pext</v>
      </c>
      <c r="P32" t="str">
        <f t="shared" si="34"/>
        <v>CTD-VN-V60-T120-VARANDA-Pext</v>
      </c>
      <c r="Q32" t="str">
        <f t="shared" si="35"/>
        <v>CTD_T120_V60</v>
      </c>
      <c r="R32" t="str">
        <f t="shared" si="36"/>
        <v>CTD_T120_V60_sDG</v>
      </c>
      <c r="S32" t="str">
        <f t="shared" si="37"/>
        <v>CTD-VARANDA</v>
      </c>
      <c r="T32" t="str">
        <f t="shared" si="38"/>
        <v>CTD-VN-V86-ST-VARANDA-P0</v>
      </c>
      <c r="U32">
        <f>INDEX('Ambiente-Termico'!$B$2:$EC$1000, MATCH($O32, 'Ambiente-Termico'!$I$2:$I$1000, 0), MATCH(U$1, 'Ambiente-Termico'!$B$1:$EC$1, 0))</f>
        <v>2920</v>
      </c>
      <c r="V32">
        <f>INDEX('Ambiente-Termico'!$B$2:$EC$1000, MATCH($O32, 'Ambiente-Termico'!$I$2:$I$1000, 0), MATCH(V$1, 'Ambiente-Termico'!$B$1:$EC$1, 0))</f>
        <v>31.79</v>
      </c>
      <c r="W32">
        <f>INDEX('Ambiente-Termico'!$B$2:$EC$1000, MATCH($O32, 'Ambiente-Termico'!$I$2:$I$1000, 0), MATCH(W$1, 'Ambiente-Termico'!$B$1:$EC$1, 0))</f>
        <v>31.79</v>
      </c>
      <c r="X32">
        <f>INDEX('Ambiente-Termico'!$B$2:$EC$1000, MATCH($O32, 'Ambiente-Termico'!$I$2:$I$1000, 0), MATCH(X$1, 'Ambiente-Termico'!$B$1:$EC$1, 0))</f>
        <v>22.21</v>
      </c>
      <c r="Y32">
        <f>INDEX('Ambiente-Termico'!$B$2:$EC$1000, MATCH($O32, 'Ambiente-Termico'!$I$2:$I$1000, 0), MATCH(Y$1, 'Ambiente-Termico'!$B$1:$EC$1, 0))</f>
        <v>20.350000000000001</v>
      </c>
      <c r="Z32">
        <f>INDEX('Ambiente-Termico'!$B$2:$EC$1000, MATCH($O32, 'Ambiente-Termico'!$I$2:$I$1000, 0), MATCH(Z$1, 'Ambiente-Termico'!$B$1:$EC$1, 0))</f>
        <v>31.11</v>
      </c>
      <c r="AA32">
        <f>INDEX('Ambiente-Termico'!$B$2:$EC$1000, MATCH($O32, 'Ambiente-Termico'!$I$2:$I$1000, 0), MATCH(AA$1, 'Ambiente-Termico'!$B$1:$EC$1, 0))</f>
        <v>31.11</v>
      </c>
      <c r="AB32">
        <f>INDEX('Ambiente-Termico'!$B$2:$EC$1000, MATCH($O32, 'Ambiente-Termico'!$I$2:$I$1000, 0), MATCH(AB$1, 'Ambiente-Termico'!$B$1:$EC$1, 0))</f>
        <v>22.01</v>
      </c>
      <c r="AC32">
        <f>INDEX('Ambiente-Termico'!$B$2:$EC$1000, MATCH($O32, 'Ambiente-Termico'!$I$2:$I$1000, 0), MATCH(AC$1, 'Ambiente-Termico'!$B$1:$EC$1, 0))</f>
        <v>20.28</v>
      </c>
      <c r="AD32">
        <f>INDEX('Ambiente-Termico'!$B$2:$EC$1000, MATCH($O32, 'Ambiente-Termico'!$I$2:$I$1000, 0), MATCH(AD$1, 'Ambiente-Termico'!$B$1:$EC$1, 0))</f>
        <v>31.28</v>
      </c>
      <c r="AE32">
        <f>INDEX('Ambiente-Termico'!$B$2:$EC$1000, MATCH($O32, 'Ambiente-Termico'!$I$2:$I$1000, 0), MATCH(AE$1, 'Ambiente-Termico'!$B$1:$EC$1, 0))</f>
        <v>31.28</v>
      </c>
      <c r="AF32">
        <f>INDEX('Ambiente-Termico'!$B$2:$EC$1000, MATCH($O32, 'Ambiente-Termico'!$I$2:$I$1000, 0), MATCH(AF$1, 'Ambiente-Termico'!$B$1:$EC$1, 0))</f>
        <v>22.11</v>
      </c>
      <c r="AG32">
        <f>INDEX('Ambiente-Termico'!$B$2:$EC$1000, MATCH($O32, 'Ambiente-Termico'!$I$2:$I$1000, 0), MATCH(AG$1, 'Ambiente-Termico'!$B$1:$EC$1, 0))</f>
        <v>20.32</v>
      </c>
      <c r="AH32" s="2">
        <f t="shared" si="39"/>
        <v>1.570351758793942E-3</v>
      </c>
      <c r="AI32" s="2">
        <f t="shared" si="39"/>
        <v>1.570351758793942E-3</v>
      </c>
      <c r="AJ32" s="2">
        <f t="shared" si="39"/>
        <v>4.9283154121863015E-3</v>
      </c>
      <c r="AK32" s="2">
        <f t="shared" si="39"/>
        <v>2.450980392156743E-3</v>
      </c>
      <c r="AL32" s="2">
        <f t="shared" si="40"/>
        <v>1.9230769230769162E-2</v>
      </c>
      <c r="AM32" s="2">
        <f t="shared" si="40"/>
        <v>1.9230769230769162E-2</v>
      </c>
      <c r="AN32" s="2">
        <f t="shared" si="40"/>
        <v>2.5243578387953769E-2</v>
      </c>
      <c r="AO32" s="2">
        <f t="shared" si="40"/>
        <v>1.0731707317073069E-2</v>
      </c>
      <c r="AP32" s="2">
        <f t="shared" si="41"/>
        <v>5.4054054054053502E-3</v>
      </c>
      <c r="AQ32" s="2">
        <f t="shared" si="41"/>
        <v>5.4054054054053502E-3</v>
      </c>
      <c r="AR32" s="2">
        <f t="shared" si="41"/>
        <v>1.5144766146993338E-2</v>
      </c>
      <c r="AS32" s="2">
        <f t="shared" si="41"/>
        <v>6.3569682151588536E-3</v>
      </c>
      <c r="AT32">
        <f>INDEX('Ambiente-Termico'!$B$2:$EC$1000, MATCH($O32, 'Ambiente-Termico'!$I$2:$I$1000, 0), MATCH(AT$1, 'Ambiente-Termico'!$B$1:$EC$1, 0))</f>
        <v>348</v>
      </c>
      <c r="AU32" s="2">
        <f>INDEX('Ambiente-Termico'!$B$2:$EC$1000, MATCH($O32, 'Ambiente-Termico'!$I$2:$I$1000, 0), MATCH(AU$1, 'Ambiente-Termico'!$B$1:$EC$1, 0))</f>
        <v>0.1191780821917808</v>
      </c>
      <c r="AV32">
        <f>INDEX('Ambiente-Termico'!$B$2:$EC$1000, MATCH($O32, 'Ambiente-Termico'!$I$2:$I$1000, 0), MATCH(AV$1, 'Ambiente-Termico'!$B$1:$EC$1, 0))</f>
        <v>1817</v>
      </c>
      <c r="AW32" s="2">
        <f>INDEX('Ambiente-Termico'!$B$2:$EC$1000, MATCH($O32, 'Ambiente-Termico'!$I$2:$I$1000, 0), MATCH(AW$1, 'Ambiente-Termico'!$B$1:$EC$1, 0))</f>
        <v>0.62226027397260275</v>
      </c>
      <c r="AX32">
        <f>INDEX('Ambiente-Termico'!$B$2:$EC$1000, MATCH($O32, 'Ambiente-Termico'!$I$2:$I$1000, 0), MATCH(AX$1, 'Ambiente-Termico'!$B$1:$EC$1, 0))</f>
        <v>755</v>
      </c>
      <c r="AY32" s="2">
        <f>INDEX('Ambiente-Termico'!$B$2:$EC$1000, MATCH($O32, 'Ambiente-Termico'!$I$2:$I$1000, 0), MATCH(AY$1, 'Ambiente-Termico'!$B$1:$EC$1, 0))</f>
        <v>0.25856164383561642</v>
      </c>
      <c r="AZ32">
        <f>INDEX('Ambiente-Termico'!$B$2:$EC$1000, MATCH($O32, 'Ambiente-Termico'!$I$2:$I$1000, 0), MATCH(AZ$1, 'Ambiente-Termico'!$B$1:$EC$1, 0))</f>
        <v>529</v>
      </c>
      <c r="BA32" s="2">
        <f>INDEX('Ambiente-Termico'!$B$2:$EC$1000, MATCH($O32, 'Ambiente-Termico'!$I$2:$I$1000, 0), MATCH(BA$1, 'Ambiente-Termico'!$B$1:$EC$1, 0))</f>
        <v>6.0388127853881278E-2</v>
      </c>
      <c r="BB32">
        <f>INDEX('Ambiente-Termico'!$B$2:$EC$1000, MATCH($O32, 'Ambiente-Termico'!$I$2:$I$1000, 0), MATCH(BB$1, 'Ambiente-Termico'!$B$1:$EC$1, 0))</f>
        <v>5975</v>
      </c>
      <c r="BC32" s="2">
        <f>INDEX('Ambiente-Termico'!$B$2:$EC$1000, MATCH($O32, 'Ambiente-Termico'!$I$2:$I$1000, 0), MATCH(BC$1, 'Ambiente-Termico'!$B$1:$EC$1, 0))</f>
        <v>0.68207762557077622</v>
      </c>
      <c r="BD32" t="e">
        <f>INDEX('Ambiente-Termico'!$B$2:$EC$1000, MATCH($O32, 'Ambiente-Termico'!$I$2:$I$1000, 0), MATCH(BD$1, 'Ambiente-Termico'!$B$1:$EC$1, 0))</f>
        <v>#N/A</v>
      </c>
      <c r="BE32" s="2" t="e">
        <f>INDEX('Ambiente-Termico'!$B$2:$EC$1000, MATCH($O32, 'Ambiente-Termico'!$I$2:$I$1000, 0), MATCH(BE$1, 'Ambiente-Termico'!$B$1:$EC$1, 0))</f>
        <v>#N/A</v>
      </c>
      <c r="BF32">
        <f>INDEX('Ambiente-Termico'!$B$2:$EC$1000, MATCH($O32, 'Ambiente-Termico'!$I$2:$I$1000, 0), MATCH(BF$1, 'Ambiente-Termico'!$B$1:$EC$1, 0))</f>
        <v>419</v>
      </c>
      <c r="BG32" s="2">
        <f>INDEX('Ambiente-Termico'!$B$2:$EC$1000, MATCH($O32, 'Ambiente-Termico'!$I$2:$I$1000, 0), MATCH(BG$1, 'Ambiente-Termico'!$B$1:$EC$1, 0))</f>
        <v>0.14349315068493149</v>
      </c>
      <c r="BH32">
        <f>INDEX('Ambiente-Termico'!$B$2:$EC$1000, MATCH($O32, 'Ambiente-Termico'!$I$2:$I$1000, 0), MATCH(BH$1, 'Ambiente-Termico'!$B$1:$EC$1, 0))</f>
        <v>331</v>
      </c>
      <c r="BI32" s="2">
        <f>INDEX('Ambiente-Termico'!$B$2:$EC$1000, MATCH($O32, 'Ambiente-Termico'!$I$2:$I$1000, 0), MATCH(BI$1, 'Ambiente-Termico'!$B$1:$EC$1, 0))</f>
        <v>0.11335616438356171</v>
      </c>
      <c r="BJ32">
        <f>INDEX('Ambiente-Termico'!$B$2:$EC$1000, MATCH($O32, 'Ambiente-Termico'!$I$2:$I$1000, 0), MATCH(BJ$1, 'Ambiente-Termico'!$B$1:$EC$1, 0))</f>
        <v>2170</v>
      </c>
      <c r="BK32" s="2">
        <f>INDEX('Ambiente-Termico'!$B$2:$EC$1000, MATCH($O32, 'Ambiente-Termico'!$I$2:$I$1000, 0), MATCH(BK$1, 'Ambiente-Termico'!$B$1:$EC$1, 0))</f>
        <v>0.74315068493150682</v>
      </c>
      <c r="BL32">
        <f>INDEX('Ambiente-Termico'!$B$2:$EC$1000, MATCH($O32, 'Ambiente-Termico'!$I$2:$I$1000, 0), MATCH(BL$1, 'Ambiente-Termico'!$B$1:$EC$1, 0))</f>
        <v>632</v>
      </c>
      <c r="BM32" s="2">
        <f>INDEX('Ambiente-Termico'!$B$2:$EC$1000, MATCH($O32, 'Ambiente-Termico'!$I$2:$I$1000, 0), MATCH(BM$1, 'Ambiente-Termico'!$B$1:$EC$1, 0))</f>
        <v>7.2146118721461192E-2</v>
      </c>
      <c r="BN32">
        <f>INDEX('Ambiente-Termico'!$B$2:$EC$1000, MATCH($O32, 'Ambiente-Termico'!$I$2:$I$1000, 0), MATCH(BN$1, 'Ambiente-Termico'!$B$1:$EC$1, 0))</f>
        <v>2305</v>
      </c>
      <c r="BO32" s="2">
        <f>INDEX('Ambiente-Termico'!$B$2:$EC$1000, MATCH($O32, 'Ambiente-Termico'!$I$2:$I$1000, 0), MATCH(BO$1, 'Ambiente-Termico'!$B$1:$EC$1, 0))</f>
        <v>0.26312785388127852</v>
      </c>
      <c r="BP32">
        <f>INDEX('Ambiente-Termico'!$B$2:$EC$1000, MATCH($O32, 'Ambiente-Termico'!$I$2:$I$1000, 0), MATCH(BP$1, 'Ambiente-Termico'!$B$1:$EC$1, 0))</f>
        <v>5823</v>
      </c>
      <c r="BQ32" s="2">
        <f>INDEX('Ambiente-Termico'!$B$2:$EC$1000, MATCH($O32, 'Ambiente-Termico'!$I$2:$I$1000, 0), MATCH(BQ$1, 'Ambiente-Termico'!$B$1:$EC$1, 0))</f>
        <v>0.66472602739726028</v>
      </c>
      <c r="BR32">
        <f>INDEX('Ambiente-Termico'!$B$2:$EC$1000, MATCH($O32, 'Ambiente-Termico'!$I$2:$I$1000, 0), MATCH(BR$1, 'Ambiente-Termico'!$B$1:$EC$1, 0))</f>
        <v>150</v>
      </c>
      <c r="BS32" s="2">
        <f>INDEX('Ambiente-Termico'!$B$2:$EC$1000, MATCH($O32, 'Ambiente-Termico'!$I$2:$I$1000, 0), MATCH(BS$1, 'Ambiente-Termico'!$B$1:$EC$1, 0))</f>
        <v>5.1369863013698627E-2</v>
      </c>
      <c r="BT32">
        <f>INDEX('Ambiente-Termico'!$B$2:$EC$1000, MATCH($O32, 'Ambiente-Termico'!$I$2:$I$1000, 0), MATCH(BT$1, 'Ambiente-Termico'!$B$1:$EC$1, 0))</f>
        <v>1054</v>
      </c>
      <c r="BU32" s="2">
        <f>INDEX('Ambiente-Termico'!$B$2:$EC$1000, MATCH($O32, 'Ambiente-Termico'!$I$2:$I$1000, 0), MATCH(BU$1, 'Ambiente-Termico'!$B$1:$EC$1, 0))</f>
        <v>0.36095890410958897</v>
      </c>
      <c r="BV32">
        <f>INDEX('Ambiente-Termico'!$B$2:$EC$1000, MATCH($O32, 'Ambiente-Termico'!$I$2:$I$1000, 0), MATCH(BV$1, 'Ambiente-Termico'!$B$1:$EC$1, 0))</f>
        <v>7556</v>
      </c>
      <c r="BW32" s="2">
        <f>INDEX('Ambiente-Termico'!$B$2:$EC$1000, MATCH($O32, 'Ambiente-Termico'!$I$2:$I$1000, 0), MATCH(BW$1, 'Ambiente-Termico'!$B$1:$EC$1, 0))</f>
        <v>0.86255707762557077</v>
      </c>
      <c r="BX32">
        <f>INDEX('Ambiente-Termico'!$B$2:$EC$1000, MATCH($O32, 'Ambiente-Termico'!$I$2:$I$1000, 0), MATCH(BX$1, 'Ambiente-Termico'!$B$1:$EC$1, 0))</f>
        <v>192</v>
      </c>
      <c r="BY32" s="2">
        <f>INDEX('Ambiente-Termico'!$B$2:$EC$1000, MATCH($O32, 'Ambiente-Termico'!$I$2:$I$1000, 0), MATCH(BY$1, 'Ambiente-Termico'!$B$1:$EC$1, 0))</f>
        <v>2.1917808219178079E-2</v>
      </c>
      <c r="BZ32">
        <f>INDEX('Ambiente-Termico'!$B$2:$EC$1000, MATCH($O32, 'Ambiente-Termico'!$I$2:$I$1000, 0), MATCH(BZ$1, 'Ambiente-Termico'!$B$1:$EC$1, 0))</f>
        <v>5214</v>
      </c>
      <c r="CA32" s="2">
        <f>INDEX('Ambiente-Termico'!$B$2:$EC$1000, MATCH($O32, 'Ambiente-Termico'!$I$2:$I$1000, 0), MATCH(CA$1, 'Ambiente-Termico'!$B$1:$EC$1, 0))</f>
        <v>0.59520547945205482</v>
      </c>
      <c r="CB32">
        <f>INDEX('Ambiente-Termico'!$B$2:$EC$1000, MATCH($O32, 'Ambiente-Termico'!$I$2:$I$1000, 0), MATCH(CB$1, 'Ambiente-Termico'!$B$1:$EC$1, 0))</f>
        <v>3354</v>
      </c>
      <c r="CC32" s="2">
        <f>INDEX('Ambiente-Termico'!$B$2:$EC$1000, MATCH($O32, 'Ambiente-Termico'!$I$2:$I$1000, 0), MATCH(CC$1, 'Ambiente-Termico'!$B$1:$EC$1, 0))</f>
        <v>0.38287671232876708</v>
      </c>
      <c r="CD32">
        <f>INDEX('Ambiente-Termico'!$B$2:$EC$1000, MATCH($O32, 'Ambiente-Termico'!$I$2:$I$1000, 0), MATCH(CD$1, 'Ambiente-Termico'!$B$1:$EC$1, 0))</f>
        <v>6200.2</v>
      </c>
      <c r="CE32">
        <f>INDEX('Ambiente-Termico'!$B$2:$EC$1000, MATCH($O32, 'Ambiente-Termico'!$I$2:$I$1000, 0), MATCH(CE$1, 'Ambiente-Termico'!$B$1:$EC$1, 0))</f>
        <v>1135.32</v>
      </c>
      <c r="CF32">
        <f>INDEX('Ambiente-Termico'!$B$2:$EC$1000, MATCH($O32, 'Ambiente-Termico'!$I$2:$I$1000, 0), MATCH(CF$1, 'Ambiente-Termico'!$B$1:$EC$1, 0))</f>
        <v>224.88937250634746</v>
      </c>
      <c r="CG32">
        <f>INDEX('Ambiente-Termico'!$B$2:$EC$1000, MATCH($O32, 'Ambiente-Termico'!$I$2:$I$1000, 0), MATCH(CG$1, 'Ambiente-Termico'!$B$1:$EC$1, 0))</f>
        <v>41.179542981501626</v>
      </c>
      <c r="CH32">
        <f>INDEX('Ambiente-Termico'!$B$2:$EC$1000, MATCH($O32, 'Ambiente-Termico'!$I$2:$I$1000, 0), MATCH(CH$1, 'Ambiente-Termico'!$B$1:$EC$1, 0))</f>
        <v>183.70982952484582</v>
      </c>
      <c r="CI32">
        <f>INDEX('Ambiente-Termico'!$B$2:$EC$1000, MATCH($O32, 'Ambiente-Termico'!$I$2:$I$1000, 0), MATCH(CI$1, 'Ambiente-Termico'!$B$1:$EC$1, 0))</f>
        <v>4492.6000000000004</v>
      </c>
      <c r="CJ32">
        <f>INDEX('Ambiente-Termico'!$B$2:$EC$1000, MATCH($O32, 'Ambiente-Termico'!$I$2:$I$1000, 0), MATCH(CJ$1, 'Ambiente-Termico'!$B$1:$EC$1, 0))</f>
        <v>45.297662437926178</v>
      </c>
      <c r="CK32">
        <f>INDEX('Ambiente-Termico'!$B$2:$EC$1000, MATCH($O32, 'Ambiente-Termico'!$I$2:$I$1000, 0), MATCH(CK$1, 'Ambiente-Termico'!$B$1:$EC$1, 0))</f>
        <v>0</v>
      </c>
      <c r="CL32">
        <f>INDEX('Ambiente-Termico'!$B$2:$EC$1000, MATCH($O32, 'Ambiente-Termico'!$I$2:$I$1000, 0), MATCH(CL$1, 'Ambiente-Termico'!$B$1:$EC$1, 0))</f>
        <v>0</v>
      </c>
      <c r="CM32">
        <f>INDEX('Ambiente-Termico'!$B$2:$EC$1000, MATCH($O32, 'Ambiente-Termico'!$I$2:$I$1000, 0), MATCH(CM$1, 'Ambiente-Termico'!$B$1:$EC$1, 0))</f>
        <v>0</v>
      </c>
      <c r="CN32">
        <f>INDEX('Ambiente-Termico'!$B$2:$EC$1000, MATCH($O32, 'Ambiente-Termico'!$I$2:$I$1000, 0), MATCH(CN$1, 'Ambiente-Termico'!$B$1:$EC$1, 0))</f>
        <v>0</v>
      </c>
      <c r="CO32">
        <f>INDEX('Ambiente-Termico'!$B$2:$EC$1000, MATCH($O32, 'Ambiente-Termico'!$I$2:$I$1000, 0), MATCH(CO$1, 'Ambiente-Termico'!$B$1:$EC$1, 0))</f>
        <v>0</v>
      </c>
      <c r="CP32">
        <f>INDEX('Ambiente-Termico'!$B$2:$EC$1000, MATCH($O32, 'Ambiente-Termico'!$I$2:$I$1000, 0), MATCH(CP$1, 'Ambiente-Termico'!$B$1:$EC$1, 0))</f>
        <v>0</v>
      </c>
      <c r="CQ32">
        <f>INDEX('Ambiente-Termico'!$B$2:$EC$1000, MATCH($O32, 'Ambiente-Termico'!$I$2:$I$1000, 0), MATCH(CQ$1, 'Ambiente-Termico'!$B$1:$EC$1, 0))</f>
        <v>0</v>
      </c>
      <c r="CR32">
        <f>INDEX('Ambiente-Termico'!$B$2:$EC$1000, MATCH($O32, 'Ambiente-Termico'!$I$2:$I$1000, 0), MATCH(CR$1, 'Ambiente-Termico'!$B$1:$EC$1, 0))</f>
        <v>0</v>
      </c>
      <c r="CS32">
        <f>INDEX('Ambiente-Termico'!$B$2:$EC$1000, MATCH($O32, 'Ambiente-Termico'!$I$2:$I$1000, 0), MATCH(CS$1, 'Ambiente-Termico'!$B$1:$EC$1, 0))</f>
        <v>0</v>
      </c>
      <c r="CT32">
        <f>INDEX('Ambiente-Termico'!$B$2:$EC$1000, MATCH($O32, 'Ambiente-Termico'!$I$2:$I$1000, 0), MATCH(CT$1, 'Ambiente-Termico'!$B$1:$EC$1, 0))</f>
        <v>0</v>
      </c>
      <c r="CU32">
        <f>INDEX('Ambiente-Termico'!$B$2:$EC$1000, MATCH($O32, 'Ambiente-Termico'!$I$2:$I$1000, 0), MATCH(CU$1, 'Ambiente-Termico'!$B$1:$EC$1, 0))</f>
        <v>0</v>
      </c>
      <c r="CV32">
        <f>INDEX('Ambiente-Termico'!$B$2:$EC$1000, MATCH($O32, 'Ambiente-Termico'!$I$2:$I$1000, 0), MATCH(CV$1, 'Ambiente-Termico'!$B$1:$EC$1, 0))</f>
        <v>0</v>
      </c>
      <c r="CW32">
        <f>INDEX('Ambiente-Termico'!$B$2:$EC$1000, MATCH($O32, 'Ambiente-Termico'!$I$2:$I$1000, 0), MATCH(CW$1, 'Ambiente-Termico'!$B$1:$EC$1, 0))</f>
        <v>0</v>
      </c>
      <c r="CX32">
        <f>INDEX('Ambiente-Termico'!$B$2:$EC$1000, MATCH($O32, 'Ambiente-Termico'!$I$2:$I$1000, 0), MATCH(CX$1, 'Ambiente-Termico'!$B$1:$EC$1, 0))</f>
        <v>0</v>
      </c>
      <c r="CY32">
        <f>INDEX('Ambiente-Termico'!$B$2:$EC$1000, MATCH($O32, 'Ambiente-Termico'!$I$2:$I$1000, 0), MATCH(CY$1, 'Ambiente-Termico'!$B$1:$EC$1, 0))</f>
        <v>0</v>
      </c>
      <c r="CZ32">
        <f>INDEX('Ambiente-Termico'!$B$2:$EC$1000, MATCH($O32, 'Ambiente-Termico'!$I$2:$I$1000, 0), MATCH(CZ$1, 'Ambiente-Termico'!$B$1:$EC$1, 0))</f>
        <v>0</v>
      </c>
      <c r="DA32">
        <f>INDEX('Ambiente-Termico'!$B$2:$EC$1000, MATCH($O32, 'Ambiente-Termico'!$I$2:$I$1000, 0), MATCH(DA$1, 'Ambiente-Termico'!$B$1:$EC$1, 0))</f>
        <v>0</v>
      </c>
      <c r="DB32">
        <f>INDEX('Ambiente-Termico'!$B$2:$EC$1000, MATCH($O32, 'Ambiente-Termico'!$I$2:$I$1000, 0), MATCH(DB$1, 'Ambiente-Termico'!$B$1:$EC$1, 0))</f>
        <v>0</v>
      </c>
      <c r="DC32">
        <f>INDEX('Ambiente-Termico'!$B$2:$EC$1000, MATCH($O32, 'Ambiente-Termico'!$I$2:$I$1000, 0), MATCH(DC$1, 'Ambiente-Termico'!$B$1:$EC$1, 0))</f>
        <v>0</v>
      </c>
      <c r="DD32">
        <f>INDEX('Ambiente-Termico'!$B$2:$EC$1000, MATCH($O32, 'Ambiente-Termico'!$I$2:$I$1000, 0), MATCH(DD$1, 'Ambiente-Termico'!$B$1:$EC$1, 0))</f>
        <v>0</v>
      </c>
      <c r="DE32">
        <f>INDEX('Ambiente-Termico'!$B$2:$EC$1000, MATCH($O32, 'Ambiente-Termico'!$I$2:$I$1000, 0), MATCH(DE$1, 'Ambiente-Termico'!$B$1:$EC$1, 0))</f>
        <v>0</v>
      </c>
      <c r="DF32">
        <f>INDEX('Ambiente-Termico'!$B$2:$EC$1000, MATCH($O32, 'Ambiente-Termico'!$I$2:$I$1000, 0), MATCH(DF$1, 'Ambiente-Termico'!$B$1:$EC$1, 0))</f>
        <v>0</v>
      </c>
      <c r="DG32">
        <f>INDEX('Ambiente-Termico'!$B$2:$EC$1000, MATCH($O32, 'Ambiente-Termico'!$I$2:$I$1000, 0), MATCH(DG$1, 'Ambiente-Termico'!$B$1:$EC$1, 0))</f>
        <v>0</v>
      </c>
      <c r="DH32">
        <f>INDEX('Ambiente-Termico'!$B$2:$EC$1000, MATCH($O32, 'Ambiente-Termico'!$I$2:$I$1000, 0), MATCH(DH$1, 'Ambiente-Termico'!$B$1:$EC$1, 0))</f>
        <v>0</v>
      </c>
      <c r="DI32">
        <f>INDEX('Ambiente-Termico'!$B$2:$EC$1000, MATCH($O32, 'Ambiente-Termico'!$I$2:$I$1000, 0), MATCH(DI$1, 'Ambiente-Termico'!$B$1:$EC$1, 0))</f>
        <v>0</v>
      </c>
      <c r="DJ32">
        <f>INDEX('Ambiente-Termico'!$B$2:$EC$1000, MATCH($O32, 'Ambiente-Termico'!$I$2:$I$1000, 0), MATCH(DJ$1, 'Ambiente-Termico'!$B$1:$EC$1, 0))</f>
        <v>0</v>
      </c>
      <c r="DK32">
        <f>INDEX('Ambiente-Termico'!$B$2:$EC$1000, MATCH($O32, 'Ambiente-Termico'!$I$2:$I$1000, 0), MATCH(DK$1, 'Ambiente-Termico'!$B$1:$EC$1, 0))</f>
        <v>0</v>
      </c>
      <c r="DL32">
        <f>INDEX('Ambiente-Termico'!$B$2:$EC$1000, MATCH($O32, 'Ambiente-Termico'!$I$2:$I$1000, 0), MATCH(DL$1, 'Ambiente-Termico'!$B$1:$EC$1, 0))</f>
        <v>0</v>
      </c>
      <c r="DM32">
        <f>INDEX('Ambiente-Termico'!$B$2:$EC$1000, MATCH($O32, 'Ambiente-Termico'!$I$2:$I$1000, 0), MATCH(DM$1, 'Ambiente-Termico'!$B$1:$EC$1, 0))</f>
        <v>0</v>
      </c>
      <c r="DN32" s="2">
        <f t="shared" si="1"/>
        <v>0.49439984343209886</v>
      </c>
      <c r="DO32" s="2">
        <f>IF(INDEX(CE:CE,MATCH($T32,$O:$O, 0))=0,0,1-CE32/INDEX(CE:CE,MATCH($T32,$O:$O, 0)))</f>
        <v>0.10008085099636965</v>
      </c>
      <c r="DP32" s="2">
        <f>IF(INDEX(CF:CF,MATCH($T32,$O:$O, 0))=0,0,1-CF32/INDEX(CF:CF,MATCH($T32,$O:$O, 0)))</f>
        <v>0.49439984343209886</v>
      </c>
      <c r="DQ32" s="2">
        <f t="shared" si="2"/>
        <v>0.10008085099636965</v>
      </c>
      <c r="DR32" s="2">
        <f t="shared" si="3"/>
        <v>0.53961788742777106</v>
      </c>
      <c r="DS32" s="2">
        <f t="shared" si="4"/>
        <v>0.69901630601907083</v>
      </c>
      <c r="DT32" s="2">
        <f t="shared" si="5"/>
        <v>-0.2858982160947483</v>
      </c>
      <c r="DU32" s="2">
        <f t="shared" si="6"/>
        <v>0</v>
      </c>
      <c r="DV32" s="2">
        <f t="shared" si="7"/>
        <v>0</v>
      </c>
      <c r="DW32" s="2">
        <f t="shared" si="8"/>
        <v>0</v>
      </c>
      <c r="DX32" s="2">
        <f t="shared" si="9"/>
        <v>0</v>
      </c>
      <c r="DY32" s="2">
        <f>IF($CO32=0,0,CP32/$CO32)</f>
        <v>0</v>
      </c>
      <c r="DZ32" s="2">
        <f t="shared" si="10"/>
        <v>0</v>
      </c>
      <c r="EA32" s="2">
        <f t="shared" si="11"/>
        <v>0</v>
      </c>
      <c r="EB32" s="2">
        <f t="shared" si="12"/>
        <v>0</v>
      </c>
      <c r="EC32" s="2">
        <f t="shared" si="13"/>
        <v>0</v>
      </c>
      <c r="ED32" s="2">
        <f t="shared" si="14"/>
        <v>0</v>
      </c>
      <c r="EE32" s="2">
        <f t="shared" si="15"/>
        <v>0</v>
      </c>
      <c r="EF32" s="2">
        <f t="shared" si="16"/>
        <v>0</v>
      </c>
      <c r="EG32" s="2">
        <f t="shared" si="17"/>
        <v>0</v>
      </c>
      <c r="EH32" s="2">
        <f t="shared" si="18"/>
        <v>0</v>
      </c>
      <c r="EI32" s="2">
        <f t="shared" si="19"/>
        <v>0</v>
      </c>
      <c r="EJ32" s="2">
        <f t="shared" si="20"/>
        <v>0</v>
      </c>
      <c r="EK32" s="2">
        <f>IF($DB32=0,0,DC32/$DB32)</f>
        <v>0</v>
      </c>
      <c r="EL32" s="2">
        <f t="shared" si="21"/>
        <v>0</v>
      </c>
      <c r="EM32" s="2">
        <f t="shared" si="22"/>
        <v>0</v>
      </c>
      <c r="EN32" s="2">
        <f t="shared" si="23"/>
        <v>0</v>
      </c>
      <c r="EO32" s="2">
        <f t="shared" si="24"/>
        <v>0</v>
      </c>
      <c r="EP32" s="2">
        <f t="shared" si="25"/>
        <v>0</v>
      </c>
      <c r="EQ32" s="2">
        <f t="shared" si="26"/>
        <v>0</v>
      </c>
      <c r="ER32" s="2">
        <f t="shared" si="27"/>
        <v>0</v>
      </c>
      <c r="ES32" s="2">
        <f t="shared" si="28"/>
        <v>0</v>
      </c>
      <c r="ET32" s="2">
        <f t="shared" si="29"/>
        <v>0</v>
      </c>
      <c r="EU32" s="2">
        <f t="shared" si="30"/>
        <v>0</v>
      </c>
      <c r="EV32">
        <f>INDEX('Ambiente-Luminico'!$B$2:$DZ$1000, MATCH($P32, 'Ambiente-Luminico'!$M$2:$M$1000, 0), MATCH(EV$1, 'Ambiente-Luminico'!$B$1:$DZ$1, 0))</f>
        <v>1</v>
      </c>
      <c r="EW32">
        <f>INDEX('Ambiente-Luminico'!$B$2:$DZ$1000, MATCH($P32, 'Ambiente-Luminico'!$M$2:$M$1000, 0), MATCH(EW$1, 'Ambiente-Luminico'!$B$1:$DZ$1, 0))</f>
        <v>0.78205126999999997</v>
      </c>
      <c r="EX32">
        <f>INDEX('Ambiente-Luminico'!$B$2:$DZ$1000, MATCH($P32, 'Ambiente-Luminico'!$M$2:$M$1000, 0), MATCH(EX$1, 'Ambiente-Luminico'!$B$1:$DZ$1, 0))</f>
        <v>0</v>
      </c>
      <c r="EY32">
        <f>INDEX('Ambiente-Luminico'!$B$2:$DZ$1000, MATCH($P32, 'Ambiente-Luminico'!$M$2:$M$1000, 0), MATCH(EY$1, 'Ambiente-Luminico'!$B$1:$DZ$1, 0))</f>
        <v>0.93782926</v>
      </c>
      <c r="EZ32">
        <f>INDEX('Ambiente-Luminico'!$B$2:$DZ$1000, MATCH($P32, 'Ambiente-Luminico'!$M$2:$M$1000, 0), MATCH(EZ$1, 'Ambiente-Luminico'!$B$1:$DZ$1, 0))</f>
        <v>3.8868979999999997E-2</v>
      </c>
      <c r="FA32">
        <f>INDEX('Ambiente-Luminico'!$B$2:$DZ$1000, MATCH($P32, 'Ambiente-Luminico'!$M$2:$M$1000, 0), MATCH(FA$1, 'Ambiente-Luminico'!$B$1:$DZ$1, 0))</f>
        <v>1415.7117000000001</v>
      </c>
      <c r="FB32">
        <f>INDEX('Ambiente-Luminico'!$B$2:$DZ$1000, MATCH($P32, 'Ambiente-Luminico'!$M$2:$M$1000, 0), MATCH(FB$1, 'Ambiente-Luminico'!$B$1:$DZ$1, 0))</f>
        <v>0.43910255999999998</v>
      </c>
    </row>
    <row r="33" spans="1:158" x14ac:dyDescent="0.3">
      <c r="A33">
        <f>IF(INDEX(Plan1!O$5:O$1000,ROW()-1)="","",INDEX(Plan1!O$5:O$1000,ROW()-1))</f>
        <v>32</v>
      </c>
      <c r="B33" t="str">
        <f>IF(INDEX(Plan1!P$5:P$1000,ROW()-1)="","",INDEX(Plan1!P$5:P$1000,ROW()-1))</f>
        <v>CTD-VN-V86-T120</v>
      </c>
      <c r="C33" t="str">
        <f>IF(INDEX(Plan1!Q$5:Q$1000,ROW()-1)="","",INDEX(Plan1!Q$5:Q$1000,ROW()-1))</f>
        <v>CTD</v>
      </c>
      <c r="D33" t="str">
        <f>IF(INDEX(Plan1!R$5:R$1000,ROW()-1)="","",INDEX(Plan1!R$5:R$1000,ROW()-1))</f>
        <v>VN</v>
      </c>
      <c r="E33" t="str">
        <f>IF(INDEX(Plan1!S$5:S$1000,ROW()-1)="","",INDEX(Plan1!S$5:S$1000,ROW()-1))</f>
        <v>V86</v>
      </c>
      <c r="F33" t="str">
        <f>IF(INDEX(Plan1!T$5:T$1000,ROW()-1)="","",INDEX(Plan1!T$5:T$1000,ROW()-1))</f>
        <v>T120</v>
      </c>
      <c r="G33" t="str">
        <f>IF(INDEX(Plan1!U$5:U$1000,ROW()-1)="","",INDEX(Plan1!U$5:U$1000,ROW()-1))</f>
        <v>VARANDA</v>
      </c>
      <c r="H33">
        <f>IF(INDEX(Plan1!W$5:W$1000,ROW()-1)="","",INDEX(Plan1!W$5:W$1000,ROW()-1))</f>
        <v>27.57</v>
      </c>
      <c r="I33">
        <f>IF(INDEX(Plan1!X$5:X$1000,ROW()-1)="","",INDEX(Plan1!X$5:X$1000,ROW()-1))</f>
        <v>68.111999999999995</v>
      </c>
      <c r="J33">
        <f>IF(INDEX(Plan1!Y$5:Y$1000,ROW()-1)="","",INDEX(Plan1!Y$5:Y$1000,ROW()-1))</f>
        <v>27.6416</v>
      </c>
      <c r="K33" s="16">
        <f>IF(INDEX(Plan1!Z$5:Z$1000,ROW()-1)="","",INDEX(Plan1!Z$5:Z$1000,ROW()-1))</f>
        <v>0.41</v>
      </c>
      <c r="L33" s="2">
        <f>IF(INDEX(Plan1!AA$5:AA$1000,ROW()-1)="","",INDEX(Plan1!AA$5:AA$1000,ROW()-1))</f>
        <v>1</v>
      </c>
      <c r="M33" t="str">
        <f t="shared" si="31"/>
        <v>Pext</v>
      </c>
      <c r="N33" t="str">
        <f t="shared" si="32"/>
        <v>Norte-Oeste</v>
      </c>
      <c r="O33" t="str">
        <f t="shared" si="33"/>
        <v>CTD-VN-V86-T120-VARANDA-Pext</v>
      </c>
      <c r="P33" t="str">
        <f t="shared" si="34"/>
        <v>CTD-VN-V86-T120-VARANDA-Pext</v>
      </c>
      <c r="Q33" t="str">
        <f t="shared" si="35"/>
        <v>CTD_T120_V86</v>
      </c>
      <c r="R33" t="str">
        <f t="shared" si="36"/>
        <v>CTD_T120_V86_sDG</v>
      </c>
      <c r="S33" t="str">
        <f t="shared" si="37"/>
        <v>CTD-VARANDA</v>
      </c>
      <c r="T33" t="str">
        <f t="shared" si="38"/>
        <v>CTD-VN-V86-ST-VARANDA-P0</v>
      </c>
      <c r="U33">
        <f>INDEX('Ambiente-Termico'!$B$2:$EC$1000, MATCH($O33, 'Ambiente-Termico'!$I$2:$I$1000, 0), MATCH(U$1, 'Ambiente-Termico'!$B$1:$EC$1, 0))</f>
        <v>2920</v>
      </c>
      <c r="V33">
        <f>INDEX('Ambiente-Termico'!$B$2:$EC$1000, MATCH($O33, 'Ambiente-Termico'!$I$2:$I$1000, 0), MATCH(V$1, 'Ambiente-Termico'!$B$1:$EC$1, 0))</f>
        <v>31.59</v>
      </c>
      <c r="W33">
        <f>INDEX('Ambiente-Termico'!$B$2:$EC$1000, MATCH($O33, 'Ambiente-Termico'!$I$2:$I$1000, 0), MATCH(W$1, 'Ambiente-Termico'!$B$1:$EC$1, 0))</f>
        <v>31.59</v>
      </c>
      <c r="X33">
        <f>INDEX('Ambiente-Termico'!$B$2:$EC$1000, MATCH($O33, 'Ambiente-Termico'!$I$2:$I$1000, 0), MATCH(X$1, 'Ambiente-Termico'!$B$1:$EC$1, 0))</f>
        <v>22.19</v>
      </c>
      <c r="Y33">
        <f>INDEX('Ambiente-Termico'!$B$2:$EC$1000, MATCH($O33, 'Ambiente-Termico'!$I$2:$I$1000, 0), MATCH(Y$1, 'Ambiente-Termico'!$B$1:$EC$1, 0))</f>
        <v>20.27</v>
      </c>
      <c r="Z33">
        <f>INDEX('Ambiente-Termico'!$B$2:$EC$1000, MATCH($O33, 'Ambiente-Termico'!$I$2:$I$1000, 0), MATCH(Z$1, 'Ambiente-Termico'!$B$1:$EC$1, 0))</f>
        <v>30.71</v>
      </c>
      <c r="AA33">
        <f>INDEX('Ambiente-Termico'!$B$2:$EC$1000, MATCH($O33, 'Ambiente-Termico'!$I$2:$I$1000, 0), MATCH(AA$1, 'Ambiente-Termico'!$B$1:$EC$1, 0))</f>
        <v>30.71</v>
      </c>
      <c r="AB33">
        <f>INDEX('Ambiente-Termico'!$B$2:$EC$1000, MATCH($O33, 'Ambiente-Termico'!$I$2:$I$1000, 0), MATCH(AB$1, 'Ambiente-Termico'!$B$1:$EC$1, 0))</f>
        <v>21.96</v>
      </c>
      <c r="AC33">
        <f>INDEX('Ambiente-Termico'!$B$2:$EC$1000, MATCH($O33, 'Ambiente-Termico'!$I$2:$I$1000, 0), MATCH(AC$1, 'Ambiente-Termico'!$B$1:$EC$1, 0))</f>
        <v>20.18</v>
      </c>
      <c r="AD33">
        <f>INDEX('Ambiente-Termico'!$B$2:$EC$1000, MATCH($O33, 'Ambiente-Termico'!$I$2:$I$1000, 0), MATCH(AD$1, 'Ambiente-Termico'!$B$1:$EC$1, 0))</f>
        <v>30.99</v>
      </c>
      <c r="AE33">
        <f>INDEX('Ambiente-Termico'!$B$2:$EC$1000, MATCH($O33, 'Ambiente-Termico'!$I$2:$I$1000, 0), MATCH(AE$1, 'Ambiente-Termico'!$B$1:$EC$1, 0))</f>
        <v>30.99</v>
      </c>
      <c r="AF33">
        <f>INDEX('Ambiente-Termico'!$B$2:$EC$1000, MATCH($O33, 'Ambiente-Termico'!$I$2:$I$1000, 0), MATCH(AF$1, 'Ambiente-Termico'!$B$1:$EC$1, 0))</f>
        <v>22.07</v>
      </c>
      <c r="AG33">
        <f>INDEX('Ambiente-Termico'!$B$2:$EC$1000, MATCH($O33, 'Ambiente-Termico'!$I$2:$I$1000, 0), MATCH(AG$1, 'Ambiente-Termico'!$B$1:$EC$1, 0))</f>
        <v>20.22</v>
      </c>
      <c r="AH33" s="2">
        <f t="shared" si="39"/>
        <v>7.8517587939698208E-3</v>
      </c>
      <c r="AI33" s="2">
        <f t="shared" si="39"/>
        <v>7.8517587939698208E-3</v>
      </c>
      <c r="AJ33" s="2">
        <f t="shared" si="39"/>
        <v>5.8243727598565886E-3</v>
      </c>
      <c r="AK33" s="2">
        <f t="shared" si="39"/>
        <v>6.3725490196078205E-3</v>
      </c>
      <c r="AL33" s="2">
        <f t="shared" si="40"/>
        <v>3.1841109709962123E-2</v>
      </c>
      <c r="AM33" s="2">
        <f t="shared" si="40"/>
        <v>3.1841109709962123E-2</v>
      </c>
      <c r="AN33" s="2">
        <f t="shared" si="40"/>
        <v>2.7457927369353263E-2</v>
      </c>
      <c r="AO33" s="2">
        <f t="shared" si="40"/>
        <v>1.5609756097560989E-2</v>
      </c>
      <c r="AP33" s="2">
        <f t="shared" si="41"/>
        <v>1.4626391096979385E-2</v>
      </c>
      <c r="AQ33" s="2">
        <f t="shared" si="41"/>
        <v>1.4626391096979385E-2</v>
      </c>
      <c r="AR33" s="2">
        <f t="shared" si="41"/>
        <v>1.6926503340757182E-2</v>
      </c>
      <c r="AS33" s="2">
        <f t="shared" si="41"/>
        <v>1.1246943765281237E-2</v>
      </c>
      <c r="AT33">
        <f>INDEX('Ambiente-Termico'!$B$2:$EC$1000, MATCH($O33, 'Ambiente-Termico'!$I$2:$I$1000, 0), MATCH(AT$1, 'Ambiente-Termico'!$B$1:$EC$1, 0))</f>
        <v>325</v>
      </c>
      <c r="AU33" s="2">
        <f>INDEX('Ambiente-Termico'!$B$2:$EC$1000, MATCH($O33, 'Ambiente-Termico'!$I$2:$I$1000, 0), MATCH(AU$1, 'Ambiente-Termico'!$B$1:$EC$1, 0))</f>
        <v>0.1113013698630137</v>
      </c>
      <c r="AV33">
        <f>INDEX('Ambiente-Termico'!$B$2:$EC$1000, MATCH($O33, 'Ambiente-Termico'!$I$2:$I$1000, 0), MATCH(AV$1, 'Ambiente-Termico'!$B$1:$EC$1, 0))</f>
        <v>1826</v>
      </c>
      <c r="AW33" s="2">
        <f>INDEX('Ambiente-Termico'!$B$2:$EC$1000, MATCH($O33, 'Ambiente-Termico'!$I$2:$I$1000, 0), MATCH(AW$1, 'Ambiente-Termico'!$B$1:$EC$1, 0))</f>
        <v>0.62534246575342467</v>
      </c>
      <c r="AX33">
        <f>INDEX('Ambiente-Termico'!$B$2:$EC$1000, MATCH($O33, 'Ambiente-Termico'!$I$2:$I$1000, 0), MATCH(AX$1, 'Ambiente-Termico'!$B$1:$EC$1, 0))</f>
        <v>769</v>
      </c>
      <c r="AY33" s="2">
        <f>INDEX('Ambiente-Termico'!$B$2:$EC$1000, MATCH($O33, 'Ambiente-Termico'!$I$2:$I$1000, 0), MATCH(AY$1, 'Ambiente-Termico'!$B$1:$EC$1, 0))</f>
        <v>0.26335616438356158</v>
      </c>
      <c r="AZ33">
        <f>INDEX('Ambiente-Termico'!$B$2:$EC$1000, MATCH($O33, 'Ambiente-Termico'!$I$2:$I$1000, 0), MATCH(AZ$1, 'Ambiente-Termico'!$B$1:$EC$1, 0))</f>
        <v>469</v>
      </c>
      <c r="BA33" s="2">
        <f>INDEX('Ambiente-Termico'!$B$2:$EC$1000, MATCH($O33, 'Ambiente-Termico'!$I$2:$I$1000, 0), MATCH(BA$1, 'Ambiente-Termico'!$B$1:$EC$1, 0))</f>
        <v>5.3538812785388128E-2</v>
      </c>
      <c r="BB33">
        <f>INDEX('Ambiente-Termico'!$B$2:$EC$1000, MATCH($O33, 'Ambiente-Termico'!$I$2:$I$1000, 0), MATCH(BB$1, 'Ambiente-Termico'!$B$1:$EC$1, 0))</f>
        <v>6051</v>
      </c>
      <c r="BC33" s="2">
        <f>INDEX('Ambiente-Termico'!$B$2:$EC$1000, MATCH($O33, 'Ambiente-Termico'!$I$2:$I$1000, 0), MATCH(BC$1, 'Ambiente-Termico'!$B$1:$EC$1, 0))</f>
        <v>0.6907534246575342</v>
      </c>
      <c r="BD33" t="e">
        <f>INDEX('Ambiente-Termico'!$B$2:$EC$1000, MATCH($O33, 'Ambiente-Termico'!$I$2:$I$1000, 0), MATCH(BD$1, 'Ambiente-Termico'!$B$1:$EC$1, 0))</f>
        <v>#N/A</v>
      </c>
      <c r="BE33" s="2" t="e">
        <f>INDEX('Ambiente-Termico'!$B$2:$EC$1000, MATCH($O33, 'Ambiente-Termico'!$I$2:$I$1000, 0), MATCH(BE$1, 'Ambiente-Termico'!$B$1:$EC$1, 0))</f>
        <v>#N/A</v>
      </c>
      <c r="BF33">
        <f>INDEX('Ambiente-Termico'!$B$2:$EC$1000, MATCH($O33, 'Ambiente-Termico'!$I$2:$I$1000, 0), MATCH(BF$1, 'Ambiente-Termico'!$B$1:$EC$1, 0))</f>
        <v>390</v>
      </c>
      <c r="BG33" s="2">
        <f>INDEX('Ambiente-Termico'!$B$2:$EC$1000, MATCH($O33, 'Ambiente-Termico'!$I$2:$I$1000, 0), MATCH(BG$1, 'Ambiente-Termico'!$B$1:$EC$1, 0))</f>
        <v>0.13356164383561639</v>
      </c>
      <c r="BH33">
        <f>INDEX('Ambiente-Termico'!$B$2:$EC$1000, MATCH($O33, 'Ambiente-Termico'!$I$2:$I$1000, 0), MATCH(BH$1, 'Ambiente-Termico'!$B$1:$EC$1, 0))</f>
        <v>331</v>
      </c>
      <c r="BI33" s="2">
        <f>INDEX('Ambiente-Termico'!$B$2:$EC$1000, MATCH($O33, 'Ambiente-Termico'!$I$2:$I$1000, 0), MATCH(BI$1, 'Ambiente-Termico'!$B$1:$EC$1, 0))</f>
        <v>0.11335616438356171</v>
      </c>
      <c r="BJ33">
        <f>INDEX('Ambiente-Termico'!$B$2:$EC$1000, MATCH($O33, 'Ambiente-Termico'!$I$2:$I$1000, 0), MATCH(BJ$1, 'Ambiente-Termico'!$B$1:$EC$1, 0))</f>
        <v>2199</v>
      </c>
      <c r="BK33" s="2">
        <f>INDEX('Ambiente-Termico'!$B$2:$EC$1000, MATCH($O33, 'Ambiente-Termico'!$I$2:$I$1000, 0), MATCH(BK$1, 'Ambiente-Termico'!$B$1:$EC$1, 0))</f>
        <v>0.75308219178082192</v>
      </c>
      <c r="BL33">
        <f>INDEX('Ambiente-Termico'!$B$2:$EC$1000, MATCH($O33, 'Ambiente-Termico'!$I$2:$I$1000, 0), MATCH(BL$1, 'Ambiente-Termico'!$B$1:$EC$1, 0))</f>
        <v>554</v>
      </c>
      <c r="BM33" s="2">
        <f>INDEX('Ambiente-Termico'!$B$2:$EC$1000, MATCH($O33, 'Ambiente-Termico'!$I$2:$I$1000, 0), MATCH(BM$1, 'Ambiente-Termico'!$B$1:$EC$1, 0))</f>
        <v>6.3242009132420091E-2</v>
      </c>
      <c r="BN33">
        <f>INDEX('Ambiente-Termico'!$B$2:$EC$1000, MATCH($O33, 'Ambiente-Termico'!$I$2:$I$1000, 0), MATCH(BN$1, 'Ambiente-Termico'!$B$1:$EC$1, 0))</f>
        <v>2337</v>
      </c>
      <c r="BO33" s="2">
        <f>INDEX('Ambiente-Termico'!$B$2:$EC$1000, MATCH($O33, 'Ambiente-Termico'!$I$2:$I$1000, 0), MATCH(BO$1, 'Ambiente-Termico'!$B$1:$EC$1, 0))</f>
        <v>0.26678082191780822</v>
      </c>
      <c r="BP33">
        <f>INDEX('Ambiente-Termico'!$B$2:$EC$1000, MATCH($O33, 'Ambiente-Termico'!$I$2:$I$1000, 0), MATCH(BP$1, 'Ambiente-Termico'!$B$1:$EC$1, 0))</f>
        <v>5869</v>
      </c>
      <c r="BQ33" s="2">
        <f>INDEX('Ambiente-Termico'!$B$2:$EC$1000, MATCH($O33, 'Ambiente-Termico'!$I$2:$I$1000, 0), MATCH(BQ$1, 'Ambiente-Termico'!$B$1:$EC$1, 0))</f>
        <v>0.66997716894977166</v>
      </c>
      <c r="BR33">
        <f>INDEX('Ambiente-Termico'!$B$2:$EC$1000, MATCH($O33, 'Ambiente-Termico'!$I$2:$I$1000, 0), MATCH(BR$1, 'Ambiente-Termico'!$B$1:$EC$1, 0))</f>
        <v>127</v>
      </c>
      <c r="BS33" s="2">
        <f>INDEX('Ambiente-Termico'!$B$2:$EC$1000, MATCH($O33, 'Ambiente-Termico'!$I$2:$I$1000, 0), MATCH(BS$1, 'Ambiente-Termico'!$B$1:$EC$1, 0))</f>
        <v>4.3493150684931509E-2</v>
      </c>
      <c r="BT33">
        <f>INDEX('Ambiente-Termico'!$B$2:$EC$1000, MATCH($O33, 'Ambiente-Termico'!$I$2:$I$1000, 0), MATCH(BT$1, 'Ambiente-Termico'!$B$1:$EC$1, 0))</f>
        <v>1060</v>
      </c>
      <c r="BU33" s="2">
        <f>INDEX('Ambiente-Termico'!$B$2:$EC$1000, MATCH($O33, 'Ambiente-Termico'!$I$2:$I$1000, 0), MATCH(BU$1, 'Ambiente-Termico'!$B$1:$EC$1, 0))</f>
        <v>0.36301369863013699</v>
      </c>
      <c r="BV33">
        <f>INDEX('Ambiente-Termico'!$B$2:$EC$1000, MATCH($O33, 'Ambiente-Termico'!$I$2:$I$1000, 0), MATCH(BV$1, 'Ambiente-Termico'!$B$1:$EC$1, 0))</f>
        <v>7573</v>
      </c>
      <c r="BW33" s="2">
        <f>INDEX('Ambiente-Termico'!$B$2:$EC$1000, MATCH($O33, 'Ambiente-Termico'!$I$2:$I$1000, 0), MATCH(BW$1, 'Ambiente-Termico'!$B$1:$EC$1, 0))</f>
        <v>0.86449771689497712</v>
      </c>
      <c r="BX33">
        <f>INDEX('Ambiente-Termico'!$B$2:$EC$1000, MATCH($O33, 'Ambiente-Termico'!$I$2:$I$1000, 0), MATCH(BX$1, 'Ambiente-Termico'!$B$1:$EC$1, 0))</f>
        <v>144</v>
      </c>
      <c r="BY33" s="2">
        <f>INDEX('Ambiente-Termico'!$B$2:$EC$1000, MATCH($O33, 'Ambiente-Termico'!$I$2:$I$1000, 0), MATCH(BY$1, 'Ambiente-Termico'!$B$1:$EC$1, 0))</f>
        <v>1.643835616438356E-2</v>
      </c>
      <c r="BZ33">
        <f>INDEX('Ambiente-Termico'!$B$2:$EC$1000, MATCH($O33, 'Ambiente-Termico'!$I$2:$I$1000, 0), MATCH(BZ$1, 'Ambiente-Termico'!$B$1:$EC$1, 0))</f>
        <v>5274</v>
      </c>
      <c r="CA33" s="2">
        <f>INDEX('Ambiente-Termico'!$B$2:$EC$1000, MATCH($O33, 'Ambiente-Termico'!$I$2:$I$1000, 0), MATCH(CA$1, 'Ambiente-Termico'!$B$1:$EC$1, 0))</f>
        <v>0.602054794520548</v>
      </c>
      <c r="CB33">
        <f>INDEX('Ambiente-Termico'!$B$2:$EC$1000, MATCH($O33, 'Ambiente-Termico'!$I$2:$I$1000, 0), MATCH(CB$1, 'Ambiente-Termico'!$B$1:$EC$1, 0))</f>
        <v>3342</v>
      </c>
      <c r="CC33" s="2">
        <f>INDEX('Ambiente-Termico'!$B$2:$EC$1000, MATCH($O33, 'Ambiente-Termico'!$I$2:$I$1000, 0), MATCH(CC$1, 'Ambiente-Termico'!$B$1:$EC$1, 0))</f>
        <v>0.38150684931506851</v>
      </c>
      <c r="CD33">
        <f>INDEX('Ambiente-Termico'!$B$2:$EC$1000, MATCH($O33, 'Ambiente-Termico'!$I$2:$I$1000, 0), MATCH(CD$1, 'Ambiente-Termico'!$B$1:$EC$1, 0))</f>
        <v>7393.12</v>
      </c>
      <c r="CE33">
        <f>INDEX('Ambiente-Termico'!$B$2:$EC$1000, MATCH($O33, 'Ambiente-Termico'!$I$2:$I$1000, 0), MATCH(CE$1, 'Ambiente-Termico'!$B$1:$EC$1, 0))</f>
        <v>1152.27</v>
      </c>
      <c r="CF33">
        <f>INDEX('Ambiente-Termico'!$B$2:$EC$1000, MATCH($O33, 'Ambiente-Termico'!$I$2:$I$1000, 0), MATCH(CF$1, 'Ambiente-Termico'!$B$1:$EC$1, 0))</f>
        <v>268.15814290895901</v>
      </c>
      <c r="CG33">
        <f>INDEX('Ambiente-Termico'!$B$2:$EC$1000, MATCH($O33, 'Ambiente-Termico'!$I$2:$I$1000, 0), MATCH(CG$1, 'Ambiente-Termico'!$B$1:$EC$1, 0))</f>
        <v>41.794341675734493</v>
      </c>
      <c r="CH33">
        <f>INDEX('Ambiente-Termico'!$B$2:$EC$1000, MATCH($O33, 'Ambiente-Termico'!$I$2:$I$1000, 0), MATCH(CH$1, 'Ambiente-Termico'!$B$1:$EC$1, 0))</f>
        <v>226.36380123322451</v>
      </c>
      <c r="CI33">
        <f>INDEX('Ambiente-Termico'!$B$2:$EC$1000, MATCH($O33, 'Ambiente-Termico'!$I$2:$I$1000, 0), MATCH(CI$1, 'Ambiente-Termico'!$B$1:$EC$1, 0))</f>
        <v>7985.9</v>
      </c>
      <c r="CJ33">
        <f>INDEX('Ambiente-Termico'!$B$2:$EC$1000, MATCH($O33, 'Ambiente-Termico'!$I$2:$I$1000, 0), MATCH(CJ$1, 'Ambiente-Termico'!$B$1:$EC$1, 0))</f>
        <v>41.246220930452871</v>
      </c>
      <c r="CK33">
        <f>INDEX('Ambiente-Termico'!$B$2:$EC$1000, MATCH($O33, 'Ambiente-Termico'!$I$2:$I$1000, 0), MATCH(CK$1, 'Ambiente-Termico'!$B$1:$EC$1, 0))</f>
        <v>0</v>
      </c>
      <c r="CL33">
        <f>INDEX('Ambiente-Termico'!$B$2:$EC$1000, MATCH($O33, 'Ambiente-Termico'!$I$2:$I$1000, 0), MATCH(CL$1, 'Ambiente-Termico'!$B$1:$EC$1, 0))</f>
        <v>0</v>
      </c>
      <c r="CM33">
        <f>INDEX('Ambiente-Termico'!$B$2:$EC$1000, MATCH($O33, 'Ambiente-Termico'!$I$2:$I$1000, 0), MATCH(CM$1, 'Ambiente-Termico'!$B$1:$EC$1, 0))</f>
        <v>0</v>
      </c>
      <c r="CN33">
        <f>INDEX('Ambiente-Termico'!$B$2:$EC$1000, MATCH($O33, 'Ambiente-Termico'!$I$2:$I$1000, 0), MATCH(CN$1, 'Ambiente-Termico'!$B$1:$EC$1, 0))</f>
        <v>0</v>
      </c>
      <c r="CO33">
        <f>INDEX('Ambiente-Termico'!$B$2:$EC$1000, MATCH($O33, 'Ambiente-Termico'!$I$2:$I$1000, 0), MATCH(CO$1, 'Ambiente-Termico'!$B$1:$EC$1, 0))</f>
        <v>0</v>
      </c>
      <c r="CP33">
        <f>INDEX('Ambiente-Termico'!$B$2:$EC$1000, MATCH($O33, 'Ambiente-Termico'!$I$2:$I$1000, 0), MATCH(CP$1, 'Ambiente-Termico'!$B$1:$EC$1, 0))</f>
        <v>0</v>
      </c>
      <c r="CQ33">
        <f>INDEX('Ambiente-Termico'!$B$2:$EC$1000, MATCH($O33, 'Ambiente-Termico'!$I$2:$I$1000, 0), MATCH(CQ$1, 'Ambiente-Termico'!$B$1:$EC$1, 0))</f>
        <v>0</v>
      </c>
      <c r="CR33">
        <f>INDEX('Ambiente-Termico'!$B$2:$EC$1000, MATCH($O33, 'Ambiente-Termico'!$I$2:$I$1000, 0), MATCH(CR$1, 'Ambiente-Termico'!$B$1:$EC$1, 0))</f>
        <v>0</v>
      </c>
      <c r="CS33">
        <f>INDEX('Ambiente-Termico'!$B$2:$EC$1000, MATCH($O33, 'Ambiente-Termico'!$I$2:$I$1000, 0), MATCH(CS$1, 'Ambiente-Termico'!$B$1:$EC$1, 0))</f>
        <v>0</v>
      </c>
      <c r="CT33">
        <f>INDEX('Ambiente-Termico'!$B$2:$EC$1000, MATCH($O33, 'Ambiente-Termico'!$I$2:$I$1000, 0), MATCH(CT$1, 'Ambiente-Termico'!$B$1:$EC$1, 0))</f>
        <v>0</v>
      </c>
      <c r="CU33">
        <f>INDEX('Ambiente-Termico'!$B$2:$EC$1000, MATCH($O33, 'Ambiente-Termico'!$I$2:$I$1000, 0), MATCH(CU$1, 'Ambiente-Termico'!$B$1:$EC$1, 0))</f>
        <v>0</v>
      </c>
      <c r="CV33">
        <f>INDEX('Ambiente-Termico'!$B$2:$EC$1000, MATCH($O33, 'Ambiente-Termico'!$I$2:$I$1000, 0), MATCH(CV$1, 'Ambiente-Termico'!$B$1:$EC$1, 0))</f>
        <v>0</v>
      </c>
      <c r="CW33">
        <f>INDEX('Ambiente-Termico'!$B$2:$EC$1000, MATCH($O33, 'Ambiente-Termico'!$I$2:$I$1000, 0), MATCH(CW$1, 'Ambiente-Termico'!$B$1:$EC$1, 0))</f>
        <v>0</v>
      </c>
      <c r="CX33">
        <f>INDEX('Ambiente-Termico'!$B$2:$EC$1000, MATCH($O33, 'Ambiente-Termico'!$I$2:$I$1000, 0), MATCH(CX$1, 'Ambiente-Termico'!$B$1:$EC$1, 0))</f>
        <v>0</v>
      </c>
      <c r="CY33">
        <f>INDEX('Ambiente-Termico'!$B$2:$EC$1000, MATCH($O33, 'Ambiente-Termico'!$I$2:$I$1000, 0), MATCH(CY$1, 'Ambiente-Termico'!$B$1:$EC$1, 0))</f>
        <v>0</v>
      </c>
      <c r="CZ33">
        <f>INDEX('Ambiente-Termico'!$B$2:$EC$1000, MATCH($O33, 'Ambiente-Termico'!$I$2:$I$1000, 0), MATCH(CZ$1, 'Ambiente-Termico'!$B$1:$EC$1, 0))</f>
        <v>0</v>
      </c>
      <c r="DA33">
        <f>INDEX('Ambiente-Termico'!$B$2:$EC$1000, MATCH($O33, 'Ambiente-Termico'!$I$2:$I$1000, 0), MATCH(DA$1, 'Ambiente-Termico'!$B$1:$EC$1, 0))</f>
        <v>0</v>
      </c>
      <c r="DB33">
        <f>INDEX('Ambiente-Termico'!$B$2:$EC$1000, MATCH($O33, 'Ambiente-Termico'!$I$2:$I$1000, 0), MATCH(DB$1, 'Ambiente-Termico'!$B$1:$EC$1, 0))</f>
        <v>0</v>
      </c>
      <c r="DC33">
        <f>INDEX('Ambiente-Termico'!$B$2:$EC$1000, MATCH($O33, 'Ambiente-Termico'!$I$2:$I$1000, 0), MATCH(DC$1, 'Ambiente-Termico'!$B$1:$EC$1, 0))</f>
        <v>0</v>
      </c>
      <c r="DD33">
        <f>INDEX('Ambiente-Termico'!$B$2:$EC$1000, MATCH($O33, 'Ambiente-Termico'!$I$2:$I$1000, 0), MATCH(DD$1, 'Ambiente-Termico'!$B$1:$EC$1, 0))</f>
        <v>0</v>
      </c>
      <c r="DE33">
        <f>INDEX('Ambiente-Termico'!$B$2:$EC$1000, MATCH($O33, 'Ambiente-Termico'!$I$2:$I$1000, 0), MATCH(DE$1, 'Ambiente-Termico'!$B$1:$EC$1, 0))</f>
        <v>0</v>
      </c>
      <c r="DF33">
        <f>INDEX('Ambiente-Termico'!$B$2:$EC$1000, MATCH($O33, 'Ambiente-Termico'!$I$2:$I$1000, 0), MATCH(DF$1, 'Ambiente-Termico'!$B$1:$EC$1, 0))</f>
        <v>0</v>
      </c>
      <c r="DG33">
        <f>INDEX('Ambiente-Termico'!$B$2:$EC$1000, MATCH($O33, 'Ambiente-Termico'!$I$2:$I$1000, 0), MATCH(DG$1, 'Ambiente-Termico'!$B$1:$EC$1, 0))</f>
        <v>0</v>
      </c>
      <c r="DH33">
        <f>INDEX('Ambiente-Termico'!$B$2:$EC$1000, MATCH($O33, 'Ambiente-Termico'!$I$2:$I$1000, 0), MATCH(DH$1, 'Ambiente-Termico'!$B$1:$EC$1, 0))</f>
        <v>0</v>
      </c>
      <c r="DI33">
        <f>INDEX('Ambiente-Termico'!$B$2:$EC$1000, MATCH($O33, 'Ambiente-Termico'!$I$2:$I$1000, 0), MATCH(DI$1, 'Ambiente-Termico'!$B$1:$EC$1, 0))</f>
        <v>0</v>
      </c>
      <c r="DJ33">
        <f>INDEX('Ambiente-Termico'!$B$2:$EC$1000, MATCH($O33, 'Ambiente-Termico'!$I$2:$I$1000, 0), MATCH(DJ$1, 'Ambiente-Termico'!$B$1:$EC$1, 0))</f>
        <v>0</v>
      </c>
      <c r="DK33">
        <f>INDEX('Ambiente-Termico'!$B$2:$EC$1000, MATCH($O33, 'Ambiente-Termico'!$I$2:$I$1000, 0), MATCH(DK$1, 'Ambiente-Termico'!$B$1:$EC$1, 0))</f>
        <v>0</v>
      </c>
      <c r="DL33">
        <f>INDEX('Ambiente-Termico'!$B$2:$EC$1000, MATCH($O33, 'Ambiente-Termico'!$I$2:$I$1000, 0), MATCH(DL$1, 'Ambiente-Termico'!$B$1:$EC$1, 0))</f>
        <v>0</v>
      </c>
      <c r="DM33">
        <f>INDEX('Ambiente-Termico'!$B$2:$EC$1000, MATCH($O33, 'Ambiente-Termico'!$I$2:$I$1000, 0), MATCH(DM$1, 'Ambiente-Termico'!$B$1:$EC$1, 0))</f>
        <v>0</v>
      </c>
      <c r="DN33" s="2">
        <f t="shared" si="1"/>
        <v>0.39712224935884621</v>
      </c>
      <c r="DO33" s="2">
        <f>IF(INDEX(CE:CE,MATCH($T33,$O:$O, 0))=0,0,1-CE33/INDEX(CE:CE,MATCH($T33,$O:$O, 0)))</f>
        <v>8.6645317776121944E-2</v>
      </c>
      <c r="DP33" s="2">
        <f>IF(INDEX(CF:CF,MATCH($T33,$O:$O, 0))=0,0,1-CF33/INDEX(CF:CF,MATCH($T33,$O:$O, 0)))</f>
        <v>0.39712224935884632</v>
      </c>
      <c r="DQ33" s="2">
        <f t="shared" si="2"/>
        <v>8.6645317776121944E-2</v>
      </c>
      <c r="DR33" s="2">
        <f t="shared" si="3"/>
        <v>0.43272580846014219</v>
      </c>
      <c r="DS33" s="2">
        <f t="shared" si="4"/>
        <v>0.46498115083419367</v>
      </c>
      <c r="DT33" s="2">
        <f t="shared" si="5"/>
        <v>-0.17088695223071704</v>
      </c>
      <c r="DU33" s="2">
        <f t="shared" si="6"/>
        <v>0</v>
      </c>
      <c r="DV33" s="2">
        <f t="shared" si="7"/>
        <v>0</v>
      </c>
      <c r="DW33" s="2">
        <f t="shared" si="8"/>
        <v>0</v>
      </c>
      <c r="DX33" s="2">
        <f t="shared" si="9"/>
        <v>0</v>
      </c>
      <c r="DY33" s="2">
        <f>IF($CO33=0,0,CP33/$CO33)</f>
        <v>0</v>
      </c>
      <c r="DZ33" s="2">
        <f t="shared" si="10"/>
        <v>0</v>
      </c>
      <c r="EA33" s="2">
        <f t="shared" si="11"/>
        <v>0</v>
      </c>
      <c r="EB33" s="2">
        <f t="shared" si="12"/>
        <v>0</v>
      </c>
      <c r="EC33" s="2">
        <f t="shared" si="13"/>
        <v>0</v>
      </c>
      <c r="ED33" s="2">
        <f t="shared" si="14"/>
        <v>0</v>
      </c>
      <c r="EE33" s="2">
        <f t="shared" si="15"/>
        <v>0</v>
      </c>
      <c r="EF33" s="2">
        <f t="shared" si="16"/>
        <v>0</v>
      </c>
      <c r="EG33" s="2">
        <f t="shared" si="17"/>
        <v>0</v>
      </c>
      <c r="EH33" s="2">
        <f t="shared" si="18"/>
        <v>0</v>
      </c>
      <c r="EI33" s="2">
        <f t="shared" si="19"/>
        <v>0</v>
      </c>
      <c r="EJ33" s="2">
        <f t="shared" si="20"/>
        <v>0</v>
      </c>
      <c r="EK33" s="2">
        <f>IF($DB33=0,0,DC33/$DB33)</f>
        <v>0</v>
      </c>
      <c r="EL33" s="2">
        <f t="shared" si="21"/>
        <v>0</v>
      </c>
      <c r="EM33" s="2">
        <f t="shared" si="22"/>
        <v>0</v>
      </c>
      <c r="EN33" s="2">
        <f t="shared" si="23"/>
        <v>0</v>
      </c>
      <c r="EO33" s="2">
        <f t="shared" si="24"/>
        <v>0</v>
      </c>
      <c r="EP33" s="2">
        <f t="shared" si="25"/>
        <v>0</v>
      </c>
      <c r="EQ33" s="2">
        <f t="shared" si="26"/>
        <v>0</v>
      </c>
      <c r="ER33" s="2">
        <f t="shared" si="27"/>
        <v>0</v>
      </c>
      <c r="ES33" s="2">
        <f t="shared" si="28"/>
        <v>0</v>
      </c>
      <c r="ET33" s="2">
        <f t="shared" si="29"/>
        <v>0</v>
      </c>
      <c r="EU33" s="2">
        <f t="shared" si="30"/>
        <v>0</v>
      </c>
      <c r="EV33">
        <f>INDEX('Ambiente-Luminico'!$B$2:$DZ$1000, MATCH($P33, 'Ambiente-Luminico'!$M$2:$M$1000, 0), MATCH(EV$1, 'Ambiente-Luminico'!$B$1:$DZ$1, 0))</f>
        <v>1</v>
      </c>
      <c r="EW33">
        <f>INDEX('Ambiente-Luminico'!$B$2:$DZ$1000, MATCH($P33, 'Ambiente-Luminico'!$M$2:$M$1000, 0), MATCH(EW$1, 'Ambiente-Luminico'!$B$1:$DZ$1, 0))</f>
        <v>0.82051282999999997</v>
      </c>
      <c r="EX33">
        <f>INDEX('Ambiente-Luminico'!$B$2:$DZ$1000, MATCH($P33, 'Ambiente-Luminico'!$M$2:$M$1000, 0), MATCH(EX$1, 'Ambiente-Luminico'!$B$1:$DZ$1, 0))</f>
        <v>0</v>
      </c>
      <c r="EY33">
        <f>INDEX('Ambiente-Luminico'!$B$2:$DZ$1000, MATCH($P33, 'Ambiente-Luminico'!$M$2:$M$1000, 0), MATCH(EY$1, 'Ambiente-Luminico'!$B$1:$DZ$1, 0))</f>
        <v>0.69624174000000005</v>
      </c>
      <c r="EZ33">
        <f>INDEX('Ambiente-Luminico'!$B$2:$DZ$1000, MATCH($P33, 'Ambiente-Luminico'!$M$2:$M$1000, 0), MATCH(EZ$1, 'Ambiente-Luminico'!$B$1:$DZ$1, 0))</f>
        <v>0.28990513000000001</v>
      </c>
      <c r="FA33">
        <f>INDEX('Ambiente-Luminico'!$B$2:$DZ$1000, MATCH($P33, 'Ambiente-Luminico'!$M$2:$M$1000, 0), MATCH(FA$1, 'Ambiente-Luminico'!$B$1:$DZ$1, 0))</f>
        <v>2551.8220000000001</v>
      </c>
      <c r="FB33">
        <f>INDEX('Ambiente-Luminico'!$B$2:$DZ$1000, MATCH($P33, 'Ambiente-Luminico'!$M$2:$M$1000, 0), MATCH(FB$1, 'Ambiente-Luminico'!$B$1:$DZ$1, 0))</f>
        <v>0.81570509999999996</v>
      </c>
    </row>
    <row r="34" spans="1:158" x14ac:dyDescent="0.3">
      <c r="A34">
        <f>IF(INDEX(Plan1!O$5:O$1000,ROW()-1)="","",INDEX(Plan1!O$5:O$1000,ROW()-1))</f>
        <v>33</v>
      </c>
      <c r="B34" t="str">
        <f>IF(INDEX(Plan1!P$5:P$1000,ROW()-1)="","",INDEX(Plan1!P$5:P$1000,ROW()-1))</f>
        <v>CTD-VN-V60-T210</v>
      </c>
      <c r="C34" t="str">
        <f>IF(INDEX(Plan1!Q$5:Q$1000,ROW()-1)="","",INDEX(Plan1!Q$5:Q$1000,ROW()-1))</f>
        <v>CTD</v>
      </c>
      <c r="D34" t="str">
        <f>IF(INDEX(Plan1!R$5:R$1000,ROW()-1)="","",INDEX(Plan1!R$5:R$1000,ROW()-1))</f>
        <v>VN</v>
      </c>
      <c r="E34" t="str">
        <f>IF(INDEX(Plan1!S$5:S$1000,ROW()-1)="","",INDEX(Plan1!S$5:S$1000,ROW()-1))</f>
        <v>V60</v>
      </c>
      <c r="F34" t="str">
        <f>IF(INDEX(Plan1!T$5:T$1000,ROW()-1)="","",INDEX(Plan1!T$5:T$1000,ROW()-1))</f>
        <v>T210</v>
      </c>
      <c r="G34" t="str">
        <f>IF(INDEX(Plan1!U$5:U$1000,ROW()-1)="","",INDEX(Plan1!U$5:U$1000,ROW()-1))</f>
        <v>VARANDA</v>
      </c>
      <c r="H34">
        <f>IF(INDEX(Plan1!W$5:W$1000,ROW()-1)="","",INDEX(Plan1!W$5:W$1000,ROW()-1))</f>
        <v>27.57</v>
      </c>
      <c r="I34">
        <f>IF(INDEX(Plan1!X$5:X$1000,ROW()-1)="","",INDEX(Plan1!X$5:X$1000,ROW()-1))</f>
        <v>68.111999999999995</v>
      </c>
      <c r="J34">
        <f>IF(INDEX(Plan1!Y$5:Y$1000,ROW()-1)="","",INDEX(Plan1!Y$5:Y$1000,ROW()-1))</f>
        <v>27.6416</v>
      </c>
      <c r="K34" s="16">
        <f>IF(INDEX(Plan1!Z$5:Z$1000,ROW()-1)="","",INDEX(Plan1!Z$5:Z$1000,ROW()-1))</f>
        <v>0.41</v>
      </c>
      <c r="L34" s="2">
        <f>IF(INDEX(Plan1!AA$5:AA$1000,ROW()-1)="","",INDEX(Plan1!AA$5:AA$1000,ROW()-1))</f>
        <v>1</v>
      </c>
      <c r="M34" t="str">
        <f t="shared" si="31"/>
        <v>Pext</v>
      </c>
      <c r="N34" t="str">
        <f t="shared" si="32"/>
        <v>Norte-Oeste</v>
      </c>
      <c r="O34" t="str">
        <f t="shared" si="33"/>
        <v>CTD-VN-V60-T210-VARANDA-Pext</v>
      </c>
      <c r="P34" t="str">
        <f t="shared" si="34"/>
        <v>CTD-VN-V60-T210-VARANDA-Pext</v>
      </c>
      <c r="Q34" t="str">
        <f t="shared" si="35"/>
        <v>CTD_T210_V60</v>
      </c>
      <c r="R34" t="str">
        <f t="shared" si="36"/>
        <v>CTD_T210_V60_sDG</v>
      </c>
      <c r="S34" t="str">
        <f t="shared" si="37"/>
        <v>CTD-VARANDA</v>
      </c>
      <c r="T34" t="str">
        <f t="shared" si="38"/>
        <v>CTD-VN-V86-ST-VARANDA-P0</v>
      </c>
      <c r="U34">
        <f>INDEX('Ambiente-Termico'!$B$2:$EC$1000, MATCH($O34, 'Ambiente-Termico'!$I$2:$I$1000, 0), MATCH(U$1, 'Ambiente-Termico'!$B$1:$EC$1, 0))</f>
        <v>2920</v>
      </c>
      <c r="V34">
        <f>INDEX('Ambiente-Termico'!$B$2:$EC$1000, MATCH($O34, 'Ambiente-Termico'!$I$2:$I$1000, 0), MATCH(V$1, 'Ambiente-Termico'!$B$1:$EC$1, 0))</f>
        <v>31.78</v>
      </c>
      <c r="W34">
        <f>INDEX('Ambiente-Termico'!$B$2:$EC$1000, MATCH($O34, 'Ambiente-Termico'!$I$2:$I$1000, 0), MATCH(W$1, 'Ambiente-Termico'!$B$1:$EC$1, 0))</f>
        <v>31.78</v>
      </c>
      <c r="X34">
        <f>INDEX('Ambiente-Termico'!$B$2:$EC$1000, MATCH($O34, 'Ambiente-Termico'!$I$2:$I$1000, 0), MATCH(X$1, 'Ambiente-Termico'!$B$1:$EC$1, 0))</f>
        <v>22.2</v>
      </c>
      <c r="Y34">
        <f>INDEX('Ambiente-Termico'!$B$2:$EC$1000, MATCH($O34, 'Ambiente-Termico'!$I$2:$I$1000, 0), MATCH(Y$1, 'Ambiente-Termico'!$B$1:$EC$1, 0))</f>
        <v>20.34</v>
      </c>
      <c r="Z34">
        <f>INDEX('Ambiente-Termico'!$B$2:$EC$1000, MATCH($O34, 'Ambiente-Termico'!$I$2:$I$1000, 0), MATCH(Z$1, 'Ambiente-Termico'!$B$1:$EC$1, 0))</f>
        <v>31.07</v>
      </c>
      <c r="AA34">
        <f>INDEX('Ambiente-Termico'!$B$2:$EC$1000, MATCH($O34, 'Ambiente-Termico'!$I$2:$I$1000, 0), MATCH(AA$1, 'Ambiente-Termico'!$B$1:$EC$1, 0))</f>
        <v>31.07</v>
      </c>
      <c r="AB34">
        <f>INDEX('Ambiente-Termico'!$B$2:$EC$1000, MATCH($O34, 'Ambiente-Termico'!$I$2:$I$1000, 0), MATCH(AB$1, 'Ambiente-Termico'!$B$1:$EC$1, 0))</f>
        <v>21.99</v>
      </c>
      <c r="AC34">
        <f>INDEX('Ambiente-Termico'!$B$2:$EC$1000, MATCH($O34, 'Ambiente-Termico'!$I$2:$I$1000, 0), MATCH(AC$1, 'Ambiente-Termico'!$B$1:$EC$1, 0))</f>
        <v>20.27</v>
      </c>
      <c r="AD34">
        <f>INDEX('Ambiente-Termico'!$B$2:$EC$1000, MATCH($O34, 'Ambiente-Termico'!$I$2:$I$1000, 0), MATCH(AD$1, 'Ambiente-Termico'!$B$1:$EC$1, 0))</f>
        <v>31.26</v>
      </c>
      <c r="AE34">
        <f>INDEX('Ambiente-Termico'!$B$2:$EC$1000, MATCH($O34, 'Ambiente-Termico'!$I$2:$I$1000, 0), MATCH(AE$1, 'Ambiente-Termico'!$B$1:$EC$1, 0))</f>
        <v>31.26</v>
      </c>
      <c r="AF34">
        <f>INDEX('Ambiente-Termico'!$B$2:$EC$1000, MATCH($O34, 'Ambiente-Termico'!$I$2:$I$1000, 0), MATCH(AF$1, 'Ambiente-Termico'!$B$1:$EC$1, 0))</f>
        <v>22.09</v>
      </c>
      <c r="AG34">
        <f>INDEX('Ambiente-Termico'!$B$2:$EC$1000, MATCH($O34, 'Ambiente-Termico'!$I$2:$I$1000, 0), MATCH(AG$1, 'Ambiente-Termico'!$B$1:$EC$1, 0))</f>
        <v>20.3</v>
      </c>
      <c r="AH34" s="2">
        <f t="shared" si="39"/>
        <v>1.8844221105527303E-3</v>
      </c>
      <c r="AI34" s="2">
        <f t="shared" si="39"/>
        <v>1.8844221105527303E-3</v>
      </c>
      <c r="AJ34" s="2">
        <f t="shared" si="39"/>
        <v>5.3763440860215006E-3</v>
      </c>
      <c r="AK34" s="2">
        <f t="shared" si="39"/>
        <v>2.9411764705882248E-3</v>
      </c>
      <c r="AL34" s="2">
        <f t="shared" si="40"/>
        <v>2.0491803278688492E-2</v>
      </c>
      <c r="AM34" s="2">
        <f t="shared" si="40"/>
        <v>2.0491803278688492E-2</v>
      </c>
      <c r="AN34" s="2">
        <f t="shared" si="40"/>
        <v>2.6129317980513767E-2</v>
      </c>
      <c r="AO34" s="2">
        <f t="shared" si="40"/>
        <v>1.1219512195121961E-2</v>
      </c>
      <c r="AP34" s="2">
        <f t="shared" si="41"/>
        <v>6.0413354531000385E-3</v>
      </c>
      <c r="AQ34" s="2">
        <f t="shared" si="41"/>
        <v>6.0413354531000385E-3</v>
      </c>
      <c r="AR34" s="2">
        <f t="shared" si="41"/>
        <v>1.603563474387526E-2</v>
      </c>
      <c r="AS34" s="2">
        <f t="shared" si="41"/>
        <v>7.3349633251833524E-3</v>
      </c>
      <c r="AT34">
        <f>INDEX('Ambiente-Termico'!$B$2:$EC$1000, MATCH($O34, 'Ambiente-Termico'!$I$2:$I$1000, 0), MATCH(AT$1, 'Ambiente-Termico'!$B$1:$EC$1, 0))</f>
        <v>344</v>
      </c>
      <c r="AU34" s="2">
        <f>INDEX('Ambiente-Termico'!$B$2:$EC$1000, MATCH($O34, 'Ambiente-Termico'!$I$2:$I$1000, 0), MATCH(AU$1, 'Ambiente-Termico'!$B$1:$EC$1, 0))</f>
        <v>0.11780821917808219</v>
      </c>
      <c r="AV34">
        <f>INDEX('Ambiente-Termico'!$B$2:$EC$1000, MATCH($O34, 'Ambiente-Termico'!$I$2:$I$1000, 0), MATCH(AV$1, 'Ambiente-Termico'!$B$1:$EC$1, 0))</f>
        <v>1820</v>
      </c>
      <c r="AW34" s="2">
        <f>INDEX('Ambiente-Termico'!$B$2:$EC$1000, MATCH($O34, 'Ambiente-Termico'!$I$2:$I$1000, 0), MATCH(AW$1, 'Ambiente-Termico'!$B$1:$EC$1, 0))</f>
        <v>0.62328767123287676</v>
      </c>
      <c r="AX34">
        <f>INDEX('Ambiente-Termico'!$B$2:$EC$1000, MATCH($O34, 'Ambiente-Termico'!$I$2:$I$1000, 0), MATCH(AX$1, 'Ambiente-Termico'!$B$1:$EC$1, 0))</f>
        <v>756</v>
      </c>
      <c r="AY34" s="2">
        <f>INDEX('Ambiente-Termico'!$B$2:$EC$1000, MATCH($O34, 'Ambiente-Termico'!$I$2:$I$1000, 0), MATCH(AY$1, 'Ambiente-Termico'!$B$1:$EC$1, 0))</f>
        <v>0.25890410958904109</v>
      </c>
      <c r="AZ34">
        <f>INDEX('Ambiente-Termico'!$B$2:$EC$1000, MATCH($O34, 'Ambiente-Termico'!$I$2:$I$1000, 0), MATCH(AZ$1, 'Ambiente-Termico'!$B$1:$EC$1, 0))</f>
        <v>523</v>
      </c>
      <c r="BA34" s="2">
        <f>INDEX('Ambiente-Termico'!$B$2:$EC$1000, MATCH($O34, 'Ambiente-Termico'!$I$2:$I$1000, 0), MATCH(BA$1, 'Ambiente-Termico'!$B$1:$EC$1, 0))</f>
        <v>5.9703196347031973E-2</v>
      </c>
      <c r="BB34">
        <f>INDEX('Ambiente-Termico'!$B$2:$EC$1000, MATCH($O34, 'Ambiente-Termico'!$I$2:$I$1000, 0), MATCH(BB$1, 'Ambiente-Termico'!$B$1:$EC$1, 0))</f>
        <v>5993</v>
      </c>
      <c r="BC34" s="2">
        <f>INDEX('Ambiente-Termico'!$B$2:$EC$1000, MATCH($O34, 'Ambiente-Termico'!$I$2:$I$1000, 0), MATCH(BC$1, 'Ambiente-Termico'!$B$1:$EC$1, 0))</f>
        <v>0.68413242009132424</v>
      </c>
      <c r="BD34" t="e">
        <f>INDEX('Ambiente-Termico'!$B$2:$EC$1000, MATCH($O34, 'Ambiente-Termico'!$I$2:$I$1000, 0), MATCH(BD$1, 'Ambiente-Termico'!$B$1:$EC$1, 0))</f>
        <v>#N/A</v>
      </c>
      <c r="BE34" s="2" t="e">
        <f>INDEX('Ambiente-Termico'!$B$2:$EC$1000, MATCH($O34, 'Ambiente-Termico'!$I$2:$I$1000, 0), MATCH(BE$1, 'Ambiente-Termico'!$B$1:$EC$1, 0))</f>
        <v>#N/A</v>
      </c>
      <c r="BF34">
        <f>INDEX('Ambiente-Termico'!$B$2:$EC$1000, MATCH($O34, 'Ambiente-Termico'!$I$2:$I$1000, 0), MATCH(BF$1, 'Ambiente-Termico'!$B$1:$EC$1, 0))</f>
        <v>413</v>
      </c>
      <c r="BG34" s="2">
        <f>INDEX('Ambiente-Termico'!$B$2:$EC$1000, MATCH($O34, 'Ambiente-Termico'!$I$2:$I$1000, 0), MATCH(BG$1, 'Ambiente-Termico'!$B$1:$EC$1, 0))</f>
        <v>0.14143835616438349</v>
      </c>
      <c r="BH34">
        <f>INDEX('Ambiente-Termico'!$B$2:$EC$1000, MATCH($O34, 'Ambiente-Termico'!$I$2:$I$1000, 0), MATCH(BH$1, 'Ambiente-Termico'!$B$1:$EC$1, 0))</f>
        <v>332</v>
      </c>
      <c r="BI34" s="2">
        <f>INDEX('Ambiente-Termico'!$B$2:$EC$1000, MATCH($O34, 'Ambiente-Termico'!$I$2:$I$1000, 0), MATCH(BI$1, 'Ambiente-Termico'!$B$1:$EC$1, 0))</f>
        <v>0.11369863013698631</v>
      </c>
      <c r="BJ34">
        <f>INDEX('Ambiente-Termico'!$B$2:$EC$1000, MATCH($O34, 'Ambiente-Termico'!$I$2:$I$1000, 0), MATCH(BJ$1, 'Ambiente-Termico'!$B$1:$EC$1, 0))</f>
        <v>2175</v>
      </c>
      <c r="BK34" s="2">
        <f>INDEX('Ambiente-Termico'!$B$2:$EC$1000, MATCH($O34, 'Ambiente-Termico'!$I$2:$I$1000, 0), MATCH(BK$1, 'Ambiente-Termico'!$B$1:$EC$1, 0))</f>
        <v>0.74486301369863017</v>
      </c>
      <c r="BL34">
        <f>INDEX('Ambiente-Termico'!$B$2:$EC$1000, MATCH($O34, 'Ambiente-Termico'!$I$2:$I$1000, 0), MATCH(BL$1, 'Ambiente-Termico'!$B$1:$EC$1, 0))</f>
        <v>622</v>
      </c>
      <c r="BM34" s="2">
        <f>INDEX('Ambiente-Termico'!$B$2:$EC$1000, MATCH($O34, 'Ambiente-Termico'!$I$2:$I$1000, 0), MATCH(BM$1, 'Ambiente-Termico'!$B$1:$EC$1, 0))</f>
        <v>7.1004566210045666E-2</v>
      </c>
      <c r="BN34">
        <f>INDEX('Ambiente-Termico'!$B$2:$EC$1000, MATCH($O34, 'Ambiente-Termico'!$I$2:$I$1000, 0), MATCH(BN$1, 'Ambiente-Termico'!$B$1:$EC$1, 0))</f>
        <v>2306</v>
      </c>
      <c r="BO34" s="2">
        <f>INDEX('Ambiente-Termico'!$B$2:$EC$1000, MATCH($O34, 'Ambiente-Termico'!$I$2:$I$1000, 0), MATCH(BO$1, 'Ambiente-Termico'!$B$1:$EC$1, 0))</f>
        <v>0.26324200913242007</v>
      </c>
      <c r="BP34">
        <f>INDEX('Ambiente-Termico'!$B$2:$EC$1000, MATCH($O34, 'Ambiente-Termico'!$I$2:$I$1000, 0), MATCH(BP$1, 'Ambiente-Termico'!$B$1:$EC$1, 0))</f>
        <v>5832</v>
      </c>
      <c r="BQ34" s="2">
        <f>INDEX('Ambiente-Termico'!$B$2:$EC$1000, MATCH($O34, 'Ambiente-Termico'!$I$2:$I$1000, 0), MATCH(BQ$1, 'Ambiente-Termico'!$B$1:$EC$1, 0))</f>
        <v>0.66575342465753429</v>
      </c>
      <c r="BR34">
        <f>INDEX('Ambiente-Termico'!$B$2:$EC$1000, MATCH($O34, 'Ambiente-Termico'!$I$2:$I$1000, 0), MATCH(BR$1, 'Ambiente-Termico'!$B$1:$EC$1, 0))</f>
        <v>148</v>
      </c>
      <c r="BS34" s="2">
        <f>INDEX('Ambiente-Termico'!$B$2:$EC$1000, MATCH($O34, 'Ambiente-Termico'!$I$2:$I$1000, 0), MATCH(BS$1, 'Ambiente-Termico'!$B$1:$EC$1, 0))</f>
        <v>5.0684931506849322E-2</v>
      </c>
      <c r="BT34">
        <f>INDEX('Ambiente-Termico'!$B$2:$EC$1000, MATCH($O34, 'Ambiente-Termico'!$I$2:$I$1000, 0), MATCH(BT$1, 'Ambiente-Termico'!$B$1:$EC$1, 0))</f>
        <v>1059</v>
      </c>
      <c r="BU34" s="2">
        <f>INDEX('Ambiente-Termico'!$B$2:$EC$1000, MATCH($O34, 'Ambiente-Termico'!$I$2:$I$1000, 0), MATCH(BU$1, 'Ambiente-Termico'!$B$1:$EC$1, 0))</f>
        <v>0.36267123287671232</v>
      </c>
      <c r="BV34">
        <f>INDEX('Ambiente-Termico'!$B$2:$EC$1000, MATCH($O34, 'Ambiente-Termico'!$I$2:$I$1000, 0), MATCH(BV$1, 'Ambiente-Termico'!$B$1:$EC$1, 0))</f>
        <v>7553</v>
      </c>
      <c r="BW34" s="2">
        <f>INDEX('Ambiente-Termico'!$B$2:$EC$1000, MATCH($O34, 'Ambiente-Termico'!$I$2:$I$1000, 0), MATCH(BW$1, 'Ambiente-Termico'!$B$1:$EC$1, 0))</f>
        <v>0.8622146118721461</v>
      </c>
      <c r="BX34">
        <f>INDEX('Ambiente-Termico'!$B$2:$EC$1000, MATCH($O34, 'Ambiente-Termico'!$I$2:$I$1000, 0), MATCH(BX$1, 'Ambiente-Termico'!$B$1:$EC$1, 0))</f>
        <v>187</v>
      </c>
      <c r="BY34" s="2">
        <f>INDEX('Ambiente-Termico'!$B$2:$EC$1000, MATCH($O34, 'Ambiente-Termico'!$I$2:$I$1000, 0), MATCH(BY$1, 'Ambiente-Termico'!$B$1:$EC$1, 0))</f>
        <v>2.134703196347032E-2</v>
      </c>
      <c r="BZ34">
        <f>INDEX('Ambiente-Termico'!$B$2:$EC$1000, MATCH($O34, 'Ambiente-Termico'!$I$2:$I$1000, 0), MATCH(BZ$1, 'Ambiente-Termico'!$B$1:$EC$1, 0))</f>
        <v>5224</v>
      </c>
      <c r="CA34" s="2">
        <f>INDEX('Ambiente-Termico'!$B$2:$EC$1000, MATCH($O34, 'Ambiente-Termico'!$I$2:$I$1000, 0), MATCH(CA$1, 'Ambiente-Termico'!$B$1:$EC$1, 0))</f>
        <v>0.59634703196347028</v>
      </c>
      <c r="CB34">
        <f>INDEX('Ambiente-Termico'!$B$2:$EC$1000, MATCH($O34, 'Ambiente-Termico'!$I$2:$I$1000, 0), MATCH(CB$1, 'Ambiente-Termico'!$B$1:$EC$1, 0))</f>
        <v>3349</v>
      </c>
      <c r="CC34" s="2">
        <f>INDEX('Ambiente-Termico'!$B$2:$EC$1000, MATCH($O34, 'Ambiente-Termico'!$I$2:$I$1000, 0), MATCH(CC$1, 'Ambiente-Termico'!$B$1:$EC$1, 0))</f>
        <v>0.38230593607305929</v>
      </c>
      <c r="CD34">
        <f>INDEX('Ambiente-Termico'!$B$2:$EC$1000, MATCH($O34, 'Ambiente-Termico'!$I$2:$I$1000, 0), MATCH(CD$1, 'Ambiente-Termico'!$B$1:$EC$1, 0))</f>
        <v>6092.62</v>
      </c>
      <c r="CE34">
        <f>INDEX('Ambiente-Termico'!$B$2:$EC$1000, MATCH($O34, 'Ambiente-Termico'!$I$2:$I$1000, 0), MATCH(CE$1, 'Ambiente-Termico'!$B$1:$EC$1, 0))</f>
        <v>1125.52</v>
      </c>
      <c r="CF34">
        <f>INDEX('Ambiente-Termico'!$B$2:$EC$1000, MATCH($O34, 'Ambiente-Termico'!$I$2:$I$1000, 0), MATCH(CF$1, 'Ambiente-Termico'!$B$1:$EC$1, 0))</f>
        <v>220.98730504171201</v>
      </c>
      <c r="CG34">
        <f>INDEX('Ambiente-Termico'!$B$2:$EC$1000, MATCH($O34, 'Ambiente-Termico'!$I$2:$I$1000, 0), MATCH(CG$1, 'Ambiente-Termico'!$B$1:$EC$1, 0))</f>
        <v>40.824084149437795</v>
      </c>
      <c r="CH34">
        <f>INDEX('Ambiente-Termico'!$B$2:$EC$1000, MATCH($O34, 'Ambiente-Termico'!$I$2:$I$1000, 0), MATCH(CH$1, 'Ambiente-Termico'!$B$1:$EC$1, 0))</f>
        <v>180.16322089227421</v>
      </c>
      <c r="CI34">
        <f>INDEX('Ambiente-Termico'!$B$2:$EC$1000, MATCH($O34, 'Ambiente-Termico'!$I$2:$I$1000, 0), MATCH(CI$1, 'Ambiente-Termico'!$B$1:$EC$1, 0))</f>
        <v>4418.99</v>
      </c>
      <c r="CJ34">
        <f>INDEX('Ambiente-Termico'!$B$2:$EC$1000, MATCH($O34, 'Ambiente-Termico'!$I$2:$I$1000, 0), MATCH(CJ$1, 'Ambiente-Termico'!$B$1:$EC$1, 0))</f>
        <v>45.277812126375153</v>
      </c>
      <c r="CK34">
        <f>INDEX('Ambiente-Termico'!$B$2:$EC$1000, MATCH($O34, 'Ambiente-Termico'!$I$2:$I$1000, 0), MATCH(CK$1, 'Ambiente-Termico'!$B$1:$EC$1, 0))</f>
        <v>0</v>
      </c>
      <c r="CL34">
        <f>INDEX('Ambiente-Termico'!$B$2:$EC$1000, MATCH($O34, 'Ambiente-Termico'!$I$2:$I$1000, 0), MATCH(CL$1, 'Ambiente-Termico'!$B$1:$EC$1, 0))</f>
        <v>0</v>
      </c>
      <c r="CM34">
        <f>INDEX('Ambiente-Termico'!$B$2:$EC$1000, MATCH($O34, 'Ambiente-Termico'!$I$2:$I$1000, 0), MATCH(CM$1, 'Ambiente-Termico'!$B$1:$EC$1, 0))</f>
        <v>0</v>
      </c>
      <c r="CN34">
        <f>INDEX('Ambiente-Termico'!$B$2:$EC$1000, MATCH($O34, 'Ambiente-Termico'!$I$2:$I$1000, 0), MATCH(CN$1, 'Ambiente-Termico'!$B$1:$EC$1, 0))</f>
        <v>0</v>
      </c>
      <c r="CO34">
        <f>INDEX('Ambiente-Termico'!$B$2:$EC$1000, MATCH($O34, 'Ambiente-Termico'!$I$2:$I$1000, 0), MATCH(CO$1, 'Ambiente-Termico'!$B$1:$EC$1, 0))</f>
        <v>0</v>
      </c>
      <c r="CP34">
        <f>INDEX('Ambiente-Termico'!$B$2:$EC$1000, MATCH($O34, 'Ambiente-Termico'!$I$2:$I$1000, 0), MATCH(CP$1, 'Ambiente-Termico'!$B$1:$EC$1, 0))</f>
        <v>0</v>
      </c>
      <c r="CQ34">
        <f>INDEX('Ambiente-Termico'!$B$2:$EC$1000, MATCH($O34, 'Ambiente-Termico'!$I$2:$I$1000, 0), MATCH(CQ$1, 'Ambiente-Termico'!$B$1:$EC$1, 0))</f>
        <v>0</v>
      </c>
      <c r="CR34">
        <f>INDEX('Ambiente-Termico'!$B$2:$EC$1000, MATCH($O34, 'Ambiente-Termico'!$I$2:$I$1000, 0), MATCH(CR$1, 'Ambiente-Termico'!$B$1:$EC$1, 0))</f>
        <v>0</v>
      </c>
      <c r="CS34">
        <f>INDEX('Ambiente-Termico'!$B$2:$EC$1000, MATCH($O34, 'Ambiente-Termico'!$I$2:$I$1000, 0), MATCH(CS$1, 'Ambiente-Termico'!$B$1:$EC$1, 0))</f>
        <v>0</v>
      </c>
      <c r="CT34">
        <f>INDEX('Ambiente-Termico'!$B$2:$EC$1000, MATCH($O34, 'Ambiente-Termico'!$I$2:$I$1000, 0), MATCH(CT$1, 'Ambiente-Termico'!$B$1:$EC$1, 0))</f>
        <v>0</v>
      </c>
      <c r="CU34">
        <f>INDEX('Ambiente-Termico'!$B$2:$EC$1000, MATCH($O34, 'Ambiente-Termico'!$I$2:$I$1000, 0), MATCH(CU$1, 'Ambiente-Termico'!$B$1:$EC$1, 0))</f>
        <v>0</v>
      </c>
      <c r="CV34">
        <f>INDEX('Ambiente-Termico'!$B$2:$EC$1000, MATCH($O34, 'Ambiente-Termico'!$I$2:$I$1000, 0), MATCH(CV$1, 'Ambiente-Termico'!$B$1:$EC$1, 0))</f>
        <v>0</v>
      </c>
      <c r="CW34">
        <f>INDEX('Ambiente-Termico'!$B$2:$EC$1000, MATCH($O34, 'Ambiente-Termico'!$I$2:$I$1000, 0), MATCH(CW$1, 'Ambiente-Termico'!$B$1:$EC$1, 0))</f>
        <v>0</v>
      </c>
      <c r="CX34">
        <f>INDEX('Ambiente-Termico'!$B$2:$EC$1000, MATCH($O34, 'Ambiente-Termico'!$I$2:$I$1000, 0), MATCH(CX$1, 'Ambiente-Termico'!$B$1:$EC$1, 0))</f>
        <v>0</v>
      </c>
      <c r="CY34">
        <f>INDEX('Ambiente-Termico'!$B$2:$EC$1000, MATCH($O34, 'Ambiente-Termico'!$I$2:$I$1000, 0), MATCH(CY$1, 'Ambiente-Termico'!$B$1:$EC$1, 0))</f>
        <v>0</v>
      </c>
      <c r="CZ34">
        <f>INDEX('Ambiente-Termico'!$B$2:$EC$1000, MATCH($O34, 'Ambiente-Termico'!$I$2:$I$1000, 0), MATCH(CZ$1, 'Ambiente-Termico'!$B$1:$EC$1, 0))</f>
        <v>0</v>
      </c>
      <c r="DA34">
        <f>INDEX('Ambiente-Termico'!$B$2:$EC$1000, MATCH($O34, 'Ambiente-Termico'!$I$2:$I$1000, 0), MATCH(DA$1, 'Ambiente-Termico'!$B$1:$EC$1, 0))</f>
        <v>0</v>
      </c>
      <c r="DB34">
        <f>INDEX('Ambiente-Termico'!$B$2:$EC$1000, MATCH($O34, 'Ambiente-Termico'!$I$2:$I$1000, 0), MATCH(DB$1, 'Ambiente-Termico'!$B$1:$EC$1, 0))</f>
        <v>0</v>
      </c>
      <c r="DC34">
        <f>INDEX('Ambiente-Termico'!$B$2:$EC$1000, MATCH($O34, 'Ambiente-Termico'!$I$2:$I$1000, 0), MATCH(DC$1, 'Ambiente-Termico'!$B$1:$EC$1, 0))</f>
        <v>0</v>
      </c>
      <c r="DD34">
        <f>INDEX('Ambiente-Termico'!$B$2:$EC$1000, MATCH($O34, 'Ambiente-Termico'!$I$2:$I$1000, 0), MATCH(DD$1, 'Ambiente-Termico'!$B$1:$EC$1, 0))</f>
        <v>0</v>
      </c>
      <c r="DE34">
        <f>INDEX('Ambiente-Termico'!$B$2:$EC$1000, MATCH($O34, 'Ambiente-Termico'!$I$2:$I$1000, 0), MATCH(DE$1, 'Ambiente-Termico'!$B$1:$EC$1, 0))</f>
        <v>0</v>
      </c>
      <c r="DF34">
        <f>INDEX('Ambiente-Termico'!$B$2:$EC$1000, MATCH($O34, 'Ambiente-Termico'!$I$2:$I$1000, 0), MATCH(DF$1, 'Ambiente-Termico'!$B$1:$EC$1, 0))</f>
        <v>0</v>
      </c>
      <c r="DG34">
        <f>INDEX('Ambiente-Termico'!$B$2:$EC$1000, MATCH($O34, 'Ambiente-Termico'!$I$2:$I$1000, 0), MATCH(DG$1, 'Ambiente-Termico'!$B$1:$EC$1, 0))</f>
        <v>0</v>
      </c>
      <c r="DH34">
        <f>INDEX('Ambiente-Termico'!$B$2:$EC$1000, MATCH($O34, 'Ambiente-Termico'!$I$2:$I$1000, 0), MATCH(DH$1, 'Ambiente-Termico'!$B$1:$EC$1, 0))</f>
        <v>0</v>
      </c>
      <c r="DI34">
        <f>INDEX('Ambiente-Termico'!$B$2:$EC$1000, MATCH($O34, 'Ambiente-Termico'!$I$2:$I$1000, 0), MATCH(DI$1, 'Ambiente-Termico'!$B$1:$EC$1, 0))</f>
        <v>0</v>
      </c>
      <c r="DJ34">
        <f>INDEX('Ambiente-Termico'!$B$2:$EC$1000, MATCH($O34, 'Ambiente-Termico'!$I$2:$I$1000, 0), MATCH(DJ$1, 'Ambiente-Termico'!$B$1:$EC$1, 0))</f>
        <v>0</v>
      </c>
      <c r="DK34">
        <f>INDEX('Ambiente-Termico'!$B$2:$EC$1000, MATCH($O34, 'Ambiente-Termico'!$I$2:$I$1000, 0), MATCH(DK$1, 'Ambiente-Termico'!$B$1:$EC$1, 0))</f>
        <v>0</v>
      </c>
      <c r="DL34">
        <f>INDEX('Ambiente-Termico'!$B$2:$EC$1000, MATCH($O34, 'Ambiente-Termico'!$I$2:$I$1000, 0), MATCH(DL$1, 'Ambiente-Termico'!$B$1:$EC$1, 0))</f>
        <v>0</v>
      </c>
      <c r="DM34">
        <f>INDEX('Ambiente-Termico'!$B$2:$EC$1000, MATCH($O34, 'Ambiente-Termico'!$I$2:$I$1000, 0), MATCH(DM$1, 'Ambiente-Termico'!$B$1:$EC$1, 0))</f>
        <v>0</v>
      </c>
      <c r="DN34" s="2">
        <f t="shared" si="1"/>
        <v>0.50317253864250733</v>
      </c>
      <c r="DO34" s="2">
        <f>IF(INDEX(CE:CE,MATCH($T34,$O:$O, 0))=0,0,1-CE34/INDEX(CE:CE,MATCH($T34,$O:$O, 0)))</f>
        <v>0.10784888790247149</v>
      </c>
      <c r="DP34" s="2">
        <f>IF(INDEX(CF:CF,MATCH($T34,$O:$O, 0))=0,0,1-CF34/INDEX(CF:CF,MATCH($T34,$O:$O, 0)))</f>
        <v>0.50317253864250744</v>
      </c>
      <c r="DQ34" s="2">
        <f t="shared" si="2"/>
        <v>0.10784888790247138</v>
      </c>
      <c r="DR34" s="2">
        <f t="shared" si="3"/>
        <v>0.54850579058980298</v>
      </c>
      <c r="DS34" s="2">
        <f t="shared" si="4"/>
        <v>0.70394784003365851</v>
      </c>
      <c r="DT34" s="2">
        <f t="shared" si="5"/>
        <v>-0.28533471063246596</v>
      </c>
      <c r="DU34" s="2">
        <f t="shared" si="6"/>
        <v>0</v>
      </c>
      <c r="DV34" s="2">
        <f t="shared" si="7"/>
        <v>0</v>
      </c>
      <c r="DW34" s="2">
        <f t="shared" si="8"/>
        <v>0</v>
      </c>
      <c r="DX34" s="2">
        <f t="shared" si="9"/>
        <v>0</v>
      </c>
      <c r="DY34" s="2">
        <f>IF($CO34=0,0,CP34/$CO34)</f>
        <v>0</v>
      </c>
      <c r="DZ34" s="2">
        <f t="shared" si="10"/>
        <v>0</v>
      </c>
      <c r="EA34" s="2">
        <f t="shared" si="11"/>
        <v>0</v>
      </c>
      <c r="EB34" s="2">
        <f t="shared" si="12"/>
        <v>0</v>
      </c>
      <c r="EC34" s="2">
        <f t="shared" si="13"/>
        <v>0</v>
      </c>
      <c r="ED34" s="2">
        <f t="shared" si="14"/>
        <v>0</v>
      </c>
      <c r="EE34" s="2">
        <f t="shared" si="15"/>
        <v>0</v>
      </c>
      <c r="EF34" s="2">
        <f t="shared" si="16"/>
        <v>0</v>
      </c>
      <c r="EG34" s="2">
        <f t="shared" si="17"/>
        <v>0</v>
      </c>
      <c r="EH34" s="2">
        <f t="shared" si="18"/>
        <v>0</v>
      </c>
      <c r="EI34" s="2">
        <f t="shared" si="19"/>
        <v>0</v>
      </c>
      <c r="EJ34" s="2">
        <f t="shared" si="20"/>
        <v>0</v>
      </c>
      <c r="EK34" s="2">
        <f>IF($DB34=0,0,DC34/$DB34)</f>
        <v>0</v>
      </c>
      <c r="EL34" s="2">
        <f t="shared" si="21"/>
        <v>0</v>
      </c>
      <c r="EM34" s="2">
        <f t="shared" si="22"/>
        <v>0</v>
      </c>
      <c r="EN34" s="2">
        <f t="shared" si="23"/>
        <v>0</v>
      </c>
      <c r="EO34" s="2">
        <f t="shared" si="24"/>
        <v>0</v>
      </c>
      <c r="EP34" s="2">
        <f t="shared" si="25"/>
        <v>0</v>
      </c>
      <c r="EQ34" s="2">
        <f t="shared" si="26"/>
        <v>0</v>
      </c>
      <c r="ER34" s="2">
        <f t="shared" si="27"/>
        <v>0</v>
      </c>
      <c r="ES34" s="2">
        <f t="shared" si="28"/>
        <v>0</v>
      </c>
      <c r="ET34" s="2">
        <f t="shared" si="29"/>
        <v>0</v>
      </c>
      <c r="EU34" s="2">
        <f t="shared" si="30"/>
        <v>0</v>
      </c>
      <c r="EV34">
        <f>INDEX('Ambiente-Luminico'!$B$2:$DZ$1000, MATCH($P34, 'Ambiente-Luminico'!$M$2:$M$1000, 0), MATCH(EV$1, 'Ambiente-Luminico'!$B$1:$DZ$1, 0))</f>
        <v>1</v>
      </c>
      <c r="EW34">
        <f>INDEX('Ambiente-Luminico'!$B$2:$DZ$1000, MATCH($P34, 'Ambiente-Luminico'!$M$2:$M$1000, 0), MATCH(EW$1, 'Ambiente-Luminico'!$B$1:$DZ$1, 0))</f>
        <v>0.78205126999999997</v>
      </c>
      <c r="EX34">
        <f>INDEX('Ambiente-Luminico'!$B$2:$DZ$1000, MATCH($P34, 'Ambiente-Luminico'!$M$2:$M$1000, 0), MATCH(EX$1, 'Ambiente-Luminico'!$B$1:$DZ$1, 0))</f>
        <v>0</v>
      </c>
      <c r="EY34">
        <f>INDEX('Ambiente-Luminico'!$B$2:$DZ$1000, MATCH($P34, 'Ambiente-Luminico'!$M$2:$M$1000, 0), MATCH(EY$1, 'Ambiente-Luminico'!$B$1:$DZ$1, 0))</f>
        <v>0.94057570000000001</v>
      </c>
      <c r="EZ34">
        <f>INDEX('Ambiente-Luminico'!$B$2:$DZ$1000, MATCH($P34, 'Ambiente-Luminico'!$M$2:$M$1000, 0), MATCH(EZ$1, 'Ambiente-Luminico'!$B$1:$DZ$1, 0))</f>
        <v>3.5584820000000003E-2</v>
      </c>
      <c r="FA34">
        <f>INDEX('Ambiente-Luminico'!$B$2:$DZ$1000, MATCH($P34, 'Ambiente-Luminico'!$M$2:$M$1000, 0), MATCH(FA$1, 'Ambiente-Luminico'!$B$1:$DZ$1, 0))</f>
        <v>1407.7802999999999</v>
      </c>
      <c r="FB34">
        <f>INDEX('Ambiente-Luminico'!$B$2:$DZ$1000, MATCH($P34, 'Ambiente-Luminico'!$M$2:$M$1000, 0), MATCH(FB$1, 'Ambiente-Luminico'!$B$1:$DZ$1, 0))</f>
        <v>0.44391027</v>
      </c>
    </row>
    <row r="35" spans="1:158" x14ac:dyDescent="0.3">
      <c r="A35">
        <f>IF(INDEX(Plan1!O$5:O$1000,ROW()-1)="","",INDEX(Plan1!O$5:O$1000,ROW()-1))</f>
        <v>34</v>
      </c>
      <c r="B35" t="str">
        <f>IF(INDEX(Plan1!P$5:P$1000,ROW()-1)="","",INDEX(Plan1!P$5:P$1000,ROW()-1))</f>
        <v>CTD-VN-V86-T210</v>
      </c>
      <c r="C35" t="str">
        <f>IF(INDEX(Plan1!Q$5:Q$1000,ROW()-1)="","",INDEX(Plan1!Q$5:Q$1000,ROW()-1))</f>
        <v>CTD</v>
      </c>
      <c r="D35" t="str">
        <f>IF(INDEX(Plan1!R$5:R$1000,ROW()-1)="","",INDEX(Plan1!R$5:R$1000,ROW()-1))</f>
        <v>VN</v>
      </c>
      <c r="E35" t="str">
        <f>IF(INDEX(Plan1!S$5:S$1000,ROW()-1)="","",INDEX(Plan1!S$5:S$1000,ROW()-1))</f>
        <v>V86</v>
      </c>
      <c r="F35" t="str">
        <f>IF(INDEX(Plan1!T$5:T$1000,ROW()-1)="","",INDEX(Plan1!T$5:T$1000,ROW()-1))</f>
        <v>T210</v>
      </c>
      <c r="G35" t="str">
        <f>IF(INDEX(Plan1!U$5:U$1000,ROW()-1)="","",INDEX(Plan1!U$5:U$1000,ROW()-1))</f>
        <v>VARANDA</v>
      </c>
      <c r="H35">
        <f>IF(INDEX(Plan1!W$5:W$1000,ROW()-1)="","",INDEX(Plan1!W$5:W$1000,ROW()-1))</f>
        <v>27.57</v>
      </c>
      <c r="I35">
        <f>IF(INDEX(Plan1!X$5:X$1000,ROW()-1)="","",INDEX(Plan1!X$5:X$1000,ROW()-1))</f>
        <v>68.111999999999995</v>
      </c>
      <c r="J35">
        <f>IF(INDEX(Plan1!Y$5:Y$1000,ROW()-1)="","",INDEX(Plan1!Y$5:Y$1000,ROW()-1))</f>
        <v>27.6416</v>
      </c>
      <c r="K35" s="16">
        <f>IF(INDEX(Plan1!Z$5:Z$1000,ROW()-1)="","",INDEX(Plan1!Z$5:Z$1000,ROW()-1))</f>
        <v>0.41</v>
      </c>
      <c r="L35" s="2">
        <f>IF(INDEX(Plan1!AA$5:AA$1000,ROW()-1)="","",INDEX(Plan1!AA$5:AA$1000,ROW()-1))</f>
        <v>1</v>
      </c>
      <c r="M35" t="str">
        <f t="shared" si="31"/>
        <v>Pext</v>
      </c>
      <c r="N35" t="str">
        <f t="shared" si="32"/>
        <v>Norte-Oeste</v>
      </c>
      <c r="O35" t="str">
        <f t="shared" si="33"/>
        <v>CTD-VN-V86-T210-VARANDA-Pext</v>
      </c>
      <c r="P35" t="str">
        <f t="shared" si="34"/>
        <v>CTD-VN-V86-T210-VARANDA-Pext</v>
      </c>
      <c r="Q35" t="str">
        <f t="shared" si="35"/>
        <v>CTD_T210_V86</v>
      </c>
      <c r="R35" t="str">
        <f t="shared" si="36"/>
        <v>CTD_T210_V86_sDG</v>
      </c>
      <c r="S35" t="str">
        <f t="shared" si="37"/>
        <v>CTD-VARANDA</v>
      </c>
      <c r="T35" t="str">
        <f t="shared" si="38"/>
        <v>CTD-VN-V86-ST-VARANDA-P0</v>
      </c>
      <c r="U35">
        <f>INDEX('Ambiente-Termico'!$B$2:$EC$1000, MATCH($O35, 'Ambiente-Termico'!$I$2:$I$1000, 0), MATCH(U$1, 'Ambiente-Termico'!$B$1:$EC$1, 0))</f>
        <v>2920</v>
      </c>
      <c r="V35">
        <f>INDEX('Ambiente-Termico'!$B$2:$EC$1000, MATCH($O35, 'Ambiente-Termico'!$I$2:$I$1000, 0), MATCH(V$1, 'Ambiente-Termico'!$B$1:$EC$1, 0))</f>
        <v>31.56</v>
      </c>
      <c r="W35">
        <f>INDEX('Ambiente-Termico'!$B$2:$EC$1000, MATCH($O35, 'Ambiente-Termico'!$I$2:$I$1000, 0), MATCH(W$1, 'Ambiente-Termico'!$B$1:$EC$1, 0))</f>
        <v>31.56</v>
      </c>
      <c r="X35">
        <f>INDEX('Ambiente-Termico'!$B$2:$EC$1000, MATCH($O35, 'Ambiente-Termico'!$I$2:$I$1000, 0), MATCH(X$1, 'Ambiente-Termico'!$B$1:$EC$1, 0))</f>
        <v>22.18</v>
      </c>
      <c r="Y35">
        <f>INDEX('Ambiente-Termico'!$B$2:$EC$1000, MATCH($O35, 'Ambiente-Termico'!$I$2:$I$1000, 0), MATCH(Y$1, 'Ambiente-Termico'!$B$1:$EC$1, 0))</f>
        <v>20.260000000000002</v>
      </c>
      <c r="Z35">
        <f>INDEX('Ambiente-Termico'!$B$2:$EC$1000, MATCH($O35, 'Ambiente-Termico'!$I$2:$I$1000, 0), MATCH(Z$1, 'Ambiente-Termico'!$B$1:$EC$1, 0))</f>
        <v>30.68</v>
      </c>
      <c r="AA35">
        <f>INDEX('Ambiente-Termico'!$B$2:$EC$1000, MATCH($O35, 'Ambiente-Termico'!$I$2:$I$1000, 0), MATCH(AA$1, 'Ambiente-Termico'!$B$1:$EC$1, 0))</f>
        <v>30.68</v>
      </c>
      <c r="AB35">
        <f>INDEX('Ambiente-Termico'!$B$2:$EC$1000, MATCH($O35, 'Ambiente-Termico'!$I$2:$I$1000, 0), MATCH(AB$1, 'Ambiente-Termico'!$B$1:$EC$1, 0))</f>
        <v>21.94</v>
      </c>
      <c r="AC35">
        <f>INDEX('Ambiente-Termico'!$B$2:$EC$1000, MATCH($O35, 'Ambiente-Termico'!$I$2:$I$1000, 0), MATCH(AC$1, 'Ambiente-Termico'!$B$1:$EC$1, 0))</f>
        <v>20.170000000000002</v>
      </c>
      <c r="AD35">
        <f>INDEX('Ambiente-Termico'!$B$2:$EC$1000, MATCH($O35, 'Ambiente-Termico'!$I$2:$I$1000, 0), MATCH(AD$1, 'Ambiente-Termico'!$B$1:$EC$1, 0))</f>
        <v>30.96</v>
      </c>
      <c r="AE35">
        <f>INDEX('Ambiente-Termico'!$B$2:$EC$1000, MATCH($O35, 'Ambiente-Termico'!$I$2:$I$1000, 0), MATCH(AE$1, 'Ambiente-Termico'!$B$1:$EC$1, 0))</f>
        <v>30.96</v>
      </c>
      <c r="AF35">
        <f>INDEX('Ambiente-Termico'!$B$2:$EC$1000, MATCH($O35, 'Ambiente-Termico'!$I$2:$I$1000, 0), MATCH(AF$1, 'Ambiente-Termico'!$B$1:$EC$1, 0))</f>
        <v>22.06</v>
      </c>
      <c r="AG35">
        <f>INDEX('Ambiente-Termico'!$B$2:$EC$1000, MATCH($O35, 'Ambiente-Termico'!$I$2:$I$1000, 0), MATCH(AG$1, 'Ambiente-Termico'!$B$1:$EC$1, 0))</f>
        <v>20.21</v>
      </c>
      <c r="AH35" s="2">
        <f t="shared" si="39"/>
        <v>8.793969849246297E-3</v>
      </c>
      <c r="AI35" s="2">
        <f t="shared" si="39"/>
        <v>8.793969849246297E-3</v>
      </c>
      <c r="AJ35" s="2">
        <f t="shared" si="39"/>
        <v>6.2724014336917877E-3</v>
      </c>
      <c r="AK35" s="2">
        <f t="shared" si="39"/>
        <v>6.8627450980390803E-3</v>
      </c>
      <c r="AL35" s="2">
        <f t="shared" si="40"/>
        <v>3.2786885245901565E-2</v>
      </c>
      <c r="AM35" s="2">
        <f t="shared" si="40"/>
        <v>3.2786885245901565E-2</v>
      </c>
      <c r="AN35" s="2">
        <f t="shared" si="40"/>
        <v>2.8343666961913039E-2</v>
      </c>
      <c r="AO35" s="2">
        <f t="shared" si="40"/>
        <v>1.6097560975609659E-2</v>
      </c>
      <c r="AP35" s="2">
        <f t="shared" si="41"/>
        <v>1.5580286168521362E-2</v>
      </c>
      <c r="AQ35" s="2">
        <f t="shared" si="41"/>
        <v>1.5580286168521362E-2</v>
      </c>
      <c r="AR35" s="2">
        <f t="shared" si="41"/>
        <v>1.7371937639198198E-2</v>
      </c>
      <c r="AS35" s="2">
        <f t="shared" si="41"/>
        <v>1.1735941320293319E-2</v>
      </c>
      <c r="AT35">
        <f>INDEX('Ambiente-Termico'!$B$2:$EC$1000, MATCH($O35, 'Ambiente-Termico'!$I$2:$I$1000, 0), MATCH(AT$1, 'Ambiente-Termico'!$B$1:$EC$1, 0))</f>
        <v>320</v>
      </c>
      <c r="AU35" s="2">
        <f>INDEX('Ambiente-Termico'!$B$2:$EC$1000, MATCH($O35, 'Ambiente-Termico'!$I$2:$I$1000, 0), MATCH(AU$1, 'Ambiente-Termico'!$B$1:$EC$1, 0))</f>
        <v>0.1095890410958904</v>
      </c>
      <c r="AV35">
        <f>INDEX('Ambiente-Termico'!$B$2:$EC$1000, MATCH($O35, 'Ambiente-Termico'!$I$2:$I$1000, 0), MATCH(AV$1, 'Ambiente-Termico'!$B$1:$EC$1, 0))</f>
        <v>1830</v>
      </c>
      <c r="AW35" s="2">
        <f>INDEX('Ambiente-Termico'!$B$2:$EC$1000, MATCH($O35, 'Ambiente-Termico'!$I$2:$I$1000, 0), MATCH(AW$1, 'Ambiente-Termico'!$B$1:$EC$1, 0))</f>
        <v>0.62671232876712324</v>
      </c>
      <c r="AX35">
        <f>INDEX('Ambiente-Termico'!$B$2:$EC$1000, MATCH($O35, 'Ambiente-Termico'!$I$2:$I$1000, 0), MATCH(AX$1, 'Ambiente-Termico'!$B$1:$EC$1, 0))</f>
        <v>770</v>
      </c>
      <c r="AY35" s="2">
        <f>INDEX('Ambiente-Termico'!$B$2:$EC$1000, MATCH($O35, 'Ambiente-Termico'!$I$2:$I$1000, 0), MATCH(AY$1, 'Ambiente-Termico'!$B$1:$EC$1, 0))</f>
        <v>0.2636986301369863</v>
      </c>
      <c r="AZ35">
        <f>INDEX('Ambiente-Termico'!$B$2:$EC$1000, MATCH($O35, 'Ambiente-Termico'!$I$2:$I$1000, 0), MATCH(AZ$1, 'Ambiente-Termico'!$B$1:$EC$1, 0))</f>
        <v>461</v>
      </c>
      <c r="BA35" s="2">
        <f>INDEX('Ambiente-Termico'!$B$2:$EC$1000, MATCH($O35, 'Ambiente-Termico'!$I$2:$I$1000, 0), MATCH(BA$1, 'Ambiente-Termico'!$B$1:$EC$1, 0))</f>
        <v>5.2625570776255709E-2</v>
      </c>
      <c r="BB35">
        <f>INDEX('Ambiente-Termico'!$B$2:$EC$1000, MATCH($O35, 'Ambiente-Termico'!$I$2:$I$1000, 0), MATCH(BB$1, 'Ambiente-Termico'!$B$1:$EC$1, 0))</f>
        <v>6062</v>
      </c>
      <c r="BC35" s="2">
        <f>INDEX('Ambiente-Termico'!$B$2:$EC$1000, MATCH($O35, 'Ambiente-Termico'!$I$2:$I$1000, 0), MATCH(BC$1, 'Ambiente-Termico'!$B$1:$EC$1, 0))</f>
        <v>0.69200913242009132</v>
      </c>
      <c r="BD35" t="e">
        <f>INDEX('Ambiente-Termico'!$B$2:$EC$1000, MATCH($O35, 'Ambiente-Termico'!$I$2:$I$1000, 0), MATCH(BD$1, 'Ambiente-Termico'!$B$1:$EC$1, 0))</f>
        <v>#N/A</v>
      </c>
      <c r="BE35" s="2" t="e">
        <f>INDEX('Ambiente-Termico'!$B$2:$EC$1000, MATCH($O35, 'Ambiente-Termico'!$I$2:$I$1000, 0), MATCH(BE$1, 'Ambiente-Termico'!$B$1:$EC$1, 0))</f>
        <v>#N/A</v>
      </c>
      <c r="BF35">
        <f>INDEX('Ambiente-Termico'!$B$2:$EC$1000, MATCH($O35, 'Ambiente-Termico'!$I$2:$I$1000, 0), MATCH(BF$1, 'Ambiente-Termico'!$B$1:$EC$1, 0))</f>
        <v>383</v>
      </c>
      <c r="BG35" s="2">
        <f>INDEX('Ambiente-Termico'!$B$2:$EC$1000, MATCH($O35, 'Ambiente-Termico'!$I$2:$I$1000, 0), MATCH(BG$1, 'Ambiente-Termico'!$B$1:$EC$1, 0))</f>
        <v>0.13116438356164381</v>
      </c>
      <c r="BH35">
        <f>INDEX('Ambiente-Termico'!$B$2:$EC$1000, MATCH($O35, 'Ambiente-Termico'!$I$2:$I$1000, 0), MATCH(BH$1, 'Ambiente-Termico'!$B$1:$EC$1, 0))</f>
        <v>328</v>
      </c>
      <c r="BI35" s="2">
        <f>INDEX('Ambiente-Termico'!$B$2:$EC$1000, MATCH($O35, 'Ambiente-Termico'!$I$2:$I$1000, 0), MATCH(BI$1, 'Ambiente-Termico'!$B$1:$EC$1, 0))</f>
        <v>0.1123287671232877</v>
      </c>
      <c r="BJ35">
        <f>INDEX('Ambiente-Termico'!$B$2:$EC$1000, MATCH($O35, 'Ambiente-Termico'!$I$2:$I$1000, 0), MATCH(BJ$1, 'Ambiente-Termico'!$B$1:$EC$1, 0))</f>
        <v>2209</v>
      </c>
      <c r="BK35" s="2">
        <f>INDEX('Ambiente-Termico'!$B$2:$EC$1000, MATCH($O35, 'Ambiente-Termico'!$I$2:$I$1000, 0), MATCH(BK$1, 'Ambiente-Termico'!$B$1:$EC$1, 0))</f>
        <v>0.75650684931506851</v>
      </c>
      <c r="BL35">
        <f>INDEX('Ambiente-Termico'!$B$2:$EC$1000, MATCH($O35, 'Ambiente-Termico'!$I$2:$I$1000, 0), MATCH(BL$1, 'Ambiente-Termico'!$B$1:$EC$1, 0))</f>
        <v>541</v>
      </c>
      <c r="BM35" s="2">
        <f>INDEX('Ambiente-Termico'!$B$2:$EC$1000, MATCH($O35, 'Ambiente-Termico'!$I$2:$I$1000, 0), MATCH(BM$1, 'Ambiente-Termico'!$B$1:$EC$1, 0))</f>
        <v>6.1757990867579909E-2</v>
      </c>
      <c r="BN35">
        <f>INDEX('Ambiente-Termico'!$B$2:$EC$1000, MATCH($O35, 'Ambiente-Termico'!$I$2:$I$1000, 0), MATCH(BN$1, 'Ambiente-Termico'!$B$1:$EC$1, 0))</f>
        <v>2336</v>
      </c>
      <c r="BO35" s="2">
        <f>INDEX('Ambiente-Termico'!$B$2:$EC$1000, MATCH($O35, 'Ambiente-Termico'!$I$2:$I$1000, 0), MATCH(BO$1, 'Ambiente-Termico'!$B$1:$EC$1, 0))</f>
        <v>0.26666666666666672</v>
      </c>
      <c r="BP35">
        <f>INDEX('Ambiente-Termico'!$B$2:$EC$1000, MATCH($O35, 'Ambiente-Termico'!$I$2:$I$1000, 0), MATCH(BP$1, 'Ambiente-Termico'!$B$1:$EC$1, 0))</f>
        <v>5883</v>
      </c>
      <c r="BQ35" s="2">
        <f>INDEX('Ambiente-Termico'!$B$2:$EC$1000, MATCH($O35, 'Ambiente-Termico'!$I$2:$I$1000, 0), MATCH(BQ$1, 'Ambiente-Termico'!$B$1:$EC$1, 0))</f>
        <v>0.67157534246575346</v>
      </c>
      <c r="BR35">
        <f>INDEX('Ambiente-Termico'!$B$2:$EC$1000, MATCH($O35, 'Ambiente-Termico'!$I$2:$I$1000, 0), MATCH(BR$1, 'Ambiente-Termico'!$B$1:$EC$1, 0))</f>
        <v>124</v>
      </c>
      <c r="BS35" s="2">
        <f>INDEX('Ambiente-Termico'!$B$2:$EC$1000, MATCH($O35, 'Ambiente-Termico'!$I$2:$I$1000, 0), MATCH(BS$1, 'Ambiente-Termico'!$B$1:$EC$1, 0))</f>
        <v>4.2465753424657533E-2</v>
      </c>
      <c r="BT35">
        <f>INDEX('Ambiente-Termico'!$B$2:$EC$1000, MATCH($O35, 'Ambiente-Termico'!$I$2:$I$1000, 0), MATCH(BT$1, 'Ambiente-Termico'!$B$1:$EC$1, 0))</f>
        <v>1062</v>
      </c>
      <c r="BU35" s="2">
        <f>INDEX('Ambiente-Termico'!$B$2:$EC$1000, MATCH($O35, 'Ambiente-Termico'!$I$2:$I$1000, 0), MATCH(BU$1, 'Ambiente-Termico'!$B$1:$EC$1, 0))</f>
        <v>0.36369863013698628</v>
      </c>
      <c r="BV35">
        <f>INDEX('Ambiente-Termico'!$B$2:$EC$1000, MATCH($O35, 'Ambiente-Termico'!$I$2:$I$1000, 0), MATCH(BV$1, 'Ambiente-Termico'!$B$1:$EC$1, 0))</f>
        <v>7574</v>
      </c>
      <c r="BW35" s="2">
        <f>INDEX('Ambiente-Termico'!$B$2:$EC$1000, MATCH($O35, 'Ambiente-Termico'!$I$2:$I$1000, 0), MATCH(BW$1, 'Ambiente-Termico'!$B$1:$EC$1, 0))</f>
        <v>0.86461187214611868</v>
      </c>
      <c r="BX35">
        <f>INDEX('Ambiente-Termico'!$B$2:$EC$1000, MATCH($O35, 'Ambiente-Termico'!$I$2:$I$1000, 0), MATCH(BX$1, 'Ambiente-Termico'!$B$1:$EC$1, 0))</f>
        <v>140</v>
      </c>
      <c r="BY35" s="2">
        <f>INDEX('Ambiente-Termico'!$B$2:$EC$1000, MATCH($O35, 'Ambiente-Termico'!$I$2:$I$1000, 0), MATCH(BY$1, 'Ambiente-Termico'!$B$1:$EC$1, 0))</f>
        <v>1.5981735159817351E-2</v>
      </c>
      <c r="BZ35">
        <f>INDEX('Ambiente-Termico'!$B$2:$EC$1000, MATCH($O35, 'Ambiente-Termico'!$I$2:$I$1000, 0), MATCH(BZ$1, 'Ambiente-Termico'!$B$1:$EC$1, 0))</f>
        <v>5282</v>
      </c>
      <c r="CA35" s="2">
        <f>INDEX('Ambiente-Termico'!$B$2:$EC$1000, MATCH($O35, 'Ambiente-Termico'!$I$2:$I$1000, 0), MATCH(CA$1, 'Ambiente-Termico'!$B$1:$EC$1, 0))</f>
        <v>0.60296803652968034</v>
      </c>
      <c r="CB35">
        <f>INDEX('Ambiente-Termico'!$B$2:$EC$1000, MATCH($O35, 'Ambiente-Termico'!$I$2:$I$1000, 0), MATCH(CB$1, 'Ambiente-Termico'!$B$1:$EC$1, 0))</f>
        <v>3338</v>
      </c>
      <c r="CC35" s="2">
        <f>INDEX('Ambiente-Termico'!$B$2:$EC$1000, MATCH($O35, 'Ambiente-Termico'!$I$2:$I$1000, 0), MATCH(CC$1, 'Ambiente-Termico'!$B$1:$EC$1, 0))</f>
        <v>0.38105022831050228</v>
      </c>
      <c r="CD35">
        <f>INDEX('Ambiente-Termico'!$B$2:$EC$1000, MATCH($O35, 'Ambiente-Termico'!$I$2:$I$1000, 0), MATCH(CD$1, 'Ambiente-Termico'!$B$1:$EC$1, 0))</f>
        <v>7266.38</v>
      </c>
      <c r="CE35">
        <f>INDEX('Ambiente-Termico'!$B$2:$EC$1000, MATCH($O35, 'Ambiente-Termico'!$I$2:$I$1000, 0), MATCH(CE$1, 'Ambiente-Termico'!$B$1:$EC$1, 0))</f>
        <v>1141.83</v>
      </c>
      <c r="CF35">
        <f>INDEX('Ambiente-Termico'!$B$2:$EC$1000, MATCH($O35, 'Ambiente-Termico'!$I$2:$I$1000, 0), MATCH(CF$1, 'Ambiente-Termico'!$B$1:$EC$1, 0))</f>
        <v>263.56111715632932</v>
      </c>
      <c r="CG35">
        <f>INDEX('Ambiente-Termico'!$B$2:$EC$1000, MATCH($O35, 'Ambiente-Termico'!$I$2:$I$1000, 0), MATCH(CG$1, 'Ambiente-Termico'!$B$1:$EC$1, 0))</f>
        <v>41.415669205658318</v>
      </c>
      <c r="CH35">
        <f>INDEX('Ambiente-Termico'!$B$2:$EC$1000, MATCH($O35, 'Ambiente-Termico'!$I$2:$I$1000, 0), MATCH(CH$1, 'Ambiente-Termico'!$B$1:$EC$1, 0))</f>
        <v>222.14544795067098</v>
      </c>
      <c r="CI35">
        <f>INDEX('Ambiente-Termico'!$B$2:$EC$1000, MATCH($O35, 'Ambiente-Termico'!$I$2:$I$1000, 0), MATCH(CI$1, 'Ambiente-Termico'!$B$1:$EC$1, 0))</f>
        <v>7855.28</v>
      </c>
      <c r="CJ35">
        <f>INDEX('Ambiente-Termico'!$B$2:$EC$1000, MATCH($O35, 'Ambiente-Termico'!$I$2:$I$1000, 0), MATCH(CJ$1, 'Ambiente-Termico'!$B$1:$EC$1, 0))</f>
        <v>41.229365496898069</v>
      </c>
      <c r="CK35">
        <f>INDEX('Ambiente-Termico'!$B$2:$EC$1000, MATCH($O35, 'Ambiente-Termico'!$I$2:$I$1000, 0), MATCH(CK$1, 'Ambiente-Termico'!$B$1:$EC$1, 0))</f>
        <v>0</v>
      </c>
      <c r="CL35">
        <f>INDEX('Ambiente-Termico'!$B$2:$EC$1000, MATCH($O35, 'Ambiente-Termico'!$I$2:$I$1000, 0), MATCH(CL$1, 'Ambiente-Termico'!$B$1:$EC$1, 0))</f>
        <v>0</v>
      </c>
      <c r="CM35">
        <f>INDEX('Ambiente-Termico'!$B$2:$EC$1000, MATCH($O35, 'Ambiente-Termico'!$I$2:$I$1000, 0), MATCH(CM$1, 'Ambiente-Termico'!$B$1:$EC$1, 0))</f>
        <v>0</v>
      </c>
      <c r="CN35">
        <f>INDEX('Ambiente-Termico'!$B$2:$EC$1000, MATCH($O35, 'Ambiente-Termico'!$I$2:$I$1000, 0), MATCH(CN$1, 'Ambiente-Termico'!$B$1:$EC$1, 0))</f>
        <v>0</v>
      </c>
      <c r="CO35">
        <f>INDEX('Ambiente-Termico'!$B$2:$EC$1000, MATCH($O35, 'Ambiente-Termico'!$I$2:$I$1000, 0), MATCH(CO$1, 'Ambiente-Termico'!$B$1:$EC$1, 0))</f>
        <v>0</v>
      </c>
      <c r="CP35">
        <f>INDEX('Ambiente-Termico'!$B$2:$EC$1000, MATCH($O35, 'Ambiente-Termico'!$I$2:$I$1000, 0), MATCH(CP$1, 'Ambiente-Termico'!$B$1:$EC$1, 0))</f>
        <v>0</v>
      </c>
      <c r="CQ35">
        <f>INDEX('Ambiente-Termico'!$B$2:$EC$1000, MATCH($O35, 'Ambiente-Termico'!$I$2:$I$1000, 0), MATCH(CQ$1, 'Ambiente-Termico'!$B$1:$EC$1, 0))</f>
        <v>0</v>
      </c>
      <c r="CR35">
        <f>INDEX('Ambiente-Termico'!$B$2:$EC$1000, MATCH($O35, 'Ambiente-Termico'!$I$2:$I$1000, 0), MATCH(CR$1, 'Ambiente-Termico'!$B$1:$EC$1, 0))</f>
        <v>0</v>
      </c>
      <c r="CS35">
        <f>INDEX('Ambiente-Termico'!$B$2:$EC$1000, MATCH($O35, 'Ambiente-Termico'!$I$2:$I$1000, 0), MATCH(CS$1, 'Ambiente-Termico'!$B$1:$EC$1, 0))</f>
        <v>0</v>
      </c>
      <c r="CT35">
        <f>INDEX('Ambiente-Termico'!$B$2:$EC$1000, MATCH($O35, 'Ambiente-Termico'!$I$2:$I$1000, 0), MATCH(CT$1, 'Ambiente-Termico'!$B$1:$EC$1, 0))</f>
        <v>0</v>
      </c>
      <c r="CU35">
        <f>INDEX('Ambiente-Termico'!$B$2:$EC$1000, MATCH($O35, 'Ambiente-Termico'!$I$2:$I$1000, 0), MATCH(CU$1, 'Ambiente-Termico'!$B$1:$EC$1, 0))</f>
        <v>0</v>
      </c>
      <c r="CV35">
        <f>INDEX('Ambiente-Termico'!$B$2:$EC$1000, MATCH($O35, 'Ambiente-Termico'!$I$2:$I$1000, 0), MATCH(CV$1, 'Ambiente-Termico'!$B$1:$EC$1, 0))</f>
        <v>0</v>
      </c>
      <c r="CW35">
        <f>INDEX('Ambiente-Termico'!$B$2:$EC$1000, MATCH($O35, 'Ambiente-Termico'!$I$2:$I$1000, 0), MATCH(CW$1, 'Ambiente-Termico'!$B$1:$EC$1, 0))</f>
        <v>0</v>
      </c>
      <c r="CX35">
        <f>INDEX('Ambiente-Termico'!$B$2:$EC$1000, MATCH($O35, 'Ambiente-Termico'!$I$2:$I$1000, 0), MATCH(CX$1, 'Ambiente-Termico'!$B$1:$EC$1, 0))</f>
        <v>0</v>
      </c>
      <c r="CY35">
        <f>INDEX('Ambiente-Termico'!$B$2:$EC$1000, MATCH($O35, 'Ambiente-Termico'!$I$2:$I$1000, 0), MATCH(CY$1, 'Ambiente-Termico'!$B$1:$EC$1, 0))</f>
        <v>0</v>
      </c>
      <c r="CZ35">
        <f>INDEX('Ambiente-Termico'!$B$2:$EC$1000, MATCH($O35, 'Ambiente-Termico'!$I$2:$I$1000, 0), MATCH(CZ$1, 'Ambiente-Termico'!$B$1:$EC$1, 0))</f>
        <v>0</v>
      </c>
      <c r="DA35">
        <f>INDEX('Ambiente-Termico'!$B$2:$EC$1000, MATCH($O35, 'Ambiente-Termico'!$I$2:$I$1000, 0), MATCH(DA$1, 'Ambiente-Termico'!$B$1:$EC$1, 0))</f>
        <v>0</v>
      </c>
      <c r="DB35">
        <f>INDEX('Ambiente-Termico'!$B$2:$EC$1000, MATCH($O35, 'Ambiente-Termico'!$I$2:$I$1000, 0), MATCH(DB$1, 'Ambiente-Termico'!$B$1:$EC$1, 0))</f>
        <v>0</v>
      </c>
      <c r="DC35">
        <f>INDEX('Ambiente-Termico'!$B$2:$EC$1000, MATCH($O35, 'Ambiente-Termico'!$I$2:$I$1000, 0), MATCH(DC$1, 'Ambiente-Termico'!$B$1:$EC$1, 0))</f>
        <v>0</v>
      </c>
      <c r="DD35">
        <f>INDEX('Ambiente-Termico'!$B$2:$EC$1000, MATCH($O35, 'Ambiente-Termico'!$I$2:$I$1000, 0), MATCH(DD$1, 'Ambiente-Termico'!$B$1:$EC$1, 0))</f>
        <v>0</v>
      </c>
      <c r="DE35">
        <f>INDEX('Ambiente-Termico'!$B$2:$EC$1000, MATCH($O35, 'Ambiente-Termico'!$I$2:$I$1000, 0), MATCH(DE$1, 'Ambiente-Termico'!$B$1:$EC$1, 0))</f>
        <v>0</v>
      </c>
      <c r="DF35">
        <f>INDEX('Ambiente-Termico'!$B$2:$EC$1000, MATCH($O35, 'Ambiente-Termico'!$I$2:$I$1000, 0), MATCH(DF$1, 'Ambiente-Termico'!$B$1:$EC$1, 0))</f>
        <v>0</v>
      </c>
      <c r="DG35">
        <f>INDEX('Ambiente-Termico'!$B$2:$EC$1000, MATCH($O35, 'Ambiente-Termico'!$I$2:$I$1000, 0), MATCH(DG$1, 'Ambiente-Termico'!$B$1:$EC$1, 0))</f>
        <v>0</v>
      </c>
      <c r="DH35">
        <f>INDEX('Ambiente-Termico'!$B$2:$EC$1000, MATCH($O35, 'Ambiente-Termico'!$I$2:$I$1000, 0), MATCH(DH$1, 'Ambiente-Termico'!$B$1:$EC$1, 0))</f>
        <v>0</v>
      </c>
      <c r="DI35">
        <f>INDEX('Ambiente-Termico'!$B$2:$EC$1000, MATCH($O35, 'Ambiente-Termico'!$I$2:$I$1000, 0), MATCH(DI$1, 'Ambiente-Termico'!$B$1:$EC$1, 0))</f>
        <v>0</v>
      </c>
      <c r="DJ35">
        <f>INDEX('Ambiente-Termico'!$B$2:$EC$1000, MATCH($O35, 'Ambiente-Termico'!$I$2:$I$1000, 0), MATCH(DJ$1, 'Ambiente-Termico'!$B$1:$EC$1, 0))</f>
        <v>0</v>
      </c>
      <c r="DK35">
        <f>INDEX('Ambiente-Termico'!$B$2:$EC$1000, MATCH($O35, 'Ambiente-Termico'!$I$2:$I$1000, 0), MATCH(DK$1, 'Ambiente-Termico'!$B$1:$EC$1, 0))</f>
        <v>0</v>
      </c>
      <c r="DL35">
        <f>INDEX('Ambiente-Termico'!$B$2:$EC$1000, MATCH($O35, 'Ambiente-Termico'!$I$2:$I$1000, 0), MATCH(DL$1, 'Ambiente-Termico'!$B$1:$EC$1, 0))</f>
        <v>0</v>
      </c>
      <c r="DM35">
        <f>INDEX('Ambiente-Termico'!$B$2:$EC$1000, MATCH($O35, 'Ambiente-Termico'!$I$2:$I$1000, 0), MATCH(DM$1, 'Ambiente-Termico'!$B$1:$EC$1, 0))</f>
        <v>0</v>
      </c>
      <c r="DN35" s="2">
        <f t="shared" si="1"/>
        <v>0.40745736174932001</v>
      </c>
      <c r="DO35" s="2">
        <f>IF(INDEX(CE:CE,MATCH($T35,$O:$O, 0))=0,0,1-CE35/INDEX(CE:CE,MATCH($T35,$O:$O, 0)))</f>
        <v>9.4920655051601965E-2</v>
      </c>
      <c r="DP35" s="2">
        <f>IF(INDEX(CF:CF,MATCH($T35,$O:$O, 0))=0,0,1-CF35/INDEX(CF:CF,MATCH($T35,$O:$O, 0)))</f>
        <v>0.40745736174932012</v>
      </c>
      <c r="DQ35" s="2">
        <f t="shared" si="2"/>
        <v>9.4920655051601965E-2</v>
      </c>
      <c r="DR35" s="2">
        <f t="shared" si="3"/>
        <v>0.4432971230208328</v>
      </c>
      <c r="DS35" s="2">
        <f t="shared" si="4"/>
        <v>0.47373209463239274</v>
      </c>
      <c r="DT35" s="2">
        <f t="shared" si="5"/>
        <v>-0.17040846458316294</v>
      </c>
      <c r="DU35" s="2">
        <f t="shared" si="6"/>
        <v>0</v>
      </c>
      <c r="DV35" s="2">
        <f t="shared" si="7"/>
        <v>0</v>
      </c>
      <c r="DW35" s="2">
        <f t="shared" si="8"/>
        <v>0</v>
      </c>
      <c r="DX35" s="2">
        <f t="shared" si="9"/>
        <v>0</v>
      </c>
      <c r="DY35" s="2">
        <f>IF($CO35=0,0,CP35/$CO35)</f>
        <v>0</v>
      </c>
      <c r="DZ35" s="2">
        <f t="shared" si="10"/>
        <v>0</v>
      </c>
      <c r="EA35" s="2">
        <f t="shared" si="11"/>
        <v>0</v>
      </c>
      <c r="EB35" s="2">
        <f t="shared" si="12"/>
        <v>0</v>
      </c>
      <c r="EC35" s="2">
        <f t="shared" si="13"/>
        <v>0</v>
      </c>
      <c r="ED35" s="2">
        <f t="shared" si="14"/>
        <v>0</v>
      </c>
      <c r="EE35" s="2">
        <f t="shared" si="15"/>
        <v>0</v>
      </c>
      <c r="EF35" s="2">
        <f t="shared" si="16"/>
        <v>0</v>
      </c>
      <c r="EG35" s="2">
        <f t="shared" si="17"/>
        <v>0</v>
      </c>
      <c r="EH35" s="2">
        <f t="shared" si="18"/>
        <v>0</v>
      </c>
      <c r="EI35" s="2">
        <f t="shared" si="19"/>
        <v>0</v>
      </c>
      <c r="EJ35" s="2">
        <f t="shared" si="20"/>
        <v>0</v>
      </c>
      <c r="EK35" s="2">
        <f>IF($DB35=0,0,DC35/$DB35)</f>
        <v>0</v>
      </c>
      <c r="EL35" s="2">
        <f t="shared" si="21"/>
        <v>0</v>
      </c>
      <c r="EM35" s="2">
        <f t="shared" si="22"/>
        <v>0</v>
      </c>
      <c r="EN35" s="2">
        <f t="shared" si="23"/>
        <v>0</v>
      </c>
      <c r="EO35" s="2">
        <f t="shared" si="24"/>
        <v>0</v>
      </c>
      <c r="EP35" s="2">
        <f t="shared" si="25"/>
        <v>0</v>
      </c>
      <c r="EQ35" s="2">
        <f t="shared" si="26"/>
        <v>0</v>
      </c>
      <c r="ER35" s="2">
        <f t="shared" si="27"/>
        <v>0</v>
      </c>
      <c r="ES35" s="2">
        <f t="shared" si="28"/>
        <v>0</v>
      </c>
      <c r="ET35" s="2">
        <f t="shared" si="29"/>
        <v>0</v>
      </c>
      <c r="EU35" s="2">
        <f t="shared" si="30"/>
        <v>0</v>
      </c>
      <c r="EV35">
        <f>INDEX('Ambiente-Luminico'!$B$2:$DZ$1000, MATCH($P35, 'Ambiente-Luminico'!$M$2:$M$1000, 0), MATCH(EV$1, 'Ambiente-Luminico'!$B$1:$DZ$1, 0))</f>
        <v>1</v>
      </c>
      <c r="EW35">
        <f>INDEX('Ambiente-Luminico'!$B$2:$DZ$1000, MATCH($P35, 'Ambiente-Luminico'!$M$2:$M$1000, 0), MATCH(EW$1, 'Ambiente-Luminico'!$B$1:$DZ$1, 0))</f>
        <v>0.82051282999999997</v>
      </c>
      <c r="EX35">
        <f>INDEX('Ambiente-Luminico'!$B$2:$DZ$1000, MATCH($P35, 'Ambiente-Luminico'!$M$2:$M$1000, 0), MATCH(EX$1, 'Ambiente-Luminico'!$B$1:$DZ$1, 0))</f>
        <v>0</v>
      </c>
      <c r="EY35">
        <f>INDEX('Ambiente-Luminico'!$B$2:$DZ$1000, MATCH($P35, 'Ambiente-Luminico'!$M$2:$M$1000, 0), MATCH(EY$1, 'Ambiente-Luminico'!$B$1:$DZ$1, 0))</f>
        <v>0.70470310000000003</v>
      </c>
      <c r="EZ35">
        <f>INDEX('Ambiente-Luminico'!$B$2:$DZ$1000, MATCH($P35, 'Ambiente-Luminico'!$M$2:$M$1000, 0), MATCH(EZ$1, 'Ambiente-Luminico'!$B$1:$DZ$1, 0))</f>
        <v>0.28121537000000002</v>
      </c>
      <c r="FA35">
        <f>INDEX('Ambiente-Luminico'!$B$2:$DZ$1000, MATCH($P35, 'Ambiente-Luminico'!$M$2:$M$1000, 0), MATCH(FA$1, 'Ambiente-Luminico'!$B$1:$DZ$1, 0))</f>
        <v>2518.8867</v>
      </c>
      <c r="FB35">
        <f>INDEX('Ambiente-Luminico'!$B$2:$DZ$1000, MATCH($P35, 'Ambiente-Luminico'!$M$2:$M$1000, 0), MATCH(FB$1, 'Ambiente-Luminico'!$B$1:$DZ$1, 0))</f>
        <v>0.79326920000000001</v>
      </c>
    </row>
    <row r="36" spans="1:158" x14ac:dyDescent="0.3">
      <c r="A36">
        <f>IF(INDEX(Plan1!O$5:O$1000,ROW()-1)="","",INDEX(Plan1!O$5:O$1000,ROW()-1))</f>
        <v>35</v>
      </c>
      <c r="B36" t="str">
        <f>IF(INDEX(Plan1!P$5:P$1000,ROW()-1)="","",INDEX(Plan1!P$5:P$1000,ROW()-1))</f>
        <v>CTD-VN-V60-T120_Pext</v>
      </c>
      <c r="C36" t="str">
        <f>IF(INDEX(Plan1!Q$5:Q$1000,ROW()-1)="","",INDEX(Plan1!Q$5:Q$1000,ROW()-1))</f>
        <v>CTD</v>
      </c>
      <c r="D36" t="str">
        <f>IF(INDEX(Plan1!R$5:R$1000,ROW()-1)="","",INDEX(Plan1!R$5:R$1000,ROW()-1))</f>
        <v>VN</v>
      </c>
      <c r="E36" t="str">
        <f>IF(INDEX(Plan1!S$5:S$1000,ROW()-1)="","",INDEX(Plan1!S$5:S$1000,ROW()-1))</f>
        <v>V60</v>
      </c>
      <c r="F36" t="str">
        <f>IF(INDEX(Plan1!T$5:T$1000,ROW()-1)="","",INDEX(Plan1!T$5:T$1000,ROW()-1))</f>
        <v>T120_Pext</v>
      </c>
      <c r="G36" t="str">
        <f>IF(INDEX(Plan1!U$5:U$1000,ROW()-1)="","",INDEX(Plan1!U$5:U$1000,ROW()-1))</f>
        <v>VARANDA</v>
      </c>
      <c r="H36">
        <f>IF(INDEX(Plan1!W$5:W$1000,ROW()-1)="","",INDEX(Plan1!W$5:W$1000,ROW()-1))</f>
        <v>27.57</v>
      </c>
      <c r="I36">
        <f>IF(INDEX(Plan1!X$5:X$1000,ROW()-1)="","",INDEX(Plan1!X$5:X$1000,ROW()-1))</f>
        <v>68.111999999999995</v>
      </c>
      <c r="J36">
        <f>IF(INDEX(Plan1!Y$5:Y$1000,ROW()-1)="","",INDEX(Plan1!Y$5:Y$1000,ROW()-1))</f>
        <v>27.6416</v>
      </c>
      <c r="K36" s="16">
        <f>IF(INDEX(Plan1!Z$5:Z$1000,ROW()-1)="","",INDEX(Plan1!Z$5:Z$1000,ROW()-1))</f>
        <v>0.41</v>
      </c>
      <c r="L36" s="2">
        <f>IF(INDEX(Plan1!AA$5:AA$1000,ROW()-1)="","",INDEX(Plan1!AA$5:AA$1000,ROW()-1))</f>
        <v>1</v>
      </c>
      <c r="M36" t="str">
        <f t="shared" si="31"/>
        <v>Pext</v>
      </c>
      <c r="N36" t="str">
        <f t="shared" si="32"/>
        <v>Norte-Oeste</v>
      </c>
      <c r="O36" t="str">
        <f t="shared" si="33"/>
        <v>CTD-VN-V60-T120_Pext-VARANDA-Pext</v>
      </c>
      <c r="P36" t="str">
        <f t="shared" si="34"/>
        <v>CTD-VN-V60-T120_Pext-VARANDA-Pext</v>
      </c>
      <c r="Q36" t="str">
        <f t="shared" si="35"/>
        <v>CTD_T120_Pext_V60</v>
      </c>
      <c r="R36" t="str">
        <f t="shared" si="36"/>
        <v>CTD_T120_Pext_V60_sDG</v>
      </c>
      <c r="S36" t="str">
        <f t="shared" si="37"/>
        <v>CTD-VARANDA</v>
      </c>
      <c r="T36" t="str">
        <f t="shared" si="38"/>
        <v>CTD-VN-V86-ST-VARANDA-P0</v>
      </c>
      <c r="U36">
        <f>INDEX('Ambiente-Termico'!$B$2:$EC$1000, MATCH($O36, 'Ambiente-Termico'!$I$2:$I$1000, 0), MATCH(U$1, 'Ambiente-Termico'!$B$1:$EC$1, 0))</f>
        <v>2920</v>
      </c>
      <c r="V36">
        <f>INDEX('Ambiente-Termico'!$B$2:$EC$1000, MATCH($O36, 'Ambiente-Termico'!$I$2:$I$1000, 0), MATCH(V$1, 'Ambiente-Termico'!$B$1:$EC$1, 0))</f>
        <v>31.79</v>
      </c>
      <c r="W36">
        <f>INDEX('Ambiente-Termico'!$B$2:$EC$1000, MATCH($O36, 'Ambiente-Termico'!$I$2:$I$1000, 0), MATCH(W$1, 'Ambiente-Termico'!$B$1:$EC$1, 0))</f>
        <v>31.79</v>
      </c>
      <c r="X36">
        <f>INDEX('Ambiente-Termico'!$B$2:$EC$1000, MATCH($O36, 'Ambiente-Termico'!$I$2:$I$1000, 0), MATCH(X$1, 'Ambiente-Termico'!$B$1:$EC$1, 0))</f>
        <v>22.2</v>
      </c>
      <c r="Y36">
        <f>INDEX('Ambiente-Termico'!$B$2:$EC$1000, MATCH($O36, 'Ambiente-Termico'!$I$2:$I$1000, 0), MATCH(Y$1, 'Ambiente-Termico'!$B$1:$EC$1, 0))</f>
        <v>20.350000000000001</v>
      </c>
      <c r="Z36">
        <f>INDEX('Ambiente-Termico'!$B$2:$EC$1000, MATCH($O36, 'Ambiente-Termico'!$I$2:$I$1000, 0), MATCH(Z$1, 'Ambiente-Termico'!$B$1:$EC$1, 0))</f>
        <v>31.1</v>
      </c>
      <c r="AA36">
        <f>INDEX('Ambiente-Termico'!$B$2:$EC$1000, MATCH($O36, 'Ambiente-Termico'!$I$2:$I$1000, 0), MATCH(AA$1, 'Ambiente-Termico'!$B$1:$EC$1, 0))</f>
        <v>31.1</v>
      </c>
      <c r="AB36">
        <f>INDEX('Ambiente-Termico'!$B$2:$EC$1000, MATCH($O36, 'Ambiente-Termico'!$I$2:$I$1000, 0), MATCH(AB$1, 'Ambiente-Termico'!$B$1:$EC$1, 0))</f>
        <v>22.01</v>
      </c>
      <c r="AC36">
        <f>INDEX('Ambiente-Termico'!$B$2:$EC$1000, MATCH($O36, 'Ambiente-Termico'!$I$2:$I$1000, 0), MATCH(AC$1, 'Ambiente-Termico'!$B$1:$EC$1, 0))</f>
        <v>20.28</v>
      </c>
      <c r="AD36">
        <f>INDEX('Ambiente-Termico'!$B$2:$EC$1000, MATCH($O36, 'Ambiente-Termico'!$I$2:$I$1000, 0), MATCH(AD$1, 'Ambiente-Termico'!$B$1:$EC$1, 0))</f>
        <v>31.28</v>
      </c>
      <c r="AE36">
        <f>INDEX('Ambiente-Termico'!$B$2:$EC$1000, MATCH($O36, 'Ambiente-Termico'!$I$2:$I$1000, 0), MATCH(AE$1, 'Ambiente-Termico'!$B$1:$EC$1, 0))</f>
        <v>31.28</v>
      </c>
      <c r="AF36">
        <f>INDEX('Ambiente-Termico'!$B$2:$EC$1000, MATCH($O36, 'Ambiente-Termico'!$I$2:$I$1000, 0), MATCH(AF$1, 'Ambiente-Termico'!$B$1:$EC$1, 0))</f>
        <v>22.11</v>
      </c>
      <c r="AG36">
        <f>INDEX('Ambiente-Termico'!$B$2:$EC$1000, MATCH($O36, 'Ambiente-Termico'!$I$2:$I$1000, 0), MATCH(AG$1, 'Ambiente-Termico'!$B$1:$EC$1, 0))</f>
        <v>20.32</v>
      </c>
      <c r="AH36" s="2">
        <f t="shared" si="39"/>
        <v>1.570351758793942E-3</v>
      </c>
      <c r="AI36" s="2">
        <f t="shared" si="39"/>
        <v>1.570351758793942E-3</v>
      </c>
      <c r="AJ36" s="2">
        <f t="shared" si="39"/>
        <v>5.3763440860215006E-3</v>
      </c>
      <c r="AK36" s="2">
        <f t="shared" si="39"/>
        <v>2.450980392156743E-3</v>
      </c>
      <c r="AL36" s="2">
        <f t="shared" si="40"/>
        <v>1.9546027742748939E-2</v>
      </c>
      <c r="AM36" s="2">
        <f t="shared" si="40"/>
        <v>1.9546027742748939E-2</v>
      </c>
      <c r="AN36" s="2">
        <f t="shared" si="40"/>
        <v>2.5243578387953769E-2</v>
      </c>
      <c r="AO36" s="2">
        <f t="shared" si="40"/>
        <v>1.0731707317073069E-2</v>
      </c>
      <c r="AP36" s="2">
        <f t="shared" si="41"/>
        <v>5.4054054054053502E-3</v>
      </c>
      <c r="AQ36" s="2">
        <f t="shared" si="41"/>
        <v>5.4054054054053502E-3</v>
      </c>
      <c r="AR36" s="2">
        <f t="shared" si="41"/>
        <v>1.5144766146993338E-2</v>
      </c>
      <c r="AS36" s="2">
        <f t="shared" si="41"/>
        <v>6.3569682151588536E-3</v>
      </c>
      <c r="AT36">
        <f>INDEX('Ambiente-Termico'!$B$2:$EC$1000, MATCH($O36, 'Ambiente-Termico'!$I$2:$I$1000, 0), MATCH(AT$1, 'Ambiente-Termico'!$B$1:$EC$1, 0))</f>
        <v>350</v>
      </c>
      <c r="AU36" s="2">
        <f>INDEX('Ambiente-Termico'!$B$2:$EC$1000, MATCH($O36, 'Ambiente-Termico'!$I$2:$I$1000, 0), MATCH(AU$1, 'Ambiente-Termico'!$B$1:$EC$1, 0))</f>
        <v>0.1198630136986301</v>
      </c>
      <c r="AV36">
        <f>INDEX('Ambiente-Termico'!$B$2:$EC$1000, MATCH($O36, 'Ambiente-Termico'!$I$2:$I$1000, 0), MATCH(AV$1, 'Ambiente-Termico'!$B$1:$EC$1, 0))</f>
        <v>1818</v>
      </c>
      <c r="AW36" s="2">
        <f>INDEX('Ambiente-Termico'!$B$2:$EC$1000, MATCH($O36, 'Ambiente-Termico'!$I$2:$I$1000, 0), MATCH(AW$1, 'Ambiente-Termico'!$B$1:$EC$1, 0))</f>
        <v>0.62260273972602742</v>
      </c>
      <c r="AX36">
        <f>INDEX('Ambiente-Termico'!$B$2:$EC$1000, MATCH($O36, 'Ambiente-Termico'!$I$2:$I$1000, 0), MATCH(AX$1, 'Ambiente-Termico'!$B$1:$EC$1, 0))</f>
        <v>752</v>
      </c>
      <c r="AY36" s="2">
        <f>INDEX('Ambiente-Termico'!$B$2:$EC$1000, MATCH($O36, 'Ambiente-Termico'!$I$2:$I$1000, 0), MATCH(AY$1, 'Ambiente-Termico'!$B$1:$EC$1, 0))</f>
        <v>0.25753424657534252</v>
      </c>
      <c r="AZ36">
        <f>INDEX('Ambiente-Termico'!$B$2:$EC$1000, MATCH($O36, 'Ambiente-Termico'!$I$2:$I$1000, 0), MATCH(AZ$1, 'Ambiente-Termico'!$B$1:$EC$1, 0))</f>
        <v>531</v>
      </c>
      <c r="BA36" s="2">
        <f>INDEX('Ambiente-Termico'!$B$2:$EC$1000, MATCH($O36, 'Ambiente-Termico'!$I$2:$I$1000, 0), MATCH(BA$1, 'Ambiente-Termico'!$B$1:$EC$1, 0))</f>
        <v>6.0616438356164377E-2</v>
      </c>
      <c r="BB36">
        <f>INDEX('Ambiente-Termico'!$B$2:$EC$1000, MATCH($O36, 'Ambiente-Termico'!$I$2:$I$1000, 0), MATCH(BB$1, 'Ambiente-Termico'!$B$1:$EC$1, 0))</f>
        <v>5977</v>
      </c>
      <c r="BC36" s="2">
        <f>INDEX('Ambiente-Termico'!$B$2:$EC$1000, MATCH($O36, 'Ambiente-Termico'!$I$2:$I$1000, 0), MATCH(BC$1, 'Ambiente-Termico'!$B$1:$EC$1, 0))</f>
        <v>0.68230593607305934</v>
      </c>
      <c r="BD36" t="e">
        <f>INDEX('Ambiente-Termico'!$B$2:$EC$1000, MATCH($O36, 'Ambiente-Termico'!$I$2:$I$1000, 0), MATCH(BD$1, 'Ambiente-Termico'!$B$1:$EC$1, 0))</f>
        <v>#N/A</v>
      </c>
      <c r="BE36" s="2" t="e">
        <f>INDEX('Ambiente-Termico'!$B$2:$EC$1000, MATCH($O36, 'Ambiente-Termico'!$I$2:$I$1000, 0), MATCH(BE$1, 'Ambiente-Termico'!$B$1:$EC$1, 0))</f>
        <v>#N/A</v>
      </c>
      <c r="BF36">
        <f>INDEX('Ambiente-Termico'!$B$2:$EC$1000, MATCH($O36, 'Ambiente-Termico'!$I$2:$I$1000, 0), MATCH(BF$1, 'Ambiente-Termico'!$B$1:$EC$1, 0))</f>
        <v>420</v>
      </c>
      <c r="BG36" s="2">
        <f>INDEX('Ambiente-Termico'!$B$2:$EC$1000, MATCH($O36, 'Ambiente-Termico'!$I$2:$I$1000, 0), MATCH(BG$1, 'Ambiente-Termico'!$B$1:$EC$1, 0))</f>
        <v>0.14383561643835621</v>
      </c>
      <c r="BH36">
        <f>INDEX('Ambiente-Termico'!$B$2:$EC$1000, MATCH($O36, 'Ambiente-Termico'!$I$2:$I$1000, 0), MATCH(BH$1, 'Ambiente-Termico'!$B$1:$EC$1, 0))</f>
        <v>338</v>
      </c>
      <c r="BI36" s="2">
        <f>INDEX('Ambiente-Termico'!$B$2:$EC$1000, MATCH($O36, 'Ambiente-Termico'!$I$2:$I$1000, 0), MATCH(BI$1, 'Ambiente-Termico'!$B$1:$EC$1, 0))</f>
        <v>0.1157534246575342</v>
      </c>
      <c r="BJ36">
        <f>INDEX('Ambiente-Termico'!$B$2:$EC$1000, MATCH($O36, 'Ambiente-Termico'!$I$2:$I$1000, 0), MATCH(BJ$1, 'Ambiente-Termico'!$B$1:$EC$1, 0))</f>
        <v>2162</v>
      </c>
      <c r="BK36" s="2">
        <f>INDEX('Ambiente-Termico'!$B$2:$EC$1000, MATCH($O36, 'Ambiente-Termico'!$I$2:$I$1000, 0), MATCH(BK$1, 'Ambiente-Termico'!$B$1:$EC$1, 0))</f>
        <v>0.74041095890410957</v>
      </c>
      <c r="BL36">
        <f>INDEX('Ambiente-Termico'!$B$2:$EC$1000, MATCH($O36, 'Ambiente-Termico'!$I$2:$I$1000, 0), MATCH(BL$1, 'Ambiente-Termico'!$B$1:$EC$1, 0))</f>
        <v>633</v>
      </c>
      <c r="BM36" s="2">
        <f>INDEX('Ambiente-Termico'!$B$2:$EC$1000, MATCH($O36, 'Ambiente-Termico'!$I$2:$I$1000, 0), MATCH(BM$1, 'Ambiente-Termico'!$B$1:$EC$1, 0))</f>
        <v>7.2260273972602734E-2</v>
      </c>
      <c r="BN36">
        <f>INDEX('Ambiente-Termico'!$B$2:$EC$1000, MATCH($O36, 'Ambiente-Termico'!$I$2:$I$1000, 0), MATCH(BN$1, 'Ambiente-Termico'!$B$1:$EC$1, 0))</f>
        <v>2312</v>
      </c>
      <c r="BO36" s="2">
        <f>INDEX('Ambiente-Termico'!$B$2:$EC$1000, MATCH($O36, 'Ambiente-Termico'!$I$2:$I$1000, 0), MATCH(BO$1, 'Ambiente-Termico'!$B$1:$EC$1, 0))</f>
        <v>0.26392694063926941</v>
      </c>
      <c r="BP36">
        <f>INDEX('Ambiente-Termico'!$B$2:$EC$1000, MATCH($O36, 'Ambiente-Termico'!$I$2:$I$1000, 0), MATCH(BP$1, 'Ambiente-Termico'!$B$1:$EC$1, 0))</f>
        <v>5815</v>
      </c>
      <c r="BQ36" s="2">
        <f>INDEX('Ambiente-Termico'!$B$2:$EC$1000, MATCH($O36, 'Ambiente-Termico'!$I$2:$I$1000, 0), MATCH(BQ$1, 'Ambiente-Termico'!$B$1:$EC$1, 0))</f>
        <v>0.66381278538812782</v>
      </c>
      <c r="BR36">
        <f>INDEX('Ambiente-Termico'!$B$2:$EC$1000, MATCH($O36, 'Ambiente-Termico'!$I$2:$I$1000, 0), MATCH(BR$1, 'Ambiente-Termico'!$B$1:$EC$1, 0))</f>
        <v>149</v>
      </c>
      <c r="BS36" s="2">
        <f>INDEX('Ambiente-Termico'!$B$2:$EC$1000, MATCH($O36, 'Ambiente-Termico'!$I$2:$I$1000, 0), MATCH(BS$1, 'Ambiente-Termico'!$B$1:$EC$1, 0))</f>
        <v>5.1027397260273971E-2</v>
      </c>
      <c r="BT36">
        <f>INDEX('Ambiente-Termico'!$B$2:$EC$1000, MATCH($O36, 'Ambiente-Termico'!$I$2:$I$1000, 0), MATCH(BT$1, 'Ambiente-Termico'!$B$1:$EC$1, 0))</f>
        <v>1054</v>
      </c>
      <c r="BU36" s="2">
        <f>INDEX('Ambiente-Termico'!$B$2:$EC$1000, MATCH($O36, 'Ambiente-Termico'!$I$2:$I$1000, 0), MATCH(BU$1, 'Ambiente-Termico'!$B$1:$EC$1, 0))</f>
        <v>0.36095890410958897</v>
      </c>
      <c r="BV36">
        <f>INDEX('Ambiente-Termico'!$B$2:$EC$1000, MATCH($O36, 'Ambiente-Termico'!$I$2:$I$1000, 0), MATCH(BV$1, 'Ambiente-Termico'!$B$1:$EC$1, 0))</f>
        <v>7557</v>
      </c>
      <c r="BW36" s="2">
        <f>INDEX('Ambiente-Termico'!$B$2:$EC$1000, MATCH($O36, 'Ambiente-Termico'!$I$2:$I$1000, 0), MATCH(BW$1, 'Ambiente-Termico'!$B$1:$EC$1, 0))</f>
        <v>0.86267123287671232</v>
      </c>
      <c r="BX36">
        <f>INDEX('Ambiente-Termico'!$B$2:$EC$1000, MATCH($O36, 'Ambiente-Termico'!$I$2:$I$1000, 0), MATCH(BX$1, 'Ambiente-Termico'!$B$1:$EC$1, 0))</f>
        <v>190</v>
      </c>
      <c r="BY36" s="2">
        <f>INDEX('Ambiente-Termico'!$B$2:$EC$1000, MATCH($O36, 'Ambiente-Termico'!$I$2:$I$1000, 0), MATCH(BY$1, 'Ambiente-Termico'!$B$1:$EC$1, 0))</f>
        <v>2.1689497716894979E-2</v>
      </c>
      <c r="BZ36">
        <f>INDEX('Ambiente-Termico'!$B$2:$EC$1000, MATCH($O36, 'Ambiente-Termico'!$I$2:$I$1000, 0), MATCH(BZ$1, 'Ambiente-Termico'!$B$1:$EC$1, 0))</f>
        <v>5213</v>
      </c>
      <c r="CA36" s="2">
        <f>INDEX('Ambiente-Termico'!$B$2:$EC$1000, MATCH($O36, 'Ambiente-Termico'!$I$2:$I$1000, 0), MATCH(CA$1, 'Ambiente-Termico'!$B$1:$EC$1, 0))</f>
        <v>0.59509132420091326</v>
      </c>
      <c r="CB36">
        <f>INDEX('Ambiente-Termico'!$B$2:$EC$1000, MATCH($O36, 'Ambiente-Termico'!$I$2:$I$1000, 0), MATCH(CB$1, 'Ambiente-Termico'!$B$1:$EC$1, 0))</f>
        <v>3357</v>
      </c>
      <c r="CC36" s="2">
        <f>INDEX('Ambiente-Termico'!$B$2:$EC$1000, MATCH($O36, 'Ambiente-Termico'!$I$2:$I$1000, 0), MATCH(CC$1, 'Ambiente-Termico'!$B$1:$EC$1, 0))</f>
        <v>0.3832191780821918</v>
      </c>
      <c r="CD36">
        <f>INDEX('Ambiente-Termico'!$B$2:$EC$1000, MATCH($O36, 'Ambiente-Termico'!$I$2:$I$1000, 0), MATCH(CD$1, 'Ambiente-Termico'!$B$1:$EC$1, 0))</f>
        <v>6200.48</v>
      </c>
      <c r="CE36">
        <f>INDEX('Ambiente-Termico'!$B$2:$EC$1000, MATCH($O36, 'Ambiente-Termico'!$I$2:$I$1000, 0), MATCH(CE$1, 'Ambiente-Termico'!$B$1:$EC$1, 0))</f>
        <v>1134.55</v>
      </c>
      <c r="CF36">
        <f>INDEX('Ambiente-Termico'!$B$2:$EC$1000, MATCH($O36, 'Ambiente-Termico'!$I$2:$I$1000, 0), MATCH(CF$1, 'Ambiente-Termico'!$B$1:$EC$1, 0))</f>
        <v>224.89952847297786</v>
      </c>
      <c r="CG36">
        <f>INDEX('Ambiente-Termico'!$B$2:$EC$1000, MATCH($O36, 'Ambiente-Termico'!$I$2:$I$1000, 0), MATCH(CG$1, 'Ambiente-Termico'!$B$1:$EC$1, 0))</f>
        <v>41.151614073268043</v>
      </c>
      <c r="CH36">
        <f>INDEX('Ambiente-Termico'!$B$2:$EC$1000, MATCH($O36, 'Ambiente-Termico'!$I$2:$I$1000, 0), MATCH(CH$1, 'Ambiente-Termico'!$B$1:$EC$1, 0))</f>
        <v>183.74791439970983</v>
      </c>
      <c r="CI36">
        <f>INDEX('Ambiente-Termico'!$B$2:$EC$1000, MATCH($O36, 'Ambiente-Termico'!$I$2:$I$1000, 0), MATCH(CI$1, 'Ambiente-Termico'!$B$1:$EC$1, 0))</f>
        <v>4492.6000000000004</v>
      </c>
      <c r="CJ36">
        <f>INDEX('Ambiente-Termico'!$B$2:$EC$1000, MATCH($O36, 'Ambiente-Termico'!$I$2:$I$1000, 0), MATCH(CJ$1, 'Ambiente-Termico'!$B$1:$EC$1, 0))</f>
        <v>45.293590956411393</v>
      </c>
      <c r="CK36">
        <f>INDEX('Ambiente-Termico'!$B$2:$EC$1000, MATCH($O36, 'Ambiente-Termico'!$I$2:$I$1000, 0), MATCH(CK$1, 'Ambiente-Termico'!$B$1:$EC$1, 0))</f>
        <v>0</v>
      </c>
      <c r="CL36">
        <f>INDEX('Ambiente-Termico'!$B$2:$EC$1000, MATCH($O36, 'Ambiente-Termico'!$I$2:$I$1000, 0), MATCH(CL$1, 'Ambiente-Termico'!$B$1:$EC$1, 0))</f>
        <v>0</v>
      </c>
      <c r="CM36">
        <f>INDEX('Ambiente-Termico'!$B$2:$EC$1000, MATCH($O36, 'Ambiente-Termico'!$I$2:$I$1000, 0), MATCH(CM$1, 'Ambiente-Termico'!$B$1:$EC$1, 0))</f>
        <v>0</v>
      </c>
      <c r="CN36">
        <f>INDEX('Ambiente-Termico'!$B$2:$EC$1000, MATCH($O36, 'Ambiente-Termico'!$I$2:$I$1000, 0), MATCH(CN$1, 'Ambiente-Termico'!$B$1:$EC$1, 0))</f>
        <v>0</v>
      </c>
      <c r="CO36">
        <f>INDEX('Ambiente-Termico'!$B$2:$EC$1000, MATCH($O36, 'Ambiente-Termico'!$I$2:$I$1000, 0), MATCH(CO$1, 'Ambiente-Termico'!$B$1:$EC$1, 0))</f>
        <v>0</v>
      </c>
      <c r="CP36">
        <f>INDEX('Ambiente-Termico'!$B$2:$EC$1000, MATCH($O36, 'Ambiente-Termico'!$I$2:$I$1000, 0), MATCH(CP$1, 'Ambiente-Termico'!$B$1:$EC$1, 0))</f>
        <v>0</v>
      </c>
      <c r="CQ36">
        <f>INDEX('Ambiente-Termico'!$B$2:$EC$1000, MATCH($O36, 'Ambiente-Termico'!$I$2:$I$1000, 0), MATCH(CQ$1, 'Ambiente-Termico'!$B$1:$EC$1, 0))</f>
        <v>0</v>
      </c>
      <c r="CR36">
        <f>INDEX('Ambiente-Termico'!$B$2:$EC$1000, MATCH($O36, 'Ambiente-Termico'!$I$2:$I$1000, 0), MATCH(CR$1, 'Ambiente-Termico'!$B$1:$EC$1, 0))</f>
        <v>0</v>
      </c>
      <c r="CS36">
        <f>INDEX('Ambiente-Termico'!$B$2:$EC$1000, MATCH($O36, 'Ambiente-Termico'!$I$2:$I$1000, 0), MATCH(CS$1, 'Ambiente-Termico'!$B$1:$EC$1, 0))</f>
        <v>0</v>
      </c>
      <c r="CT36">
        <f>INDEX('Ambiente-Termico'!$B$2:$EC$1000, MATCH($O36, 'Ambiente-Termico'!$I$2:$I$1000, 0), MATCH(CT$1, 'Ambiente-Termico'!$B$1:$EC$1, 0))</f>
        <v>0</v>
      </c>
      <c r="CU36">
        <f>INDEX('Ambiente-Termico'!$B$2:$EC$1000, MATCH($O36, 'Ambiente-Termico'!$I$2:$I$1000, 0), MATCH(CU$1, 'Ambiente-Termico'!$B$1:$EC$1, 0))</f>
        <v>0</v>
      </c>
      <c r="CV36">
        <f>INDEX('Ambiente-Termico'!$B$2:$EC$1000, MATCH($O36, 'Ambiente-Termico'!$I$2:$I$1000, 0), MATCH(CV$1, 'Ambiente-Termico'!$B$1:$EC$1, 0))</f>
        <v>0</v>
      </c>
      <c r="CW36">
        <f>INDEX('Ambiente-Termico'!$B$2:$EC$1000, MATCH($O36, 'Ambiente-Termico'!$I$2:$I$1000, 0), MATCH(CW$1, 'Ambiente-Termico'!$B$1:$EC$1, 0))</f>
        <v>0</v>
      </c>
      <c r="CX36">
        <f>INDEX('Ambiente-Termico'!$B$2:$EC$1000, MATCH($O36, 'Ambiente-Termico'!$I$2:$I$1000, 0), MATCH(CX$1, 'Ambiente-Termico'!$B$1:$EC$1, 0))</f>
        <v>0</v>
      </c>
      <c r="CY36">
        <f>INDEX('Ambiente-Termico'!$B$2:$EC$1000, MATCH($O36, 'Ambiente-Termico'!$I$2:$I$1000, 0), MATCH(CY$1, 'Ambiente-Termico'!$B$1:$EC$1, 0))</f>
        <v>0</v>
      </c>
      <c r="CZ36">
        <f>INDEX('Ambiente-Termico'!$B$2:$EC$1000, MATCH($O36, 'Ambiente-Termico'!$I$2:$I$1000, 0), MATCH(CZ$1, 'Ambiente-Termico'!$B$1:$EC$1, 0))</f>
        <v>0</v>
      </c>
      <c r="DA36">
        <f>INDEX('Ambiente-Termico'!$B$2:$EC$1000, MATCH($O36, 'Ambiente-Termico'!$I$2:$I$1000, 0), MATCH(DA$1, 'Ambiente-Termico'!$B$1:$EC$1, 0))</f>
        <v>0</v>
      </c>
      <c r="DB36">
        <f>INDEX('Ambiente-Termico'!$B$2:$EC$1000, MATCH($O36, 'Ambiente-Termico'!$I$2:$I$1000, 0), MATCH(DB$1, 'Ambiente-Termico'!$B$1:$EC$1, 0))</f>
        <v>0</v>
      </c>
      <c r="DC36">
        <f>INDEX('Ambiente-Termico'!$B$2:$EC$1000, MATCH($O36, 'Ambiente-Termico'!$I$2:$I$1000, 0), MATCH(DC$1, 'Ambiente-Termico'!$B$1:$EC$1, 0))</f>
        <v>0</v>
      </c>
      <c r="DD36">
        <f>INDEX('Ambiente-Termico'!$B$2:$EC$1000, MATCH($O36, 'Ambiente-Termico'!$I$2:$I$1000, 0), MATCH(DD$1, 'Ambiente-Termico'!$B$1:$EC$1, 0))</f>
        <v>0</v>
      </c>
      <c r="DE36">
        <f>INDEX('Ambiente-Termico'!$B$2:$EC$1000, MATCH($O36, 'Ambiente-Termico'!$I$2:$I$1000, 0), MATCH(DE$1, 'Ambiente-Termico'!$B$1:$EC$1, 0))</f>
        <v>0</v>
      </c>
      <c r="DF36">
        <f>INDEX('Ambiente-Termico'!$B$2:$EC$1000, MATCH($O36, 'Ambiente-Termico'!$I$2:$I$1000, 0), MATCH(DF$1, 'Ambiente-Termico'!$B$1:$EC$1, 0))</f>
        <v>0</v>
      </c>
      <c r="DG36">
        <f>INDEX('Ambiente-Termico'!$B$2:$EC$1000, MATCH($O36, 'Ambiente-Termico'!$I$2:$I$1000, 0), MATCH(DG$1, 'Ambiente-Termico'!$B$1:$EC$1, 0))</f>
        <v>0</v>
      </c>
      <c r="DH36">
        <f>INDEX('Ambiente-Termico'!$B$2:$EC$1000, MATCH($O36, 'Ambiente-Termico'!$I$2:$I$1000, 0), MATCH(DH$1, 'Ambiente-Termico'!$B$1:$EC$1, 0))</f>
        <v>0</v>
      </c>
      <c r="DI36">
        <f>INDEX('Ambiente-Termico'!$B$2:$EC$1000, MATCH($O36, 'Ambiente-Termico'!$I$2:$I$1000, 0), MATCH(DI$1, 'Ambiente-Termico'!$B$1:$EC$1, 0))</f>
        <v>0</v>
      </c>
      <c r="DJ36">
        <f>INDEX('Ambiente-Termico'!$B$2:$EC$1000, MATCH($O36, 'Ambiente-Termico'!$I$2:$I$1000, 0), MATCH(DJ$1, 'Ambiente-Termico'!$B$1:$EC$1, 0))</f>
        <v>0</v>
      </c>
      <c r="DK36">
        <f>INDEX('Ambiente-Termico'!$B$2:$EC$1000, MATCH($O36, 'Ambiente-Termico'!$I$2:$I$1000, 0), MATCH(DK$1, 'Ambiente-Termico'!$B$1:$EC$1, 0))</f>
        <v>0</v>
      </c>
      <c r="DL36">
        <f>INDEX('Ambiente-Termico'!$B$2:$EC$1000, MATCH($O36, 'Ambiente-Termico'!$I$2:$I$1000, 0), MATCH(DL$1, 'Ambiente-Termico'!$B$1:$EC$1, 0))</f>
        <v>0</v>
      </c>
      <c r="DM36">
        <f>INDEX('Ambiente-Termico'!$B$2:$EC$1000, MATCH($O36, 'Ambiente-Termico'!$I$2:$I$1000, 0), MATCH(DM$1, 'Ambiente-Termico'!$B$1:$EC$1, 0))</f>
        <v>0</v>
      </c>
      <c r="DN36" s="2">
        <f t="shared" si="1"/>
        <v>0.49437701061318351</v>
      </c>
      <c r="DO36" s="2">
        <f>IF(INDEX(CE:CE,MATCH($T36,$O:$O, 0))=0,0,1-CE36/INDEX(CE:CE,MATCH($T36,$O:$O, 0)))</f>
        <v>0.10069119675327765</v>
      </c>
      <c r="DP36" s="2">
        <f>IF(INDEX(CF:CF,MATCH($T36,$O:$O, 0))=0,0,1-CF36/INDEX(CF:CF,MATCH($T36,$O:$O, 0)))</f>
        <v>0.49437701061318351</v>
      </c>
      <c r="DQ36" s="2">
        <f t="shared" si="2"/>
        <v>0.10069119675327753</v>
      </c>
      <c r="DR36" s="2">
        <f t="shared" si="3"/>
        <v>0.5395224456368104</v>
      </c>
      <c r="DS36" s="2">
        <f t="shared" si="4"/>
        <v>0.69901630601907083</v>
      </c>
      <c r="DT36" s="2">
        <f t="shared" si="5"/>
        <v>-0.28578263594038833</v>
      </c>
      <c r="DU36" s="2">
        <f t="shared" si="6"/>
        <v>0</v>
      </c>
      <c r="DV36" s="2">
        <f t="shared" si="7"/>
        <v>0</v>
      </c>
      <c r="DW36" s="2">
        <f t="shared" si="8"/>
        <v>0</v>
      </c>
      <c r="DX36" s="2">
        <f t="shared" si="9"/>
        <v>0</v>
      </c>
      <c r="DY36" s="2">
        <f>IF($CO36=0,0,CP36/$CO36)</f>
        <v>0</v>
      </c>
      <c r="DZ36" s="2">
        <f t="shared" si="10"/>
        <v>0</v>
      </c>
      <c r="EA36" s="2">
        <f t="shared" si="11"/>
        <v>0</v>
      </c>
      <c r="EB36" s="2">
        <f t="shared" si="12"/>
        <v>0</v>
      </c>
      <c r="EC36" s="2">
        <f t="shared" si="13"/>
        <v>0</v>
      </c>
      <c r="ED36" s="2">
        <f t="shared" si="14"/>
        <v>0</v>
      </c>
      <c r="EE36" s="2">
        <f t="shared" si="15"/>
        <v>0</v>
      </c>
      <c r="EF36" s="2">
        <f t="shared" si="16"/>
        <v>0</v>
      </c>
      <c r="EG36" s="2">
        <f t="shared" si="17"/>
        <v>0</v>
      </c>
      <c r="EH36" s="2">
        <f t="shared" si="18"/>
        <v>0</v>
      </c>
      <c r="EI36" s="2">
        <f t="shared" si="19"/>
        <v>0</v>
      </c>
      <c r="EJ36" s="2">
        <f t="shared" si="20"/>
        <v>0</v>
      </c>
      <c r="EK36" s="2">
        <f>IF($DB36=0,0,DC36/$DB36)</f>
        <v>0</v>
      </c>
      <c r="EL36" s="2">
        <f t="shared" si="21"/>
        <v>0</v>
      </c>
      <c r="EM36" s="2">
        <f t="shared" si="22"/>
        <v>0</v>
      </c>
      <c r="EN36" s="2">
        <f t="shared" si="23"/>
        <v>0</v>
      </c>
      <c r="EO36" s="2">
        <f t="shared" si="24"/>
        <v>0</v>
      </c>
      <c r="EP36" s="2">
        <f t="shared" si="25"/>
        <v>0</v>
      </c>
      <c r="EQ36" s="2">
        <f t="shared" si="26"/>
        <v>0</v>
      </c>
      <c r="ER36" s="2">
        <f t="shared" si="27"/>
        <v>0</v>
      </c>
      <c r="ES36" s="2">
        <f t="shared" si="28"/>
        <v>0</v>
      </c>
      <c r="ET36" s="2">
        <f t="shared" si="29"/>
        <v>0</v>
      </c>
      <c r="EU36" s="2">
        <f t="shared" si="30"/>
        <v>0</v>
      </c>
      <c r="EV36">
        <f>INDEX('Ambiente-Luminico'!$B$2:$DZ$1000, MATCH($P36, 'Ambiente-Luminico'!$M$2:$M$1000, 0), MATCH(EV$1, 'Ambiente-Luminico'!$B$1:$DZ$1, 0))</f>
        <v>1</v>
      </c>
      <c r="EW36">
        <f>INDEX('Ambiente-Luminico'!$B$2:$DZ$1000, MATCH($P36, 'Ambiente-Luminico'!$M$2:$M$1000, 0), MATCH(EW$1, 'Ambiente-Luminico'!$B$1:$DZ$1, 0))</f>
        <v>0.80769230000000003</v>
      </c>
      <c r="EX36">
        <f>INDEX('Ambiente-Luminico'!$B$2:$DZ$1000, MATCH($P36, 'Ambiente-Luminico'!$M$2:$M$1000, 0), MATCH(EX$1, 'Ambiente-Luminico'!$B$1:$DZ$1, 0))</f>
        <v>0</v>
      </c>
      <c r="EY36">
        <f>INDEX('Ambiente-Luminico'!$B$2:$DZ$1000, MATCH($P36, 'Ambiente-Luminico'!$M$2:$M$1000, 0), MATCH(EY$1, 'Ambiente-Luminico'!$B$1:$DZ$1, 0))</f>
        <v>0.6818476</v>
      </c>
      <c r="EZ36">
        <f>INDEX('Ambiente-Luminico'!$B$2:$DZ$1000, MATCH($P36, 'Ambiente-Luminico'!$M$2:$M$1000, 0), MATCH(EZ$1, 'Ambiente-Luminico'!$B$1:$DZ$1, 0))</f>
        <v>0.30391990000000002</v>
      </c>
      <c r="FA36">
        <f>INDEX('Ambiente-Luminico'!$B$2:$DZ$1000, MATCH($P36, 'Ambiente-Luminico'!$M$2:$M$1000, 0), MATCH(FA$1, 'Ambiente-Luminico'!$B$1:$DZ$1, 0))</f>
        <v>2677.8047000000001</v>
      </c>
      <c r="FB36">
        <f>INDEX('Ambiente-Luminico'!$B$2:$DZ$1000, MATCH($P36, 'Ambiente-Luminico'!$M$2:$M$1000, 0), MATCH(FB$1, 'Ambiente-Luminico'!$B$1:$DZ$1, 0))</f>
        <v>0.8125</v>
      </c>
    </row>
    <row r="37" spans="1:158" x14ac:dyDescent="0.3">
      <c r="A37">
        <f>IF(INDEX(Plan1!O$5:O$1000,ROW()-1)="","",INDEX(Plan1!O$5:O$1000,ROW()-1))</f>
        <v>36</v>
      </c>
      <c r="B37" t="str">
        <f>IF(INDEX(Plan1!P$5:P$1000,ROW()-1)="","",INDEX(Plan1!P$5:P$1000,ROW()-1))</f>
        <v>CTD-VN-V86-T120_Pext</v>
      </c>
      <c r="C37" t="str">
        <f>IF(INDEX(Plan1!Q$5:Q$1000,ROW()-1)="","",INDEX(Plan1!Q$5:Q$1000,ROW()-1))</f>
        <v>CTD</v>
      </c>
      <c r="D37" t="str">
        <f>IF(INDEX(Plan1!R$5:R$1000,ROW()-1)="","",INDEX(Plan1!R$5:R$1000,ROW()-1))</f>
        <v>VN</v>
      </c>
      <c r="E37" t="str">
        <f>IF(INDEX(Plan1!S$5:S$1000,ROW()-1)="","",INDEX(Plan1!S$5:S$1000,ROW()-1))</f>
        <v>V86</v>
      </c>
      <c r="F37" t="str">
        <f>IF(INDEX(Plan1!T$5:T$1000,ROW()-1)="","",INDEX(Plan1!T$5:T$1000,ROW()-1))</f>
        <v>T120_Pext</v>
      </c>
      <c r="G37" t="str">
        <f>IF(INDEX(Plan1!U$5:U$1000,ROW()-1)="","",INDEX(Plan1!U$5:U$1000,ROW()-1))</f>
        <v>VARANDA</v>
      </c>
      <c r="H37">
        <f>IF(INDEX(Plan1!W$5:W$1000,ROW()-1)="","",INDEX(Plan1!W$5:W$1000,ROW()-1))</f>
        <v>27.57</v>
      </c>
      <c r="I37">
        <f>IF(INDEX(Plan1!X$5:X$1000,ROW()-1)="","",INDEX(Plan1!X$5:X$1000,ROW()-1))</f>
        <v>68.111999999999995</v>
      </c>
      <c r="J37">
        <f>IF(INDEX(Plan1!Y$5:Y$1000,ROW()-1)="","",INDEX(Plan1!Y$5:Y$1000,ROW()-1))</f>
        <v>27.6416</v>
      </c>
      <c r="K37" s="16">
        <f>IF(INDEX(Plan1!Z$5:Z$1000,ROW()-1)="","",INDEX(Plan1!Z$5:Z$1000,ROW()-1))</f>
        <v>0.41</v>
      </c>
      <c r="L37" s="2">
        <f>IF(INDEX(Plan1!AA$5:AA$1000,ROW()-1)="","",INDEX(Plan1!AA$5:AA$1000,ROW()-1))</f>
        <v>1</v>
      </c>
      <c r="M37" t="str">
        <f t="shared" si="31"/>
        <v>Pext</v>
      </c>
      <c r="N37" t="str">
        <f t="shared" si="32"/>
        <v>Norte-Oeste</v>
      </c>
      <c r="O37" t="str">
        <f t="shared" si="33"/>
        <v>CTD-VN-V86-T120_Pext-VARANDA-Pext</v>
      </c>
      <c r="P37" t="str">
        <f t="shared" si="34"/>
        <v>CTD-VN-V86-T120_Pext-VARANDA-Pext</v>
      </c>
      <c r="Q37" t="str">
        <f t="shared" si="35"/>
        <v>CTD_T120_Pext_V86</v>
      </c>
      <c r="R37" t="str">
        <f t="shared" si="36"/>
        <v>CTD_T120_Pext_V86_sDG</v>
      </c>
      <c r="S37" t="str">
        <f t="shared" si="37"/>
        <v>CTD-VARANDA</v>
      </c>
      <c r="T37" t="str">
        <f t="shared" si="38"/>
        <v>CTD-VN-V86-ST-VARANDA-P0</v>
      </c>
      <c r="U37">
        <f>INDEX('Ambiente-Termico'!$B$2:$EC$1000, MATCH($O37, 'Ambiente-Termico'!$I$2:$I$1000, 0), MATCH(U$1, 'Ambiente-Termico'!$B$1:$EC$1, 0))</f>
        <v>2920</v>
      </c>
      <c r="V37">
        <f>INDEX('Ambiente-Termico'!$B$2:$EC$1000, MATCH($O37, 'Ambiente-Termico'!$I$2:$I$1000, 0), MATCH(V$1, 'Ambiente-Termico'!$B$1:$EC$1, 0))</f>
        <v>31.58</v>
      </c>
      <c r="W37">
        <f>INDEX('Ambiente-Termico'!$B$2:$EC$1000, MATCH($O37, 'Ambiente-Termico'!$I$2:$I$1000, 0), MATCH(W$1, 'Ambiente-Termico'!$B$1:$EC$1, 0))</f>
        <v>31.58</v>
      </c>
      <c r="X37">
        <f>INDEX('Ambiente-Termico'!$B$2:$EC$1000, MATCH($O37, 'Ambiente-Termico'!$I$2:$I$1000, 0), MATCH(X$1, 'Ambiente-Termico'!$B$1:$EC$1, 0))</f>
        <v>22.18</v>
      </c>
      <c r="Y37">
        <f>INDEX('Ambiente-Termico'!$B$2:$EC$1000, MATCH($O37, 'Ambiente-Termico'!$I$2:$I$1000, 0), MATCH(Y$1, 'Ambiente-Termico'!$B$1:$EC$1, 0))</f>
        <v>20.27</v>
      </c>
      <c r="Z37">
        <f>INDEX('Ambiente-Termico'!$B$2:$EC$1000, MATCH($O37, 'Ambiente-Termico'!$I$2:$I$1000, 0), MATCH(Z$1, 'Ambiente-Termico'!$B$1:$EC$1, 0))</f>
        <v>30.71</v>
      </c>
      <c r="AA37">
        <f>INDEX('Ambiente-Termico'!$B$2:$EC$1000, MATCH($O37, 'Ambiente-Termico'!$I$2:$I$1000, 0), MATCH(AA$1, 'Ambiente-Termico'!$B$1:$EC$1, 0))</f>
        <v>30.71</v>
      </c>
      <c r="AB37">
        <f>INDEX('Ambiente-Termico'!$B$2:$EC$1000, MATCH($O37, 'Ambiente-Termico'!$I$2:$I$1000, 0), MATCH(AB$1, 'Ambiente-Termico'!$B$1:$EC$1, 0))</f>
        <v>21.96</v>
      </c>
      <c r="AC37">
        <f>INDEX('Ambiente-Termico'!$B$2:$EC$1000, MATCH($O37, 'Ambiente-Termico'!$I$2:$I$1000, 0), MATCH(AC$1, 'Ambiente-Termico'!$B$1:$EC$1, 0))</f>
        <v>20.18</v>
      </c>
      <c r="AD37">
        <f>INDEX('Ambiente-Termico'!$B$2:$EC$1000, MATCH($O37, 'Ambiente-Termico'!$I$2:$I$1000, 0), MATCH(AD$1, 'Ambiente-Termico'!$B$1:$EC$1, 0))</f>
        <v>30.98</v>
      </c>
      <c r="AE37">
        <f>INDEX('Ambiente-Termico'!$B$2:$EC$1000, MATCH($O37, 'Ambiente-Termico'!$I$2:$I$1000, 0), MATCH(AE$1, 'Ambiente-Termico'!$B$1:$EC$1, 0))</f>
        <v>30.98</v>
      </c>
      <c r="AF37">
        <f>INDEX('Ambiente-Termico'!$B$2:$EC$1000, MATCH($O37, 'Ambiente-Termico'!$I$2:$I$1000, 0), MATCH(AF$1, 'Ambiente-Termico'!$B$1:$EC$1, 0))</f>
        <v>22.07</v>
      </c>
      <c r="AG37">
        <f>INDEX('Ambiente-Termico'!$B$2:$EC$1000, MATCH($O37, 'Ambiente-Termico'!$I$2:$I$1000, 0), MATCH(AG$1, 'Ambiente-Termico'!$B$1:$EC$1, 0))</f>
        <v>20.22</v>
      </c>
      <c r="AH37" s="2">
        <f t="shared" si="39"/>
        <v>8.1658291457287202E-3</v>
      </c>
      <c r="AI37" s="2">
        <f t="shared" si="39"/>
        <v>8.1658291457287202E-3</v>
      </c>
      <c r="AJ37" s="2">
        <f t="shared" si="39"/>
        <v>6.2724014336917877E-3</v>
      </c>
      <c r="AK37" s="2">
        <f t="shared" si="39"/>
        <v>6.3725490196078205E-3</v>
      </c>
      <c r="AL37" s="2">
        <f t="shared" si="40"/>
        <v>3.1841109709962123E-2</v>
      </c>
      <c r="AM37" s="2">
        <f t="shared" si="40"/>
        <v>3.1841109709962123E-2</v>
      </c>
      <c r="AN37" s="2">
        <f t="shared" si="40"/>
        <v>2.7457927369353263E-2</v>
      </c>
      <c r="AO37" s="2">
        <f t="shared" si="40"/>
        <v>1.5609756097560989E-2</v>
      </c>
      <c r="AP37" s="2">
        <f t="shared" si="41"/>
        <v>1.4944356120826674E-2</v>
      </c>
      <c r="AQ37" s="2">
        <f t="shared" si="41"/>
        <v>1.4944356120826674E-2</v>
      </c>
      <c r="AR37" s="2">
        <f t="shared" si="41"/>
        <v>1.6926503340757182E-2</v>
      </c>
      <c r="AS37" s="2">
        <f t="shared" si="41"/>
        <v>1.1246943765281237E-2</v>
      </c>
      <c r="AT37">
        <f>INDEX('Ambiente-Termico'!$B$2:$EC$1000, MATCH($O37, 'Ambiente-Termico'!$I$2:$I$1000, 0), MATCH(AT$1, 'Ambiente-Termico'!$B$1:$EC$1, 0))</f>
        <v>326</v>
      </c>
      <c r="AU37" s="2">
        <f>INDEX('Ambiente-Termico'!$B$2:$EC$1000, MATCH($O37, 'Ambiente-Termico'!$I$2:$I$1000, 0), MATCH(AU$1, 'Ambiente-Termico'!$B$1:$EC$1, 0))</f>
        <v>0.1116438356164384</v>
      </c>
      <c r="AV37">
        <f>INDEX('Ambiente-Termico'!$B$2:$EC$1000, MATCH($O37, 'Ambiente-Termico'!$I$2:$I$1000, 0), MATCH(AV$1, 'Ambiente-Termico'!$B$1:$EC$1, 0))</f>
        <v>1826</v>
      </c>
      <c r="AW37" s="2">
        <f>INDEX('Ambiente-Termico'!$B$2:$EC$1000, MATCH($O37, 'Ambiente-Termico'!$I$2:$I$1000, 0), MATCH(AW$1, 'Ambiente-Termico'!$B$1:$EC$1, 0))</f>
        <v>0.62534246575342467</v>
      </c>
      <c r="AX37">
        <f>INDEX('Ambiente-Termico'!$B$2:$EC$1000, MATCH($O37, 'Ambiente-Termico'!$I$2:$I$1000, 0), MATCH(AX$1, 'Ambiente-Termico'!$B$1:$EC$1, 0))</f>
        <v>768</v>
      </c>
      <c r="AY37" s="2">
        <f>INDEX('Ambiente-Termico'!$B$2:$EC$1000, MATCH($O37, 'Ambiente-Termico'!$I$2:$I$1000, 0), MATCH(AY$1, 'Ambiente-Termico'!$B$1:$EC$1, 0))</f>
        <v>0.26301369863013702</v>
      </c>
      <c r="AZ37">
        <f>INDEX('Ambiente-Termico'!$B$2:$EC$1000, MATCH($O37, 'Ambiente-Termico'!$I$2:$I$1000, 0), MATCH(AZ$1, 'Ambiente-Termico'!$B$1:$EC$1, 0))</f>
        <v>470</v>
      </c>
      <c r="BA37" s="2">
        <f>INDEX('Ambiente-Termico'!$B$2:$EC$1000, MATCH($O37, 'Ambiente-Termico'!$I$2:$I$1000, 0), MATCH(BA$1, 'Ambiente-Termico'!$B$1:$EC$1, 0))</f>
        <v>5.3652968036529677E-2</v>
      </c>
      <c r="BB37">
        <f>INDEX('Ambiente-Termico'!$B$2:$EC$1000, MATCH($O37, 'Ambiente-Termico'!$I$2:$I$1000, 0), MATCH(BB$1, 'Ambiente-Termico'!$B$1:$EC$1, 0))</f>
        <v>6051</v>
      </c>
      <c r="BC37" s="2">
        <f>INDEX('Ambiente-Termico'!$B$2:$EC$1000, MATCH($O37, 'Ambiente-Termico'!$I$2:$I$1000, 0), MATCH(BC$1, 'Ambiente-Termico'!$B$1:$EC$1, 0))</f>
        <v>0.6907534246575342</v>
      </c>
      <c r="BD37" t="e">
        <f>INDEX('Ambiente-Termico'!$B$2:$EC$1000, MATCH($O37, 'Ambiente-Termico'!$I$2:$I$1000, 0), MATCH(BD$1, 'Ambiente-Termico'!$B$1:$EC$1, 0))</f>
        <v>#N/A</v>
      </c>
      <c r="BE37" s="2" t="e">
        <f>INDEX('Ambiente-Termico'!$B$2:$EC$1000, MATCH($O37, 'Ambiente-Termico'!$I$2:$I$1000, 0), MATCH(BE$1, 'Ambiente-Termico'!$B$1:$EC$1, 0))</f>
        <v>#N/A</v>
      </c>
      <c r="BF37">
        <f>INDEX('Ambiente-Termico'!$B$2:$EC$1000, MATCH($O37, 'Ambiente-Termico'!$I$2:$I$1000, 0), MATCH(BF$1, 'Ambiente-Termico'!$B$1:$EC$1, 0))</f>
        <v>393</v>
      </c>
      <c r="BG37" s="2">
        <f>INDEX('Ambiente-Termico'!$B$2:$EC$1000, MATCH($O37, 'Ambiente-Termico'!$I$2:$I$1000, 0), MATCH(BG$1, 'Ambiente-Termico'!$B$1:$EC$1, 0))</f>
        <v>0.1345890410958904</v>
      </c>
      <c r="BH37">
        <f>INDEX('Ambiente-Termico'!$B$2:$EC$1000, MATCH($O37, 'Ambiente-Termico'!$I$2:$I$1000, 0), MATCH(BH$1, 'Ambiente-Termico'!$B$1:$EC$1, 0))</f>
        <v>328</v>
      </c>
      <c r="BI37" s="2">
        <f>INDEX('Ambiente-Termico'!$B$2:$EC$1000, MATCH($O37, 'Ambiente-Termico'!$I$2:$I$1000, 0), MATCH(BI$1, 'Ambiente-Termico'!$B$1:$EC$1, 0))</f>
        <v>0.1123287671232877</v>
      </c>
      <c r="BJ37">
        <f>INDEX('Ambiente-Termico'!$B$2:$EC$1000, MATCH($O37, 'Ambiente-Termico'!$I$2:$I$1000, 0), MATCH(BJ$1, 'Ambiente-Termico'!$B$1:$EC$1, 0))</f>
        <v>2199</v>
      </c>
      <c r="BK37" s="2">
        <f>INDEX('Ambiente-Termico'!$B$2:$EC$1000, MATCH($O37, 'Ambiente-Termico'!$I$2:$I$1000, 0), MATCH(BK$1, 'Ambiente-Termico'!$B$1:$EC$1, 0))</f>
        <v>0.75308219178082192</v>
      </c>
      <c r="BL37">
        <f>INDEX('Ambiente-Termico'!$B$2:$EC$1000, MATCH($O37, 'Ambiente-Termico'!$I$2:$I$1000, 0), MATCH(BL$1, 'Ambiente-Termico'!$B$1:$EC$1, 0))</f>
        <v>557</v>
      </c>
      <c r="BM37" s="2">
        <f>INDEX('Ambiente-Termico'!$B$2:$EC$1000, MATCH($O37, 'Ambiente-Termico'!$I$2:$I$1000, 0), MATCH(BM$1, 'Ambiente-Termico'!$B$1:$EC$1, 0))</f>
        <v>6.3584474885844747E-2</v>
      </c>
      <c r="BN37">
        <f>INDEX('Ambiente-Termico'!$B$2:$EC$1000, MATCH($O37, 'Ambiente-Termico'!$I$2:$I$1000, 0), MATCH(BN$1, 'Ambiente-Termico'!$B$1:$EC$1, 0))</f>
        <v>2337</v>
      </c>
      <c r="BO37" s="2">
        <f>INDEX('Ambiente-Termico'!$B$2:$EC$1000, MATCH($O37, 'Ambiente-Termico'!$I$2:$I$1000, 0), MATCH(BO$1, 'Ambiente-Termico'!$B$1:$EC$1, 0))</f>
        <v>0.26678082191780822</v>
      </c>
      <c r="BP37">
        <f>INDEX('Ambiente-Termico'!$B$2:$EC$1000, MATCH($O37, 'Ambiente-Termico'!$I$2:$I$1000, 0), MATCH(BP$1, 'Ambiente-Termico'!$B$1:$EC$1, 0))</f>
        <v>5866</v>
      </c>
      <c r="BQ37" s="2">
        <f>INDEX('Ambiente-Termico'!$B$2:$EC$1000, MATCH($O37, 'Ambiente-Termico'!$I$2:$I$1000, 0), MATCH(BQ$1, 'Ambiente-Termico'!$B$1:$EC$1, 0))</f>
        <v>0.66963470319634699</v>
      </c>
      <c r="BR37">
        <f>INDEX('Ambiente-Termico'!$B$2:$EC$1000, MATCH($O37, 'Ambiente-Termico'!$I$2:$I$1000, 0), MATCH(BR$1, 'Ambiente-Termico'!$B$1:$EC$1, 0))</f>
        <v>127</v>
      </c>
      <c r="BS37" s="2">
        <f>INDEX('Ambiente-Termico'!$B$2:$EC$1000, MATCH($O37, 'Ambiente-Termico'!$I$2:$I$1000, 0), MATCH(BS$1, 'Ambiente-Termico'!$B$1:$EC$1, 0))</f>
        <v>4.3493150684931509E-2</v>
      </c>
      <c r="BT37">
        <f>INDEX('Ambiente-Termico'!$B$2:$EC$1000, MATCH($O37, 'Ambiente-Termico'!$I$2:$I$1000, 0), MATCH(BT$1, 'Ambiente-Termico'!$B$1:$EC$1, 0))</f>
        <v>1059</v>
      </c>
      <c r="BU37" s="2">
        <f>INDEX('Ambiente-Termico'!$B$2:$EC$1000, MATCH($O37, 'Ambiente-Termico'!$I$2:$I$1000, 0), MATCH(BU$1, 'Ambiente-Termico'!$B$1:$EC$1, 0))</f>
        <v>0.36267123287671232</v>
      </c>
      <c r="BV37">
        <f>INDEX('Ambiente-Termico'!$B$2:$EC$1000, MATCH($O37, 'Ambiente-Termico'!$I$2:$I$1000, 0), MATCH(BV$1, 'Ambiente-Termico'!$B$1:$EC$1, 0))</f>
        <v>7574</v>
      </c>
      <c r="BW37" s="2">
        <f>INDEX('Ambiente-Termico'!$B$2:$EC$1000, MATCH($O37, 'Ambiente-Termico'!$I$2:$I$1000, 0), MATCH(BW$1, 'Ambiente-Termico'!$B$1:$EC$1, 0))</f>
        <v>0.86461187214611868</v>
      </c>
      <c r="BX37">
        <f>INDEX('Ambiente-Termico'!$B$2:$EC$1000, MATCH($O37, 'Ambiente-Termico'!$I$2:$I$1000, 0), MATCH(BX$1, 'Ambiente-Termico'!$B$1:$EC$1, 0))</f>
        <v>144</v>
      </c>
      <c r="BY37" s="2">
        <f>INDEX('Ambiente-Termico'!$B$2:$EC$1000, MATCH($O37, 'Ambiente-Termico'!$I$2:$I$1000, 0), MATCH(BY$1, 'Ambiente-Termico'!$B$1:$EC$1, 0))</f>
        <v>1.643835616438356E-2</v>
      </c>
      <c r="BZ37">
        <f>INDEX('Ambiente-Termico'!$B$2:$EC$1000, MATCH($O37, 'Ambiente-Termico'!$I$2:$I$1000, 0), MATCH(BZ$1, 'Ambiente-Termico'!$B$1:$EC$1, 0))</f>
        <v>5276</v>
      </c>
      <c r="CA37" s="2">
        <f>INDEX('Ambiente-Termico'!$B$2:$EC$1000, MATCH($O37, 'Ambiente-Termico'!$I$2:$I$1000, 0), MATCH(CA$1, 'Ambiente-Termico'!$B$1:$EC$1, 0))</f>
        <v>0.602283105022831</v>
      </c>
      <c r="CB37">
        <f>INDEX('Ambiente-Termico'!$B$2:$EC$1000, MATCH($O37, 'Ambiente-Termico'!$I$2:$I$1000, 0), MATCH(CB$1, 'Ambiente-Termico'!$B$1:$EC$1, 0))</f>
        <v>3340</v>
      </c>
      <c r="CC37" s="2">
        <f>INDEX('Ambiente-Termico'!$B$2:$EC$1000, MATCH($O37, 'Ambiente-Termico'!$I$2:$I$1000, 0), MATCH(CC$1, 'Ambiente-Termico'!$B$1:$EC$1, 0))</f>
        <v>0.38127853881278539</v>
      </c>
      <c r="CD37">
        <f>INDEX('Ambiente-Termico'!$B$2:$EC$1000, MATCH($O37, 'Ambiente-Termico'!$I$2:$I$1000, 0), MATCH(CD$1, 'Ambiente-Termico'!$B$1:$EC$1, 0))</f>
        <v>7393.63</v>
      </c>
      <c r="CE37">
        <f>INDEX('Ambiente-Termico'!$B$2:$EC$1000, MATCH($O37, 'Ambiente-Termico'!$I$2:$I$1000, 0), MATCH(CE$1, 'Ambiente-Termico'!$B$1:$EC$1, 0))</f>
        <v>1151.3800000000001</v>
      </c>
      <c r="CF37">
        <f>INDEX('Ambiente-Termico'!$B$2:$EC$1000, MATCH($O37, 'Ambiente-Termico'!$I$2:$I$1000, 0), MATCH(CF$1, 'Ambiente-Termico'!$B$1:$EC$1, 0))</f>
        <v>268.1766412767501</v>
      </c>
      <c r="CG37">
        <f>INDEX('Ambiente-Termico'!$B$2:$EC$1000, MATCH($O37, 'Ambiente-Termico'!$I$2:$I$1000, 0), MATCH(CG$1, 'Ambiente-Termico'!$B$1:$EC$1, 0))</f>
        <v>41.762060210373598</v>
      </c>
      <c r="CH37">
        <f>INDEX('Ambiente-Termico'!$B$2:$EC$1000, MATCH($O37, 'Ambiente-Termico'!$I$2:$I$1000, 0), MATCH(CH$1, 'Ambiente-Termico'!$B$1:$EC$1, 0))</f>
        <v>226.41458106637651</v>
      </c>
      <c r="CI37">
        <f>INDEX('Ambiente-Termico'!$B$2:$EC$1000, MATCH($O37, 'Ambiente-Termico'!$I$2:$I$1000, 0), MATCH(CI$1, 'Ambiente-Termico'!$B$1:$EC$1, 0))</f>
        <v>7985.9</v>
      </c>
      <c r="CJ37">
        <f>INDEX('Ambiente-Termico'!$B$2:$EC$1000, MATCH($O37, 'Ambiente-Termico'!$I$2:$I$1000, 0), MATCH(CJ$1, 'Ambiente-Termico'!$B$1:$EC$1, 0))</f>
        <v>41.246402729797268</v>
      </c>
      <c r="CK37">
        <f>INDEX('Ambiente-Termico'!$B$2:$EC$1000, MATCH($O37, 'Ambiente-Termico'!$I$2:$I$1000, 0), MATCH(CK$1, 'Ambiente-Termico'!$B$1:$EC$1, 0))</f>
        <v>0</v>
      </c>
      <c r="CL37">
        <f>INDEX('Ambiente-Termico'!$B$2:$EC$1000, MATCH($O37, 'Ambiente-Termico'!$I$2:$I$1000, 0), MATCH(CL$1, 'Ambiente-Termico'!$B$1:$EC$1, 0))</f>
        <v>0</v>
      </c>
      <c r="CM37">
        <f>INDEX('Ambiente-Termico'!$B$2:$EC$1000, MATCH($O37, 'Ambiente-Termico'!$I$2:$I$1000, 0), MATCH(CM$1, 'Ambiente-Termico'!$B$1:$EC$1, 0))</f>
        <v>0</v>
      </c>
      <c r="CN37">
        <f>INDEX('Ambiente-Termico'!$B$2:$EC$1000, MATCH($O37, 'Ambiente-Termico'!$I$2:$I$1000, 0), MATCH(CN$1, 'Ambiente-Termico'!$B$1:$EC$1, 0))</f>
        <v>0</v>
      </c>
      <c r="CO37">
        <f>INDEX('Ambiente-Termico'!$B$2:$EC$1000, MATCH($O37, 'Ambiente-Termico'!$I$2:$I$1000, 0), MATCH(CO$1, 'Ambiente-Termico'!$B$1:$EC$1, 0))</f>
        <v>0</v>
      </c>
      <c r="CP37">
        <f>INDEX('Ambiente-Termico'!$B$2:$EC$1000, MATCH($O37, 'Ambiente-Termico'!$I$2:$I$1000, 0), MATCH(CP$1, 'Ambiente-Termico'!$B$1:$EC$1, 0))</f>
        <v>0</v>
      </c>
      <c r="CQ37">
        <f>INDEX('Ambiente-Termico'!$B$2:$EC$1000, MATCH($O37, 'Ambiente-Termico'!$I$2:$I$1000, 0), MATCH(CQ$1, 'Ambiente-Termico'!$B$1:$EC$1, 0))</f>
        <v>0</v>
      </c>
      <c r="CR37">
        <f>INDEX('Ambiente-Termico'!$B$2:$EC$1000, MATCH($O37, 'Ambiente-Termico'!$I$2:$I$1000, 0), MATCH(CR$1, 'Ambiente-Termico'!$B$1:$EC$1, 0))</f>
        <v>0</v>
      </c>
      <c r="CS37">
        <f>INDEX('Ambiente-Termico'!$B$2:$EC$1000, MATCH($O37, 'Ambiente-Termico'!$I$2:$I$1000, 0), MATCH(CS$1, 'Ambiente-Termico'!$B$1:$EC$1, 0))</f>
        <v>0</v>
      </c>
      <c r="CT37">
        <f>INDEX('Ambiente-Termico'!$B$2:$EC$1000, MATCH($O37, 'Ambiente-Termico'!$I$2:$I$1000, 0), MATCH(CT$1, 'Ambiente-Termico'!$B$1:$EC$1, 0))</f>
        <v>0</v>
      </c>
      <c r="CU37">
        <f>INDEX('Ambiente-Termico'!$B$2:$EC$1000, MATCH($O37, 'Ambiente-Termico'!$I$2:$I$1000, 0), MATCH(CU$1, 'Ambiente-Termico'!$B$1:$EC$1, 0))</f>
        <v>0</v>
      </c>
      <c r="CV37">
        <f>INDEX('Ambiente-Termico'!$B$2:$EC$1000, MATCH($O37, 'Ambiente-Termico'!$I$2:$I$1000, 0), MATCH(CV$1, 'Ambiente-Termico'!$B$1:$EC$1, 0))</f>
        <v>0</v>
      </c>
      <c r="CW37">
        <f>INDEX('Ambiente-Termico'!$B$2:$EC$1000, MATCH($O37, 'Ambiente-Termico'!$I$2:$I$1000, 0), MATCH(CW$1, 'Ambiente-Termico'!$B$1:$EC$1, 0))</f>
        <v>0</v>
      </c>
      <c r="CX37">
        <f>INDEX('Ambiente-Termico'!$B$2:$EC$1000, MATCH($O37, 'Ambiente-Termico'!$I$2:$I$1000, 0), MATCH(CX$1, 'Ambiente-Termico'!$B$1:$EC$1, 0))</f>
        <v>0</v>
      </c>
      <c r="CY37">
        <f>INDEX('Ambiente-Termico'!$B$2:$EC$1000, MATCH($O37, 'Ambiente-Termico'!$I$2:$I$1000, 0), MATCH(CY$1, 'Ambiente-Termico'!$B$1:$EC$1, 0))</f>
        <v>0</v>
      </c>
      <c r="CZ37">
        <f>INDEX('Ambiente-Termico'!$B$2:$EC$1000, MATCH($O37, 'Ambiente-Termico'!$I$2:$I$1000, 0), MATCH(CZ$1, 'Ambiente-Termico'!$B$1:$EC$1, 0))</f>
        <v>0</v>
      </c>
      <c r="DA37">
        <f>INDEX('Ambiente-Termico'!$B$2:$EC$1000, MATCH($O37, 'Ambiente-Termico'!$I$2:$I$1000, 0), MATCH(DA$1, 'Ambiente-Termico'!$B$1:$EC$1, 0))</f>
        <v>0</v>
      </c>
      <c r="DB37">
        <f>INDEX('Ambiente-Termico'!$B$2:$EC$1000, MATCH($O37, 'Ambiente-Termico'!$I$2:$I$1000, 0), MATCH(DB$1, 'Ambiente-Termico'!$B$1:$EC$1, 0))</f>
        <v>0</v>
      </c>
      <c r="DC37">
        <f>INDEX('Ambiente-Termico'!$B$2:$EC$1000, MATCH($O37, 'Ambiente-Termico'!$I$2:$I$1000, 0), MATCH(DC$1, 'Ambiente-Termico'!$B$1:$EC$1, 0))</f>
        <v>0</v>
      </c>
      <c r="DD37">
        <f>INDEX('Ambiente-Termico'!$B$2:$EC$1000, MATCH($O37, 'Ambiente-Termico'!$I$2:$I$1000, 0), MATCH(DD$1, 'Ambiente-Termico'!$B$1:$EC$1, 0))</f>
        <v>0</v>
      </c>
      <c r="DE37">
        <f>INDEX('Ambiente-Termico'!$B$2:$EC$1000, MATCH($O37, 'Ambiente-Termico'!$I$2:$I$1000, 0), MATCH(DE$1, 'Ambiente-Termico'!$B$1:$EC$1, 0))</f>
        <v>0</v>
      </c>
      <c r="DF37">
        <f>INDEX('Ambiente-Termico'!$B$2:$EC$1000, MATCH($O37, 'Ambiente-Termico'!$I$2:$I$1000, 0), MATCH(DF$1, 'Ambiente-Termico'!$B$1:$EC$1, 0))</f>
        <v>0</v>
      </c>
      <c r="DG37">
        <f>INDEX('Ambiente-Termico'!$B$2:$EC$1000, MATCH($O37, 'Ambiente-Termico'!$I$2:$I$1000, 0), MATCH(DG$1, 'Ambiente-Termico'!$B$1:$EC$1, 0))</f>
        <v>0</v>
      </c>
      <c r="DH37">
        <f>INDEX('Ambiente-Termico'!$B$2:$EC$1000, MATCH($O37, 'Ambiente-Termico'!$I$2:$I$1000, 0), MATCH(DH$1, 'Ambiente-Termico'!$B$1:$EC$1, 0))</f>
        <v>0</v>
      </c>
      <c r="DI37">
        <f>INDEX('Ambiente-Termico'!$B$2:$EC$1000, MATCH($O37, 'Ambiente-Termico'!$I$2:$I$1000, 0), MATCH(DI$1, 'Ambiente-Termico'!$B$1:$EC$1, 0))</f>
        <v>0</v>
      </c>
      <c r="DJ37">
        <f>INDEX('Ambiente-Termico'!$B$2:$EC$1000, MATCH($O37, 'Ambiente-Termico'!$I$2:$I$1000, 0), MATCH(DJ$1, 'Ambiente-Termico'!$B$1:$EC$1, 0))</f>
        <v>0</v>
      </c>
      <c r="DK37">
        <f>INDEX('Ambiente-Termico'!$B$2:$EC$1000, MATCH($O37, 'Ambiente-Termico'!$I$2:$I$1000, 0), MATCH(DK$1, 'Ambiente-Termico'!$B$1:$EC$1, 0))</f>
        <v>0</v>
      </c>
      <c r="DL37">
        <f>INDEX('Ambiente-Termico'!$B$2:$EC$1000, MATCH($O37, 'Ambiente-Termico'!$I$2:$I$1000, 0), MATCH(DL$1, 'Ambiente-Termico'!$B$1:$EC$1, 0))</f>
        <v>0</v>
      </c>
      <c r="DM37">
        <f>INDEX('Ambiente-Termico'!$B$2:$EC$1000, MATCH($O37, 'Ambiente-Termico'!$I$2:$I$1000, 0), MATCH(DM$1, 'Ambiente-Termico'!$B$1:$EC$1, 0))</f>
        <v>0</v>
      </c>
      <c r="DN37" s="2">
        <f t="shared" si="1"/>
        <v>0.39708066101010753</v>
      </c>
      <c r="DO37" s="2">
        <f>IF(INDEX(CE:CE,MATCH($T37,$O:$O, 0))=0,0,1-CE37/INDEX(CE:CE,MATCH($T37,$O:$O, 0)))</f>
        <v>8.7350782352288214E-2</v>
      </c>
      <c r="DP37" s="2">
        <f>IF(INDEX(CF:CF,MATCH($T37,$O:$O, 0))=0,0,1-CF37/INDEX(CF:CF,MATCH($T37,$O:$O, 0)))</f>
        <v>0.39708066101010753</v>
      </c>
      <c r="DQ37" s="2">
        <f t="shared" si="2"/>
        <v>8.7350782352288214E-2</v>
      </c>
      <c r="DR37" s="2">
        <f t="shared" si="3"/>
        <v>0.43259855273886116</v>
      </c>
      <c r="DS37" s="2">
        <f t="shared" si="4"/>
        <v>0.46498115083419367</v>
      </c>
      <c r="DT37" s="2">
        <f t="shared" si="5"/>
        <v>-0.17089211310304608</v>
      </c>
      <c r="DU37" s="2">
        <f t="shared" si="6"/>
        <v>0</v>
      </c>
      <c r="DV37" s="2">
        <f t="shared" si="7"/>
        <v>0</v>
      </c>
      <c r="DW37" s="2">
        <f t="shared" si="8"/>
        <v>0</v>
      </c>
      <c r="DX37" s="2">
        <f t="shared" si="9"/>
        <v>0</v>
      </c>
      <c r="DY37" s="2">
        <f>IF($CO37=0,0,CP37/$CO37)</f>
        <v>0</v>
      </c>
      <c r="DZ37" s="2">
        <f t="shared" si="10"/>
        <v>0</v>
      </c>
      <c r="EA37" s="2">
        <f t="shared" si="11"/>
        <v>0</v>
      </c>
      <c r="EB37" s="2">
        <f t="shared" si="12"/>
        <v>0</v>
      </c>
      <c r="EC37" s="2">
        <f t="shared" si="13"/>
        <v>0</v>
      </c>
      <c r="ED37" s="2">
        <f t="shared" si="14"/>
        <v>0</v>
      </c>
      <c r="EE37" s="2">
        <f t="shared" si="15"/>
        <v>0</v>
      </c>
      <c r="EF37" s="2">
        <f t="shared" si="16"/>
        <v>0</v>
      </c>
      <c r="EG37" s="2">
        <f t="shared" si="17"/>
        <v>0</v>
      </c>
      <c r="EH37" s="2">
        <f t="shared" si="18"/>
        <v>0</v>
      </c>
      <c r="EI37" s="2">
        <f t="shared" si="19"/>
        <v>0</v>
      </c>
      <c r="EJ37" s="2">
        <f t="shared" si="20"/>
        <v>0</v>
      </c>
      <c r="EK37" s="2">
        <f>IF($DB37=0,0,DC37/$DB37)</f>
        <v>0</v>
      </c>
      <c r="EL37" s="2">
        <f t="shared" si="21"/>
        <v>0</v>
      </c>
      <c r="EM37" s="2">
        <f t="shared" si="22"/>
        <v>0</v>
      </c>
      <c r="EN37" s="2">
        <f t="shared" si="23"/>
        <v>0</v>
      </c>
      <c r="EO37" s="2">
        <f t="shared" si="24"/>
        <v>0</v>
      </c>
      <c r="EP37" s="2">
        <f t="shared" si="25"/>
        <v>0</v>
      </c>
      <c r="EQ37" s="2">
        <f t="shared" si="26"/>
        <v>0</v>
      </c>
      <c r="ER37" s="2">
        <f t="shared" si="27"/>
        <v>0</v>
      </c>
      <c r="ES37" s="2">
        <f t="shared" si="28"/>
        <v>0</v>
      </c>
      <c r="ET37" s="2">
        <f t="shared" si="29"/>
        <v>0</v>
      </c>
      <c r="EU37" s="2">
        <f t="shared" si="30"/>
        <v>0</v>
      </c>
      <c r="EV37">
        <f>INDEX('Ambiente-Luminico'!$B$2:$DZ$1000, MATCH($P37, 'Ambiente-Luminico'!$M$2:$M$1000, 0), MATCH(EV$1, 'Ambiente-Luminico'!$B$1:$DZ$1, 0))</f>
        <v>1</v>
      </c>
      <c r="EW37">
        <f>INDEX('Ambiente-Luminico'!$B$2:$DZ$1000, MATCH($P37, 'Ambiente-Luminico'!$M$2:$M$1000, 0), MATCH(EW$1, 'Ambiente-Luminico'!$B$1:$DZ$1, 0))</f>
        <v>0.82051282999999997</v>
      </c>
      <c r="EX37">
        <f>INDEX('Ambiente-Luminico'!$B$2:$DZ$1000, MATCH($P37, 'Ambiente-Luminico'!$M$2:$M$1000, 0), MATCH(EX$1, 'Ambiente-Luminico'!$B$1:$DZ$1, 0))</f>
        <v>0</v>
      </c>
      <c r="EY37">
        <f>INDEX('Ambiente-Luminico'!$B$2:$DZ$1000, MATCH($P37, 'Ambiente-Luminico'!$M$2:$M$1000, 0), MATCH(EY$1, 'Ambiente-Luminico'!$B$1:$DZ$1, 0))</f>
        <v>0.54964170000000001</v>
      </c>
      <c r="EZ37">
        <f>INDEX('Ambiente-Luminico'!$B$2:$DZ$1000, MATCH($P37, 'Ambiente-Luminico'!$M$2:$M$1000, 0), MATCH(EZ$1, 'Ambiente-Luminico'!$B$1:$DZ$1, 0))</f>
        <v>0.43718649999999998</v>
      </c>
      <c r="FA37">
        <f>INDEX('Ambiente-Luminico'!$B$2:$DZ$1000, MATCH($P37, 'Ambiente-Luminico'!$M$2:$M$1000, 0), MATCH(FA$1, 'Ambiente-Luminico'!$B$1:$DZ$1, 0))</f>
        <v>3261.2359999999999</v>
      </c>
      <c r="FB37">
        <f>INDEX('Ambiente-Luminico'!$B$2:$DZ$1000, MATCH($P37, 'Ambiente-Luminico'!$M$2:$M$1000, 0), MATCH(FB$1, 'Ambiente-Luminico'!$B$1:$DZ$1, 0))</f>
        <v>0.92467946000000001</v>
      </c>
    </row>
    <row r="38" spans="1:158" x14ac:dyDescent="0.3">
      <c r="A38">
        <f>IF(INDEX(Plan1!O$5:O$1000,ROW()-1)="","",INDEX(Plan1!O$5:O$1000,ROW()-1))</f>
        <v>37</v>
      </c>
      <c r="B38" t="str">
        <f>IF(INDEX(Plan1!P$5:P$1000,ROW()-1)="","",INDEX(Plan1!P$5:P$1000,ROW()-1))</f>
        <v>CTD-HVAC-V25-ST</v>
      </c>
      <c r="C38" t="str">
        <f>IF(INDEX(Plan1!Q$5:Q$1000,ROW()-1)="","",INDEX(Plan1!Q$5:Q$1000,ROW()-1))</f>
        <v>CTD</v>
      </c>
      <c r="D38" t="str">
        <f>IF(INDEX(Plan1!R$5:R$1000,ROW()-1)="","",INDEX(Plan1!R$5:R$1000,ROW()-1))</f>
        <v>HVAC</v>
      </c>
      <c r="E38" t="str">
        <f>IF(INDEX(Plan1!S$5:S$1000,ROW()-1)="","",INDEX(Plan1!S$5:S$1000,ROW()-1))</f>
        <v>V25</v>
      </c>
      <c r="F38" t="str">
        <f>IF(INDEX(Plan1!T$5:T$1000,ROW()-1)="","",INDEX(Plan1!T$5:T$1000,ROW()-1))</f>
        <v>ST</v>
      </c>
      <c r="G38" t="str">
        <f>IF(INDEX(Plan1!U$5:U$1000,ROW()-1)="","",INDEX(Plan1!U$5:U$1000,ROW()-1))</f>
        <v>VARANDA</v>
      </c>
      <c r="H38">
        <f>IF(INDEX(Plan1!W$5:W$1000,ROW()-1)="","",INDEX(Plan1!W$5:W$1000,ROW()-1))</f>
        <v>27.57</v>
      </c>
      <c r="I38">
        <f>IF(INDEX(Plan1!X$5:X$1000,ROW()-1)="","",INDEX(Plan1!X$5:X$1000,ROW()-1))</f>
        <v>68.111999999999995</v>
      </c>
      <c r="J38">
        <f>IF(INDEX(Plan1!Y$5:Y$1000,ROW()-1)="","",INDEX(Plan1!Y$5:Y$1000,ROW()-1))</f>
        <v>27.6416</v>
      </c>
      <c r="K38" s="16">
        <f>IF(INDEX(Plan1!Z$5:Z$1000,ROW()-1)="","",INDEX(Plan1!Z$5:Z$1000,ROW()-1))</f>
        <v>0.41</v>
      </c>
      <c r="L38" s="2">
        <f>IF(INDEX(Plan1!AA$5:AA$1000,ROW()-1)="","",INDEX(Plan1!AA$5:AA$1000,ROW()-1))</f>
        <v>1</v>
      </c>
      <c r="M38" t="str">
        <f t="shared" si="31"/>
        <v>P0</v>
      </c>
      <c r="N38" t="str">
        <f t="shared" si="32"/>
        <v>Norte-Oeste</v>
      </c>
      <c r="O38" t="str">
        <f t="shared" si="33"/>
        <v>CTD-HVAC-V25-ST-VARANDA-P0</v>
      </c>
      <c r="P38" t="str">
        <f t="shared" si="34"/>
        <v>CTD-VN-V25-ST-VARANDA-P0</v>
      </c>
      <c r="Q38" t="str">
        <f t="shared" si="35"/>
        <v>CTD_ST_V25</v>
      </c>
      <c r="R38" t="str">
        <f t="shared" si="36"/>
        <v>CTD_ST_V25_sDG</v>
      </c>
      <c r="S38" t="str">
        <f t="shared" si="37"/>
        <v>CTD-VARANDA</v>
      </c>
      <c r="T38" t="str">
        <f t="shared" si="38"/>
        <v>CTD-HVAC-V86-ST-VARANDA-P0</v>
      </c>
      <c r="U38">
        <f>INDEX('Ambiente-Termico'!$B$2:$EC$1000, MATCH($O38, 'Ambiente-Termico'!$I$2:$I$1000, 0), MATCH(U$1, 'Ambiente-Termico'!$B$1:$EC$1, 0))</f>
        <v>2920</v>
      </c>
      <c r="V38">
        <f>INDEX('Ambiente-Termico'!$B$2:$EC$1000, MATCH($O38, 'Ambiente-Termico'!$I$2:$I$1000, 0), MATCH(V$1, 'Ambiente-Termico'!$B$1:$EC$1, 0))</f>
        <v>32.200000000000003</v>
      </c>
      <c r="W38">
        <f>INDEX('Ambiente-Termico'!$B$2:$EC$1000, MATCH($O38, 'Ambiente-Termico'!$I$2:$I$1000, 0), MATCH(W$1, 'Ambiente-Termico'!$B$1:$EC$1, 0))</f>
        <v>32.200000000000003</v>
      </c>
      <c r="X38">
        <f>INDEX('Ambiente-Termico'!$B$2:$EC$1000, MATCH($O38, 'Ambiente-Termico'!$I$2:$I$1000, 0), MATCH(X$1, 'Ambiente-Termico'!$B$1:$EC$1, 0))</f>
        <v>22.21</v>
      </c>
      <c r="Y38">
        <f>INDEX('Ambiente-Termico'!$B$2:$EC$1000, MATCH($O38, 'Ambiente-Termico'!$I$2:$I$1000, 0), MATCH(Y$1, 'Ambiente-Termico'!$B$1:$EC$1, 0))</f>
        <v>20.440000000000001</v>
      </c>
      <c r="Z38">
        <f>INDEX('Ambiente-Termico'!$B$2:$EC$1000, MATCH($O38, 'Ambiente-Termico'!$I$2:$I$1000, 0), MATCH(Z$1, 'Ambiente-Termico'!$B$1:$EC$1, 0))</f>
        <v>31.94</v>
      </c>
      <c r="AA38">
        <f>INDEX('Ambiente-Termico'!$B$2:$EC$1000, MATCH($O38, 'Ambiente-Termico'!$I$2:$I$1000, 0), MATCH(AA$1, 'Ambiente-Termico'!$B$1:$EC$1, 0))</f>
        <v>31.94</v>
      </c>
      <c r="AB38">
        <f>INDEX('Ambiente-Termico'!$B$2:$EC$1000, MATCH($O38, 'Ambiente-Termico'!$I$2:$I$1000, 0), MATCH(AB$1, 'Ambiente-Termico'!$B$1:$EC$1, 0))</f>
        <v>22.18</v>
      </c>
      <c r="AC38">
        <f>INDEX('Ambiente-Termico'!$B$2:$EC$1000, MATCH($O38, 'Ambiente-Termico'!$I$2:$I$1000, 0), MATCH(AC$1, 'Ambiente-Termico'!$B$1:$EC$1, 0))</f>
        <v>20.41</v>
      </c>
      <c r="AD38">
        <f>INDEX('Ambiente-Termico'!$B$2:$EC$1000, MATCH($O38, 'Ambiente-Termico'!$I$2:$I$1000, 0), MATCH(AD$1, 'Ambiente-Termico'!$B$1:$EC$1, 0))</f>
        <v>31.65</v>
      </c>
      <c r="AE38">
        <f>INDEX('Ambiente-Termico'!$B$2:$EC$1000, MATCH($O38, 'Ambiente-Termico'!$I$2:$I$1000, 0), MATCH(AE$1, 'Ambiente-Termico'!$B$1:$EC$1, 0))</f>
        <v>31.65</v>
      </c>
      <c r="AF38">
        <f>INDEX('Ambiente-Termico'!$B$2:$EC$1000, MATCH($O38, 'Ambiente-Termico'!$I$2:$I$1000, 0), MATCH(AF$1, 'Ambiente-Termico'!$B$1:$EC$1, 0))</f>
        <v>22.2</v>
      </c>
      <c r="AG38">
        <f>INDEX('Ambiente-Termico'!$B$2:$EC$1000, MATCH($O38, 'Ambiente-Termico'!$I$2:$I$1000, 0), MATCH(AG$1, 'Ambiente-Termico'!$B$1:$EC$1, 0))</f>
        <v>20.43</v>
      </c>
      <c r="AH38" s="2">
        <f t="shared" si="39"/>
        <v>-1.0037641154328814E-2</v>
      </c>
      <c r="AI38" s="2">
        <f t="shared" si="39"/>
        <v>-1.0037641154328814E-2</v>
      </c>
      <c r="AJ38" s="2">
        <f t="shared" si="39"/>
        <v>4.0358744394618506E-3</v>
      </c>
      <c r="AK38" s="2">
        <f t="shared" si="39"/>
        <v>-2.9440628066732533E-3</v>
      </c>
      <c r="AL38" s="2">
        <f t="shared" si="40"/>
        <v>-8.8439671509792372E-3</v>
      </c>
      <c r="AM38" s="2">
        <f t="shared" si="40"/>
        <v>-8.8439671509792372E-3</v>
      </c>
      <c r="AN38" s="2">
        <f t="shared" si="40"/>
        <v>1.7714791851195733E-2</v>
      </c>
      <c r="AO38" s="2">
        <f t="shared" si="40"/>
        <v>4.3902439024390283E-3</v>
      </c>
      <c r="AP38" s="2">
        <f t="shared" si="41"/>
        <v>-6.6793893129770687E-3</v>
      </c>
      <c r="AQ38" s="2">
        <f t="shared" si="41"/>
        <v>-6.6793893129770687E-3</v>
      </c>
      <c r="AR38" s="2">
        <f t="shared" si="41"/>
        <v>1.0695187165775444E-2</v>
      </c>
      <c r="AS38" s="2">
        <f t="shared" si="41"/>
        <v>4.8923679060675074E-4</v>
      </c>
      <c r="AT38">
        <f>INDEX('Ambiente-Termico'!$B$2:$EC$1000, MATCH($O38, 'Ambiente-Termico'!$I$2:$I$1000, 0), MATCH(AT$1, 'Ambiente-Termico'!$B$1:$EC$1, 0))</f>
        <v>398</v>
      </c>
      <c r="AU38" s="2">
        <f>INDEX('Ambiente-Termico'!$B$2:$EC$1000, MATCH($O38, 'Ambiente-Termico'!$I$2:$I$1000, 0), MATCH(AU$1, 'Ambiente-Termico'!$B$1:$EC$1, 0))</f>
        <v>0.13630136986301369</v>
      </c>
      <c r="AV38">
        <f>INDEX('Ambiente-Termico'!$B$2:$EC$1000, MATCH($O38, 'Ambiente-Termico'!$I$2:$I$1000, 0), MATCH(AV$1, 'Ambiente-Termico'!$B$1:$EC$1, 0))</f>
        <v>1794</v>
      </c>
      <c r="AW38" s="2">
        <f>INDEX('Ambiente-Termico'!$B$2:$EC$1000, MATCH($O38, 'Ambiente-Termico'!$I$2:$I$1000, 0), MATCH(AW$1, 'Ambiente-Termico'!$B$1:$EC$1, 0))</f>
        <v>0.61438356164383556</v>
      </c>
      <c r="AX38">
        <f>INDEX('Ambiente-Termico'!$B$2:$EC$1000, MATCH($O38, 'Ambiente-Termico'!$I$2:$I$1000, 0), MATCH(AX$1, 'Ambiente-Termico'!$B$1:$EC$1, 0))</f>
        <v>728</v>
      </c>
      <c r="AY38" s="2">
        <f>INDEX('Ambiente-Termico'!$B$2:$EC$1000, MATCH($O38, 'Ambiente-Termico'!$I$2:$I$1000, 0), MATCH(AY$1, 'Ambiente-Termico'!$B$1:$EC$1, 0))</f>
        <v>0.24931506849315069</v>
      </c>
      <c r="AZ38">
        <f>INDEX('Ambiente-Termico'!$B$2:$EC$1000, MATCH($O38, 'Ambiente-Termico'!$I$2:$I$1000, 0), MATCH(AZ$1, 'Ambiente-Termico'!$B$1:$EC$1, 0))</f>
        <v>646</v>
      </c>
      <c r="BA38" s="2">
        <f>INDEX('Ambiente-Termico'!$B$2:$EC$1000, MATCH($O38, 'Ambiente-Termico'!$I$2:$I$1000, 0), MATCH(BA$1, 'Ambiente-Termico'!$B$1:$EC$1, 0))</f>
        <v>7.3744292237442916E-2</v>
      </c>
      <c r="BB38">
        <f>INDEX('Ambiente-Termico'!$B$2:$EC$1000, MATCH($O38, 'Ambiente-Termico'!$I$2:$I$1000, 0), MATCH(BB$1, 'Ambiente-Termico'!$B$1:$EC$1, 0))</f>
        <v>5876</v>
      </c>
      <c r="BC38" s="2">
        <f>INDEX('Ambiente-Termico'!$B$2:$EC$1000, MATCH($O38, 'Ambiente-Termico'!$I$2:$I$1000, 0), MATCH(BC$1, 'Ambiente-Termico'!$B$1:$EC$1, 0))</f>
        <v>0.67077625570776256</v>
      </c>
      <c r="BD38" t="e">
        <f>INDEX('Ambiente-Termico'!$B$2:$EC$1000, MATCH($O38, 'Ambiente-Termico'!$I$2:$I$1000, 0), MATCH(BD$1, 'Ambiente-Termico'!$B$1:$EC$1, 0))</f>
        <v>#N/A</v>
      </c>
      <c r="BE38" s="2" t="e">
        <f>INDEX('Ambiente-Termico'!$B$2:$EC$1000, MATCH($O38, 'Ambiente-Termico'!$I$2:$I$1000, 0), MATCH(BE$1, 'Ambiente-Termico'!$B$1:$EC$1, 0))</f>
        <v>#N/A</v>
      </c>
      <c r="BF38">
        <f>INDEX('Ambiente-Termico'!$B$2:$EC$1000, MATCH($O38, 'Ambiente-Termico'!$I$2:$I$1000, 0), MATCH(BF$1, 'Ambiente-Termico'!$B$1:$EC$1, 0))</f>
        <v>470</v>
      </c>
      <c r="BG38" s="2">
        <f>INDEX('Ambiente-Termico'!$B$2:$EC$1000, MATCH($O38, 'Ambiente-Termico'!$I$2:$I$1000, 0), MATCH(BG$1, 'Ambiente-Termico'!$B$1:$EC$1, 0))</f>
        <v>0.16095890410958899</v>
      </c>
      <c r="BH38">
        <f>INDEX('Ambiente-Termico'!$B$2:$EC$1000, MATCH($O38, 'Ambiente-Termico'!$I$2:$I$1000, 0), MATCH(BH$1, 'Ambiente-Termico'!$B$1:$EC$1, 0))</f>
        <v>341</v>
      </c>
      <c r="BI38" s="2">
        <f>INDEX('Ambiente-Termico'!$B$2:$EC$1000, MATCH($O38, 'Ambiente-Termico'!$I$2:$I$1000, 0), MATCH(BI$1, 'Ambiente-Termico'!$B$1:$EC$1, 0))</f>
        <v>0.1167808219178082</v>
      </c>
      <c r="BJ38">
        <f>INDEX('Ambiente-Termico'!$B$2:$EC$1000, MATCH($O38, 'Ambiente-Termico'!$I$2:$I$1000, 0), MATCH(BJ$1, 'Ambiente-Termico'!$B$1:$EC$1, 0))</f>
        <v>2109</v>
      </c>
      <c r="BK38" s="2">
        <f>INDEX('Ambiente-Termico'!$B$2:$EC$1000, MATCH($O38, 'Ambiente-Termico'!$I$2:$I$1000, 0), MATCH(BK$1, 'Ambiente-Termico'!$B$1:$EC$1, 0))</f>
        <v>0.72226027397260273</v>
      </c>
      <c r="BL38">
        <f>INDEX('Ambiente-Termico'!$B$2:$EC$1000, MATCH($O38, 'Ambiente-Termico'!$I$2:$I$1000, 0), MATCH(BL$1, 'Ambiente-Termico'!$B$1:$EC$1, 0))</f>
        <v>761</v>
      </c>
      <c r="BM38" s="2">
        <f>INDEX('Ambiente-Termico'!$B$2:$EC$1000, MATCH($O38, 'Ambiente-Termico'!$I$2:$I$1000, 0), MATCH(BM$1, 'Ambiente-Termico'!$B$1:$EC$1, 0))</f>
        <v>8.6872146118721461E-2</v>
      </c>
      <c r="BN38">
        <f>INDEX('Ambiente-Termico'!$B$2:$EC$1000, MATCH($O38, 'Ambiente-Termico'!$I$2:$I$1000, 0), MATCH(BN$1, 'Ambiente-Termico'!$B$1:$EC$1, 0))</f>
        <v>2290</v>
      </c>
      <c r="BO38" s="2">
        <f>INDEX('Ambiente-Termico'!$B$2:$EC$1000, MATCH($O38, 'Ambiente-Termico'!$I$2:$I$1000, 0), MATCH(BO$1, 'Ambiente-Termico'!$B$1:$EC$1, 0))</f>
        <v>0.26141552511415528</v>
      </c>
      <c r="BP38">
        <f>INDEX('Ambiente-Termico'!$B$2:$EC$1000, MATCH($O38, 'Ambiente-Termico'!$I$2:$I$1000, 0), MATCH(BP$1, 'Ambiente-Termico'!$B$1:$EC$1, 0))</f>
        <v>5709</v>
      </c>
      <c r="BQ38" s="2">
        <f>INDEX('Ambiente-Termico'!$B$2:$EC$1000, MATCH($O38, 'Ambiente-Termico'!$I$2:$I$1000, 0), MATCH(BQ$1, 'Ambiente-Termico'!$B$1:$EC$1, 0))</f>
        <v>0.65171232876712326</v>
      </c>
      <c r="BR38">
        <f>INDEX('Ambiente-Termico'!$B$2:$EC$1000, MATCH($O38, 'Ambiente-Termico'!$I$2:$I$1000, 0), MATCH(BR$1, 'Ambiente-Termico'!$B$1:$EC$1, 0))</f>
        <v>208</v>
      </c>
      <c r="BS38" s="2">
        <f>INDEX('Ambiente-Termico'!$B$2:$EC$1000, MATCH($O38, 'Ambiente-Termico'!$I$2:$I$1000, 0), MATCH(BS$1, 'Ambiente-Termico'!$B$1:$EC$1, 0))</f>
        <v>7.1232876712328766E-2</v>
      </c>
      <c r="BT38">
        <f>INDEX('Ambiente-Termico'!$B$2:$EC$1000, MATCH($O38, 'Ambiente-Termico'!$I$2:$I$1000, 0), MATCH(BT$1, 'Ambiente-Termico'!$B$1:$EC$1, 0))</f>
        <v>1052</v>
      </c>
      <c r="BU38" s="2">
        <f>INDEX('Ambiente-Termico'!$B$2:$EC$1000, MATCH($O38, 'Ambiente-Termico'!$I$2:$I$1000, 0), MATCH(BU$1, 'Ambiente-Termico'!$B$1:$EC$1, 0))</f>
        <v>0.36027397260273969</v>
      </c>
      <c r="BV38">
        <f>INDEX('Ambiente-Termico'!$B$2:$EC$1000, MATCH($O38, 'Ambiente-Termico'!$I$2:$I$1000, 0), MATCH(BV$1, 'Ambiente-Termico'!$B$1:$EC$1, 0))</f>
        <v>7500</v>
      </c>
      <c r="BW38" s="2">
        <f>INDEX('Ambiente-Termico'!$B$2:$EC$1000, MATCH($O38, 'Ambiente-Termico'!$I$2:$I$1000, 0), MATCH(BW$1, 'Ambiente-Termico'!$B$1:$EC$1, 0))</f>
        <v>0.85616438356164382</v>
      </c>
      <c r="BX38">
        <f>INDEX('Ambiente-Termico'!$B$2:$EC$1000, MATCH($O38, 'Ambiente-Termico'!$I$2:$I$1000, 0), MATCH(BX$1, 'Ambiente-Termico'!$B$1:$EC$1, 0))</f>
        <v>308</v>
      </c>
      <c r="BY38" s="2">
        <f>INDEX('Ambiente-Termico'!$B$2:$EC$1000, MATCH($O38, 'Ambiente-Termico'!$I$2:$I$1000, 0), MATCH(BY$1, 'Ambiente-Termico'!$B$1:$EC$1, 0))</f>
        <v>3.515981735159817E-2</v>
      </c>
      <c r="BZ38">
        <f>INDEX('Ambiente-Termico'!$B$2:$EC$1000, MATCH($O38, 'Ambiente-Termico'!$I$2:$I$1000, 0), MATCH(BZ$1, 'Ambiente-Termico'!$B$1:$EC$1, 0))</f>
        <v>5164</v>
      </c>
      <c r="CA38" s="2">
        <f>INDEX('Ambiente-Termico'!$B$2:$EC$1000, MATCH($O38, 'Ambiente-Termico'!$I$2:$I$1000, 0), MATCH(CA$1, 'Ambiente-Termico'!$B$1:$EC$1, 0))</f>
        <v>0.58949771689497721</v>
      </c>
      <c r="CB38">
        <f>INDEX('Ambiente-Termico'!$B$2:$EC$1000, MATCH($O38, 'Ambiente-Termico'!$I$2:$I$1000, 0), MATCH(CB$1, 'Ambiente-Termico'!$B$1:$EC$1, 0))</f>
        <v>3288</v>
      </c>
      <c r="CC38" s="2">
        <f>INDEX('Ambiente-Termico'!$B$2:$EC$1000, MATCH($O38, 'Ambiente-Termico'!$I$2:$I$1000, 0), MATCH(CC$1, 'Ambiente-Termico'!$B$1:$EC$1, 0))</f>
        <v>0.37534246575342473</v>
      </c>
      <c r="CD38">
        <f>INDEX('Ambiente-Termico'!$B$2:$EC$1000, MATCH($O38, 'Ambiente-Termico'!$I$2:$I$1000, 0), MATCH(CD$1, 'Ambiente-Termico'!$B$1:$EC$1, 0))</f>
        <v>5675.2</v>
      </c>
      <c r="CE38">
        <f>INDEX('Ambiente-Termico'!$B$2:$EC$1000, MATCH($O38, 'Ambiente-Termico'!$I$2:$I$1000, 0), MATCH(CE$1, 'Ambiente-Termico'!$B$1:$EC$1, 0))</f>
        <v>1205.42</v>
      </c>
      <c r="CF38">
        <f>INDEX('Ambiente-Termico'!$B$2:$EC$1000, MATCH($O38, 'Ambiente-Termico'!$I$2:$I$1000, 0), MATCH(CF$1, 'Ambiente-Termico'!$B$1:$EC$1, 0))</f>
        <v>205.84693507435617</v>
      </c>
      <c r="CG38">
        <f>INDEX('Ambiente-Termico'!$B$2:$EC$1000, MATCH($O38, 'Ambiente-Termico'!$I$2:$I$1000, 0), MATCH(CG$1, 'Ambiente-Termico'!$B$1:$EC$1, 0))</f>
        <v>43.722161770039904</v>
      </c>
      <c r="CH38">
        <f>INDEX('Ambiente-Termico'!$B$2:$EC$1000, MATCH($O38, 'Ambiente-Termico'!$I$2:$I$1000, 0), MATCH(CH$1, 'Ambiente-Termico'!$B$1:$EC$1, 0))</f>
        <v>162.12477330431625</v>
      </c>
      <c r="CI38">
        <f>INDEX('Ambiente-Termico'!$B$2:$EC$1000, MATCH($O38, 'Ambiente-Termico'!$I$2:$I$1000, 0), MATCH(CI$1, 'Ambiente-Termico'!$B$1:$EC$1, 0))</f>
        <v>2356.71</v>
      </c>
      <c r="CJ38">
        <f>INDEX('Ambiente-Termico'!$B$2:$EC$1000, MATCH($O38, 'Ambiente-Termico'!$I$2:$I$1000, 0), MATCH(CJ$1, 'Ambiente-Termico'!$B$1:$EC$1, 0))</f>
        <v>54.364755750235076</v>
      </c>
      <c r="CK38">
        <f>INDEX('Ambiente-Termico'!$B$2:$EC$1000, MATCH($O38, 'Ambiente-Termico'!$I$2:$I$1000, 0), MATCH(CK$1, 'Ambiente-Termico'!$B$1:$EC$1, 0))</f>
        <v>0</v>
      </c>
      <c r="CL38">
        <f>INDEX('Ambiente-Termico'!$B$2:$EC$1000, MATCH($O38, 'Ambiente-Termico'!$I$2:$I$1000, 0), MATCH(CL$1, 'Ambiente-Termico'!$B$1:$EC$1, 0))</f>
        <v>0</v>
      </c>
      <c r="CM38">
        <f>INDEX('Ambiente-Termico'!$B$2:$EC$1000, MATCH($O38, 'Ambiente-Termico'!$I$2:$I$1000, 0), MATCH(CM$1, 'Ambiente-Termico'!$B$1:$EC$1, 0))</f>
        <v>0</v>
      </c>
      <c r="CN38">
        <f>INDEX('Ambiente-Termico'!$B$2:$EC$1000, MATCH($O38, 'Ambiente-Termico'!$I$2:$I$1000, 0), MATCH(CN$1, 'Ambiente-Termico'!$B$1:$EC$1, 0))</f>
        <v>0</v>
      </c>
      <c r="CO38">
        <f>INDEX('Ambiente-Termico'!$B$2:$EC$1000, MATCH($O38, 'Ambiente-Termico'!$I$2:$I$1000, 0), MATCH(CO$1, 'Ambiente-Termico'!$B$1:$EC$1, 0))</f>
        <v>0</v>
      </c>
      <c r="CP38">
        <f>INDEX('Ambiente-Termico'!$B$2:$EC$1000, MATCH($O38, 'Ambiente-Termico'!$I$2:$I$1000, 0), MATCH(CP$1, 'Ambiente-Termico'!$B$1:$EC$1, 0))</f>
        <v>0</v>
      </c>
      <c r="CQ38">
        <f>INDEX('Ambiente-Termico'!$B$2:$EC$1000, MATCH($O38, 'Ambiente-Termico'!$I$2:$I$1000, 0), MATCH(CQ$1, 'Ambiente-Termico'!$B$1:$EC$1, 0))</f>
        <v>0</v>
      </c>
      <c r="CR38">
        <f>INDEX('Ambiente-Termico'!$B$2:$EC$1000, MATCH($O38, 'Ambiente-Termico'!$I$2:$I$1000, 0), MATCH(CR$1, 'Ambiente-Termico'!$B$1:$EC$1, 0))</f>
        <v>0</v>
      </c>
      <c r="CS38">
        <f>INDEX('Ambiente-Termico'!$B$2:$EC$1000, MATCH($O38, 'Ambiente-Termico'!$I$2:$I$1000, 0), MATCH(CS$1, 'Ambiente-Termico'!$B$1:$EC$1, 0))</f>
        <v>0</v>
      </c>
      <c r="CT38">
        <f>INDEX('Ambiente-Termico'!$B$2:$EC$1000, MATCH($O38, 'Ambiente-Termico'!$I$2:$I$1000, 0), MATCH(CT$1, 'Ambiente-Termico'!$B$1:$EC$1, 0))</f>
        <v>0</v>
      </c>
      <c r="CU38">
        <f>INDEX('Ambiente-Termico'!$B$2:$EC$1000, MATCH($O38, 'Ambiente-Termico'!$I$2:$I$1000, 0), MATCH(CU$1, 'Ambiente-Termico'!$B$1:$EC$1, 0))</f>
        <v>0</v>
      </c>
      <c r="CV38">
        <f>INDEX('Ambiente-Termico'!$B$2:$EC$1000, MATCH($O38, 'Ambiente-Termico'!$I$2:$I$1000, 0), MATCH(CV$1, 'Ambiente-Termico'!$B$1:$EC$1, 0))</f>
        <v>0</v>
      </c>
      <c r="CW38">
        <f>INDEX('Ambiente-Termico'!$B$2:$EC$1000, MATCH($O38, 'Ambiente-Termico'!$I$2:$I$1000, 0), MATCH(CW$1, 'Ambiente-Termico'!$B$1:$EC$1, 0))</f>
        <v>0</v>
      </c>
      <c r="CX38">
        <f>INDEX('Ambiente-Termico'!$B$2:$EC$1000, MATCH($O38, 'Ambiente-Termico'!$I$2:$I$1000, 0), MATCH(CX$1, 'Ambiente-Termico'!$B$1:$EC$1, 0))</f>
        <v>0</v>
      </c>
      <c r="CY38">
        <f>INDEX('Ambiente-Termico'!$B$2:$EC$1000, MATCH($O38, 'Ambiente-Termico'!$I$2:$I$1000, 0), MATCH(CY$1, 'Ambiente-Termico'!$B$1:$EC$1, 0))</f>
        <v>0</v>
      </c>
      <c r="CZ38">
        <f>INDEX('Ambiente-Termico'!$B$2:$EC$1000, MATCH($O38, 'Ambiente-Termico'!$I$2:$I$1000, 0), MATCH(CZ$1, 'Ambiente-Termico'!$B$1:$EC$1, 0))</f>
        <v>0</v>
      </c>
      <c r="DA38">
        <f>INDEX('Ambiente-Termico'!$B$2:$EC$1000, MATCH($O38, 'Ambiente-Termico'!$I$2:$I$1000, 0), MATCH(DA$1, 'Ambiente-Termico'!$B$1:$EC$1, 0))</f>
        <v>0</v>
      </c>
      <c r="DB38">
        <f>INDEX('Ambiente-Termico'!$B$2:$EC$1000, MATCH($O38, 'Ambiente-Termico'!$I$2:$I$1000, 0), MATCH(DB$1, 'Ambiente-Termico'!$B$1:$EC$1, 0))</f>
        <v>0</v>
      </c>
      <c r="DC38">
        <f>INDEX('Ambiente-Termico'!$B$2:$EC$1000, MATCH($O38, 'Ambiente-Termico'!$I$2:$I$1000, 0), MATCH(DC$1, 'Ambiente-Termico'!$B$1:$EC$1, 0))</f>
        <v>0</v>
      </c>
      <c r="DD38">
        <f>INDEX('Ambiente-Termico'!$B$2:$EC$1000, MATCH($O38, 'Ambiente-Termico'!$I$2:$I$1000, 0), MATCH(DD$1, 'Ambiente-Termico'!$B$1:$EC$1, 0))</f>
        <v>0</v>
      </c>
      <c r="DE38">
        <f>INDEX('Ambiente-Termico'!$B$2:$EC$1000, MATCH($O38, 'Ambiente-Termico'!$I$2:$I$1000, 0), MATCH(DE$1, 'Ambiente-Termico'!$B$1:$EC$1, 0))</f>
        <v>0</v>
      </c>
      <c r="DF38">
        <f>INDEX('Ambiente-Termico'!$B$2:$EC$1000, MATCH($O38, 'Ambiente-Termico'!$I$2:$I$1000, 0), MATCH(DF$1, 'Ambiente-Termico'!$B$1:$EC$1, 0))</f>
        <v>0</v>
      </c>
      <c r="DG38">
        <f>INDEX('Ambiente-Termico'!$B$2:$EC$1000, MATCH($O38, 'Ambiente-Termico'!$I$2:$I$1000, 0), MATCH(DG$1, 'Ambiente-Termico'!$B$1:$EC$1, 0))</f>
        <v>0</v>
      </c>
      <c r="DH38">
        <f>INDEX('Ambiente-Termico'!$B$2:$EC$1000, MATCH($O38, 'Ambiente-Termico'!$I$2:$I$1000, 0), MATCH(DH$1, 'Ambiente-Termico'!$B$1:$EC$1, 0))</f>
        <v>0</v>
      </c>
      <c r="DI38">
        <f>INDEX('Ambiente-Termico'!$B$2:$EC$1000, MATCH($O38, 'Ambiente-Termico'!$I$2:$I$1000, 0), MATCH(DI$1, 'Ambiente-Termico'!$B$1:$EC$1, 0))</f>
        <v>0</v>
      </c>
      <c r="DJ38">
        <f>INDEX('Ambiente-Termico'!$B$2:$EC$1000, MATCH($O38, 'Ambiente-Termico'!$I$2:$I$1000, 0), MATCH(DJ$1, 'Ambiente-Termico'!$B$1:$EC$1, 0))</f>
        <v>0</v>
      </c>
      <c r="DK38">
        <f>INDEX('Ambiente-Termico'!$B$2:$EC$1000, MATCH($O38, 'Ambiente-Termico'!$I$2:$I$1000, 0), MATCH(DK$1, 'Ambiente-Termico'!$B$1:$EC$1, 0))</f>
        <v>0</v>
      </c>
      <c r="DL38">
        <f>INDEX('Ambiente-Termico'!$B$2:$EC$1000, MATCH($O38, 'Ambiente-Termico'!$I$2:$I$1000, 0), MATCH(DL$1, 'Ambiente-Termico'!$B$1:$EC$1, 0))</f>
        <v>0</v>
      </c>
      <c r="DM38">
        <f>INDEX('Ambiente-Termico'!$B$2:$EC$1000, MATCH($O38, 'Ambiente-Termico'!$I$2:$I$1000, 0), MATCH(DM$1, 'Ambiente-Termico'!$B$1:$EC$1, 0))</f>
        <v>0</v>
      </c>
      <c r="DN38" s="2">
        <f t="shared" si="1"/>
        <v>0.53718496046842579</v>
      </c>
      <c r="DO38" s="2">
        <f>IF(INDEX(CE:CE,MATCH($T38,$O:$O, 0))=0,0,1-CE38/INDEX(CE:CE,MATCH($T38,$O:$O, 0)))</f>
        <v>4.2785674581116373E-2</v>
      </c>
      <c r="DP38" s="2">
        <f>IF(INDEX(CF:CF,MATCH($T38,$O:$O, 0))=0,0,1-CF38/INDEX(CF:CF,MATCH($T38,$O:$O, 0)))</f>
        <v>0.53718496046842579</v>
      </c>
      <c r="DQ38" s="2">
        <f t="shared" si="2"/>
        <v>4.2785674581116262E-2</v>
      </c>
      <c r="DR38" s="2">
        <f t="shared" si="3"/>
        <v>0.59376900041352187</v>
      </c>
      <c r="DS38" s="2">
        <f t="shared" si="4"/>
        <v>0.84211118696483211</v>
      </c>
      <c r="DT38" s="2">
        <f t="shared" si="5"/>
        <v>-0.54117874410807065</v>
      </c>
      <c r="DU38" s="2">
        <f t="shared" si="6"/>
        <v>0</v>
      </c>
      <c r="DV38" s="2">
        <f t="shared" si="7"/>
        <v>0</v>
      </c>
      <c r="DW38" s="2">
        <f t="shared" si="8"/>
        <v>0</v>
      </c>
      <c r="DX38" s="2">
        <f t="shared" si="9"/>
        <v>0</v>
      </c>
      <c r="DY38" s="2">
        <f>IF($CO38=0,0,CP38/$CO38)</f>
        <v>0</v>
      </c>
      <c r="DZ38" s="2">
        <f t="shared" si="10"/>
        <v>0</v>
      </c>
      <c r="EA38" s="2">
        <f t="shared" si="11"/>
        <v>0</v>
      </c>
      <c r="EB38" s="2">
        <f t="shared" si="12"/>
        <v>0</v>
      </c>
      <c r="EC38" s="2">
        <f t="shared" si="13"/>
        <v>0</v>
      </c>
      <c r="ED38" s="2">
        <f t="shared" si="14"/>
        <v>0</v>
      </c>
      <c r="EE38" s="2">
        <f t="shared" si="15"/>
        <v>0</v>
      </c>
      <c r="EF38" s="2">
        <f t="shared" si="16"/>
        <v>0</v>
      </c>
      <c r="EG38" s="2">
        <f t="shared" si="17"/>
        <v>0</v>
      </c>
      <c r="EH38" s="2">
        <f t="shared" si="18"/>
        <v>0</v>
      </c>
      <c r="EI38" s="2">
        <f t="shared" si="19"/>
        <v>0</v>
      </c>
      <c r="EJ38" s="2">
        <f t="shared" si="20"/>
        <v>0</v>
      </c>
      <c r="EK38" s="2">
        <f>IF($DB38=0,0,DC38/$DB38)</f>
        <v>0</v>
      </c>
      <c r="EL38" s="2">
        <f t="shared" si="21"/>
        <v>0</v>
      </c>
      <c r="EM38" s="2">
        <f t="shared" si="22"/>
        <v>0</v>
      </c>
      <c r="EN38" s="2">
        <f t="shared" si="23"/>
        <v>0</v>
      </c>
      <c r="EO38" s="2">
        <f t="shared" si="24"/>
        <v>0</v>
      </c>
      <c r="EP38" s="2">
        <f t="shared" si="25"/>
        <v>0</v>
      </c>
      <c r="EQ38" s="2">
        <f t="shared" si="26"/>
        <v>0</v>
      </c>
      <c r="ER38" s="2">
        <f t="shared" si="27"/>
        <v>0</v>
      </c>
      <c r="ES38" s="2">
        <f t="shared" si="28"/>
        <v>0</v>
      </c>
      <c r="ET38" s="2">
        <f t="shared" si="29"/>
        <v>0</v>
      </c>
      <c r="EU38" s="2">
        <f t="shared" si="30"/>
        <v>0</v>
      </c>
      <c r="EV38">
        <f>INDEX('Ambiente-Luminico'!$B$2:$DZ$1000, MATCH($P38, 'Ambiente-Luminico'!$M$2:$M$1000, 0), MATCH(EV$1, 'Ambiente-Luminico'!$B$1:$DZ$1, 0))</f>
        <v>1</v>
      </c>
      <c r="EW38">
        <f>INDEX('Ambiente-Luminico'!$B$2:$DZ$1000, MATCH($P38, 'Ambiente-Luminico'!$M$2:$M$1000, 0), MATCH(EW$1, 'Ambiente-Luminico'!$B$1:$DZ$1, 0))</f>
        <v>0.62820509999999996</v>
      </c>
      <c r="EX38">
        <f>INDEX('Ambiente-Luminico'!$B$2:$DZ$1000, MATCH($P38, 'Ambiente-Luminico'!$M$2:$M$1000, 0), MATCH(EX$1, 'Ambiente-Luminico'!$B$1:$DZ$1, 0))</f>
        <v>0</v>
      </c>
      <c r="EY38">
        <f>INDEX('Ambiente-Luminico'!$B$2:$DZ$1000, MATCH($P38, 'Ambiente-Luminico'!$M$2:$M$1000, 0), MATCH(EY$1, 'Ambiente-Luminico'!$B$1:$DZ$1, 0))</f>
        <v>0.76767825999999995</v>
      </c>
      <c r="EZ38">
        <f>INDEX('Ambiente-Luminico'!$B$2:$DZ$1000, MATCH($P38, 'Ambiente-Luminico'!$M$2:$M$1000, 0), MATCH(EZ$1, 'Ambiente-Luminico'!$B$1:$DZ$1, 0))</f>
        <v>7.7966289999999994E-2</v>
      </c>
      <c r="FA38">
        <f>INDEX('Ambiente-Luminico'!$B$2:$DZ$1000, MATCH($P38, 'Ambiente-Luminico'!$M$2:$M$1000, 0), MATCH(FA$1, 'Ambiente-Luminico'!$B$1:$DZ$1, 0))</f>
        <v>986.42719999999997</v>
      </c>
      <c r="FB38">
        <f>INDEX('Ambiente-Luminico'!$B$2:$DZ$1000, MATCH($P38, 'Ambiente-Luminico'!$M$2:$M$1000, 0), MATCH(FB$1, 'Ambiente-Luminico'!$B$1:$DZ$1, 0))</f>
        <v>0.45833333999999998</v>
      </c>
    </row>
    <row r="39" spans="1:158" x14ac:dyDescent="0.3">
      <c r="A39">
        <f>IF(INDEX(Plan1!O$5:O$1000,ROW()-1)="","",INDEX(Plan1!O$5:O$1000,ROW()-1))</f>
        <v>38</v>
      </c>
      <c r="B39" t="str">
        <f>IF(INDEX(Plan1!P$5:P$1000,ROW()-1)="","",INDEX(Plan1!P$5:P$1000,ROW()-1))</f>
        <v>CTD-HVAC-V60-ST</v>
      </c>
      <c r="C39" t="str">
        <f>IF(INDEX(Plan1!Q$5:Q$1000,ROW()-1)="","",INDEX(Plan1!Q$5:Q$1000,ROW()-1))</f>
        <v>CTD</v>
      </c>
      <c r="D39" t="str">
        <f>IF(INDEX(Plan1!R$5:R$1000,ROW()-1)="","",INDEX(Plan1!R$5:R$1000,ROW()-1))</f>
        <v>HVAC</v>
      </c>
      <c r="E39" t="str">
        <f>IF(INDEX(Plan1!S$5:S$1000,ROW()-1)="","",INDEX(Plan1!S$5:S$1000,ROW()-1))</f>
        <v>V60</v>
      </c>
      <c r="F39" t="str">
        <f>IF(INDEX(Plan1!T$5:T$1000,ROW()-1)="","",INDEX(Plan1!T$5:T$1000,ROW()-1))</f>
        <v>ST</v>
      </c>
      <c r="G39" t="str">
        <f>IF(INDEX(Plan1!U$5:U$1000,ROW()-1)="","",INDEX(Plan1!U$5:U$1000,ROW()-1))</f>
        <v>VARANDA</v>
      </c>
      <c r="H39">
        <f>IF(INDEX(Plan1!W$5:W$1000,ROW()-1)="","",INDEX(Plan1!W$5:W$1000,ROW()-1))</f>
        <v>27.57</v>
      </c>
      <c r="I39">
        <f>IF(INDEX(Plan1!X$5:X$1000,ROW()-1)="","",INDEX(Plan1!X$5:X$1000,ROW()-1))</f>
        <v>68.111999999999995</v>
      </c>
      <c r="J39">
        <f>IF(INDEX(Plan1!Y$5:Y$1000,ROW()-1)="","",INDEX(Plan1!Y$5:Y$1000,ROW()-1))</f>
        <v>27.6416</v>
      </c>
      <c r="K39" s="16">
        <f>IF(INDEX(Plan1!Z$5:Z$1000,ROW()-1)="","",INDEX(Plan1!Z$5:Z$1000,ROW()-1))</f>
        <v>0.41</v>
      </c>
      <c r="L39" s="2">
        <f>IF(INDEX(Plan1!AA$5:AA$1000,ROW()-1)="","",INDEX(Plan1!AA$5:AA$1000,ROW()-1))</f>
        <v>1</v>
      </c>
      <c r="M39" t="str">
        <f t="shared" si="31"/>
        <v>P0</v>
      </c>
      <c r="N39" t="str">
        <f t="shared" si="32"/>
        <v>Norte-Oeste</v>
      </c>
      <c r="O39" t="str">
        <f t="shared" si="33"/>
        <v>CTD-HVAC-V60-ST-VARANDA-P0</v>
      </c>
      <c r="P39" t="str">
        <f t="shared" si="34"/>
        <v>CTD-VN-V60-ST-VARANDA-P0</v>
      </c>
      <c r="Q39" t="str">
        <f t="shared" si="35"/>
        <v>CTD_ST_V60</v>
      </c>
      <c r="R39" t="str">
        <f t="shared" si="36"/>
        <v>CTD_ST_V60_sDG</v>
      </c>
      <c r="S39" t="str">
        <f t="shared" si="37"/>
        <v>CTD-VARANDA</v>
      </c>
      <c r="T39" t="str">
        <f t="shared" si="38"/>
        <v>CTD-HVAC-V86-ST-VARANDA-P0</v>
      </c>
      <c r="U39">
        <f>INDEX('Ambiente-Termico'!$B$2:$EC$1000, MATCH($O39, 'Ambiente-Termico'!$I$2:$I$1000, 0), MATCH(U$1, 'Ambiente-Termico'!$B$1:$EC$1, 0))</f>
        <v>2920</v>
      </c>
      <c r="V39">
        <f>INDEX('Ambiente-Termico'!$B$2:$EC$1000, MATCH($O39, 'Ambiente-Termico'!$I$2:$I$1000, 0), MATCH(V$1, 'Ambiente-Termico'!$B$1:$EC$1, 0))</f>
        <v>32.31</v>
      </c>
      <c r="W39">
        <f>INDEX('Ambiente-Termico'!$B$2:$EC$1000, MATCH($O39, 'Ambiente-Termico'!$I$2:$I$1000, 0), MATCH(W$1, 'Ambiente-Termico'!$B$1:$EC$1, 0))</f>
        <v>32.31</v>
      </c>
      <c r="X39">
        <f>INDEX('Ambiente-Termico'!$B$2:$EC$1000, MATCH($O39, 'Ambiente-Termico'!$I$2:$I$1000, 0), MATCH(X$1, 'Ambiente-Termico'!$B$1:$EC$1, 0))</f>
        <v>22.29</v>
      </c>
      <c r="Y39">
        <f>INDEX('Ambiente-Termico'!$B$2:$EC$1000, MATCH($O39, 'Ambiente-Termico'!$I$2:$I$1000, 0), MATCH(Y$1, 'Ambiente-Termico'!$B$1:$EC$1, 0))</f>
        <v>20.49</v>
      </c>
      <c r="Z39">
        <f>INDEX('Ambiente-Termico'!$B$2:$EC$1000, MATCH($O39, 'Ambiente-Termico'!$I$2:$I$1000, 0), MATCH(Z$1, 'Ambiente-Termico'!$B$1:$EC$1, 0))</f>
        <v>32.340000000000003</v>
      </c>
      <c r="AA39">
        <f>INDEX('Ambiente-Termico'!$B$2:$EC$1000, MATCH($O39, 'Ambiente-Termico'!$I$2:$I$1000, 0), MATCH(AA$1, 'Ambiente-Termico'!$B$1:$EC$1, 0))</f>
        <v>32.340000000000003</v>
      </c>
      <c r="AB39">
        <f>INDEX('Ambiente-Termico'!$B$2:$EC$1000, MATCH($O39, 'Ambiente-Termico'!$I$2:$I$1000, 0), MATCH(AB$1, 'Ambiente-Termico'!$B$1:$EC$1, 0))</f>
        <v>22.55</v>
      </c>
      <c r="AC39">
        <f>INDEX('Ambiente-Termico'!$B$2:$EC$1000, MATCH($O39, 'Ambiente-Termico'!$I$2:$I$1000, 0), MATCH(AC$1, 'Ambiente-Termico'!$B$1:$EC$1, 0))</f>
        <v>20.6</v>
      </c>
      <c r="AD39">
        <f>INDEX('Ambiente-Termico'!$B$2:$EC$1000, MATCH($O39, 'Ambiente-Termico'!$I$2:$I$1000, 0), MATCH(AD$1, 'Ambiente-Termico'!$B$1:$EC$1, 0))</f>
        <v>31.82</v>
      </c>
      <c r="AE39">
        <f>INDEX('Ambiente-Termico'!$B$2:$EC$1000, MATCH($O39, 'Ambiente-Termico'!$I$2:$I$1000, 0), MATCH(AE$1, 'Ambiente-Termico'!$B$1:$EC$1, 0))</f>
        <v>31.82</v>
      </c>
      <c r="AF39">
        <f>INDEX('Ambiente-Termico'!$B$2:$EC$1000, MATCH($O39, 'Ambiente-Termico'!$I$2:$I$1000, 0), MATCH(AF$1, 'Ambiente-Termico'!$B$1:$EC$1, 0))</f>
        <v>22.42</v>
      </c>
      <c r="AG39">
        <f>INDEX('Ambiente-Termico'!$B$2:$EC$1000, MATCH($O39, 'Ambiente-Termico'!$I$2:$I$1000, 0), MATCH(AG$1, 'Ambiente-Termico'!$B$1:$EC$1, 0))</f>
        <v>20.55</v>
      </c>
      <c r="AH39" s="2">
        <f t="shared" si="39"/>
        <v>-1.3488080301129246E-2</v>
      </c>
      <c r="AI39" s="2">
        <f t="shared" si="39"/>
        <v>-1.3488080301129246E-2</v>
      </c>
      <c r="AJ39" s="2">
        <f t="shared" si="39"/>
        <v>4.484304932735883E-4</v>
      </c>
      <c r="AK39" s="2">
        <f t="shared" si="39"/>
        <v>-5.3974484789007793E-3</v>
      </c>
      <c r="AL39" s="2">
        <f t="shared" si="40"/>
        <v>-2.1478205938092243E-2</v>
      </c>
      <c r="AM39" s="2">
        <f t="shared" si="40"/>
        <v>-2.1478205938092243E-2</v>
      </c>
      <c r="AN39" s="2">
        <f t="shared" si="40"/>
        <v>1.3286093888396078E-3</v>
      </c>
      <c r="AO39" s="2">
        <f t="shared" si="40"/>
        <v>-4.8780487804878092E-3</v>
      </c>
      <c r="AP39" s="2">
        <f t="shared" si="41"/>
        <v>-1.2086513994910897E-2</v>
      </c>
      <c r="AQ39" s="2">
        <f t="shared" si="41"/>
        <v>-1.2086513994910897E-2</v>
      </c>
      <c r="AR39" s="2">
        <f t="shared" si="41"/>
        <v>8.9126559714791664E-4</v>
      </c>
      <c r="AS39" s="2">
        <f t="shared" si="41"/>
        <v>-5.3816046966732589E-3</v>
      </c>
      <c r="AT39">
        <f>INDEX('Ambiente-Termico'!$B$2:$EC$1000, MATCH($O39, 'Ambiente-Termico'!$I$2:$I$1000, 0), MATCH(AT$1, 'Ambiente-Termico'!$B$1:$EC$1, 0))</f>
        <v>444</v>
      </c>
      <c r="AU39" s="2">
        <f>INDEX('Ambiente-Termico'!$B$2:$EC$1000, MATCH($O39, 'Ambiente-Termico'!$I$2:$I$1000, 0), MATCH(AU$1, 'Ambiente-Termico'!$B$1:$EC$1, 0))</f>
        <v>0.15205479452054799</v>
      </c>
      <c r="AV39">
        <f>INDEX('Ambiente-Termico'!$B$2:$EC$1000, MATCH($O39, 'Ambiente-Termico'!$I$2:$I$1000, 0), MATCH(AV$1, 'Ambiente-Termico'!$B$1:$EC$1, 0))</f>
        <v>1735</v>
      </c>
      <c r="AW39" s="2">
        <f>INDEX('Ambiente-Termico'!$B$2:$EC$1000, MATCH($O39, 'Ambiente-Termico'!$I$2:$I$1000, 0), MATCH(AW$1, 'Ambiente-Termico'!$B$1:$EC$1, 0))</f>
        <v>0.59417808219178081</v>
      </c>
      <c r="AX39">
        <f>INDEX('Ambiente-Termico'!$B$2:$EC$1000, MATCH($O39, 'Ambiente-Termico'!$I$2:$I$1000, 0), MATCH(AX$1, 'Ambiente-Termico'!$B$1:$EC$1, 0))</f>
        <v>741</v>
      </c>
      <c r="AY39" s="2">
        <f>INDEX('Ambiente-Termico'!$B$2:$EC$1000, MATCH($O39, 'Ambiente-Termico'!$I$2:$I$1000, 0), MATCH(AY$1, 'Ambiente-Termico'!$B$1:$EC$1, 0))</f>
        <v>0.25376712328767131</v>
      </c>
      <c r="AZ39">
        <f>INDEX('Ambiente-Termico'!$B$2:$EC$1000, MATCH($O39, 'Ambiente-Termico'!$I$2:$I$1000, 0), MATCH(AZ$1, 'Ambiente-Termico'!$B$1:$EC$1, 0))</f>
        <v>707</v>
      </c>
      <c r="BA39" s="2">
        <f>INDEX('Ambiente-Termico'!$B$2:$EC$1000, MATCH($O39, 'Ambiente-Termico'!$I$2:$I$1000, 0), MATCH(BA$1, 'Ambiente-Termico'!$B$1:$EC$1, 0))</f>
        <v>8.0707762557077622E-2</v>
      </c>
      <c r="BB39">
        <f>INDEX('Ambiente-Termico'!$B$2:$EC$1000, MATCH($O39, 'Ambiente-Termico'!$I$2:$I$1000, 0), MATCH(BB$1, 'Ambiente-Termico'!$B$1:$EC$1, 0))</f>
        <v>5772</v>
      </c>
      <c r="BC39" s="2">
        <f>INDEX('Ambiente-Termico'!$B$2:$EC$1000, MATCH($O39, 'Ambiente-Termico'!$I$2:$I$1000, 0), MATCH(BC$1, 'Ambiente-Termico'!$B$1:$EC$1, 0))</f>
        <v>0.65890410958904111</v>
      </c>
      <c r="BD39" t="e">
        <f>INDEX('Ambiente-Termico'!$B$2:$EC$1000, MATCH($O39, 'Ambiente-Termico'!$I$2:$I$1000, 0), MATCH(BD$1, 'Ambiente-Termico'!$B$1:$EC$1, 0))</f>
        <v>#N/A</v>
      </c>
      <c r="BE39" s="2" t="e">
        <f>INDEX('Ambiente-Termico'!$B$2:$EC$1000, MATCH($O39, 'Ambiente-Termico'!$I$2:$I$1000, 0), MATCH(BE$1, 'Ambiente-Termico'!$B$1:$EC$1, 0))</f>
        <v>#N/A</v>
      </c>
      <c r="BF39">
        <f>INDEX('Ambiente-Termico'!$B$2:$EC$1000, MATCH($O39, 'Ambiente-Termico'!$I$2:$I$1000, 0), MATCH(BF$1, 'Ambiente-Termico'!$B$1:$EC$1, 0))</f>
        <v>524</v>
      </c>
      <c r="BG39" s="2">
        <f>INDEX('Ambiente-Termico'!$B$2:$EC$1000, MATCH($O39, 'Ambiente-Termico'!$I$2:$I$1000, 0), MATCH(BG$1, 'Ambiente-Termico'!$B$1:$EC$1, 0))</f>
        <v>0.17945205479452059</v>
      </c>
      <c r="BH39">
        <f>INDEX('Ambiente-Termico'!$B$2:$EC$1000, MATCH($O39, 'Ambiente-Termico'!$I$2:$I$1000, 0), MATCH(BH$1, 'Ambiente-Termico'!$B$1:$EC$1, 0))</f>
        <v>316</v>
      </c>
      <c r="BI39" s="2">
        <f>INDEX('Ambiente-Termico'!$B$2:$EC$1000, MATCH($O39, 'Ambiente-Termico'!$I$2:$I$1000, 0), MATCH(BI$1, 'Ambiente-Termico'!$B$1:$EC$1, 0))</f>
        <v>0.10821917808219179</v>
      </c>
      <c r="BJ39">
        <f>INDEX('Ambiente-Termico'!$B$2:$EC$1000, MATCH($O39, 'Ambiente-Termico'!$I$2:$I$1000, 0), MATCH(BJ$1, 'Ambiente-Termico'!$B$1:$EC$1, 0))</f>
        <v>2080</v>
      </c>
      <c r="BK39" s="2">
        <f>INDEX('Ambiente-Termico'!$B$2:$EC$1000, MATCH($O39, 'Ambiente-Termico'!$I$2:$I$1000, 0), MATCH(BK$1, 'Ambiente-Termico'!$B$1:$EC$1, 0))</f>
        <v>0.71232876712328763</v>
      </c>
      <c r="BL39">
        <f>INDEX('Ambiente-Termico'!$B$2:$EC$1000, MATCH($O39, 'Ambiente-Termico'!$I$2:$I$1000, 0), MATCH(BL$1, 'Ambiente-Termico'!$B$1:$EC$1, 0))</f>
        <v>834</v>
      </c>
      <c r="BM39" s="2">
        <f>INDEX('Ambiente-Termico'!$B$2:$EC$1000, MATCH($O39, 'Ambiente-Termico'!$I$2:$I$1000, 0), MATCH(BM$1, 'Ambiente-Termico'!$B$1:$EC$1, 0))</f>
        <v>9.5205479452054792E-2</v>
      </c>
      <c r="BN39">
        <f>INDEX('Ambiente-Termico'!$B$2:$EC$1000, MATCH($O39, 'Ambiente-Termico'!$I$2:$I$1000, 0), MATCH(BN$1, 'Ambiente-Termico'!$B$1:$EC$1, 0))</f>
        <v>2229</v>
      </c>
      <c r="BO39" s="2">
        <f>INDEX('Ambiente-Termico'!$B$2:$EC$1000, MATCH($O39, 'Ambiente-Termico'!$I$2:$I$1000, 0), MATCH(BO$1, 'Ambiente-Termico'!$B$1:$EC$1, 0))</f>
        <v>0.25445205479452049</v>
      </c>
      <c r="BP39">
        <f>INDEX('Ambiente-Termico'!$B$2:$EC$1000, MATCH($O39, 'Ambiente-Termico'!$I$2:$I$1000, 0), MATCH(BP$1, 'Ambiente-Termico'!$B$1:$EC$1, 0))</f>
        <v>5697</v>
      </c>
      <c r="BQ39" s="2">
        <f>INDEX('Ambiente-Termico'!$B$2:$EC$1000, MATCH($O39, 'Ambiente-Termico'!$I$2:$I$1000, 0), MATCH(BQ$1, 'Ambiente-Termico'!$B$1:$EC$1, 0))</f>
        <v>0.65034246575342469</v>
      </c>
      <c r="BR39">
        <f>INDEX('Ambiente-Termico'!$B$2:$EC$1000, MATCH($O39, 'Ambiente-Termico'!$I$2:$I$1000, 0), MATCH(BR$1, 'Ambiente-Termico'!$B$1:$EC$1, 0))</f>
        <v>250</v>
      </c>
      <c r="BS39" s="2">
        <f>INDEX('Ambiente-Termico'!$B$2:$EC$1000, MATCH($O39, 'Ambiente-Termico'!$I$2:$I$1000, 0), MATCH(BS$1, 'Ambiente-Termico'!$B$1:$EC$1, 0))</f>
        <v>8.5616438356164379E-2</v>
      </c>
      <c r="BT39">
        <f>INDEX('Ambiente-Termico'!$B$2:$EC$1000, MATCH($O39, 'Ambiente-Termico'!$I$2:$I$1000, 0), MATCH(BT$1, 'Ambiente-Termico'!$B$1:$EC$1, 0))</f>
        <v>998</v>
      </c>
      <c r="BU39" s="2">
        <f>INDEX('Ambiente-Termico'!$B$2:$EC$1000, MATCH($O39, 'Ambiente-Termico'!$I$2:$I$1000, 0), MATCH(BU$1, 'Ambiente-Termico'!$B$1:$EC$1, 0))</f>
        <v>0.34178082191780818</v>
      </c>
      <c r="BV39">
        <f>INDEX('Ambiente-Termico'!$B$2:$EC$1000, MATCH($O39, 'Ambiente-Termico'!$I$2:$I$1000, 0), MATCH(BV$1, 'Ambiente-Termico'!$B$1:$EC$1, 0))</f>
        <v>7512</v>
      </c>
      <c r="BW39" s="2">
        <f>INDEX('Ambiente-Termico'!$B$2:$EC$1000, MATCH($O39, 'Ambiente-Termico'!$I$2:$I$1000, 0), MATCH(BW$1, 'Ambiente-Termico'!$B$1:$EC$1, 0))</f>
        <v>0.8575342465753425</v>
      </c>
      <c r="BX39">
        <f>INDEX('Ambiente-Termico'!$B$2:$EC$1000, MATCH($O39, 'Ambiente-Termico'!$I$2:$I$1000, 0), MATCH(BX$1, 'Ambiente-Termico'!$B$1:$EC$1, 0))</f>
        <v>370</v>
      </c>
      <c r="BY39" s="2">
        <f>INDEX('Ambiente-Termico'!$B$2:$EC$1000, MATCH($O39, 'Ambiente-Termico'!$I$2:$I$1000, 0), MATCH(BY$1, 'Ambiente-Termico'!$B$1:$EC$1, 0))</f>
        <v>4.2237442922374427E-2</v>
      </c>
      <c r="BZ39">
        <f>INDEX('Ambiente-Termico'!$B$2:$EC$1000, MATCH($O39, 'Ambiente-Termico'!$I$2:$I$1000, 0), MATCH(BZ$1, 'Ambiente-Termico'!$B$1:$EC$1, 0))</f>
        <v>5053</v>
      </c>
      <c r="CA39" s="2">
        <f>INDEX('Ambiente-Termico'!$B$2:$EC$1000, MATCH($O39, 'Ambiente-Termico'!$I$2:$I$1000, 0), MATCH(CA$1, 'Ambiente-Termico'!$B$1:$EC$1, 0))</f>
        <v>0.57682648401826486</v>
      </c>
      <c r="CB39">
        <f>INDEX('Ambiente-Termico'!$B$2:$EC$1000, MATCH($O39, 'Ambiente-Termico'!$I$2:$I$1000, 0), MATCH(CB$1, 'Ambiente-Termico'!$B$1:$EC$1, 0))</f>
        <v>3337</v>
      </c>
      <c r="CC39" s="2">
        <f>INDEX('Ambiente-Termico'!$B$2:$EC$1000, MATCH($O39, 'Ambiente-Termico'!$I$2:$I$1000, 0), MATCH(CC$1, 'Ambiente-Termico'!$B$1:$EC$1, 0))</f>
        <v>0.38093607305936072</v>
      </c>
      <c r="CD39">
        <f>INDEX('Ambiente-Termico'!$B$2:$EC$1000, MATCH($O39, 'Ambiente-Termico'!$I$2:$I$1000, 0), MATCH(CD$1, 'Ambiente-Termico'!$B$1:$EC$1, 0))</f>
        <v>9738.76</v>
      </c>
      <c r="CE39">
        <f>INDEX('Ambiente-Termico'!$B$2:$EC$1000, MATCH($O39, 'Ambiente-Termico'!$I$2:$I$1000, 0), MATCH(CE$1, 'Ambiente-Termico'!$B$1:$EC$1, 0))</f>
        <v>1208.97</v>
      </c>
      <c r="CF39">
        <f>INDEX('Ambiente-Termico'!$B$2:$EC$1000, MATCH($O39, 'Ambiente-Termico'!$I$2:$I$1000, 0), MATCH(CF$1, 'Ambiente-Termico'!$B$1:$EC$1, 0))</f>
        <v>353.23757707653249</v>
      </c>
      <c r="CG39">
        <f>INDEX('Ambiente-Termico'!$B$2:$EC$1000, MATCH($O39, 'Ambiente-Termico'!$I$2:$I$1000, 0), MATCH(CG$1, 'Ambiente-Termico'!$B$1:$EC$1, 0))</f>
        <v>43.850924918389552</v>
      </c>
      <c r="CH39">
        <f>INDEX('Ambiente-Termico'!$B$2:$EC$1000, MATCH($O39, 'Ambiente-Termico'!$I$2:$I$1000, 0), MATCH(CH$1, 'Ambiente-Termico'!$B$1:$EC$1, 0))</f>
        <v>309.38665215814297</v>
      </c>
      <c r="CI39">
        <f>INDEX('Ambiente-Termico'!$B$2:$EC$1000, MATCH($O39, 'Ambiente-Termico'!$I$2:$I$1000, 0), MATCH(CI$1, 'Ambiente-Termico'!$B$1:$EC$1, 0))</f>
        <v>8366.8700000000008</v>
      </c>
      <c r="CJ39">
        <f>INDEX('Ambiente-Termico'!$B$2:$EC$1000, MATCH($O39, 'Ambiente-Termico'!$I$2:$I$1000, 0), MATCH(CJ$1, 'Ambiente-Termico'!$B$1:$EC$1, 0))</f>
        <v>48.563332918801521</v>
      </c>
      <c r="CK39">
        <f>INDEX('Ambiente-Termico'!$B$2:$EC$1000, MATCH($O39, 'Ambiente-Termico'!$I$2:$I$1000, 0), MATCH(CK$1, 'Ambiente-Termico'!$B$1:$EC$1, 0))</f>
        <v>0</v>
      </c>
      <c r="CL39">
        <f>INDEX('Ambiente-Termico'!$B$2:$EC$1000, MATCH($O39, 'Ambiente-Termico'!$I$2:$I$1000, 0), MATCH(CL$1, 'Ambiente-Termico'!$B$1:$EC$1, 0))</f>
        <v>0</v>
      </c>
      <c r="CM39">
        <f>INDEX('Ambiente-Termico'!$B$2:$EC$1000, MATCH($O39, 'Ambiente-Termico'!$I$2:$I$1000, 0), MATCH(CM$1, 'Ambiente-Termico'!$B$1:$EC$1, 0))</f>
        <v>0</v>
      </c>
      <c r="CN39">
        <f>INDEX('Ambiente-Termico'!$B$2:$EC$1000, MATCH($O39, 'Ambiente-Termico'!$I$2:$I$1000, 0), MATCH(CN$1, 'Ambiente-Termico'!$B$1:$EC$1, 0))</f>
        <v>0</v>
      </c>
      <c r="CO39">
        <f>INDEX('Ambiente-Termico'!$B$2:$EC$1000, MATCH($O39, 'Ambiente-Termico'!$I$2:$I$1000, 0), MATCH(CO$1, 'Ambiente-Termico'!$B$1:$EC$1, 0))</f>
        <v>0</v>
      </c>
      <c r="CP39">
        <f>INDEX('Ambiente-Termico'!$B$2:$EC$1000, MATCH($O39, 'Ambiente-Termico'!$I$2:$I$1000, 0), MATCH(CP$1, 'Ambiente-Termico'!$B$1:$EC$1, 0))</f>
        <v>0</v>
      </c>
      <c r="CQ39">
        <f>INDEX('Ambiente-Termico'!$B$2:$EC$1000, MATCH($O39, 'Ambiente-Termico'!$I$2:$I$1000, 0), MATCH(CQ$1, 'Ambiente-Termico'!$B$1:$EC$1, 0))</f>
        <v>0</v>
      </c>
      <c r="CR39">
        <f>INDEX('Ambiente-Termico'!$B$2:$EC$1000, MATCH($O39, 'Ambiente-Termico'!$I$2:$I$1000, 0), MATCH(CR$1, 'Ambiente-Termico'!$B$1:$EC$1, 0))</f>
        <v>0</v>
      </c>
      <c r="CS39">
        <f>INDEX('Ambiente-Termico'!$B$2:$EC$1000, MATCH($O39, 'Ambiente-Termico'!$I$2:$I$1000, 0), MATCH(CS$1, 'Ambiente-Termico'!$B$1:$EC$1, 0))</f>
        <v>0</v>
      </c>
      <c r="CT39">
        <f>INDEX('Ambiente-Termico'!$B$2:$EC$1000, MATCH($O39, 'Ambiente-Termico'!$I$2:$I$1000, 0), MATCH(CT$1, 'Ambiente-Termico'!$B$1:$EC$1, 0))</f>
        <v>0</v>
      </c>
      <c r="CU39">
        <f>INDEX('Ambiente-Termico'!$B$2:$EC$1000, MATCH($O39, 'Ambiente-Termico'!$I$2:$I$1000, 0), MATCH(CU$1, 'Ambiente-Termico'!$B$1:$EC$1, 0))</f>
        <v>0</v>
      </c>
      <c r="CV39">
        <f>INDEX('Ambiente-Termico'!$B$2:$EC$1000, MATCH($O39, 'Ambiente-Termico'!$I$2:$I$1000, 0), MATCH(CV$1, 'Ambiente-Termico'!$B$1:$EC$1, 0))</f>
        <v>0</v>
      </c>
      <c r="CW39">
        <f>INDEX('Ambiente-Termico'!$B$2:$EC$1000, MATCH($O39, 'Ambiente-Termico'!$I$2:$I$1000, 0), MATCH(CW$1, 'Ambiente-Termico'!$B$1:$EC$1, 0))</f>
        <v>0</v>
      </c>
      <c r="CX39">
        <f>INDEX('Ambiente-Termico'!$B$2:$EC$1000, MATCH($O39, 'Ambiente-Termico'!$I$2:$I$1000, 0), MATCH(CX$1, 'Ambiente-Termico'!$B$1:$EC$1, 0))</f>
        <v>0</v>
      </c>
      <c r="CY39">
        <f>INDEX('Ambiente-Termico'!$B$2:$EC$1000, MATCH($O39, 'Ambiente-Termico'!$I$2:$I$1000, 0), MATCH(CY$1, 'Ambiente-Termico'!$B$1:$EC$1, 0))</f>
        <v>0</v>
      </c>
      <c r="CZ39">
        <f>INDEX('Ambiente-Termico'!$B$2:$EC$1000, MATCH($O39, 'Ambiente-Termico'!$I$2:$I$1000, 0), MATCH(CZ$1, 'Ambiente-Termico'!$B$1:$EC$1, 0))</f>
        <v>0</v>
      </c>
      <c r="DA39">
        <f>INDEX('Ambiente-Termico'!$B$2:$EC$1000, MATCH($O39, 'Ambiente-Termico'!$I$2:$I$1000, 0), MATCH(DA$1, 'Ambiente-Termico'!$B$1:$EC$1, 0))</f>
        <v>0</v>
      </c>
      <c r="DB39">
        <f>INDEX('Ambiente-Termico'!$B$2:$EC$1000, MATCH($O39, 'Ambiente-Termico'!$I$2:$I$1000, 0), MATCH(DB$1, 'Ambiente-Termico'!$B$1:$EC$1, 0))</f>
        <v>0</v>
      </c>
      <c r="DC39">
        <f>INDEX('Ambiente-Termico'!$B$2:$EC$1000, MATCH($O39, 'Ambiente-Termico'!$I$2:$I$1000, 0), MATCH(DC$1, 'Ambiente-Termico'!$B$1:$EC$1, 0))</f>
        <v>0</v>
      </c>
      <c r="DD39">
        <f>INDEX('Ambiente-Termico'!$B$2:$EC$1000, MATCH($O39, 'Ambiente-Termico'!$I$2:$I$1000, 0), MATCH(DD$1, 'Ambiente-Termico'!$B$1:$EC$1, 0))</f>
        <v>0</v>
      </c>
      <c r="DE39">
        <f>INDEX('Ambiente-Termico'!$B$2:$EC$1000, MATCH($O39, 'Ambiente-Termico'!$I$2:$I$1000, 0), MATCH(DE$1, 'Ambiente-Termico'!$B$1:$EC$1, 0))</f>
        <v>0</v>
      </c>
      <c r="DF39">
        <f>INDEX('Ambiente-Termico'!$B$2:$EC$1000, MATCH($O39, 'Ambiente-Termico'!$I$2:$I$1000, 0), MATCH(DF$1, 'Ambiente-Termico'!$B$1:$EC$1, 0))</f>
        <v>0</v>
      </c>
      <c r="DG39">
        <f>INDEX('Ambiente-Termico'!$B$2:$EC$1000, MATCH($O39, 'Ambiente-Termico'!$I$2:$I$1000, 0), MATCH(DG$1, 'Ambiente-Termico'!$B$1:$EC$1, 0))</f>
        <v>0</v>
      </c>
      <c r="DH39">
        <f>INDEX('Ambiente-Termico'!$B$2:$EC$1000, MATCH($O39, 'Ambiente-Termico'!$I$2:$I$1000, 0), MATCH(DH$1, 'Ambiente-Termico'!$B$1:$EC$1, 0))</f>
        <v>0</v>
      </c>
      <c r="DI39">
        <f>INDEX('Ambiente-Termico'!$B$2:$EC$1000, MATCH($O39, 'Ambiente-Termico'!$I$2:$I$1000, 0), MATCH(DI$1, 'Ambiente-Termico'!$B$1:$EC$1, 0))</f>
        <v>0</v>
      </c>
      <c r="DJ39">
        <f>INDEX('Ambiente-Termico'!$B$2:$EC$1000, MATCH($O39, 'Ambiente-Termico'!$I$2:$I$1000, 0), MATCH(DJ$1, 'Ambiente-Termico'!$B$1:$EC$1, 0))</f>
        <v>0</v>
      </c>
      <c r="DK39">
        <f>INDEX('Ambiente-Termico'!$B$2:$EC$1000, MATCH($O39, 'Ambiente-Termico'!$I$2:$I$1000, 0), MATCH(DK$1, 'Ambiente-Termico'!$B$1:$EC$1, 0))</f>
        <v>0</v>
      </c>
      <c r="DL39">
        <f>INDEX('Ambiente-Termico'!$B$2:$EC$1000, MATCH($O39, 'Ambiente-Termico'!$I$2:$I$1000, 0), MATCH(DL$1, 'Ambiente-Termico'!$B$1:$EC$1, 0))</f>
        <v>0</v>
      </c>
      <c r="DM39">
        <f>INDEX('Ambiente-Termico'!$B$2:$EC$1000, MATCH($O39, 'Ambiente-Termico'!$I$2:$I$1000, 0), MATCH(DM$1, 'Ambiente-Termico'!$B$1:$EC$1, 0))</f>
        <v>0</v>
      </c>
      <c r="DN39" s="2">
        <f t="shared" si="1"/>
        <v>0.20579986707278786</v>
      </c>
      <c r="DO39" s="2">
        <f>IF(INDEX(CE:CE,MATCH($T39,$O:$O, 0))=0,0,1-CE39/INDEX(CE:CE,MATCH($T39,$O:$O, 0)))</f>
        <v>3.9966648137854333E-2</v>
      </c>
      <c r="DP39" s="2">
        <f>IF(INDEX(CF:CF,MATCH($T39,$O:$O, 0))=0,0,1-CF39/INDEX(CF:CF,MATCH($T39,$O:$O, 0)))</f>
        <v>0.20579986707278775</v>
      </c>
      <c r="DQ39" s="2">
        <f t="shared" si="2"/>
        <v>3.9966648137854333E-2</v>
      </c>
      <c r="DR39" s="2">
        <f t="shared" si="3"/>
        <v>0.22477949295877042</v>
      </c>
      <c r="DS39" s="2">
        <f t="shared" si="4"/>
        <v>0.43945789973329108</v>
      </c>
      <c r="DT39" s="2">
        <f t="shared" si="5"/>
        <v>-0.37671503172672693</v>
      </c>
      <c r="DU39" s="2">
        <f t="shared" si="6"/>
        <v>0</v>
      </c>
      <c r="DV39" s="2">
        <f t="shared" si="7"/>
        <v>0</v>
      </c>
      <c r="DW39" s="2">
        <f t="shared" si="8"/>
        <v>0</v>
      </c>
      <c r="DX39" s="2">
        <f t="shared" si="9"/>
        <v>0</v>
      </c>
      <c r="DY39" s="2">
        <f>IF($CO39=0,0,CP39/$CO39)</f>
        <v>0</v>
      </c>
      <c r="DZ39" s="2">
        <f t="shared" si="10"/>
        <v>0</v>
      </c>
      <c r="EA39" s="2">
        <f t="shared" si="11"/>
        <v>0</v>
      </c>
      <c r="EB39" s="2">
        <f t="shared" si="12"/>
        <v>0</v>
      </c>
      <c r="EC39" s="2">
        <f t="shared" si="13"/>
        <v>0</v>
      </c>
      <c r="ED39" s="2">
        <f t="shared" si="14"/>
        <v>0</v>
      </c>
      <c r="EE39" s="2">
        <f t="shared" si="15"/>
        <v>0</v>
      </c>
      <c r="EF39" s="2">
        <f t="shared" si="16"/>
        <v>0</v>
      </c>
      <c r="EG39" s="2">
        <f t="shared" si="17"/>
        <v>0</v>
      </c>
      <c r="EH39" s="2">
        <f t="shared" si="18"/>
        <v>0</v>
      </c>
      <c r="EI39" s="2">
        <f t="shared" si="19"/>
        <v>0</v>
      </c>
      <c r="EJ39" s="2">
        <f t="shared" si="20"/>
        <v>0</v>
      </c>
      <c r="EK39" s="2">
        <f>IF($DB39=0,0,DC39/$DB39)</f>
        <v>0</v>
      </c>
      <c r="EL39" s="2">
        <f t="shared" si="21"/>
        <v>0</v>
      </c>
      <c r="EM39" s="2">
        <f t="shared" si="22"/>
        <v>0</v>
      </c>
      <c r="EN39" s="2">
        <f t="shared" si="23"/>
        <v>0</v>
      </c>
      <c r="EO39" s="2">
        <f t="shared" si="24"/>
        <v>0</v>
      </c>
      <c r="EP39" s="2">
        <f t="shared" si="25"/>
        <v>0</v>
      </c>
      <c r="EQ39" s="2">
        <f t="shared" si="26"/>
        <v>0</v>
      </c>
      <c r="ER39" s="2">
        <f t="shared" si="27"/>
        <v>0</v>
      </c>
      <c r="ES39" s="2">
        <f t="shared" si="28"/>
        <v>0</v>
      </c>
      <c r="ET39" s="2">
        <f t="shared" si="29"/>
        <v>0</v>
      </c>
      <c r="EU39" s="2">
        <f t="shared" si="30"/>
        <v>0</v>
      </c>
      <c r="EV39">
        <f>INDEX('Ambiente-Luminico'!$B$2:$DZ$1000, MATCH($P39, 'Ambiente-Luminico'!$M$2:$M$1000, 0), MATCH(EV$1, 'Ambiente-Luminico'!$B$1:$DZ$1, 0))</f>
        <v>1</v>
      </c>
      <c r="EW39">
        <f>INDEX('Ambiente-Luminico'!$B$2:$DZ$1000, MATCH($P39, 'Ambiente-Luminico'!$M$2:$M$1000, 0), MATCH(EW$1, 'Ambiente-Luminico'!$B$1:$DZ$1, 0))</f>
        <v>0.78205126999999997</v>
      </c>
      <c r="EX39">
        <f>INDEX('Ambiente-Luminico'!$B$2:$DZ$1000, MATCH($P39, 'Ambiente-Luminico'!$M$2:$M$1000, 0), MATCH(EX$1, 'Ambiente-Luminico'!$B$1:$DZ$1, 0))</f>
        <v>0</v>
      </c>
      <c r="EY39">
        <f>INDEX('Ambiente-Luminico'!$B$2:$DZ$1000, MATCH($P39, 'Ambiente-Luminico'!$M$2:$M$1000, 0), MATCH(EY$1, 'Ambiente-Luminico'!$B$1:$DZ$1, 0))</f>
        <v>0.67173530000000004</v>
      </c>
      <c r="EZ39">
        <f>INDEX('Ambiente-Luminico'!$B$2:$DZ$1000, MATCH($P39, 'Ambiente-Luminico'!$M$2:$M$1000, 0), MATCH(EZ$1, 'Ambiente-Luminico'!$B$1:$DZ$1, 0))</f>
        <v>0.30696519999999999</v>
      </c>
      <c r="FA39">
        <f>INDEX('Ambiente-Luminico'!$B$2:$DZ$1000, MATCH($P39, 'Ambiente-Luminico'!$M$2:$M$1000, 0), MATCH(FA$1, 'Ambiente-Luminico'!$B$1:$DZ$1, 0))</f>
        <v>3899.0574000000001</v>
      </c>
      <c r="FB39">
        <f>INDEX('Ambiente-Luminico'!$B$2:$DZ$1000, MATCH($P39, 'Ambiente-Luminico'!$M$2:$M$1000, 0), MATCH(FB$1, 'Ambiente-Luminico'!$B$1:$DZ$1, 0))</f>
        <v>0.68589739999999999</v>
      </c>
    </row>
    <row r="40" spans="1:158" x14ac:dyDescent="0.3">
      <c r="A40">
        <f>IF(INDEX(Plan1!O$5:O$1000,ROW()-1)="","",INDEX(Plan1!O$5:O$1000,ROW()-1))</f>
        <v>39</v>
      </c>
      <c r="B40" t="str">
        <f>IF(INDEX(Plan1!P$5:P$1000,ROW()-1)="","",INDEX(Plan1!P$5:P$1000,ROW()-1))</f>
        <v>CTD-HVAC-V86-ST</v>
      </c>
      <c r="C40" t="str">
        <f>IF(INDEX(Plan1!Q$5:Q$1000,ROW()-1)="","",INDEX(Plan1!Q$5:Q$1000,ROW()-1))</f>
        <v>CTD</v>
      </c>
      <c r="D40" t="str">
        <f>IF(INDEX(Plan1!R$5:R$1000,ROW()-1)="","",INDEX(Plan1!R$5:R$1000,ROW()-1))</f>
        <v>HVAC</v>
      </c>
      <c r="E40" t="str">
        <f>IF(INDEX(Plan1!S$5:S$1000,ROW()-1)="","",INDEX(Plan1!S$5:S$1000,ROW()-1))</f>
        <v>V86</v>
      </c>
      <c r="F40" t="str">
        <f>IF(INDEX(Plan1!T$5:T$1000,ROW()-1)="","",INDEX(Plan1!T$5:T$1000,ROW()-1))</f>
        <v>ST</v>
      </c>
      <c r="G40" t="str">
        <f>IF(INDEX(Plan1!U$5:U$1000,ROW()-1)="","",INDEX(Plan1!U$5:U$1000,ROW()-1))</f>
        <v>VARANDA</v>
      </c>
      <c r="H40">
        <f>IF(INDEX(Plan1!W$5:W$1000,ROW()-1)="","",INDEX(Plan1!W$5:W$1000,ROW()-1))</f>
        <v>27.57</v>
      </c>
      <c r="I40">
        <f>IF(INDEX(Plan1!X$5:X$1000,ROW()-1)="","",INDEX(Plan1!X$5:X$1000,ROW()-1))</f>
        <v>68.111999999999995</v>
      </c>
      <c r="J40">
        <f>IF(INDEX(Plan1!Y$5:Y$1000,ROW()-1)="","",INDEX(Plan1!Y$5:Y$1000,ROW()-1))</f>
        <v>27.6416</v>
      </c>
      <c r="K40" s="16">
        <f>IF(INDEX(Plan1!Z$5:Z$1000,ROW()-1)="","",INDEX(Plan1!Z$5:Z$1000,ROW()-1))</f>
        <v>0.41</v>
      </c>
      <c r="L40" s="2">
        <f>IF(INDEX(Plan1!AA$5:AA$1000,ROW()-1)="","",INDEX(Plan1!AA$5:AA$1000,ROW()-1))</f>
        <v>1</v>
      </c>
      <c r="M40" t="str">
        <f t="shared" si="31"/>
        <v>P0</v>
      </c>
      <c r="N40" t="str">
        <f t="shared" si="32"/>
        <v>Norte-Oeste</v>
      </c>
      <c r="O40" t="str">
        <f t="shared" si="33"/>
        <v>CTD-HVAC-V86-ST-VARANDA-P0</v>
      </c>
      <c r="P40" t="str">
        <f t="shared" si="34"/>
        <v>CTD-VN-V86-ST-VARANDA-P0</v>
      </c>
      <c r="Q40" t="str">
        <f t="shared" si="35"/>
        <v>CTD_ST_V86</v>
      </c>
      <c r="R40" t="str">
        <f t="shared" si="36"/>
        <v>CTD_ST_V86_sDG</v>
      </c>
      <c r="S40" t="str">
        <f t="shared" si="37"/>
        <v>CTD-VARANDA</v>
      </c>
      <c r="T40" t="str">
        <f t="shared" si="38"/>
        <v>CTD-HVAC-V86-ST-VARANDA-P0</v>
      </c>
      <c r="U40">
        <f>INDEX('Ambiente-Termico'!$B$2:$EC$1000, MATCH($O40, 'Ambiente-Termico'!$I$2:$I$1000, 0), MATCH(U$1, 'Ambiente-Termico'!$B$1:$EC$1, 0))</f>
        <v>2920</v>
      </c>
      <c r="V40">
        <f>INDEX('Ambiente-Termico'!$B$2:$EC$1000, MATCH($O40, 'Ambiente-Termico'!$I$2:$I$1000, 0), MATCH(V$1, 'Ambiente-Termico'!$B$1:$EC$1, 0))</f>
        <v>31.88</v>
      </c>
      <c r="W40">
        <f>INDEX('Ambiente-Termico'!$B$2:$EC$1000, MATCH($O40, 'Ambiente-Termico'!$I$2:$I$1000, 0), MATCH(W$1, 'Ambiente-Termico'!$B$1:$EC$1, 0))</f>
        <v>31.88</v>
      </c>
      <c r="X40">
        <f>INDEX('Ambiente-Termico'!$B$2:$EC$1000, MATCH($O40, 'Ambiente-Termico'!$I$2:$I$1000, 0), MATCH(X$1, 'Ambiente-Termico'!$B$1:$EC$1, 0))</f>
        <v>22.3</v>
      </c>
      <c r="Y40">
        <f>INDEX('Ambiente-Termico'!$B$2:$EC$1000, MATCH($O40, 'Ambiente-Termico'!$I$2:$I$1000, 0), MATCH(Y$1, 'Ambiente-Termico'!$B$1:$EC$1, 0))</f>
        <v>20.38</v>
      </c>
      <c r="Z40">
        <f>INDEX('Ambiente-Termico'!$B$2:$EC$1000, MATCH($O40, 'Ambiente-Termico'!$I$2:$I$1000, 0), MATCH(Z$1, 'Ambiente-Termico'!$B$1:$EC$1, 0))</f>
        <v>31.66</v>
      </c>
      <c r="AA40">
        <f>INDEX('Ambiente-Termico'!$B$2:$EC$1000, MATCH($O40, 'Ambiente-Termico'!$I$2:$I$1000, 0), MATCH(AA$1, 'Ambiente-Termico'!$B$1:$EC$1, 0))</f>
        <v>31.66</v>
      </c>
      <c r="AB40">
        <f>INDEX('Ambiente-Termico'!$B$2:$EC$1000, MATCH($O40, 'Ambiente-Termico'!$I$2:$I$1000, 0), MATCH(AB$1, 'Ambiente-Termico'!$B$1:$EC$1, 0))</f>
        <v>22.58</v>
      </c>
      <c r="AC40">
        <f>INDEX('Ambiente-Termico'!$B$2:$EC$1000, MATCH($O40, 'Ambiente-Termico'!$I$2:$I$1000, 0), MATCH(AC$1, 'Ambiente-Termico'!$B$1:$EC$1, 0))</f>
        <v>20.5</v>
      </c>
      <c r="AD40">
        <f>INDEX('Ambiente-Termico'!$B$2:$EC$1000, MATCH($O40, 'Ambiente-Termico'!$I$2:$I$1000, 0), MATCH(AD$1, 'Ambiente-Termico'!$B$1:$EC$1, 0))</f>
        <v>31.44</v>
      </c>
      <c r="AE40">
        <f>INDEX('Ambiente-Termico'!$B$2:$EC$1000, MATCH($O40, 'Ambiente-Termico'!$I$2:$I$1000, 0), MATCH(AE$1, 'Ambiente-Termico'!$B$1:$EC$1, 0))</f>
        <v>31.44</v>
      </c>
      <c r="AF40">
        <f>INDEX('Ambiente-Termico'!$B$2:$EC$1000, MATCH($O40, 'Ambiente-Termico'!$I$2:$I$1000, 0), MATCH(AF$1, 'Ambiente-Termico'!$B$1:$EC$1, 0))</f>
        <v>22.44</v>
      </c>
      <c r="AG40">
        <f>INDEX('Ambiente-Termico'!$B$2:$EC$1000, MATCH($O40, 'Ambiente-Termico'!$I$2:$I$1000, 0), MATCH(AG$1, 'Ambiente-Termico'!$B$1:$EC$1, 0))</f>
        <v>20.440000000000001</v>
      </c>
      <c r="AH40" s="2">
        <f t="shared" si="39"/>
        <v>0</v>
      </c>
      <c r="AI40" s="2">
        <f t="shared" si="39"/>
        <v>0</v>
      </c>
      <c r="AJ40" s="2">
        <f t="shared" si="39"/>
        <v>0</v>
      </c>
      <c r="AK40" s="2">
        <f t="shared" si="39"/>
        <v>0</v>
      </c>
      <c r="AL40" s="2">
        <f t="shared" si="40"/>
        <v>0</v>
      </c>
      <c r="AM40" s="2">
        <f t="shared" si="40"/>
        <v>0</v>
      </c>
      <c r="AN40" s="2">
        <f t="shared" si="40"/>
        <v>0</v>
      </c>
      <c r="AO40" s="2">
        <f t="shared" si="40"/>
        <v>0</v>
      </c>
      <c r="AP40" s="2">
        <f t="shared" si="41"/>
        <v>0</v>
      </c>
      <c r="AQ40" s="2">
        <f t="shared" si="41"/>
        <v>0</v>
      </c>
      <c r="AR40" s="2">
        <f t="shared" si="41"/>
        <v>0</v>
      </c>
      <c r="AS40" s="2">
        <f t="shared" si="41"/>
        <v>0</v>
      </c>
      <c r="AT40">
        <f>INDEX('Ambiente-Termico'!$B$2:$EC$1000, MATCH($O40, 'Ambiente-Termico'!$I$2:$I$1000, 0), MATCH(AT$1, 'Ambiente-Termico'!$B$1:$EC$1, 0))</f>
        <v>440</v>
      </c>
      <c r="AU40" s="2">
        <f>INDEX('Ambiente-Termico'!$B$2:$EC$1000, MATCH($O40, 'Ambiente-Termico'!$I$2:$I$1000, 0), MATCH(AU$1, 'Ambiente-Termico'!$B$1:$EC$1, 0))</f>
        <v>0.15068493150684931</v>
      </c>
      <c r="AV40">
        <f>INDEX('Ambiente-Termico'!$B$2:$EC$1000, MATCH($O40, 'Ambiente-Termico'!$I$2:$I$1000, 0), MATCH(AV$1, 'Ambiente-Termico'!$B$1:$EC$1, 0))</f>
        <v>1731</v>
      </c>
      <c r="AW40" s="2">
        <f>INDEX('Ambiente-Termico'!$B$2:$EC$1000, MATCH($O40, 'Ambiente-Termico'!$I$2:$I$1000, 0), MATCH(AW$1, 'Ambiente-Termico'!$B$1:$EC$1, 0))</f>
        <v>0.59280821917808224</v>
      </c>
      <c r="AX40">
        <f>INDEX('Ambiente-Termico'!$B$2:$EC$1000, MATCH($O40, 'Ambiente-Termico'!$I$2:$I$1000, 0), MATCH(AX$1, 'Ambiente-Termico'!$B$1:$EC$1, 0))</f>
        <v>749</v>
      </c>
      <c r="AY40" s="2">
        <f>INDEX('Ambiente-Termico'!$B$2:$EC$1000, MATCH($O40, 'Ambiente-Termico'!$I$2:$I$1000, 0), MATCH(AY$1, 'Ambiente-Termico'!$B$1:$EC$1, 0))</f>
        <v>0.25650684931506851</v>
      </c>
      <c r="AZ40">
        <f>INDEX('Ambiente-Termico'!$B$2:$EC$1000, MATCH($O40, 'Ambiente-Termico'!$I$2:$I$1000, 0), MATCH(AZ$1, 'Ambiente-Termico'!$B$1:$EC$1, 0))</f>
        <v>620</v>
      </c>
      <c r="BA40" s="2">
        <f>INDEX('Ambiente-Termico'!$B$2:$EC$1000, MATCH($O40, 'Ambiente-Termico'!$I$2:$I$1000, 0), MATCH(BA$1, 'Ambiente-Termico'!$B$1:$EC$1, 0))</f>
        <v>7.0776255707762553E-2</v>
      </c>
      <c r="BB40">
        <f>INDEX('Ambiente-Termico'!$B$2:$EC$1000, MATCH($O40, 'Ambiente-Termico'!$I$2:$I$1000, 0), MATCH(BB$1, 'Ambiente-Termico'!$B$1:$EC$1, 0))</f>
        <v>5871</v>
      </c>
      <c r="BC40" s="2">
        <f>INDEX('Ambiente-Termico'!$B$2:$EC$1000, MATCH($O40, 'Ambiente-Termico'!$I$2:$I$1000, 0), MATCH(BC$1, 'Ambiente-Termico'!$B$1:$EC$1, 0))</f>
        <v>0.67020547945205478</v>
      </c>
      <c r="BD40" t="e">
        <f>INDEX('Ambiente-Termico'!$B$2:$EC$1000, MATCH($O40, 'Ambiente-Termico'!$I$2:$I$1000, 0), MATCH(BD$1, 'Ambiente-Termico'!$B$1:$EC$1, 0))</f>
        <v>#N/A</v>
      </c>
      <c r="BE40" s="2" t="e">
        <f>INDEX('Ambiente-Termico'!$B$2:$EC$1000, MATCH($O40, 'Ambiente-Termico'!$I$2:$I$1000, 0), MATCH(BE$1, 'Ambiente-Termico'!$B$1:$EC$1, 0))</f>
        <v>#N/A</v>
      </c>
      <c r="BF40">
        <f>INDEX('Ambiente-Termico'!$B$2:$EC$1000, MATCH($O40, 'Ambiente-Termico'!$I$2:$I$1000, 0), MATCH(BF$1, 'Ambiente-Termico'!$B$1:$EC$1, 0))</f>
        <v>528</v>
      </c>
      <c r="BG40" s="2">
        <f>INDEX('Ambiente-Termico'!$B$2:$EC$1000, MATCH($O40, 'Ambiente-Termico'!$I$2:$I$1000, 0), MATCH(BG$1, 'Ambiente-Termico'!$B$1:$EC$1, 0))</f>
        <v>0.18082191780821921</v>
      </c>
      <c r="BH40">
        <f>INDEX('Ambiente-Termico'!$B$2:$EC$1000, MATCH($O40, 'Ambiente-Termico'!$I$2:$I$1000, 0), MATCH(BH$1, 'Ambiente-Termico'!$B$1:$EC$1, 0))</f>
        <v>302</v>
      </c>
      <c r="BI40" s="2">
        <f>INDEX('Ambiente-Termico'!$B$2:$EC$1000, MATCH($O40, 'Ambiente-Termico'!$I$2:$I$1000, 0), MATCH(BI$1, 'Ambiente-Termico'!$B$1:$EC$1, 0))</f>
        <v>0.10342465753424659</v>
      </c>
      <c r="BJ40">
        <f>INDEX('Ambiente-Termico'!$B$2:$EC$1000, MATCH($O40, 'Ambiente-Termico'!$I$2:$I$1000, 0), MATCH(BJ$1, 'Ambiente-Termico'!$B$1:$EC$1, 0))</f>
        <v>2090</v>
      </c>
      <c r="BK40" s="2">
        <f>INDEX('Ambiente-Termico'!$B$2:$EC$1000, MATCH($O40, 'Ambiente-Termico'!$I$2:$I$1000, 0), MATCH(BK$1, 'Ambiente-Termico'!$B$1:$EC$1, 0))</f>
        <v>0.71575342465753422</v>
      </c>
      <c r="BL40">
        <f>INDEX('Ambiente-Termico'!$B$2:$EC$1000, MATCH($O40, 'Ambiente-Termico'!$I$2:$I$1000, 0), MATCH(BL$1, 'Ambiente-Termico'!$B$1:$EC$1, 0))</f>
        <v>734</v>
      </c>
      <c r="BM40" s="2">
        <f>INDEX('Ambiente-Termico'!$B$2:$EC$1000, MATCH($O40, 'Ambiente-Termico'!$I$2:$I$1000, 0), MATCH(BM$1, 'Ambiente-Termico'!$B$1:$EC$1, 0))</f>
        <v>8.3789954337899542E-2</v>
      </c>
      <c r="BN40">
        <f>INDEX('Ambiente-Termico'!$B$2:$EC$1000, MATCH($O40, 'Ambiente-Termico'!$I$2:$I$1000, 0), MATCH(BN$1, 'Ambiente-Termico'!$B$1:$EC$1, 0))</f>
        <v>2237</v>
      </c>
      <c r="BO40" s="2">
        <f>INDEX('Ambiente-Termico'!$B$2:$EC$1000, MATCH($O40, 'Ambiente-Termico'!$I$2:$I$1000, 0), MATCH(BO$1, 'Ambiente-Termico'!$B$1:$EC$1, 0))</f>
        <v>0.25536529680365289</v>
      </c>
      <c r="BP40">
        <f>INDEX('Ambiente-Termico'!$B$2:$EC$1000, MATCH($O40, 'Ambiente-Termico'!$I$2:$I$1000, 0), MATCH(BP$1, 'Ambiente-Termico'!$B$1:$EC$1, 0))</f>
        <v>5789</v>
      </c>
      <c r="BQ40" s="2">
        <f>INDEX('Ambiente-Termico'!$B$2:$EC$1000, MATCH($O40, 'Ambiente-Termico'!$I$2:$I$1000, 0), MATCH(BQ$1, 'Ambiente-Termico'!$B$1:$EC$1, 0))</f>
        <v>0.66084474885844746</v>
      </c>
      <c r="BR40">
        <f>INDEX('Ambiente-Termico'!$B$2:$EC$1000, MATCH($O40, 'Ambiente-Termico'!$I$2:$I$1000, 0), MATCH(BR$1, 'Ambiente-Termico'!$B$1:$EC$1, 0))</f>
        <v>221</v>
      </c>
      <c r="BS40" s="2">
        <f>INDEX('Ambiente-Termico'!$B$2:$EC$1000, MATCH($O40, 'Ambiente-Termico'!$I$2:$I$1000, 0), MATCH(BS$1, 'Ambiente-Termico'!$B$1:$EC$1, 0))</f>
        <v>7.5684931506849309E-2</v>
      </c>
      <c r="BT40">
        <f>INDEX('Ambiente-Termico'!$B$2:$EC$1000, MATCH($O40, 'Ambiente-Termico'!$I$2:$I$1000, 0), MATCH(BT$1, 'Ambiente-Termico'!$B$1:$EC$1, 0))</f>
        <v>967</v>
      </c>
      <c r="BU40" s="2">
        <f>INDEX('Ambiente-Termico'!$B$2:$EC$1000, MATCH($O40, 'Ambiente-Termico'!$I$2:$I$1000, 0), MATCH(BU$1, 'Ambiente-Termico'!$B$1:$EC$1, 0))</f>
        <v>0.33116438356164379</v>
      </c>
      <c r="BV40">
        <f>INDEX('Ambiente-Termico'!$B$2:$EC$1000, MATCH($O40, 'Ambiente-Termico'!$I$2:$I$1000, 0), MATCH(BV$1, 'Ambiente-Termico'!$B$1:$EC$1, 0))</f>
        <v>7572</v>
      </c>
      <c r="BW40" s="2">
        <f>INDEX('Ambiente-Termico'!$B$2:$EC$1000, MATCH($O40, 'Ambiente-Termico'!$I$2:$I$1000, 0), MATCH(BW$1, 'Ambiente-Termico'!$B$1:$EC$1, 0))</f>
        <v>0.86438356164383556</v>
      </c>
      <c r="BX40">
        <f>INDEX('Ambiente-Termico'!$B$2:$EC$1000, MATCH($O40, 'Ambiente-Termico'!$I$2:$I$1000, 0), MATCH(BX$1, 'Ambiente-Termico'!$B$1:$EC$1, 0))</f>
        <v>263</v>
      </c>
      <c r="BY40" s="2">
        <f>INDEX('Ambiente-Termico'!$B$2:$EC$1000, MATCH($O40, 'Ambiente-Termico'!$I$2:$I$1000, 0), MATCH(BY$1, 'Ambiente-Termico'!$B$1:$EC$1, 0))</f>
        <v>3.0022831050228311E-2</v>
      </c>
      <c r="BZ40">
        <f>INDEX('Ambiente-Termico'!$B$2:$EC$1000, MATCH($O40, 'Ambiente-Termico'!$I$2:$I$1000, 0), MATCH(BZ$1, 'Ambiente-Termico'!$B$1:$EC$1, 0))</f>
        <v>5096</v>
      </c>
      <c r="CA40" s="2">
        <f>INDEX('Ambiente-Termico'!$B$2:$EC$1000, MATCH($O40, 'Ambiente-Termico'!$I$2:$I$1000, 0), MATCH(CA$1, 'Ambiente-Termico'!$B$1:$EC$1, 0))</f>
        <v>0.58173515981735158</v>
      </c>
      <c r="CB40">
        <f>INDEX('Ambiente-Termico'!$B$2:$EC$1000, MATCH($O40, 'Ambiente-Termico'!$I$2:$I$1000, 0), MATCH(CB$1, 'Ambiente-Termico'!$B$1:$EC$1, 0))</f>
        <v>3401</v>
      </c>
      <c r="CC40" s="2">
        <f>INDEX('Ambiente-Termico'!$B$2:$EC$1000, MATCH($O40, 'Ambiente-Termico'!$I$2:$I$1000, 0), MATCH(CC$1, 'Ambiente-Termico'!$B$1:$EC$1, 0))</f>
        <v>0.38824200913242007</v>
      </c>
      <c r="CD40">
        <f>INDEX('Ambiente-Termico'!$B$2:$EC$1000, MATCH($O40, 'Ambiente-Termico'!$I$2:$I$1000, 0), MATCH(CD$1, 'Ambiente-Termico'!$B$1:$EC$1, 0))</f>
        <v>12262.35</v>
      </c>
      <c r="CE40">
        <f>INDEX('Ambiente-Termico'!$B$2:$EC$1000, MATCH($O40, 'Ambiente-Termico'!$I$2:$I$1000, 0), MATCH(CE$1, 'Ambiente-Termico'!$B$1:$EC$1, 0))</f>
        <v>1259.3</v>
      </c>
      <c r="CF40">
        <f>INDEX('Ambiente-Termico'!$B$2:$EC$1000, MATCH($O40, 'Ambiente-Termico'!$I$2:$I$1000, 0), MATCH(CF$1, 'Ambiente-Termico'!$B$1:$EC$1, 0))</f>
        <v>444.7714907508161</v>
      </c>
      <c r="CG40">
        <f>INDEX('Ambiente-Termico'!$B$2:$EC$1000, MATCH($O40, 'Ambiente-Termico'!$I$2:$I$1000, 0), MATCH(CG$1, 'Ambiente-Termico'!$B$1:$EC$1, 0))</f>
        <v>45.676459920203115</v>
      </c>
      <c r="CH40">
        <f>INDEX('Ambiente-Termico'!$B$2:$EC$1000, MATCH($O40, 'Ambiente-Termico'!$I$2:$I$1000, 0), MATCH(CH$1, 'Ambiente-Termico'!$B$1:$EC$1, 0))</f>
        <v>399.09503083061298</v>
      </c>
      <c r="CI40">
        <f>INDEX('Ambiente-Termico'!$B$2:$EC$1000, MATCH($O40, 'Ambiente-Termico'!$I$2:$I$1000, 0), MATCH(CI$1, 'Ambiente-Termico'!$B$1:$EC$1, 0))</f>
        <v>14926.39</v>
      </c>
      <c r="CJ40">
        <f>INDEX('Ambiente-Termico'!$B$2:$EC$1000, MATCH($O40, 'Ambiente-Termico'!$I$2:$I$1000, 0), MATCH(CJ$1, 'Ambiente-Termico'!$B$1:$EC$1, 0))</f>
        <v>35.274789480500978</v>
      </c>
      <c r="CK40">
        <f>INDEX('Ambiente-Termico'!$B$2:$EC$1000, MATCH($O40, 'Ambiente-Termico'!$I$2:$I$1000, 0), MATCH(CK$1, 'Ambiente-Termico'!$B$1:$EC$1, 0))</f>
        <v>0</v>
      </c>
      <c r="CL40">
        <f>INDEX('Ambiente-Termico'!$B$2:$EC$1000, MATCH($O40, 'Ambiente-Termico'!$I$2:$I$1000, 0), MATCH(CL$1, 'Ambiente-Termico'!$B$1:$EC$1, 0))</f>
        <v>0</v>
      </c>
      <c r="CM40">
        <f>INDEX('Ambiente-Termico'!$B$2:$EC$1000, MATCH($O40, 'Ambiente-Termico'!$I$2:$I$1000, 0), MATCH(CM$1, 'Ambiente-Termico'!$B$1:$EC$1, 0))</f>
        <v>0</v>
      </c>
      <c r="CN40">
        <f>INDEX('Ambiente-Termico'!$B$2:$EC$1000, MATCH($O40, 'Ambiente-Termico'!$I$2:$I$1000, 0), MATCH(CN$1, 'Ambiente-Termico'!$B$1:$EC$1, 0))</f>
        <v>0</v>
      </c>
      <c r="CO40">
        <f>INDEX('Ambiente-Termico'!$B$2:$EC$1000, MATCH($O40, 'Ambiente-Termico'!$I$2:$I$1000, 0), MATCH(CO$1, 'Ambiente-Termico'!$B$1:$EC$1, 0))</f>
        <v>0</v>
      </c>
      <c r="CP40">
        <f>INDEX('Ambiente-Termico'!$B$2:$EC$1000, MATCH($O40, 'Ambiente-Termico'!$I$2:$I$1000, 0), MATCH(CP$1, 'Ambiente-Termico'!$B$1:$EC$1, 0))</f>
        <v>0</v>
      </c>
      <c r="CQ40">
        <f>INDEX('Ambiente-Termico'!$B$2:$EC$1000, MATCH($O40, 'Ambiente-Termico'!$I$2:$I$1000, 0), MATCH(CQ$1, 'Ambiente-Termico'!$B$1:$EC$1, 0))</f>
        <v>0</v>
      </c>
      <c r="CR40">
        <f>INDEX('Ambiente-Termico'!$B$2:$EC$1000, MATCH($O40, 'Ambiente-Termico'!$I$2:$I$1000, 0), MATCH(CR$1, 'Ambiente-Termico'!$B$1:$EC$1, 0))</f>
        <v>0</v>
      </c>
      <c r="CS40">
        <f>INDEX('Ambiente-Termico'!$B$2:$EC$1000, MATCH($O40, 'Ambiente-Termico'!$I$2:$I$1000, 0), MATCH(CS$1, 'Ambiente-Termico'!$B$1:$EC$1, 0))</f>
        <v>0</v>
      </c>
      <c r="CT40">
        <f>INDEX('Ambiente-Termico'!$B$2:$EC$1000, MATCH($O40, 'Ambiente-Termico'!$I$2:$I$1000, 0), MATCH(CT$1, 'Ambiente-Termico'!$B$1:$EC$1, 0))</f>
        <v>0</v>
      </c>
      <c r="CU40">
        <f>INDEX('Ambiente-Termico'!$B$2:$EC$1000, MATCH($O40, 'Ambiente-Termico'!$I$2:$I$1000, 0), MATCH(CU$1, 'Ambiente-Termico'!$B$1:$EC$1, 0))</f>
        <v>0</v>
      </c>
      <c r="CV40">
        <f>INDEX('Ambiente-Termico'!$B$2:$EC$1000, MATCH($O40, 'Ambiente-Termico'!$I$2:$I$1000, 0), MATCH(CV$1, 'Ambiente-Termico'!$B$1:$EC$1, 0))</f>
        <v>0</v>
      </c>
      <c r="CW40">
        <f>INDEX('Ambiente-Termico'!$B$2:$EC$1000, MATCH($O40, 'Ambiente-Termico'!$I$2:$I$1000, 0), MATCH(CW$1, 'Ambiente-Termico'!$B$1:$EC$1, 0))</f>
        <v>0</v>
      </c>
      <c r="CX40">
        <f>INDEX('Ambiente-Termico'!$B$2:$EC$1000, MATCH($O40, 'Ambiente-Termico'!$I$2:$I$1000, 0), MATCH(CX$1, 'Ambiente-Termico'!$B$1:$EC$1, 0))</f>
        <v>0</v>
      </c>
      <c r="CY40">
        <f>INDEX('Ambiente-Termico'!$B$2:$EC$1000, MATCH($O40, 'Ambiente-Termico'!$I$2:$I$1000, 0), MATCH(CY$1, 'Ambiente-Termico'!$B$1:$EC$1, 0))</f>
        <v>0</v>
      </c>
      <c r="CZ40">
        <f>INDEX('Ambiente-Termico'!$B$2:$EC$1000, MATCH($O40, 'Ambiente-Termico'!$I$2:$I$1000, 0), MATCH(CZ$1, 'Ambiente-Termico'!$B$1:$EC$1, 0))</f>
        <v>0</v>
      </c>
      <c r="DA40">
        <f>INDEX('Ambiente-Termico'!$B$2:$EC$1000, MATCH($O40, 'Ambiente-Termico'!$I$2:$I$1000, 0), MATCH(DA$1, 'Ambiente-Termico'!$B$1:$EC$1, 0))</f>
        <v>0</v>
      </c>
      <c r="DB40">
        <f>INDEX('Ambiente-Termico'!$B$2:$EC$1000, MATCH($O40, 'Ambiente-Termico'!$I$2:$I$1000, 0), MATCH(DB$1, 'Ambiente-Termico'!$B$1:$EC$1, 0))</f>
        <v>0</v>
      </c>
      <c r="DC40">
        <f>INDEX('Ambiente-Termico'!$B$2:$EC$1000, MATCH($O40, 'Ambiente-Termico'!$I$2:$I$1000, 0), MATCH(DC$1, 'Ambiente-Termico'!$B$1:$EC$1, 0))</f>
        <v>0</v>
      </c>
      <c r="DD40">
        <f>INDEX('Ambiente-Termico'!$B$2:$EC$1000, MATCH($O40, 'Ambiente-Termico'!$I$2:$I$1000, 0), MATCH(DD$1, 'Ambiente-Termico'!$B$1:$EC$1, 0))</f>
        <v>0</v>
      </c>
      <c r="DE40">
        <f>INDEX('Ambiente-Termico'!$B$2:$EC$1000, MATCH($O40, 'Ambiente-Termico'!$I$2:$I$1000, 0), MATCH(DE$1, 'Ambiente-Termico'!$B$1:$EC$1, 0))</f>
        <v>0</v>
      </c>
      <c r="DF40">
        <f>INDEX('Ambiente-Termico'!$B$2:$EC$1000, MATCH($O40, 'Ambiente-Termico'!$I$2:$I$1000, 0), MATCH(DF$1, 'Ambiente-Termico'!$B$1:$EC$1, 0))</f>
        <v>0</v>
      </c>
      <c r="DG40">
        <f>INDEX('Ambiente-Termico'!$B$2:$EC$1000, MATCH($O40, 'Ambiente-Termico'!$I$2:$I$1000, 0), MATCH(DG$1, 'Ambiente-Termico'!$B$1:$EC$1, 0))</f>
        <v>0</v>
      </c>
      <c r="DH40">
        <f>INDEX('Ambiente-Termico'!$B$2:$EC$1000, MATCH($O40, 'Ambiente-Termico'!$I$2:$I$1000, 0), MATCH(DH$1, 'Ambiente-Termico'!$B$1:$EC$1, 0))</f>
        <v>0</v>
      </c>
      <c r="DI40">
        <f>INDEX('Ambiente-Termico'!$B$2:$EC$1000, MATCH($O40, 'Ambiente-Termico'!$I$2:$I$1000, 0), MATCH(DI$1, 'Ambiente-Termico'!$B$1:$EC$1, 0))</f>
        <v>0</v>
      </c>
      <c r="DJ40">
        <f>INDEX('Ambiente-Termico'!$B$2:$EC$1000, MATCH($O40, 'Ambiente-Termico'!$I$2:$I$1000, 0), MATCH(DJ$1, 'Ambiente-Termico'!$B$1:$EC$1, 0))</f>
        <v>0</v>
      </c>
      <c r="DK40">
        <f>INDEX('Ambiente-Termico'!$B$2:$EC$1000, MATCH($O40, 'Ambiente-Termico'!$I$2:$I$1000, 0), MATCH(DK$1, 'Ambiente-Termico'!$B$1:$EC$1, 0))</f>
        <v>0</v>
      </c>
      <c r="DL40">
        <f>INDEX('Ambiente-Termico'!$B$2:$EC$1000, MATCH($O40, 'Ambiente-Termico'!$I$2:$I$1000, 0), MATCH(DL$1, 'Ambiente-Termico'!$B$1:$EC$1, 0))</f>
        <v>0</v>
      </c>
      <c r="DM40">
        <f>INDEX('Ambiente-Termico'!$B$2:$EC$1000, MATCH($O40, 'Ambiente-Termico'!$I$2:$I$1000, 0), MATCH(DM$1, 'Ambiente-Termico'!$B$1:$EC$1, 0))</f>
        <v>0</v>
      </c>
      <c r="DN40" s="2">
        <f t="shared" si="1"/>
        <v>0</v>
      </c>
      <c r="DO40" s="2">
        <f>IF(INDEX(CE:CE,MATCH($T40,$O:$O, 0))=0,0,1-CE40/INDEX(CE:CE,MATCH($T40,$O:$O, 0)))</f>
        <v>0</v>
      </c>
      <c r="DP40" s="2">
        <f>IF(INDEX(CF:CF,MATCH($T40,$O:$O, 0))=0,0,1-CF40/INDEX(CF:CF,MATCH($T40,$O:$O, 0)))</f>
        <v>0</v>
      </c>
      <c r="DQ40" s="2">
        <f t="shared" si="2"/>
        <v>0</v>
      </c>
      <c r="DR40" s="2">
        <f t="shared" si="3"/>
        <v>0</v>
      </c>
      <c r="DS40" s="2">
        <f t="shared" si="4"/>
        <v>0</v>
      </c>
      <c r="DT40" s="2">
        <f t="shared" si="5"/>
        <v>0</v>
      </c>
      <c r="DU40" s="2">
        <f t="shared" si="6"/>
        <v>0</v>
      </c>
      <c r="DV40" s="2">
        <f t="shared" si="7"/>
        <v>0</v>
      </c>
      <c r="DW40" s="2">
        <f t="shared" si="8"/>
        <v>0</v>
      </c>
      <c r="DX40" s="2">
        <f t="shared" si="9"/>
        <v>0</v>
      </c>
      <c r="DY40" s="2">
        <f>IF($CO40=0,0,CP40/$CO40)</f>
        <v>0</v>
      </c>
      <c r="DZ40" s="2">
        <f t="shared" si="10"/>
        <v>0</v>
      </c>
      <c r="EA40" s="2">
        <f t="shared" si="11"/>
        <v>0</v>
      </c>
      <c r="EB40" s="2">
        <f t="shared" si="12"/>
        <v>0</v>
      </c>
      <c r="EC40" s="2">
        <f t="shared" si="13"/>
        <v>0</v>
      </c>
      <c r="ED40" s="2">
        <f t="shared" si="14"/>
        <v>0</v>
      </c>
      <c r="EE40" s="2">
        <f t="shared" si="15"/>
        <v>0</v>
      </c>
      <c r="EF40" s="2">
        <f t="shared" si="16"/>
        <v>0</v>
      </c>
      <c r="EG40" s="2">
        <f t="shared" si="17"/>
        <v>0</v>
      </c>
      <c r="EH40" s="2">
        <f t="shared" si="18"/>
        <v>0</v>
      </c>
      <c r="EI40" s="2">
        <f t="shared" si="19"/>
        <v>0</v>
      </c>
      <c r="EJ40" s="2">
        <f t="shared" si="20"/>
        <v>0</v>
      </c>
      <c r="EK40" s="2">
        <f>IF($DB40=0,0,DC40/$DB40)</f>
        <v>0</v>
      </c>
      <c r="EL40" s="2">
        <f t="shared" si="21"/>
        <v>0</v>
      </c>
      <c r="EM40" s="2">
        <f t="shared" si="22"/>
        <v>0</v>
      </c>
      <c r="EN40" s="2">
        <f t="shared" si="23"/>
        <v>0</v>
      </c>
      <c r="EO40" s="2">
        <f t="shared" si="24"/>
        <v>0</v>
      </c>
      <c r="EP40" s="2">
        <f t="shared" si="25"/>
        <v>0</v>
      </c>
      <c r="EQ40" s="2">
        <f t="shared" si="26"/>
        <v>0</v>
      </c>
      <c r="ER40" s="2">
        <f t="shared" si="27"/>
        <v>0</v>
      </c>
      <c r="ES40" s="2">
        <f t="shared" si="28"/>
        <v>0</v>
      </c>
      <c r="ET40" s="2">
        <f t="shared" si="29"/>
        <v>0</v>
      </c>
      <c r="EU40" s="2">
        <f t="shared" si="30"/>
        <v>0</v>
      </c>
      <c r="EV40">
        <f>INDEX('Ambiente-Luminico'!$B$2:$DZ$1000, MATCH($P40, 'Ambiente-Luminico'!$M$2:$M$1000, 0), MATCH(EV$1, 'Ambiente-Luminico'!$B$1:$DZ$1, 0))</f>
        <v>1</v>
      </c>
      <c r="EW40">
        <f>INDEX('Ambiente-Luminico'!$B$2:$DZ$1000, MATCH($P40, 'Ambiente-Luminico'!$M$2:$M$1000, 0), MATCH(EW$1, 'Ambiente-Luminico'!$B$1:$DZ$1, 0))</f>
        <v>0.82051282999999997</v>
      </c>
      <c r="EX40">
        <f>INDEX('Ambiente-Luminico'!$B$2:$DZ$1000, MATCH($P40, 'Ambiente-Luminico'!$M$2:$M$1000, 0), MATCH(EX$1, 'Ambiente-Luminico'!$B$1:$DZ$1, 0))</f>
        <v>0</v>
      </c>
      <c r="EY40">
        <f>INDEX('Ambiente-Luminico'!$B$2:$DZ$1000, MATCH($P40, 'Ambiente-Luminico'!$M$2:$M$1000, 0), MATCH(EY$1, 'Ambiente-Luminico'!$B$1:$DZ$1, 0))</f>
        <v>0.28249734999999998</v>
      </c>
      <c r="EZ40">
        <f>INDEX('Ambiente-Luminico'!$B$2:$DZ$1000, MATCH($P40, 'Ambiente-Luminico'!$M$2:$M$1000, 0), MATCH(EZ$1, 'Ambiente-Luminico'!$B$1:$DZ$1, 0))</f>
        <v>0.70375836000000003</v>
      </c>
      <c r="FA40">
        <f>INDEX('Ambiente-Luminico'!$B$2:$DZ$1000, MATCH($P40, 'Ambiente-Luminico'!$M$2:$M$1000, 0), MATCH(FA$1, 'Ambiente-Luminico'!$B$1:$DZ$1, 0))</f>
        <v>7236.6090000000004</v>
      </c>
      <c r="FB40">
        <f>INDEX('Ambiente-Luminico'!$B$2:$DZ$1000, MATCH($P40, 'Ambiente-Luminico'!$M$2:$M$1000, 0), MATCH(FB$1, 'Ambiente-Luminico'!$B$1:$DZ$1, 0))</f>
        <v>0.90384613999999996</v>
      </c>
    </row>
    <row r="41" spans="1:158" x14ac:dyDescent="0.3">
      <c r="A41">
        <f>IF(INDEX(Plan1!O$5:O$1000,ROW()-1)="","",INDEX(Plan1!O$5:O$1000,ROW()-1))</f>
        <v>40</v>
      </c>
      <c r="B41" t="str">
        <f>IF(INDEX(Plan1!P$5:P$1000,ROW()-1)="","",INDEX(Plan1!P$5:P$1000,ROW()-1))</f>
        <v>CTD-HVAC-V60-T120</v>
      </c>
      <c r="C41" t="str">
        <f>IF(INDEX(Plan1!Q$5:Q$1000,ROW()-1)="","",INDEX(Plan1!Q$5:Q$1000,ROW()-1))</f>
        <v>CTD</v>
      </c>
      <c r="D41" t="str">
        <f>IF(INDEX(Plan1!R$5:R$1000,ROW()-1)="","",INDEX(Plan1!R$5:R$1000,ROW()-1))</f>
        <v>HVAC</v>
      </c>
      <c r="E41" t="str">
        <f>IF(INDEX(Plan1!S$5:S$1000,ROW()-1)="","",INDEX(Plan1!S$5:S$1000,ROW()-1))</f>
        <v>V60</v>
      </c>
      <c r="F41" t="str">
        <f>IF(INDEX(Plan1!T$5:T$1000,ROW()-1)="","",INDEX(Plan1!T$5:T$1000,ROW()-1))</f>
        <v>T120</v>
      </c>
      <c r="G41" t="str">
        <f>IF(INDEX(Plan1!U$5:U$1000,ROW()-1)="","",INDEX(Plan1!U$5:U$1000,ROW()-1))</f>
        <v>VARANDA</v>
      </c>
      <c r="H41">
        <f>IF(INDEX(Plan1!W$5:W$1000,ROW()-1)="","",INDEX(Plan1!W$5:W$1000,ROW()-1))</f>
        <v>27.57</v>
      </c>
      <c r="I41">
        <f>IF(INDEX(Plan1!X$5:X$1000,ROW()-1)="","",INDEX(Plan1!X$5:X$1000,ROW()-1))</f>
        <v>68.111999999999995</v>
      </c>
      <c r="J41">
        <f>IF(INDEX(Plan1!Y$5:Y$1000,ROW()-1)="","",INDEX(Plan1!Y$5:Y$1000,ROW()-1))</f>
        <v>27.6416</v>
      </c>
      <c r="K41" s="16">
        <f>IF(INDEX(Plan1!Z$5:Z$1000,ROW()-1)="","",INDEX(Plan1!Z$5:Z$1000,ROW()-1))</f>
        <v>0.41</v>
      </c>
      <c r="L41" s="2">
        <f>IF(INDEX(Plan1!AA$5:AA$1000,ROW()-1)="","",INDEX(Plan1!AA$5:AA$1000,ROW()-1))</f>
        <v>1</v>
      </c>
      <c r="M41" t="str">
        <f t="shared" si="31"/>
        <v>Pext</v>
      </c>
      <c r="N41" t="str">
        <f t="shared" si="32"/>
        <v>Norte-Oeste</v>
      </c>
      <c r="O41" t="str">
        <f t="shared" si="33"/>
        <v>CTD-HVAC-V60-T120-VARANDA-Pext</v>
      </c>
      <c r="P41" t="str">
        <f t="shared" si="34"/>
        <v>CTD-VN-V60-T120-VARANDA-Pext</v>
      </c>
      <c r="Q41" t="str">
        <f t="shared" si="35"/>
        <v>CTD_T120_V60</v>
      </c>
      <c r="R41" t="str">
        <f t="shared" si="36"/>
        <v>CTD_T120_V60_sDG</v>
      </c>
      <c r="S41" t="str">
        <f t="shared" si="37"/>
        <v>CTD-VARANDA</v>
      </c>
      <c r="T41" t="str">
        <f t="shared" si="38"/>
        <v>CTD-HVAC-V86-ST-VARANDA-P0</v>
      </c>
      <c r="U41">
        <f>INDEX('Ambiente-Termico'!$B$2:$EC$1000, MATCH($O41, 'Ambiente-Termico'!$I$2:$I$1000, 0), MATCH(U$1, 'Ambiente-Termico'!$B$1:$EC$1, 0))</f>
        <v>2920</v>
      </c>
      <c r="V41">
        <f>INDEX('Ambiente-Termico'!$B$2:$EC$1000, MATCH($O41, 'Ambiente-Termico'!$I$2:$I$1000, 0), MATCH(V$1, 'Ambiente-Termico'!$B$1:$EC$1, 0))</f>
        <v>31.79</v>
      </c>
      <c r="W41">
        <f>INDEX('Ambiente-Termico'!$B$2:$EC$1000, MATCH($O41, 'Ambiente-Termico'!$I$2:$I$1000, 0), MATCH(W$1, 'Ambiente-Termico'!$B$1:$EC$1, 0))</f>
        <v>31.79</v>
      </c>
      <c r="X41">
        <f>INDEX('Ambiente-Termico'!$B$2:$EC$1000, MATCH($O41, 'Ambiente-Termico'!$I$2:$I$1000, 0), MATCH(X$1, 'Ambiente-Termico'!$B$1:$EC$1, 0))</f>
        <v>22.19</v>
      </c>
      <c r="Y41">
        <f>INDEX('Ambiente-Termico'!$B$2:$EC$1000, MATCH($O41, 'Ambiente-Termico'!$I$2:$I$1000, 0), MATCH(Y$1, 'Ambiente-Termico'!$B$1:$EC$1, 0))</f>
        <v>20.34</v>
      </c>
      <c r="Z41">
        <f>INDEX('Ambiente-Termico'!$B$2:$EC$1000, MATCH($O41, 'Ambiente-Termico'!$I$2:$I$1000, 0), MATCH(Z$1, 'Ambiente-Termico'!$B$1:$EC$1, 0))</f>
        <v>31.05</v>
      </c>
      <c r="AA41">
        <f>INDEX('Ambiente-Termico'!$B$2:$EC$1000, MATCH($O41, 'Ambiente-Termico'!$I$2:$I$1000, 0), MATCH(AA$1, 'Ambiente-Termico'!$B$1:$EC$1, 0))</f>
        <v>31.05</v>
      </c>
      <c r="AB41">
        <f>INDEX('Ambiente-Termico'!$B$2:$EC$1000, MATCH($O41, 'Ambiente-Termico'!$I$2:$I$1000, 0), MATCH(AB$1, 'Ambiente-Termico'!$B$1:$EC$1, 0))</f>
        <v>22.02</v>
      </c>
      <c r="AC41">
        <f>INDEX('Ambiente-Termico'!$B$2:$EC$1000, MATCH($O41, 'Ambiente-Termico'!$I$2:$I$1000, 0), MATCH(AC$1, 'Ambiente-Termico'!$B$1:$EC$1, 0))</f>
        <v>20.29</v>
      </c>
      <c r="AD41">
        <f>INDEX('Ambiente-Termico'!$B$2:$EC$1000, MATCH($O41, 'Ambiente-Termico'!$I$2:$I$1000, 0), MATCH(AD$1, 'Ambiente-Termico'!$B$1:$EC$1, 0))</f>
        <v>31.25</v>
      </c>
      <c r="AE41">
        <f>INDEX('Ambiente-Termico'!$B$2:$EC$1000, MATCH($O41, 'Ambiente-Termico'!$I$2:$I$1000, 0), MATCH(AE$1, 'Ambiente-Termico'!$B$1:$EC$1, 0))</f>
        <v>31.25</v>
      </c>
      <c r="AF41">
        <f>INDEX('Ambiente-Termico'!$B$2:$EC$1000, MATCH($O41, 'Ambiente-Termico'!$I$2:$I$1000, 0), MATCH(AF$1, 'Ambiente-Termico'!$B$1:$EC$1, 0))</f>
        <v>22.11</v>
      </c>
      <c r="AG41">
        <f>INDEX('Ambiente-Termico'!$B$2:$EC$1000, MATCH($O41, 'Ambiente-Termico'!$I$2:$I$1000, 0), MATCH(AG$1, 'Ambiente-Termico'!$B$1:$EC$1, 0))</f>
        <v>20.32</v>
      </c>
      <c r="AH41" s="2">
        <f t="shared" si="39"/>
        <v>2.8230865746549094E-3</v>
      </c>
      <c r="AI41" s="2">
        <f t="shared" si="39"/>
        <v>2.8230865746549094E-3</v>
      </c>
      <c r="AJ41" s="2">
        <f t="shared" si="39"/>
        <v>4.9327354260089162E-3</v>
      </c>
      <c r="AK41" s="2">
        <f t="shared" si="39"/>
        <v>1.9627085377821318E-3</v>
      </c>
      <c r="AL41" s="2">
        <f t="shared" si="40"/>
        <v>1.9267214150347378E-2</v>
      </c>
      <c r="AM41" s="2">
        <f t="shared" si="40"/>
        <v>1.9267214150347378E-2</v>
      </c>
      <c r="AN41" s="2">
        <f t="shared" si="40"/>
        <v>2.4800708591674048E-2</v>
      </c>
      <c r="AO41" s="2">
        <f t="shared" si="40"/>
        <v>1.0243902439024399E-2</v>
      </c>
      <c r="AP41" s="2">
        <f t="shared" si="41"/>
        <v>6.0432569974555594E-3</v>
      </c>
      <c r="AQ41" s="2">
        <f t="shared" si="41"/>
        <v>6.0432569974555594E-3</v>
      </c>
      <c r="AR41" s="2">
        <f t="shared" si="41"/>
        <v>1.4705882352941235E-2</v>
      </c>
      <c r="AS41" s="2">
        <f t="shared" si="41"/>
        <v>5.8708414872798986E-3</v>
      </c>
      <c r="AT41">
        <f>INDEX('Ambiente-Termico'!$B$2:$EC$1000, MATCH($O41, 'Ambiente-Termico'!$I$2:$I$1000, 0), MATCH(AT$1, 'Ambiente-Termico'!$B$1:$EC$1, 0))</f>
        <v>355</v>
      </c>
      <c r="AU41" s="2">
        <f>INDEX('Ambiente-Termico'!$B$2:$EC$1000, MATCH($O41, 'Ambiente-Termico'!$I$2:$I$1000, 0), MATCH(AU$1, 'Ambiente-Termico'!$B$1:$EC$1, 0))</f>
        <v>0.1215753424657534</v>
      </c>
      <c r="AV41">
        <f>INDEX('Ambiente-Termico'!$B$2:$EC$1000, MATCH($O41, 'Ambiente-Termico'!$I$2:$I$1000, 0), MATCH(AV$1, 'Ambiente-Termico'!$B$1:$EC$1, 0))</f>
        <v>1809</v>
      </c>
      <c r="AW41" s="2">
        <f>INDEX('Ambiente-Termico'!$B$2:$EC$1000, MATCH($O41, 'Ambiente-Termico'!$I$2:$I$1000, 0), MATCH(AW$1, 'Ambiente-Termico'!$B$1:$EC$1, 0))</f>
        <v>0.6195205479452055</v>
      </c>
      <c r="AX41">
        <f>INDEX('Ambiente-Termico'!$B$2:$EC$1000, MATCH($O41, 'Ambiente-Termico'!$I$2:$I$1000, 0), MATCH(AX$1, 'Ambiente-Termico'!$B$1:$EC$1, 0))</f>
        <v>756</v>
      </c>
      <c r="AY41" s="2">
        <f>INDEX('Ambiente-Termico'!$B$2:$EC$1000, MATCH($O41, 'Ambiente-Termico'!$I$2:$I$1000, 0), MATCH(AY$1, 'Ambiente-Termico'!$B$1:$EC$1, 0))</f>
        <v>0.25890410958904109</v>
      </c>
      <c r="AZ41">
        <f>INDEX('Ambiente-Termico'!$B$2:$EC$1000, MATCH($O41, 'Ambiente-Termico'!$I$2:$I$1000, 0), MATCH(AZ$1, 'Ambiente-Termico'!$B$1:$EC$1, 0))</f>
        <v>543</v>
      </c>
      <c r="BA41" s="2">
        <f>INDEX('Ambiente-Termico'!$B$2:$EC$1000, MATCH($O41, 'Ambiente-Termico'!$I$2:$I$1000, 0), MATCH(BA$1, 'Ambiente-Termico'!$B$1:$EC$1, 0))</f>
        <v>6.1986301369863023E-2</v>
      </c>
      <c r="BB41">
        <f>INDEX('Ambiente-Termico'!$B$2:$EC$1000, MATCH($O41, 'Ambiente-Termico'!$I$2:$I$1000, 0), MATCH(BB$1, 'Ambiente-Termico'!$B$1:$EC$1, 0))</f>
        <v>5965</v>
      </c>
      <c r="BC41" s="2">
        <f>INDEX('Ambiente-Termico'!$B$2:$EC$1000, MATCH($O41, 'Ambiente-Termico'!$I$2:$I$1000, 0), MATCH(BC$1, 'Ambiente-Termico'!$B$1:$EC$1, 0))</f>
        <v>0.68093607305936077</v>
      </c>
      <c r="BD41" t="e">
        <f>INDEX('Ambiente-Termico'!$B$2:$EC$1000, MATCH($O41, 'Ambiente-Termico'!$I$2:$I$1000, 0), MATCH(BD$1, 'Ambiente-Termico'!$B$1:$EC$1, 0))</f>
        <v>#N/A</v>
      </c>
      <c r="BE41" s="2" t="e">
        <f>INDEX('Ambiente-Termico'!$B$2:$EC$1000, MATCH($O41, 'Ambiente-Termico'!$I$2:$I$1000, 0), MATCH(BE$1, 'Ambiente-Termico'!$B$1:$EC$1, 0))</f>
        <v>#N/A</v>
      </c>
      <c r="BF41">
        <f>INDEX('Ambiente-Termico'!$B$2:$EC$1000, MATCH($O41, 'Ambiente-Termico'!$I$2:$I$1000, 0), MATCH(BF$1, 'Ambiente-Termico'!$B$1:$EC$1, 0))</f>
        <v>418</v>
      </c>
      <c r="BG41" s="2">
        <f>INDEX('Ambiente-Termico'!$B$2:$EC$1000, MATCH($O41, 'Ambiente-Termico'!$I$2:$I$1000, 0), MATCH(BG$1, 'Ambiente-Termico'!$B$1:$EC$1, 0))</f>
        <v>0.14315068493150679</v>
      </c>
      <c r="BH41">
        <f>INDEX('Ambiente-Termico'!$B$2:$EC$1000, MATCH($O41, 'Ambiente-Termico'!$I$2:$I$1000, 0), MATCH(BH$1, 'Ambiente-Termico'!$B$1:$EC$1, 0))</f>
        <v>337</v>
      </c>
      <c r="BI41" s="2">
        <f>INDEX('Ambiente-Termico'!$B$2:$EC$1000, MATCH($O41, 'Ambiente-Termico'!$I$2:$I$1000, 0), MATCH(BI$1, 'Ambiente-Termico'!$B$1:$EC$1, 0))</f>
        <v>0.1154109589041096</v>
      </c>
      <c r="BJ41">
        <f>INDEX('Ambiente-Termico'!$B$2:$EC$1000, MATCH($O41, 'Ambiente-Termico'!$I$2:$I$1000, 0), MATCH(BJ$1, 'Ambiente-Termico'!$B$1:$EC$1, 0))</f>
        <v>2165</v>
      </c>
      <c r="BK41" s="2">
        <f>INDEX('Ambiente-Termico'!$B$2:$EC$1000, MATCH($O41, 'Ambiente-Termico'!$I$2:$I$1000, 0), MATCH(BK$1, 'Ambiente-Termico'!$B$1:$EC$1, 0))</f>
        <v>0.74143835616438358</v>
      </c>
      <c r="BL41">
        <f>INDEX('Ambiente-Termico'!$B$2:$EC$1000, MATCH($O41, 'Ambiente-Termico'!$I$2:$I$1000, 0), MATCH(BL$1, 'Ambiente-Termico'!$B$1:$EC$1, 0))</f>
        <v>632</v>
      </c>
      <c r="BM41" s="2">
        <f>INDEX('Ambiente-Termico'!$B$2:$EC$1000, MATCH($O41, 'Ambiente-Termico'!$I$2:$I$1000, 0), MATCH(BM$1, 'Ambiente-Termico'!$B$1:$EC$1, 0))</f>
        <v>7.2146118721461192E-2</v>
      </c>
      <c r="BN41">
        <f>INDEX('Ambiente-Termico'!$B$2:$EC$1000, MATCH($O41, 'Ambiente-Termico'!$I$2:$I$1000, 0), MATCH(BN$1, 'Ambiente-Termico'!$B$1:$EC$1, 0))</f>
        <v>2298</v>
      </c>
      <c r="BO41" s="2">
        <f>INDEX('Ambiente-Termico'!$B$2:$EC$1000, MATCH($O41, 'Ambiente-Termico'!$I$2:$I$1000, 0), MATCH(BO$1, 'Ambiente-Termico'!$B$1:$EC$1, 0))</f>
        <v>0.26232876712328768</v>
      </c>
      <c r="BP41">
        <f>INDEX('Ambiente-Termico'!$B$2:$EC$1000, MATCH($O41, 'Ambiente-Termico'!$I$2:$I$1000, 0), MATCH(BP$1, 'Ambiente-Termico'!$B$1:$EC$1, 0))</f>
        <v>5830</v>
      </c>
      <c r="BQ41" s="2">
        <f>INDEX('Ambiente-Termico'!$B$2:$EC$1000, MATCH($O41, 'Ambiente-Termico'!$I$2:$I$1000, 0), MATCH(BQ$1, 'Ambiente-Termico'!$B$1:$EC$1, 0))</f>
        <v>0.66552511415525117</v>
      </c>
      <c r="BR41">
        <f>INDEX('Ambiente-Termico'!$B$2:$EC$1000, MATCH($O41, 'Ambiente-Termico'!$I$2:$I$1000, 0), MATCH(BR$1, 'Ambiente-Termico'!$B$1:$EC$1, 0))</f>
        <v>151</v>
      </c>
      <c r="BS41" s="2">
        <f>INDEX('Ambiente-Termico'!$B$2:$EC$1000, MATCH($O41, 'Ambiente-Termico'!$I$2:$I$1000, 0), MATCH(BS$1, 'Ambiente-Termico'!$B$1:$EC$1, 0))</f>
        <v>5.171232876712329E-2</v>
      </c>
      <c r="BT41">
        <f>INDEX('Ambiente-Termico'!$B$2:$EC$1000, MATCH($O41, 'Ambiente-Termico'!$I$2:$I$1000, 0), MATCH(BT$1, 'Ambiente-Termico'!$B$1:$EC$1, 0))</f>
        <v>1056</v>
      </c>
      <c r="BU41" s="2">
        <f>INDEX('Ambiente-Termico'!$B$2:$EC$1000, MATCH($O41, 'Ambiente-Termico'!$I$2:$I$1000, 0), MATCH(BU$1, 'Ambiente-Termico'!$B$1:$EC$1, 0))</f>
        <v>0.36164383561643842</v>
      </c>
      <c r="BV41">
        <f>INDEX('Ambiente-Termico'!$B$2:$EC$1000, MATCH($O41, 'Ambiente-Termico'!$I$2:$I$1000, 0), MATCH(BV$1, 'Ambiente-Termico'!$B$1:$EC$1, 0))</f>
        <v>7553</v>
      </c>
      <c r="BW41" s="2">
        <f>INDEX('Ambiente-Termico'!$B$2:$EC$1000, MATCH($O41, 'Ambiente-Termico'!$I$2:$I$1000, 0), MATCH(BW$1, 'Ambiente-Termico'!$B$1:$EC$1, 0))</f>
        <v>0.8622146118721461</v>
      </c>
      <c r="BX41">
        <f>INDEX('Ambiente-Termico'!$B$2:$EC$1000, MATCH($O41, 'Ambiente-Termico'!$I$2:$I$1000, 0), MATCH(BX$1, 'Ambiente-Termico'!$B$1:$EC$1, 0))</f>
        <v>193</v>
      </c>
      <c r="BY41" s="2">
        <f>INDEX('Ambiente-Termico'!$B$2:$EC$1000, MATCH($O41, 'Ambiente-Termico'!$I$2:$I$1000, 0), MATCH(BY$1, 'Ambiente-Termico'!$B$1:$EC$1, 0))</f>
        <v>2.2031963470319639E-2</v>
      </c>
      <c r="BZ41">
        <f>INDEX('Ambiente-Termico'!$B$2:$EC$1000, MATCH($O41, 'Ambiente-Termico'!$I$2:$I$1000, 0), MATCH(BZ$1, 'Ambiente-Termico'!$B$1:$EC$1, 0))</f>
        <v>5217</v>
      </c>
      <c r="CA41" s="2">
        <f>INDEX('Ambiente-Termico'!$B$2:$EC$1000, MATCH($O41, 'Ambiente-Termico'!$I$2:$I$1000, 0), MATCH(CA$1, 'Ambiente-Termico'!$B$1:$EC$1, 0))</f>
        <v>0.59554794520547949</v>
      </c>
      <c r="CB41">
        <f>INDEX('Ambiente-Termico'!$B$2:$EC$1000, MATCH($O41, 'Ambiente-Termico'!$I$2:$I$1000, 0), MATCH(CB$1, 'Ambiente-Termico'!$B$1:$EC$1, 0))</f>
        <v>3350</v>
      </c>
      <c r="CC41" s="2">
        <f>INDEX('Ambiente-Termico'!$B$2:$EC$1000, MATCH($O41, 'Ambiente-Termico'!$I$2:$I$1000, 0), MATCH(CC$1, 'Ambiente-Termico'!$B$1:$EC$1, 0))</f>
        <v>0.38242009132420091</v>
      </c>
      <c r="CD41">
        <f>INDEX('Ambiente-Termico'!$B$2:$EC$1000, MATCH($O41, 'Ambiente-Termico'!$I$2:$I$1000, 0), MATCH(CD$1, 'Ambiente-Termico'!$B$1:$EC$1, 0))</f>
        <v>6197.82</v>
      </c>
      <c r="CE41">
        <f>INDEX('Ambiente-Termico'!$B$2:$EC$1000, MATCH($O41, 'Ambiente-Termico'!$I$2:$I$1000, 0), MATCH(CE$1, 'Ambiente-Termico'!$B$1:$EC$1, 0))</f>
        <v>1136.06</v>
      </c>
      <c r="CF41">
        <f>INDEX('Ambiente-Termico'!$B$2:$EC$1000, MATCH($O41, 'Ambiente-Termico'!$I$2:$I$1000, 0), MATCH(CF$1, 'Ambiente-Termico'!$B$1:$EC$1, 0))</f>
        <v>224.80304678998911</v>
      </c>
      <c r="CG41">
        <f>INDEX('Ambiente-Termico'!$B$2:$EC$1000, MATCH($O41, 'Ambiente-Termico'!$I$2:$I$1000, 0), MATCH(CG$1, 'Ambiente-Termico'!$B$1:$EC$1, 0))</f>
        <v>41.206383750453391</v>
      </c>
      <c r="CH41">
        <f>INDEX('Ambiente-Termico'!$B$2:$EC$1000, MATCH($O41, 'Ambiente-Termico'!$I$2:$I$1000, 0), MATCH(CH$1, 'Ambiente-Termico'!$B$1:$EC$1, 0))</f>
        <v>183.59666303953571</v>
      </c>
      <c r="CI41">
        <f>INDEX('Ambiente-Termico'!$B$2:$EC$1000, MATCH($O41, 'Ambiente-Termico'!$I$2:$I$1000, 0), MATCH(CI$1, 'Ambiente-Termico'!$B$1:$EC$1, 0))</f>
        <v>4492.6000000000004</v>
      </c>
      <c r="CJ41">
        <f>INDEX('Ambiente-Termico'!$B$2:$EC$1000, MATCH($O41, 'Ambiente-Termico'!$I$2:$I$1000, 0), MATCH(CJ$1, 'Ambiente-Termico'!$B$1:$EC$1, 0))</f>
        <v>45.36085821658817</v>
      </c>
      <c r="CK41">
        <f>INDEX('Ambiente-Termico'!$B$2:$EC$1000, MATCH($O41, 'Ambiente-Termico'!$I$2:$I$1000, 0), MATCH(CK$1, 'Ambiente-Termico'!$B$1:$EC$1, 0))</f>
        <v>0</v>
      </c>
      <c r="CL41">
        <f>INDEX('Ambiente-Termico'!$B$2:$EC$1000, MATCH($O41, 'Ambiente-Termico'!$I$2:$I$1000, 0), MATCH(CL$1, 'Ambiente-Termico'!$B$1:$EC$1, 0))</f>
        <v>0</v>
      </c>
      <c r="CM41">
        <f>INDEX('Ambiente-Termico'!$B$2:$EC$1000, MATCH($O41, 'Ambiente-Termico'!$I$2:$I$1000, 0), MATCH(CM$1, 'Ambiente-Termico'!$B$1:$EC$1, 0))</f>
        <v>0</v>
      </c>
      <c r="CN41">
        <f>INDEX('Ambiente-Termico'!$B$2:$EC$1000, MATCH($O41, 'Ambiente-Termico'!$I$2:$I$1000, 0), MATCH(CN$1, 'Ambiente-Termico'!$B$1:$EC$1, 0))</f>
        <v>0</v>
      </c>
      <c r="CO41">
        <f>INDEX('Ambiente-Termico'!$B$2:$EC$1000, MATCH($O41, 'Ambiente-Termico'!$I$2:$I$1000, 0), MATCH(CO$1, 'Ambiente-Termico'!$B$1:$EC$1, 0))</f>
        <v>0</v>
      </c>
      <c r="CP41">
        <f>INDEX('Ambiente-Termico'!$B$2:$EC$1000, MATCH($O41, 'Ambiente-Termico'!$I$2:$I$1000, 0), MATCH(CP$1, 'Ambiente-Termico'!$B$1:$EC$1, 0))</f>
        <v>0</v>
      </c>
      <c r="CQ41">
        <f>INDEX('Ambiente-Termico'!$B$2:$EC$1000, MATCH($O41, 'Ambiente-Termico'!$I$2:$I$1000, 0), MATCH(CQ$1, 'Ambiente-Termico'!$B$1:$EC$1, 0))</f>
        <v>0</v>
      </c>
      <c r="CR41">
        <f>INDEX('Ambiente-Termico'!$B$2:$EC$1000, MATCH($O41, 'Ambiente-Termico'!$I$2:$I$1000, 0), MATCH(CR$1, 'Ambiente-Termico'!$B$1:$EC$1, 0))</f>
        <v>0</v>
      </c>
      <c r="CS41">
        <f>INDEX('Ambiente-Termico'!$B$2:$EC$1000, MATCH($O41, 'Ambiente-Termico'!$I$2:$I$1000, 0), MATCH(CS$1, 'Ambiente-Termico'!$B$1:$EC$1, 0))</f>
        <v>0</v>
      </c>
      <c r="CT41">
        <f>INDEX('Ambiente-Termico'!$B$2:$EC$1000, MATCH($O41, 'Ambiente-Termico'!$I$2:$I$1000, 0), MATCH(CT$1, 'Ambiente-Termico'!$B$1:$EC$1, 0))</f>
        <v>0</v>
      </c>
      <c r="CU41">
        <f>INDEX('Ambiente-Termico'!$B$2:$EC$1000, MATCH($O41, 'Ambiente-Termico'!$I$2:$I$1000, 0), MATCH(CU$1, 'Ambiente-Termico'!$B$1:$EC$1, 0))</f>
        <v>0</v>
      </c>
      <c r="CV41">
        <f>INDEX('Ambiente-Termico'!$B$2:$EC$1000, MATCH($O41, 'Ambiente-Termico'!$I$2:$I$1000, 0), MATCH(CV$1, 'Ambiente-Termico'!$B$1:$EC$1, 0))</f>
        <v>0</v>
      </c>
      <c r="CW41">
        <f>INDEX('Ambiente-Termico'!$B$2:$EC$1000, MATCH($O41, 'Ambiente-Termico'!$I$2:$I$1000, 0), MATCH(CW$1, 'Ambiente-Termico'!$B$1:$EC$1, 0))</f>
        <v>0</v>
      </c>
      <c r="CX41">
        <f>INDEX('Ambiente-Termico'!$B$2:$EC$1000, MATCH($O41, 'Ambiente-Termico'!$I$2:$I$1000, 0), MATCH(CX$1, 'Ambiente-Termico'!$B$1:$EC$1, 0))</f>
        <v>0</v>
      </c>
      <c r="CY41">
        <f>INDEX('Ambiente-Termico'!$B$2:$EC$1000, MATCH($O41, 'Ambiente-Termico'!$I$2:$I$1000, 0), MATCH(CY$1, 'Ambiente-Termico'!$B$1:$EC$1, 0))</f>
        <v>0</v>
      </c>
      <c r="CZ41">
        <f>INDEX('Ambiente-Termico'!$B$2:$EC$1000, MATCH($O41, 'Ambiente-Termico'!$I$2:$I$1000, 0), MATCH(CZ$1, 'Ambiente-Termico'!$B$1:$EC$1, 0))</f>
        <v>0</v>
      </c>
      <c r="DA41">
        <f>INDEX('Ambiente-Termico'!$B$2:$EC$1000, MATCH($O41, 'Ambiente-Termico'!$I$2:$I$1000, 0), MATCH(DA$1, 'Ambiente-Termico'!$B$1:$EC$1, 0))</f>
        <v>0</v>
      </c>
      <c r="DB41">
        <f>INDEX('Ambiente-Termico'!$B$2:$EC$1000, MATCH($O41, 'Ambiente-Termico'!$I$2:$I$1000, 0), MATCH(DB$1, 'Ambiente-Termico'!$B$1:$EC$1, 0))</f>
        <v>0</v>
      </c>
      <c r="DC41">
        <f>INDEX('Ambiente-Termico'!$B$2:$EC$1000, MATCH($O41, 'Ambiente-Termico'!$I$2:$I$1000, 0), MATCH(DC$1, 'Ambiente-Termico'!$B$1:$EC$1, 0))</f>
        <v>0</v>
      </c>
      <c r="DD41">
        <f>INDEX('Ambiente-Termico'!$B$2:$EC$1000, MATCH($O41, 'Ambiente-Termico'!$I$2:$I$1000, 0), MATCH(DD$1, 'Ambiente-Termico'!$B$1:$EC$1, 0))</f>
        <v>0</v>
      </c>
      <c r="DE41">
        <f>INDEX('Ambiente-Termico'!$B$2:$EC$1000, MATCH($O41, 'Ambiente-Termico'!$I$2:$I$1000, 0), MATCH(DE$1, 'Ambiente-Termico'!$B$1:$EC$1, 0))</f>
        <v>0</v>
      </c>
      <c r="DF41">
        <f>INDEX('Ambiente-Termico'!$B$2:$EC$1000, MATCH($O41, 'Ambiente-Termico'!$I$2:$I$1000, 0), MATCH(DF$1, 'Ambiente-Termico'!$B$1:$EC$1, 0))</f>
        <v>0</v>
      </c>
      <c r="DG41">
        <f>INDEX('Ambiente-Termico'!$B$2:$EC$1000, MATCH($O41, 'Ambiente-Termico'!$I$2:$I$1000, 0), MATCH(DG$1, 'Ambiente-Termico'!$B$1:$EC$1, 0))</f>
        <v>0</v>
      </c>
      <c r="DH41">
        <f>INDEX('Ambiente-Termico'!$B$2:$EC$1000, MATCH($O41, 'Ambiente-Termico'!$I$2:$I$1000, 0), MATCH(DH$1, 'Ambiente-Termico'!$B$1:$EC$1, 0))</f>
        <v>0</v>
      </c>
      <c r="DI41">
        <f>INDEX('Ambiente-Termico'!$B$2:$EC$1000, MATCH($O41, 'Ambiente-Termico'!$I$2:$I$1000, 0), MATCH(DI$1, 'Ambiente-Termico'!$B$1:$EC$1, 0))</f>
        <v>0</v>
      </c>
      <c r="DJ41">
        <f>INDEX('Ambiente-Termico'!$B$2:$EC$1000, MATCH($O41, 'Ambiente-Termico'!$I$2:$I$1000, 0), MATCH(DJ$1, 'Ambiente-Termico'!$B$1:$EC$1, 0))</f>
        <v>0</v>
      </c>
      <c r="DK41">
        <f>INDEX('Ambiente-Termico'!$B$2:$EC$1000, MATCH($O41, 'Ambiente-Termico'!$I$2:$I$1000, 0), MATCH(DK$1, 'Ambiente-Termico'!$B$1:$EC$1, 0))</f>
        <v>0</v>
      </c>
      <c r="DL41">
        <f>INDEX('Ambiente-Termico'!$B$2:$EC$1000, MATCH($O41, 'Ambiente-Termico'!$I$2:$I$1000, 0), MATCH(DL$1, 'Ambiente-Termico'!$B$1:$EC$1, 0))</f>
        <v>0</v>
      </c>
      <c r="DM41">
        <f>INDEX('Ambiente-Termico'!$B$2:$EC$1000, MATCH($O41, 'Ambiente-Termico'!$I$2:$I$1000, 0), MATCH(DM$1, 'Ambiente-Termico'!$B$1:$EC$1, 0))</f>
        <v>0</v>
      </c>
      <c r="DN41" s="2">
        <f t="shared" si="1"/>
        <v>0.49456507113236858</v>
      </c>
      <c r="DO41" s="2">
        <f>IF(INDEX(CE:CE,MATCH($T41,$O:$O, 0))=0,0,1-CE41/INDEX(CE:CE,MATCH($T41,$O:$O, 0)))</f>
        <v>9.7863892638767602E-2</v>
      </c>
      <c r="DP41" s="2">
        <f>IF(INDEX(CF:CF,MATCH($T41,$O:$O, 0))=0,0,1-CF41/INDEX(CF:CF,MATCH($T41,$O:$O, 0)))</f>
        <v>0.49456507113236858</v>
      </c>
      <c r="DQ41" s="2">
        <f t="shared" si="2"/>
        <v>9.7863892638767491E-2</v>
      </c>
      <c r="DR41" s="2">
        <f t="shared" si="3"/>
        <v>0.53996755445081135</v>
      </c>
      <c r="DS41" s="2">
        <f t="shared" si="4"/>
        <v>0.69901630601907083</v>
      </c>
      <c r="DT41" s="2">
        <f t="shared" si="5"/>
        <v>-0.28592853096012161</v>
      </c>
      <c r="DU41" s="2">
        <f t="shared" si="6"/>
        <v>0</v>
      </c>
      <c r="DV41" s="2">
        <f t="shared" si="7"/>
        <v>0</v>
      </c>
      <c r="DW41" s="2">
        <f t="shared" si="8"/>
        <v>0</v>
      </c>
      <c r="DX41" s="2">
        <f t="shared" si="9"/>
        <v>0</v>
      </c>
      <c r="DY41" s="2">
        <f>IF($CO41=0,0,CP41/$CO41)</f>
        <v>0</v>
      </c>
      <c r="DZ41" s="2">
        <f t="shared" si="10"/>
        <v>0</v>
      </c>
      <c r="EA41" s="2">
        <f t="shared" si="11"/>
        <v>0</v>
      </c>
      <c r="EB41" s="2">
        <f t="shared" si="12"/>
        <v>0</v>
      </c>
      <c r="EC41" s="2">
        <f t="shared" si="13"/>
        <v>0</v>
      </c>
      <c r="ED41" s="2">
        <f t="shared" si="14"/>
        <v>0</v>
      </c>
      <c r="EE41" s="2">
        <f t="shared" si="15"/>
        <v>0</v>
      </c>
      <c r="EF41" s="2">
        <f t="shared" si="16"/>
        <v>0</v>
      </c>
      <c r="EG41" s="2">
        <f t="shared" si="17"/>
        <v>0</v>
      </c>
      <c r="EH41" s="2">
        <f t="shared" si="18"/>
        <v>0</v>
      </c>
      <c r="EI41" s="2">
        <f t="shared" si="19"/>
        <v>0</v>
      </c>
      <c r="EJ41" s="2">
        <f t="shared" si="20"/>
        <v>0</v>
      </c>
      <c r="EK41" s="2">
        <f>IF($DB41=0,0,DC41/$DB41)</f>
        <v>0</v>
      </c>
      <c r="EL41" s="2">
        <f t="shared" si="21"/>
        <v>0</v>
      </c>
      <c r="EM41" s="2">
        <f t="shared" si="22"/>
        <v>0</v>
      </c>
      <c r="EN41" s="2">
        <f t="shared" si="23"/>
        <v>0</v>
      </c>
      <c r="EO41" s="2">
        <f t="shared" si="24"/>
        <v>0</v>
      </c>
      <c r="EP41" s="2">
        <f t="shared" si="25"/>
        <v>0</v>
      </c>
      <c r="EQ41" s="2">
        <f t="shared" si="26"/>
        <v>0</v>
      </c>
      <c r="ER41" s="2">
        <f t="shared" si="27"/>
        <v>0</v>
      </c>
      <c r="ES41" s="2">
        <f t="shared" si="28"/>
        <v>0</v>
      </c>
      <c r="ET41" s="2">
        <f t="shared" si="29"/>
        <v>0</v>
      </c>
      <c r="EU41" s="2">
        <f t="shared" si="30"/>
        <v>0</v>
      </c>
      <c r="EV41">
        <f>INDEX('Ambiente-Luminico'!$B$2:$DZ$1000, MATCH($P41, 'Ambiente-Luminico'!$M$2:$M$1000, 0), MATCH(EV$1, 'Ambiente-Luminico'!$B$1:$DZ$1, 0))</f>
        <v>1</v>
      </c>
      <c r="EW41">
        <f>INDEX('Ambiente-Luminico'!$B$2:$DZ$1000, MATCH($P41, 'Ambiente-Luminico'!$M$2:$M$1000, 0), MATCH(EW$1, 'Ambiente-Luminico'!$B$1:$DZ$1, 0))</f>
        <v>0.78205126999999997</v>
      </c>
      <c r="EX41">
        <f>INDEX('Ambiente-Luminico'!$B$2:$DZ$1000, MATCH($P41, 'Ambiente-Luminico'!$M$2:$M$1000, 0), MATCH(EX$1, 'Ambiente-Luminico'!$B$1:$DZ$1, 0))</f>
        <v>0</v>
      </c>
      <c r="EY41">
        <f>INDEX('Ambiente-Luminico'!$B$2:$DZ$1000, MATCH($P41, 'Ambiente-Luminico'!$M$2:$M$1000, 0), MATCH(EY$1, 'Ambiente-Luminico'!$B$1:$DZ$1, 0))</f>
        <v>0.93782926</v>
      </c>
      <c r="EZ41">
        <f>INDEX('Ambiente-Luminico'!$B$2:$DZ$1000, MATCH($P41, 'Ambiente-Luminico'!$M$2:$M$1000, 0), MATCH(EZ$1, 'Ambiente-Luminico'!$B$1:$DZ$1, 0))</f>
        <v>3.8868979999999997E-2</v>
      </c>
      <c r="FA41">
        <f>INDEX('Ambiente-Luminico'!$B$2:$DZ$1000, MATCH($P41, 'Ambiente-Luminico'!$M$2:$M$1000, 0), MATCH(FA$1, 'Ambiente-Luminico'!$B$1:$DZ$1, 0))</f>
        <v>1415.7117000000001</v>
      </c>
      <c r="FB41">
        <f>INDEX('Ambiente-Luminico'!$B$2:$DZ$1000, MATCH($P41, 'Ambiente-Luminico'!$M$2:$M$1000, 0), MATCH(FB$1, 'Ambiente-Luminico'!$B$1:$DZ$1, 0))</f>
        <v>0.43910255999999998</v>
      </c>
    </row>
    <row r="42" spans="1:158" x14ac:dyDescent="0.3">
      <c r="A42">
        <f>IF(INDEX(Plan1!O$5:O$1000,ROW()-1)="","",INDEX(Plan1!O$5:O$1000,ROW()-1))</f>
        <v>41</v>
      </c>
      <c r="B42" t="str">
        <f>IF(INDEX(Plan1!P$5:P$1000,ROW()-1)="","",INDEX(Plan1!P$5:P$1000,ROW()-1))</f>
        <v>CTD-HVAC-V86-T120</v>
      </c>
      <c r="C42" t="str">
        <f>IF(INDEX(Plan1!Q$5:Q$1000,ROW()-1)="","",INDEX(Plan1!Q$5:Q$1000,ROW()-1))</f>
        <v>CTD</v>
      </c>
      <c r="D42" t="str">
        <f>IF(INDEX(Plan1!R$5:R$1000,ROW()-1)="","",INDEX(Plan1!R$5:R$1000,ROW()-1))</f>
        <v>HVAC</v>
      </c>
      <c r="E42" t="str">
        <f>IF(INDEX(Plan1!S$5:S$1000,ROW()-1)="","",INDEX(Plan1!S$5:S$1000,ROW()-1))</f>
        <v>V86</v>
      </c>
      <c r="F42" t="str">
        <f>IF(INDEX(Plan1!T$5:T$1000,ROW()-1)="","",INDEX(Plan1!T$5:T$1000,ROW()-1))</f>
        <v>T120</v>
      </c>
      <c r="G42" t="str">
        <f>IF(INDEX(Plan1!U$5:U$1000,ROW()-1)="","",INDEX(Plan1!U$5:U$1000,ROW()-1))</f>
        <v>VARANDA</v>
      </c>
      <c r="H42">
        <f>IF(INDEX(Plan1!W$5:W$1000,ROW()-1)="","",INDEX(Plan1!W$5:W$1000,ROW()-1))</f>
        <v>27.57</v>
      </c>
      <c r="I42">
        <f>IF(INDEX(Plan1!X$5:X$1000,ROW()-1)="","",INDEX(Plan1!X$5:X$1000,ROW()-1))</f>
        <v>68.111999999999995</v>
      </c>
      <c r="J42">
        <f>IF(INDEX(Plan1!Y$5:Y$1000,ROW()-1)="","",INDEX(Plan1!Y$5:Y$1000,ROW()-1))</f>
        <v>27.6416</v>
      </c>
      <c r="K42" s="16">
        <f>IF(INDEX(Plan1!Z$5:Z$1000,ROW()-1)="","",INDEX(Plan1!Z$5:Z$1000,ROW()-1))</f>
        <v>0.41</v>
      </c>
      <c r="L42" s="2">
        <f>IF(INDEX(Plan1!AA$5:AA$1000,ROW()-1)="","",INDEX(Plan1!AA$5:AA$1000,ROW()-1))</f>
        <v>1</v>
      </c>
      <c r="M42" t="str">
        <f t="shared" si="31"/>
        <v>Pext</v>
      </c>
      <c r="N42" t="str">
        <f t="shared" si="32"/>
        <v>Norte-Oeste</v>
      </c>
      <c r="O42" t="str">
        <f t="shared" si="33"/>
        <v>CTD-HVAC-V86-T120-VARANDA-Pext</v>
      </c>
      <c r="P42" t="str">
        <f t="shared" si="34"/>
        <v>CTD-VN-V86-T120-VARANDA-Pext</v>
      </c>
      <c r="Q42" t="str">
        <f t="shared" si="35"/>
        <v>CTD_T120_V86</v>
      </c>
      <c r="R42" t="str">
        <f t="shared" si="36"/>
        <v>CTD_T120_V86_sDG</v>
      </c>
      <c r="S42" t="str">
        <f t="shared" si="37"/>
        <v>CTD-VARANDA</v>
      </c>
      <c r="T42" t="str">
        <f t="shared" si="38"/>
        <v>CTD-HVAC-V86-ST-VARANDA-P0</v>
      </c>
      <c r="U42">
        <f>INDEX('Ambiente-Termico'!$B$2:$EC$1000, MATCH($O42, 'Ambiente-Termico'!$I$2:$I$1000, 0), MATCH(U$1, 'Ambiente-Termico'!$B$1:$EC$1, 0))</f>
        <v>2920</v>
      </c>
      <c r="V42">
        <f>INDEX('Ambiente-Termico'!$B$2:$EC$1000, MATCH($O42, 'Ambiente-Termico'!$I$2:$I$1000, 0), MATCH(V$1, 'Ambiente-Termico'!$B$1:$EC$1, 0))</f>
        <v>31.63</v>
      </c>
      <c r="W42">
        <f>INDEX('Ambiente-Termico'!$B$2:$EC$1000, MATCH($O42, 'Ambiente-Termico'!$I$2:$I$1000, 0), MATCH(W$1, 'Ambiente-Termico'!$B$1:$EC$1, 0))</f>
        <v>31.63</v>
      </c>
      <c r="X42">
        <f>INDEX('Ambiente-Termico'!$B$2:$EC$1000, MATCH($O42, 'Ambiente-Termico'!$I$2:$I$1000, 0), MATCH(X$1, 'Ambiente-Termico'!$B$1:$EC$1, 0))</f>
        <v>22.17</v>
      </c>
      <c r="Y42">
        <f>INDEX('Ambiente-Termico'!$B$2:$EC$1000, MATCH($O42, 'Ambiente-Termico'!$I$2:$I$1000, 0), MATCH(Y$1, 'Ambiente-Termico'!$B$1:$EC$1, 0))</f>
        <v>20.25</v>
      </c>
      <c r="Z42">
        <f>INDEX('Ambiente-Termico'!$B$2:$EC$1000, MATCH($O42, 'Ambiente-Termico'!$I$2:$I$1000, 0), MATCH(Z$1, 'Ambiente-Termico'!$B$1:$EC$1, 0))</f>
        <v>30.66</v>
      </c>
      <c r="AA42">
        <f>INDEX('Ambiente-Termico'!$B$2:$EC$1000, MATCH($O42, 'Ambiente-Termico'!$I$2:$I$1000, 0), MATCH(AA$1, 'Ambiente-Termico'!$B$1:$EC$1, 0))</f>
        <v>30.66</v>
      </c>
      <c r="AB42">
        <f>INDEX('Ambiente-Termico'!$B$2:$EC$1000, MATCH($O42, 'Ambiente-Termico'!$I$2:$I$1000, 0), MATCH(AB$1, 'Ambiente-Termico'!$B$1:$EC$1, 0))</f>
        <v>21.97</v>
      </c>
      <c r="AC42">
        <f>INDEX('Ambiente-Termico'!$B$2:$EC$1000, MATCH($O42, 'Ambiente-Termico'!$I$2:$I$1000, 0), MATCH(AC$1, 'Ambiente-Termico'!$B$1:$EC$1, 0))</f>
        <v>20.190000000000001</v>
      </c>
      <c r="AD42">
        <f>INDEX('Ambiente-Termico'!$B$2:$EC$1000, MATCH($O42, 'Ambiente-Termico'!$I$2:$I$1000, 0), MATCH(AD$1, 'Ambiente-Termico'!$B$1:$EC$1, 0))</f>
        <v>30.99</v>
      </c>
      <c r="AE42">
        <f>INDEX('Ambiente-Termico'!$B$2:$EC$1000, MATCH($O42, 'Ambiente-Termico'!$I$2:$I$1000, 0), MATCH(AE$1, 'Ambiente-Termico'!$B$1:$EC$1, 0))</f>
        <v>30.99</v>
      </c>
      <c r="AF42">
        <f>INDEX('Ambiente-Termico'!$B$2:$EC$1000, MATCH($O42, 'Ambiente-Termico'!$I$2:$I$1000, 0), MATCH(AF$1, 'Ambiente-Termico'!$B$1:$EC$1, 0))</f>
        <v>22.07</v>
      </c>
      <c r="AG42">
        <f>INDEX('Ambiente-Termico'!$B$2:$EC$1000, MATCH($O42, 'Ambiente-Termico'!$I$2:$I$1000, 0), MATCH(AG$1, 'Ambiente-Termico'!$B$1:$EC$1, 0))</f>
        <v>20.22</v>
      </c>
      <c r="AH42" s="2">
        <f t="shared" si="39"/>
        <v>7.8419071518193162E-3</v>
      </c>
      <c r="AI42" s="2">
        <f t="shared" si="39"/>
        <v>7.8419071518193162E-3</v>
      </c>
      <c r="AJ42" s="2">
        <f t="shared" si="39"/>
        <v>5.8295964125559818E-3</v>
      </c>
      <c r="AK42" s="2">
        <f t="shared" si="39"/>
        <v>6.3788027477919007E-3</v>
      </c>
      <c r="AL42" s="2">
        <f t="shared" si="40"/>
        <v>3.1585596967782736E-2</v>
      </c>
      <c r="AM42" s="2">
        <f t="shared" si="40"/>
        <v>3.1585596967782736E-2</v>
      </c>
      <c r="AN42" s="2">
        <f t="shared" si="40"/>
        <v>2.7015057573073542E-2</v>
      </c>
      <c r="AO42" s="2">
        <f t="shared" si="40"/>
        <v>1.5121951219512098E-2</v>
      </c>
      <c r="AP42" s="2">
        <f t="shared" si="41"/>
        <v>1.4312977099236734E-2</v>
      </c>
      <c r="AQ42" s="2">
        <f t="shared" si="41"/>
        <v>1.4312977099236734E-2</v>
      </c>
      <c r="AR42" s="2">
        <f t="shared" si="41"/>
        <v>1.6488413547237069E-2</v>
      </c>
      <c r="AS42" s="2">
        <f t="shared" si="41"/>
        <v>1.0763209393346518E-2</v>
      </c>
      <c r="AT42">
        <f>INDEX('Ambiente-Termico'!$B$2:$EC$1000, MATCH($O42, 'Ambiente-Termico'!$I$2:$I$1000, 0), MATCH(AT$1, 'Ambiente-Termico'!$B$1:$EC$1, 0))</f>
        <v>335</v>
      </c>
      <c r="AU42" s="2">
        <f>INDEX('Ambiente-Termico'!$B$2:$EC$1000, MATCH($O42, 'Ambiente-Termico'!$I$2:$I$1000, 0), MATCH(AU$1, 'Ambiente-Termico'!$B$1:$EC$1, 0))</f>
        <v>0.1147260273972603</v>
      </c>
      <c r="AV42">
        <f>INDEX('Ambiente-Termico'!$B$2:$EC$1000, MATCH($O42, 'Ambiente-Termico'!$I$2:$I$1000, 0), MATCH(AV$1, 'Ambiente-Termico'!$B$1:$EC$1, 0))</f>
        <v>1814</v>
      </c>
      <c r="AW42" s="2">
        <f>INDEX('Ambiente-Termico'!$B$2:$EC$1000, MATCH($O42, 'Ambiente-Termico'!$I$2:$I$1000, 0), MATCH(AW$1, 'Ambiente-Termico'!$B$1:$EC$1, 0))</f>
        <v>0.62123287671232874</v>
      </c>
      <c r="AX42">
        <f>INDEX('Ambiente-Termico'!$B$2:$EC$1000, MATCH($O42, 'Ambiente-Termico'!$I$2:$I$1000, 0), MATCH(AX$1, 'Ambiente-Termico'!$B$1:$EC$1, 0))</f>
        <v>771</v>
      </c>
      <c r="AY42" s="2">
        <f>INDEX('Ambiente-Termico'!$B$2:$EC$1000, MATCH($O42, 'Ambiente-Termico'!$I$2:$I$1000, 0), MATCH(AY$1, 'Ambiente-Termico'!$B$1:$EC$1, 0))</f>
        <v>0.26404109589041103</v>
      </c>
      <c r="AZ42">
        <f>INDEX('Ambiente-Termico'!$B$2:$EC$1000, MATCH($O42, 'Ambiente-Termico'!$I$2:$I$1000, 0), MATCH(AZ$1, 'Ambiente-Termico'!$B$1:$EC$1, 0))</f>
        <v>482</v>
      </c>
      <c r="BA42" s="2">
        <f>INDEX('Ambiente-Termico'!$B$2:$EC$1000, MATCH($O42, 'Ambiente-Termico'!$I$2:$I$1000, 0), MATCH(BA$1, 'Ambiente-Termico'!$B$1:$EC$1, 0))</f>
        <v>5.5022831050228309E-2</v>
      </c>
      <c r="BB42">
        <f>INDEX('Ambiente-Termico'!$B$2:$EC$1000, MATCH($O42, 'Ambiente-Termico'!$I$2:$I$1000, 0), MATCH(BB$1, 'Ambiente-Termico'!$B$1:$EC$1, 0))</f>
        <v>6049</v>
      </c>
      <c r="BC42" s="2">
        <f>INDEX('Ambiente-Termico'!$B$2:$EC$1000, MATCH($O42, 'Ambiente-Termico'!$I$2:$I$1000, 0), MATCH(BC$1, 'Ambiente-Termico'!$B$1:$EC$1, 0))</f>
        <v>0.6905251141552512</v>
      </c>
      <c r="BD42" t="e">
        <f>INDEX('Ambiente-Termico'!$B$2:$EC$1000, MATCH($O42, 'Ambiente-Termico'!$I$2:$I$1000, 0), MATCH(BD$1, 'Ambiente-Termico'!$B$1:$EC$1, 0))</f>
        <v>#N/A</v>
      </c>
      <c r="BE42" s="2" t="e">
        <f>INDEX('Ambiente-Termico'!$B$2:$EC$1000, MATCH($O42, 'Ambiente-Termico'!$I$2:$I$1000, 0), MATCH(BE$1, 'Ambiente-Termico'!$B$1:$EC$1, 0))</f>
        <v>#N/A</v>
      </c>
      <c r="BF42">
        <f>INDEX('Ambiente-Termico'!$B$2:$EC$1000, MATCH($O42, 'Ambiente-Termico'!$I$2:$I$1000, 0), MATCH(BF$1, 'Ambiente-Termico'!$B$1:$EC$1, 0))</f>
        <v>401</v>
      </c>
      <c r="BG42" s="2">
        <f>INDEX('Ambiente-Termico'!$B$2:$EC$1000, MATCH($O42, 'Ambiente-Termico'!$I$2:$I$1000, 0), MATCH(BG$1, 'Ambiente-Termico'!$B$1:$EC$1, 0))</f>
        <v>0.1373287671232877</v>
      </c>
      <c r="BH42">
        <f>INDEX('Ambiente-Termico'!$B$2:$EC$1000, MATCH($O42, 'Ambiente-Termico'!$I$2:$I$1000, 0), MATCH(BH$1, 'Ambiente-Termico'!$B$1:$EC$1, 0))</f>
        <v>336</v>
      </c>
      <c r="BI42" s="2">
        <f>INDEX('Ambiente-Termico'!$B$2:$EC$1000, MATCH($O42, 'Ambiente-Termico'!$I$2:$I$1000, 0), MATCH(BI$1, 'Ambiente-Termico'!$B$1:$EC$1, 0))</f>
        <v>0.1150684931506849</v>
      </c>
      <c r="BJ42">
        <f>INDEX('Ambiente-Termico'!$B$2:$EC$1000, MATCH($O42, 'Ambiente-Termico'!$I$2:$I$1000, 0), MATCH(BJ$1, 'Ambiente-Termico'!$B$1:$EC$1, 0))</f>
        <v>2183</v>
      </c>
      <c r="BK42" s="2">
        <f>INDEX('Ambiente-Termico'!$B$2:$EC$1000, MATCH($O42, 'Ambiente-Termico'!$I$2:$I$1000, 0), MATCH(BK$1, 'Ambiente-Termico'!$B$1:$EC$1, 0))</f>
        <v>0.74760273972602742</v>
      </c>
      <c r="BL42">
        <f>INDEX('Ambiente-Termico'!$B$2:$EC$1000, MATCH($O42, 'Ambiente-Termico'!$I$2:$I$1000, 0), MATCH(BL$1, 'Ambiente-Termico'!$B$1:$EC$1, 0))</f>
        <v>568</v>
      </c>
      <c r="BM42" s="2">
        <f>INDEX('Ambiente-Termico'!$B$2:$EC$1000, MATCH($O42, 'Ambiente-Termico'!$I$2:$I$1000, 0), MATCH(BM$1, 'Ambiente-Termico'!$B$1:$EC$1, 0))</f>
        <v>6.4840182648401828E-2</v>
      </c>
      <c r="BN42">
        <f>INDEX('Ambiente-Termico'!$B$2:$EC$1000, MATCH($O42, 'Ambiente-Termico'!$I$2:$I$1000, 0), MATCH(BN$1, 'Ambiente-Termico'!$B$1:$EC$1, 0))</f>
        <v>2338</v>
      </c>
      <c r="BO42" s="2">
        <f>INDEX('Ambiente-Termico'!$B$2:$EC$1000, MATCH($O42, 'Ambiente-Termico'!$I$2:$I$1000, 0), MATCH(BO$1, 'Ambiente-Termico'!$B$1:$EC$1, 0))</f>
        <v>0.26689497716894978</v>
      </c>
      <c r="BP42">
        <f>INDEX('Ambiente-Termico'!$B$2:$EC$1000, MATCH($O42, 'Ambiente-Termico'!$I$2:$I$1000, 0), MATCH(BP$1, 'Ambiente-Termico'!$B$1:$EC$1, 0))</f>
        <v>5854</v>
      </c>
      <c r="BQ42" s="2">
        <f>INDEX('Ambiente-Termico'!$B$2:$EC$1000, MATCH($O42, 'Ambiente-Termico'!$I$2:$I$1000, 0), MATCH(BQ$1, 'Ambiente-Termico'!$B$1:$EC$1, 0))</f>
        <v>0.66826484018264842</v>
      </c>
      <c r="BR42">
        <f>INDEX('Ambiente-Termico'!$B$2:$EC$1000, MATCH($O42, 'Ambiente-Termico'!$I$2:$I$1000, 0), MATCH(BR$1, 'Ambiente-Termico'!$B$1:$EC$1, 0))</f>
        <v>127</v>
      </c>
      <c r="BS42" s="2">
        <f>INDEX('Ambiente-Termico'!$B$2:$EC$1000, MATCH($O42, 'Ambiente-Termico'!$I$2:$I$1000, 0), MATCH(BS$1, 'Ambiente-Termico'!$B$1:$EC$1, 0))</f>
        <v>4.3493150684931509E-2</v>
      </c>
      <c r="BT42">
        <f>INDEX('Ambiente-Termico'!$B$2:$EC$1000, MATCH($O42, 'Ambiente-Termico'!$I$2:$I$1000, 0), MATCH(BT$1, 'Ambiente-Termico'!$B$1:$EC$1, 0))</f>
        <v>1058</v>
      </c>
      <c r="BU42" s="2">
        <f>INDEX('Ambiente-Termico'!$B$2:$EC$1000, MATCH($O42, 'Ambiente-Termico'!$I$2:$I$1000, 0), MATCH(BU$1, 'Ambiente-Termico'!$B$1:$EC$1, 0))</f>
        <v>0.36232876712328771</v>
      </c>
      <c r="BV42">
        <f>INDEX('Ambiente-Termico'!$B$2:$EC$1000, MATCH($O42, 'Ambiente-Termico'!$I$2:$I$1000, 0), MATCH(BV$1, 'Ambiente-Termico'!$B$1:$EC$1, 0))</f>
        <v>7575</v>
      </c>
      <c r="BW42" s="2">
        <f>INDEX('Ambiente-Termico'!$B$2:$EC$1000, MATCH($O42, 'Ambiente-Termico'!$I$2:$I$1000, 0), MATCH(BW$1, 'Ambiente-Termico'!$B$1:$EC$1, 0))</f>
        <v>0.86472602739726023</v>
      </c>
      <c r="BX42">
        <f>INDEX('Ambiente-Termico'!$B$2:$EC$1000, MATCH($O42, 'Ambiente-Termico'!$I$2:$I$1000, 0), MATCH(BX$1, 'Ambiente-Termico'!$B$1:$EC$1, 0))</f>
        <v>145</v>
      </c>
      <c r="BY42" s="2">
        <f>INDEX('Ambiente-Termico'!$B$2:$EC$1000, MATCH($O42, 'Ambiente-Termico'!$I$2:$I$1000, 0), MATCH(BY$1, 'Ambiente-Termico'!$B$1:$EC$1, 0))</f>
        <v>1.655251141552511E-2</v>
      </c>
      <c r="BZ42">
        <f>INDEX('Ambiente-Termico'!$B$2:$EC$1000, MATCH($O42, 'Ambiente-Termico'!$I$2:$I$1000, 0), MATCH(BZ$1, 'Ambiente-Termico'!$B$1:$EC$1, 0))</f>
        <v>5290</v>
      </c>
      <c r="CA42" s="2">
        <f>INDEX('Ambiente-Termico'!$B$2:$EC$1000, MATCH($O42, 'Ambiente-Termico'!$I$2:$I$1000, 0), MATCH(CA$1, 'Ambiente-Termico'!$B$1:$EC$1, 0))</f>
        <v>0.60388127853881279</v>
      </c>
      <c r="CB42">
        <f>INDEX('Ambiente-Termico'!$B$2:$EC$1000, MATCH($O42, 'Ambiente-Termico'!$I$2:$I$1000, 0), MATCH(CB$1, 'Ambiente-Termico'!$B$1:$EC$1, 0))</f>
        <v>3325</v>
      </c>
      <c r="CC42" s="2">
        <f>INDEX('Ambiente-Termico'!$B$2:$EC$1000, MATCH($O42, 'Ambiente-Termico'!$I$2:$I$1000, 0), MATCH(CC$1, 'Ambiente-Termico'!$B$1:$EC$1, 0))</f>
        <v>0.3795662100456621</v>
      </c>
      <c r="CD42">
        <f>INDEX('Ambiente-Termico'!$B$2:$EC$1000, MATCH($O42, 'Ambiente-Termico'!$I$2:$I$1000, 0), MATCH(CD$1, 'Ambiente-Termico'!$B$1:$EC$1, 0))</f>
        <v>7392.39</v>
      </c>
      <c r="CE42">
        <f>INDEX('Ambiente-Termico'!$B$2:$EC$1000, MATCH($O42, 'Ambiente-Termico'!$I$2:$I$1000, 0), MATCH(CE$1, 'Ambiente-Termico'!$B$1:$EC$1, 0))</f>
        <v>1153.3800000000001</v>
      </c>
      <c r="CF42">
        <f>INDEX('Ambiente-Termico'!$B$2:$EC$1000, MATCH($O42, 'Ambiente-Termico'!$I$2:$I$1000, 0), MATCH(CF$1, 'Ambiente-Termico'!$B$1:$EC$1, 0))</f>
        <v>268.1316648531012</v>
      </c>
      <c r="CG42">
        <f>INDEX('Ambiente-Termico'!$B$2:$EC$1000, MATCH($O42, 'Ambiente-Termico'!$I$2:$I$1000, 0), MATCH(CG$1, 'Ambiente-Termico'!$B$1:$EC$1, 0))</f>
        <v>41.834602829162137</v>
      </c>
      <c r="CH42">
        <f>INDEX('Ambiente-Termico'!$B$2:$EC$1000, MATCH($O42, 'Ambiente-Termico'!$I$2:$I$1000, 0), MATCH(CH$1, 'Ambiente-Termico'!$B$1:$EC$1, 0))</f>
        <v>226.29706202393908</v>
      </c>
      <c r="CI42">
        <f>INDEX('Ambiente-Termico'!$B$2:$EC$1000, MATCH($O42, 'Ambiente-Termico'!$I$2:$I$1000, 0), MATCH(CI$1, 'Ambiente-Termico'!$B$1:$EC$1, 0))</f>
        <v>7985.9</v>
      </c>
      <c r="CJ42">
        <f>INDEX('Ambiente-Termico'!$B$2:$EC$1000, MATCH($O42, 'Ambiente-Termico'!$I$2:$I$1000, 0), MATCH(CJ$1, 'Ambiente-Termico'!$B$1:$EC$1, 0))</f>
        <v>41.304300788569392</v>
      </c>
      <c r="CK42">
        <f>INDEX('Ambiente-Termico'!$B$2:$EC$1000, MATCH($O42, 'Ambiente-Termico'!$I$2:$I$1000, 0), MATCH(CK$1, 'Ambiente-Termico'!$B$1:$EC$1, 0))</f>
        <v>0</v>
      </c>
      <c r="CL42">
        <f>INDEX('Ambiente-Termico'!$B$2:$EC$1000, MATCH($O42, 'Ambiente-Termico'!$I$2:$I$1000, 0), MATCH(CL$1, 'Ambiente-Termico'!$B$1:$EC$1, 0))</f>
        <v>0</v>
      </c>
      <c r="CM42">
        <f>INDEX('Ambiente-Termico'!$B$2:$EC$1000, MATCH($O42, 'Ambiente-Termico'!$I$2:$I$1000, 0), MATCH(CM$1, 'Ambiente-Termico'!$B$1:$EC$1, 0))</f>
        <v>0</v>
      </c>
      <c r="CN42">
        <f>INDEX('Ambiente-Termico'!$B$2:$EC$1000, MATCH($O42, 'Ambiente-Termico'!$I$2:$I$1000, 0), MATCH(CN$1, 'Ambiente-Termico'!$B$1:$EC$1, 0))</f>
        <v>0</v>
      </c>
      <c r="CO42">
        <f>INDEX('Ambiente-Termico'!$B$2:$EC$1000, MATCH($O42, 'Ambiente-Termico'!$I$2:$I$1000, 0), MATCH(CO$1, 'Ambiente-Termico'!$B$1:$EC$1, 0))</f>
        <v>0</v>
      </c>
      <c r="CP42">
        <f>INDEX('Ambiente-Termico'!$B$2:$EC$1000, MATCH($O42, 'Ambiente-Termico'!$I$2:$I$1000, 0), MATCH(CP$1, 'Ambiente-Termico'!$B$1:$EC$1, 0))</f>
        <v>0</v>
      </c>
      <c r="CQ42">
        <f>INDEX('Ambiente-Termico'!$B$2:$EC$1000, MATCH($O42, 'Ambiente-Termico'!$I$2:$I$1000, 0), MATCH(CQ$1, 'Ambiente-Termico'!$B$1:$EC$1, 0))</f>
        <v>0</v>
      </c>
      <c r="CR42">
        <f>INDEX('Ambiente-Termico'!$B$2:$EC$1000, MATCH($O42, 'Ambiente-Termico'!$I$2:$I$1000, 0), MATCH(CR$1, 'Ambiente-Termico'!$B$1:$EC$1, 0))</f>
        <v>0</v>
      </c>
      <c r="CS42">
        <f>INDEX('Ambiente-Termico'!$B$2:$EC$1000, MATCH($O42, 'Ambiente-Termico'!$I$2:$I$1000, 0), MATCH(CS$1, 'Ambiente-Termico'!$B$1:$EC$1, 0))</f>
        <v>0</v>
      </c>
      <c r="CT42">
        <f>INDEX('Ambiente-Termico'!$B$2:$EC$1000, MATCH($O42, 'Ambiente-Termico'!$I$2:$I$1000, 0), MATCH(CT$1, 'Ambiente-Termico'!$B$1:$EC$1, 0))</f>
        <v>0</v>
      </c>
      <c r="CU42">
        <f>INDEX('Ambiente-Termico'!$B$2:$EC$1000, MATCH($O42, 'Ambiente-Termico'!$I$2:$I$1000, 0), MATCH(CU$1, 'Ambiente-Termico'!$B$1:$EC$1, 0))</f>
        <v>0</v>
      </c>
      <c r="CV42">
        <f>INDEX('Ambiente-Termico'!$B$2:$EC$1000, MATCH($O42, 'Ambiente-Termico'!$I$2:$I$1000, 0), MATCH(CV$1, 'Ambiente-Termico'!$B$1:$EC$1, 0))</f>
        <v>0</v>
      </c>
      <c r="CW42">
        <f>INDEX('Ambiente-Termico'!$B$2:$EC$1000, MATCH($O42, 'Ambiente-Termico'!$I$2:$I$1000, 0), MATCH(CW$1, 'Ambiente-Termico'!$B$1:$EC$1, 0))</f>
        <v>0</v>
      </c>
      <c r="CX42">
        <f>INDEX('Ambiente-Termico'!$B$2:$EC$1000, MATCH($O42, 'Ambiente-Termico'!$I$2:$I$1000, 0), MATCH(CX$1, 'Ambiente-Termico'!$B$1:$EC$1, 0))</f>
        <v>0</v>
      </c>
      <c r="CY42">
        <f>INDEX('Ambiente-Termico'!$B$2:$EC$1000, MATCH($O42, 'Ambiente-Termico'!$I$2:$I$1000, 0), MATCH(CY$1, 'Ambiente-Termico'!$B$1:$EC$1, 0))</f>
        <v>0</v>
      </c>
      <c r="CZ42">
        <f>INDEX('Ambiente-Termico'!$B$2:$EC$1000, MATCH($O42, 'Ambiente-Termico'!$I$2:$I$1000, 0), MATCH(CZ$1, 'Ambiente-Termico'!$B$1:$EC$1, 0))</f>
        <v>0</v>
      </c>
      <c r="DA42">
        <f>INDEX('Ambiente-Termico'!$B$2:$EC$1000, MATCH($O42, 'Ambiente-Termico'!$I$2:$I$1000, 0), MATCH(DA$1, 'Ambiente-Termico'!$B$1:$EC$1, 0))</f>
        <v>0</v>
      </c>
      <c r="DB42">
        <f>INDEX('Ambiente-Termico'!$B$2:$EC$1000, MATCH($O42, 'Ambiente-Termico'!$I$2:$I$1000, 0), MATCH(DB$1, 'Ambiente-Termico'!$B$1:$EC$1, 0))</f>
        <v>0</v>
      </c>
      <c r="DC42">
        <f>INDEX('Ambiente-Termico'!$B$2:$EC$1000, MATCH($O42, 'Ambiente-Termico'!$I$2:$I$1000, 0), MATCH(DC$1, 'Ambiente-Termico'!$B$1:$EC$1, 0))</f>
        <v>0</v>
      </c>
      <c r="DD42">
        <f>INDEX('Ambiente-Termico'!$B$2:$EC$1000, MATCH($O42, 'Ambiente-Termico'!$I$2:$I$1000, 0), MATCH(DD$1, 'Ambiente-Termico'!$B$1:$EC$1, 0))</f>
        <v>0</v>
      </c>
      <c r="DE42">
        <f>INDEX('Ambiente-Termico'!$B$2:$EC$1000, MATCH($O42, 'Ambiente-Termico'!$I$2:$I$1000, 0), MATCH(DE$1, 'Ambiente-Termico'!$B$1:$EC$1, 0))</f>
        <v>0</v>
      </c>
      <c r="DF42">
        <f>INDEX('Ambiente-Termico'!$B$2:$EC$1000, MATCH($O42, 'Ambiente-Termico'!$I$2:$I$1000, 0), MATCH(DF$1, 'Ambiente-Termico'!$B$1:$EC$1, 0))</f>
        <v>0</v>
      </c>
      <c r="DG42">
        <f>INDEX('Ambiente-Termico'!$B$2:$EC$1000, MATCH($O42, 'Ambiente-Termico'!$I$2:$I$1000, 0), MATCH(DG$1, 'Ambiente-Termico'!$B$1:$EC$1, 0))</f>
        <v>0</v>
      </c>
      <c r="DH42">
        <f>INDEX('Ambiente-Termico'!$B$2:$EC$1000, MATCH($O42, 'Ambiente-Termico'!$I$2:$I$1000, 0), MATCH(DH$1, 'Ambiente-Termico'!$B$1:$EC$1, 0))</f>
        <v>0</v>
      </c>
      <c r="DI42">
        <f>INDEX('Ambiente-Termico'!$B$2:$EC$1000, MATCH($O42, 'Ambiente-Termico'!$I$2:$I$1000, 0), MATCH(DI$1, 'Ambiente-Termico'!$B$1:$EC$1, 0))</f>
        <v>0</v>
      </c>
      <c r="DJ42">
        <f>INDEX('Ambiente-Termico'!$B$2:$EC$1000, MATCH($O42, 'Ambiente-Termico'!$I$2:$I$1000, 0), MATCH(DJ$1, 'Ambiente-Termico'!$B$1:$EC$1, 0))</f>
        <v>0</v>
      </c>
      <c r="DK42">
        <f>INDEX('Ambiente-Termico'!$B$2:$EC$1000, MATCH($O42, 'Ambiente-Termico'!$I$2:$I$1000, 0), MATCH(DK$1, 'Ambiente-Termico'!$B$1:$EC$1, 0))</f>
        <v>0</v>
      </c>
      <c r="DL42">
        <f>INDEX('Ambiente-Termico'!$B$2:$EC$1000, MATCH($O42, 'Ambiente-Termico'!$I$2:$I$1000, 0), MATCH(DL$1, 'Ambiente-Termico'!$B$1:$EC$1, 0))</f>
        <v>0</v>
      </c>
      <c r="DM42">
        <f>INDEX('Ambiente-Termico'!$B$2:$EC$1000, MATCH($O42, 'Ambiente-Termico'!$I$2:$I$1000, 0), MATCH(DM$1, 'Ambiente-Termico'!$B$1:$EC$1, 0))</f>
        <v>0</v>
      </c>
      <c r="DN42" s="2">
        <f t="shared" si="1"/>
        <v>0.39714736571701181</v>
      </c>
      <c r="DO42" s="2">
        <f>IF(INDEX(CE:CE,MATCH($T42,$O:$O, 0))=0,0,1-CE42/INDEX(CE:CE,MATCH($T42,$O:$O, 0)))</f>
        <v>8.4110219963471677E-2</v>
      </c>
      <c r="DP42" s="2">
        <f>IF(INDEX(CF:CF,MATCH($T42,$O:$O, 0))=0,0,1-CF42/INDEX(CF:CF,MATCH($T42,$O:$O, 0)))</f>
        <v>0.39714736571701181</v>
      </c>
      <c r="DQ42" s="2">
        <f t="shared" si="2"/>
        <v>8.4110219963471566E-2</v>
      </c>
      <c r="DR42" s="2">
        <f t="shared" si="3"/>
        <v>0.43297449343591088</v>
      </c>
      <c r="DS42" s="2">
        <f t="shared" si="4"/>
        <v>0.46498115083419367</v>
      </c>
      <c r="DT42" s="2">
        <f t="shared" si="5"/>
        <v>-0.17092976023007522</v>
      </c>
      <c r="DU42" s="2">
        <f t="shared" si="6"/>
        <v>0</v>
      </c>
      <c r="DV42" s="2">
        <f t="shared" si="7"/>
        <v>0</v>
      </c>
      <c r="DW42" s="2">
        <f t="shared" si="8"/>
        <v>0</v>
      </c>
      <c r="DX42" s="2">
        <f t="shared" si="9"/>
        <v>0</v>
      </c>
      <c r="DY42" s="2">
        <f>IF($CO42=0,0,CP42/$CO42)</f>
        <v>0</v>
      </c>
      <c r="DZ42" s="2">
        <f t="shared" si="10"/>
        <v>0</v>
      </c>
      <c r="EA42" s="2">
        <f t="shared" si="11"/>
        <v>0</v>
      </c>
      <c r="EB42" s="2">
        <f t="shared" si="12"/>
        <v>0</v>
      </c>
      <c r="EC42" s="2">
        <f t="shared" si="13"/>
        <v>0</v>
      </c>
      <c r="ED42" s="2">
        <f t="shared" si="14"/>
        <v>0</v>
      </c>
      <c r="EE42" s="2">
        <f t="shared" si="15"/>
        <v>0</v>
      </c>
      <c r="EF42" s="2">
        <f t="shared" si="16"/>
        <v>0</v>
      </c>
      <c r="EG42" s="2">
        <f t="shared" si="17"/>
        <v>0</v>
      </c>
      <c r="EH42" s="2">
        <f t="shared" si="18"/>
        <v>0</v>
      </c>
      <c r="EI42" s="2">
        <f t="shared" si="19"/>
        <v>0</v>
      </c>
      <c r="EJ42" s="2">
        <f t="shared" si="20"/>
        <v>0</v>
      </c>
      <c r="EK42" s="2">
        <f>IF($DB42=0,0,DC42/$DB42)</f>
        <v>0</v>
      </c>
      <c r="EL42" s="2">
        <f t="shared" si="21"/>
        <v>0</v>
      </c>
      <c r="EM42" s="2">
        <f t="shared" si="22"/>
        <v>0</v>
      </c>
      <c r="EN42" s="2">
        <f t="shared" si="23"/>
        <v>0</v>
      </c>
      <c r="EO42" s="2">
        <f t="shared" si="24"/>
        <v>0</v>
      </c>
      <c r="EP42" s="2">
        <f t="shared" si="25"/>
        <v>0</v>
      </c>
      <c r="EQ42" s="2">
        <f t="shared" si="26"/>
        <v>0</v>
      </c>
      <c r="ER42" s="2">
        <f t="shared" si="27"/>
        <v>0</v>
      </c>
      <c r="ES42" s="2">
        <f t="shared" si="28"/>
        <v>0</v>
      </c>
      <c r="ET42" s="2">
        <f t="shared" si="29"/>
        <v>0</v>
      </c>
      <c r="EU42" s="2">
        <f t="shared" si="30"/>
        <v>0</v>
      </c>
      <c r="EV42">
        <f>INDEX('Ambiente-Luminico'!$B$2:$DZ$1000, MATCH($P42, 'Ambiente-Luminico'!$M$2:$M$1000, 0), MATCH(EV$1, 'Ambiente-Luminico'!$B$1:$DZ$1, 0))</f>
        <v>1</v>
      </c>
      <c r="EW42">
        <f>INDEX('Ambiente-Luminico'!$B$2:$DZ$1000, MATCH($P42, 'Ambiente-Luminico'!$M$2:$M$1000, 0), MATCH(EW$1, 'Ambiente-Luminico'!$B$1:$DZ$1, 0))</f>
        <v>0.82051282999999997</v>
      </c>
      <c r="EX42">
        <f>INDEX('Ambiente-Luminico'!$B$2:$DZ$1000, MATCH($P42, 'Ambiente-Luminico'!$M$2:$M$1000, 0), MATCH(EX$1, 'Ambiente-Luminico'!$B$1:$DZ$1, 0))</f>
        <v>0</v>
      </c>
      <c r="EY42">
        <f>INDEX('Ambiente-Luminico'!$B$2:$DZ$1000, MATCH($P42, 'Ambiente-Luminico'!$M$2:$M$1000, 0), MATCH(EY$1, 'Ambiente-Luminico'!$B$1:$DZ$1, 0))</f>
        <v>0.69624174000000005</v>
      </c>
      <c r="EZ42">
        <f>INDEX('Ambiente-Luminico'!$B$2:$DZ$1000, MATCH($P42, 'Ambiente-Luminico'!$M$2:$M$1000, 0), MATCH(EZ$1, 'Ambiente-Luminico'!$B$1:$DZ$1, 0))</f>
        <v>0.28990513000000001</v>
      </c>
      <c r="FA42">
        <f>INDEX('Ambiente-Luminico'!$B$2:$DZ$1000, MATCH($P42, 'Ambiente-Luminico'!$M$2:$M$1000, 0), MATCH(FA$1, 'Ambiente-Luminico'!$B$1:$DZ$1, 0))</f>
        <v>2551.8220000000001</v>
      </c>
      <c r="FB42">
        <f>INDEX('Ambiente-Luminico'!$B$2:$DZ$1000, MATCH($P42, 'Ambiente-Luminico'!$M$2:$M$1000, 0), MATCH(FB$1, 'Ambiente-Luminico'!$B$1:$DZ$1, 0))</f>
        <v>0.81570509999999996</v>
      </c>
    </row>
    <row r="43" spans="1:158" x14ac:dyDescent="0.3">
      <c r="A43">
        <f>IF(INDEX(Plan1!O$5:O$1000,ROW()-1)="","",INDEX(Plan1!O$5:O$1000,ROW()-1))</f>
        <v>42</v>
      </c>
      <c r="B43" t="str">
        <f>IF(INDEX(Plan1!P$5:P$1000,ROW()-1)="","",INDEX(Plan1!P$5:P$1000,ROW()-1))</f>
        <v>CTD-HVAC-V60-T210</v>
      </c>
      <c r="C43" t="str">
        <f>IF(INDEX(Plan1!Q$5:Q$1000,ROW()-1)="","",INDEX(Plan1!Q$5:Q$1000,ROW()-1))</f>
        <v>CTD</v>
      </c>
      <c r="D43" t="str">
        <f>IF(INDEX(Plan1!R$5:R$1000,ROW()-1)="","",INDEX(Plan1!R$5:R$1000,ROW()-1))</f>
        <v>HVAC</v>
      </c>
      <c r="E43" t="str">
        <f>IF(INDEX(Plan1!S$5:S$1000,ROW()-1)="","",INDEX(Plan1!S$5:S$1000,ROW()-1))</f>
        <v>V60</v>
      </c>
      <c r="F43" t="str">
        <f>IF(INDEX(Plan1!T$5:T$1000,ROW()-1)="","",INDEX(Plan1!T$5:T$1000,ROW()-1))</f>
        <v>T210</v>
      </c>
      <c r="G43" t="str">
        <f>IF(INDEX(Plan1!U$5:U$1000,ROW()-1)="","",INDEX(Plan1!U$5:U$1000,ROW()-1))</f>
        <v>VARANDA</v>
      </c>
      <c r="H43">
        <f>IF(INDEX(Plan1!W$5:W$1000,ROW()-1)="","",INDEX(Plan1!W$5:W$1000,ROW()-1))</f>
        <v>27.57</v>
      </c>
      <c r="I43">
        <f>IF(INDEX(Plan1!X$5:X$1000,ROW()-1)="","",INDEX(Plan1!X$5:X$1000,ROW()-1))</f>
        <v>68.111999999999995</v>
      </c>
      <c r="J43">
        <f>IF(INDEX(Plan1!Y$5:Y$1000,ROW()-1)="","",INDEX(Plan1!Y$5:Y$1000,ROW()-1))</f>
        <v>27.6416</v>
      </c>
      <c r="K43" s="16">
        <f>IF(INDEX(Plan1!Z$5:Z$1000,ROW()-1)="","",INDEX(Plan1!Z$5:Z$1000,ROW()-1))</f>
        <v>0.41</v>
      </c>
      <c r="L43" s="2">
        <f>IF(INDEX(Plan1!AA$5:AA$1000,ROW()-1)="","",INDEX(Plan1!AA$5:AA$1000,ROW()-1))</f>
        <v>1</v>
      </c>
      <c r="M43" t="str">
        <f t="shared" si="31"/>
        <v>Pext</v>
      </c>
      <c r="N43" t="str">
        <f t="shared" si="32"/>
        <v>Norte-Oeste</v>
      </c>
      <c r="O43" t="str">
        <f t="shared" si="33"/>
        <v>CTD-HVAC-V60-T210-VARANDA-Pext</v>
      </c>
      <c r="P43" t="str">
        <f t="shared" si="34"/>
        <v>CTD-VN-V60-T210-VARANDA-Pext</v>
      </c>
      <c r="Q43" t="str">
        <f t="shared" si="35"/>
        <v>CTD_T210_V60</v>
      </c>
      <c r="R43" t="str">
        <f t="shared" si="36"/>
        <v>CTD_T210_V60_sDG</v>
      </c>
      <c r="S43" t="str">
        <f t="shared" si="37"/>
        <v>CTD-VARANDA</v>
      </c>
      <c r="T43" t="str">
        <f t="shared" si="38"/>
        <v>CTD-HVAC-V86-ST-VARANDA-P0</v>
      </c>
      <c r="U43">
        <f>INDEX('Ambiente-Termico'!$B$2:$EC$1000, MATCH($O43, 'Ambiente-Termico'!$I$2:$I$1000, 0), MATCH(U$1, 'Ambiente-Termico'!$B$1:$EC$1, 0))</f>
        <v>2920</v>
      </c>
      <c r="V43">
        <f>INDEX('Ambiente-Termico'!$B$2:$EC$1000, MATCH($O43, 'Ambiente-Termico'!$I$2:$I$1000, 0), MATCH(V$1, 'Ambiente-Termico'!$B$1:$EC$1, 0))</f>
        <v>31.77</v>
      </c>
      <c r="W43">
        <f>INDEX('Ambiente-Termico'!$B$2:$EC$1000, MATCH($O43, 'Ambiente-Termico'!$I$2:$I$1000, 0), MATCH(W$1, 'Ambiente-Termico'!$B$1:$EC$1, 0))</f>
        <v>31.77</v>
      </c>
      <c r="X43">
        <f>INDEX('Ambiente-Termico'!$B$2:$EC$1000, MATCH($O43, 'Ambiente-Termico'!$I$2:$I$1000, 0), MATCH(X$1, 'Ambiente-Termico'!$B$1:$EC$1, 0))</f>
        <v>22.18</v>
      </c>
      <c r="Y43">
        <f>INDEX('Ambiente-Termico'!$B$2:$EC$1000, MATCH($O43, 'Ambiente-Termico'!$I$2:$I$1000, 0), MATCH(Y$1, 'Ambiente-Termico'!$B$1:$EC$1, 0))</f>
        <v>20.329999999999998</v>
      </c>
      <c r="Z43">
        <f>INDEX('Ambiente-Termico'!$B$2:$EC$1000, MATCH($O43, 'Ambiente-Termico'!$I$2:$I$1000, 0), MATCH(Z$1, 'Ambiente-Termico'!$B$1:$EC$1, 0))</f>
        <v>31.02</v>
      </c>
      <c r="AA43">
        <f>INDEX('Ambiente-Termico'!$B$2:$EC$1000, MATCH($O43, 'Ambiente-Termico'!$I$2:$I$1000, 0), MATCH(AA$1, 'Ambiente-Termico'!$B$1:$EC$1, 0))</f>
        <v>31.02</v>
      </c>
      <c r="AB43">
        <f>INDEX('Ambiente-Termico'!$B$2:$EC$1000, MATCH($O43, 'Ambiente-Termico'!$I$2:$I$1000, 0), MATCH(AB$1, 'Ambiente-Termico'!$B$1:$EC$1, 0))</f>
        <v>22</v>
      </c>
      <c r="AC43">
        <f>INDEX('Ambiente-Termico'!$B$2:$EC$1000, MATCH($O43, 'Ambiente-Termico'!$I$2:$I$1000, 0), MATCH(AC$1, 'Ambiente-Termico'!$B$1:$EC$1, 0))</f>
        <v>20.27</v>
      </c>
      <c r="AD43">
        <f>INDEX('Ambiente-Termico'!$B$2:$EC$1000, MATCH($O43, 'Ambiente-Termico'!$I$2:$I$1000, 0), MATCH(AD$1, 'Ambiente-Termico'!$B$1:$EC$1, 0))</f>
        <v>31.22</v>
      </c>
      <c r="AE43">
        <f>INDEX('Ambiente-Termico'!$B$2:$EC$1000, MATCH($O43, 'Ambiente-Termico'!$I$2:$I$1000, 0), MATCH(AE$1, 'Ambiente-Termico'!$B$1:$EC$1, 0))</f>
        <v>31.22</v>
      </c>
      <c r="AF43">
        <f>INDEX('Ambiente-Termico'!$B$2:$EC$1000, MATCH($O43, 'Ambiente-Termico'!$I$2:$I$1000, 0), MATCH(AF$1, 'Ambiente-Termico'!$B$1:$EC$1, 0))</f>
        <v>22.09</v>
      </c>
      <c r="AG43">
        <f>INDEX('Ambiente-Termico'!$B$2:$EC$1000, MATCH($O43, 'Ambiente-Termico'!$I$2:$I$1000, 0), MATCH(AG$1, 'Ambiente-Termico'!$B$1:$EC$1, 0))</f>
        <v>20.3</v>
      </c>
      <c r="AH43" s="2">
        <f t="shared" si="39"/>
        <v>3.4504391468004325E-3</v>
      </c>
      <c r="AI43" s="2">
        <f t="shared" si="39"/>
        <v>3.4504391468004325E-3</v>
      </c>
      <c r="AJ43" s="2">
        <f t="shared" si="39"/>
        <v>5.3811659192825045E-3</v>
      </c>
      <c r="AK43" s="2">
        <f t="shared" si="39"/>
        <v>2.4533856722277481E-3</v>
      </c>
      <c r="AL43" s="2">
        <f t="shared" si="40"/>
        <v>2.0214782059380987E-2</v>
      </c>
      <c r="AM43" s="2">
        <f t="shared" si="40"/>
        <v>2.0214782059380987E-2</v>
      </c>
      <c r="AN43" s="2">
        <f t="shared" si="40"/>
        <v>2.5686448184233712E-2</v>
      </c>
      <c r="AO43" s="2">
        <f t="shared" si="40"/>
        <v>1.1219512195121961E-2</v>
      </c>
      <c r="AP43" s="2">
        <f t="shared" si="41"/>
        <v>6.9974554707380454E-3</v>
      </c>
      <c r="AQ43" s="2">
        <f t="shared" si="41"/>
        <v>6.9974554707380454E-3</v>
      </c>
      <c r="AR43" s="2">
        <f t="shared" si="41"/>
        <v>1.5597147950089152E-2</v>
      </c>
      <c r="AS43" s="2">
        <f t="shared" si="41"/>
        <v>6.8493150684931781E-3</v>
      </c>
      <c r="AT43">
        <f>INDEX('Ambiente-Termico'!$B$2:$EC$1000, MATCH($O43, 'Ambiente-Termico'!$I$2:$I$1000, 0), MATCH(AT$1, 'Ambiente-Termico'!$B$1:$EC$1, 0))</f>
        <v>351</v>
      </c>
      <c r="AU43" s="2">
        <f>INDEX('Ambiente-Termico'!$B$2:$EC$1000, MATCH($O43, 'Ambiente-Termico'!$I$2:$I$1000, 0), MATCH(AU$1, 'Ambiente-Termico'!$B$1:$EC$1, 0))</f>
        <v>0.1202054794520548</v>
      </c>
      <c r="AV43">
        <f>INDEX('Ambiente-Termico'!$B$2:$EC$1000, MATCH($O43, 'Ambiente-Termico'!$I$2:$I$1000, 0), MATCH(AV$1, 'Ambiente-Termico'!$B$1:$EC$1, 0))</f>
        <v>1815</v>
      </c>
      <c r="AW43" s="2">
        <f>INDEX('Ambiente-Termico'!$B$2:$EC$1000, MATCH($O43, 'Ambiente-Termico'!$I$2:$I$1000, 0), MATCH(AW$1, 'Ambiente-Termico'!$B$1:$EC$1, 0))</f>
        <v>0.62157534246575341</v>
      </c>
      <c r="AX43">
        <f>INDEX('Ambiente-Termico'!$B$2:$EC$1000, MATCH($O43, 'Ambiente-Termico'!$I$2:$I$1000, 0), MATCH(AX$1, 'Ambiente-Termico'!$B$1:$EC$1, 0))</f>
        <v>754</v>
      </c>
      <c r="AY43" s="2">
        <f>INDEX('Ambiente-Termico'!$B$2:$EC$1000, MATCH($O43, 'Ambiente-Termico'!$I$2:$I$1000, 0), MATCH(AY$1, 'Ambiente-Termico'!$B$1:$EC$1, 0))</f>
        <v>0.2582191780821918</v>
      </c>
      <c r="AZ43">
        <f>INDEX('Ambiente-Termico'!$B$2:$EC$1000, MATCH($O43, 'Ambiente-Termico'!$I$2:$I$1000, 0), MATCH(AZ$1, 'Ambiente-Termico'!$B$1:$EC$1, 0))</f>
        <v>529</v>
      </c>
      <c r="BA43" s="2">
        <f>INDEX('Ambiente-Termico'!$B$2:$EC$1000, MATCH($O43, 'Ambiente-Termico'!$I$2:$I$1000, 0), MATCH(BA$1, 'Ambiente-Termico'!$B$1:$EC$1, 0))</f>
        <v>6.0388127853881278E-2</v>
      </c>
      <c r="BB43">
        <f>INDEX('Ambiente-Termico'!$B$2:$EC$1000, MATCH($O43, 'Ambiente-Termico'!$I$2:$I$1000, 0), MATCH(BB$1, 'Ambiente-Termico'!$B$1:$EC$1, 0))</f>
        <v>5982</v>
      </c>
      <c r="BC43" s="2">
        <f>INDEX('Ambiente-Termico'!$B$2:$EC$1000, MATCH($O43, 'Ambiente-Termico'!$I$2:$I$1000, 0), MATCH(BC$1, 'Ambiente-Termico'!$B$1:$EC$1, 0))</f>
        <v>0.68287671232876712</v>
      </c>
      <c r="BD43" t="e">
        <f>INDEX('Ambiente-Termico'!$B$2:$EC$1000, MATCH($O43, 'Ambiente-Termico'!$I$2:$I$1000, 0), MATCH(BD$1, 'Ambiente-Termico'!$B$1:$EC$1, 0))</f>
        <v>#N/A</v>
      </c>
      <c r="BE43" s="2" t="e">
        <f>INDEX('Ambiente-Termico'!$B$2:$EC$1000, MATCH($O43, 'Ambiente-Termico'!$I$2:$I$1000, 0), MATCH(BE$1, 'Ambiente-Termico'!$B$1:$EC$1, 0))</f>
        <v>#N/A</v>
      </c>
      <c r="BF43">
        <f>INDEX('Ambiente-Termico'!$B$2:$EC$1000, MATCH($O43, 'Ambiente-Termico'!$I$2:$I$1000, 0), MATCH(BF$1, 'Ambiente-Termico'!$B$1:$EC$1, 0))</f>
        <v>416</v>
      </c>
      <c r="BG43" s="2">
        <f>INDEX('Ambiente-Termico'!$B$2:$EC$1000, MATCH($O43, 'Ambiente-Termico'!$I$2:$I$1000, 0), MATCH(BG$1, 'Ambiente-Termico'!$B$1:$EC$1, 0))</f>
        <v>0.1424657534246575</v>
      </c>
      <c r="BH43">
        <f>INDEX('Ambiente-Termico'!$B$2:$EC$1000, MATCH($O43, 'Ambiente-Termico'!$I$2:$I$1000, 0), MATCH(BH$1, 'Ambiente-Termico'!$B$1:$EC$1, 0))</f>
        <v>346</v>
      </c>
      <c r="BI43" s="2">
        <f>INDEX('Ambiente-Termico'!$B$2:$EC$1000, MATCH($O43, 'Ambiente-Termico'!$I$2:$I$1000, 0), MATCH(BI$1, 'Ambiente-Termico'!$B$1:$EC$1, 0))</f>
        <v>0.11849315068493151</v>
      </c>
      <c r="BJ43">
        <f>INDEX('Ambiente-Termico'!$B$2:$EC$1000, MATCH($O43, 'Ambiente-Termico'!$I$2:$I$1000, 0), MATCH(BJ$1, 'Ambiente-Termico'!$B$1:$EC$1, 0))</f>
        <v>2158</v>
      </c>
      <c r="BK43" s="2">
        <f>INDEX('Ambiente-Termico'!$B$2:$EC$1000, MATCH($O43, 'Ambiente-Termico'!$I$2:$I$1000, 0), MATCH(BK$1, 'Ambiente-Termico'!$B$1:$EC$1, 0))</f>
        <v>0.739041095890411</v>
      </c>
      <c r="BL43">
        <f>INDEX('Ambiente-Termico'!$B$2:$EC$1000, MATCH($O43, 'Ambiente-Termico'!$I$2:$I$1000, 0), MATCH(BL$1, 'Ambiente-Termico'!$B$1:$EC$1, 0))</f>
        <v>623</v>
      </c>
      <c r="BM43" s="2">
        <f>INDEX('Ambiente-Termico'!$B$2:$EC$1000, MATCH($O43, 'Ambiente-Termico'!$I$2:$I$1000, 0), MATCH(BM$1, 'Ambiente-Termico'!$B$1:$EC$1, 0))</f>
        <v>7.1118721461187209E-2</v>
      </c>
      <c r="BN43">
        <f>INDEX('Ambiente-Termico'!$B$2:$EC$1000, MATCH($O43, 'Ambiente-Termico'!$I$2:$I$1000, 0), MATCH(BN$1, 'Ambiente-Termico'!$B$1:$EC$1, 0))</f>
        <v>2311</v>
      </c>
      <c r="BO43" s="2">
        <f>INDEX('Ambiente-Termico'!$B$2:$EC$1000, MATCH($O43, 'Ambiente-Termico'!$I$2:$I$1000, 0), MATCH(BO$1, 'Ambiente-Termico'!$B$1:$EC$1, 0))</f>
        <v>0.26381278538812791</v>
      </c>
      <c r="BP43">
        <f>INDEX('Ambiente-Termico'!$B$2:$EC$1000, MATCH($O43, 'Ambiente-Termico'!$I$2:$I$1000, 0), MATCH(BP$1, 'Ambiente-Termico'!$B$1:$EC$1, 0))</f>
        <v>5826</v>
      </c>
      <c r="BQ43" s="2">
        <f>INDEX('Ambiente-Termico'!$B$2:$EC$1000, MATCH($O43, 'Ambiente-Termico'!$I$2:$I$1000, 0), MATCH(BQ$1, 'Ambiente-Termico'!$B$1:$EC$1, 0))</f>
        <v>0.66506849315068495</v>
      </c>
      <c r="BR43">
        <f>INDEX('Ambiente-Termico'!$B$2:$EC$1000, MATCH($O43, 'Ambiente-Termico'!$I$2:$I$1000, 0), MATCH(BR$1, 'Ambiente-Termico'!$B$1:$EC$1, 0))</f>
        <v>145</v>
      </c>
      <c r="BS43" s="2">
        <f>INDEX('Ambiente-Termico'!$B$2:$EC$1000, MATCH($O43, 'Ambiente-Termico'!$I$2:$I$1000, 0), MATCH(BS$1, 'Ambiente-Termico'!$B$1:$EC$1, 0))</f>
        <v>4.965753424657534E-2</v>
      </c>
      <c r="BT43">
        <f>INDEX('Ambiente-Termico'!$B$2:$EC$1000, MATCH($O43, 'Ambiente-Termico'!$I$2:$I$1000, 0), MATCH(BT$1, 'Ambiente-Termico'!$B$1:$EC$1, 0))</f>
        <v>1059</v>
      </c>
      <c r="BU43" s="2">
        <f>INDEX('Ambiente-Termico'!$B$2:$EC$1000, MATCH($O43, 'Ambiente-Termico'!$I$2:$I$1000, 0), MATCH(BU$1, 'Ambiente-Termico'!$B$1:$EC$1, 0))</f>
        <v>0.36267123287671232</v>
      </c>
      <c r="BV43">
        <f>INDEX('Ambiente-Termico'!$B$2:$EC$1000, MATCH($O43, 'Ambiente-Termico'!$I$2:$I$1000, 0), MATCH(BV$1, 'Ambiente-Termico'!$B$1:$EC$1, 0))</f>
        <v>7556</v>
      </c>
      <c r="BW43" s="2">
        <f>INDEX('Ambiente-Termico'!$B$2:$EC$1000, MATCH($O43, 'Ambiente-Termico'!$I$2:$I$1000, 0), MATCH(BW$1, 'Ambiente-Termico'!$B$1:$EC$1, 0))</f>
        <v>0.86255707762557077</v>
      </c>
      <c r="BX43">
        <f>INDEX('Ambiente-Termico'!$B$2:$EC$1000, MATCH($O43, 'Ambiente-Termico'!$I$2:$I$1000, 0), MATCH(BX$1, 'Ambiente-Termico'!$B$1:$EC$1, 0))</f>
        <v>184</v>
      </c>
      <c r="BY43" s="2">
        <f>INDEX('Ambiente-Termico'!$B$2:$EC$1000, MATCH($O43, 'Ambiente-Termico'!$I$2:$I$1000, 0), MATCH(BY$1, 'Ambiente-Termico'!$B$1:$EC$1, 0))</f>
        <v>2.100456621004566E-2</v>
      </c>
      <c r="BZ43">
        <f>INDEX('Ambiente-Termico'!$B$2:$EC$1000, MATCH($O43, 'Ambiente-Termico'!$I$2:$I$1000, 0), MATCH(BZ$1, 'Ambiente-Termico'!$B$1:$EC$1, 0))</f>
        <v>5222</v>
      </c>
      <c r="CA43" s="2">
        <f>INDEX('Ambiente-Termico'!$B$2:$EC$1000, MATCH($O43, 'Ambiente-Termico'!$I$2:$I$1000, 0), MATCH(CA$1, 'Ambiente-Termico'!$B$1:$EC$1, 0))</f>
        <v>0.59611872146118716</v>
      </c>
      <c r="CB43">
        <f>INDEX('Ambiente-Termico'!$B$2:$EC$1000, MATCH($O43, 'Ambiente-Termico'!$I$2:$I$1000, 0), MATCH(CB$1, 'Ambiente-Termico'!$B$1:$EC$1, 0))</f>
        <v>3354</v>
      </c>
      <c r="CC43" s="2">
        <f>INDEX('Ambiente-Termico'!$B$2:$EC$1000, MATCH($O43, 'Ambiente-Termico'!$I$2:$I$1000, 0), MATCH(CC$1, 'Ambiente-Termico'!$B$1:$EC$1, 0))</f>
        <v>0.38287671232876708</v>
      </c>
      <c r="CD43">
        <f>INDEX('Ambiente-Termico'!$B$2:$EC$1000, MATCH($O43, 'Ambiente-Termico'!$I$2:$I$1000, 0), MATCH(CD$1, 'Ambiente-Termico'!$B$1:$EC$1, 0))</f>
        <v>6090.29</v>
      </c>
      <c r="CE43">
        <f>INDEX('Ambiente-Termico'!$B$2:$EC$1000, MATCH($O43, 'Ambiente-Termico'!$I$2:$I$1000, 0), MATCH(CE$1, 'Ambiente-Termico'!$B$1:$EC$1, 0))</f>
        <v>1126.1099999999999</v>
      </c>
      <c r="CF43">
        <f>INDEX('Ambiente-Termico'!$B$2:$EC$1000, MATCH($O43, 'Ambiente-Termico'!$I$2:$I$1000, 0), MATCH(CF$1, 'Ambiente-Termico'!$B$1:$EC$1, 0))</f>
        <v>220.90279289082335</v>
      </c>
      <c r="CG43">
        <f>INDEX('Ambiente-Termico'!$B$2:$EC$1000, MATCH($O43, 'Ambiente-Termico'!$I$2:$I$1000, 0), MATCH(CG$1, 'Ambiente-Termico'!$B$1:$EC$1, 0))</f>
        <v>40.845484221980406</v>
      </c>
      <c r="CH43">
        <f>INDEX('Ambiente-Termico'!$B$2:$EC$1000, MATCH($O43, 'Ambiente-Termico'!$I$2:$I$1000, 0), MATCH(CH$1, 'Ambiente-Termico'!$B$1:$EC$1, 0))</f>
        <v>180.05730866884295</v>
      </c>
      <c r="CI43">
        <f>INDEX('Ambiente-Termico'!$B$2:$EC$1000, MATCH($O43, 'Ambiente-Termico'!$I$2:$I$1000, 0), MATCH(CI$1, 'Ambiente-Termico'!$B$1:$EC$1, 0))</f>
        <v>4418.99</v>
      </c>
      <c r="CJ43">
        <f>INDEX('Ambiente-Termico'!$B$2:$EC$1000, MATCH($O43, 'Ambiente-Termico'!$I$2:$I$1000, 0), MATCH(CJ$1, 'Ambiente-Termico'!$B$1:$EC$1, 0))</f>
        <v>45.343157287515062</v>
      </c>
      <c r="CK43">
        <f>INDEX('Ambiente-Termico'!$B$2:$EC$1000, MATCH($O43, 'Ambiente-Termico'!$I$2:$I$1000, 0), MATCH(CK$1, 'Ambiente-Termico'!$B$1:$EC$1, 0))</f>
        <v>0</v>
      </c>
      <c r="CL43">
        <f>INDEX('Ambiente-Termico'!$B$2:$EC$1000, MATCH($O43, 'Ambiente-Termico'!$I$2:$I$1000, 0), MATCH(CL$1, 'Ambiente-Termico'!$B$1:$EC$1, 0))</f>
        <v>0</v>
      </c>
      <c r="CM43">
        <f>INDEX('Ambiente-Termico'!$B$2:$EC$1000, MATCH($O43, 'Ambiente-Termico'!$I$2:$I$1000, 0), MATCH(CM$1, 'Ambiente-Termico'!$B$1:$EC$1, 0))</f>
        <v>0</v>
      </c>
      <c r="CN43">
        <f>INDEX('Ambiente-Termico'!$B$2:$EC$1000, MATCH($O43, 'Ambiente-Termico'!$I$2:$I$1000, 0), MATCH(CN$1, 'Ambiente-Termico'!$B$1:$EC$1, 0))</f>
        <v>0</v>
      </c>
      <c r="CO43">
        <f>INDEX('Ambiente-Termico'!$B$2:$EC$1000, MATCH($O43, 'Ambiente-Termico'!$I$2:$I$1000, 0), MATCH(CO$1, 'Ambiente-Termico'!$B$1:$EC$1, 0))</f>
        <v>0</v>
      </c>
      <c r="CP43">
        <f>INDEX('Ambiente-Termico'!$B$2:$EC$1000, MATCH($O43, 'Ambiente-Termico'!$I$2:$I$1000, 0), MATCH(CP$1, 'Ambiente-Termico'!$B$1:$EC$1, 0))</f>
        <v>0</v>
      </c>
      <c r="CQ43">
        <f>INDEX('Ambiente-Termico'!$B$2:$EC$1000, MATCH($O43, 'Ambiente-Termico'!$I$2:$I$1000, 0), MATCH(CQ$1, 'Ambiente-Termico'!$B$1:$EC$1, 0))</f>
        <v>0</v>
      </c>
      <c r="CR43">
        <f>INDEX('Ambiente-Termico'!$B$2:$EC$1000, MATCH($O43, 'Ambiente-Termico'!$I$2:$I$1000, 0), MATCH(CR$1, 'Ambiente-Termico'!$B$1:$EC$1, 0))</f>
        <v>0</v>
      </c>
      <c r="CS43">
        <f>INDEX('Ambiente-Termico'!$B$2:$EC$1000, MATCH($O43, 'Ambiente-Termico'!$I$2:$I$1000, 0), MATCH(CS$1, 'Ambiente-Termico'!$B$1:$EC$1, 0))</f>
        <v>0</v>
      </c>
      <c r="CT43">
        <f>INDEX('Ambiente-Termico'!$B$2:$EC$1000, MATCH($O43, 'Ambiente-Termico'!$I$2:$I$1000, 0), MATCH(CT$1, 'Ambiente-Termico'!$B$1:$EC$1, 0))</f>
        <v>0</v>
      </c>
      <c r="CU43">
        <f>INDEX('Ambiente-Termico'!$B$2:$EC$1000, MATCH($O43, 'Ambiente-Termico'!$I$2:$I$1000, 0), MATCH(CU$1, 'Ambiente-Termico'!$B$1:$EC$1, 0))</f>
        <v>0</v>
      </c>
      <c r="CV43">
        <f>INDEX('Ambiente-Termico'!$B$2:$EC$1000, MATCH($O43, 'Ambiente-Termico'!$I$2:$I$1000, 0), MATCH(CV$1, 'Ambiente-Termico'!$B$1:$EC$1, 0))</f>
        <v>0</v>
      </c>
      <c r="CW43">
        <f>INDEX('Ambiente-Termico'!$B$2:$EC$1000, MATCH($O43, 'Ambiente-Termico'!$I$2:$I$1000, 0), MATCH(CW$1, 'Ambiente-Termico'!$B$1:$EC$1, 0))</f>
        <v>0</v>
      </c>
      <c r="CX43">
        <f>INDEX('Ambiente-Termico'!$B$2:$EC$1000, MATCH($O43, 'Ambiente-Termico'!$I$2:$I$1000, 0), MATCH(CX$1, 'Ambiente-Termico'!$B$1:$EC$1, 0))</f>
        <v>0</v>
      </c>
      <c r="CY43">
        <f>INDEX('Ambiente-Termico'!$B$2:$EC$1000, MATCH($O43, 'Ambiente-Termico'!$I$2:$I$1000, 0), MATCH(CY$1, 'Ambiente-Termico'!$B$1:$EC$1, 0))</f>
        <v>0</v>
      </c>
      <c r="CZ43">
        <f>INDEX('Ambiente-Termico'!$B$2:$EC$1000, MATCH($O43, 'Ambiente-Termico'!$I$2:$I$1000, 0), MATCH(CZ$1, 'Ambiente-Termico'!$B$1:$EC$1, 0))</f>
        <v>0</v>
      </c>
      <c r="DA43">
        <f>INDEX('Ambiente-Termico'!$B$2:$EC$1000, MATCH($O43, 'Ambiente-Termico'!$I$2:$I$1000, 0), MATCH(DA$1, 'Ambiente-Termico'!$B$1:$EC$1, 0))</f>
        <v>0</v>
      </c>
      <c r="DB43">
        <f>INDEX('Ambiente-Termico'!$B$2:$EC$1000, MATCH($O43, 'Ambiente-Termico'!$I$2:$I$1000, 0), MATCH(DB$1, 'Ambiente-Termico'!$B$1:$EC$1, 0))</f>
        <v>0</v>
      </c>
      <c r="DC43">
        <f>INDEX('Ambiente-Termico'!$B$2:$EC$1000, MATCH($O43, 'Ambiente-Termico'!$I$2:$I$1000, 0), MATCH(DC$1, 'Ambiente-Termico'!$B$1:$EC$1, 0))</f>
        <v>0</v>
      </c>
      <c r="DD43">
        <f>INDEX('Ambiente-Termico'!$B$2:$EC$1000, MATCH($O43, 'Ambiente-Termico'!$I$2:$I$1000, 0), MATCH(DD$1, 'Ambiente-Termico'!$B$1:$EC$1, 0))</f>
        <v>0</v>
      </c>
      <c r="DE43">
        <f>INDEX('Ambiente-Termico'!$B$2:$EC$1000, MATCH($O43, 'Ambiente-Termico'!$I$2:$I$1000, 0), MATCH(DE$1, 'Ambiente-Termico'!$B$1:$EC$1, 0))</f>
        <v>0</v>
      </c>
      <c r="DF43">
        <f>INDEX('Ambiente-Termico'!$B$2:$EC$1000, MATCH($O43, 'Ambiente-Termico'!$I$2:$I$1000, 0), MATCH(DF$1, 'Ambiente-Termico'!$B$1:$EC$1, 0))</f>
        <v>0</v>
      </c>
      <c r="DG43">
        <f>INDEX('Ambiente-Termico'!$B$2:$EC$1000, MATCH($O43, 'Ambiente-Termico'!$I$2:$I$1000, 0), MATCH(DG$1, 'Ambiente-Termico'!$B$1:$EC$1, 0))</f>
        <v>0</v>
      </c>
      <c r="DH43">
        <f>INDEX('Ambiente-Termico'!$B$2:$EC$1000, MATCH($O43, 'Ambiente-Termico'!$I$2:$I$1000, 0), MATCH(DH$1, 'Ambiente-Termico'!$B$1:$EC$1, 0))</f>
        <v>0</v>
      </c>
      <c r="DI43">
        <f>INDEX('Ambiente-Termico'!$B$2:$EC$1000, MATCH($O43, 'Ambiente-Termico'!$I$2:$I$1000, 0), MATCH(DI$1, 'Ambiente-Termico'!$B$1:$EC$1, 0))</f>
        <v>0</v>
      </c>
      <c r="DJ43">
        <f>INDEX('Ambiente-Termico'!$B$2:$EC$1000, MATCH($O43, 'Ambiente-Termico'!$I$2:$I$1000, 0), MATCH(DJ$1, 'Ambiente-Termico'!$B$1:$EC$1, 0))</f>
        <v>0</v>
      </c>
      <c r="DK43">
        <f>INDEX('Ambiente-Termico'!$B$2:$EC$1000, MATCH($O43, 'Ambiente-Termico'!$I$2:$I$1000, 0), MATCH(DK$1, 'Ambiente-Termico'!$B$1:$EC$1, 0))</f>
        <v>0</v>
      </c>
      <c r="DL43">
        <f>INDEX('Ambiente-Termico'!$B$2:$EC$1000, MATCH($O43, 'Ambiente-Termico'!$I$2:$I$1000, 0), MATCH(DL$1, 'Ambiente-Termico'!$B$1:$EC$1, 0))</f>
        <v>0</v>
      </c>
      <c r="DM43">
        <f>INDEX('Ambiente-Termico'!$B$2:$EC$1000, MATCH($O43, 'Ambiente-Termico'!$I$2:$I$1000, 0), MATCH(DM$1, 'Ambiente-Termico'!$B$1:$EC$1, 0))</f>
        <v>0</v>
      </c>
      <c r="DN43" s="2">
        <f t="shared" si="1"/>
        <v>0.50333418961292087</v>
      </c>
      <c r="DO43" s="2">
        <f>IF(INDEX(CE:CE,MATCH($T43,$O:$O, 0))=0,0,1-CE43/INDEX(CE:CE,MATCH($T43,$O:$O, 0)))</f>
        <v>0.10576510759946012</v>
      </c>
      <c r="DP43" s="2">
        <f>IF(INDEX(CF:CF,MATCH($T43,$O:$O, 0))=0,0,1-CF43/INDEX(CF:CF,MATCH($T43,$O:$O, 0)))</f>
        <v>0.50333418961292087</v>
      </c>
      <c r="DQ43" s="2">
        <f t="shared" si="2"/>
        <v>0.10576510759946012</v>
      </c>
      <c r="DR43" s="2">
        <f t="shared" si="3"/>
        <v>0.54883600456237125</v>
      </c>
      <c r="DS43" s="2">
        <f t="shared" si="4"/>
        <v>0.70394784003365851</v>
      </c>
      <c r="DT43" s="2">
        <f t="shared" si="5"/>
        <v>-0.28542672983433759</v>
      </c>
      <c r="DU43" s="2">
        <f t="shared" si="6"/>
        <v>0</v>
      </c>
      <c r="DV43" s="2">
        <f t="shared" si="7"/>
        <v>0</v>
      </c>
      <c r="DW43" s="2">
        <f t="shared" si="8"/>
        <v>0</v>
      </c>
      <c r="DX43" s="2">
        <f t="shared" si="9"/>
        <v>0</v>
      </c>
      <c r="DY43" s="2">
        <f>IF($CO43=0,0,CP43/$CO43)</f>
        <v>0</v>
      </c>
      <c r="DZ43" s="2">
        <f t="shared" si="10"/>
        <v>0</v>
      </c>
      <c r="EA43" s="2">
        <f t="shared" si="11"/>
        <v>0</v>
      </c>
      <c r="EB43" s="2">
        <f t="shared" si="12"/>
        <v>0</v>
      </c>
      <c r="EC43" s="2">
        <f t="shared" si="13"/>
        <v>0</v>
      </c>
      <c r="ED43" s="2">
        <f t="shared" si="14"/>
        <v>0</v>
      </c>
      <c r="EE43" s="2">
        <f t="shared" si="15"/>
        <v>0</v>
      </c>
      <c r="EF43" s="2">
        <f t="shared" si="16"/>
        <v>0</v>
      </c>
      <c r="EG43" s="2">
        <f t="shared" si="17"/>
        <v>0</v>
      </c>
      <c r="EH43" s="2">
        <f t="shared" si="18"/>
        <v>0</v>
      </c>
      <c r="EI43" s="2">
        <f t="shared" si="19"/>
        <v>0</v>
      </c>
      <c r="EJ43" s="2">
        <f t="shared" si="20"/>
        <v>0</v>
      </c>
      <c r="EK43" s="2">
        <f>IF($DB43=0,0,DC43/$DB43)</f>
        <v>0</v>
      </c>
      <c r="EL43" s="2">
        <f t="shared" si="21"/>
        <v>0</v>
      </c>
      <c r="EM43" s="2">
        <f t="shared" si="22"/>
        <v>0</v>
      </c>
      <c r="EN43" s="2">
        <f t="shared" si="23"/>
        <v>0</v>
      </c>
      <c r="EO43" s="2">
        <f t="shared" si="24"/>
        <v>0</v>
      </c>
      <c r="EP43" s="2">
        <f t="shared" si="25"/>
        <v>0</v>
      </c>
      <c r="EQ43" s="2">
        <f t="shared" si="26"/>
        <v>0</v>
      </c>
      <c r="ER43" s="2">
        <f t="shared" si="27"/>
        <v>0</v>
      </c>
      <c r="ES43" s="2">
        <f t="shared" si="28"/>
        <v>0</v>
      </c>
      <c r="ET43" s="2">
        <f t="shared" si="29"/>
        <v>0</v>
      </c>
      <c r="EU43" s="2">
        <f t="shared" si="30"/>
        <v>0</v>
      </c>
      <c r="EV43">
        <f>INDEX('Ambiente-Luminico'!$B$2:$DZ$1000, MATCH($P43, 'Ambiente-Luminico'!$M$2:$M$1000, 0), MATCH(EV$1, 'Ambiente-Luminico'!$B$1:$DZ$1, 0))</f>
        <v>1</v>
      </c>
      <c r="EW43">
        <f>INDEX('Ambiente-Luminico'!$B$2:$DZ$1000, MATCH($P43, 'Ambiente-Luminico'!$M$2:$M$1000, 0), MATCH(EW$1, 'Ambiente-Luminico'!$B$1:$DZ$1, 0))</f>
        <v>0.78205126999999997</v>
      </c>
      <c r="EX43">
        <f>INDEX('Ambiente-Luminico'!$B$2:$DZ$1000, MATCH($P43, 'Ambiente-Luminico'!$M$2:$M$1000, 0), MATCH(EX$1, 'Ambiente-Luminico'!$B$1:$DZ$1, 0))</f>
        <v>0</v>
      </c>
      <c r="EY43">
        <f>INDEX('Ambiente-Luminico'!$B$2:$DZ$1000, MATCH($P43, 'Ambiente-Luminico'!$M$2:$M$1000, 0), MATCH(EY$1, 'Ambiente-Luminico'!$B$1:$DZ$1, 0))</f>
        <v>0.94057570000000001</v>
      </c>
      <c r="EZ43">
        <f>INDEX('Ambiente-Luminico'!$B$2:$DZ$1000, MATCH($P43, 'Ambiente-Luminico'!$M$2:$M$1000, 0), MATCH(EZ$1, 'Ambiente-Luminico'!$B$1:$DZ$1, 0))</f>
        <v>3.5584820000000003E-2</v>
      </c>
      <c r="FA43">
        <f>INDEX('Ambiente-Luminico'!$B$2:$DZ$1000, MATCH($P43, 'Ambiente-Luminico'!$M$2:$M$1000, 0), MATCH(FA$1, 'Ambiente-Luminico'!$B$1:$DZ$1, 0))</f>
        <v>1407.7802999999999</v>
      </c>
      <c r="FB43">
        <f>INDEX('Ambiente-Luminico'!$B$2:$DZ$1000, MATCH($P43, 'Ambiente-Luminico'!$M$2:$M$1000, 0), MATCH(FB$1, 'Ambiente-Luminico'!$B$1:$DZ$1, 0))</f>
        <v>0.44391027</v>
      </c>
    </row>
    <row r="44" spans="1:158" x14ac:dyDescent="0.3">
      <c r="A44">
        <f>IF(INDEX(Plan1!O$5:O$1000,ROW()-1)="","",INDEX(Plan1!O$5:O$1000,ROW()-1))</f>
        <v>43</v>
      </c>
      <c r="B44" t="str">
        <f>IF(INDEX(Plan1!P$5:P$1000,ROW()-1)="","",INDEX(Plan1!P$5:P$1000,ROW()-1))</f>
        <v>CTD-HVAC-V86-T210</v>
      </c>
      <c r="C44" t="str">
        <f>IF(INDEX(Plan1!Q$5:Q$1000,ROW()-1)="","",INDEX(Plan1!Q$5:Q$1000,ROW()-1))</f>
        <v>CTD</v>
      </c>
      <c r="D44" t="str">
        <f>IF(INDEX(Plan1!R$5:R$1000,ROW()-1)="","",INDEX(Plan1!R$5:R$1000,ROW()-1))</f>
        <v>HVAC</v>
      </c>
      <c r="E44" t="str">
        <f>IF(INDEX(Plan1!S$5:S$1000,ROW()-1)="","",INDEX(Plan1!S$5:S$1000,ROW()-1))</f>
        <v>V86</v>
      </c>
      <c r="F44" t="str">
        <f>IF(INDEX(Plan1!T$5:T$1000,ROW()-1)="","",INDEX(Plan1!T$5:T$1000,ROW()-1))</f>
        <v>T210</v>
      </c>
      <c r="G44" t="str">
        <f>IF(INDEX(Plan1!U$5:U$1000,ROW()-1)="","",INDEX(Plan1!U$5:U$1000,ROW()-1))</f>
        <v>VARANDA</v>
      </c>
      <c r="H44">
        <f>IF(INDEX(Plan1!W$5:W$1000,ROW()-1)="","",INDEX(Plan1!W$5:W$1000,ROW()-1))</f>
        <v>27.57</v>
      </c>
      <c r="I44">
        <f>IF(INDEX(Plan1!X$5:X$1000,ROW()-1)="","",INDEX(Plan1!X$5:X$1000,ROW()-1))</f>
        <v>68.111999999999995</v>
      </c>
      <c r="J44">
        <f>IF(INDEX(Plan1!Y$5:Y$1000,ROW()-1)="","",INDEX(Plan1!Y$5:Y$1000,ROW()-1))</f>
        <v>27.6416</v>
      </c>
      <c r="K44" s="16">
        <f>IF(INDEX(Plan1!Z$5:Z$1000,ROW()-1)="","",INDEX(Plan1!Z$5:Z$1000,ROW()-1))</f>
        <v>0.41</v>
      </c>
      <c r="L44" s="2">
        <f>IF(INDEX(Plan1!AA$5:AA$1000,ROW()-1)="","",INDEX(Plan1!AA$5:AA$1000,ROW()-1))</f>
        <v>1</v>
      </c>
      <c r="M44" t="str">
        <f t="shared" si="31"/>
        <v>Pext</v>
      </c>
      <c r="N44" t="str">
        <f t="shared" si="32"/>
        <v>Norte-Oeste</v>
      </c>
      <c r="O44" t="str">
        <f t="shared" si="33"/>
        <v>CTD-HVAC-V86-T210-VARANDA-Pext</v>
      </c>
      <c r="P44" t="str">
        <f t="shared" si="34"/>
        <v>CTD-VN-V86-T210-VARANDA-Pext</v>
      </c>
      <c r="Q44" t="str">
        <f t="shared" si="35"/>
        <v>CTD_T210_V86</v>
      </c>
      <c r="R44" t="str">
        <f t="shared" si="36"/>
        <v>CTD_T210_V86_sDG</v>
      </c>
      <c r="S44" t="str">
        <f t="shared" si="37"/>
        <v>CTD-VARANDA</v>
      </c>
      <c r="T44" t="str">
        <f t="shared" si="38"/>
        <v>CTD-HVAC-V86-ST-VARANDA-P0</v>
      </c>
      <c r="U44">
        <f>INDEX('Ambiente-Termico'!$B$2:$EC$1000, MATCH($O44, 'Ambiente-Termico'!$I$2:$I$1000, 0), MATCH(U$1, 'Ambiente-Termico'!$B$1:$EC$1, 0))</f>
        <v>2920</v>
      </c>
      <c r="V44">
        <f>INDEX('Ambiente-Termico'!$B$2:$EC$1000, MATCH($O44, 'Ambiente-Termico'!$I$2:$I$1000, 0), MATCH(V$1, 'Ambiente-Termico'!$B$1:$EC$1, 0))</f>
        <v>31.6</v>
      </c>
      <c r="W44">
        <f>INDEX('Ambiente-Termico'!$B$2:$EC$1000, MATCH($O44, 'Ambiente-Termico'!$I$2:$I$1000, 0), MATCH(W$1, 'Ambiente-Termico'!$B$1:$EC$1, 0))</f>
        <v>31.6</v>
      </c>
      <c r="X44">
        <f>INDEX('Ambiente-Termico'!$B$2:$EC$1000, MATCH($O44, 'Ambiente-Termico'!$I$2:$I$1000, 0), MATCH(X$1, 'Ambiente-Termico'!$B$1:$EC$1, 0))</f>
        <v>22.16</v>
      </c>
      <c r="Y44">
        <f>INDEX('Ambiente-Termico'!$B$2:$EC$1000, MATCH($O44, 'Ambiente-Termico'!$I$2:$I$1000, 0), MATCH(Y$1, 'Ambiente-Termico'!$B$1:$EC$1, 0))</f>
        <v>20.239999999999998</v>
      </c>
      <c r="Z44">
        <f>INDEX('Ambiente-Termico'!$B$2:$EC$1000, MATCH($O44, 'Ambiente-Termico'!$I$2:$I$1000, 0), MATCH(Z$1, 'Ambiente-Termico'!$B$1:$EC$1, 0))</f>
        <v>30.63</v>
      </c>
      <c r="AA44">
        <f>INDEX('Ambiente-Termico'!$B$2:$EC$1000, MATCH($O44, 'Ambiente-Termico'!$I$2:$I$1000, 0), MATCH(AA$1, 'Ambiente-Termico'!$B$1:$EC$1, 0))</f>
        <v>30.63</v>
      </c>
      <c r="AB44">
        <f>INDEX('Ambiente-Termico'!$B$2:$EC$1000, MATCH($O44, 'Ambiente-Termico'!$I$2:$I$1000, 0), MATCH(AB$1, 'Ambiente-Termico'!$B$1:$EC$1, 0))</f>
        <v>21.95</v>
      </c>
      <c r="AC44">
        <f>INDEX('Ambiente-Termico'!$B$2:$EC$1000, MATCH($O44, 'Ambiente-Termico'!$I$2:$I$1000, 0), MATCH(AC$1, 'Ambiente-Termico'!$B$1:$EC$1, 0))</f>
        <v>20.18</v>
      </c>
      <c r="AD44">
        <f>INDEX('Ambiente-Termico'!$B$2:$EC$1000, MATCH($O44, 'Ambiente-Termico'!$I$2:$I$1000, 0), MATCH(AD$1, 'Ambiente-Termico'!$B$1:$EC$1, 0))</f>
        <v>30.96</v>
      </c>
      <c r="AE44">
        <f>INDEX('Ambiente-Termico'!$B$2:$EC$1000, MATCH($O44, 'Ambiente-Termico'!$I$2:$I$1000, 0), MATCH(AE$1, 'Ambiente-Termico'!$B$1:$EC$1, 0))</f>
        <v>30.96</v>
      </c>
      <c r="AF44">
        <f>INDEX('Ambiente-Termico'!$B$2:$EC$1000, MATCH($O44, 'Ambiente-Termico'!$I$2:$I$1000, 0), MATCH(AF$1, 'Ambiente-Termico'!$B$1:$EC$1, 0))</f>
        <v>22.05</v>
      </c>
      <c r="AG44">
        <f>INDEX('Ambiente-Termico'!$B$2:$EC$1000, MATCH($O44, 'Ambiente-Termico'!$I$2:$I$1000, 0), MATCH(AG$1, 'Ambiente-Termico'!$B$1:$EC$1, 0))</f>
        <v>20.21</v>
      </c>
      <c r="AH44" s="2">
        <f t="shared" si="39"/>
        <v>8.7829360100375453E-3</v>
      </c>
      <c r="AI44" s="2">
        <f t="shared" si="39"/>
        <v>8.7829360100375453E-3</v>
      </c>
      <c r="AJ44" s="2">
        <f t="shared" si="39"/>
        <v>6.2780269058295701E-3</v>
      </c>
      <c r="AK44" s="2">
        <f t="shared" si="39"/>
        <v>6.8694798822375169E-3</v>
      </c>
      <c r="AL44" s="2">
        <f t="shared" si="40"/>
        <v>3.2533164876816234E-2</v>
      </c>
      <c r="AM44" s="2">
        <f t="shared" si="40"/>
        <v>3.2533164876816234E-2</v>
      </c>
      <c r="AN44" s="2">
        <f t="shared" si="40"/>
        <v>2.7900797165633207E-2</v>
      </c>
      <c r="AO44" s="2">
        <f t="shared" si="40"/>
        <v>1.5609756097560989E-2</v>
      </c>
      <c r="AP44" s="2">
        <f t="shared" si="41"/>
        <v>1.5267175572519109E-2</v>
      </c>
      <c r="AQ44" s="2">
        <f t="shared" si="41"/>
        <v>1.5267175572519109E-2</v>
      </c>
      <c r="AR44" s="2">
        <f t="shared" si="41"/>
        <v>1.7379679144385096E-2</v>
      </c>
      <c r="AS44" s="2">
        <f t="shared" si="41"/>
        <v>1.1252446183953047E-2</v>
      </c>
      <c r="AT44">
        <f>INDEX('Ambiente-Termico'!$B$2:$EC$1000, MATCH($O44, 'Ambiente-Termico'!$I$2:$I$1000, 0), MATCH(AT$1, 'Ambiente-Termico'!$B$1:$EC$1, 0))</f>
        <v>328</v>
      </c>
      <c r="AU44" s="2">
        <f>INDEX('Ambiente-Termico'!$B$2:$EC$1000, MATCH($O44, 'Ambiente-Termico'!$I$2:$I$1000, 0), MATCH(AU$1, 'Ambiente-Termico'!$B$1:$EC$1, 0))</f>
        <v>0.1123287671232877</v>
      </c>
      <c r="AV44">
        <f>INDEX('Ambiente-Termico'!$B$2:$EC$1000, MATCH($O44, 'Ambiente-Termico'!$I$2:$I$1000, 0), MATCH(AV$1, 'Ambiente-Termico'!$B$1:$EC$1, 0))</f>
        <v>1821</v>
      </c>
      <c r="AW44" s="2">
        <f>INDEX('Ambiente-Termico'!$B$2:$EC$1000, MATCH($O44, 'Ambiente-Termico'!$I$2:$I$1000, 0), MATCH(AW$1, 'Ambiente-Termico'!$B$1:$EC$1, 0))</f>
        <v>0.62363013698630132</v>
      </c>
      <c r="AX44">
        <f>INDEX('Ambiente-Termico'!$B$2:$EC$1000, MATCH($O44, 'Ambiente-Termico'!$I$2:$I$1000, 0), MATCH(AX$1, 'Ambiente-Termico'!$B$1:$EC$1, 0))</f>
        <v>771</v>
      </c>
      <c r="AY44" s="2">
        <f>INDEX('Ambiente-Termico'!$B$2:$EC$1000, MATCH($O44, 'Ambiente-Termico'!$I$2:$I$1000, 0), MATCH(AY$1, 'Ambiente-Termico'!$B$1:$EC$1, 0))</f>
        <v>0.26404109589041103</v>
      </c>
      <c r="AZ44">
        <f>INDEX('Ambiente-Termico'!$B$2:$EC$1000, MATCH($O44, 'Ambiente-Termico'!$I$2:$I$1000, 0), MATCH(AZ$1, 'Ambiente-Termico'!$B$1:$EC$1, 0))</f>
        <v>473</v>
      </c>
      <c r="BA44" s="2">
        <f>INDEX('Ambiente-Termico'!$B$2:$EC$1000, MATCH($O44, 'Ambiente-Termico'!$I$2:$I$1000, 0), MATCH(BA$1, 'Ambiente-Termico'!$B$1:$EC$1, 0))</f>
        <v>5.399543378995434E-2</v>
      </c>
      <c r="BB44">
        <f>INDEX('Ambiente-Termico'!$B$2:$EC$1000, MATCH($O44, 'Ambiente-Termico'!$I$2:$I$1000, 0), MATCH(BB$1, 'Ambiente-Termico'!$B$1:$EC$1, 0))</f>
        <v>6063</v>
      </c>
      <c r="BC44" s="2">
        <f>INDEX('Ambiente-Termico'!$B$2:$EC$1000, MATCH($O44, 'Ambiente-Termico'!$I$2:$I$1000, 0), MATCH(BC$1, 'Ambiente-Termico'!$B$1:$EC$1, 0))</f>
        <v>0.69212328767123288</v>
      </c>
      <c r="BD44" t="e">
        <f>INDEX('Ambiente-Termico'!$B$2:$EC$1000, MATCH($O44, 'Ambiente-Termico'!$I$2:$I$1000, 0), MATCH(BD$1, 'Ambiente-Termico'!$B$1:$EC$1, 0))</f>
        <v>#N/A</v>
      </c>
      <c r="BE44" s="2" t="e">
        <f>INDEX('Ambiente-Termico'!$B$2:$EC$1000, MATCH($O44, 'Ambiente-Termico'!$I$2:$I$1000, 0), MATCH(BE$1, 'Ambiente-Termico'!$B$1:$EC$1, 0))</f>
        <v>#N/A</v>
      </c>
      <c r="BF44">
        <f>INDEX('Ambiente-Termico'!$B$2:$EC$1000, MATCH($O44, 'Ambiente-Termico'!$I$2:$I$1000, 0), MATCH(BF$1, 'Ambiente-Termico'!$B$1:$EC$1, 0))</f>
        <v>389</v>
      </c>
      <c r="BG44" s="2">
        <f>INDEX('Ambiente-Termico'!$B$2:$EC$1000, MATCH($O44, 'Ambiente-Termico'!$I$2:$I$1000, 0), MATCH(BG$1, 'Ambiente-Termico'!$B$1:$EC$1, 0))</f>
        <v>0.1332191780821918</v>
      </c>
      <c r="BH44">
        <f>INDEX('Ambiente-Termico'!$B$2:$EC$1000, MATCH($O44, 'Ambiente-Termico'!$I$2:$I$1000, 0), MATCH(BH$1, 'Ambiente-Termico'!$B$1:$EC$1, 0))</f>
        <v>339</v>
      </c>
      <c r="BI44" s="2">
        <f>INDEX('Ambiente-Termico'!$B$2:$EC$1000, MATCH($O44, 'Ambiente-Termico'!$I$2:$I$1000, 0), MATCH(BI$1, 'Ambiente-Termico'!$B$1:$EC$1, 0))</f>
        <v>0.1160958904109589</v>
      </c>
      <c r="BJ44">
        <f>INDEX('Ambiente-Termico'!$B$2:$EC$1000, MATCH($O44, 'Ambiente-Termico'!$I$2:$I$1000, 0), MATCH(BJ$1, 'Ambiente-Termico'!$B$1:$EC$1, 0))</f>
        <v>2192</v>
      </c>
      <c r="BK44" s="2">
        <f>INDEX('Ambiente-Termico'!$B$2:$EC$1000, MATCH($O44, 'Ambiente-Termico'!$I$2:$I$1000, 0), MATCH(BK$1, 'Ambiente-Termico'!$B$1:$EC$1, 0))</f>
        <v>0.75068493150684934</v>
      </c>
      <c r="BL44">
        <f>INDEX('Ambiente-Termico'!$B$2:$EC$1000, MATCH($O44, 'Ambiente-Termico'!$I$2:$I$1000, 0), MATCH(BL$1, 'Ambiente-Termico'!$B$1:$EC$1, 0))</f>
        <v>547</v>
      </c>
      <c r="BM44" s="2">
        <f>INDEX('Ambiente-Termico'!$B$2:$EC$1000, MATCH($O44, 'Ambiente-Termico'!$I$2:$I$1000, 0), MATCH(BM$1, 'Ambiente-Termico'!$B$1:$EC$1, 0))</f>
        <v>6.2442922374429222E-2</v>
      </c>
      <c r="BN44">
        <f>INDEX('Ambiente-Termico'!$B$2:$EC$1000, MATCH($O44, 'Ambiente-Termico'!$I$2:$I$1000, 0), MATCH(BN$1, 'Ambiente-Termico'!$B$1:$EC$1, 0))</f>
        <v>2343</v>
      </c>
      <c r="BO44" s="2">
        <f>INDEX('Ambiente-Termico'!$B$2:$EC$1000, MATCH($O44, 'Ambiente-Termico'!$I$2:$I$1000, 0), MATCH(BO$1, 'Ambiente-Termico'!$B$1:$EC$1, 0))</f>
        <v>0.26746575342465762</v>
      </c>
      <c r="BP44">
        <f>INDEX('Ambiente-Termico'!$B$2:$EC$1000, MATCH($O44, 'Ambiente-Termico'!$I$2:$I$1000, 0), MATCH(BP$1, 'Ambiente-Termico'!$B$1:$EC$1, 0))</f>
        <v>5870</v>
      </c>
      <c r="BQ44" s="2">
        <f>INDEX('Ambiente-Termico'!$B$2:$EC$1000, MATCH($O44, 'Ambiente-Termico'!$I$2:$I$1000, 0), MATCH(BQ$1, 'Ambiente-Termico'!$B$1:$EC$1, 0))</f>
        <v>0.67009132420091322</v>
      </c>
      <c r="BR44">
        <f>INDEX('Ambiente-Termico'!$B$2:$EC$1000, MATCH($O44, 'Ambiente-Termico'!$I$2:$I$1000, 0), MATCH(BR$1, 'Ambiente-Termico'!$B$1:$EC$1, 0))</f>
        <v>123</v>
      </c>
      <c r="BS44" s="2">
        <f>INDEX('Ambiente-Termico'!$B$2:$EC$1000, MATCH($O44, 'Ambiente-Termico'!$I$2:$I$1000, 0), MATCH(BS$1, 'Ambiente-Termico'!$B$1:$EC$1, 0))</f>
        <v>4.2123287671232877E-2</v>
      </c>
      <c r="BT44">
        <f>INDEX('Ambiente-Termico'!$B$2:$EC$1000, MATCH($O44, 'Ambiente-Termico'!$I$2:$I$1000, 0), MATCH(BT$1, 'Ambiente-Termico'!$B$1:$EC$1, 0))</f>
        <v>1064</v>
      </c>
      <c r="BU44" s="2">
        <f>INDEX('Ambiente-Termico'!$B$2:$EC$1000, MATCH($O44, 'Ambiente-Termico'!$I$2:$I$1000, 0), MATCH(BU$1, 'Ambiente-Termico'!$B$1:$EC$1, 0))</f>
        <v>0.36438356164383562</v>
      </c>
      <c r="BV44">
        <f>INDEX('Ambiente-Termico'!$B$2:$EC$1000, MATCH($O44, 'Ambiente-Termico'!$I$2:$I$1000, 0), MATCH(BV$1, 'Ambiente-Termico'!$B$1:$EC$1, 0))</f>
        <v>7573</v>
      </c>
      <c r="BW44" s="2">
        <f>INDEX('Ambiente-Termico'!$B$2:$EC$1000, MATCH($O44, 'Ambiente-Termico'!$I$2:$I$1000, 0), MATCH(BW$1, 'Ambiente-Termico'!$B$1:$EC$1, 0))</f>
        <v>0.86449771689497712</v>
      </c>
      <c r="BX44">
        <f>INDEX('Ambiente-Termico'!$B$2:$EC$1000, MATCH($O44, 'Ambiente-Termico'!$I$2:$I$1000, 0), MATCH(BX$1, 'Ambiente-Termico'!$B$1:$EC$1, 0))</f>
        <v>139</v>
      </c>
      <c r="BY44" s="2">
        <f>INDEX('Ambiente-Termico'!$B$2:$EC$1000, MATCH($O44, 'Ambiente-Termico'!$I$2:$I$1000, 0), MATCH(BY$1, 'Ambiente-Termico'!$B$1:$EC$1, 0))</f>
        <v>1.5867579908675801E-2</v>
      </c>
      <c r="BZ44">
        <f>INDEX('Ambiente-Termico'!$B$2:$EC$1000, MATCH($O44, 'Ambiente-Termico'!$I$2:$I$1000, 0), MATCH(BZ$1, 'Ambiente-Termico'!$B$1:$EC$1, 0))</f>
        <v>5303</v>
      </c>
      <c r="CA44" s="2">
        <f>INDEX('Ambiente-Termico'!$B$2:$EC$1000, MATCH($O44, 'Ambiente-Termico'!$I$2:$I$1000, 0), MATCH(CA$1, 'Ambiente-Termico'!$B$1:$EC$1, 0))</f>
        <v>0.60536529680365292</v>
      </c>
      <c r="CB44">
        <f>INDEX('Ambiente-Termico'!$B$2:$EC$1000, MATCH($O44, 'Ambiente-Termico'!$I$2:$I$1000, 0), MATCH(CB$1, 'Ambiente-Termico'!$B$1:$EC$1, 0))</f>
        <v>3318</v>
      </c>
      <c r="CC44" s="2">
        <f>INDEX('Ambiente-Termico'!$B$2:$EC$1000, MATCH($O44, 'Ambiente-Termico'!$I$2:$I$1000, 0), MATCH(CC$1, 'Ambiente-Termico'!$B$1:$EC$1, 0))</f>
        <v>0.37876712328767131</v>
      </c>
      <c r="CD44">
        <f>INDEX('Ambiente-Termico'!$B$2:$EC$1000, MATCH($O44, 'Ambiente-Termico'!$I$2:$I$1000, 0), MATCH(CD$1, 'Ambiente-Termico'!$B$1:$EC$1, 0))</f>
        <v>7265.69</v>
      </c>
      <c r="CE44">
        <f>INDEX('Ambiente-Termico'!$B$2:$EC$1000, MATCH($O44, 'Ambiente-Termico'!$I$2:$I$1000, 0), MATCH(CE$1, 'Ambiente-Termico'!$B$1:$EC$1, 0))</f>
        <v>1142.93</v>
      </c>
      <c r="CF44">
        <f>INDEX('Ambiente-Termico'!$B$2:$EC$1000, MATCH($O44, 'Ambiente-Termico'!$I$2:$I$1000, 0), MATCH(CF$1, 'Ambiente-Termico'!$B$1:$EC$1, 0))</f>
        <v>263.53608995284731</v>
      </c>
      <c r="CG44">
        <f>INDEX('Ambiente-Termico'!$B$2:$EC$1000, MATCH($O44, 'Ambiente-Termico'!$I$2:$I$1000, 0), MATCH(CG$1, 'Ambiente-Termico'!$B$1:$EC$1, 0))</f>
        <v>41.455567645992019</v>
      </c>
      <c r="CH44">
        <f>INDEX('Ambiente-Termico'!$B$2:$EC$1000, MATCH($O44, 'Ambiente-Termico'!$I$2:$I$1000, 0), MATCH(CH$1, 'Ambiente-Termico'!$B$1:$EC$1, 0))</f>
        <v>222.0805223068553</v>
      </c>
      <c r="CI44">
        <f>INDEX('Ambiente-Termico'!$B$2:$EC$1000, MATCH($O44, 'Ambiente-Termico'!$I$2:$I$1000, 0), MATCH(CI$1, 'Ambiente-Termico'!$B$1:$EC$1, 0))</f>
        <v>7855.28</v>
      </c>
      <c r="CJ44">
        <f>INDEX('Ambiente-Termico'!$B$2:$EC$1000, MATCH($O44, 'Ambiente-Termico'!$I$2:$I$1000, 0), MATCH(CJ$1, 'Ambiente-Termico'!$B$1:$EC$1, 0))</f>
        <v>41.288711324725718</v>
      </c>
      <c r="CK44">
        <f>INDEX('Ambiente-Termico'!$B$2:$EC$1000, MATCH($O44, 'Ambiente-Termico'!$I$2:$I$1000, 0), MATCH(CK$1, 'Ambiente-Termico'!$B$1:$EC$1, 0))</f>
        <v>0</v>
      </c>
      <c r="CL44">
        <f>INDEX('Ambiente-Termico'!$B$2:$EC$1000, MATCH($O44, 'Ambiente-Termico'!$I$2:$I$1000, 0), MATCH(CL$1, 'Ambiente-Termico'!$B$1:$EC$1, 0))</f>
        <v>0</v>
      </c>
      <c r="CM44">
        <f>INDEX('Ambiente-Termico'!$B$2:$EC$1000, MATCH($O44, 'Ambiente-Termico'!$I$2:$I$1000, 0), MATCH(CM$1, 'Ambiente-Termico'!$B$1:$EC$1, 0))</f>
        <v>0</v>
      </c>
      <c r="CN44">
        <f>INDEX('Ambiente-Termico'!$B$2:$EC$1000, MATCH($O44, 'Ambiente-Termico'!$I$2:$I$1000, 0), MATCH(CN$1, 'Ambiente-Termico'!$B$1:$EC$1, 0))</f>
        <v>0</v>
      </c>
      <c r="CO44">
        <f>INDEX('Ambiente-Termico'!$B$2:$EC$1000, MATCH($O44, 'Ambiente-Termico'!$I$2:$I$1000, 0), MATCH(CO$1, 'Ambiente-Termico'!$B$1:$EC$1, 0))</f>
        <v>0</v>
      </c>
      <c r="CP44">
        <f>INDEX('Ambiente-Termico'!$B$2:$EC$1000, MATCH($O44, 'Ambiente-Termico'!$I$2:$I$1000, 0), MATCH(CP$1, 'Ambiente-Termico'!$B$1:$EC$1, 0))</f>
        <v>0</v>
      </c>
      <c r="CQ44">
        <f>INDEX('Ambiente-Termico'!$B$2:$EC$1000, MATCH($O44, 'Ambiente-Termico'!$I$2:$I$1000, 0), MATCH(CQ$1, 'Ambiente-Termico'!$B$1:$EC$1, 0))</f>
        <v>0</v>
      </c>
      <c r="CR44">
        <f>INDEX('Ambiente-Termico'!$B$2:$EC$1000, MATCH($O44, 'Ambiente-Termico'!$I$2:$I$1000, 0), MATCH(CR$1, 'Ambiente-Termico'!$B$1:$EC$1, 0))</f>
        <v>0</v>
      </c>
      <c r="CS44">
        <f>INDEX('Ambiente-Termico'!$B$2:$EC$1000, MATCH($O44, 'Ambiente-Termico'!$I$2:$I$1000, 0), MATCH(CS$1, 'Ambiente-Termico'!$B$1:$EC$1, 0))</f>
        <v>0</v>
      </c>
      <c r="CT44">
        <f>INDEX('Ambiente-Termico'!$B$2:$EC$1000, MATCH($O44, 'Ambiente-Termico'!$I$2:$I$1000, 0), MATCH(CT$1, 'Ambiente-Termico'!$B$1:$EC$1, 0))</f>
        <v>0</v>
      </c>
      <c r="CU44">
        <f>INDEX('Ambiente-Termico'!$B$2:$EC$1000, MATCH($O44, 'Ambiente-Termico'!$I$2:$I$1000, 0), MATCH(CU$1, 'Ambiente-Termico'!$B$1:$EC$1, 0))</f>
        <v>0</v>
      </c>
      <c r="CV44">
        <f>INDEX('Ambiente-Termico'!$B$2:$EC$1000, MATCH($O44, 'Ambiente-Termico'!$I$2:$I$1000, 0), MATCH(CV$1, 'Ambiente-Termico'!$B$1:$EC$1, 0))</f>
        <v>0</v>
      </c>
      <c r="CW44">
        <f>INDEX('Ambiente-Termico'!$B$2:$EC$1000, MATCH($O44, 'Ambiente-Termico'!$I$2:$I$1000, 0), MATCH(CW$1, 'Ambiente-Termico'!$B$1:$EC$1, 0))</f>
        <v>0</v>
      </c>
      <c r="CX44">
        <f>INDEX('Ambiente-Termico'!$B$2:$EC$1000, MATCH($O44, 'Ambiente-Termico'!$I$2:$I$1000, 0), MATCH(CX$1, 'Ambiente-Termico'!$B$1:$EC$1, 0))</f>
        <v>0</v>
      </c>
      <c r="CY44">
        <f>INDEX('Ambiente-Termico'!$B$2:$EC$1000, MATCH($O44, 'Ambiente-Termico'!$I$2:$I$1000, 0), MATCH(CY$1, 'Ambiente-Termico'!$B$1:$EC$1, 0))</f>
        <v>0</v>
      </c>
      <c r="CZ44">
        <f>INDEX('Ambiente-Termico'!$B$2:$EC$1000, MATCH($O44, 'Ambiente-Termico'!$I$2:$I$1000, 0), MATCH(CZ$1, 'Ambiente-Termico'!$B$1:$EC$1, 0))</f>
        <v>0</v>
      </c>
      <c r="DA44">
        <f>INDEX('Ambiente-Termico'!$B$2:$EC$1000, MATCH($O44, 'Ambiente-Termico'!$I$2:$I$1000, 0), MATCH(DA$1, 'Ambiente-Termico'!$B$1:$EC$1, 0))</f>
        <v>0</v>
      </c>
      <c r="DB44">
        <f>INDEX('Ambiente-Termico'!$B$2:$EC$1000, MATCH($O44, 'Ambiente-Termico'!$I$2:$I$1000, 0), MATCH(DB$1, 'Ambiente-Termico'!$B$1:$EC$1, 0))</f>
        <v>0</v>
      </c>
      <c r="DC44">
        <f>INDEX('Ambiente-Termico'!$B$2:$EC$1000, MATCH($O44, 'Ambiente-Termico'!$I$2:$I$1000, 0), MATCH(DC$1, 'Ambiente-Termico'!$B$1:$EC$1, 0))</f>
        <v>0</v>
      </c>
      <c r="DD44">
        <f>INDEX('Ambiente-Termico'!$B$2:$EC$1000, MATCH($O44, 'Ambiente-Termico'!$I$2:$I$1000, 0), MATCH(DD$1, 'Ambiente-Termico'!$B$1:$EC$1, 0))</f>
        <v>0</v>
      </c>
      <c r="DE44">
        <f>INDEX('Ambiente-Termico'!$B$2:$EC$1000, MATCH($O44, 'Ambiente-Termico'!$I$2:$I$1000, 0), MATCH(DE$1, 'Ambiente-Termico'!$B$1:$EC$1, 0))</f>
        <v>0</v>
      </c>
      <c r="DF44">
        <f>INDEX('Ambiente-Termico'!$B$2:$EC$1000, MATCH($O44, 'Ambiente-Termico'!$I$2:$I$1000, 0), MATCH(DF$1, 'Ambiente-Termico'!$B$1:$EC$1, 0))</f>
        <v>0</v>
      </c>
      <c r="DG44">
        <f>INDEX('Ambiente-Termico'!$B$2:$EC$1000, MATCH($O44, 'Ambiente-Termico'!$I$2:$I$1000, 0), MATCH(DG$1, 'Ambiente-Termico'!$B$1:$EC$1, 0))</f>
        <v>0</v>
      </c>
      <c r="DH44">
        <f>INDEX('Ambiente-Termico'!$B$2:$EC$1000, MATCH($O44, 'Ambiente-Termico'!$I$2:$I$1000, 0), MATCH(DH$1, 'Ambiente-Termico'!$B$1:$EC$1, 0))</f>
        <v>0</v>
      </c>
      <c r="DI44">
        <f>INDEX('Ambiente-Termico'!$B$2:$EC$1000, MATCH($O44, 'Ambiente-Termico'!$I$2:$I$1000, 0), MATCH(DI$1, 'Ambiente-Termico'!$B$1:$EC$1, 0))</f>
        <v>0</v>
      </c>
      <c r="DJ44">
        <f>INDEX('Ambiente-Termico'!$B$2:$EC$1000, MATCH($O44, 'Ambiente-Termico'!$I$2:$I$1000, 0), MATCH(DJ$1, 'Ambiente-Termico'!$B$1:$EC$1, 0))</f>
        <v>0</v>
      </c>
      <c r="DK44">
        <f>INDEX('Ambiente-Termico'!$B$2:$EC$1000, MATCH($O44, 'Ambiente-Termico'!$I$2:$I$1000, 0), MATCH(DK$1, 'Ambiente-Termico'!$B$1:$EC$1, 0))</f>
        <v>0</v>
      </c>
      <c r="DL44">
        <f>INDEX('Ambiente-Termico'!$B$2:$EC$1000, MATCH($O44, 'Ambiente-Termico'!$I$2:$I$1000, 0), MATCH(DL$1, 'Ambiente-Termico'!$B$1:$EC$1, 0))</f>
        <v>0</v>
      </c>
      <c r="DM44">
        <f>INDEX('Ambiente-Termico'!$B$2:$EC$1000, MATCH($O44, 'Ambiente-Termico'!$I$2:$I$1000, 0), MATCH(DM$1, 'Ambiente-Termico'!$B$1:$EC$1, 0))</f>
        <v>0</v>
      </c>
      <c r="DN44" s="2">
        <f t="shared" si="1"/>
        <v>0.40747980607306111</v>
      </c>
      <c r="DO44" s="2">
        <f>IF(INDEX(CE:CE,MATCH($T44,$O:$O, 0))=0,0,1-CE44/INDEX(CE:CE,MATCH($T44,$O:$O, 0)))</f>
        <v>9.2408480902088419E-2</v>
      </c>
      <c r="DP44" s="2">
        <f>IF(INDEX(CF:CF,MATCH($T44,$O:$O, 0))=0,0,1-CF44/INDEX(CF:CF,MATCH($T44,$O:$O, 0)))</f>
        <v>0.407479806073061</v>
      </c>
      <c r="DQ44" s="2">
        <f t="shared" si="2"/>
        <v>9.2408480902088419E-2</v>
      </c>
      <c r="DR44" s="2">
        <f t="shared" si="3"/>
        <v>0.44353974579775601</v>
      </c>
      <c r="DS44" s="2">
        <f t="shared" si="4"/>
        <v>0.47373209463239274</v>
      </c>
      <c r="DT44" s="2">
        <f t="shared" si="5"/>
        <v>-0.17048781673237445</v>
      </c>
      <c r="DU44" s="2">
        <f t="shared" si="6"/>
        <v>0</v>
      </c>
      <c r="DV44" s="2">
        <f t="shared" si="7"/>
        <v>0</v>
      </c>
      <c r="DW44" s="2">
        <f t="shared" si="8"/>
        <v>0</v>
      </c>
      <c r="DX44" s="2">
        <f t="shared" si="9"/>
        <v>0</v>
      </c>
      <c r="DY44" s="2">
        <f>IF($CO44=0,0,CP44/$CO44)</f>
        <v>0</v>
      </c>
      <c r="DZ44" s="2">
        <f t="shared" si="10"/>
        <v>0</v>
      </c>
      <c r="EA44" s="2">
        <f t="shared" si="11"/>
        <v>0</v>
      </c>
      <c r="EB44" s="2">
        <f t="shared" si="12"/>
        <v>0</v>
      </c>
      <c r="EC44" s="2">
        <f t="shared" si="13"/>
        <v>0</v>
      </c>
      <c r="ED44" s="2">
        <f t="shared" si="14"/>
        <v>0</v>
      </c>
      <c r="EE44" s="2">
        <f t="shared" si="15"/>
        <v>0</v>
      </c>
      <c r="EF44" s="2">
        <f t="shared" si="16"/>
        <v>0</v>
      </c>
      <c r="EG44" s="2">
        <f t="shared" si="17"/>
        <v>0</v>
      </c>
      <c r="EH44" s="2">
        <f t="shared" si="18"/>
        <v>0</v>
      </c>
      <c r="EI44" s="2">
        <f t="shared" si="19"/>
        <v>0</v>
      </c>
      <c r="EJ44" s="2">
        <f t="shared" si="20"/>
        <v>0</v>
      </c>
      <c r="EK44" s="2">
        <f>IF($DB44=0,0,DC44/$DB44)</f>
        <v>0</v>
      </c>
      <c r="EL44" s="2">
        <f t="shared" si="21"/>
        <v>0</v>
      </c>
      <c r="EM44" s="2">
        <f t="shared" si="22"/>
        <v>0</v>
      </c>
      <c r="EN44" s="2">
        <f t="shared" si="23"/>
        <v>0</v>
      </c>
      <c r="EO44" s="2">
        <f t="shared" si="24"/>
        <v>0</v>
      </c>
      <c r="EP44" s="2">
        <f t="shared" si="25"/>
        <v>0</v>
      </c>
      <c r="EQ44" s="2">
        <f t="shared" si="26"/>
        <v>0</v>
      </c>
      <c r="ER44" s="2">
        <f t="shared" si="27"/>
        <v>0</v>
      </c>
      <c r="ES44" s="2">
        <f t="shared" si="28"/>
        <v>0</v>
      </c>
      <c r="ET44" s="2">
        <f t="shared" si="29"/>
        <v>0</v>
      </c>
      <c r="EU44" s="2">
        <f t="shared" si="30"/>
        <v>0</v>
      </c>
      <c r="EV44">
        <f>INDEX('Ambiente-Luminico'!$B$2:$DZ$1000, MATCH($P44, 'Ambiente-Luminico'!$M$2:$M$1000, 0), MATCH(EV$1, 'Ambiente-Luminico'!$B$1:$DZ$1, 0))</f>
        <v>1</v>
      </c>
      <c r="EW44">
        <f>INDEX('Ambiente-Luminico'!$B$2:$DZ$1000, MATCH($P44, 'Ambiente-Luminico'!$M$2:$M$1000, 0), MATCH(EW$1, 'Ambiente-Luminico'!$B$1:$DZ$1, 0))</f>
        <v>0.82051282999999997</v>
      </c>
      <c r="EX44">
        <f>INDEX('Ambiente-Luminico'!$B$2:$DZ$1000, MATCH($P44, 'Ambiente-Luminico'!$M$2:$M$1000, 0), MATCH(EX$1, 'Ambiente-Luminico'!$B$1:$DZ$1, 0))</f>
        <v>0</v>
      </c>
      <c r="EY44">
        <f>INDEX('Ambiente-Luminico'!$B$2:$DZ$1000, MATCH($P44, 'Ambiente-Luminico'!$M$2:$M$1000, 0), MATCH(EY$1, 'Ambiente-Luminico'!$B$1:$DZ$1, 0))</f>
        <v>0.70470310000000003</v>
      </c>
      <c r="EZ44">
        <f>INDEX('Ambiente-Luminico'!$B$2:$DZ$1000, MATCH($P44, 'Ambiente-Luminico'!$M$2:$M$1000, 0), MATCH(EZ$1, 'Ambiente-Luminico'!$B$1:$DZ$1, 0))</f>
        <v>0.28121537000000002</v>
      </c>
      <c r="FA44">
        <f>INDEX('Ambiente-Luminico'!$B$2:$DZ$1000, MATCH($P44, 'Ambiente-Luminico'!$M$2:$M$1000, 0), MATCH(FA$1, 'Ambiente-Luminico'!$B$1:$DZ$1, 0))</f>
        <v>2518.8867</v>
      </c>
      <c r="FB44">
        <f>INDEX('Ambiente-Luminico'!$B$2:$DZ$1000, MATCH($P44, 'Ambiente-Luminico'!$M$2:$M$1000, 0), MATCH(FB$1, 'Ambiente-Luminico'!$B$1:$DZ$1, 0))</f>
        <v>0.79326920000000001</v>
      </c>
    </row>
    <row r="45" spans="1:158" x14ac:dyDescent="0.3">
      <c r="A45">
        <f>IF(INDEX(Plan1!O$5:O$1000,ROW()-1)="","",INDEX(Plan1!O$5:O$1000,ROW()-1))</f>
        <v>44</v>
      </c>
      <c r="B45" t="str">
        <f>IF(INDEX(Plan1!P$5:P$1000,ROW()-1)="","",INDEX(Plan1!P$5:P$1000,ROW()-1))</f>
        <v>CTD-HVAC-V60-T120_Pext</v>
      </c>
      <c r="C45" t="str">
        <f>IF(INDEX(Plan1!Q$5:Q$1000,ROW()-1)="","",INDEX(Plan1!Q$5:Q$1000,ROW()-1))</f>
        <v>CTD</v>
      </c>
      <c r="D45" t="str">
        <f>IF(INDEX(Plan1!R$5:R$1000,ROW()-1)="","",INDEX(Plan1!R$5:R$1000,ROW()-1))</f>
        <v>HVAC</v>
      </c>
      <c r="E45" t="str">
        <f>IF(INDEX(Plan1!S$5:S$1000,ROW()-1)="","",INDEX(Plan1!S$5:S$1000,ROW()-1))</f>
        <v>V60</v>
      </c>
      <c r="F45" t="str">
        <f>IF(INDEX(Plan1!T$5:T$1000,ROW()-1)="","",INDEX(Plan1!T$5:T$1000,ROW()-1))</f>
        <v>T120_Pext</v>
      </c>
      <c r="G45" t="str">
        <f>IF(INDEX(Plan1!U$5:U$1000,ROW()-1)="","",INDEX(Plan1!U$5:U$1000,ROW()-1))</f>
        <v>VARANDA</v>
      </c>
      <c r="H45">
        <f>IF(INDEX(Plan1!W$5:W$1000,ROW()-1)="","",INDEX(Plan1!W$5:W$1000,ROW()-1))</f>
        <v>27.57</v>
      </c>
      <c r="I45">
        <f>IF(INDEX(Plan1!X$5:X$1000,ROW()-1)="","",INDEX(Plan1!X$5:X$1000,ROW()-1))</f>
        <v>68.111999999999995</v>
      </c>
      <c r="J45">
        <f>IF(INDEX(Plan1!Y$5:Y$1000,ROW()-1)="","",INDEX(Plan1!Y$5:Y$1000,ROW()-1))</f>
        <v>27.6416</v>
      </c>
      <c r="K45" s="16">
        <f>IF(INDEX(Plan1!Z$5:Z$1000,ROW()-1)="","",INDEX(Plan1!Z$5:Z$1000,ROW()-1))</f>
        <v>0.41</v>
      </c>
      <c r="L45" s="2">
        <f>IF(INDEX(Plan1!AA$5:AA$1000,ROW()-1)="","",INDEX(Plan1!AA$5:AA$1000,ROW()-1))</f>
        <v>1</v>
      </c>
      <c r="M45" t="str">
        <f t="shared" si="31"/>
        <v>Pext</v>
      </c>
      <c r="N45" t="str">
        <f t="shared" si="32"/>
        <v>Norte-Oeste</v>
      </c>
      <c r="O45" t="str">
        <f t="shared" si="33"/>
        <v>CTD-HVAC-V60-T120_Pext-VARANDA-Pext</v>
      </c>
      <c r="P45" t="str">
        <f t="shared" si="34"/>
        <v>CTD-VN-V60-T120_Pext-VARANDA-Pext</v>
      </c>
      <c r="Q45" t="str">
        <f t="shared" si="35"/>
        <v>CTD_T120_Pext_V60</v>
      </c>
      <c r="R45" t="str">
        <f t="shared" si="36"/>
        <v>CTD_T120_Pext_V60_sDG</v>
      </c>
      <c r="S45" t="str">
        <f t="shared" si="37"/>
        <v>CTD-VARANDA</v>
      </c>
      <c r="T45" t="str">
        <f t="shared" si="38"/>
        <v>CTD-HVAC-V86-ST-VARANDA-P0</v>
      </c>
      <c r="U45">
        <f>INDEX('Ambiente-Termico'!$B$2:$EC$1000, MATCH($O45, 'Ambiente-Termico'!$I$2:$I$1000, 0), MATCH(U$1, 'Ambiente-Termico'!$B$1:$EC$1, 0))</f>
        <v>2920</v>
      </c>
      <c r="V45">
        <f>INDEX('Ambiente-Termico'!$B$2:$EC$1000, MATCH($O45, 'Ambiente-Termico'!$I$2:$I$1000, 0), MATCH(V$1, 'Ambiente-Termico'!$B$1:$EC$1, 0))</f>
        <v>31.79</v>
      </c>
      <c r="W45">
        <f>INDEX('Ambiente-Termico'!$B$2:$EC$1000, MATCH($O45, 'Ambiente-Termico'!$I$2:$I$1000, 0), MATCH(W$1, 'Ambiente-Termico'!$B$1:$EC$1, 0))</f>
        <v>31.79</v>
      </c>
      <c r="X45">
        <f>INDEX('Ambiente-Termico'!$B$2:$EC$1000, MATCH($O45, 'Ambiente-Termico'!$I$2:$I$1000, 0), MATCH(X$1, 'Ambiente-Termico'!$B$1:$EC$1, 0))</f>
        <v>22.19</v>
      </c>
      <c r="Y45">
        <f>INDEX('Ambiente-Termico'!$B$2:$EC$1000, MATCH($O45, 'Ambiente-Termico'!$I$2:$I$1000, 0), MATCH(Y$1, 'Ambiente-Termico'!$B$1:$EC$1, 0))</f>
        <v>20.34</v>
      </c>
      <c r="Z45">
        <f>INDEX('Ambiente-Termico'!$B$2:$EC$1000, MATCH($O45, 'Ambiente-Termico'!$I$2:$I$1000, 0), MATCH(Z$1, 'Ambiente-Termico'!$B$1:$EC$1, 0))</f>
        <v>31.05</v>
      </c>
      <c r="AA45">
        <f>INDEX('Ambiente-Termico'!$B$2:$EC$1000, MATCH($O45, 'Ambiente-Termico'!$I$2:$I$1000, 0), MATCH(AA$1, 'Ambiente-Termico'!$B$1:$EC$1, 0))</f>
        <v>31.05</v>
      </c>
      <c r="AB45">
        <f>INDEX('Ambiente-Termico'!$B$2:$EC$1000, MATCH($O45, 'Ambiente-Termico'!$I$2:$I$1000, 0), MATCH(AB$1, 'Ambiente-Termico'!$B$1:$EC$1, 0))</f>
        <v>22.02</v>
      </c>
      <c r="AC45">
        <f>INDEX('Ambiente-Termico'!$B$2:$EC$1000, MATCH($O45, 'Ambiente-Termico'!$I$2:$I$1000, 0), MATCH(AC$1, 'Ambiente-Termico'!$B$1:$EC$1, 0))</f>
        <v>20.29</v>
      </c>
      <c r="AD45">
        <f>INDEX('Ambiente-Termico'!$B$2:$EC$1000, MATCH($O45, 'Ambiente-Termico'!$I$2:$I$1000, 0), MATCH(AD$1, 'Ambiente-Termico'!$B$1:$EC$1, 0))</f>
        <v>31.25</v>
      </c>
      <c r="AE45">
        <f>INDEX('Ambiente-Termico'!$B$2:$EC$1000, MATCH($O45, 'Ambiente-Termico'!$I$2:$I$1000, 0), MATCH(AE$1, 'Ambiente-Termico'!$B$1:$EC$1, 0))</f>
        <v>31.25</v>
      </c>
      <c r="AF45">
        <f>INDEX('Ambiente-Termico'!$B$2:$EC$1000, MATCH($O45, 'Ambiente-Termico'!$I$2:$I$1000, 0), MATCH(AF$1, 'Ambiente-Termico'!$B$1:$EC$1, 0))</f>
        <v>22.11</v>
      </c>
      <c r="AG45">
        <f>INDEX('Ambiente-Termico'!$B$2:$EC$1000, MATCH($O45, 'Ambiente-Termico'!$I$2:$I$1000, 0), MATCH(AG$1, 'Ambiente-Termico'!$B$1:$EC$1, 0))</f>
        <v>20.32</v>
      </c>
      <c r="AH45" s="2">
        <f t="shared" si="39"/>
        <v>2.8230865746549094E-3</v>
      </c>
      <c r="AI45" s="2">
        <f t="shared" si="39"/>
        <v>2.8230865746549094E-3</v>
      </c>
      <c r="AJ45" s="2">
        <f t="shared" si="39"/>
        <v>4.9327354260089162E-3</v>
      </c>
      <c r="AK45" s="2">
        <f t="shared" si="39"/>
        <v>1.9627085377821318E-3</v>
      </c>
      <c r="AL45" s="2">
        <f t="shared" si="40"/>
        <v>1.9267214150347378E-2</v>
      </c>
      <c r="AM45" s="2">
        <f t="shared" si="40"/>
        <v>1.9267214150347378E-2</v>
      </c>
      <c r="AN45" s="2">
        <f t="shared" si="40"/>
        <v>2.4800708591674048E-2</v>
      </c>
      <c r="AO45" s="2">
        <f t="shared" si="40"/>
        <v>1.0243902439024399E-2</v>
      </c>
      <c r="AP45" s="2">
        <f t="shared" si="41"/>
        <v>6.0432569974555594E-3</v>
      </c>
      <c r="AQ45" s="2">
        <f t="shared" si="41"/>
        <v>6.0432569974555594E-3</v>
      </c>
      <c r="AR45" s="2">
        <f t="shared" si="41"/>
        <v>1.4705882352941235E-2</v>
      </c>
      <c r="AS45" s="2">
        <f t="shared" si="41"/>
        <v>5.8708414872798986E-3</v>
      </c>
      <c r="AT45">
        <f>INDEX('Ambiente-Termico'!$B$2:$EC$1000, MATCH($O45, 'Ambiente-Termico'!$I$2:$I$1000, 0), MATCH(AT$1, 'Ambiente-Termico'!$B$1:$EC$1, 0))</f>
        <v>354</v>
      </c>
      <c r="AU45" s="2">
        <f>INDEX('Ambiente-Termico'!$B$2:$EC$1000, MATCH($O45, 'Ambiente-Termico'!$I$2:$I$1000, 0), MATCH(AU$1, 'Ambiente-Termico'!$B$1:$EC$1, 0))</f>
        <v>0.1212328767123288</v>
      </c>
      <c r="AV45">
        <f>INDEX('Ambiente-Termico'!$B$2:$EC$1000, MATCH($O45, 'Ambiente-Termico'!$I$2:$I$1000, 0), MATCH(AV$1, 'Ambiente-Termico'!$B$1:$EC$1, 0))</f>
        <v>1810</v>
      </c>
      <c r="AW45" s="2">
        <f>INDEX('Ambiente-Termico'!$B$2:$EC$1000, MATCH($O45, 'Ambiente-Termico'!$I$2:$I$1000, 0), MATCH(AW$1, 'Ambiente-Termico'!$B$1:$EC$1, 0))</f>
        <v>0.61986301369863017</v>
      </c>
      <c r="AX45">
        <f>INDEX('Ambiente-Termico'!$B$2:$EC$1000, MATCH($O45, 'Ambiente-Termico'!$I$2:$I$1000, 0), MATCH(AX$1, 'Ambiente-Termico'!$B$1:$EC$1, 0))</f>
        <v>756</v>
      </c>
      <c r="AY45" s="2">
        <f>INDEX('Ambiente-Termico'!$B$2:$EC$1000, MATCH($O45, 'Ambiente-Termico'!$I$2:$I$1000, 0), MATCH(AY$1, 'Ambiente-Termico'!$B$1:$EC$1, 0))</f>
        <v>0.25890410958904109</v>
      </c>
      <c r="AZ45">
        <f>INDEX('Ambiente-Termico'!$B$2:$EC$1000, MATCH($O45, 'Ambiente-Termico'!$I$2:$I$1000, 0), MATCH(AZ$1, 'Ambiente-Termico'!$B$1:$EC$1, 0))</f>
        <v>543</v>
      </c>
      <c r="BA45" s="2">
        <f>INDEX('Ambiente-Termico'!$B$2:$EC$1000, MATCH($O45, 'Ambiente-Termico'!$I$2:$I$1000, 0), MATCH(BA$1, 'Ambiente-Termico'!$B$1:$EC$1, 0))</f>
        <v>6.1986301369863023E-2</v>
      </c>
      <c r="BB45">
        <f>INDEX('Ambiente-Termico'!$B$2:$EC$1000, MATCH($O45, 'Ambiente-Termico'!$I$2:$I$1000, 0), MATCH(BB$1, 'Ambiente-Termico'!$B$1:$EC$1, 0))</f>
        <v>5966</v>
      </c>
      <c r="BC45" s="2">
        <f>INDEX('Ambiente-Termico'!$B$2:$EC$1000, MATCH($O45, 'Ambiente-Termico'!$I$2:$I$1000, 0), MATCH(BC$1, 'Ambiente-Termico'!$B$1:$EC$1, 0))</f>
        <v>0.68105022831050233</v>
      </c>
      <c r="BD45" t="e">
        <f>INDEX('Ambiente-Termico'!$B$2:$EC$1000, MATCH($O45, 'Ambiente-Termico'!$I$2:$I$1000, 0), MATCH(BD$1, 'Ambiente-Termico'!$B$1:$EC$1, 0))</f>
        <v>#N/A</v>
      </c>
      <c r="BE45" s="2" t="e">
        <f>INDEX('Ambiente-Termico'!$B$2:$EC$1000, MATCH($O45, 'Ambiente-Termico'!$I$2:$I$1000, 0), MATCH(BE$1, 'Ambiente-Termico'!$B$1:$EC$1, 0))</f>
        <v>#N/A</v>
      </c>
      <c r="BF45">
        <f>INDEX('Ambiente-Termico'!$B$2:$EC$1000, MATCH($O45, 'Ambiente-Termico'!$I$2:$I$1000, 0), MATCH(BF$1, 'Ambiente-Termico'!$B$1:$EC$1, 0))</f>
        <v>418</v>
      </c>
      <c r="BG45" s="2">
        <f>INDEX('Ambiente-Termico'!$B$2:$EC$1000, MATCH($O45, 'Ambiente-Termico'!$I$2:$I$1000, 0), MATCH(BG$1, 'Ambiente-Termico'!$B$1:$EC$1, 0))</f>
        <v>0.14315068493150679</v>
      </c>
      <c r="BH45">
        <f>INDEX('Ambiente-Termico'!$B$2:$EC$1000, MATCH($O45, 'Ambiente-Termico'!$I$2:$I$1000, 0), MATCH(BH$1, 'Ambiente-Termico'!$B$1:$EC$1, 0))</f>
        <v>337</v>
      </c>
      <c r="BI45" s="2">
        <f>INDEX('Ambiente-Termico'!$B$2:$EC$1000, MATCH($O45, 'Ambiente-Termico'!$I$2:$I$1000, 0), MATCH(BI$1, 'Ambiente-Termico'!$B$1:$EC$1, 0))</f>
        <v>0.1154109589041096</v>
      </c>
      <c r="BJ45">
        <f>INDEX('Ambiente-Termico'!$B$2:$EC$1000, MATCH($O45, 'Ambiente-Termico'!$I$2:$I$1000, 0), MATCH(BJ$1, 'Ambiente-Termico'!$B$1:$EC$1, 0))</f>
        <v>2165</v>
      </c>
      <c r="BK45" s="2">
        <f>INDEX('Ambiente-Termico'!$B$2:$EC$1000, MATCH($O45, 'Ambiente-Termico'!$I$2:$I$1000, 0), MATCH(BK$1, 'Ambiente-Termico'!$B$1:$EC$1, 0))</f>
        <v>0.74143835616438358</v>
      </c>
      <c r="BL45">
        <f>INDEX('Ambiente-Termico'!$B$2:$EC$1000, MATCH($O45, 'Ambiente-Termico'!$I$2:$I$1000, 0), MATCH(BL$1, 'Ambiente-Termico'!$B$1:$EC$1, 0))</f>
        <v>633</v>
      </c>
      <c r="BM45" s="2">
        <f>INDEX('Ambiente-Termico'!$B$2:$EC$1000, MATCH($O45, 'Ambiente-Termico'!$I$2:$I$1000, 0), MATCH(BM$1, 'Ambiente-Termico'!$B$1:$EC$1, 0))</f>
        <v>7.2260273972602734E-2</v>
      </c>
      <c r="BN45">
        <f>INDEX('Ambiente-Termico'!$B$2:$EC$1000, MATCH($O45, 'Ambiente-Termico'!$I$2:$I$1000, 0), MATCH(BN$1, 'Ambiente-Termico'!$B$1:$EC$1, 0))</f>
        <v>2299</v>
      </c>
      <c r="BO45" s="2">
        <f>INDEX('Ambiente-Termico'!$B$2:$EC$1000, MATCH($O45, 'Ambiente-Termico'!$I$2:$I$1000, 0), MATCH(BO$1, 'Ambiente-Termico'!$B$1:$EC$1, 0))</f>
        <v>0.26244292237442918</v>
      </c>
      <c r="BP45">
        <f>INDEX('Ambiente-Termico'!$B$2:$EC$1000, MATCH($O45, 'Ambiente-Termico'!$I$2:$I$1000, 0), MATCH(BP$1, 'Ambiente-Termico'!$B$1:$EC$1, 0))</f>
        <v>5828</v>
      </c>
      <c r="BQ45" s="2">
        <f>INDEX('Ambiente-Termico'!$B$2:$EC$1000, MATCH($O45, 'Ambiente-Termico'!$I$2:$I$1000, 0), MATCH(BQ$1, 'Ambiente-Termico'!$B$1:$EC$1, 0))</f>
        <v>0.66529680365296806</v>
      </c>
      <c r="BR45">
        <f>INDEX('Ambiente-Termico'!$B$2:$EC$1000, MATCH($O45, 'Ambiente-Termico'!$I$2:$I$1000, 0), MATCH(BR$1, 'Ambiente-Termico'!$B$1:$EC$1, 0))</f>
        <v>152</v>
      </c>
      <c r="BS45" s="2">
        <f>INDEX('Ambiente-Termico'!$B$2:$EC$1000, MATCH($O45, 'Ambiente-Termico'!$I$2:$I$1000, 0), MATCH(BS$1, 'Ambiente-Termico'!$B$1:$EC$1, 0))</f>
        <v>5.2054794520547953E-2</v>
      </c>
      <c r="BT45">
        <f>INDEX('Ambiente-Termico'!$B$2:$EC$1000, MATCH($O45, 'Ambiente-Termico'!$I$2:$I$1000, 0), MATCH(BT$1, 'Ambiente-Termico'!$B$1:$EC$1, 0))</f>
        <v>1057</v>
      </c>
      <c r="BU45" s="2">
        <f>INDEX('Ambiente-Termico'!$B$2:$EC$1000, MATCH($O45, 'Ambiente-Termico'!$I$2:$I$1000, 0), MATCH(BU$1, 'Ambiente-Termico'!$B$1:$EC$1, 0))</f>
        <v>0.36198630136986298</v>
      </c>
      <c r="BV45">
        <f>INDEX('Ambiente-Termico'!$B$2:$EC$1000, MATCH($O45, 'Ambiente-Termico'!$I$2:$I$1000, 0), MATCH(BV$1, 'Ambiente-Termico'!$B$1:$EC$1, 0))</f>
        <v>7551</v>
      </c>
      <c r="BW45" s="2">
        <f>INDEX('Ambiente-Termico'!$B$2:$EC$1000, MATCH($O45, 'Ambiente-Termico'!$I$2:$I$1000, 0), MATCH(BW$1, 'Ambiente-Termico'!$B$1:$EC$1, 0))</f>
        <v>0.86198630136986298</v>
      </c>
      <c r="BX45">
        <f>INDEX('Ambiente-Termico'!$B$2:$EC$1000, MATCH($O45, 'Ambiente-Termico'!$I$2:$I$1000, 0), MATCH(BX$1, 'Ambiente-Termico'!$B$1:$EC$1, 0))</f>
        <v>194</v>
      </c>
      <c r="BY45" s="2">
        <f>INDEX('Ambiente-Termico'!$B$2:$EC$1000, MATCH($O45, 'Ambiente-Termico'!$I$2:$I$1000, 0), MATCH(BY$1, 'Ambiente-Termico'!$B$1:$EC$1, 0))</f>
        <v>2.2146118721461189E-2</v>
      </c>
      <c r="BZ45">
        <f>INDEX('Ambiente-Termico'!$B$2:$EC$1000, MATCH($O45, 'Ambiente-Termico'!$I$2:$I$1000, 0), MATCH(BZ$1, 'Ambiente-Termico'!$B$1:$EC$1, 0))</f>
        <v>5220</v>
      </c>
      <c r="CA45" s="2">
        <f>INDEX('Ambiente-Termico'!$B$2:$EC$1000, MATCH($O45, 'Ambiente-Termico'!$I$2:$I$1000, 0), MATCH(CA$1, 'Ambiente-Termico'!$B$1:$EC$1, 0))</f>
        <v>0.59589041095890416</v>
      </c>
      <c r="CB45">
        <f>INDEX('Ambiente-Termico'!$B$2:$EC$1000, MATCH($O45, 'Ambiente-Termico'!$I$2:$I$1000, 0), MATCH(CB$1, 'Ambiente-Termico'!$B$1:$EC$1, 0))</f>
        <v>3346</v>
      </c>
      <c r="CC45" s="2">
        <f>INDEX('Ambiente-Termico'!$B$2:$EC$1000, MATCH($O45, 'Ambiente-Termico'!$I$2:$I$1000, 0), MATCH(CC$1, 'Ambiente-Termico'!$B$1:$EC$1, 0))</f>
        <v>0.38196347031963468</v>
      </c>
      <c r="CD45">
        <f>INDEX('Ambiente-Termico'!$B$2:$EC$1000, MATCH($O45, 'Ambiente-Termico'!$I$2:$I$1000, 0), MATCH(CD$1, 'Ambiente-Termico'!$B$1:$EC$1, 0))</f>
        <v>6197.85</v>
      </c>
      <c r="CE45">
        <f>INDEX('Ambiente-Termico'!$B$2:$EC$1000, MATCH($O45, 'Ambiente-Termico'!$I$2:$I$1000, 0), MATCH(CE$1, 'Ambiente-Termico'!$B$1:$EC$1, 0))</f>
        <v>1136.1600000000001</v>
      </c>
      <c r="CF45">
        <f>INDEX('Ambiente-Termico'!$B$2:$EC$1000, MATCH($O45, 'Ambiente-Termico'!$I$2:$I$1000, 0), MATCH(CF$1, 'Ambiente-Termico'!$B$1:$EC$1, 0))</f>
        <v>224.80413492927096</v>
      </c>
      <c r="CG45">
        <f>INDEX('Ambiente-Termico'!$B$2:$EC$1000, MATCH($O45, 'Ambiente-Termico'!$I$2:$I$1000, 0), MATCH(CG$1, 'Ambiente-Termico'!$B$1:$EC$1, 0))</f>
        <v>41.210010881392819</v>
      </c>
      <c r="CH45">
        <f>INDEX('Ambiente-Termico'!$B$2:$EC$1000, MATCH($O45, 'Ambiente-Termico'!$I$2:$I$1000, 0), MATCH(CH$1, 'Ambiente-Termico'!$B$1:$EC$1, 0))</f>
        <v>183.59412404787815</v>
      </c>
      <c r="CI45">
        <f>INDEX('Ambiente-Termico'!$B$2:$EC$1000, MATCH($O45, 'Ambiente-Termico'!$I$2:$I$1000, 0), MATCH(CI$1, 'Ambiente-Termico'!$B$1:$EC$1, 0))</f>
        <v>4492.6000000000004</v>
      </c>
      <c r="CJ45">
        <f>INDEX('Ambiente-Termico'!$B$2:$EC$1000, MATCH($O45, 'Ambiente-Termico'!$I$2:$I$1000, 0), MATCH(CJ$1, 'Ambiente-Termico'!$B$1:$EC$1, 0))</f>
        <v>45.359773995949233</v>
      </c>
      <c r="CK45">
        <f>INDEX('Ambiente-Termico'!$B$2:$EC$1000, MATCH($O45, 'Ambiente-Termico'!$I$2:$I$1000, 0), MATCH(CK$1, 'Ambiente-Termico'!$B$1:$EC$1, 0))</f>
        <v>0</v>
      </c>
      <c r="CL45">
        <f>INDEX('Ambiente-Termico'!$B$2:$EC$1000, MATCH($O45, 'Ambiente-Termico'!$I$2:$I$1000, 0), MATCH(CL$1, 'Ambiente-Termico'!$B$1:$EC$1, 0))</f>
        <v>0</v>
      </c>
      <c r="CM45">
        <f>INDEX('Ambiente-Termico'!$B$2:$EC$1000, MATCH($O45, 'Ambiente-Termico'!$I$2:$I$1000, 0), MATCH(CM$1, 'Ambiente-Termico'!$B$1:$EC$1, 0))</f>
        <v>0</v>
      </c>
      <c r="CN45">
        <f>INDEX('Ambiente-Termico'!$B$2:$EC$1000, MATCH($O45, 'Ambiente-Termico'!$I$2:$I$1000, 0), MATCH(CN$1, 'Ambiente-Termico'!$B$1:$EC$1, 0))</f>
        <v>0</v>
      </c>
      <c r="CO45">
        <f>INDEX('Ambiente-Termico'!$B$2:$EC$1000, MATCH($O45, 'Ambiente-Termico'!$I$2:$I$1000, 0), MATCH(CO$1, 'Ambiente-Termico'!$B$1:$EC$1, 0))</f>
        <v>0</v>
      </c>
      <c r="CP45">
        <f>INDEX('Ambiente-Termico'!$B$2:$EC$1000, MATCH($O45, 'Ambiente-Termico'!$I$2:$I$1000, 0), MATCH(CP$1, 'Ambiente-Termico'!$B$1:$EC$1, 0))</f>
        <v>0</v>
      </c>
      <c r="CQ45">
        <f>INDEX('Ambiente-Termico'!$B$2:$EC$1000, MATCH($O45, 'Ambiente-Termico'!$I$2:$I$1000, 0), MATCH(CQ$1, 'Ambiente-Termico'!$B$1:$EC$1, 0))</f>
        <v>0</v>
      </c>
      <c r="CR45">
        <f>INDEX('Ambiente-Termico'!$B$2:$EC$1000, MATCH($O45, 'Ambiente-Termico'!$I$2:$I$1000, 0), MATCH(CR$1, 'Ambiente-Termico'!$B$1:$EC$1, 0))</f>
        <v>0</v>
      </c>
      <c r="CS45">
        <f>INDEX('Ambiente-Termico'!$B$2:$EC$1000, MATCH($O45, 'Ambiente-Termico'!$I$2:$I$1000, 0), MATCH(CS$1, 'Ambiente-Termico'!$B$1:$EC$1, 0))</f>
        <v>0</v>
      </c>
      <c r="CT45">
        <f>INDEX('Ambiente-Termico'!$B$2:$EC$1000, MATCH($O45, 'Ambiente-Termico'!$I$2:$I$1000, 0), MATCH(CT$1, 'Ambiente-Termico'!$B$1:$EC$1, 0))</f>
        <v>0</v>
      </c>
      <c r="CU45">
        <f>INDEX('Ambiente-Termico'!$B$2:$EC$1000, MATCH($O45, 'Ambiente-Termico'!$I$2:$I$1000, 0), MATCH(CU$1, 'Ambiente-Termico'!$B$1:$EC$1, 0))</f>
        <v>0</v>
      </c>
      <c r="CV45">
        <f>INDEX('Ambiente-Termico'!$B$2:$EC$1000, MATCH($O45, 'Ambiente-Termico'!$I$2:$I$1000, 0), MATCH(CV$1, 'Ambiente-Termico'!$B$1:$EC$1, 0))</f>
        <v>0</v>
      </c>
      <c r="CW45">
        <f>INDEX('Ambiente-Termico'!$B$2:$EC$1000, MATCH($O45, 'Ambiente-Termico'!$I$2:$I$1000, 0), MATCH(CW$1, 'Ambiente-Termico'!$B$1:$EC$1, 0))</f>
        <v>0</v>
      </c>
      <c r="CX45">
        <f>INDEX('Ambiente-Termico'!$B$2:$EC$1000, MATCH($O45, 'Ambiente-Termico'!$I$2:$I$1000, 0), MATCH(CX$1, 'Ambiente-Termico'!$B$1:$EC$1, 0))</f>
        <v>0</v>
      </c>
      <c r="CY45">
        <f>INDEX('Ambiente-Termico'!$B$2:$EC$1000, MATCH($O45, 'Ambiente-Termico'!$I$2:$I$1000, 0), MATCH(CY$1, 'Ambiente-Termico'!$B$1:$EC$1, 0))</f>
        <v>0</v>
      </c>
      <c r="CZ45">
        <f>INDEX('Ambiente-Termico'!$B$2:$EC$1000, MATCH($O45, 'Ambiente-Termico'!$I$2:$I$1000, 0), MATCH(CZ$1, 'Ambiente-Termico'!$B$1:$EC$1, 0))</f>
        <v>0</v>
      </c>
      <c r="DA45">
        <f>INDEX('Ambiente-Termico'!$B$2:$EC$1000, MATCH($O45, 'Ambiente-Termico'!$I$2:$I$1000, 0), MATCH(DA$1, 'Ambiente-Termico'!$B$1:$EC$1, 0))</f>
        <v>0</v>
      </c>
      <c r="DB45">
        <f>INDEX('Ambiente-Termico'!$B$2:$EC$1000, MATCH($O45, 'Ambiente-Termico'!$I$2:$I$1000, 0), MATCH(DB$1, 'Ambiente-Termico'!$B$1:$EC$1, 0))</f>
        <v>0</v>
      </c>
      <c r="DC45">
        <f>INDEX('Ambiente-Termico'!$B$2:$EC$1000, MATCH($O45, 'Ambiente-Termico'!$I$2:$I$1000, 0), MATCH(DC$1, 'Ambiente-Termico'!$B$1:$EC$1, 0))</f>
        <v>0</v>
      </c>
      <c r="DD45">
        <f>INDEX('Ambiente-Termico'!$B$2:$EC$1000, MATCH($O45, 'Ambiente-Termico'!$I$2:$I$1000, 0), MATCH(DD$1, 'Ambiente-Termico'!$B$1:$EC$1, 0))</f>
        <v>0</v>
      </c>
      <c r="DE45">
        <f>INDEX('Ambiente-Termico'!$B$2:$EC$1000, MATCH($O45, 'Ambiente-Termico'!$I$2:$I$1000, 0), MATCH(DE$1, 'Ambiente-Termico'!$B$1:$EC$1, 0))</f>
        <v>0</v>
      </c>
      <c r="DF45">
        <f>INDEX('Ambiente-Termico'!$B$2:$EC$1000, MATCH($O45, 'Ambiente-Termico'!$I$2:$I$1000, 0), MATCH(DF$1, 'Ambiente-Termico'!$B$1:$EC$1, 0))</f>
        <v>0</v>
      </c>
      <c r="DG45">
        <f>INDEX('Ambiente-Termico'!$B$2:$EC$1000, MATCH($O45, 'Ambiente-Termico'!$I$2:$I$1000, 0), MATCH(DG$1, 'Ambiente-Termico'!$B$1:$EC$1, 0))</f>
        <v>0</v>
      </c>
      <c r="DH45">
        <f>INDEX('Ambiente-Termico'!$B$2:$EC$1000, MATCH($O45, 'Ambiente-Termico'!$I$2:$I$1000, 0), MATCH(DH$1, 'Ambiente-Termico'!$B$1:$EC$1, 0))</f>
        <v>0</v>
      </c>
      <c r="DI45">
        <f>INDEX('Ambiente-Termico'!$B$2:$EC$1000, MATCH($O45, 'Ambiente-Termico'!$I$2:$I$1000, 0), MATCH(DI$1, 'Ambiente-Termico'!$B$1:$EC$1, 0))</f>
        <v>0</v>
      </c>
      <c r="DJ45">
        <f>INDEX('Ambiente-Termico'!$B$2:$EC$1000, MATCH($O45, 'Ambiente-Termico'!$I$2:$I$1000, 0), MATCH(DJ$1, 'Ambiente-Termico'!$B$1:$EC$1, 0))</f>
        <v>0</v>
      </c>
      <c r="DK45">
        <f>INDEX('Ambiente-Termico'!$B$2:$EC$1000, MATCH($O45, 'Ambiente-Termico'!$I$2:$I$1000, 0), MATCH(DK$1, 'Ambiente-Termico'!$B$1:$EC$1, 0))</f>
        <v>0</v>
      </c>
      <c r="DL45">
        <f>INDEX('Ambiente-Termico'!$B$2:$EC$1000, MATCH($O45, 'Ambiente-Termico'!$I$2:$I$1000, 0), MATCH(DL$1, 'Ambiente-Termico'!$B$1:$EC$1, 0))</f>
        <v>0</v>
      </c>
      <c r="DM45">
        <f>INDEX('Ambiente-Termico'!$B$2:$EC$1000, MATCH($O45, 'Ambiente-Termico'!$I$2:$I$1000, 0), MATCH(DM$1, 'Ambiente-Termico'!$B$1:$EC$1, 0))</f>
        <v>0</v>
      </c>
      <c r="DN45" s="2">
        <f t="shared" si="1"/>
        <v>0.49456262461926137</v>
      </c>
      <c r="DO45" s="2">
        <f>IF(INDEX(CE:CE,MATCH($T45,$O:$O, 0))=0,0,1-CE45/INDEX(CE:CE,MATCH($T45,$O:$O, 0)))</f>
        <v>9.7784483443182579E-2</v>
      </c>
      <c r="DP45" s="2">
        <f>IF(INDEX(CF:CF,MATCH($T45,$O:$O, 0))=0,0,1-CF45/INDEX(CF:CF,MATCH($T45,$O:$O, 0)))</f>
        <v>0.49456262461926137</v>
      </c>
      <c r="DQ45" s="2">
        <f t="shared" si="2"/>
        <v>9.7784483443182579E-2</v>
      </c>
      <c r="DR45" s="2">
        <f t="shared" si="3"/>
        <v>0.53997391632320124</v>
      </c>
      <c r="DS45" s="2">
        <f t="shared" si="4"/>
        <v>0.69901630601907083</v>
      </c>
      <c r="DT45" s="2">
        <f t="shared" si="5"/>
        <v>-0.28589779454312492</v>
      </c>
      <c r="DU45" s="2">
        <f t="shared" si="6"/>
        <v>0</v>
      </c>
      <c r="DV45" s="2">
        <f t="shared" si="7"/>
        <v>0</v>
      </c>
      <c r="DW45" s="2">
        <f t="shared" si="8"/>
        <v>0</v>
      </c>
      <c r="DX45" s="2">
        <f t="shared" si="9"/>
        <v>0</v>
      </c>
      <c r="DY45" s="2">
        <f>IF($CO45=0,0,CP45/$CO45)</f>
        <v>0</v>
      </c>
      <c r="DZ45" s="2">
        <f t="shared" si="10"/>
        <v>0</v>
      </c>
      <c r="EA45" s="2">
        <f t="shared" si="11"/>
        <v>0</v>
      </c>
      <c r="EB45" s="2">
        <f t="shared" si="12"/>
        <v>0</v>
      </c>
      <c r="EC45" s="2">
        <f t="shared" si="13"/>
        <v>0</v>
      </c>
      <c r="ED45" s="2">
        <f t="shared" si="14"/>
        <v>0</v>
      </c>
      <c r="EE45" s="2">
        <f t="shared" si="15"/>
        <v>0</v>
      </c>
      <c r="EF45" s="2">
        <f t="shared" si="16"/>
        <v>0</v>
      </c>
      <c r="EG45" s="2">
        <f t="shared" si="17"/>
        <v>0</v>
      </c>
      <c r="EH45" s="2">
        <f t="shared" si="18"/>
        <v>0</v>
      </c>
      <c r="EI45" s="2">
        <f t="shared" si="19"/>
        <v>0</v>
      </c>
      <c r="EJ45" s="2">
        <f t="shared" si="20"/>
        <v>0</v>
      </c>
      <c r="EK45" s="2">
        <f>IF($DB45=0,0,DC45/$DB45)</f>
        <v>0</v>
      </c>
      <c r="EL45" s="2">
        <f t="shared" si="21"/>
        <v>0</v>
      </c>
      <c r="EM45" s="2">
        <f t="shared" si="22"/>
        <v>0</v>
      </c>
      <c r="EN45" s="2">
        <f t="shared" si="23"/>
        <v>0</v>
      </c>
      <c r="EO45" s="2">
        <f t="shared" si="24"/>
        <v>0</v>
      </c>
      <c r="EP45" s="2">
        <f t="shared" si="25"/>
        <v>0</v>
      </c>
      <c r="EQ45" s="2">
        <f t="shared" si="26"/>
        <v>0</v>
      </c>
      <c r="ER45" s="2">
        <f t="shared" si="27"/>
        <v>0</v>
      </c>
      <c r="ES45" s="2">
        <f t="shared" si="28"/>
        <v>0</v>
      </c>
      <c r="ET45" s="2">
        <f t="shared" si="29"/>
        <v>0</v>
      </c>
      <c r="EU45" s="2">
        <f t="shared" si="30"/>
        <v>0</v>
      </c>
      <c r="EV45">
        <f>INDEX('Ambiente-Luminico'!$B$2:$DZ$1000, MATCH($P45, 'Ambiente-Luminico'!$M$2:$M$1000, 0), MATCH(EV$1, 'Ambiente-Luminico'!$B$1:$DZ$1, 0))</f>
        <v>1</v>
      </c>
      <c r="EW45">
        <f>INDEX('Ambiente-Luminico'!$B$2:$DZ$1000, MATCH($P45, 'Ambiente-Luminico'!$M$2:$M$1000, 0), MATCH(EW$1, 'Ambiente-Luminico'!$B$1:$DZ$1, 0))</f>
        <v>0.80769230000000003</v>
      </c>
      <c r="EX45">
        <f>INDEX('Ambiente-Luminico'!$B$2:$DZ$1000, MATCH($P45, 'Ambiente-Luminico'!$M$2:$M$1000, 0), MATCH(EX$1, 'Ambiente-Luminico'!$B$1:$DZ$1, 0))</f>
        <v>0</v>
      </c>
      <c r="EY45">
        <f>INDEX('Ambiente-Luminico'!$B$2:$DZ$1000, MATCH($P45, 'Ambiente-Luminico'!$M$2:$M$1000, 0), MATCH(EY$1, 'Ambiente-Luminico'!$B$1:$DZ$1, 0))</f>
        <v>0.6818476</v>
      </c>
      <c r="EZ45">
        <f>INDEX('Ambiente-Luminico'!$B$2:$DZ$1000, MATCH($P45, 'Ambiente-Luminico'!$M$2:$M$1000, 0), MATCH(EZ$1, 'Ambiente-Luminico'!$B$1:$DZ$1, 0))</f>
        <v>0.30391990000000002</v>
      </c>
      <c r="FA45">
        <f>INDEX('Ambiente-Luminico'!$B$2:$DZ$1000, MATCH($P45, 'Ambiente-Luminico'!$M$2:$M$1000, 0), MATCH(FA$1, 'Ambiente-Luminico'!$B$1:$DZ$1, 0))</f>
        <v>2677.8047000000001</v>
      </c>
      <c r="FB45">
        <f>INDEX('Ambiente-Luminico'!$B$2:$DZ$1000, MATCH($P45, 'Ambiente-Luminico'!$M$2:$M$1000, 0), MATCH(FB$1, 'Ambiente-Luminico'!$B$1:$DZ$1, 0))</f>
        <v>0.8125</v>
      </c>
    </row>
    <row r="46" spans="1:158" x14ac:dyDescent="0.3">
      <c r="A46">
        <f>IF(INDEX(Plan1!O$5:O$1000,ROW()-1)="","",INDEX(Plan1!O$5:O$1000,ROW()-1))</f>
        <v>45</v>
      </c>
      <c r="B46" t="str">
        <f>IF(INDEX(Plan1!P$5:P$1000,ROW()-1)="","",INDEX(Plan1!P$5:P$1000,ROW()-1))</f>
        <v>CTD-HVAC-V86-T120_Pext</v>
      </c>
      <c r="C46" t="str">
        <f>IF(INDEX(Plan1!Q$5:Q$1000,ROW()-1)="","",INDEX(Plan1!Q$5:Q$1000,ROW()-1))</f>
        <v>CTD</v>
      </c>
      <c r="D46" t="str">
        <f>IF(INDEX(Plan1!R$5:R$1000,ROW()-1)="","",INDEX(Plan1!R$5:R$1000,ROW()-1))</f>
        <v>HVAC</v>
      </c>
      <c r="E46" t="str">
        <f>IF(INDEX(Plan1!S$5:S$1000,ROW()-1)="","",INDEX(Plan1!S$5:S$1000,ROW()-1))</f>
        <v>V86</v>
      </c>
      <c r="F46" t="str">
        <f>IF(INDEX(Plan1!T$5:T$1000,ROW()-1)="","",INDEX(Plan1!T$5:T$1000,ROW()-1))</f>
        <v>T120_Pext</v>
      </c>
      <c r="G46" t="str">
        <f>IF(INDEX(Plan1!U$5:U$1000,ROW()-1)="","",INDEX(Plan1!U$5:U$1000,ROW()-1))</f>
        <v>VARANDA</v>
      </c>
      <c r="H46">
        <f>IF(INDEX(Plan1!W$5:W$1000,ROW()-1)="","",INDEX(Plan1!W$5:W$1000,ROW()-1))</f>
        <v>27.57</v>
      </c>
      <c r="I46">
        <f>IF(INDEX(Plan1!X$5:X$1000,ROW()-1)="","",INDEX(Plan1!X$5:X$1000,ROW()-1))</f>
        <v>68.111999999999995</v>
      </c>
      <c r="J46">
        <f>IF(INDEX(Plan1!Y$5:Y$1000,ROW()-1)="","",INDEX(Plan1!Y$5:Y$1000,ROW()-1))</f>
        <v>27.6416</v>
      </c>
      <c r="K46" s="16">
        <f>IF(INDEX(Plan1!Z$5:Z$1000,ROW()-1)="","",INDEX(Plan1!Z$5:Z$1000,ROW()-1))</f>
        <v>0.41</v>
      </c>
      <c r="L46" s="2">
        <f>IF(INDEX(Plan1!AA$5:AA$1000,ROW()-1)="","",INDEX(Plan1!AA$5:AA$1000,ROW()-1))</f>
        <v>1</v>
      </c>
      <c r="M46" t="str">
        <f t="shared" si="31"/>
        <v>Pext</v>
      </c>
      <c r="N46" t="str">
        <f t="shared" si="32"/>
        <v>Norte-Oeste</v>
      </c>
      <c r="O46" t="str">
        <f t="shared" si="33"/>
        <v>CTD-HVAC-V86-T120_Pext-VARANDA-Pext</v>
      </c>
      <c r="P46" t="str">
        <f t="shared" si="34"/>
        <v>CTD-VN-V86-T120_Pext-VARANDA-Pext</v>
      </c>
      <c r="Q46" t="str">
        <f t="shared" si="35"/>
        <v>CTD_T120_Pext_V86</v>
      </c>
      <c r="R46" t="str">
        <f t="shared" si="36"/>
        <v>CTD_T120_Pext_V86_sDG</v>
      </c>
      <c r="S46" t="str">
        <f t="shared" si="37"/>
        <v>CTD-VARANDA</v>
      </c>
      <c r="T46" t="str">
        <f t="shared" si="38"/>
        <v>CTD-HVAC-V86-ST-VARANDA-P0</v>
      </c>
      <c r="U46">
        <f>INDEX('Ambiente-Termico'!$B$2:$EC$1000, MATCH($O46, 'Ambiente-Termico'!$I$2:$I$1000, 0), MATCH(U$1, 'Ambiente-Termico'!$B$1:$EC$1, 0))</f>
        <v>2920</v>
      </c>
      <c r="V46">
        <f>INDEX('Ambiente-Termico'!$B$2:$EC$1000, MATCH($O46, 'Ambiente-Termico'!$I$2:$I$1000, 0), MATCH(V$1, 'Ambiente-Termico'!$B$1:$EC$1, 0))</f>
        <v>31.63</v>
      </c>
      <c r="W46">
        <f>INDEX('Ambiente-Termico'!$B$2:$EC$1000, MATCH($O46, 'Ambiente-Termico'!$I$2:$I$1000, 0), MATCH(W$1, 'Ambiente-Termico'!$B$1:$EC$1, 0))</f>
        <v>31.63</v>
      </c>
      <c r="X46">
        <f>INDEX('Ambiente-Termico'!$B$2:$EC$1000, MATCH($O46, 'Ambiente-Termico'!$I$2:$I$1000, 0), MATCH(X$1, 'Ambiente-Termico'!$B$1:$EC$1, 0))</f>
        <v>22.17</v>
      </c>
      <c r="Y46">
        <f>INDEX('Ambiente-Termico'!$B$2:$EC$1000, MATCH($O46, 'Ambiente-Termico'!$I$2:$I$1000, 0), MATCH(Y$1, 'Ambiente-Termico'!$B$1:$EC$1, 0))</f>
        <v>20.25</v>
      </c>
      <c r="Z46">
        <f>INDEX('Ambiente-Termico'!$B$2:$EC$1000, MATCH($O46, 'Ambiente-Termico'!$I$2:$I$1000, 0), MATCH(Z$1, 'Ambiente-Termico'!$B$1:$EC$1, 0))</f>
        <v>30.66</v>
      </c>
      <c r="AA46">
        <f>INDEX('Ambiente-Termico'!$B$2:$EC$1000, MATCH($O46, 'Ambiente-Termico'!$I$2:$I$1000, 0), MATCH(AA$1, 'Ambiente-Termico'!$B$1:$EC$1, 0))</f>
        <v>30.66</v>
      </c>
      <c r="AB46">
        <f>INDEX('Ambiente-Termico'!$B$2:$EC$1000, MATCH($O46, 'Ambiente-Termico'!$I$2:$I$1000, 0), MATCH(AB$1, 'Ambiente-Termico'!$B$1:$EC$1, 0))</f>
        <v>21.97</v>
      </c>
      <c r="AC46">
        <f>INDEX('Ambiente-Termico'!$B$2:$EC$1000, MATCH($O46, 'Ambiente-Termico'!$I$2:$I$1000, 0), MATCH(AC$1, 'Ambiente-Termico'!$B$1:$EC$1, 0))</f>
        <v>20.190000000000001</v>
      </c>
      <c r="AD46">
        <f>INDEX('Ambiente-Termico'!$B$2:$EC$1000, MATCH($O46, 'Ambiente-Termico'!$I$2:$I$1000, 0), MATCH(AD$1, 'Ambiente-Termico'!$B$1:$EC$1, 0))</f>
        <v>30.99</v>
      </c>
      <c r="AE46">
        <f>INDEX('Ambiente-Termico'!$B$2:$EC$1000, MATCH($O46, 'Ambiente-Termico'!$I$2:$I$1000, 0), MATCH(AE$1, 'Ambiente-Termico'!$B$1:$EC$1, 0))</f>
        <v>30.99</v>
      </c>
      <c r="AF46">
        <f>INDEX('Ambiente-Termico'!$B$2:$EC$1000, MATCH($O46, 'Ambiente-Termico'!$I$2:$I$1000, 0), MATCH(AF$1, 'Ambiente-Termico'!$B$1:$EC$1, 0))</f>
        <v>22.07</v>
      </c>
      <c r="AG46">
        <f>INDEX('Ambiente-Termico'!$B$2:$EC$1000, MATCH($O46, 'Ambiente-Termico'!$I$2:$I$1000, 0), MATCH(AG$1, 'Ambiente-Termico'!$B$1:$EC$1, 0))</f>
        <v>20.22</v>
      </c>
      <c r="AH46" s="2">
        <f t="shared" si="39"/>
        <v>7.8419071518193162E-3</v>
      </c>
      <c r="AI46" s="2">
        <f t="shared" si="39"/>
        <v>7.8419071518193162E-3</v>
      </c>
      <c r="AJ46" s="2">
        <f t="shared" si="39"/>
        <v>5.8295964125559818E-3</v>
      </c>
      <c r="AK46" s="2">
        <f t="shared" si="39"/>
        <v>6.3788027477919007E-3</v>
      </c>
      <c r="AL46" s="2">
        <f t="shared" si="40"/>
        <v>3.1585596967782736E-2</v>
      </c>
      <c r="AM46" s="2">
        <f t="shared" si="40"/>
        <v>3.1585596967782736E-2</v>
      </c>
      <c r="AN46" s="2">
        <f t="shared" si="40"/>
        <v>2.7015057573073542E-2</v>
      </c>
      <c r="AO46" s="2">
        <f t="shared" si="40"/>
        <v>1.5121951219512098E-2</v>
      </c>
      <c r="AP46" s="2">
        <f t="shared" si="41"/>
        <v>1.4312977099236734E-2</v>
      </c>
      <c r="AQ46" s="2">
        <f t="shared" si="41"/>
        <v>1.4312977099236734E-2</v>
      </c>
      <c r="AR46" s="2">
        <f t="shared" si="41"/>
        <v>1.6488413547237069E-2</v>
      </c>
      <c r="AS46" s="2">
        <f t="shared" si="41"/>
        <v>1.0763209393346518E-2</v>
      </c>
      <c r="AT46">
        <f>INDEX('Ambiente-Termico'!$B$2:$EC$1000, MATCH($O46, 'Ambiente-Termico'!$I$2:$I$1000, 0), MATCH(AT$1, 'Ambiente-Termico'!$B$1:$EC$1, 0))</f>
        <v>335</v>
      </c>
      <c r="AU46" s="2">
        <f>INDEX('Ambiente-Termico'!$B$2:$EC$1000, MATCH($O46, 'Ambiente-Termico'!$I$2:$I$1000, 0), MATCH(AU$1, 'Ambiente-Termico'!$B$1:$EC$1, 0))</f>
        <v>0.1147260273972603</v>
      </c>
      <c r="AV46">
        <f>INDEX('Ambiente-Termico'!$B$2:$EC$1000, MATCH($O46, 'Ambiente-Termico'!$I$2:$I$1000, 0), MATCH(AV$1, 'Ambiente-Termico'!$B$1:$EC$1, 0))</f>
        <v>1814</v>
      </c>
      <c r="AW46" s="2">
        <f>INDEX('Ambiente-Termico'!$B$2:$EC$1000, MATCH($O46, 'Ambiente-Termico'!$I$2:$I$1000, 0), MATCH(AW$1, 'Ambiente-Termico'!$B$1:$EC$1, 0))</f>
        <v>0.62123287671232874</v>
      </c>
      <c r="AX46">
        <f>INDEX('Ambiente-Termico'!$B$2:$EC$1000, MATCH($O46, 'Ambiente-Termico'!$I$2:$I$1000, 0), MATCH(AX$1, 'Ambiente-Termico'!$B$1:$EC$1, 0))</f>
        <v>771</v>
      </c>
      <c r="AY46" s="2">
        <f>INDEX('Ambiente-Termico'!$B$2:$EC$1000, MATCH($O46, 'Ambiente-Termico'!$I$2:$I$1000, 0), MATCH(AY$1, 'Ambiente-Termico'!$B$1:$EC$1, 0))</f>
        <v>0.26404109589041103</v>
      </c>
      <c r="AZ46">
        <f>INDEX('Ambiente-Termico'!$B$2:$EC$1000, MATCH($O46, 'Ambiente-Termico'!$I$2:$I$1000, 0), MATCH(AZ$1, 'Ambiente-Termico'!$B$1:$EC$1, 0))</f>
        <v>482</v>
      </c>
      <c r="BA46" s="2">
        <f>INDEX('Ambiente-Termico'!$B$2:$EC$1000, MATCH($O46, 'Ambiente-Termico'!$I$2:$I$1000, 0), MATCH(BA$1, 'Ambiente-Termico'!$B$1:$EC$1, 0))</f>
        <v>5.5022831050228309E-2</v>
      </c>
      <c r="BB46">
        <f>INDEX('Ambiente-Termico'!$B$2:$EC$1000, MATCH($O46, 'Ambiente-Termico'!$I$2:$I$1000, 0), MATCH(BB$1, 'Ambiente-Termico'!$B$1:$EC$1, 0))</f>
        <v>6050</v>
      </c>
      <c r="BC46" s="2">
        <f>INDEX('Ambiente-Termico'!$B$2:$EC$1000, MATCH($O46, 'Ambiente-Termico'!$I$2:$I$1000, 0), MATCH(BC$1, 'Ambiente-Termico'!$B$1:$EC$1, 0))</f>
        <v>0.69063926940639264</v>
      </c>
      <c r="BD46" t="e">
        <f>INDEX('Ambiente-Termico'!$B$2:$EC$1000, MATCH($O46, 'Ambiente-Termico'!$I$2:$I$1000, 0), MATCH(BD$1, 'Ambiente-Termico'!$B$1:$EC$1, 0))</f>
        <v>#N/A</v>
      </c>
      <c r="BE46" s="2" t="e">
        <f>INDEX('Ambiente-Termico'!$B$2:$EC$1000, MATCH($O46, 'Ambiente-Termico'!$I$2:$I$1000, 0), MATCH(BE$1, 'Ambiente-Termico'!$B$1:$EC$1, 0))</f>
        <v>#N/A</v>
      </c>
      <c r="BF46">
        <f>INDEX('Ambiente-Termico'!$B$2:$EC$1000, MATCH($O46, 'Ambiente-Termico'!$I$2:$I$1000, 0), MATCH(BF$1, 'Ambiente-Termico'!$B$1:$EC$1, 0))</f>
        <v>400</v>
      </c>
      <c r="BG46" s="2">
        <f>INDEX('Ambiente-Termico'!$B$2:$EC$1000, MATCH($O46, 'Ambiente-Termico'!$I$2:$I$1000, 0), MATCH(BG$1, 'Ambiente-Termico'!$B$1:$EC$1, 0))</f>
        <v>0.13698630136986301</v>
      </c>
      <c r="BH46">
        <f>INDEX('Ambiente-Termico'!$B$2:$EC$1000, MATCH($O46, 'Ambiente-Termico'!$I$2:$I$1000, 0), MATCH(BH$1, 'Ambiente-Termico'!$B$1:$EC$1, 0))</f>
        <v>336</v>
      </c>
      <c r="BI46" s="2">
        <f>INDEX('Ambiente-Termico'!$B$2:$EC$1000, MATCH($O46, 'Ambiente-Termico'!$I$2:$I$1000, 0), MATCH(BI$1, 'Ambiente-Termico'!$B$1:$EC$1, 0))</f>
        <v>0.1150684931506849</v>
      </c>
      <c r="BJ46">
        <f>INDEX('Ambiente-Termico'!$B$2:$EC$1000, MATCH($O46, 'Ambiente-Termico'!$I$2:$I$1000, 0), MATCH(BJ$1, 'Ambiente-Termico'!$B$1:$EC$1, 0))</f>
        <v>2184</v>
      </c>
      <c r="BK46" s="2">
        <f>INDEX('Ambiente-Termico'!$B$2:$EC$1000, MATCH($O46, 'Ambiente-Termico'!$I$2:$I$1000, 0), MATCH(BK$1, 'Ambiente-Termico'!$B$1:$EC$1, 0))</f>
        <v>0.74794520547945209</v>
      </c>
      <c r="BL46">
        <f>INDEX('Ambiente-Termico'!$B$2:$EC$1000, MATCH($O46, 'Ambiente-Termico'!$I$2:$I$1000, 0), MATCH(BL$1, 'Ambiente-Termico'!$B$1:$EC$1, 0))</f>
        <v>567</v>
      </c>
      <c r="BM46" s="2">
        <f>INDEX('Ambiente-Termico'!$B$2:$EC$1000, MATCH($O46, 'Ambiente-Termico'!$I$2:$I$1000, 0), MATCH(BM$1, 'Ambiente-Termico'!$B$1:$EC$1, 0))</f>
        <v>6.4726027397260272E-2</v>
      </c>
      <c r="BN46">
        <f>INDEX('Ambiente-Termico'!$B$2:$EC$1000, MATCH($O46, 'Ambiente-Termico'!$I$2:$I$1000, 0), MATCH(BN$1, 'Ambiente-Termico'!$B$1:$EC$1, 0))</f>
        <v>2338</v>
      </c>
      <c r="BO46" s="2">
        <f>INDEX('Ambiente-Termico'!$B$2:$EC$1000, MATCH($O46, 'Ambiente-Termico'!$I$2:$I$1000, 0), MATCH(BO$1, 'Ambiente-Termico'!$B$1:$EC$1, 0))</f>
        <v>0.26689497716894978</v>
      </c>
      <c r="BP46">
        <f>INDEX('Ambiente-Termico'!$B$2:$EC$1000, MATCH($O46, 'Ambiente-Termico'!$I$2:$I$1000, 0), MATCH(BP$1, 'Ambiente-Termico'!$B$1:$EC$1, 0))</f>
        <v>5855</v>
      </c>
      <c r="BQ46" s="2">
        <f>INDEX('Ambiente-Termico'!$B$2:$EC$1000, MATCH($O46, 'Ambiente-Termico'!$I$2:$I$1000, 0), MATCH(BQ$1, 'Ambiente-Termico'!$B$1:$EC$1, 0))</f>
        <v>0.66837899543378998</v>
      </c>
      <c r="BR46">
        <f>INDEX('Ambiente-Termico'!$B$2:$EC$1000, MATCH($O46, 'Ambiente-Termico'!$I$2:$I$1000, 0), MATCH(BR$1, 'Ambiente-Termico'!$B$1:$EC$1, 0))</f>
        <v>126</v>
      </c>
      <c r="BS46" s="2">
        <f>INDEX('Ambiente-Termico'!$B$2:$EC$1000, MATCH($O46, 'Ambiente-Termico'!$I$2:$I$1000, 0), MATCH(BS$1, 'Ambiente-Termico'!$B$1:$EC$1, 0))</f>
        <v>4.3150684931506852E-2</v>
      </c>
      <c r="BT46">
        <f>INDEX('Ambiente-Termico'!$B$2:$EC$1000, MATCH($O46, 'Ambiente-Termico'!$I$2:$I$1000, 0), MATCH(BT$1, 'Ambiente-Termico'!$B$1:$EC$1, 0))</f>
        <v>1059</v>
      </c>
      <c r="BU46" s="2">
        <f>INDEX('Ambiente-Termico'!$B$2:$EC$1000, MATCH($O46, 'Ambiente-Termico'!$I$2:$I$1000, 0), MATCH(BU$1, 'Ambiente-Termico'!$B$1:$EC$1, 0))</f>
        <v>0.36267123287671232</v>
      </c>
      <c r="BV46">
        <f>INDEX('Ambiente-Termico'!$B$2:$EC$1000, MATCH($O46, 'Ambiente-Termico'!$I$2:$I$1000, 0), MATCH(BV$1, 'Ambiente-Termico'!$B$1:$EC$1, 0))</f>
        <v>7575</v>
      </c>
      <c r="BW46" s="2">
        <f>INDEX('Ambiente-Termico'!$B$2:$EC$1000, MATCH($O46, 'Ambiente-Termico'!$I$2:$I$1000, 0), MATCH(BW$1, 'Ambiente-Termico'!$B$1:$EC$1, 0))</f>
        <v>0.86472602739726023</v>
      </c>
      <c r="BX46">
        <f>INDEX('Ambiente-Termico'!$B$2:$EC$1000, MATCH($O46, 'Ambiente-Termico'!$I$2:$I$1000, 0), MATCH(BX$1, 'Ambiente-Termico'!$B$1:$EC$1, 0))</f>
        <v>144</v>
      </c>
      <c r="BY46" s="2">
        <f>INDEX('Ambiente-Termico'!$B$2:$EC$1000, MATCH($O46, 'Ambiente-Termico'!$I$2:$I$1000, 0), MATCH(BY$1, 'Ambiente-Termico'!$B$1:$EC$1, 0))</f>
        <v>1.643835616438356E-2</v>
      </c>
      <c r="BZ46">
        <f>INDEX('Ambiente-Termico'!$B$2:$EC$1000, MATCH($O46, 'Ambiente-Termico'!$I$2:$I$1000, 0), MATCH(BZ$1, 'Ambiente-Termico'!$B$1:$EC$1, 0))</f>
        <v>5291</v>
      </c>
      <c r="CA46" s="2">
        <f>INDEX('Ambiente-Termico'!$B$2:$EC$1000, MATCH($O46, 'Ambiente-Termico'!$I$2:$I$1000, 0), MATCH(CA$1, 'Ambiente-Termico'!$B$1:$EC$1, 0))</f>
        <v>0.60399543378995435</v>
      </c>
      <c r="CB46">
        <f>INDEX('Ambiente-Termico'!$B$2:$EC$1000, MATCH($O46, 'Ambiente-Termico'!$I$2:$I$1000, 0), MATCH(CB$1, 'Ambiente-Termico'!$B$1:$EC$1, 0))</f>
        <v>3325</v>
      </c>
      <c r="CC46" s="2">
        <f>INDEX('Ambiente-Termico'!$B$2:$EC$1000, MATCH($O46, 'Ambiente-Termico'!$I$2:$I$1000, 0), MATCH(CC$1, 'Ambiente-Termico'!$B$1:$EC$1, 0))</f>
        <v>0.3795662100456621</v>
      </c>
      <c r="CD46">
        <f>INDEX('Ambiente-Termico'!$B$2:$EC$1000, MATCH($O46, 'Ambiente-Termico'!$I$2:$I$1000, 0), MATCH(CD$1, 'Ambiente-Termico'!$B$1:$EC$1, 0))</f>
        <v>7392.59</v>
      </c>
      <c r="CE46">
        <f>INDEX('Ambiente-Termico'!$B$2:$EC$1000, MATCH($O46, 'Ambiente-Termico'!$I$2:$I$1000, 0), MATCH(CE$1, 'Ambiente-Termico'!$B$1:$EC$1, 0))</f>
        <v>1153.27</v>
      </c>
      <c r="CF46">
        <f>INDEX('Ambiente-Termico'!$B$2:$EC$1000, MATCH($O46, 'Ambiente-Termico'!$I$2:$I$1000, 0), MATCH(CF$1, 'Ambiente-Termico'!$B$1:$EC$1, 0))</f>
        <v>268.13891911498007</v>
      </c>
      <c r="CG46">
        <f>INDEX('Ambiente-Termico'!$B$2:$EC$1000, MATCH($O46, 'Ambiente-Termico'!$I$2:$I$1000, 0), MATCH(CG$1, 'Ambiente-Termico'!$B$1:$EC$1, 0))</f>
        <v>41.830612985128759</v>
      </c>
      <c r="CH46">
        <f>INDEX('Ambiente-Termico'!$B$2:$EC$1000, MATCH($O46, 'Ambiente-Termico'!$I$2:$I$1000, 0), MATCH(CH$1, 'Ambiente-Termico'!$B$1:$EC$1, 0))</f>
        <v>226.3083061298513</v>
      </c>
      <c r="CI46">
        <f>INDEX('Ambiente-Termico'!$B$2:$EC$1000, MATCH($O46, 'Ambiente-Termico'!$I$2:$I$1000, 0), MATCH(CI$1, 'Ambiente-Termico'!$B$1:$EC$1, 0))</f>
        <v>7985.9</v>
      </c>
      <c r="CJ46">
        <f>INDEX('Ambiente-Termico'!$B$2:$EC$1000, MATCH($O46, 'Ambiente-Termico'!$I$2:$I$1000, 0), MATCH(CJ$1, 'Ambiente-Termico'!$B$1:$EC$1, 0))</f>
        <v>41.304690090980628</v>
      </c>
      <c r="CK46">
        <f>INDEX('Ambiente-Termico'!$B$2:$EC$1000, MATCH($O46, 'Ambiente-Termico'!$I$2:$I$1000, 0), MATCH(CK$1, 'Ambiente-Termico'!$B$1:$EC$1, 0))</f>
        <v>0</v>
      </c>
      <c r="CL46">
        <f>INDEX('Ambiente-Termico'!$B$2:$EC$1000, MATCH($O46, 'Ambiente-Termico'!$I$2:$I$1000, 0), MATCH(CL$1, 'Ambiente-Termico'!$B$1:$EC$1, 0))</f>
        <v>0</v>
      </c>
      <c r="CM46">
        <f>INDEX('Ambiente-Termico'!$B$2:$EC$1000, MATCH($O46, 'Ambiente-Termico'!$I$2:$I$1000, 0), MATCH(CM$1, 'Ambiente-Termico'!$B$1:$EC$1, 0))</f>
        <v>0</v>
      </c>
      <c r="CN46">
        <f>INDEX('Ambiente-Termico'!$B$2:$EC$1000, MATCH($O46, 'Ambiente-Termico'!$I$2:$I$1000, 0), MATCH(CN$1, 'Ambiente-Termico'!$B$1:$EC$1, 0))</f>
        <v>0</v>
      </c>
      <c r="CO46">
        <f>INDEX('Ambiente-Termico'!$B$2:$EC$1000, MATCH($O46, 'Ambiente-Termico'!$I$2:$I$1000, 0), MATCH(CO$1, 'Ambiente-Termico'!$B$1:$EC$1, 0))</f>
        <v>0</v>
      </c>
      <c r="CP46">
        <f>INDEX('Ambiente-Termico'!$B$2:$EC$1000, MATCH($O46, 'Ambiente-Termico'!$I$2:$I$1000, 0), MATCH(CP$1, 'Ambiente-Termico'!$B$1:$EC$1, 0))</f>
        <v>0</v>
      </c>
      <c r="CQ46">
        <f>INDEX('Ambiente-Termico'!$B$2:$EC$1000, MATCH($O46, 'Ambiente-Termico'!$I$2:$I$1000, 0), MATCH(CQ$1, 'Ambiente-Termico'!$B$1:$EC$1, 0))</f>
        <v>0</v>
      </c>
      <c r="CR46">
        <f>INDEX('Ambiente-Termico'!$B$2:$EC$1000, MATCH($O46, 'Ambiente-Termico'!$I$2:$I$1000, 0), MATCH(CR$1, 'Ambiente-Termico'!$B$1:$EC$1, 0))</f>
        <v>0</v>
      </c>
      <c r="CS46">
        <f>INDEX('Ambiente-Termico'!$B$2:$EC$1000, MATCH($O46, 'Ambiente-Termico'!$I$2:$I$1000, 0), MATCH(CS$1, 'Ambiente-Termico'!$B$1:$EC$1, 0))</f>
        <v>0</v>
      </c>
      <c r="CT46">
        <f>INDEX('Ambiente-Termico'!$B$2:$EC$1000, MATCH($O46, 'Ambiente-Termico'!$I$2:$I$1000, 0), MATCH(CT$1, 'Ambiente-Termico'!$B$1:$EC$1, 0))</f>
        <v>0</v>
      </c>
      <c r="CU46">
        <f>INDEX('Ambiente-Termico'!$B$2:$EC$1000, MATCH($O46, 'Ambiente-Termico'!$I$2:$I$1000, 0), MATCH(CU$1, 'Ambiente-Termico'!$B$1:$EC$1, 0))</f>
        <v>0</v>
      </c>
      <c r="CV46">
        <f>INDEX('Ambiente-Termico'!$B$2:$EC$1000, MATCH($O46, 'Ambiente-Termico'!$I$2:$I$1000, 0), MATCH(CV$1, 'Ambiente-Termico'!$B$1:$EC$1, 0))</f>
        <v>0</v>
      </c>
      <c r="CW46">
        <f>INDEX('Ambiente-Termico'!$B$2:$EC$1000, MATCH($O46, 'Ambiente-Termico'!$I$2:$I$1000, 0), MATCH(CW$1, 'Ambiente-Termico'!$B$1:$EC$1, 0))</f>
        <v>0</v>
      </c>
      <c r="CX46">
        <f>INDEX('Ambiente-Termico'!$B$2:$EC$1000, MATCH($O46, 'Ambiente-Termico'!$I$2:$I$1000, 0), MATCH(CX$1, 'Ambiente-Termico'!$B$1:$EC$1, 0))</f>
        <v>0</v>
      </c>
      <c r="CY46">
        <f>INDEX('Ambiente-Termico'!$B$2:$EC$1000, MATCH($O46, 'Ambiente-Termico'!$I$2:$I$1000, 0), MATCH(CY$1, 'Ambiente-Termico'!$B$1:$EC$1, 0))</f>
        <v>0</v>
      </c>
      <c r="CZ46">
        <f>INDEX('Ambiente-Termico'!$B$2:$EC$1000, MATCH($O46, 'Ambiente-Termico'!$I$2:$I$1000, 0), MATCH(CZ$1, 'Ambiente-Termico'!$B$1:$EC$1, 0))</f>
        <v>0</v>
      </c>
      <c r="DA46">
        <f>INDEX('Ambiente-Termico'!$B$2:$EC$1000, MATCH($O46, 'Ambiente-Termico'!$I$2:$I$1000, 0), MATCH(DA$1, 'Ambiente-Termico'!$B$1:$EC$1, 0))</f>
        <v>0</v>
      </c>
      <c r="DB46">
        <f>INDEX('Ambiente-Termico'!$B$2:$EC$1000, MATCH($O46, 'Ambiente-Termico'!$I$2:$I$1000, 0), MATCH(DB$1, 'Ambiente-Termico'!$B$1:$EC$1, 0))</f>
        <v>0</v>
      </c>
      <c r="DC46">
        <f>INDEX('Ambiente-Termico'!$B$2:$EC$1000, MATCH($O46, 'Ambiente-Termico'!$I$2:$I$1000, 0), MATCH(DC$1, 'Ambiente-Termico'!$B$1:$EC$1, 0))</f>
        <v>0</v>
      </c>
      <c r="DD46">
        <f>INDEX('Ambiente-Termico'!$B$2:$EC$1000, MATCH($O46, 'Ambiente-Termico'!$I$2:$I$1000, 0), MATCH(DD$1, 'Ambiente-Termico'!$B$1:$EC$1, 0))</f>
        <v>0</v>
      </c>
      <c r="DE46">
        <f>INDEX('Ambiente-Termico'!$B$2:$EC$1000, MATCH($O46, 'Ambiente-Termico'!$I$2:$I$1000, 0), MATCH(DE$1, 'Ambiente-Termico'!$B$1:$EC$1, 0))</f>
        <v>0</v>
      </c>
      <c r="DF46">
        <f>INDEX('Ambiente-Termico'!$B$2:$EC$1000, MATCH($O46, 'Ambiente-Termico'!$I$2:$I$1000, 0), MATCH(DF$1, 'Ambiente-Termico'!$B$1:$EC$1, 0))</f>
        <v>0</v>
      </c>
      <c r="DG46">
        <f>INDEX('Ambiente-Termico'!$B$2:$EC$1000, MATCH($O46, 'Ambiente-Termico'!$I$2:$I$1000, 0), MATCH(DG$1, 'Ambiente-Termico'!$B$1:$EC$1, 0))</f>
        <v>0</v>
      </c>
      <c r="DH46">
        <f>INDEX('Ambiente-Termico'!$B$2:$EC$1000, MATCH($O46, 'Ambiente-Termico'!$I$2:$I$1000, 0), MATCH(DH$1, 'Ambiente-Termico'!$B$1:$EC$1, 0))</f>
        <v>0</v>
      </c>
      <c r="DI46">
        <f>INDEX('Ambiente-Termico'!$B$2:$EC$1000, MATCH($O46, 'Ambiente-Termico'!$I$2:$I$1000, 0), MATCH(DI$1, 'Ambiente-Termico'!$B$1:$EC$1, 0))</f>
        <v>0</v>
      </c>
      <c r="DJ46">
        <f>INDEX('Ambiente-Termico'!$B$2:$EC$1000, MATCH($O46, 'Ambiente-Termico'!$I$2:$I$1000, 0), MATCH(DJ$1, 'Ambiente-Termico'!$B$1:$EC$1, 0))</f>
        <v>0</v>
      </c>
      <c r="DK46">
        <f>INDEX('Ambiente-Termico'!$B$2:$EC$1000, MATCH($O46, 'Ambiente-Termico'!$I$2:$I$1000, 0), MATCH(DK$1, 'Ambiente-Termico'!$B$1:$EC$1, 0))</f>
        <v>0</v>
      </c>
      <c r="DL46">
        <f>INDEX('Ambiente-Termico'!$B$2:$EC$1000, MATCH($O46, 'Ambiente-Termico'!$I$2:$I$1000, 0), MATCH(DL$1, 'Ambiente-Termico'!$B$1:$EC$1, 0))</f>
        <v>0</v>
      </c>
      <c r="DM46">
        <f>INDEX('Ambiente-Termico'!$B$2:$EC$1000, MATCH($O46, 'Ambiente-Termico'!$I$2:$I$1000, 0), MATCH(DM$1, 'Ambiente-Termico'!$B$1:$EC$1, 0))</f>
        <v>0</v>
      </c>
      <c r="DN46" s="2">
        <f t="shared" si="1"/>
        <v>0.39713105562963058</v>
      </c>
      <c r="DO46" s="2">
        <f>IF(INDEX(CE:CE,MATCH($T46,$O:$O, 0))=0,0,1-CE46/INDEX(CE:CE,MATCH($T46,$O:$O, 0)))</f>
        <v>8.4197570078615058E-2</v>
      </c>
      <c r="DP46" s="2">
        <f>IF(INDEX(CF:CF,MATCH($T46,$O:$O, 0))=0,0,1-CF46/INDEX(CF:CF,MATCH($T46,$O:$O, 0)))</f>
        <v>0.39713105562963047</v>
      </c>
      <c r="DQ46" s="2">
        <f t="shared" si="2"/>
        <v>8.4197570078615058E-2</v>
      </c>
      <c r="DR46" s="2">
        <f t="shared" si="3"/>
        <v>0.4329463194296127</v>
      </c>
      <c r="DS46" s="2">
        <f t="shared" si="4"/>
        <v>0.46498115083419367</v>
      </c>
      <c r="DT46" s="2">
        <f t="shared" si="5"/>
        <v>-0.17094079650887295</v>
      </c>
      <c r="DU46" s="2">
        <f t="shared" si="6"/>
        <v>0</v>
      </c>
      <c r="DV46" s="2">
        <f t="shared" si="7"/>
        <v>0</v>
      </c>
      <c r="DW46" s="2">
        <f t="shared" si="8"/>
        <v>0</v>
      </c>
      <c r="DX46" s="2">
        <f t="shared" si="9"/>
        <v>0</v>
      </c>
      <c r="DY46" s="2">
        <f>IF($CO46=0,0,CP46/$CO46)</f>
        <v>0</v>
      </c>
      <c r="DZ46" s="2">
        <f t="shared" si="10"/>
        <v>0</v>
      </c>
      <c r="EA46" s="2">
        <f t="shared" si="11"/>
        <v>0</v>
      </c>
      <c r="EB46" s="2">
        <f t="shared" si="12"/>
        <v>0</v>
      </c>
      <c r="EC46" s="2">
        <f t="shared" si="13"/>
        <v>0</v>
      </c>
      <c r="ED46" s="2">
        <f t="shared" si="14"/>
        <v>0</v>
      </c>
      <c r="EE46" s="2">
        <f t="shared" si="15"/>
        <v>0</v>
      </c>
      <c r="EF46" s="2">
        <f t="shared" si="16"/>
        <v>0</v>
      </c>
      <c r="EG46" s="2">
        <f t="shared" si="17"/>
        <v>0</v>
      </c>
      <c r="EH46" s="2">
        <f t="shared" si="18"/>
        <v>0</v>
      </c>
      <c r="EI46" s="2">
        <f t="shared" si="19"/>
        <v>0</v>
      </c>
      <c r="EJ46" s="2">
        <f t="shared" si="20"/>
        <v>0</v>
      </c>
      <c r="EK46" s="2">
        <f>IF($DB46=0,0,DC46/$DB46)</f>
        <v>0</v>
      </c>
      <c r="EL46" s="2">
        <f t="shared" si="21"/>
        <v>0</v>
      </c>
      <c r="EM46" s="2">
        <f t="shared" si="22"/>
        <v>0</v>
      </c>
      <c r="EN46" s="2">
        <f t="shared" si="23"/>
        <v>0</v>
      </c>
      <c r="EO46" s="2">
        <f t="shared" si="24"/>
        <v>0</v>
      </c>
      <c r="EP46" s="2">
        <f t="shared" si="25"/>
        <v>0</v>
      </c>
      <c r="EQ46" s="2">
        <f t="shared" si="26"/>
        <v>0</v>
      </c>
      <c r="ER46" s="2">
        <f t="shared" si="27"/>
        <v>0</v>
      </c>
      <c r="ES46" s="2">
        <f t="shared" si="28"/>
        <v>0</v>
      </c>
      <c r="ET46" s="2">
        <f t="shared" si="29"/>
        <v>0</v>
      </c>
      <c r="EU46" s="2">
        <f t="shared" si="30"/>
        <v>0</v>
      </c>
      <c r="EV46">
        <f>INDEX('Ambiente-Luminico'!$B$2:$DZ$1000, MATCH($P46, 'Ambiente-Luminico'!$M$2:$M$1000, 0), MATCH(EV$1, 'Ambiente-Luminico'!$B$1:$DZ$1, 0))</f>
        <v>1</v>
      </c>
      <c r="EW46">
        <f>INDEX('Ambiente-Luminico'!$B$2:$DZ$1000, MATCH($P46, 'Ambiente-Luminico'!$M$2:$M$1000, 0), MATCH(EW$1, 'Ambiente-Luminico'!$B$1:$DZ$1, 0))</f>
        <v>0.82051282999999997</v>
      </c>
      <c r="EX46">
        <f>INDEX('Ambiente-Luminico'!$B$2:$DZ$1000, MATCH($P46, 'Ambiente-Luminico'!$M$2:$M$1000, 0), MATCH(EX$1, 'Ambiente-Luminico'!$B$1:$DZ$1, 0))</f>
        <v>0</v>
      </c>
      <c r="EY46">
        <f>INDEX('Ambiente-Luminico'!$B$2:$DZ$1000, MATCH($P46, 'Ambiente-Luminico'!$M$2:$M$1000, 0), MATCH(EY$1, 'Ambiente-Luminico'!$B$1:$DZ$1, 0))</f>
        <v>0.54964170000000001</v>
      </c>
      <c r="EZ46">
        <f>INDEX('Ambiente-Luminico'!$B$2:$DZ$1000, MATCH($P46, 'Ambiente-Luminico'!$M$2:$M$1000, 0), MATCH(EZ$1, 'Ambiente-Luminico'!$B$1:$DZ$1, 0))</f>
        <v>0.43718649999999998</v>
      </c>
      <c r="FA46">
        <f>INDEX('Ambiente-Luminico'!$B$2:$DZ$1000, MATCH($P46, 'Ambiente-Luminico'!$M$2:$M$1000, 0), MATCH(FA$1, 'Ambiente-Luminico'!$B$1:$DZ$1, 0))</f>
        <v>3261.2359999999999</v>
      </c>
      <c r="FB46">
        <f>INDEX('Ambiente-Luminico'!$B$2:$DZ$1000, MATCH($P46, 'Ambiente-Luminico'!$M$2:$M$1000, 0), MATCH(FB$1, 'Ambiente-Luminico'!$B$1:$DZ$1, 0))</f>
        <v>0.92467946000000001</v>
      </c>
    </row>
    <row r="47" spans="1:158" x14ac:dyDescent="0.3">
      <c r="A47">
        <f>IF(INDEX(Plan1!O$5:O$1000,ROW()-1)="","",INDEX(Plan1!O$5:O$1000,ROW()-1))</f>
        <v>46</v>
      </c>
      <c r="B47" t="str">
        <f>IF(INDEX(Plan1!P$5:P$1000,ROW()-1)="","",INDEX(Plan1!P$5:P$1000,ROW()-1))</f>
        <v>CTD-HVAC_dia-V25-ST</v>
      </c>
      <c r="C47" t="str">
        <f>IF(INDEX(Plan1!Q$5:Q$1000,ROW()-1)="","",INDEX(Plan1!Q$5:Q$1000,ROW()-1))</f>
        <v>CTD</v>
      </c>
      <c r="D47" t="str">
        <f>IF(INDEX(Plan1!R$5:R$1000,ROW()-1)="","",INDEX(Plan1!R$5:R$1000,ROW()-1))</f>
        <v>HVAC_dia</v>
      </c>
      <c r="E47" t="str">
        <f>IF(INDEX(Plan1!S$5:S$1000,ROW()-1)="","",INDEX(Plan1!S$5:S$1000,ROW()-1))</f>
        <v>V25</v>
      </c>
      <c r="F47" t="str">
        <f>IF(INDEX(Plan1!T$5:T$1000,ROW()-1)="","",INDEX(Plan1!T$5:T$1000,ROW()-1))</f>
        <v>ST</v>
      </c>
      <c r="G47" t="str">
        <f>IF(INDEX(Plan1!U$5:U$1000,ROW()-1)="","",INDEX(Plan1!U$5:U$1000,ROW()-1))</f>
        <v>VARANDA</v>
      </c>
      <c r="H47">
        <f>IF(INDEX(Plan1!W$5:W$1000,ROW()-1)="","",INDEX(Plan1!W$5:W$1000,ROW()-1))</f>
        <v>27.57</v>
      </c>
      <c r="I47">
        <f>IF(INDEX(Plan1!X$5:X$1000,ROW()-1)="","",INDEX(Plan1!X$5:X$1000,ROW()-1))</f>
        <v>68.111999999999995</v>
      </c>
      <c r="J47">
        <f>IF(INDEX(Plan1!Y$5:Y$1000,ROW()-1)="","",INDEX(Plan1!Y$5:Y$1000,ROW()-1))</f>
        <v>27.6416</v>
      </c>
      <c r="K47" s="16">
        <f>IF(INDEX(Plan1!Z$5:Z$1000,ROW()-1)="","",INDEX(Plan1!Z$5:Z$1000,ROW()-1))</f>
        <v>0.41</v>
      </c>
      <c r="L47" s="2">
        <f>IF(INDEX(Plan1!AA$5:AA$1000,ROW()-1)="","",INDEX(Plan1!AA$5:AA$1000,ROW()-1))</f>
        <v>1</v>
      </c>
      <c r="M47" t="str">
        <f t="shared" si="31"/>
        <v>P0</v>
      </c>
      <c r="N47" t="str">
        <f t="shared" si="32"/>
        <v>Norte-Oeste</v>
      </c>
      <c r="O47" t="str">
        <f t="shared" si="33"/>
        <v>CTD-HVAC_dia-V25-ST-VARANDA-P0</v>
      </c>
      <c r="P47" t="str">
        <f t="shared" si="34"/>
        <v>CTD-VN-V25-ST-VARANDA-P0</v>
      </c>
      <c r="Q47" t="str">
        <f t="shared" si="35"/>
        <v>CTD_ST_V25</v>
      </c>
      <c r="R47" t="str">
        <f t="shared" si="36"/>
        <v>CTD_ST_V25_sDG</v>
      </c>
      <c r="S47" t="str">
        <f t="shared" si="37"/>
        <v>CTD-VARANDA</v>
      </c>
      <c r="T47" t="str">
        <f t="shared" si="38"/>
        <v>CTD-HVAC_dia-V86-ST-VARANDA-P0</v>
      </c>
      <c r="U47">
        <f>INDEX('Ambiente-Termico'!$B$2:$EC$1000, MATCH($O47, 'Ambiente-Termico'!$I$2:$I$1000, 0), MATCH(U$1, 'Ambiente-Termico'!$B$1:$EC$1, 0))</f>
        <v>5110</v>
      </c>
      <c r="V47">
        <f>INDEX('Ambiente-Termico'!$B$2:$EC$1000, MATCH($O47, 'Ambiente-Termico'!$I$2:$I$1000, 0), MATCH(V$1, 'Ambiente-Termico'!$B$1:$EC$1, 0))</f>
        <v>32.31</v>
      </c>
      <c r="W47">
        <f>INDEX('Ambiente-Termico'!$B$2:$EC$1000, MATCH($O47, 'Ambiente-Termico'!$I$2:$I$1000, 0), MATCH(W$1, 'Ambiente-Termico'!$B$1:$EC$1, 0))</f>
        <v>32.31</v>
      </c>
      <c r="X47">
        <f>INDEX('Ambiente-Termico'!$B$2:$EC$1000, MATCH($O47, 'Ambiente-Termico'!$I$2:$I$1000, 0), MATCH(X$1, 'Ambiente-Termico'!$B$1:$EC$1, 0))</f>
        <v>21.98</v>
      </c>
      <c r="Y47">
        <f>INDEX('Ambiente-Termico'!$B$2:$EC$1000, MATCH($O47, 'Ambiente-Termico'!$I$2:$I$1000, 0), MATCH(Y$1, 'Ambiente-Termico'!$B$1:$EC$1, 0))</f>
        <v>20.420000000000002</v>
      </c>
      <c r="Z47">
        <f>INDEX('Ambiente-Termico'!$B$2:$EC$1000, MATCH($O47, 'Ambiente-Termico'!$I$2:$I$1000, 0), MATCH(Z$1, 'Ambiente-Termico'!$B$1:$EC$1, 0))</f>
        <v>31.96</v>
      </c>
      <c r="AA47">
        <f>INDEX('Ambiente-Termico'!$B$2:$EC$1000, MATCH($O47, 'Ambiente-Termico'!$I$2:$I$1000, 0), MATCH(AA$1, 'Ambiente-Termico'!$B$1:$EC$1, 0))</f>
        <v>31.96</v>
      </c>
      <c r="AB47">
        <f>INDEX('Ambiente-Termico'!$B$2:$EC$1000, MATCH($O47, 'Ambiente-Termico'!$I$2:$I$1000, 0), MATCH(AB$1, 'Ambiente-Termico'!$B$1:$EC$1, 0))</f>
        <v>22</v>
      </c>
      <c r="AC47">
        <f>INDEX('Ambiente-Termico'!$B$2:$EC$1000, MATCH($O47, 'Ambiente-Termico'!$I$2:$I$1000, 0), MATCH(AC$1, 'Ambiente-Termico'!$B$1:$EC$1, 0))</f>
        <v>20.440000000000001</v>
      </c>
      <c r="AD47">
        <f>INDEX('Ambiente-Termico'!$B$2:$EC$1000, MATCH($O47, 'Ambiente-Termico'!$I$2:$I$1000, 0), MATCH(AD$1, 'Ambiente-Termico'!$B$1:$EC$1, 0))</f>
        <v>31.76</v>
      </c>
      <c r="AE47">
        <f>INDEX('Ambiente-Termico'!$B$2:$EC$1000, MATCH($O47, 'Ambiente-Termico'!$I$2:$I$1000, 0), MATCH(AE$1, 'Ambiente-Termico'!$B$1:$EC$1, 0))</f>
        <v>31.76</v>
      </c>
      <c r="AF47">
        <f>INDEX('Ambiente-Termico'!$B$2:$EC$1000, MATCH($O47, 'Ambiente-Termico'!$I$2:$I$1000, 0), MATCH(AF$1, 'Ambiente-Termico'!$B$1:$EC$1, 0))</f>
        <v>21.99</v>
      </c>
      <c r="AG47">
        <f>INDEX('Ambiente-Termico'!$B$2:$EC$1000, MATCH($O47, 'Ambiente-Termico'!$I$2:$I$1000, 0), MATCH(AG$1, 'Ambiente-Termico'!$B$1:$EC$1, 0))</f>
        <v>20.43</v>
      </c>
      <c r="AH47" s="2">
        <f t="shared" si="39"/>
        <v>-1.3488080301129246E-2</v>
      </c>
      <c r="AI47" s="2">
        <f t="shared" si="39"/>
        <v>-1.3488080301129246E-2</v>
      </c>
      <c r="AJ47" s="2">
        <f t="shared" si="39"/>
        <v>9.0909090909085943E-4</v>
      </c>
      <c r="AK47" s="2">
        <f t="shared" si="39"/>
        <v>1.9550342130987275E-3</v>
      </c>
      <c r="AL47" s="2">
        <f t="shared" si="40"/>
        <v>-6.9313169502205341E-3</v>
      </c>
      <c r="AM47" s="2">
        <f t="shared" si="40"/>
        <v>-6.9313169502205341E-3</v>
      </c>
      <c r="AN47" s="2">
        <f t="shared" si="40"/>
        <v>5.8743786714866575E-3</v>
      </c>
      <c r="AO47" s="2">
        <f t="shared" si="40"/>
        <v>5.3527980535279518E-3</v>
      </c>
      <c r="AP47" s="2">
        <f t="shared" si="41"/>
        <v>-9.2151255163648305E-3</v>
      </c>
      <c r="AQ47" s="2">
        <f t="shared" si="41"/>
        <v>-9.2151255163648305E-3</v>
      </c>
      <c r="AR47" s="2">
        <f t="shared" si="41"/>
        <v>3.6248300860898253E-3</v>
      </c>
      <c r="AS47" s="2">
        <f t="shared" si="41"/>
        <v>3.9005363237446522E-3</v>
      </c>
      <c r="AT47">
        <f>INDEX('Ambiente-Termico'!$B$2:$EC$1000, MATCH($O47, 'Ambiente-Termico'!$I$2:$I$1000, 0), MATCH(AT$1, 'Ambiente-Termico'!$B$1:$EC$1, 0))</f>
        <v>632</v>
      </c>
      <c r="AU47" s="2">
        <f>INDEX('Ambiente-Termico'!$B$2:$EC$1000, MATCH($O47, 'Ambiente-Termico'!$I$2:$I$1000, 0), MATCH(AU$1, 'Ambiente-Termico'!$B$1:$EC$1, 0))</f>
        <v>0.123679060665362</v>
      </c>
      <c r="AV47">
        <f>INDEX('Ambiente-Termico'!$B$2:$EC$1000, MATCH($O47, 'Ambiente-Termico'!$I$2:$I$1000, 0), MATCH(AV$1, 'Ambiente-Termico'!$B$1:$EC$1, 0))</f>
        <v>3235</v>
      </c>
      <c r="AW47" s="2">
        <f>INDEX('Ambiente-Termico'!$B$2:$EC$1000, MATCH($O47, 'Ambiente-Termico'!$I$2:$I$1000, 0), MATCH(AW$1, 'Ambiente-Termico'!$B$1:$EC$1, 0))</f>
        <v>0.63307240704500978</v>
      </c>
      <c r="AX47">
        <f>INDEX('Ambiente-Termico'!$B$2:$EC$1000, MATCH($O47, 'Ambiente-Termico'!$I$2:$I$1000, 0), MATCH(AX$1, 'Ambiente-Termico'!$B$1:$EC$1, 0))</f>
        <v>1243</v>
      </c>
      <c r="AY47" s="2">
        <f>INDEX('Ambiente-Termico'!$B$2:$EC$1000, MATCH($O47, 'Ambiente-Termico'!$I$2:$I$1000, 0), MATCH(AY$1, 'Ambiente-Termico'!$B$1:$EC$1, 0))</f>
        <v>0.2432485322896282</v>
      </c>
      <c r="AZ47">
        <f>INDEX('Ambiente-Termico'!$B$2:$EC$1000, MATCH($O47, 'Ambiente-Termico'!$I$2:$I$1000, 0), MATCH(AZ$1, 'Ambiente-Termico'!$B$1:$EC$1, 0))</f>
        <v>645</v>
      </c>
      <c r="BA47" s="2">
        <f>INDEX('Ambiente-Termico'!$B$2:$EC$1000, MATCH($O47, 'Ambiente-Termico'!$I$2:$I$1000, 0), MATCH(BA$1, 'Ambiente-Termico'!$B$1:$EC$1, 0))</f>
        <v>7.3630136986301373E-2</v>
      </c>
      <c r="BB47">
        <f>INDEX('Ambiente-Termico'!$B$2:$EC$1000, MATCH($O47, 'Ambiente-Termico'!$I$2:$I$1000, 0), MATCH(BB$1, 'Ambiente-Termico'!$B$1:$EC$1, 0))</f>
        <v>5904</v>
      </c>
      <c r="BC47" s="2">
        <f>INDEX('Ambiente-Termico'!$B$2:$EC$1000, MATCH($O47, 'Ambiente-Termico'!$I$2:$I$1000, 0), MATCH(BC$1, 'Ambiente-Termico'!$B$1:$EC$1, 0))</f>
        <v>0.67397260273972603</v>
      </c>
      <c r="BD47" t="e">
        <f>INDEX('Ambiente-Termico'!$B$2:$EC$1000, MATCH($O47, 'Ambiente-Termico'!$I$2:$I$1000, 0), MATCH(BD$1, 'Ambiente-Termico'!$B$1:$EC$1, 0))</f>
        <v>#N/A</v>
      </c>
      <c r="BE47" s="2" t="e">
        <f>INDEX('Ambiente-Termico'!$B$2:$EC$1000, MATCH($O47, 'Ambiente-Termico'!$I$2:$I$1000, 0), MATCH(BE$1, 'Ambiente-Termico'!$B$1:$EC$1, 0))</f>
        <v>#N/A</v>
      </c>
      <c r="BF47">
        <f>INDEX('Ambiente-Termico'!$B$2:$EC$1000, MATCH($O47, 'Ambiente-Termico'!$I$2:$I$1000, 0), MATCH(BF$1, 'Ambiente-Termico'!$B$1:$EC$1, 0))</f>
        <v>748</v>
      </c>
      <c r="BG47" s="2">
        <f>INDEX('Ambiente-Termico'!$B$2:$EC$1000, MATCH($O47, 'Ambiente-Termico'!$I$2:$I$1000, 0), MATCH(BG$1, 'Ambiente-Termico'!$B$1:$EC$1, 0))</f>
        <v>0.14637964774951079</v>
      </c>
      <c r="BH47">
        <f>INDEX('Ambiente-Termico'!$B$2:$EC$1000, MATCH($O47, 'Ambiente-Termico'!$I$2:$I$1000, 0), MATCH(BH$1, 'Ambiente-Termico'!$B$1:$EC$1, 0))</f>
        <v>652</v>
      </c>
      <c r="BI47" s="2">
        <f>INDEX('Ambiente-Termico'!$B$2:$EC$1000, MATCH($O47, 'Ambiente-Termico'!$I$2:$I$1000, 0), MATCH(BI$1, 'Ambiente-Termico'!$B$1:$EC$1, 0))</f>
        <v>0.12759295499021531</v>
      </c>
      <c r="BJ47">
        <f>INDEX('Ambiente-Termico'!$B$2:$EC$1000, MATCH($O47, 'Ambiente-Termico'!$I$2:$I$1000, 0), MATCH(BJ$1, 'Ambiente-Termico'!$B$1:$EC$1, 0))</f>
        <v>3710</v>
      </c>
      <c r="BK47" s="2">
        <f>INDEX('Ambiente-Termico'!$B$2:$EC$1000, MATCH($O47, 'Ambiente-Termico'!$I$2:$I$1000, 0), MATCH(BK$1, 'Ambiente-Termico'!$B$1:$EC$1, 0))</f>
        <v>0.72602739726027399</v>
      </c>
      <c r="BL47">
        <f>INDEX('Ambiente-Termico'!$B$2:$EC$1000, MATCH($O47, 'Ambiente-Termico'!$I$2:$I$1000, 0), MATCH(BL$1, 'Ambiente-Termico'!$B$1:$EC$1, 0))</f>
        <v>748</v>
      </c>
      <c r="BM47" s="2">
        <f>INDEX('Ambiente-Termico'!$B$2:$EC$1000, MATCH($O47, 'Ambiente-Termico'!$I$2:$I$1000, 0), MATCH(BM$1, 'Ambiente-Termico'!$B$1:$EC$1, 0))</f>
        <v>8.5388127853881279E-2</v>
      </c>
      <c r="BN47">
        <f>INDEX('Ambiente-Termico'!$B$2:$EC$1000, MATCH($O47, 'Ambiente-Termico'!$I$2:$I$1000, 0), MATCH(BN$1, 'Ambiente-Termico'!$B$1:$EC$1, 0))</f>
        <v>2221</v>
      </c>
      <c r="BO47" s="2">
        <f>INDEX('Ambiente-Termico'!$B$2:$EC$1000, MATCH($O47, 'Ambiente-Termico'!$I$2:$I$1000, 0), MATCH(BO$1, 'Ambiente-Termico'!$B$1:$EC$1, 0))</f>
        <v>0.25353881278538809</v>
      </c>
      <c r="BP47">
        <f>INDEX('Ambiente-Termico'!$B$2:$EC$1000, MATCH($O47, 'Ambiente-Termico'!$I$2:$I$1000, 0), MATCH(BP$1, 'Ambiente-Termico'!$B$1:$EC$1, 0))</f>
        <v>5791</v>
      </c>
      <c r="BQ47" s="2">
        <f>INDEX('Ambiente-Termico'!$B$2:$EC$1000, MATCH($O47, 'Ambiente-Termico'!$I$2:$I$1000, 0), MATCH(BQ$1, 'Ambiente-Termico'!$B$1:$EC$1, 0))</f>
        <v>0.66107305936073057</v>
      </c>
      <c r="BR47">
        <f>INDEX('Ambiente-Termico'!$B$2:$EC$1000, MATCH($O47, 'Ambiente-Termico'!$I$2:$I$1000, 0), MATCH(BR$1, 'Ambiente-Termico'!$B$1:$EC$1, 0))</f>
        <v>298</v>
      </c>
      <c r="BS47" s="2">
        <f>INDEX('Ambiente-Termico'!$B$2:$EC$1000, MATCH($O47, 'Ambiente-Termico'!$I$2:$I$1000, 0), MATCH(BS$1, 'Ambiente-Termico'!$B$1:$EC$1, 0))</f>
        <v>5.8317025440313107E-2</v>
      </c>
      <c r="BT47">
        <f>INDEX('Ambiente-Termico'!$B$2:$EC$1000, MATCH($O47, 'Ambiente-Termico'!$I$2:$I$1000, 0), MATCH(BT$1, 'Ambiente-Termico'!$B$1:$EC$1, 0))</f>
        <v>1957</v>
      </c>
      <c r="BU47" s="2">
        <f>INDEX('Ambiente-Termico'!$B$2:$EC$1000, MATCH($O47, 'Ambiente-Termico'!$I$2:$I$1000, 0), MATCH(BU$1, 'Ambiente-Termico'!$B$1:$EC$1, 0))</f>
        <v>0.38297455968688843</v>
      </c>
      <c r="BV47">
        <f>INDEX('Ambiente-Termico'!$B$2:$EC$1000, MATCH($O47, 'Ambiente-Termico'!$I$2:$I$1000, 0), MATCH(BV$1, 'Ambiente-Termico'!$B$1:$EC$1, 0))</f>
        <v>6505</v>
      </c>
      <c r="BW47" s="2">
        <f>INDEX('Ambiente-Termico'!$B$2:$EC$1000, MATCH($O47, 'Ambiente-Termico'!$I$2:$I$1000, 0), MATCH(BW$1, 'Ambiente-Termico'!$B$1:$EC$1, 0))</f>
        <v>0.74257990867579904</v>
      </c>
      <c r="BX47">
        <f>INDEX('Ambiente-Termico'!$B$2:$EC$1000, MATCH($O47, 'Ambiente-Termico'!$I$2:$I$1000, 0), MATCH(BX$1, 'Ambiente-Termico'!$B$1:$EC$1, 0))</f>
        <v>298</v>
      </c>
      <c r="BY47" s="2">
        <f>INDEX('Ambiente-Termico'!$B$2:$EC$1000, MATCH($O47, 'Ambiente-Termico'!$I$2:$I$1000, 0), MATCH(BY$1, 'Ambiente-Termico'!$B$1:$EC$1, 0))</f>
        <v>3.4018264840182652E-2</v>
      </c>
      <c r="BZ47">
        <f>INDEX('Ambiente-Termico'!$B$2:$EC$1000, MATCH($O47, 'Ambiente-Termico'!$I$2:$I$1000, 0), MATCH(BZ$1, 'Ambiente-Termico'!$B$1:$EC$1, 0))</f>
        <v>5204</v>
      </c>
      <c r="CA47" s="2">
        <f>INDEX('Ambiente-Termico'!$B$2:$EC$1000, MATCH($O47, 'Ambiente-Termico'!$I$2:$I$1000, 0), MATCH(CA$1, 'Ambiente-Termico'!$B$1:$EC$1, 0))</f>
        <v>0.59406392694063925</v>
      </c>
      <c r="CB47">
        <f>INDEX('Ambiente-Termico'!$B$2:$EC$1000, MATCH($O47, 'Ambiente-Termico'!$I$2:$I$1000, 0), MATCH(CB$1, 'Ambiente-Termico'!$B$1:$EC$1, 0))</f>
        <v>3258</v>
      </c>
      <c r="CC47" s="2">
        <f>INDEX('Ambiente-Termico'!$B$2:$EC$1000, MATCH($O47, 'Ambiente-Termico'!$I$2:$I$1000, 0), MATCH(CC$1, 'Ambiente-Termico'!$B$1:$EC$1, 0))</f>
        <v>0.37191780821917808</v>
      </c>
      <c r="CD47">
        <f>INDEX('Ambiente-Termico'!$B$2:$EC$1000, MATCH($O47, 'Ambiente-Termico'!$I$2:$I$1000, 0), MATCH(CD$1, 'Ambiente-Termico'!$B$1:$EC$1, 0))</f>
        <v>5692.91</v>
      </c>
      <c r="CE47">
        <f>INDEX('Ambiente-Termico'!$B$2:$EC$1000, MATCH($O47, 'Ambiente-Termico'!$I$2:$I$1000, 0), MATCH(CE$1, 'Ambiente-Termico'!$B$1:$EC$1, 0))</f>
        <v>1213.18</v>
      </c>
      <c r="CF47">
        <f>INDEX('Ambiente-Termico'!$B$2:$EC$1000, MATCH($O47, 'Ambiente-Termico'!$I$2:$I$1000, 0), MATCH(CF$1, 'Ambiente-Termico'!$B$1:$EC$1, 0))</f>
        <v>206.48929996372868</v>
      </c>
      <c r="CG47">
        <f>INDEX('Ambiente-Termico'!$B$2:$EC$1000, MATCH($O47, 'Ambiente-Termico'!$I$2:$I$1000, 0), MATCH(CG$1, 'Ambiente-Termico'!$B$1:$EC$1, 0))</f>
        <v>44.003627130939428</v>
      </c>
      <c r="CH47">
        <f>INDEX('Ambiente-Termico'!$B$2:$EC$1000, MATCH($O47, 'Ambiente-Termico'!$I$2:$I$1000, 0), MATCH(CH$1, 'Ambiente-Termico'!$B$1:$EC$1, 0))</f>
        <v>162.48567283278925</v>
      </c>
      <c r="CI47">
        <f>INDEX('Ambiente-Termico'!$B$2:$EC$1000, MATCH($O47, 'Ambiente-Termico'!$I$2:$I$1000, 0), MATCH(CI$1, 'Ambiente-Termico'!$B$1:$EC$1, 0))</f>
        <v>2356.71</v>
      </c>
      <c r="CJ47">
        <f>INDEX('Ambiente-Termico'!$B$2:$EC$1000, MATCH($O47, 'Ambiente-Termico'!$I$2:$I$1000, 0), MATCH(CJ$1, 'Ambiente-Termico'!$B$1:$EC$1, 0))</f>
        <v>54.425198710922857</v>
      </c>
      <c r="CK47">
        <f>INDEX('Ambiente-Termico'!$B$2:$EC$1000, MATCH($O47, 'Ambiente-Termico'!$I$2:$I$1000, 0), MATCH(CK$1, 'Ambiente-Termico'!$B$1:$EC$1, 0))</f>
        <v>0</v>
      </c>
      <c r="CL47">
        <f>INDEX('Ambiente-Termico'!$B$2:$EC$1000, MATCH($O47, 'Ambiente-Termico'!$I$2:$I$1000, 0), MATCH(CL$1, 'Ambiente-Termico'!$B$1:$EC$1, 0))</f>
        <v>0</v>
      </c>
      <c r="CM47">
        <f>INDEX('Ambiente-Termico'!$B$2:$EC$1000, MATCH($O47, 'Ambiente-Termico'!$I$2:$I$1000, 0), MATCH(CM$1, 'Ambiente-Termico'!$B$1:$EC$1, 0))</f>
        <v>0</v>
      </c>
      <c r="CN47">
        <f>INDEX('Ambiente-Termico'!$B$2:$EC$1000, MATCH($O47, 'Ambiente-Termico'!$I$2:$I$1000, 0), MATCH(CN$1, 'Ambiente-Termico'!$B$1:$EC$1, 0))</f>
        <v>0</v>
      </c>
      <c r="CO47">
        <f>INDEX('Ambiente-Termico'!$B$2:$EC$1000, MATCH($O47, 'Ambiente-Termico'!$I$2:$I$1000, 0), MATCH(CO$1, 'Ambiente-Termico'!$B$1:$EC$1, 0))</f>
        <v>0</v>
      </c>
      <c r="CP47">
        <f>INDEX('Ambiente-Termico'!$B$2:$EC$1000, MATCH($O47, 'Ambiente-Termico'!$I$2:$I$1000, 0), MATCH(CP$1, 'Ambiente-Termico'!$B$1:$EC$1, 0))</f>
        <v>0</v>
      </c>
      <c r="CQ47">
        <f>INDEX('Ambiente-Termico'!$B$2:$EC$1000, MATCH($O47, 'Ambiente-Termico'!$I$2:$I$1000, 0), MATCH(CQ$1, 'Ambiente-Termico'!$B$1:$EC$1, 0))</f>
        <v>0</v>
      </c>
      <c r="CR47">
        <f>INDEX('Ambiente-Termico'!$B$2:$EC$1000, MATCH($O47, 'Ambiente-Termico'!$I$2:$I$1000, 0), MATCH(CR$1, 'Ambiente-Termico'!$B$1:$EC$1, 0))</f>
        <v>0</v>
      </c>
      <c r="CS47">
        <f>INDEX('Ambiente-Termico'!$B$2:$EC$1000, MATCH($O47, 'Ambiente-Termico'!$I$2:$I$1000, 0), MATCH(CS$1, 'Ambiente-Termico'!$B$1:$EC$1, 0))</f>
        <v>0</v>
      </c>
      <c r="CT47">
        <f>INDEX('Ambiente-Termico'!$B$2:$EC$1000, MATCH($O47, 'Ambiente-Termico'!$I$2:$I$1000, 0), MATCH(CT$1, 'Ambiente-Termico'!$B$1:$EC$1, 0))</f>
        <v>0</v>
      </c>
      <c r="CU47">
        <f>INDEX('Ambiente-Termico'!$B$2:$EC$1000, MATCH($O47, 'Ambiente-Termico'!$I$2:$I$1000, 0), MATCH(CU$1, 'Ambiente-Termico'!$B$1:$EC$1, 0))</f>
        <v>0</v>
      </c>
      <c r="CV47">
        <f>INDEX('Ambiente-Termico'!$B$2:$EC$1000, MATCH($O47, 'Ambiente-Termico'!$I$2:$I$1000, 0), MATCH(CV$1, 'Ambiente-Termico'!$B$1:$EC$1, 0))</f>
        <v>0</v>
      </c>
      <c r="CW47">
        <f>INDEX('Ambiente-Termico'!$B$2:$EC$1000, MATCH($O47, 'Ambiente-Termico'!$I$2:$I$1000, 0), MATCH(CW$1, 'Ambiente-Termico'!$B$1:$EC$1, 0))</f>
        <v>0</v>
      </c>
      <c r="CX47">
        <f>INDEX('Ambiente-Termico'!$B$2:$EC$1000, MATCH($O47, 'Ambiente-Termico'!$I$2:$I$1000, 0), MATCH(CX$1, 'Ambiente-Termico'!$B$1:$EC$1, 0))</f>
        <v>0</v>
      </c>
      <c r="CY47">
        <f>INDEX('Ambiente-Termico'!$B$2:$EC$1000, MATCH($O47, 'Ambiente-Termico'!$I$2:$I$1000, 0), MATCH(CY$1, 'Ambiente-Termico'!$B$1:$EC$1, 0))</f>
        <v>0</v>
      </c>
      <c r="CZ47">
        <f>INDEX('Ambiente-Termico'!$B$2:$EC$1000, MATCH($O47, 'Ambiente-Termico'!$I$2:$I$1000, 0), MATCH(CZ$1, 'Ambiente-Termico'!$B$1:$EC$1, 0))</f>
        <v>0</v>
      </c>
      <c r="DA47">
        <f>INDEX('Ambiente-Termico'!$B$2:$EC$1000, MATCH($O47, 'Ambiente-Termico'!$I$2:$I$1000, 0), MATCH(DA$1, 'Ambiente-Termico'!$B$1:$EC$1, 0))</f>
        <v>0</v>
      </c>
      <c r="DB47">
        <f>INDEX('Ambiente-Termico'!$B$2:$EC$1000, MATCH($O47, 'Ambiente-Termico'!$I$2:$I$1000, 0), MATCH(DB$1, 'Ambiente-Termico'!$B$1:$EC$1, 0))</f>
        <v>0</v>
      </c>
      <c r="DC47">
        <f>INDEX('Ambiente-Termico'!$B$2:$EC$1000, MATCH($O47, 'Ambiente-Termico'!$I$2:$I$1000, 0), MATCH(DC$1, 'Ambiente-Termico'!$B$1:$EC$1, 0))</f>
        <v>0</v>
      </c>
      <c r="DD47">
        <f>INDEX('Ambiente-Termico'!$B$2:$EC$1000, MATCH($O47, 'Ambiente-Termico'!$I$2:$I$1000, 0), MATCH(DD$1, 'Ambiente-Termico'!$B$1:$EC$1, 0))</f>
        <v>0</v>
      </c>
      <c r="DE47">
        <f>INDEX('Ambiente-Termico'!$B$2:$EC$1000, MATCH($O47, 'Ambiente-Termico'!$I$2:$I$1000, 0), MATCH(DE$1, 'Ambiente-Termico'!$B$1:$EC$1, 0))</f>
        <v>0</v>
      </c>
      <c r="DF47">
        <f>INDEX('Ambiente-Termico'!$B$2:$EC$1000, MATCH($O47, 'Ambiente-Termico'!$I$2:$I$1000, 0), MATCH(DF$1, 'Ambiente-Termico'!$B$1:$EC$1, 0))</f>
        <v>0</v>
      </c>
      <c r="DG47">
        <f>INDEX('Ambiente-Termico'!$B$2:$EC$1000, MATCH($O47, 'Ambiente-Termico'!$I$2:$I$1000, 0), MATCH(DG$1, 'Ambiente-Termico'!$B$1:$EC$1, 0))</f>
        <v>0</v>
      </c>
      <c r="DH47">
        <f>INDEX('Ambiente-Termico'!$B$2:$EC$1000, MATCH($O47, 'Ambiente-Termico'!$I$2:$I$1000, 0), MATCH(DH$1, 'Ambiente-Termico'!$B$1:$EC$1, 0))</f>
        <v>0</v>
      </c>
      <c r="DI47">
        <f>INDEX('Ambiente-Termico'!$B$2:$EC$1000, MATCH($O47, 'Ambiente-Termico'!$I$2:$I$1000, 0), MATCH(DI$1, 'Ambiente-Termico'!$B$1:$EC$1, 0))</f>
        <v>0</v>
      </c>
      <c r="DJ47">
        <f>INDEX('Ambiente-Termico'!$B$2:$EC$1000, MATCH($O47, 'Ambiente-Termico'!$I$2:$I$1000, 0), MATCH(DJ$1, 'Ambiente-Termico'!$B$1:$EC$1, 0))</f>
        <v>0</v>
      </c>
      <c r="DK47">
        <f>INDEX('Ambiente-Termico'!$B$2:$EC$1000, MATCH($O47, 'Ambiente-Termico'!$I$2:$I$1000, 0), MATCH(DK$1, 'Ambiente-Termico'!$B$1:$EC$1, 0))</f>
        <v>0</v>
      </c>
      <c r="DL47">
        <f>INDEX('Ambiente-Termico'!$B$2:$EC$1000, MATCH($O47, 'Ambiente-Termico'!$I$2:$I$1000, 0), MATCH(DL$1, 'Ambiente-Termico'!$B$1:$EC$1, 0))</f>
        <v>0</v>
      </c>
      <c r="DM47">
        <f>INDEX('Ambiente-Termico'!$B$2:$EC$1000, MATCH($O47, 'Ambiente-Termico'!$I$2:$I$1000, 0), MATCH(DM$1, 'Ambiente-Termico'!$B$1:$EC$1, 0))</f>
        <v>0</v>
      </c>
      <c r="DN47" s="2">
        <f t="shared" si="1"/>
        <v>0.53416796566551705</v>
      </c>
      <c r="DO47" s="2">
        <f>IF(INDEX(CE:CE,MATCH($T47,$O:$O, 0))=0,0,1-CE47/INDEX(CE:CE,MATCH($T47,$O:$O, 0)))</f>
        <v>4.1419089759797578E-2</v>
      </c>
      <c r="DP47" s="2">
        <f>IF(INDEX(CF:CF,MATCH($T47,$O:$O, 0))=0,0,1-CF47/INDEX(CF:CF,MATCH($T47,$O:$O, 0)))</f>
        <v>0.53416796566551705</v>
      </c>
      <c r="DQ47" s="2">
        <f t="shared" si="2"/>
        <v>4.1419089759797578E-2</v>
      </c>
      <c r="DR47" s="2">
        <f t="shared" si="3"/>
        <v>0.59109202353188173</v>
      </c>
      <c r="DS47" s="2">
        <f t="shared" si="4"/>
        <v>0.84211118696483211</v>
      </c>
      <c r="DT47" s="2">
        <f t="shared" si="5"/>
        <v>-0.53961920676731601</v>
      </c>
      <c r="DU47" s="2">
        <f t="shared" si="6"/>
        <v>0</v>
      </c>
      <c r="DV47" s="2">
        <f t="shared" si="7"/>
        <v>0</v>
      </c>
      <c r="DW47" s="2">
        <f t="shared" si="8"/>
        <v>0</v>
      </c>
      <c r="DX47" s="2">
        <f t="shared" si="9"/>
        <v>0</v>
      </c>
      <c r="DY47" s="2">
        <f>IF($CO47=0,0,CP47/$CO47)</f>
        <v>0</v>
      </c>
      <c r="DZ47" s="2">
        <f t="shared" si="10"/>
        <v>0</v>
      </c>
      <c r="EA47" s="2">
        <f t="shared" si="11"/>
        <v>0</v>
      </c>
      <c r="EB47" s="2">
        <f t="shared" si="12"/>
        <v>0</v>
      </c>
      <c r="EC47" s="2">
        <f t="shared" si="13"/>
        <v>0</v>
      </c>
      <c r="ED47" s="2">
        <f t="shared" si="14"/>
        <v>0</v>
      </c>
      <c r="EE47" s="2">
        <f t="shared" si="15"/>
        <v>0</v>
      </c>
      <c r="EF47" s="2">
        <f t="shared" si="16"/>
        <v>0</v>
      </c>
      <c r="EG47" s="2">
        <f t="shared" si="17"/>
        <v>0</v>
      </c>
      <c r="EH47" s="2">
        <f t="shared" si="18"/>
        <v>0</v>
      </c>
      <c r="EI47" s="2">
        <f t="shared" si="19"/>
        <v>0</v>
      </c>
      <c r="EJ47" s="2">
        <f t="shared" si="20"/>
        <v>0</v>
      </c>
      <c r="EK47" s="2">
        <f>IF($DB47=0,0,DC47/$DB47)</f>
        <v>0</v>
      </c>
      <c r="EL47" s="2">
        <f t="shared" si="21"/>
        <v>0</v>
      </c>
      <c r="EM47" s="2">
        <f t="shared" si="22"/>
        <v>0</v>
      </c>
      <c r="EN47" s="2">
        <f t="shared" si="23"/>
        <v>0</v>
      </c>
      <c r="EO47" s="2">
        <f t="shared" si="24"/>
        <v>0</v>
      </c>
      <c r="EP47" s="2">
        <f t="shared" si="25"/>
        <v>0</v>
      </c>
      <c r="EQ47" s="2">
        <f t="shared" si="26"/>
        <v>0</v>
      </c>
      <c r="ER47" s="2">
        <f t="shared" si="27"/>
        <v>0</v>
      </c>
      <c r="ES47" s="2">
        <f t="shared" si="28"/>
        <v>0</v>
      </c>
      <c r="ET47" s="2">
        <f t="shared" si="29"/>
        <v>0</v>
      </c>
      <c r="EU47" s="2">
        <f t="shared" si="30"/>
        <v>0</v>
      </c>
      <c r="EV47">
        <f>INDEX('Ambiente-Luminico'!$B$2:$DZ$1000, MATCH($P47, 'Ambiente-Luminico'!$M$2:$M$1000, 0), MATCH(EV$1, 'Ambiente-Luminico'!$B$1:$DZ$1, 0))</f>
        <v>1</v>
      </c>
      <c r="EW47">
        <f>INDEX('Ambiente-Luminico'!$B$2:$DZ$1000, MATCH($P47, 'Ambiente-Luminico'!$M$2:$M$1000, 0), MATCH(EW$1, 'Ambiente-Luminico'!$B$1:$DZ$1, 0))</f>
        <v>0.62820509999999996</v>
      </c>
      <c r="EX47">
        <f>INDEX('Ambiente-Luminico'!$B$2:$DZ$1000, MATCH($P47, 'Ambiente-Luminico'!$M$2:$M$1000, 0), MATCH(EX$1, 'Ambiente-Luminico'!$B$1:$DZ$1, 0))</f>
        <v>0</v>
      </c>
      <c r="EY47">
        <f>INDEX('Ambiente-Luminico'!$B$2:$DZ$1000, MATCH($P47, 'Ambiente-Luminico'!$M$2:$M$1000, 0), MATCH(EY$1, 'Ambiente-Luminico'!$B$1:$DZ$1, 0))</f>
        <v>0.76767825999999995</v>
      </c>
      <c r="EZ47">
        <f>INDEX('Ambiente-Luminico'!$B$2:$DZ$1000, MATCH($P47, 'Ambiente-Luminico'!$M$2:$M$1000, 0), MATCH(EZ$1, 'Ambiente-Luminico'!$B$1:$DZ$1, 0))</f>
        <v>7.7966289999999994E-2</v>
      </c>
      <c r="FA47">
        <f>INDEX('Ambiente-Luminico'!$B$2:$DZ$1000, MATCH($P47, 'Ambiente-Luminico'!$M$2:$M$1000, 0), MATCH(FA$1, 'Ambiente-Luminico'!$B$1:$DZ$1, 0))</f>
        <v>986.42719999999997</v>
      </c>
      <c r="FB47">
        <f>INDEX('Ambiente-Luminico'!$B$2:$DZ$1000, MATCH($P47, 'Ambiente-Luminico'!$M$2:$M$1000, 0), MATCH(FB$1, 'Ambiente-Luminico'!$B$1:$DZ$1, 0))</f>
        <v>0.45833333999999998</v>
      </c>
    </row>
    <row r="48" spans="1:158" x14ac:dyDescent="0.3">
      <c r="A48">
        <f>IF(INDEX(Plan1!O$5:O$1000,ROW()-1)="","",INDEX(Plan1!O$5:O$1000,ROW()-1))</f>
        <v>47</v>
      </c>
      <c r="B48" t="str">
        <f>IF(INDEX(Plan1!P$5:P$1000,ROW()-1)="","",INDEX(Plan1!P$5:P$1000,ROW()-1))</f>
        <v>CTD-HVAC_dia-V60-ST</v>
      </c>
      <c r="C48" t="str">
        <f>IF(INDEX(Plan1!Q$5:Q$1000,ROW()-1)="","",INDEX(Plan1!Q$5:Q$1000,ROW()-1))</f>
        <v>CTD</v>
      </c>
      <c r="D48" t="str">
        <f>IF(INDEX(Plan1!R$5:R$1000,ROW()-1)="","",INDEX(Plan1!R$5:R$1000,ROW()-1))</f>
        <v>HVAC_dia</v>
      </c>
      <c r="E48" t="str">
        <f>IF(INDEX(Plan1!S$5:S$1000,ROW()-1)="","",INDEX(Plan1!S$5:S$1000,ROW()-1))</f>
        <v>V60</v>
      </c>
      <c r="F48" t="str">
        <f>IF(INDEX(Plan1!T$5:T$1000,ROW()-1)="","",INDEX(Plan1!T$5:T$1000,ROW()-1))</f>
        <v>ST</v>
      </c>
      <c r="G48" t="str">
        <f>IF(INDEX(Plan1!U$5:U$1000,ROW()-1)="","",INDEX(Plan1!U$5:U$1000,ROW()-1))</f>
        <v>VARANDA</v>
      </c>
      <c r="H48">
        <f>IF(INDEX(Plan1!W$5:W$1000,ROW()-1)="","",INDEX(Plan1!W$5:W$1000,ROW()-1))</f>
        <v>27.57</v>
      </c>
      <c r="I48">
        <f>IF(INDEX(Plan1!X$5:X$1000,ROW()-1)="","",INDEX(Plan1!X$5:X$1000,ROW()-1))</f>
        <v>68.111999999999995</v>
      </c>
      <c r="J48">
        <f>IF(INDEX(Plan1!Y$5:Y$1000,ROW()-1)="","",INDEX(Plan1!Y$5:Y$1000,ROW()-1))</f>
        <v>27.6416</v>
      </c>
      <c r="K48" s="16">
        <f>IF(INDEX(Plan1!Z$5:Z$1000,ROW()-1)="","",INDEX(Plan1!Z$5:Z$1000,ROW()-1))</f>
        <v>0.41</v>
      </c>
      <c r="L48" s="2">
        <f>IF(INDEX(Plan1!AA$5:AA$1000,ROW()-1)="","",INDEX(Plan1!AA$5:AA$1000,ROW()-1))</f>
        <v>1</v>
      </c>
      <c r="M48" t="str">
        <f t="shared" si="31"/>
        <v>P0</v>
      </c>
      <c r="N48" t="str">
        <f t="shared" si="32"/>
        <v>Norte-Oeste</v>
      </c>
      <c r="O48" t="str">
        <f t="shared" si="33"/>
        <v>CTD-HVAC_dia-V60-ST-VARANDA-P0</v>
      </c>
      <c r="P48" t="str">
        <f t="shared" si="34"/>
        <v>CTD-VN-V60-ST-VARANDA-P0</v>
      </c>
      <c r="Q48" t="str">
        <f t="shared" si="35"/>
        <v>CTD_ST_V60</v>
      </c>
      <c r="R48" t="str">
        <f t="shared" si="36"/>
        <v>CTD_ST_V60_sDG</v>
      </c>
      <c r="S48" t="str">
        <f t="shared" si="37"/>
        <v>CTD-VARANDA</v>
      </c>
      <c r="T48" t="str">
        <f t="shared" si="38"/>
        <v>CTD-HVAC_dia-V86-ST-VARANDA-P0</v>
      </c>
      <c r="U48">
        <f>INDEX('Ambiente-Termico'!$B$2:$EC$1000, MATCH($O48, 'Ambiente-Termico'!$I$2:$I$1000, 0), MATCH(U$1, 'Ambiente-Termico'!$B$1:$EC$1, 0))</f>
        <v>5110</v>
      </c>
      <c r="V48">
        <f>INDEX('Ambiente-Termico'!$B$2:$EC$1000, MATCH($O48, 'Ambiente-Termico'!$I$2:$I$1000, 0), MATCH(V$1, 'Ambiente-Termico'!$B$1:$EC$1, 0))</f>
        <v>32.42</v>
      </c>
      <c r="W48">
        <f>INDEX('Ambiente-Termico'!$B$2:$EC$1000, MATCH($O48, 'Ambiente-Termico'!$I$2:$I$1000, 0), MATCH(W$1, 'Ambiente-Termico'!$B$1:$EC$1, 0))</f>
        <v>32.42</v>
      </c>
      <c r="X48">
        <f>INDEX('Ambiente-Termico'!$B$2:$EC$1000, MATCH($O48, 'Ambiente-Termico'!$I$2:$I$1000, 0), MATCH(X$1, 'Ambiente-Termico'!$B$1:$EC$1, 0))</f>
        <v>22.04</v>
      </c>
      <c r="Y48">
        <f>INDEX('Ambiente-Termico'!$B$2:$EC$1000, MATCH($O48, 'Ambiente-Termico'!$I$2:$I$1000, 0), MATCH(Y$1, 'Ambiente-Termico'!$B$1:$EC$1, 0))</f>
        <v>20.47</v>
      </c>
      <c r="Z48">
        <f>INDEX('Ambiente-Termico'!$B$2:$EC$1000, MATCH($O48, 'Ambiente-Termico'!$I$2:$I$1000, 0), MATCH(Z$1, 'Ambiente-Termico'!$B$1:$EC$1, 0))</f>
        <v>32.35</v>
      </c>
      <c r="AA48">
        <f>INDEX('Ambiente-Termico'!$B$2:$EC$1000, MATCH($O48, 'Ambiente-Termico'!$I$2:$I$1000, 0), MATCH(AA$1, 'Ambiente-Termico'!$B$1:$EC$1, 0))</f>
        <v>32.35</v>
      </c>
      <c r="AB48">
        <f>INDEX('Ambiente-Termico'!$B$2:$EC$1000, MATCH($O48, 'Ambiente-Termico'!$I$2:$I$1000, 0), MATCH(AB$1, 'Ambiente-Termico'!$B$1:$EC$1, 0))</f>
        <v>22.28</v>
      </c>
      <c r="AC48">
        <f>INDEX('Ambiente-Termico'!$B$2:$EC$1000, MATCH($O48, 'Ambiente-Termico'!$I$2:$I$1000, 0), MATCH(AC$1, 'Ambiente-Termico'!$B$1:$EC$1, 0))</f>
        <v>20.63</v>
      </c>
      <c r="AD48">
        <f>INDEX('Ambiente-Termico'!$B$2:$EC$1000, MATCH($O48, 'Ambiente-Termico'!$I$2:$I$1000, 0), MATCH(AD$1, 'Ambiente-Termico'!$B$1:$EC$1, 0))</f>
        <v>31.94</v>
      </c>
      <c r="AE48">
        <f>INDEX('Ambiente-Termico'!$B$2:$EC$1000, MATCH($O48, 'Ambiente-Termico'!$I$2:$I$1000, 0), MATCH(AE$1, 'Ambiente-Termico'!$B$1:$EC$1, 0))</f>
        <v>31.94</v>
      </c>
      <c r="AF48">
        <f>INDEX('Ambiente-Termico'!$B$2:$EC$1000, MATCH($O48, 'Ambiente-Termico'!$I$2:$I$1000, 0), MATCH(AF$1, 'Ambiente-Termico'!$B$1:$EC$1, 0))</f>
        <v>22.16</v>
      </c>
      <c r="AG48">
        <f>INDEX('Ambiente-Termico'!$B$2:$EC$1000, MATCH($O48, 'Ambiente-Termico'!$I$2:$I$1000, 0), MATCH(AG$1, 'Ambiente-Termico'!$B$1:$EC$1, 0))</f>
        <v>20.55</v>
      </c>
      <c r="AH48" s="2">
        <f t="shared" si="39"/>
        <v>-1.6938519447929901E-2</v>
      </c>
      <c r="AI48" s="2">
        <f t="shared" si="39"/>
        <v>-1.6938519447929901E-2</v>
      </c>
      <c r="AJ48" s="2">
        <f t="shared" si="39"/>
        <v>-1.8181818181817189E-3</v>
      </c>
      <c r="AK48" s="2">
        <f t="shared" si="39"/>
        <v>-4.8875855327468187E-4</v>
      </c>
      <c r="AL48" s="2">
        <f t="shared" si="40"/>
        <v>-1.9218651543793319E-2</v>
      </c>
      <c r="AM48" s="2">
        <f t="shared" si="40"/>
        <v>-1.9218651543793319E-2</v>
      </c>
      <c r="AN48" s="2">
        <f t="shared" si="40"/>
        <v>-6.7781292363309209E-3</v>
      </c>
      <c r="AO48" s="2">
        <f t="shared" si="40"/>
        <v>-3.892944038929258E-3</v>
      </c>
      <c r="AP48" s="2">
        <f t="shared" si="41"/>
        <v>-1.4934858595487821E-2</v>
      </c>
      <c r="AQ48" s="2">
        <f t="shared" si="41"/>
        <v>-1.4934858595487821E-2</v>
      </c>
      <c r="AR48" s="2">
        <f t="shared" si="41"/>
        <v>-4.0779338468508453E-3</v>
      </c>
      <c r="AS48" s="2">
        <f t="shared" si="41"/>
        <v>-1.9502681618721596E-3</v>
      </c>
      <c r="AT48">
        <f>INDEX('Ambiente-Termico'!$B$2:$EC$1000, MATCH($O48, 'Ambiente-Termico'!$I$2:$I$1000, 0), MATCH(AT$1, 'Ambiente-Termico'!$B$1:$EC$1, 0))</f>
        <v>699</v>
      </c>
      <c r="AU48" s="2">
        <f>INDEX('Ambiente-Termico'!$B$2:$EC$1000, MATCH($O48, 'Ambiente-Termico'!$I$2:$I$1000, 0), MATCH(AU$1, 'Ambiente-Termico'!$B$1:$EC$1, 0))</f>
        <v>0.13679060665362039</v>
      </c>
      <c r="AV48">
        <f>INDEX('Ambiente-Termico'!$B$2:$EC$1000, MATCH($O48, 'Ambiente-Termico'!$I$2:$I$1000, 0), MATCH(AV$1, 'Ambiente-Termico'!$B$1:$EC$1, 0))</f>
        <v>3152</v>
      </c>
      <c r="AW48" s="2">
        <f>INDEX('Ambiente-Termico'!$B$2:$EC$1000, MATCH($O48, 'Ambiente-Termico'!$I$2:$I$1000, 0), MATCH(AW$1, 'Ambiente-Termico'!$B$1:$EC$1, 0))</f>
        <v>0.61682974559686887</v>
      </c>
      <c r="AX48">
        <f>INDEX('Ambiente-Termico'!$B$2:$EC$1000, MATCH($O48, 'Ambiente-Termico'!$I$2:$I$1000, 0), MATCH(AX$1, 'Ambiente-Termico'!$B$1:$EC$1, 0))</f>
        <v>1259</v>
      </c>
      <c r="AY48" s="2">
        <f>INDEX('Ambiente-Termico'!$B$2:$EC$1000, MATCH($O48, 'Ambiente-Termico'!$I$2:$I$1000, 0), MATCH(AY$1, 'Ambiente-Termico'!$B$1:$EC$1, 0))</f>
        <v>0.24637964774951079</v>
      </c>
      <c r="AZ48">
        <f>INDEX('Ambiente-Termico'!$B$2:$EC$1000, MATCH($O48, 'Ambiente-Termico'!$I$2:$I$1000, 0), MATCH(AZ$1, 'Ambiente-Termico'!$B$1:$EC$1, 0))</f>
        <v>714</v>
      </c>
      <c r="BA48" s="2">
        <f>INDEX('Ambiente-Termico'!$B$2:$EC$1000, MATCH($O48, 'Ambiente-Termico'!$I$2:$I$1000, 0), MATCH(BA$1, 'Ambiente-Termico'!$B$1:$EC$1, 0))</f>
        <v>8.1506849315068491E-2</v>
      </c>
      <c r="BB48">
        <f>INDEX('Ambiente-Termico'!$B$2:$EC$1000, MATCH($O48, 'Ambiente-Termico'!$I$2:$I$1000, 0), MATCH(BB$1, 'Ambiente-Termico'!$B$1:$EC$1, 0))</f>
        <v>5787</v>
      </c>
      <c r="BC48" s="2">
        <f>INDEX('Ambiente-Termico'!$B$2:$EC$1000, MATCH($O48, 'Ambiente-Termico'!$I$2:$I$1000, 0), MATCH(BC$1, 'Ambiente-Termico'!$B$1:$EC$1, 0))</f>
        <v>0.66061643835616435</v>
      </c>
      <c r="BD48" t="e">
        <f>INDEX('Ambiente-Termico'!$B$2:$EC$1000, MATCH($O48, 'Ambiente-Termico'!$I$2:$I$1000, 0), MATCH(BD$1, 'Ambiente-Termico'!$B$1:$EC$1, 0))</f>
        <v>#N/A</v>
      </c>
      <c r="BE48" s="2" t="e">
        <f>INDEX('Ambiente-Termico'!$B$2:$EC$1000, MATCH($O48, 'Ambiente-Termico'!$I$2:$I$1000, 0), MATCH(BE$1, 'Ambiente-Termico'!$B$1:$EC$1, 0))</f>
        <v>#N/A</v>
      </c>
      <c r="BF48">
        <f>INDEX('Ambiente-Termico'!$B$2:$EC$1000, MATCH($O48, 'Ambiente-Termico'!$I$2:$I$1000, 0), MATCH(BF$1, 'Ambiente-Termico'!$B$1:$EC$1, 0))</f>
        <v>816</v>
      </c>
      <c r="BG48" s="2">
        <f>INDEX('Ambiente-Termico'!$B$2:$EC$1000, MATCH($O48, 'Ambiente-Termico'!$I$2:$I$1000, 0), MATCH(BG$1, 'Ambiente-Termico'!$B$1:$EC$1, 0))</f>
        <v>0.15968688845401169</v>
      </c>
      <c r="BH48">
        <f>INDEX('Ambiente-Termico'!$B$2:$EC$1000, MATCH($O48, 'Ambiente-Termico'!$I$2:$I$1000, 0), MATCH(BH$1, 'Ambiente-Termico'!$B$1:$EC$1, 0))</f>
        <v>623</v>
      </c>
      <c r="BI48" s="2">
        <f>INDEX('Ambiente-Termico'!$B$2:$EC$1000, MATCH($O48, 'Ambiente-Termico'!$I$2:$I$1000, 0), MATCH(BI$1, 'Ambiente-Termico'!$B$1:$EC$1, 0))</f>
        <v>0.12191780821917809</v>
      </c>
      <c r="BJ48">
        <f>INDEX('Ambiente-Termico'!$B$2:$EC$1000, MATCH($O48, 'Ambiente-Termico'!$I$2:$I$1000, 0), MATCH(BJ$1, 'Ambiente-Termico'!$B$1:$EC$1, 0))</f>
        <v>3671</v>
      </c>
      <c r="BK48" s="2">
        <f>INDEX('Ambiente-Termico'!$B$2:$EC$1000, MATCH($O48, 'Ambiente-Termico'!$I$2:$I$1000, 0), MATCH(BK$1, 'Ambiente-Termico'!$B$1:$EC$1, 0))</f>
        <v>0.71839530332681023</v>
      </c>
      <c r="BL48">
        <f>INDEX('Ambiente-Termico'!$B$2:$EC$1000, MATCH($O48, 'Ambiente-Termico'!$I$2:$I$1000, 0), MATCH(BL$1, 'Ambiente-Termico'!$B$1:$EC$1, 0))</f>
        <v>816</v>
      </c>
      <c r="BM48" s="2">
        <f>INDEX('Ambiente-Termico'!$B$2:$EC$1000, MATCH($O48, 'Ambiente-Termico'!$I$2:$I$1000, 0), MATCH(BM$1, 'Ambiente-Termico'!$B$1:$EC$1, 0))</f>
        <v>9.3150684931506855E-2</v>
      </c>
      <c r="BN48">
        <f>INDEX('Ambiente-Termico'!$B$2:$EC$1000, MATCH($O48, 'Ambiente-Termico'!$I$2:$I$1000, 0), MATCH(BN$1, 'Ambiente-Termico'!$B$1:$EC$1, 0))</f>
        <v>2166</v>
      </c>
      <c r="BO48" s="2">
        <f>INDEX('Ambiente-Termico'!$B$2:$EC$1000, MATCH($O48, 'Ambiente-Termico'!$I$2:$I$1000, 0), MATCH(BO$1, 'Ambiente-Termico'!$B$1:$EC$1, 0))</f>
        <v>0.24726027397260281</v>
      </c>
      <c r="BP48">
        <f>INDEX('Ambiente-Termico'!$B$2:$EC$1000, MATCH($O48, 'Ambiente-Termico'!$I$2:$I$1000, 0), MATCH(BP$1, 'Ambiente-Termico'!$B$1:$EC$1, 0))</f>
        <v>5778</v>
      </c>
      <c r="BQ48" s="2">
        <f>INDEX('Ambiente-Termico'!$B$2:$EC$1000, MATCH($O48, 'Ambiente-Termico'!$I$2:$I$1000, 0), MATCH(BQ$1, 'Ambiente-Termico'!$B$1:$EC$1, 0))</f>
        <v>0.65958904109589045</v>
      </c>
      <c r="BR48">
        <f>INDEX('Ambiente-Termico'!$B$2:$EC$1000, MATCH($O48, 'Ambiente-Termico'!$I$2:$I$1000, 0), MATCH(BR$1, 'Ambiente-Termico'!$B$1:$EC$1, 0))</f>
        <v>351</v>
      </c>
      <c r="BS48" s="2">
        <f>INDEX('Ambiente-Termico'!$B$2:$EC$1000, MATCH($O48, 'Ambiente-Termico'!$I$2:$I$1000, 0), MATCH(BS$1, 'Ambiente-Termico'!$B$1:$EC$1, 0))</f>
        <v>6.8688845401174162E-2</v>
      </c>
      <c r="BT48">
        <f>INDEX('Ambiente-Termico'!$B$2:$EC$1000, MATCH($O48, 'Ambiente-Termico'!$I$2:$I$1000, 0), MATCH(BT$1, 'Ambiente-Termico'!$B$1:$EC$1, 0))</f>
        <v>1887</v>
      </c>
      <c r="BU48" s="2">
        <f>INDEX('Ambiente-Termico'!$B$2:$EC$1000, MATCH($O48, 'Ambiente-Termico'!$I$2:$I$1000, 0), MATCH(BU$1, 'Ambiente-Termico'!$B$1:$EC$1, 0))</f>
        <v>0.36927592954990213</v>
      </c>
      <c r="BV48">
        <f>INDEX('Ambiente-Termico'!$B$2:$EC$1000, MATCH($O48, 'Ambiente-Termico'!$I$2:$I$1000, 0), MATCH(BV$1, 'Ambiente-Termico'!$B$1:$EC$1, 0))</f>
        <v>6522</v>
      </c>
      <c r="BW48" s="2">
        <f>INDEX('Ambiente-Termico'!$B$2:$EC$1000, MATCH($O48, 'Ambiente-Termico'!$I$2:$I$1000, 0), MATCH(BW$1, 'Ambiente-Termico'!$B$1:$EC$1, 0))</f>
        <v>0.7445205479452055</v>
      </c>
      <c r="BX48">
        <f>INDEX('Ambiente-Termico'!$B$2:$EC$1000, MATCH($O48, 'Ambiente-Termico'!$I$2:$I$1000, 0), MATCH(BX$1, 'Ambiente-Termico'!$B$1:$EC$1, 0))</f>
        <v>351</v>
      </c>
      <c r="BY48" s="2">
        <f>INDEX('Ambiente-Termico'!$B$2:$EC$1000, MATCH($O48, 'Ambiente-Termico'!$I$2:$I$1000, 0), MATCH(BY$1, 'Ambiente-Termico'!$B$1:$EC$1, 0))</f>
        <v>4.0068493150684933E-2</v>
      </c>
      <c r="BZ48">
        <f>INDEX('Ambiente-Termico'!$B$2:$EC$1000, MATCH($O48, 'Ambiente-Termico'!$I$2:$I$1000, 0), MATCH(BZ$1, 'Ambiente-Termico'!$B$1:$EC$1, 0))</f>
        <v>5096</v>
      </c>
      <c r="CA48" s="2">
        <f>INDEX('Ambiente-Termico'!$B$2:$EC$1000, MATCH($O48, 'Ambiente-Termico'!$I$2:$I$1000, 0), MATCH(CA$1, 'Ambiente-Termico'!$B$1:$EC$1, 0))</f>
        <v>0.58173515981735158</v>
      </c>
      <c r="CB48">
        <f>INDEX('Ambiente-Termico'!$B$2:$EC$1000, MATCH($O48, 'Ambiente-Termico'!$I$2:$I$1000, 0), MATCH(CB$1, 'Ambiente-Termico'!$B$1:$EC$1, 0))</f>
        <v>3313</v>
      </c>
      <c r="CC48" s="2">
        <f>INDEX('Ambiente-Termico'!$B$2:$EC$1000, MATCH($O48, 'Ambiente-Termico'!$I$2:$I$1000, 0), MATCH(CC$1, 'Ambiente-Termico'!$B$1:$EC$1, 0))</f>
        <v>0.37819634703196348</v>
      </c>
      <c r="CD48">
        <f>INDEX('Ambiente-Termico'!$B$2:$EC$1000, MATCH($O48, 'Ambiente-Termico'!$I$2:$I$1000, 0), MATCH(CD$1, 'Ambiente-Termico'!$B$1:$EC$1, 0))</f>
        <v>9751.7199999999993</v>
      </c>
      <c r="CE48">
        <f>INDEX('Ambiente-Termico'!$B$2:$EC$1000, MATCH($O48, 'Ambiente-Termico'!$I$2:$I$1000, 0), MATCH(CE$1, 'Ambiente-Termico'!$B$1:$EC$1, 0))</f>
        <v>1213.1500000000001</v>
      </c>
      <c r="CF48">
        <f>INDEX('Ambiente-Termico'!$B$2:$EC$1000, MATCH($O48, 'Ambiente-Termico'!$I$2:$I$1000, 0), MATCH(CF$1, 'Ambiente-Termico'!$B$1:$EC$1, 0))</f>
        <v>353.70765324628218</v>
      </c>
      <c r="CG48">
        <f>INDEX('Ambiente-Termico'!$B$2:$EC$1000, MATCH($O48, 'Ambiente-Termico'!$I$2:$I$1000, 0), MATCH(CG$1, 'Ambiente-Termico'!$B$1:$EC$1, 0))</f>
        <v>44.002538991657602</v>
      </c>
      <c r="CH48">
        <f>INDEX('Ambiente-Termico'!$B$2:$EC$1000, MATCH($O48, 'Ambiente-Termico'!$I$2:$I$1000, 0), MATCH(CH$1, 'Ambiente-Termico'!$B$1:$EC$1, 0))</f>
        <v>309.70511425462456</v>
      </c>
      <c r="CI48">
        <f>INDEX('Ambiente-Termico'!$B$2:$EC$1000, MATCH($O48, 'Ambiente-Termico'!$I$2:$I$1000, 0), MATCH(CI$1, 'Ambiente-Termico'!$B$1:$EC$1, 0))</f>
        <v>8366.8700000000008</v>
      </c>
      <c r="CJ48">
        <f>INDEX('Ambiente-Termico'!$B$2:$EC$1000, MATCH($O48, 'Ambiente-Termico'!$I$2:$I$1000, 0), MATCH(CJ$1, 'Ambiente-Termico'!$B$1:$EC$1, 0))</f>
        <v>48.626017053043938</v>
      </c>
      <c r="CK48">
        <f>INDEX('Ambiente-Termico'!$B$2:$EC$1000, MATCH($O48, 'Ambiente-Termico'!$I$2:$I$1000, 0), MATCH(CK$1, 'Ambiente-Termico'!$B$1:$EC$1, 0))</f>
        <v>0</v>
      </c>
      <c r="CL48">
        <f>INDEX('Ambiente-Termico'!$B$2:$EC$1000, MATCH($O48, 'Ambiente-Termico'!$I$2:$I$1000, 0), MATCH(CL$1, 'Ambiente-Termico'!$B$1:$EC$1, 0))</f>
        <v>0</v>
      </c>
      <c r="CM48">
        <f>INDEX('Ambiente-Termico'!$B$2:$EC$1000, MATCH($O48, 'Ambiente-Termico'!$I$2:$I$1000, 0), MATCH(CM$1, 'Ambiente-Termico'!$B$1:$EC$1, 0))</f>
        <v>0</v>
      </c>
      <c r="CN48">
        <f>INDEX('Ambiente-Termico'!$B$2:$EC$1000, MATCH($O48, 'Ambiente-Termico'!$I$2:$I$1000, 0), MATCH(CN$1, 'Ambiente-Termico'!$B$1:$EC$1, 0))</f>
        <v>0</v>
      </c>
      <c r="CO48">
        <f>INDEX('Ambiente-Termico'!$B$2:$EC$1000, MATCH($O48, 'Ambiente-Termico'!$I$2:$I$1000, 0), MATCH(CO$1, 'Ambiente-Termico'!$B$1:$EC$1, 0))</f>
        <v>0</v>
      </c>
      <c r="CP48">
        <f>INDEX('Ambiente-Termico'!$B$2:$EC$1000, MATCH($O48, 'Ambiente-Termico'!$I$2:$I$1000, 0), MATCH(CP$1, 'Ambiente-Termico'!$B$1:$EC$1, 0))</f>
        <v>0</v>
      </c>
      <c r="CQ48">
        <f>INDEX('Ambiente-Termico'!$B$2:$EC$1000, MATCH($O48, 'Ambiente-Termico'!$I$2:$I$1000, 0), MATCH(CQ$1, 'Ambiente-Termico'!$B$1:$EC$1, 0))</f>
        <v>0</v>
      </c>
      <c r="CR48">
        <f>INDEX('Ambiente-Termico'!$B$2:$EC$1000, MATCH($O48, 'Ambiente-Termico'!$I$2:$I$1000, 0), MATCH(CR$1, 'Ambiente-Termico'!$B$1:$EC$1, 0))</f>
        <v>0</v>
      </c>
      <c r="CS48">
        <f>INDEX('Ambiente-Termico'!$B$2:$EC$1000, MATCH($O48, 'Ambiente-Termico'!$I$2:$I$1000, 0), MATCH(CS$1, 'Ambiente-Termico'!$B$1:$EC$1, 0))</f>
        <v>0</v>
      </c>
      <c r="CT48">
        <f>INDEX('Ambiente-Termico'!$B$2:$EC$1000, MATCH($O48, 'Ambiente-Termico'!$I$2:$I$1000, 0), MATCH(CT$1, 'Ambiente-Termico'!$B$1:$EC$1, 0))</f>
        <v>0</v>
      </c>
      <c r="CU48">
        <f>INDEX('Ambiente-Termico'!$B$2:$EC$1000, MATCH($O48, 'Ambiente-Termico'!$I$2:$I$1000, 0), MATCH(CU$1, 'Ambiente-Termico'!$B$1:$EC$1, 0))</f>
        <v>0</v>
      </c>
      <c r="CV48">
        <f>INDEX('Ambiente-Termico'!$B$2:$EC$1000, MATCH($O48, 'Ambiente-Termico'!$I$2:$I$1000, 0), MATCH(CV$1, 'Ambiente-Termico'!$B$1:$EC$1, 0))</f>
        <v>0</v>
      </c>
      <c r="CW48">
        <f>INDEX('Ambiente-Termico'!$B$2:$EC$1000, MATCH($O48, 'Ambiente-Termico'!$I$2:$I$1000, 0), MATCH(CW$1, 'Ambiente-Termico'!$B$1:$EC$1, 0))</f>
        <v>0</v>
      </c>
      <c r="CX48">
        <f>INDEX('Ambiente-Termico'!$B$2:$EC$1000, MATCH($O48, 'Ambiente-Termico'!$I$2:$I$1000, 0), MATCH(CX$1, 'Ambiente-Termico'!$B$1:$EC$1, 0))</f>
        <v>0</v>
      </c>
      <c r="CY48">
        <f>INDEX('Ambiente-Termico'!$B$2:$EC$1000, MATCH($O48, 'Ambiente-Termico'!$I$2:$I$1000, 0), MATCH(CY$1, 'Ambiente-Termico'!$B$1:$EC$1, 0))</f>
        <v>0</v>
      </c>
      <c r="CZ48">
        <f>INDEX('Ambiente-Termico'!$B$2:$EC$1000, MATCH($O48, 'Ambiente-Termico'!$I$2:$I$1000, 0), MATCH(CZ$1, 'Ambiente-Termico'!$B$1:$EC$1, 0))</f>
        <v>0</v>
      </c>
      <c r="DA48">
        <f>INDEX('Ambiente-Termico'!$B$2:$EC$1000, MATCH($O48, 'Ambiente-Termico'!$I$2:$I$1000, 0), MATCH(DA$1, 'Ambiente-Termico'!$B$1:$EC$1, 0))</f>
        <v>0</v>
      </c>
      <c r="DB48">
        <f>INDEX('Ambiente-Termico'!$B$2:$EC$1000, MATCH($O48, 'Ambiente-Termico'!$I$2:$I$1000, 0), MATCH(DB$1, 'Ambiente-Termico'!$B$1:$EC$1, 0))</f>
        <v>0</v>
      </c>
      <c r="DC48">
        <f>INDEX('Ambiente-Termico'!$B$2:$EC$1000, MATCH($O48, 'Ambiente-Termico'!$I$2:$I$1000, 0), MATCH(DC$1, 'Ambiente-Termico'!$B$1:$EC$1, 0))</f>
        <v>0</v>
      </c>
      <c r="DD48">
        <f>INDEX('Ambiente-Termico'!$B$2:$EC$1000, MATCH($O48, 'Ambiente-Termico'!$I$2:$I$1000, 0), MATCH(DD$1, 'Ambiente-Termico'!$B$1:$EC$1, 0))</f>
        <v>0</v>
      </c>
      <c r="DE48">
        <f>INDEX('Ambiente-Termico'!$B$2:$EC$1000, MATCH($O48, 'Ambiente-Termico'!$I$2:$I$1000, 0), MATCH(DE$1, 'Ambiente-Termico'!$B$1:$EC$1, 0))</f>
        <v>0</v>
      </c>
      <c r="DF48">
        <f>INDEX('Ambiente-Termico'!$B$2:$EC$1000, MATCH($O48, 'Ambiente-Termico'!$I$2:$I$1000, 0), MATCH(DF$1, 'Ambiente-Termico'!$B$1:$EC$1, 0))</f>
        <v>0</v>
      </c>
      <c r="DG48">
        <f>INDEX('Ambiente-Termico'!$B$2:$EC$1000, MATCH($O48, 'Ambiente-Termico'!$I$2:$I$1000, 0), MATCH(DG$1, 'Ambiente-Termico'!$B$1:$EC$1, 0))</f>
        <v>0</v>
      </c>
      <c r="DH48">
        <f>INDEX('Ambiente-Termico'!$B$2:$EC$1000, MATCH($O48, 'Ambiente-Termico'!$I$2:$I$1000, 0), MATCH(DH$1, 'Ambiente-Termico'!$B$1:$EC$1, 0))</f>
        <v>0</v>
      </c>
      <c r="DI48">
        <f>INDEX('Ambiente-Termico'!$B$2:$EC$1000, MATCH($O48, 'Ambiente-Termico'!$I$2:$I$1000, 0), MATCH(DI$1, 'Ambiente-Termico'!$B$1:$EC$1, 0))</f>
        <v>0</v>
      </c>
      <c r="DJ48">
        <f>INDEX('Ambiente-Termico'!$B$2:$EC$1000, MATCH($O48, 'Ambiente-Termico'!$I$2:$I$1000, 0), MATCH(DJ$1, 'Ambiente-Termico'!$B$1:$EC$1, 0))</f>
        <v>0</v>
      </c>
      <c r="DK48">
        <f>INDEX('Ambiente-Termico'!$B$2:$EC$1000, MATCH($O48, 'Ambiente-Termico'!$I$2:$I$1000, 0), MATCH(DK$1, 'Ambiente-Termico'!$B$1:$EC$1, 0))</f>
        <v>0</v>
      </c>
      <c r="DL48">
        <f>INDEX('Ambiente-Termico'!$B$2:$EC$1000, MATCH($O48, 'Ambiente-Termico'!$I$2:$I$1000, 0), MATCH(DL$1, 'Ambiente-Termico'!$B$1:$EC$1, 0))</f>
        <v>0</v>
      </c>
      <c r="DM48">
        <f>INDEX('Ambiente-Termico'!$B$2:$EC$1000, MATCH($O48, 'Ambiente-Termico'!$I$2:$I$1000, 0), MATCH(DM$1, 'Ambiente-Termico'!$B$1:$EC$1, 0))</f>
        <v>0</v>
      </c>
      <c r="DN48" s="2">
        <f t="shared" si="1"/>
        <v>0.20204894054881173</v>
      </c>
      <c r="DO48" s="2">
        <f>IF(INDEX(CE:CE,MATCH($T48,$O:$O, 0))=0,0,1-CE48/INDEX(CE:CE,MATCH($T48,$O:$O, 0)))</f>
        <v>4.1442793931731892E-2</v>
      </c>
      <c r="DP48" s="2">
        <f>IF(INDEX(CF:CF,MATCH($T48,$O:$O, 0))=0,0,1-CF48/INDEX(CF:CF,MATCH($T48,$O:$O, 0)))</f>
        <v>0.20204894054881173</v>
      </c>
      <c r="DQ48" s="2">
        <f t="shared" si="2"/>
        <v>4.1442793931731781E-2</v>
      </c>
      <c r="DR48" s="2">
        <f t="shared" si="3"/>
        <v>0.22060271921937691</v>
      </c>
      <c r="DS48" s="2">
        <f t="shared" si="4"/>
        <v>0.43945789973329108</v>
      </c>
      <c r="DT48" s="2">
        <f t="shared" si="5"/>
        <v>-0.37556778067282215</v>
      </c>
      <c r="DU48" s="2">
        <f t="shared" si="6"/>
        <v>0</v>
      </c>
      <c r="DV48" s="2">
        <f t="shared" si="7"/>
        <v>0</v>
      </c>
      <c r="DW48" s="2">
        <f t="shared" si="8"/>
        <v>0</v>
      </c>
      <c r="DX48" s="2">
        <f t="shared" si="9"/>
        <v>0</v>
      </c>
      <c r="DY48" s="2">
        <f>IF($CO48=0,0,CP48/$CO48)</f>
        <v>0</v>
      </c>
      <c r="DZ48" s="2">
        <f t="shared" si="10"/>
        <v>0</v>
      </c>
      <c r="EA48" s="2">
        <f t="shared" si="11"/>
        <v>0</v>
      </c>
      <c r="EB48" s="2">
        <f t="shared" si="12"/>
        <v>0</v>
      </c>
      <c r="EC48" s="2">
        <f t="shared" si="13"/>
        <v>0</v>
      </c>
      <c r="ED48" s="2">
        <f t="shared" si="14"/>
        <v>0</v>
      </c>
      <c r="EE48" s="2">
        <f t="shared" si="15"/>
        <v>0</v>
      </c>
      <c r="EF48" s="2">
        <f t="shared" si="16"/>
        <v>0</v>
      </c>
      <c r="EG48" s="2">
        <f t="shared" si="17"/>
        <v>0</v>
      </c>
      <c r="EH48" s="2">
        <f t="shared" si="18"/>
        <v>0</v>
      </c>
      <c r="EI48" s="2">
        <f t="shared" si="19"/>
        <v>0</v>
      </c>
      <c r="EJ48" s="2">
        <f t="shared" si="20"/>
        <v>0</v>
      </c>
      <c r="EK48" s="2">
        <f>IF($DB48=0,0,DC48/$DB48)</f>
        <v>0</v>
      </c>
      <c r="EL48" s="2">
        <f t="shared" si="21"/>
        <v>0</v>
      </c>
      <c r="EM48" s="2">
        <f t="shared" si="22"/>
        <v>0</v>
      </c>
      <c r="EN48" s="2">
        <f t="shared" si="23"/>
        <v>0</v>
      </c>
      <c r="EO48" s="2">
        <f t="shared" si="24"/>
        <v>0</v>
      </c>
      <c r="EP48" s="2">
        <f t="shared" si="25"/>
        <v>0</v>
      </c>
      <c r="EQ48" s="2">
        <f t="shared" si="26"/>
        <v>0</v>
      </c>
      <c r="ER48" s="2">
        <f t="shared" si="27"/>
        <v>0</v>
      </c>
      <c r="ES48" s="2">
        <f t="shared" si="28"/>
        <v>0</v>
      </c>
      <c r="ET48" s="2">
        <f t="shared" si="29"/>
        <v>0</v>
      </c>
      <c r="EU48" s="2">
        <f t="shared" si="30"/>
        <v>0</v>
      </c>
      <c r="EV48">
        <f>INDEX('Ambiente-Luminico'!$B$2:$DZ$1000, MATCH($P48, 'Ambiente-Luminico'!$M$2:$M$1000, 0), MATCH(EV$1, 'Ambiente-Luminico'!$B$1:$DZ$1, 0))</f>
        <v>1</v>
      </c>
      <c r="EW48">
        <f>INDEX('Ambiente-Luminico'!$B$2:$DZ$1000, MATCH($P48, 'Ambiente-Luminico'!$M$2:$M$1000, 0), MATCH(EW$1, 'Ambiente-Luminico'!$B$1:$DZ$1, 0))</f>
        <v>0.78205126999999997</v>
      </c>
      <c r="EX48">
        <f>INDEX('Ambiente-Luminico'!$B$2:$DZ$1000, MATCH($P48, 'Ambiente-Luminico'!$M$2:$M$1000, 0), MATCH(EX$1, 'Ambiente-Luminico'!$B$1:$DZ$1, 0))</f>
        <v>0</v>
      </c>
      <c r="EY48">
        <f>INDEX('Ambiente-Luminico'!$B$2:$DZ$1000, MATCH($P48, 'Ambiente-Luminico'!$M$2:$M$1000, 0), MATCH(EY$1, 'Ambiente-Luminico'!$B$1:$DZ$1, 0))</f>
        <v>0.67173530000000004</v>
      </c>
      <c r="EZ48">
        <f>INDEX('Ambiente-Luminico'!$B$2:$DZ$1000, MATCH($P48, 'Ambiente-Luminico'!$M$2:$M$1000, 0), MATCH(EZ$1, 'Ambiente-Luminico'!$B$1:$DZ$1, 0))</f>
        <v>0.30696519999999999</v>
      </c>
      <c r="FA48">
        <f>INDEX('Ambiente-Luminico'!$B$2:$DZ$1000, MATCH($P48, 'Ambiente-Luminico'!$M$2:$M$1000, 0), MATCH(FA$1, 'Ambiente-Luminico'!$B$1:$DZ$1, 0))</f>
        <v>3899.0574000000001</v>
      </c>
      <c r="FB48">
        <f>INDEX('Ambiente-Luminico'!$B$2:$DZ$1000, MATCH($P48, 'Ambiente-Luminico'!$M$2:$M$1000, 0), MATCH(FB$1, 'Ambiente-Luminico'!$B$1:$DZ$1, 0))</f>
        <v>0.68589739999999999</v>
      </c>
    </row>
    <row r="49" spans="1:158" x14ac:dyDescent="0.3">
      <c r="A49">
        <f>IF(INDEX(Plan1!O$5:O$1000,ROW()-1)="","",INDEX(Plan1!O$5:O$1000,ROW()-1))</f>
        <v>48</v>
      </c>
      <c r="B49" t="str">
        <f>IF(INDEX(Plan1!P$5:P$1000,ROW()-1)="","",INDEX(Plan1!P$5:P$1000,ROW()-1))</f>
        <v>CTD-HVAC_dia-V86-ST</v>
      </c>
      <c r="C49" t="str">
        <f>IF(INDEX(Plan1!Q$5:Q$1000,ROW()-1)="","",INDEX(Plan1!Q$5:Q$1000,ROW()-1))</f>
        <v>CTD</v>
      </c>
      <c r="D49" t="str">
        <f>IF(INDEX(Plan1!R$5:R$1000,ROW()-1)="","",INDEX(Plan1!R$5:R$1000,ROW()-1))</f>
        <v>HVAC_dia</v>
      </c>
      <c r="E49" t="str">
        <f>IF(INDEX(Plan1!S$5:S$1000,ROW()-1)="","",INDEX(Plan1!S$5:S$1000,ROW()-1))</f>
        <v>V86</v>
      </c>
      <c r="F49" t="str">
        <f>IF(INDEX(Plan1!T$5:T$1000,ROW()-1)="","",INDEX(Plan1!T$5:T$1000,ROW()-1))</f>
        <v>ST</v>
      </c>
      <c r="G49" t="str">
        <f>IF(INDEX(Plan1!U$5:U$1000,ROW()-1)="","",INDEX(Plan1!U$5:U$1000,ROW()-1))</f>
        <v>VARANDA</v>
      </c>
      <c r="H49">
        <f>IF(INDEX(Plan1!W$5:W$1000,ROW()-1)="","",INDEX(Plan1!W$5:W$1000,ROW()-1))</f>
        <v>27.57</v>
      </c>
      <c r="I49">
        <f>IF(INDEX(Plan1!X$5:X$1000,ROW()-1)="","",INDEX(Plan1!X$5:X$1000,ROW()-1))</f>
        <v>68.111999999999995</v>
      </c>
      <c r="J49">
        <f>IF(INDEX(Plan1!Y$5:Y$1000,ROW()-1)="","",INDEX(Plan1!Y$5:Y$1000,ROW()-1))</f>
        <v>27.6416</v>
      </c>
      <c r="K49" s="16">
        <f>IF(INDEX(Plan1!Z$5:Z$1000,ROW()-1)="","",INDEX(Plan1!Z$5:Z$1000,ROW()-1))</f>
        <v>0.41</v>
      </c>
      <c r="L49" s="2">
        <f>IF(INDEX(Plan1!AA$5:AA$1000,ROW()-1)="","",INDEX(Plan1!AA$5:AA$1000,ROW()-1))</f>
        <v>1</v>
      </c>
      <c r="M49" t="str">
        <f t="shared" si="31"/>
        <v>P0</v>
      </c>
      <c r="N49" t="str">
        <f t="shared" si="32"/>
        <v>Norte-Oeste</v>
      </c>
      <c r="O49" t="str">
        <f t="shared" si="33"/>
        <v>CTD-HVAC_dia-V86-ST-VARANDA-P0</v>
      </c>
      <c r="P49" t="str">
        <f t="shared" si="34"/>
        <v>CTD-VN-V86-ST-VARANDA-P0</v>
      </c>
      <c r="Q49" t="str">
        <f t="shared" si="35"/>
        <v>CTD_ST_V86</v>
      </c>
      <c r="R49" t="str">
        <f t="shared" si="36"/>
        <v>CTD_ST_V86_sDG</v>
      </c>
      <c r="S49" t="str">
        <f t="shared" si="37"/>
        <v>CTD-VARANDA</v>
      </c>
      <c r="T49" t="str">
        <f t="shared" si="38"/>
        <v>CTD-HVAC_dia-V86-ST-VARANDA-P0</v>
      </c>
      <c r="U49">
        <f>INDEX('Ambiente-Termico'!$B$2:$EC$1000, MATCH($O49, 'Ambiente-Termico'!$I$2:$I$1000, 0), MATCH(U$1, 'Ambiente-Termico'!$B$1:$EC$1, 0))</f>
        <v>5110</v>
      </c>
      <c r="V49">
        <f>INDEX('Ambiente-Termico'!$B$2:$EC$1000, MATCH($O49, 'Ambiente-Termico'!$I$2:$I$1000, 0), MATCH(V$1, 'Ambiente-Termico'!$B$1:$EC$1, 0))</f>
        <v>31.88</v>
      </c>
      <c r="W49">
        <f>INDEX('Ambiente-Termico'!$B$2:$EC$1000, MATCH($O49, 'Ambiente-Termico'!$I$2:$I$1000, 0), MATCH(W$1, 'Ambiente-Termico'!$B$1:$EC$1, 0))</f>
        <v>31.88</v>
      </c>
      <c r="X49">
        <f>INDEX('Ambiente-Termico'!$B$2:$EC$1000, MATCH($O49, 'Ambiente-Termico'!$I$2:$I$1000, 0), MATCH(X$1, 'Ambiente-Termico'!$B$1:$EC$1, 0))</f>
        <v>22</v>
      </c>
      <c r="Y49">
        <f>INDEX('Ambiente-Termico'!$B$2:$EC$1000, MATCH($O49, 'Ambiente-Termico'!$I$2:$I$1000, 0), MATCH(Y$1, 'Ambiente-Termico'!$B$1:$EC$1, 0))</f>
        <v>20.46</v>
      </c>
      <c r="Z49">
        <f>INDEX('Ambiente-Termico'!$B$2:$EC$1000, MATCH($O49, 'Ambiente-Termico'!$I$2:$I$1000, 0), MATCH(Z$1, 'Ambiente-Termico'!$B$1:$EC$1, 0))</f>
        <v>31.74</v>
      </c>
      <c r="AA49">
        <f>INDEX('Ambiente-Termico'!$B$2:$EC$1000, MATCH($O49, 'Ambiente-Termico'!$I$2:$I$1000, 0), MATCH(AA$1, 'Ambiente-Termico'!$B$1:$EC$1, 0))</f>
        <v>31.74</v>
      </c>
      <c r="AB49">
        <f>INDEX('Ambiente-Termico'!$B$2:$EC$1000, MATCH($O49, 'Ambiente-Termico'!$I$2:$I$1000, 0), MATCH(AB$1, 'Ambiente-Termico'!$B$1:$EC$1, 0))</f>
        <v>22.13</v>
      </c>
      <c r="AC49">
        <f>INDEX('Ambiente-Termico'!$B$2:$EC$1000, MATCH($O49, 'Ambiente-Termico'!$I$2:$I$1000, 0), MATCH(AC$1, 'Ambiente-Termico'!$B$1:$EC$1, 0))</f>
        <v>20.55</v>
      </c>
      <c r="AD49">
        <f>INDEX('Ambiente-Termico'!$B$2:$EC$1000, MATCH($O49, 'Ambiente-Termico'!$I$2:$I$1000, 0), MATCH(AD$1, 'Ambiente-Termico'!$B$1:$EC$1, 0))</f>
        <v>31.47</v>
      </c>
      <c r="AE49">
        <f>INDEX('Ambiente-Termico'!$B$2:$EC$1000, MATCH($O49, 'Ambiente-Termico'!$I$2:$I$1000, 0), MATCH(AE$1, 'Ambiente-Termico'!$B$1:$EC$1, 0))</f>
        <v>31.47</v>
      </c>
      <c r="AF49">
        <f>INDEX('Ambiente-Termico'!$B$2:$EC$1000, MATCH($O49, 'Ambiente-Termico'!$I$2:$I$1000, 0), MATCH(AF$1, 'Ambiente-Termico'!$B$1:$EC$1, 0))</f>
        <v>22.07</v>
      </c>
      <c r="AG49">
        <f>INDEX('Ambiente-Termico'!$B$2:$EC$1000, MATCH($O49, 'Ambiente-Termico'!$I$2:$I$1000, 0), MATCH(AG$1, 'Ambiente-Termico'!$B$1:$EC$1, 0))</f>
        <v>20.51</v>
      </c>
      <c r="AH49" s="2">
        <f t="shared" si="39"/>
        <v>0</v>
      </c>
      <c r="AI49" s="2">
        <f t="shared" si="39"/>
        <v>0</v>
      </c>
      <c r="AJ49" s="2">
        <f t="shared" si="39"/>
        <v>0</v>
      </c>
      <c r="AK49" s="2">
        <f t="shared" si="39"/>
        <v>0</v>
      </c>
      <c r="AL49" s="2">
        <f t="shared" si="40"/>
        <v>0</v>
      </c>
      <c r="AM49" s="2">
        <f t="shared" si="40"/>
        <v>0</v>
      </c>
      <c r="AN49" s="2">
        <f t="shared" si="40"/>
        <v>0</v>
      </c>
      <c r="AO49" s="2">
        <f t="shared" si="40"/>
        <v>0</v>
      </c>
      <c r="AP49" s="2">
        <f t="shared" si="41"/>
        <v>0</v>
      </c>
      <c r="AQ49" s="2">
        <f t="shared" si="41"/>
        <v>0</v>
      </c>
      <c r="AR49" s="2">
        <f t="shared" si="41"/>
        <v>0</v>
      </c>
      <c r="AS49" s="2">
        <f t="shared" si="41"/>
        <v>0</v>
      </c>
      <c r="AT49">
        <f>INDEX('Ambiente-Termico'!$B$2:$EC$1000, MATCH($O49, 'Ambiente-Termico'!$I$2:$I$1000, 0), MATCH(AT$1, 'Ambiente-Termico'!$B$1:$EC$1, 0))</f>
        <v>653</v>
      </c>
      <c r="AU49" s="2">
        <f>INDEX('Ambiente-Termico'!$B$2:$EC$1000, MATCH($O49, 'Ambiente-Termico'!$I$2:$I$1000, 0), MATCH(AU$1, 'Ambiente-Termico'!$B$1:$EC$1, 0))</f>
        <v>0.1277886497064579</v>
      </c>
      <c r="AV49">
        <f>INDEX('Ambiente-Termico'!$B$2:$EC$1000, MATCH($O49, 'Ambiente-Termico'!$I$2:$I$1000, 0), MATCH(AV$1, 'Ambiente-Termico'!$B$1:$EC$1, 0))</f>
        <v>3194</v>
      </c>
      <c r="AW49" s="2">
        <f>INDEX('Ambiente-Termico'!$B$2:$EC$1000, MATCH($O49, 'Ambiente-Termico'!$I$2:$I$1000, 0), MATCH(AW$1, 'Ambiente-Termico'!$B$1:$EC$1, 0))</f>
        <v>0.62504892367906062</v>
      </c>
      <c r="AX49">
        <f>INDEX('Ambiente-Termico'!$B$2:$EC$1000, MATCH($O49, 'Ambiente-Termico'!$I$2:$I$1000, 0), MATCH(AX$1, 'Ambiente-Termico'!$B$1:$EC$1, 0))</f>
        <v>1263</v>
      </c>
      <c r="AY49" s="2">
        <f>INDEX('Ambiente-Termico'!$B$2:$EC$1000, MATCH($O49, 'Ambiente-Termico'!$I$2:$I$1000, 0), MATCH(AY$1, 'Ambiente-Termico'!$B$1:$EC$1, 0))</f>
        <v>0.2471624266144814</v>
      </c>
      <c r="AZ49">
        <f>INDEX('Ambiente-Termico'!$B$2:$EC$1000, MATCH($O49, 'Ambiente-Termico'!$I$2:$I$1000, 0), MATCH(AZ$1, 'Ambiente-Termico'!$B$1:$EC$1, 0))</f>
        <v>670</v>
      </c>
      <c r="BA49" s="2">
        <f>INDEX('Ambiente-Termico'!$B$2:$EC$1000, MATCH($O49, 'Ambiente-Termico'!$I$2:$I$1000, 0), MATCH(BA$1, 'Ambiente-Termico'!$B$1:$EC$1, 0))</f>
        <v>7.6484018264840178E-2</v>
      </c>
      <c r="BB49">
        <f>INDEX('Ambiente-Termico'!$B$2:$EC$1000, MATCH($O49, 'Ambiente-Termico'!$I$2:$I$1000, 0), MATCH(BB$1, 'Ambiente-Termico'!$B$1:$EC$1, 0))</f>
        <v>5821</v>
      </c>
      <c r="BC49" s="2">
        <f>INDEX('Ambiente-Termico'!$B$2:$EC$1000, MATCH($O49, 'Ambiente-Termico'!$I$2:$I$1000, 0), MATCH(BC$1, 'Ambiente-Termico'!$B$1:$EC$1, 0))</f>
        <v>0.66449771689497716</v>
      </c>
      <c r="BD49" t="e">
        <f>INDEX('Ambiente-Termico'!$B$2:$EC$1000, MATCH($O49, 'Ambiente-Termico'!$I$2:$I$1000, 0), MATCH(BD$1, 'Ambiente-Termico'!$B$1:$EC$1, 0))</f>
        <v>#N/A</v>
      </c>
      <c r="BE49" s="2" t="e">
        <f>INDEX('Ambiente-Termico'!$B$2:$EC$1000, MATCH($O49, 'Ambiente-Termico'!$I$2:$I$1000, 0), MATCH(BE$1, 'Ambiente-Termico'!$B$1:$EC$1, 0))</f>
        <v>#N/A</v>
      </c>
      <c r="BF49">
        <f>INDEX('Ambiente-Termico'!$B$2:$EC$1000, MATCH($O49, 'Ambiente-Termico'!$I$2:$I$1000, 0), MATCH(BF$1, 'Ambiente-Termico'!$B$1:$EC$1, 0))</f>
        <v>776</v>
      </c>
      <c r="BG49" s="2">
        <f>INDEX('Ambiente-Termico'!$B$2:$EC$1000, MATCH($O49, 'Ambiente-Termico'!$I$2:$I$1000, 0), MATCH(BG$1, 'Ambiente-Termico'!$B$1:$EC$1, 0))</f>
        <v>0.15185909980430529</v>
      </c>
      <c r="BH49">
        <f>INDEX('Ambiente-Termico'!$B$2:$EC$1000, MATCH($O49, 'Ambiente-Termico'!$I$2:$I$1000, 0), MATCH(BH$1, 'Ambiente-Termico'!$B$1:$EC$1, 0))</f>
        <v>633</v>
      </c>
      <c r="BI49" s="2">
        <f>INDEX('Ambiente-Termico'!$B$2:$EC$1000, MATCH($O49, 'Ambiente-Termico'!$I$2:$I$1000, 0), MATCH(BI$1, 'Ambiente-Termico'!$B$1:$EC$1, 0))</f>
        <v>0.1238747553816047</v>
      </c>
      <c r="BJ49">
        <f>INDEX('Ambiente-Termico'!$B$2:$EC$1000, MATCH($O49, 'Ambiente-Termico'!$I$2:$I$1000, 0), MATCH(BJ$1, 'Ambiente-Termico'!$B$1:$EC$1, 0))</f>
        <v>3701</v>
      </c>
      <c r="BK49" s="2">
        <f>INDEX('Ambiente-Termico'!$B$2:$EC$1000, MATCH($O49, 'Ambiente-Termico'!$I$2:$I$1000, 0), MATCH(BK$1, 'Ambiente-Termico'!$B$1:$EC$1, 0))</f>
        <v>0.72426614481409002</v>
      </c>
      <c r="BL49">
        <f>INDEX('Ambiente-Termico'!$B$2:$EC$1000, MATCH($O49, 'Ambiente-Termico'!$I$2:$I$1000, 0), MATCH(BL$1, 'Ambiente-Termico'!$B$1:$EC$1, 0))</f>
        <v>776</v>
      </c>
      <c r="BM49" s="2">
        <f>INDEX('Ambiente-Termico'!$B$2:$EC$1000, MATCH($O49, 'Ambiente-Termico'!$I$2:$I$1000, 0), MATCH(BM$1, 'Ambiente-Termico'!$B$1:$EC$1, 0))</f>
        <v>8.8584474885844755E-2</v>
      </c>
      <c r="BN49">
        <f>INDEX('Ambiente-Termico'!$B$2:$EC$1000, MATCH($O49, 'Ambiente-Termico'!$I$2:$I$1000, 0), MATCH(BN$1, 'Ambiente-Termico'!$B$1:$EC$1, 0))</f>
        <v>2153</v>
      </c>
      <c r="BO49" s="2">
        <f>INDEX('Ambiente-Termico'!$B$2:$EC$1000, MATCH($O49, 'Ambiente-Termico'!$I$2:$I$1000, 0), MATCH(BO$1, 'Ambiente-Termico'!$B$1:$EC$1, 0))</f>
        <v>0.2457762557077626</v>
      </c>
      <c r="BP49">
        <f>INDEX('Ambiente-Termico'!$B$2:$EC$1000, MATCH($O49, 'Ambiente-Termico'!$I$2:$I$1000, 0), MATCH(BP$1, 'Ambiente-Termico'!$B$1:$EC$1, 0))</f>
        <v>5831</v>
      </c>
      <c r="BQ49" s="2">
        <f>INDEX('Ambiente-Termico'!$B$2:$EC$1000, MATCH($O49, 'Ambiente-Termico'!$I$2:$I$1000, 0), MATCH(BQ$1, 'Ambiente-Termico'!$B$1:$EC$1, 0))</f>
        <v>0.66563926940639273</v>
      </c>
      <c r="BR49">
        <f>INDEX('Ambiente-Termico'!$B$2:$EC$1000, MATCH($O49, 'Ambiente-Termico'!$I$2:$I$1000, 0), MATCH(BR$1, 'Ambiente-Termico'!$B$1:$EC$1, 0))</f>
        <v>290</v>
      </c>
      <c r="BS49" s="2">
        <f>INDEX('Ambiente-Termico'!$B$2:$EC$1000, MATCH($O49, 'Ambiente-Termico'!$I$2:$I$1000, 0), MATCH(BS$1, 'Ambiente-Termico'!$B$1:$EC$1, 0))</f>
        <v>5.6751467710371817E-2</v>
      </c>
      <c r="BT49">
        <f>INDEX('Ambiente-Termico'!$B$2:$EC$1000, MATCH($O49, 'Ambiente-Termico'!$I$2:$I$1000, 0), MATCH(BT$1, 'Ambiente-Termico'!$B$1:$EC$1, 0))</f>
        <v>1890</v>
      </c>
      <c r="BU49" s="2">
        <f>INDEX('Ambiente-Termico'!$B$2:$EC$1000, MATCH($O49, 'Ambiente-Termico'!$I$2:$I$1000, 0), MATCH(BU$1, 'Ambiente-Termico'!$B$1:$EC$1, 0))</f>
        <v>0.36986301369863012</v>
      </c>
      <c r="BV49">
        <f>INDEX('Ambiente-Termico'!$B$2:$EC$1000, MATCH($O49, 'Ambiente-Termico'!$I$2:$I$1000, 0), MATCH(BV$1, 'Ambiente-Termico'!$B$1:$EC$1, 0))</f>
        <v>6580</v>
      </c>
      <c r="BW49" s="2">
        <f>INDEX('Ambiente-Termico'!$B$2:$EC$1000, MATCH($O49, 'Ambiente-Termico'!$I$2:$I$1000, 0), MATCH(BW$1, 'Ambiente-Termico'!$B$1:$EC$1, 0))</f>
        <v>0.75114155251141557</v>
      </c>
      <c r="BX49">
        <f>INDEX('Ambiente-Termico'!$B$2:$EC$1000, MATCH($O49, 'Ambiente-Termico'!$I$2:$I$1000, 0), MATCH(BX$1, 'Ambiente-Termico'!$B$1:$EC$1, 0))</f>
        <v>290</v>
      </c>
      <c r="BY49" s="2">
        <f>INDEX('Ambiente-Termico'!$B$2:$EC$1000, MATCH($O49, 'Ambiente-Termico'!$I$2:$I$1000, 0), MATCH(BY$1, 'Ambiente-Termico'!$B$1:$EC$1, 0))</f>
        <v>3.3105022831050233E-2</v>
      </c>
      <c r="BZ49">
        <f>INDEX('Ambiente-Termico'!$B$2:$EC$1000, MATCH($O49, 'Ambiente-Termico'!$I$2:$I$1000, 0), MATCH(BZ$1, 'Ambiente-Termico'!$B$1:$EC$1, 0))</f>
        <v>5081</v>
      </c>
      <c r="CA49" s="2">
        <f>INDEX('Ambiente-Termico'!$B$2:$EC$1000, MATCH($O49, 'Ambiente-Termico'!$I$2:$I$1000, 0), MATCH(CA$1, 'Ambiente-Termico'!$B$1:$EC$1, 0))</f>
        <v>0.58002283105022834</v>
      </c>
      <c r="CB49">
        <f>INDEX('Ambiente-Termico'!$B$2:$EC$1000, MATCH($O49, 'Ambiente-Termico'!$I$2:$I$1000, 0), MATCH(CB$1, 'Ambiente-Termico'!$B$1:$EC$1, 0))</f>
        <v>3389</v>
      </c>
      <c r="CC49" s="2">
        <f>INDEX('Ambiente-Termico'!$B$2:$EC$1000, MATCH($O49, 'Ambiente-Termico'!$I$2:$I$1000, 0), MATCH(CC$1, 'Ambiente-Termico'!$B$1:$EC$1, 0))</f>
        <v>0.38687214611872139</v>
      </c>
      <c r="CD49">
        <f>INDEX('Ambiente-Termico'!$B$2:$EC$1000, MATCH($O49, 'Ambiente-Termico'!$I$2:$I$1000, 0), MATCH(CD$1, 'Ambiente-Termico'!$B$1:$EC$1, 0))</f>
        <v>12220.95</v>
      </c>
      <c r="CE49">
        <f>INDEX('Ambiente-Termico'!$B$2:$EC$1000, MATCH($O49, 'Ambiente-Termico'!$I$2:$I$1000, 0), MATCH(CE$1, 'Ambiente-Termico'!$B$1:$EC$1, 0))</f>
        <v>1265.5999999999999</v>
      </c>
      <c r="CF49">
        <f>INDEX('Ambiente-Termico'!$B$2:$EC$1000, MATCH($O49, 'Ambiente-Termico'!$I$2:$I$1000, 0), MATCH(CF$1, 'Ambiente-Termico'!$B$1:$EC$1, 0))</f>
        <v>443.26985854189337</v>
      </c>
      <c r="CG49">
        <f>INDEX('Ambiente-Termico'!$B$2:$EC$1000, MATCH($O49, 'Ambiente-Termico'!$I$2:$I$1000, 0), MATCH(CG$1, 'Ambiente-Termico'!$B$1:$EC$1, 0))</f>
        <v>45.904969169387009</v>
      </c>
      <c r="CH49">
        <f>INDEX('Ambiente-Termico'!$B$2:$EC$1000, MATCH($O49, 'Ambiente-Termico'!$I$2:$I$1000, 0), MATCH(CH$1, 'Ambiente-Termico'!$B$1:$EC$1, 0))</f>
        <v>397.36488937250635</v>
      </c>
      <c r="CI49">
        <f>INDEX('Ambiente-Termico'!$B$2:$EC$1000, MATCH($O49, 'Ambiente-Termico'!$I$2:$I$1000, 0), MATCH(CI$1, 'Ambiente-Termico'!$B$1:$EC$1, 0))</f>
        <v>14926.39</v>
      </c>
      <c r="CJ49">
        <f>INDEX('Ambiente-Termico'!$B$2:$EC$1000, MATCH($O49, 'Ambiente-Termico'!$I$2:$I$1000, 0), MATCH(CJ$1, 'Ambiente-Termico'!$B$1:$EC$1, 0))</f>
        <v>35.349779004899219</v>
      </c>
      <c r="CK49">
        <f>INDEX('Ambiente-Termico'!$B$2:$EC$1000, MATCH($O49, 'Ambiente-Termico'!$I$2:$I$1000, 0), MATCH(CK$1, 'Ambiente-Termico'!$B$1:$EC$1, 0))</f>
        <v>0</v>
      </c>
      <c r="CL49">
        <f>INDEX('Ambiente-Termico'!$B$2:$EC$1000, MATCH($O49, 'Ambiente-Termico'!$I$2:$I$1000, 0), MATCH(CL$1, 'Ambiente-Termico'!$B$1:$EC$1, 0))</f>
        <v>0</v>
      </c>
      <c r="CM49">
        <f>INDEX('Ambiente-Termico'!$B$2:$EC$1000, MATCH($O49, 'Ambiente-Termico'!$I$2:$I$1000, 0), MATCH(CM$1, 'Ambiente-Termico'!$B$1:$EC$1, 0))</f>
        <v>0</v>
      </c>
      <c r="CN49">
        <f>INDEX('Ambiente-Termico'!$B$2:$EC$1000, MATCH($O49, 'Ambiente-Termico'!$I$2:$I$1000, 0), MATCH(CN$1, 'Ambiente-Termico'!$B$1:$EC$1, 0))</f>
        <v>0</v>
      </c>
      <c r="CO49">
        <f>INDEX('Ambiente-Termico'!$B$2:$EC$1000, MATCH($O49, 'Ambiente-Termico'!$I$2:$I$1000, 0), MATCH(CO$1, 'Ambiente-Termico'!$B$1:$EC$1, 0))</f>
        <v>0</v>
      </c>
      <c r="CP49">
        <f>INDEX('Ambiente-Termico'!$B$2:$EC$1000, MATCH($O49, 'Ambiente-Termico'!$I$2:$I$1000, 0), MATCH(CP$1, 'Ambiente-Termico'!$B$1:$EC$1, 0))</f>
        <v>0</v>
      </c>
      <c r="CQ49">
        <f>INDEX('Ambiente-Termico'!$B$2:$EC$1000, MATCH($O49, 'Ambiente-Termico'!$I$2:$I$1000, 0), MATCH(CQ$1, 'Ambiente-Termico'!$B$1:$EC$1, 0))</f>
        <v>0</v>
      </c>
      <c r="CR49">
        <f>INDEX('Ambiente-Termico'!$B$2:$EC$1000, MATCH($O49, 'Ambiente-Termico'!$I$2:$I$1000, 0), MATCH(CR$1, 'Ambiente-Termico'!$B$1:$EC$1, 0))</f>
        <v>0</v>
      </c>
      <c r="CS49">
        <f>INDEX('Ambiente-Termico'!$B$2:$EC$1000, MATCH($O49, 'Ambiente-Termico'!$I$2:$I$1000, 0), MATCH(CS$1, 'Ambiente-Termico'!$B$1:$EC$1, 0))</f>
        <v>0</v>
      </c>
      <c r="CT49">
        <f>INDEX('Ambiente-Termico'!$B$2:$EC$1000, MATCH($O49, 'Ambiente-Termico'!$I$2:$I$1000, 0), MATCH(CT$1, 'Ambiente-Termico'!$B$1:$EC$1, 0))</f>
        <v>0</v>
      </c>
      <c r="CU49">
        <f>INDEX('Ambiente-Termico'!$B$2:$EC$1000, MATCH($O49, 'Ambiente-Termico'!$I$2:$I$1000, 0), MATCH(CU$1, 'Ambiente-Termico'!$B$1:$EC$1, 0))</f>
        <v>0</v>
      </c>
      <c r="CV49">
        <f>INDEX('Ambiente-Termico'!$B$2:$EC$1000, MATCH($O49, 'Ambiente-Termico'!$I$2:$I$1000, 0), MATCH(CV$1, 'Ambiente-Termico'!$B$1:$EC$1, 0))</f>
        <v>0</v>
      </c>
      <c r="CW49">
        <f>INDEX('Ambiente-Termico'!$B$2:$EC$1000, MATCH($O49, 'Ambiente-Termico'!$I$2:$I$1000, 0), MATCH(CW$1, 'Ambiente-Termico'!$B$1:$EC$1, 0))</f>
        <v>0</v>
      </c>
      <c r="CX49">
        <f>INDEX('Ambiente-Termico'!$B$2:$EC$1000, MATCH($O49, 'Ambiente-Termico'!$I$2:$I$1000, 0), MATCH(CX$1, 'Ambiente-Termico'!$B$1:$EC$1, 0))</f>
        <v>0</v>
      </c>
      <c r="CY49">
        <f>INDEX('Ambiente-Termico'!$B$2:$EC$1000, MATCH($O49, 'Ambiente-Termico'!$I$2:$I$1000, 0), MATCH(CY$1, 'Ambiente-Termico'!$B$1:$EC$1, 0))</f>
        <v>0</v>
      </c>
      <c r="CZ49">
        <f>INDEX('Ambiente-Termico'!$B$2:$EC$1000, MATCH($O49, 'Ambiente-Termico'!$I$2:$I$1000, 0), MATCH(CZ$1, 'Ambiente-Termico'!$B$1:$EC$1, 0))</f>
        <v>0</v>
      </c>
      <c r="DA49">
        <f>INDEX('Ambiente-Termico'!$B$2:$EC$1000, MATCH($O49, 'Ambiente-Termico'!$I$2:$I$1000, 0), MATCH(DA$1, 'Ambiente-Termico'!$B$1:$EC$1, 0))</f>
        <v>0</v>
      </c>
      <c r="DB49">
        <f>INDEX('Ambiente-Termico'!$B$2:$EC$1000, MATCH($O49, 'Ambiente-Termico'!$I$2:$I$1000, 0), MATCH(DB$1, 'Ambiente-Termico'!$B$1:$EC$1, 0))</f>
        <v>0</v>
      </c>
      <c r="DC49">
        <f>INDEX('Ambiente-Termico'!$B$2:$EC$1000, MATCH($O49, 'Ambiente-Termico'!$I$2:$I$1000, 0), MATCH(DC$1, 'Ambiente-Termico'!$B$1:$EC$1, 0))</f>
        <v>0</v>
      </c>
      <c r="DD49">
        <f>INDEX('Ambiente-Termico'!$B$2:$EC$1000, MATCH($O49, 'Ambiente-Termico'!$I$2:$I$1000, 0), MATCH(DD$1, 'Ambiente-Termico'!$B$1:$EC$1, 0))</f>
        <v>0</v>
      </c>
      <c r="DE49">
        <f>INDEX('Ambiente-Termico'!$B$2:$EC$1000, MATCH($O49, 'Ambiente-Termico'!$I$2:$I$1000, 0), MATCH(DE$1, 'Ambiente-Termico'!$B$1:$EC$1, 0))</f>
        <v>0</v>
      </c>
      <c r="DF49">
        <f>INDEX('Ambiente-Termico'!$B$2:$EC$1000, MATCH($O49, 'Ambiente-Termico'!$I$2:$I$1000, 0), MATCH(DF$1, 'Ambiente-Termico'!$B$1:$EC$1, 0))</f>
        <v>0</v>
      </c>
      <c r="DG49">
        <f>INDEX('Ambiente-Termico'!$B$2:$EC$1000, MATCH($O49, 'Ambiente-Termico'!$I$2:$I$1000, 0), MATCH(DG$1, 'Ambiente-Termico'!$B$1:$EC$1, 0))</f>
        <v>0</v>
      </c>
      <c r="DH49">
        <f>INDEX('Ambiente-Termico'!$B$2:$EC$1000, MATCH($O49, 'Ambiente-Termico'!$I$2:$I$1000, 0), MATCH(DH$1, 'Ambiente-Termico'!$B$1:$EC$1, 0))</f>
        <v>0</v>
      </c>
      <c r="DI49">
        <f>INDEX('Ambiente-Termico'!$B$2:$EC$1000, MATCH($O49, 'Ambiente-Termico'!$I$2:$I$1000, 0), MATCH(DI$1, 'Ambiente-Termico'!$B$1:$EC$1, 0))</f>
        <v>0</v>
      </c>
      <c r="DJ49">
        <f>INDEX('Ambiente-Termico'!$B$2:$EC$1000, MATCH($O49, 'Ambiente-Termico'!$I$2:$I$1000, 0), MATCH(DJ$1, 'Ambiente-Termico'!$B$1:$EC$1, 0))</f>
        <v>0</v>
      </c>
      <c r="DK49">
        <f>INDEX('Ambiente-Termico'!$B$2:$EC$1000, MATCH($O49, 'Ambiente-Termico'!$I$2:$I$1000, 0), MATCH(DK$1, 'Ambiente-Termico'!$B$1:$EC$1, 0))</f>
        <v>0</v>
      </c>
      <c r="DL49">
        <f>INDEX('Ambiente-Termico'!$B$2:$EC$1000, MATCH($O49, 'Ambiente-Termico'!$I$2:$I$1000, 0), MATCH(DL$1, 'Ambiente-Termico'!$B$1:$EC$1, 0))</f>
        <v>0</v>
      </c>
      <c r="DM49">
        <f>INDEX('Ambiente-Termico'!$B$2:$EC$1000, MATCH($O49, 'Ambiente-Termico'!$I$2:$I$1000, 0), MATCH(DM$1, 'Ambiente-Termico'!$B$1:$EC$1, 0))</f>
        <v>0</v>
      </c>
      <c r="DN49" s="2">
        <f t="shared" si="1"/>
        <v>0</v>
      </c>
      <c r="DO49" s="2">
        <f>IF(INDEX(CE:CE,MATCH($T49,$O:$O, 0))=0,0,1-CE49/INDEX(CE:CE,MATCH($T49,$O:$O, 0)))</f>
        <v>0</v>
      </c>
      <c r="DP49" s="2">
        <f>IF(INDEX(CF:CF,MATCH($T49,$O:$O, 0))=0,0,1-CF49/INDEX(CF:CF,MATCH($T49,$O:$O, 0)))</f>
        <v>0</v>
      </c>
      <c r="DQ49" s="2">
        <f t="shared" si="2"/>
        <v>0</v>
      </c>
      <c r="DR49" s="2">
        <f t="shared" si="3"/>
        <v>0</v>
      </c>
      <c r="DS49" s="2">
        <f t="shared" si="4"/>
        <v>0</v>
      </c>
      <c r="DT49" s="2">
        <f t="shared" si="5"/>
        <v>0</v>
      </c>
      <c r="DU49" s="2">
        <f t="shared" si="6"/>
        <v>0</v>
      </c>
      <c r="DV49" s="2">
        <f t="shared" si="7"/>
        <v>0</v>
      </c>
      <c r="DW49" s="2">
        <f t="shared" si="8"/>
        <v>0</v>
      </c>
      <c r="DX49" s="2">
        <f t="shared" si="9"/>
        <v>0</v>
      </c>
      <c r="DY49" s="2">
        <f>IF($CO49=0,0,CP49/$CO49)</f>
        <v>0</v>
      </c>
      <c r="DZ49" s="2">
        <f t="shared" si="10"/>
        <v>0</v>
      </c>
      <c r="EA49" s="2">
        <f t="shared" si="11"/>
        <v>0</v>
      </c>
      <c r="EB49" s="2">
        <f t="shared" si="12"/>
        <v>0</v>
      </c>
      <c r="EC49" s="2">
        <f t="shared" si="13"/>
        <v>0</v>
      </c>
      <c r="ED49" s="2">
        <f t="shared" si="14"/>
        <v>0</v>
      </c>
      <c r="EE49" s="2">
        <f t="shared" si="15"/>
        <v>0</v>
      </c>
      <c r="EF49" s="2">
        <f t="shared" si="16"/>
        <v>0</v>
      </c>
      <c r="EG49" s="2">
        <f t="shared" si="17"/>
        <v>0</v>
      </c>
      <c r="EH49" s="2">
        <f t="shared" si="18"/>
        <v>0</v>
      </c>
      <c r="EI49" s="2">
        <f t="shared" si="19"/>
        <v>0</v>
      </c>
      <c r="EJ49" s="2">
        <f t="shared" si="20"/>
        <v>0</v>
      </c>
      <c r="EK49" s="2">
        <f>IF($DB49=0,0,DC49/$DB49)</f>
        <v>0</v>
      </c>
      <c r="EL49" s="2">
        <f t="shared" si="21"/>
        <v>0</v>
      </c>
      <c r="EM49" s="2">
        <f t="shared" si="22"/>
        <v>0</v>
      </c>
      <c r="EN49" s="2">
        <f t="shared" si="23"/>
        <v>0</v>
      </c>
      <c r="EO49" s="2">
        <f t="shared" si="24"/>
        <v>0</v>
      </c>
      <c r="EP49" s="2">
        <f t="shared" si="25"/>
        <v>0</v>
      </c>
      <c r="EQ49" s="2">
        <f t="shared" si="26"/>
        <v>0</v>
      </c>
      <c r="ER49" s="2">
        <f t="shared" si="27"/>
        <v>0</v>
      </c>
      <c r="ES49" s="2">
        <f t="shared" si="28"/>
        <v>0</v>
      </c>
      <c r="ET49" s="2">
        <f t="shared" si="29"/>
        <v>0</v>
      </c>
      <c r="EU49" s="2">
        <f t="shared" si="30"/>
        <v>0</v>
      </c>
      <c r="EV49">
        <f>INDEX('Ambiente-Luminico'!$B$2:$DZ$1000, MATCH($P49, 'Ambiente-Luminico'!$M$2:$M$1000, 0), MATCH(EV$1, 'Ambiente-Luminico'!$B$1:$DZ$1, 0))</f>
        <v>1</v>
      </c>
      <c r="EW49">
        <f>INDEX('Ambiente-Luminico'!$B$2:$DZ$1000, MATCH($P49, 'Ambiente-Luminico'!$M$2:$M$1000, 0), MATCH(EW$1, 'Ambiente-Luminico'!$B$1:$DZ$1, 0))</f>
        <v>0.82051282999999997</v>
      </c>
      <c r="EX49">
        <f>INDEX('Ambiente-Luminico'!$B$2:$DZ$1000, MATCH($P49, 'Ambiente-Luminico'!$M$2:$M$1000, 0), MATCH(EX$1, 'Ambiente-Luminico'!$B$1:$DZ$1, 0))</f>
        <v>0</v>
      </c>
      <c r="EY49">
        <f>INDEX('Ambiente-Luminico'!$B$2:$DZ$1000, MATCH($P49, 'Ambiente-Luminico'!$M$2:$M$1000, 0), MATCH(EY$1, 'Ambiente-Luminico'!$B$1:$DZ$1, 0))</f>
        <v>0.28249734999999998</v>
      </c>
      <c r="EZ49">
        <f>INDEX('Ambiente-Luminico'!$B$2:$DZ$1000, MATCH($P49, 'Ambiente-Luminico'!$M$2:$M$1000, 0), MATCH(EZ$1, 'Ambiente-Luminico'!$B$1:$DZ$1, 0))</f>
        <v>0.70375836000000003</v>
      </c>
      <c r="FA49">
        <f>INDEX('Ambiente-Luminico'!$B$2:$DZ$1000, MATCH($P49, 'Ambiente-Luminico'!$M$2:$M$1000, 0), MATCH(FA$1, 'Ambiente-Luminico'!$B$1:$DZ$1, 0))</f>
        <v>7236.6090000000004</v>
      </c>
      <c r="FB49">
        <f>INDEX('Ambiente-Luminico'!$B$2:$DZ$1000, MATCH($P49, 'Ambiente-Luminico'!$M$2:$M$1000, 0), MATCH(FB$1, 'Ambiente-Luminico'!$B$1:$DZ$1, 0))</f>
        <v>0.90384613999999996</v>
      </c>
    </row>
    <row r="50" spans="1:158" x14ac:dyDescent="0.3">
      <c r="A50">
        <f>IF(INDEX(Plan1!O$5:O$1000,ROW()-1)="","",INDEX(Plan1!O$5:O$1000,ROW()-1))</f>
        <v>49</v>
      </c>
      <c r="B50" t="str">
        <f>IF(INDEX(Plan1!P$5:P$1000,ROW()-1)="","",INDEX(Plan1!P$5:P$1000,ROW()-1))</f>
        <v>CTD-HVAC_dia-V60-T120</v>
      </c>
      <c r="C50" t="str">
        <f>IF(INDEX(Plan1!Q$5:Q$1000,ROW()-1)="","",INDEX(Plan1!Q$5:Q$1000,ROW()-1))</f>
        <v>CTD</v>
      </c>
      <c r="D50" t="str">
        <f>IF(INDEX(Plan1!R$5:R$1000,ROW()-1)="","",INDEX(Plan1!R$5:R$1000,ROW()-1))</f>
        <v>HVAC_dia</v>
      </c>
      <c r="E50" t="str">
        <f>IF(INDEX(Plan1!S$5:S$1000,ROW()-1)="","",INDEX(Plan1!S$5:S$1000,ROW()-1))</f>
        <v>V60</v>
      </c>
      <c r="F50" t="str">
        <f>IF(INDEX(Plan1!T$5:T$1000,ROW()-1)="","",INDEX(Plan1!T$5:T$1000,ROW()-1))</f>
        <v>T120</v>
      </c>
      <c r="G50" t="str">
        <f>IF(INDEX(Plan1!U$5:U$1000,ROW()-1)="","",INDEX(Plan1!U$5:U$1000,ROW()-1))</f>
        <v>VARANDA</v>
      </c>
      <c r="H50">
        <f>IF(INDEX(Plan1!W$5:W$1000,ROW()-1)="","",INDEX(Plan1!W$5:W$1000,ROW()-1))</f>
        <v>27.57</v>
      </c>
      <c r="I50">
        <f>IF(INDEX(Plan1!X$5:X$1000,ROW()-1)="","",INDEX(Plan1!X$5:X$1000,ROW()-1))</f>
        <v>68.111999999999995</v>
      </c>
      <c r="J50">
        <f>IF(INDEX(Plan1!Y$5:Y$1000,ROW()-1)="","",INDEX(Plan1!Y$5:Y$1000,ROW()-1))</f>
        <v>27.6416</v>
      </c>
      <c r="K50" s="16">
        <f>IF(INDEX(Plan1!Z$5:Z$1000,ROW()-1)="","",INDEX(Plan1!Z$5:Z$1000,ROW()-1))</f>
        <v>0.41</v>
      </c>
      <c r="L50" s="2">
        <f>IF(INDEX(Plan1!AA$5:AA$1000,ROW()-1)="","",INDEX(Plan1!AA$5:AA$1000,ROW()-1))</f>
        <v>1</v>
      </c>
      <c r="M50" t="str">
        <f t="shared" si="31"/>
        <v>Pext</v>
      </c>
      <c r="N50" t="str">
        <f t="shared" si="32"/>
        <v>Norte-Oeste</v>
      </c>
      <c r="O50" t="str">
        <f t="shared" si="33"/>
        <v>CTD-HVAC_dia-V60-T120-VARANDA-Pext</v>
      </c>
      <c r="P50" t="str">
        <f t="shared" si="34"/>
        <v>CTD-VN-V60-T120-VARANDA-Pext</v>
      </c>
      <c r="Q50" t="str">
        <f t="shared" si="35"/>
        <v>CTD_T120_V60</v>
      </c>
      <c r="R50" t="str">
        <f t="shared" si="36"/>
        <v>CTD_T120_V60_sDG</v>
      </c>
      <c r="S50" t="str">
        <f t="shared" si="37"/>
        <v>CTD-VARANDA</v>
      </c>
      <c r="T50" t="str">
        <f t="shared" si="38"/>
        <v>CTD-HVAC_dia-V86-ST-VARANDA-P0</v>
      </c>
      <c r="U50">
        <f>INDEX('Ambiente-Termico'!$B$2:$EC$1000, MATCH($O50, 'Ambiente-Termico'!$I$2:$I$1000, 0), MATCH(U$1, 'Ambiente-Termico'!$B$1:$EC$1, 0))</f>
        <v>5110</v>
      </c>
      <c r="V50">
        <f>INDEX('Ambiente-Termico'!$B$2:$EC$1000, MATCH($O50, 'Ambiente-Termico'!$I$2:$I$1000, 0), MATCH(V$1, 'Ambiente-Termico'!$B$1:$EC$1, 0))</f>
        <v>31.86</v>
      </c>
      <c r="W50">
        <f>INDEX('Ambiente-Termico'!$B$2:$EC$1000, MATCH($O50, 'Ambiente-Termico'!$I$2:$I$1000, 0), MATCH(W$1, 'Ambiente-Termico'!$B$1:$EC$1, 0))</f>
        <v>31.86</v>
      </c>
      <c r="X50">
        <f>INDEX('Ambiente-Termico'!$B$2:$EC$1000, MATCH($O50, 'Ambiente-Termico'!$I$2:$I$1000, 0), MATCH(X$1, 'Ambiente-Termico'!$B$1:$EC$1, 0))</f>
        <v>21.95</v>
      </c>
      <c r="Y50">
        <f>INDEX('Ambiente-Termico'!$B$2:$EC$1000, MATCH($O50, 'Ambiente-Termico'!$I$2:$I$1000, 0), MATCH(Y$1, 'Ambiente-Termico'!$B$1:$EC$1, 0))</f>
        <v>20.41</v>
      </c>
      <c r="Z50">
        <f>INDEX('Ambiente-Termico'!$B$2:$EC$1000, MATCH($O50, 'Ambiente-Termico'!$I$2:$I$1000, 0), MATCH(Z$1, 'Ambiente-Termico'!$B$1:$EC$1, 0))</f>
        <v>31.12</v>
      </c>
      <c r="AA50">
        <f>INDEX('Ambiente-Termico'!$B$2:$EC$1000, MATCH($O50, 'Ambiente-Termico'!$I$2:$I$1000, 0), MATCH(AA$1, 'Ambiente-Termico'!$B$1:$EC$1, 0))</f>
        <v>31.12</v>
      </c>
      <c r="AB50">
        <f>INDEX('Ambiente-Termico'!$B$2:$EC$1000, MATCH($O50, 'Ambiente-Termico'!$I$2:$I$1000, 0), MATCH(AB$1, 'Ambiente-Termico'!$B$1:$EC$1, 0))</f>
        <v>21.82</v>
      </c>
      <c r="AC50">
        <f>INDEX('Ambiente-Termico'!$B$2:$EC$1000, MATCH($O50, 'Ambiente-Termico'!$I$2:$I$1000, 0), MATCH(AC$1, 'Ambiente-Termico'!$B$1:$EC$1, 0))</f>
        <v>20.329999999999998</v>
      </c>
      <c r="AD50">
        <f>INDEX('Ambiente-Termico'!$B$2:$EC$1000, MATCH($O50, 'Ambiente-Termico'!$I$2:$I$1000, 0), MATCH(AD$1, 'Ambiente-Termico'!$B$1:$EC$1, 0))</f>
        <v>31.35</v>
      </c>
      <c r="AE50">
        <f>INDEX('Ambiente-Termico'!$B$2:$EC$1000, MATCH($O50, 'Ambiente-Termico'!$I$2:$I$1000, 0), MATCH(AE$1, 'Ambiente-Termico'!$B$1:$EC$1, 0))</f>
        <v>31.35</v>
      </c>
      <c r="AF50">
        <f>INDEX('Ambiente-Termico'!$B$2:$EC$1000, MATCH($O50, 'Ambiente-Termico'!$I$2:$I$1000, 0), MATCH(AF$1, 'Ambiente-Termico'!$B$1:$EC$1, 0))</f>
        <v>21.89</v>
      </c>
      <c r="AG50">
        <f>INDEX('Ambiente-Termico'!$B$2:$EC$1000, MATCH($O50, 'Ambiente-Termico'!$I$2:$I$1000, 0), MATCH(AG$1, 'Ambiente-Termico'!$B$1:$EC$1, 0))</f>
        <v>20.37</v>
      </c>
      <c r="AH50" s="2">
        <f t="shared" si="39"/>
        <v>6.2735257214552309E-4</v>
      </c>
      <c r="AI50" s="2">
        <f t="shared" si="39"/>
        <v>6.2735257214552309E-4</v>
      </c>
      <c r="AJ50" s="2">
        <f t="shared" si="39"/>
        <v>2.2727272727273151E-3</v>
      </c>
      <c r="AK50" s="2">
        <f t="shared" si="39"/>
        <v>2.4437927663734094E-3</v>
      </c>
      <c r="AL50" s="2">
        <f t="shared" si="40"/>
        <v>1.9533711405166909E-2</v>
      </c>
      <c r="AM50" s="2">
        <f t="shared" si="40"/>
        <v>1.9533711405166909E-2</v>
      </c>
      <c r="AN50" s="2">
        <f t="shared" si="40"/>
        <v>1.4008133755083585E-2</v>
      </c>
      <c r="AO50" s="2">
        <f t="shared" si="40"/>
        <v>1.0705596107056126E-2</v>
      </c>
      <c r="AP50" s="2">
        <f t="shared" si="41"/>
        <v>3.8131553860819567E-3</v>
      </c>
      <c r="AQ50" s="2">
        <f t="shared" si="41"/>
        <v>3.8131553860819567E-3</v>
      </c>
      <c r="AR50" s="2">
        <f t="shared" si="41"/>
        <v>8.1558676937018015E-3</v>
      </c>
      <c r="AS50" s="2">
        <f t="shared" si="41"/>
        <v>6.8259385665528916E-3</v>
      </c>
      <c r="AT50">
        <f>INDEX('Ambiente-Termico'!$B$2:$EC$1000, MATCH($O50, 'Ambiente-Termico'!$I$2:$I$1000, 0), MATCH(AT$1, 'Ambiente-Termico'!$B$1:$EC$1, 0))</f>
        <v>578</v>
      </c>
      <c r="AU50" s="2">
        <f>INDEX('Ambiente-Termico'!$B$2:$EC$1000, MATCH($O50, 'Ambiente-Termico'!$I$2:$I$1000, 0), MATCH(AU$1, 'Ambiente-Termico'!$B$1:$EC$1, 0))</f>
        <v>0.1131115459882583</v>
      </c>
      <c r="AV50">
        <f>INDEX('Ambiente-Termico'!$B$2:$EC$1000, MATCH($O50, 'Ambiente-Termico'!$I$2:$I$1000, 0), MATCH(AV$1, 'Ambiente-Termico'!$B$1:$EC$1, 0))</f>
        <v>3280</v>
      </c>
      <c r="AW50" s="2">
        <f>INDEX('Ambiente-Termico'!$B$2:$EC$1000, MATCH($O50, 'Ambiente-Termico'!$I$2:$I$1000, 0), MATCH(AW$1, 'Ambiente-Termico'!$B$1:$EC$1, 0))</f>
        <v>0.64187866927592951</v>
      </c>
      <c r="AX50">
        <f>INDEX('Ambiente-Termico'!$B$2:$EC$1000, MATCH($O50, 'Ambiente-Termico'!$I$2:$I$1000, 0), MATCH(AX$1, 'Ambiente-Termico'!$B$1:$EC$1, 0))</f>
        <v>1252</v>
      </c>
      <c r="AY50" s="2">
        <f>INDEX('Ambiente-Termico'!$B$2:$EC$1000, MATCH($O50, 'Ambiente-Termico'!$I$2:$I$1000, 0), MATCH(AY$1, 'Ambiente-Termico'!$B$1:$EC$1, 0))</f>
        <v>0.24500978473581209</v>
      </c>
      <c r="AZ50">
        <f>INDEX('Ambiente-Termico'!$B$2:$EC$1000, MATCH($O50, 'Ambiente-Termico'!$I$2:$I$1000, 0), MATCH(AZ$1, 'Ambiente-Termico'!$B$1:$EC$1, 0))</f>
        <v>591</v>
      </c>
      <c r="BA50" s="2">
        <f>INDEX('Ambiente-Termico'!$B$2:$EC$1000, MATCH($O50, 'Ambiente-Termico'!$I$2:$I$1000, 0), MATCH(BA$1, 'Ambiente-Termico'!$B$1:$EC$1, 0))</f>
        <v>6.7465753424657535E-2</v>
      </c>
      <c r="BB50">
        <f>INDEX('Ambiente-Termico'!$B$2:$EC$1000, MATCH($O50, 'Ambiente-Termico'!$I$2:$I$1000, 0), MATCH(BB$1, 'Ambiente-Termico'!$B$1:$EC$1, 0))</f>
        <v>5931</v>
      </c>
      <c r="BC50" s="2">
        <f>INDEX('Ambiente-Termico'!$B$2:$EC$1000, MATCH($O50, 'Ambiente-Termico'!$I$2:$I$1000, 0), MATCH(BC$1, 'Ambiente-Termico'!$B$1:$EC$1, 0))</f>
        <v>0.67705479452054795</v>
      </c>
      <c r="BD50" t="e">
        <f>INDEX('Ambiente-Termico'!$B$2:$EC$1000, MATCH($O50, 'Ambiente-Termico'!$I$2:$I$1000, 0), MATCH(BD$1, 'Ambiente-Termico'!$B$1:$EC$1, 0))</f>
        <v>#N/A</v>
      </c>
      <c r="BE50" s="2" t="e">
        <f>INDEX('Ambiente-Termico'!$B$2:$EC$1000, MATCH($O50, 'Ambiente-Termico'!$I$2:$I$1000, 0), MATCH(BE$1, 'Ambiente-Termico'!$B$1:$EC$1, 0))</f>
        <v>#N/A</v>
      </c>
      <c r="BF50">
        <f>INDEX('Ambiente-Termico'!$B$2:$EC$1000, MATCH($O50, 'Ambiente-Termico'!$I$2:$I$1000, 0), MATCH(BF$1, 'Ambiente-Termico'!$B$1:$EC$1, 0))</f>
        <v>682</v>
      </c>
      <c r="BG50" s="2">
        <f>INDEX('Ambiente-Termico'!$B$2:$EC$1000, MATCH($O50, 'Ambiente-Termico'!$I$2:$I$1000, 0), MATCH(BG$1, 'Ambiente-Termico'!$B$1:$EC$1, 0))</f>
        <v>0.13346379647749509</v>
      </c>
      <c r="BH50">
        <f>INDEX('Ambiente-Termico'!$B$2:$EC$1000, MATCH($O50, 'Ambiente-Termico'!$I$2:$I$1000, 0), MATCH(BH$1, 'Ambiente-Termico'!$B$1:$EC$1, 0))</f>
        <v>647</v>
      </c>
      <c r="BI50" s="2">
        <f>INDEX('Ambiente-Termico'!$B$2:$EC$1000, MATCH($O50, 'Ambiente-Termico'!$I$2:$I$1000, 0), MATCH(BI$1, 'Ambiente-Termico'!$B$1:$EC$1, 0))</f>
        <v>0.12661448140900189</v>
      </c>
      <c r="BJ50">
        <f>INDEX('Ambiente-Termico'!$B$2:$EC$1000, MATCH($O50, 'Ambiente-Termico'!$I$2:$I$1000, 0), MATCH(BJ$1, 'Ambiente-Termico'!$B$1:$EC$1, 0))</f>
        <v>3781</v>
      </c>
      <c r="BK50" s="2">
        <f>INDEX('Ambiente-Termico'!$B$2:$EC$1000, MATCH($O50, 'Ambiente-Termico'!$I$2:$I$1000, 0), MATCH(BK$1, 'Ambiente-Termico'!$B$1:$EC$1, 0))</f>
        <v>0.73992172211350293</v>
      </c>
      <c r="BL50">
        <f>INDEX('Ambiente-Termico'!$B$2:$EC$1000, MATCH($O50, 'Ambiente-Termico'!$I$2:$I$1000, 0), MATCH(BL$1, 'Ambiente-Termico'!$B$1:$EC$1, 0))</f>
        <v>682</v>
      </c>
      <c r="BM50" s="2">
        <f>INDEX('Ambiente-Termico'!$B$2:$EC$1000, MATCH($O50, 'Ambiente-Termico'!$I$2:$I$1000, 0), MATCH(BM$1, 'Ambiente-Termico'!$B$1:$EC$1, 0))</f>
        <v>7.7853881278538817E-2</v>
      </c>
      <c r="BN50">
        <f>INDEX('Ambiente-Termico'!$B$2:$EC$1000, MATCH($O50, 'Ambiente-Termico'!$I$2:$I$1000, 0), MATCH(BN$1, 'Ambiente-Termico'!$B$1:$EC$1, 0))</f>
        <v>2208</v>
      </c>
      <c r="BO50" s="2">
        <f>INDEX('Ambiente-Termico'!$B$2:$EC$1000, MATCH($O50, 'Ambiente-Termico'!$I$2:$I$1000, 0), MATCH(BO$1, 'Ambiente-Termico'!$B$1:$EC$1, 0))</f>
        <v>0.25205479452054802</v>
      </c>
      <c r="BP50">
        <f>INDEX('Ambiente-Termico'!$B$2:$EC$1000, MATCH($O50, 'Ambiente-Termico'!$I$2:$I$1000, 0), MATCH(BP$1, 'Ambiente-Termico'!$B$1:$EC$1, 0))</f>
        <v>5870</v>
      </c>
      <c r="BQ50" s="2">
        <f>INDEX('Ambiente-Termico'!$B$2:$EC$1000, MATCH($O50, 'Ambiente-Termico'!$I$2:$I$1000, 0), MATCH(BQ$1, 'Ambiente-Termico'!$B$1:$EC$1, 0))</f>
        <v>0.67009132420091322</v>
      </c>
      <c r="BR50">
        <f>INDEX('Ambiente-Termico'!$B$2:$EC$1000, MATCH($O50, 'Ambiente-Termico'!$I$2:$I$1000, 0), MATCH(BR$1, 'Ambiente-Termico'!$B$1:$EC$1, 0))</f>
        <v>226</v>
      </c>
      <c r="BS50" s="2">
        <f>INDEX('Ambiente-Termico'!$B$2:$EC$1000, MATCH($O50, 'Ambiente-Termico'!$I$2:$I$1000, 0), MATCH(BS$1, 'Ambiente-Termico'!$B$1:$EC$1, 0))</f>
        <v>4.4227005870841489E-2</v>
      </c>
      <c r="BT50">
        <f>INDEX('Ambiente-Termico'!$B$2:$EC$1000, MATCH($O50, 'Ambiente-Termico'!$I$2:$I$1000, 0), MATCH(BT$1, 'Ambiente-Termico'!$B$1:$EC$1, 0))</f>
        <v>1987</v>
      </c>
      <c r="BU50" s="2">
        <f>INDEX('Ambiente-Termico'!$B$2:$EC$1000, MATCH($O50, 'Ambiente-Termico'!$I$2:$I$1000, 0), MATCH(BU$1, 'Ambiente-Termico'!$B$1:$EC$1, 0))</f>
        <v>0.38884540117416833</v>
      </c>
      <c r="BV50">
        <f>INDEX('Ambiente-Termico'!$B$2:$EC$1000, MATCH($O50, 'Ambiente-Termico'!$I$2:$I$1000, 0), MATCH(BV$1, 'Ambiente-Termico'!$B$1:$EC$1, 0))</f>
        <v>6547</v>
      </c>
      <c r="BW50" s="2">
        <f>INDEX('Ambiente-Termico'!$B$2:$EC$1000, MATCH($O50, 'Ambiente-Termico'!$I$2:$I$1000, 0), MATCH(BW$1, 'Ambiente-Termico'!$B$1:$EC$1, 0))</f>
        <v>0.74737442922374431</v>
      </c>
      <c r="BX50">
        <f>INDEX('Ambiente-Termico'!$B$2:$EC$1000, MATCH($O50, 'Ambiente-Termico'!$I$2:$I$1000, 0), MATCH(BX$1, 'Ambiente-Termico'!$B$1:$EC$1, 0))</f>
        <v>226</v>
      </c>
      <c r="BY50" s="2">
        <f>INDEX('Ambiente-Termico'!$B$2:$EC$1000, MATCH($O50, 'Ambiente-Termico'!$I$2:$I$1000, 0), MATCH(BY$1, 'Ambiente-Termico'!$B$1:$EC$1, 0))</f>
        <v>2.579908675799087E-2</v>
      </c>
      <c r="BZ50">
        <f>INDEX('Ambiente-Termico'!$B$2:$EC$1000, MATCH($O50, 'Ambiente-Termico'!$I$2:$I$1000, 0), MATCH(BZ$1, 'Ambiente-Termico'!$B$1:$EC$1, 0))</f>
        <v>5234</v>
      </c>
      <c r="CA50" s="2">
        <f>INDEX('Ambiente-Termico'!$B$2:$EC$1000, MATCH($O50, 'Ambiente-Termico'!$I$2:$I$1000, 0), MATCH(CA$1, 'Ambiente-Termico'!$B$1:$EC$1, 0))</f>
        <v>0.59748858447488584</v>
      </c>
      <c r="CB50">
        <f>INDEX('Ambiente-Termico'!$B$2:$EC$1000, MATCH($O50, 'Ambiente-Termico'!$I$2:$I$1000, 0), MATCH(CB$1, 'Ambiente-Termico'!$B$1:$EC$1, 0))</f>
        <v>3300</v>
      </c>
      <c r="CC50" s="2">
        <f>INDEX('Ambiente-Termico'!$B$2:$EC$1000, MATCH($O50, 'Ambiente-Termico'!$I$2:$I$1000, 0), MATCH(CC$1, 'Ambiente-Termico'!$B$1:$EC$1, 0))</f>
        <v>0.37671232876712329</v>
      </c>
      <c r="CD50">
        <f>INDEX('Ambiente-Termico'!$B$2:$EC$1000, MATCH($O50, 'Ambiente-Termico'!$I$2:$I$1000, 0), MATCH(CD$1, 'Ambiente-Termico'!$B$1:$EC$1, 0))</f>
        <v>6171.65</v>
      </c>
      <c r="CE50">
        <f>INDEX('Ambiente-Termico'!$B$2:$EC$1000, MATCH($O50, 'Ambiente-Termico'!$I$2:$I$1000, 0), MATCH(CE$1, 'Ambiente-Termico'!$B$1:$EC$1, 0))</f>
        <v>1143.06</v>
      </c>
      <c r="CF50">
        <f>INDEX('Ambiente-Termico'!$B$2:$EC$1000, MATCH($O50, 'Ambiente-Termico'!$I$2:$I$1000, 0), MATCH(CF$1, 'Ambiente-Termico'!$B$1:$EC$1, 0))</f>
        <v>223.85382662314109</v>
      </c>
      <c r="CG50">
        <f>INDEX('Ambiente-Termico'!$B$2:$EC$1000, MATCH($O50, 'Ambiente-Termico'!$I$2:$I$1000, 0), MATCH(CG$1, 'Ambiente-Termico'!$B$1:$EC$1, 0))</f>
        <v>41.460282916213274</v>
      </c>
      <c r="CH50">
        <f>INDEX('Ambiente-Termico'!$B$2:$EC$1000, MATCH($O50, 'Ambiente-Termico'!$I$2:$I$1000, 0), MATCH(CH$1, 'Ambiente-Termico'!$B$1:$EC$1, 0))</f>
        <v>182.3935437069278</v>
      </c>
      <c r="CI50">
        <f>INDEX('Ambiente-Termico'!$B$2:$EC$1000, MATCH($O50, 'Ambiente-Termico'!$I$2:$I$1000, 0), MATCH(CI$1, 'Ambiente-Termico'!$B$1:$EC$1, 0))</f>
        <v>4492.6000000000004</v>
      </c>
      <c r="CJ50">
        <f>INDEX('Ambiente-Termico'!$B$2:$EC$1000, MATCH($O50, 'Ambiente-Termico'!$I$2:$I$1000, 0), MATCH(CJ$1, 'Ambiente-Termico'!$B$1:$EC$1, 0))</f>
        <v>45.436484217551083</v>
      </c>
      <c r="CK50">
        <f>INDEX('Ambiente-Termico'!$B$2:$EC$1000, MATCH($O50, 'Ambiente-Termico'!$I$2:$I$1000, 0), MATCH(CK$1, 'Ambiente-Termico'!$B$1:$EC$1, 0))</f>
        <v>0</v>
      </c>
      <c r="CL50">
        <f>INDEX('Ambiente-Termico'!$B$2:$EC$1000, MATCH($O50, 'Ambiente-Termico'!$I$2:$I$1000, 0), MATCH(CL$1, 'Ambiente-Termico'!$B$1:$EC$1, 0))</f>
        <v>0</v>
      </c>
      <c r="CM50">
        <f>INDEX('Ambiente-Termico'!$B$2:$EC$1000, MATCH($O50, 'Ambiente-Termico'!$I$2:$I$1000, 0), MATCH(CM$1, 'Ambiente-Termico'!$B$1:$EC$1, 0))</f>
        <v>0</v>
      </c>
      <c r="CN50">
        <f>INDEX('Ambiente-Termico'!$B$2:$EC$1000, MATCH($O50, 'Ambiente-Termico'!$I$2:$I$1000, 0), MATCH(CN$1, 'Ambiente-Termico'!$B$1:$EC$1, 0))</f>
        <v>0</v>
      </c>
      <c r="CO50">
        <f>INDEX('Ambiente-Termico'!$B$2:$EC$1000, MATCH($O50, 'Ambiente-Termico'!$I$2:$I$1000, 0), MATCH(CO$1, 'Ambiente-Termico'!$B$1:$EC$1, 0))</f>
        <v>0</v>
      </c>
      <c r="CP50">
        <f>INDEX('Ambiente-Termico'!$B$2:$EC$1000, MATCH($O50, 'Ambiente-Termico'!$I$2:$I$1000, 0), MATCH(CP$1, 'Ambiente-Termico'!$B$1:$EC$1, 0))</f>
        <v>0</v>
      </c>
      <c r="CQ50">
        <f>INDEX('Ambiente-Termico'!$B$2:$EC$1000, MATCH($O50, 'Ambiente-Termico'!$I$2:$I$1000, 0), MATCH(CQ$1, 'Ambiente-Termico'!$B$1:$EC$1, 0))</f>
        <v>0</v>
      </c>
      <c r="CR50">
        <f>INDEX('Ambiente-Termico'!$B$2:$EC$1000, MATCH($O50, 'Ambiente-Termico'!$I$2:$I$1000, 0), MATCH(CR$1, 'Ambiente-Termico'!$B$1:$EC$1, 0))</f>
        <v>0</v>
      </c>
      <c r="CS50">
        <f>INDEX('Ambiente-Termico'!$B$2:$EC$1000, MATCH($O50, 'Ambiente-Termico'!$I$2:$I$1000, 0), MATCH(CS$1, 'Ambiente-Termico'!$B$1:$EC$1, 0))</f>
        <v>0</v>
      </c>
      <c r="CT50">
        <f>INDEX('Ambiente-Termico'!$B$2:$EC$1000, MATCH($O50, 'Ambiente-Termico'!$I$2:$I$1000, 0), MATCH(CT$1, 'Ambiente-Termico'!$B$1:$EC$1, 0))</f>
        <v>0</v>
      </c>
      <c r="CU50">
        <f>INDEX('Ambiente-Termico'!$B$2:$EC$1000, MATCH($O50, 'Ambiente-Termico'!$I$2:$I$1000, 0), MATCH(CU$1, 'Ambiente-Termico'!$B$1:$EC$1, 0))</f>
        <v>0</v>
      </c>
      <c r="CV50">
        <f>INDEX('Ambiente-Termico'!$B$2:$EC$1000, MATCH($O50, 'Ambiente-Termico'!$I$2:$I$1000, 0), MATCH(CV$1, 'Ambiente-Termico'!$B$1:$EC$1, 0))</f>
        <v>0</v>
      </c>
      <c r="CW50">
        <f>INDEX('Ambiente-Termico'!$B$2:$EC$1000, MATCH($O50, 'Ambiente-Termico'!$I$2:$I$1000, 0), MATCH(CW$1, 'Ambiente-Termico'!$B$1:$EC$1, 0))</f>
        <v>0</v>
      </c>
      <c r="CX50">
        <f>INDEX('Ambiente-Termico'!$B$2:$EC$1000, MATCH($O50, 'Ambiente-Termico'!$I$2:$I$1000, 0), MATCH(CX$1, 'Ambiente-Termico'!$B$1:$EC$1, 0))</f>
        <v>0</v>
      </c>
      <c r="CY50">
        <f>INDEX('Ambiente-Termico'!$B$2:$EC$1000, MATCH($O50, 'Ambiente-Termico'!$I$2:$I$1000, 0), MATCH(CY$1, 'Ambiente-Termico'!$B$1:$EC$1, 0))</f>
        <v>0</v>
      </c>
      <c r="CZ50">
        <f>INDEX('Ambiente-Termico'!$B$2:$EC$1000, MATCH($O50, 'Ambiente-Termico'!$I$2:$I$1000, 0), MATCH(CZ$1, 'Ambiente-Termico'!$B$1:$EC$1, 0))</f>
        <v>0</v>
      </c>
      <c r="DA50">
        <f>INDEX('Ambiente-Termico'!$B$2:$EC$1000, MATCH($O50, 'Ambiente-Termico'!$I$2:$I$1000, 0), MATCH(DA$1, 'Ambiente-Termico'!$B$1:$EC$1, 0))</f>
        <v>0</v>
      </c>
      <c r="DB50">
        <f>INDEX('Ambiente-Termico'!$B$2:$EC$1000, MATCH($O50, 'Ambiente-Termico'!$I$2:$I$1000, 0), MATCH(DB$1, 'Ambiente-Termico'!$B$1:$EC$1, 0))</f>
        <v>0</v>
      </c>
      <c r="DC50">
        <f>INDEX('Ambiente-Termico'!$B$2:$EC$1000, MATCH($O50, 'Ambiente-Termico'!$I$2:$I$1000, 0), MATCH(DC$1, 'Ambiente-Termico'!$B$1:$EC$1, 0))</f>
        <v>0</v>
      </c>
      <c r="DD50">
        <f>INDEX('Ambiente-Termico'!$B$2:$EC$1000, MATCH($O50, 'Ambiente-Termico'!$I$2:$I$1000, 0), MATCH(DD$1, 'Ambiente-Termico'!$B$1:$EC$1, 0))</f>
        <v>0</v>
      </c>
      <c r="DE50">
        <f>INDEX('Ambiente-Termico'!$B$2:$EC$1000, MATCH($O50, 'Ambiente-Termico'!$I$2:$I$1000, 0), MATCH(DE$1, 'Ambiente-Termico'!$B$1:$EC$1, 0))</f>
        <v>0</v>
      </c>
      <c r="DF50">
        <f>INDEX('Ambiente-Termico'!$B$2:$EC$1000, MATCH($O50, 'Ambiente-Termico'!$I$2:$I$1000, 0), MATCH(DF$1, 'Ambiente-Termico'!$B$1:$EC$1, 0))</f>
        <v>0</v>
      </c>
      <c r="DG50">
        <f>INDEX('Ambiente-Termico'!$B$2:$EC$1000, MATCH($O50, 'Ambiente-Termico'!$I$2:$I$1000, 0), MATCH(DG$1, 'Ambiente-Termico'!$B$1:$EC$1, 0))</f>
        <v>0</v>
      </c>
      <c r="DH50">
        <f>INDEX('Ambiente-Termico'!$B$2:$EC$1000, MATCH($O50, 'Ambiente-Termico'!$I$2:$I$1000, 0), MATCH(DH$1, 'Ambiente-Termico'!$B$1:$EC$1, 0))</f>
        <v>0</v>
      </c>
      <c r="DI50">
        <f>INDEX('Ambiente-Termico'!$B$2:$EC$1000, MATCH($O50, 'Ambiente-Termico'!$I$2:$I$1000, 0), MATCH(DI$1, 'Ambiente-Termico'!$B$1:$EC$1, 0))</f>
        <v>0</v>
      </c>
      <c r="DJ50">
        <f>INDEX('Ambiente-Termico'!$B$2:$EC$1000, MATCH($O50, 'Ambiente-Termico'!$I$2:$I$1000, 0), MATCH(DJ$1, 'Ambiente-Termico'!$B$1:$EC$1, 0))</f>
        <v>0</v>
      </c>
      <c r="DK50">
        <f>INDEX('Ambiente-Termico'!$B$2:$EC$1000, MATCH($O50, 'Ambiente-Termico'!$I$2:$I$1000, 0), MATCH(DK$1, 'Ambiente-Termico'!$B$1:$EC$1, 0))</f>
        <v>0</v>
      </c>
      <c r="DL50">
        <f>INDEX('Ambiente-Termico'!$B$2:$EC$1000, MATCH($O50, 'Ambiente-Termico'!$I$2:$I$1000, 0), MATCH(DL$1, 'Ambiente-Termico'!$B$1:$EC$1, 0))</f>
        <v>0</v>
      </c>
      <c r="DM50">
        <f>INDEX('Ambiente-Termico'!$B$2:$EC$1000, MATCH($O50, 'Ambiente-Termico'!$I$2:$I$1000, 0), MATCH(DM$1, 'Ambiente-Termico'!$B$1:$EC$1, 0))</f>
        <v>0</v>
      </c>
      <c r="DN50" s="2">
        <f t="shared" si="1"/>
        <v>0.49499425167437894</v>
      </c>
      <c r="DO50" s="2">
        <f>IF(INDEX(CE:CE,MATCH($T50,$O:$O, 0))=0,0,1-CE50/INDEX(CE:CE,MATCH($T50,$O:$O, 0)))</f>
        <v>9.6823640960809088E-2</v>
      </c>
      <c r="DP50" s="2">
        <f>IF(INDEX(CF:CF,MATCH($T50,$O:$O, 0))=0,0,1-CF50/INDEX(CF:CF,MATCH($T50,$O:$O, 0)))</f>
        <v>0.49499425167437883</v>
      </c>
      <c r="DQ50" s="2">
        <f t="shared" si="2"/>
        <v>9.6823640960808977E-2</v>
      </c>
      <c r="DR50" s="2">
        <f t="shared" si="3"/>
        <v>0.5409923005654772</v>
      </c>
      <c r="DS50" s="2">
        <f t="shared" si="4"/>
        <v>0.69901630601907083</v>
      </c>
      <c r="DT50" s="2">
        <f t="shared" si="5"/>
        <v>-0.28533997938866662</v>
      </c>
      <c r="DU50" s="2">
        <f t="shared" si="6"/>
        <v>0</v>
      </c>
      <c r="DV50" s="2">
        <f t="shared" si="7"/>
        <v>0</v>
      </c>
      <c r="DW50" s="2">
        <f t="shared" si="8"/>
        <v>0</v>
      </c>
      <c r="DX50" s="2">
        <f t="shared" si="9"/>
        <v>0</v>
      </c>
      <c r="DY50" s="2">
        <f>IF($CO50=0,0,CP50/$CO50)</f>
        <v>0</v>
      </c>
      <c r="DZ50" s="2">
        <f t="shared" si="10"/>
        <v>0</v>
      </c>
      <c r="EA50" s="2">
        <f t="shared" si="11"/>
        <v>0</v>
      </c>
      <c r="EB50" s="2">
        <f t="shared" si="12"/>
        <v>0</v>
      </c>
      <c r="EC50" s="2">
        <f t="shared" si="13"/>
        <v>0</v>
      </c>
      <c r="ED50" s="2">
        <f t="shared" si="14"/>
        <v>0</v>
      </c>
      <c r="EE50" s="2">
        <f t="shared" si="15"/>
        <v>0</v>
      </c>
      <c r="EF50" s="2">
        <f t="shared" si="16"/>
        <v>0</v>
      </c>
      <c r="EG50" s="2">
        <f t="shared" si="17"/>
        <v>0</v>
      </c>
      <c r="EH50" s="2">
        <f t="shared" si="18"/>
        <v>0</v>
      </c>
      <c r="EI50" s="2">
        <f t="shared" si="19"/>
        <v>0</v>
      </c>
      <c r="EJ50" s="2">
        <f t="shared" si="20"/>
        <v>0</v>
      </c>
      <c r="EK50" s="2">
        <f>IF($DB50=0,0,DC50/$DB50)</f>
        <v>0</v>
      </c>
      <c r="EL50" s="2">
        <f t="shared" si="21"/>
        <v>0</v>
      </c>
      <c r="EM50" s="2">
        <f t="shared" si="22"/>
        <v>0</v>
      </c>
      <c r="EN50" s="2">
        <f t="shared" si="23"/>
        <v>0</v>
      </c>
      <c r="EO50" s="2">
        <f t="shared" si="24"/>
        <v>0</v>
      </c>
      <c r="EP50" s="2">
        <f t="shared" si="25"/>
        <v>0</v>
      </c>
      <c r="EQ50" s="2">
        <f t="shared" si="26"/>
        <v>0</v>
      </c>
      <c r="ER50" s="2">
        <f t="shared" si="27"/>
        <v>0</v>
      </c>
      <c r="ES50" s="2">
        <f t="shared" si="28"/>
        <v>0</v>
      </c>
      <c r="ET50" s="2">
        <f t="shared" si="29"/>
        <v>0</v>
      </c>
      <c r="EU50" s="2">
        <f t="shared" si="30"/>
        <v>0</v>
      </c>
      <c r="EV50">
        <f>INDEX('Ambiente-Luminico'!$B$2:$DZ$1000, MATCH($P50, 'Ambiente-Luminico'!$M$2:$M$1000, 0), MATCH(EV$1, 'Ambiente-Luminico'!$B$1:$DZ$1, 0))</f>
        <v>1</v>
      </c>
      <c r="EW50">
        <f>INDEX('Ambiente-Luminico'!$B$2:$DZ$1000, MATCH($P50, 'Ambiente-Luminico'!$M$2:$M$1000, 0), MATCH(EW$1, 'Ambiente-Luminico'!$B$1:$DZ$1, 0))</f>
        <v>0.78205126999999997</v>
      </c>
      <c r="EX50">
        <f>INDEX('Ambiente-Luminico'!$B$2:$DZ$1000, MATCH($P50, 'Ambiente-Luminico'!$M$2:$M$1000, 0), MATCH(EX$1, 'Ambiente-Luminico'!$B$1:$DZ$1, 0))</f>
        <v>0</v>
      </c>
      <c r="EY50">
        <f>INDEX('Ambiente-Luminico'!$B$2:$DZ$1000, MATCH($P50, 'Ambiente-Luminico'!$M$2:$M$1000, 0), MATCH(EY$1, 'Ambiente-Luminico'!$B$1:$DZ$1, 0))</f>
        <v>0.93782926</v>
      </c>
      <c r="EZ50">
        <f>INDEX('Ambiente-Luminico'!$B$2:$DZ$1000, MATCH($P50, 'Ambiente-Luminico'!$M$2:$M$1000, 0), MATCH(EZ$1, 'Ambiente-Luminico'!$B$1:$DZ$1, 0))</f>
        <v>3.8868979999999997E-2</v>
      </c>
      <c r="FA50">
        <f>INDEX('Ambiente-Luminico'!$B$2:$DZ$1000, MATCH($P50, 'Ambiente-Luminico'!$M$2:$M$1000, 0), MATCH(FA$1, 'Ambiente-Luminico'!$B$1:$DZ$1, 0))</f>
        <v>1415.7117000000001</v>
      </c>
      <c r="FB50">
        <f>INDEX('Ambiente-Luminico'!$B$2:$DZ$1000, MATCH($P50, 'Ambiente-Luminico'!$M$2:$M$1000, 0), MATCH(FB$1, 'Ambiente-Luminico'!$B$1:$DZ$1, 0))</f>
        <v>0.43910255999999998</v>
      </c>
    </row>
    <row r="51" spans="1:158" x14ac:dyDescent="0.3">
      <c r="A51">
        <f>IF(INDEX(Plan1!O$5:O$1000,ROW()-1)="","",INDEX(Plan1!O$5:O$1000,ROW()-1))</f>
        <v>50</v>
      </c>
      <c r="B51" t="str">
        <f>IF(INDEX(Plan1!P$5:P$1000,ROW()-1)="","",INDEX(Plan1!P$5:P$1000,ROW()-1))</f>
        <v>CTD-HVAC_dia-V86-T120</v>
      </c>
      <c r="C51" t="str">
        <f>IF(INDEX(Plan1!Q$5:Q$1000,ROW()-1)="","",INDEX(Plan1!Q$5:Q$1000,ROW()-1))</f>
        <v>CTD</v>
      </c>
      <c r="D51" t="str">
        <f>IF(INDEX(Plan1!R$5:R$1000,ROW()-1)="","",INDEX(Plan1!R$5:R$1000,ROW()-1))</f>
        <v>HVAC_dia</v>
      </c>
      <c r="E51" t="str">
        <f>IF(INDEX(Plan1!S$5:S$1000,ROW()-1)="","",INDEX(Plan1!S$5:S$1000,ROW()-1))</f>
        <v>V86</v>
      </c>
      <c r="F51" t="str">
        <f>IF(INDEX(Plan1!T$5:T$1000,ROW()-1)="","",INDEX(Plan1!T$5:T$1000,ROW()-1))</f>
        <v>T120</v>
      </c>
      <c r="G51" t="str">
        <f>IF(INDEX(Plan1!U$5:U$1000,ROW()-1)="","",INDEX(Plan1!U$5:U$1000,ROW()-1))</f>
        <v>VARANDA</v>
      </c>
      <c r="H51">
        <f>IF(INDEX(Plan1!W$5:W$1000,ROW()-1)="","",INDEX(Plan1!W$5:W$1000,ROW()-1))</f>
        <v>27.57</v>
      </c>
      <c r="I51">
        <f>IF(INDEX(Plan1!X$5:X$1000,ROW()-1)="","",INDEX(Plan1!X$5:X$1000,ROW()-1))</f>
        <v>68.111999999999995</v>
      </c>
      <c r="J51">
        <f>IF(INDEX(Plan1!Y$5:Y$1000,ROW()-1)="","",INDEX(Plan1!Y$5:Y$1000,ROW()-1))</f>
        <v>27.6416</v>
      </c>
      <c r="K51" s="16">
        <f>IF(INDEX(Plan1!Z$5:Z$1000,ROW()-1)="","",INDEX(Plan1!Z$5:Z$1000,ROW()-1))</f>
        <v>0.41</v>
      </c>
      <c r="L51" s="2">
        <f>IF(INDEX(Plan1!AA$5:AA$1000,ROW()-1)="","",INDEX(Plan1!AA$5:AA$1000,ROW()-1))</f>
        <v>1</v>
      </c>
      <c r="M51" t="str">
        <f t="shared" si="31"/>
        <v>Pext</v>
      </c>
      <c r="N51" t="str">
        <f t="shared" si="32"/>
        <v>Norte-Oeste</v>
      </c>
      <c r="O51" t="str">
        <f t="shared" si="33"/>
        <v>CTD-HVAC_dia-V86-T120-VARANDA-Pext</v>
      </c>
      <c r="P51" t="str">
        <f t="shared" si="34"/>
        <v>CTD-VN-V86-T120-VARANDA-Pext</v>
      </c>
      <c r="Q51" t="str">
        <f t="shared" si="35"/>
        <v>CTD_T120_V86</v>
      </c>
      <c r="R51" t="str">
        <f t="shared" si="36"/>
        <v>CTD_T120_V86_sDG</v>
      </c>
      <c r="S51" t="str">
        <f t="shared" si="37"/>
        <v>CTD-VARANDA</v>
      </c>
      <c r="T51" t="str">
        <f t="shared" si="38"/>
        <v>CTD-HVAC_dia-V86-ST-VARANDA-P0</v>
      </c>
      <c r="U51">
        <f>INDEX('Ambiente-Termico'!$B$2:$EC$1000, MATCH($O51, 'Ambiente-Termico'!$I$2:$I$1000, 0), MATCH(U$1, 'Ambiente-Termico'!$B$1:$EC$1, 0))</f>
        <v>5110</v>
      </c>
      <c r="V51">
        <f>INDEX('Ambiente-Termico'!$B$2:$EC$1000, MATCH($O51, 'Ambiente-Termico'!$I$2:$I$1000, 0), MATCH(V$1, 'Ambiente-Termico'!$B$1:$EC$1, 0))</f>
        <v>31.69</v>
      </c>
      <c r="W51">
        <f>INDEX('Ambiente-Termico'!$B$2:$EC$1000, MATCH($O51, 'Ambiente-Termico'!$I$2:$I$1000, 0), MATCH(W$1, 'Ambiente-Termico'!$B$1:$EC$1, 0))</f>
        <v>31.69</v>
      </c>
      <c r="X51">
        <f>INDEX('Ambiente-Termico'!$B$2:$EC$1000, MATCH($O51, 'Ambiente-Termico'!$I$2:$I$1000, 0), MATCH(X$1, 'Ambiente-Termico'!$B$1:$EC$1, 0))</f>
        <v>21.91</v>
      </c>
      <c r="Y51">
        <f>INDEX('Ambiente-Termico'!$B$2:$EC$1000, MATCH($O51, 'Ambiente-Termico'!$I$2:$I$1000, 0), MATCH(Y$1, 'Ambiente-Termico'!$B$1:$EC$1, 0))</f>
        <v>20.38</v>
      </c>
      <c r="Z51">
        <f>INDEX('Ambiente-Termico'!$B$2:$EC$1000, MATCH($O51, 'Ambiente-Termico'!$I$2:$I$1000, 0), MATCH(Z$1, 'Ambiente-Termico'!$B$1:$EC$1, 0))</f>
        <v>30.75</v>
      </c>
      <c r="AA51">
        <f>INDEX('Ambiente-Termico'!$B$2:$EC$1000, MATCH($O51, 'Ambiente-Termico'!$I$2:$I$1000, 0), MATCH(AA$1, 'Ambiente-Termico'!$B$1:$EC$1, 0))</f>
        <v>30.75</v>
      </c>
      <c r="AB51">
        <f>INDEX('Ambiente-Termico'!$B$2:$EC$1000, MATCH($O51, 'Ambiente-Termico'!$I$2:$I$1000, 0), MATCH(AB$1, 'Ambiente-Termico'!$B$1:$EC$1, 0))</f>
        <v>21.67</v>
      </c>
      <c r="AC51">
        <f>INDEX('Ambiente-Termico'!$B$2:$EC$1000, MATCH($O51, 'Ambiente-Termico'!$I$2:$I$1000, 0), MATCH(AC$1, 'Ambiente-Termico'!$B$1:$EC$1, 0))</f>
        <v>20.25</v>
      </c>
      <c r="AD51">
        <f>INDEX('Ambiente-Termico'!$B$2:$EC$1000, MATCH($O51, 'Ambiente-Termico'!$I$2:$I$1000, 0), MATCH(AD$1, 'Ambiente-Termico'!$B$1:$EC$1, 0))</f>
        <v>31.06</v>
      </c>
      <c r="AE51">
        <f>INDEX('Ambiente-Termico'!$B$2:$EC$1000, MATCH($O51, 'Ambiente-Termico'!$I$2:$I$1000, 0), MATCH(AE$1, 'Ambiente-Termico'!$B$1:$EC$1, 0))</f>
        <v>31.06</v>
      </c>
      <c r="AF51">
        <f>INDEX('Ambiente-Termico'!$B$2:$EC$1000, MATCH($O51, 'Ambiente-Termico'!$I$2:$I$1000, 0), MATCH(AF$1, 'Ambiente-Termico'!$B$1:$EC$1, 0))</f>
        <v>21.79</v>
      </c>
      <c r="AG51">
        <f>INDEX('Ambiente-Termico'!$B$2:$EC$1000, MATCH($O51, 'Ambiente-Termico'!$I$2:$I$1000, 0), MATCH(AG$1, 'Ambiente-Termico'!$B$1:$EC$1, 0))</f>
        <v>20.32</v>
      </c>
      <c r="AH51" s="2">
        <f t="shared" si="39"/>
        <v>5.9598494353826359E-3</v>
      </c>
      <c r="AI51" s="2">
        <f t="shared" si="39"/>
        <v>5.9598494353826359E-3</v>
      </c>
      <c r="AJ51" s="2">
        <f t="shared" si="39"/>
        <v>4.090909090909034E-3</v>
      </c>
      <c r="AK51" s="2">
        <f t="shared" si="39"/>
        <v>3.910068426197566E-3</v>
      </c>
      <c r="AL51" s="2">
        <f t="shared" si="40"/>
        <v>3.1190926275992403E-2</v>
      </c>
      <c r="AM51" s="2">
        <f t="shared" si="40"/>
        <v>3.1190926275992403E-2</v>
      </c>
      <c r="AN51" s="2">
        <f t="shared" si="40"/>
        <v>2.0786262991414284E-2</v>
      </c>
      <c r="AO51" s="2">
        <f t="shared" si="40"/>
        <v>1.4598540145985384E-2</v>
      </c>
      <c r="AP51" s="2">
        <f t="shared" si="41"/>
        <v>1.3028280902446787E-2</v>
      </c>
      <c r="AQ51" s="2">
        <f t="shared" si="41"/>
        <v>1.3028280902446787E-2</v>
      </c>
      <c r="AR51" s="2">
        <f t="shared" si="41"/>
        <v>1.2686905301314E-2</v>
      </c>
      <c r="AS51" s="2">
        <f t="shared" si="41"/>
        <v>9.2637737688933131E-3</v>
      </c>
      <c r="AT51">
        <f>INDEX('Ambiente-Termico'!$B$2:$EC$1000, MATCH($O51, 'Ambiente-Termico'!$I$2:$I$1000, 0), MATCH(AT$1, 'Ambiente-Termico'!$B$1:$EC$1, 0))</f>
        <v>522</v>
      </c>
      <c r="AU51" s="2">
        <f>INDEX('Ambiente-Termico'!$B$2:$EC$1000, MATCH($O51, 'Ambiente-Termico'!$I$2:$I$1000, 0), MATCH(AU$1, 'Ambiente-Termico'!$B$1:$EC$1, 0))</f>
        <v>0.10215264187866931</v>
      </c>
      <c r="AV51">
        <f>INDEX('Ambiente-Termico'!$B$2:$EC$1000, MATCH($O51, 'Ambiente-Termico'!$I$2:$I$1000, 0), MATCH(AV$1, 'Ambiente-Termico'!$B$1:$EC$1, 0))</f>
        <v>3318</v>
      </c>
      <c r="AW51" s="2">
        <f>INDEX('Ambiente-Termico'!$B$2:$EC$1000, MATCH($O51, 'Ambiente-Termico'!$I$2:$I$1000, 0), MATCH(AW$1, 'Ambiente-Termico'!$B$1:$EC$1, 0))</f>
        <v>0.64931506849315068</v>
      </c>
      <c r="AX51">
        <f>INDEX('Ambiente-Termico'!$B$2:$EC$1000, MATCH($O51, 'Ambiente-Termico'!$I$2:$I$1000, 0), MATCH(AX$1, 'Ambiente-Termico'!$B$1:$EC$1, 0))</f>
        <v>1270</v>
      </c>
      <c r="AY51" s="2">
        <f>INDEX('Ambiente-Termico'!$B$2:$EC$1000, MATCH($O51, 'Ambiente-Termico'!$I$2:$I$1000, 0), MATCH(AY$1, 'Ambiente-Termico'!$B$1:$EC$1, 0))</f>
        <v>0.24853228962818</v>
      </c>
      <c r="AZ51">
        <f>INDEX('Ambiente-Termico'!$B$2:$EC$1000, MATCH($O51, 'Ambiente-Termico'!$I$2:$I$1000, 0), MATCH(AZ$1, 'Ambiente-Termico'!$B$1:$EC$1, 0))</f>
        <v>536</v>
      </c>
      <c r="BA51" s="2">
        <f>INDEX('Ambiente-Termico'!$B$2:$EC$1000, MATCH($O51, 'Ambiente-Termico'!$I$2:$I$1000, 0), MATCH(BA$1, 'Ambiente-Termico'!$B$1:$EC$1, 0))</f>
        <v>6.1187214611872147E-2</v>
      </c>
      <c r="BB51">
        <f>INDEX('Ambiente-Termico'!$B$2:$EC$1000, MATCH($O51, 'Ambiente-Termico'!$I$2:$I$1000, 0), MATCH(BB$1, 'Ambiente-Termico'!$B$1:$EC$1, 0))</f>
        <v>5971</v>
      </c>
      <c r="BC51" s="2">
        <f>INDEX('Ambiente-Termico'!$B$2:$EC$1000, MATCH($O51, 'Ambiente-Termico'!$I$2:$I$1000, 0), MATCH(BC$1, 'Ambiente-Termico'!$B$1:$EC$1, 0))</f>
        <v>0.68162100456621</v>
      </c>
      <c r="BD51" t="e">
        <f>INDEX('Ambiente-Termico'!$B$2:$EC$1000, MATCH($O51, 'Ambiente-Termico'!$I$2:$I$1000, 0), MATCH(BD$1, 'Ambiente-Termico'!$B$1:$EC$1, 0))</f>
        <v>#N/A</v>
      </c>
      <c r="BE51" s="2" t="e">
        <f>INDEX('Ambiente-Termico'!$B$2:$EC$1000, MATCH($O51, 'Ambiente-Termico'!$I$2:$I$1000, 0), MATCH(BE$1, 'Ambiente-Termico'!$B$1:$EC$1, 0))</f>
        <v>#N/A</v>
      </c>
      <c r="BF51">
        <f>INDEX('Ambiente-Termico'!$B$2:$EC$1000, MATCH($O51, 'Ambiente-Termico'!$I$2:$I$1000, 0), MATCH(BF$1, 'Ambiente-Termico'!$B$1:$EC$1, 0))</f>
        <v>622</v>
      </c>
      <c r="BG51" s="2">
        <f>INDEX('Ambiente-Termico'!$B$2:$EC$1000, MATCH($O51, 'Ambiente-Termico'!$I$2:$I$1000, 0), MATCH(BG$1, 'Ambiente-Termico'!$B$1:$EC$1, 0))</f>
        <v>0.12172211350293539</v>
      </c>
      <c r="BH51">
        <f>INDEX('Ambiente-Termico'!$B$2:$EC$1000, MATCH($O51, 'Ambiente-Termico'!$I$2:$I$1000, 0), MATCH(BH$1, 'Ambiente-Termico'!$B$1:$EC$1, 0))</f>
        <v>673</v>
      </c>
      <c r="BI51" s="2">
        <f>INDEX('Ambiente-Termico'!$B$2:$EC$1000, MATCH($O51, 'Ambiente-Termico'!$I$2:$I$1000, 0), MATCH(BI$1, 'Ambiente-Termico'!$B$1:$EC$1, 0))</f>
        <v>0.13170254403131121</v>
      </c>
      <c r="BJ51">
        <f>INDEX('Ambiente-Termico'!$B$2:$EC$1000, MATCH($O51, 'Ambiente-Termico'!$I$2:$I$1000, 0), MATCH(BJ$1, 'Ambiente-Termico'!$B$1:$EC$1, 0))</f>
        <v>3815</v>
      </c>
      <c r="BK51" s="2">
        <f>INDEX('Ambiente-Termico'!$B$2:$EC$1000, MATCH($O51, 'Ambiente-Termico'!$I$2:$I$1000, 0), MATCH(BK$1, 'Ambiente-Termico'!$B$1:$EC$1, 0))</f>
        <v>0.74657534246575341</v>
      </c>
      <c r="BL51">
        <f>INDEX('Ambiente-Termico'!$B$2:$EC$1000, MATCH($O51, 'Ambiente-Termico'!$I$2:$I$1000, 0), MATCH(BL$1, 'Ambiente-Termico'!$B$1:$EC$1, 0))</f>
        <v>622</v>
      </c>
      <c r="BM51" s="2">
        <f>INDEX('Ambiente-Termico'!$B$2:$EC$1000, MATCH($O51, 'Ambiente-Termico'!$I$2:$I$1000, 0), MATCH(BM$1, 'Ambiente-Termico'!$B$1:$EC$1, 0))</f>
        <v>7.1004566210045666E-2</v>
      </c>
      <c r="BN51">
        <f>INDEX('Ambiente-Termico'!$B$2:$EC$1000, MATCH($O51, 'Ambiente-Termico'!$I$2:$I$1000, 0), MATCH(BN$1, 'Ambiente-Termico'!$B$1:$EC$1, 0))</f>
        <v>2227</v>
      </c>
      <c r="BO51" s="2">
        <f>INDEX('Ambiente-Termico'!$B$2:$EC$1000, MATCH($O51, 'Ambiente-Termico'!$I$2:$I$1000, 0), MATCH(BO$1, 'Ambiente-Termico'!$B$1:$EC$1, 0))</f>
        <v>0.25422374429223737</v>
      </c>
      <c r="BP51">
        <f>INDEX('Ambiente-Termico'!$B$2:$EC$1000, MATCH($O51, 'Ambiente-Termico'!$I$2:$I$1000, 0), MATCH(BP$1, 'Ambiente-Termico'!$B$1:$EC$1, 0))</f>
        <v>5911</v>
      </c>
      <c r="BQ51" s="2">
        <f>INDEX('Ambiente-Termico'!$B$2:$EC$1000, MATCH($O51, 'Ambiente-Termico'!$I$2:$I$1000, 0), MATCH(BQ$1, 'Ambiente-Termico'!$B$1:$EC$1, 0))</f>
        <v>0.67477168949771693</v>
      </c>
      <c r="BR51">
        <f>INDEX('Ambiente-Termico'!$B$2:$EC$1000, MATCH($O51, 'Ambiente-Termico'!$I$2:$I$1000, 0), MATCH(BR$1, 'Ambiente-Termico'!$B$1:$EC$1, 0))</f>
        <v>177</v>
      </c>
      <c r="BS51" s="2">
        <f>INDEX('Ambiente-Termico'!$B$2:$EC$1000, MATCH($O51, 'Ambiente-Termico'!$I$2:$I$1000, 0), MATCH(BS$1, 'Ambiente-Termico'!$B$1:$EC$1, 0))</f>
        <v>3.4637964774951083E-2</v>
      </c>
      <c r="BT51">
        <f>INDEX('Ambiente-Termico'!$B$2:$EC$1000, MATCH($O51, 'Ambiente-Termico'!$I$2:$I$1000, 0), MATCH(BT$1, 'Ambiente-Termico'!$B$1:$EC$1, 0))</f>
        <v>2001</v>
      </c>
      <c r="BU51" s="2">
        <f>INDEX('Ambiente-Termico'!$B$2:$EC$1000, MATCH($O51, 'Ambiente-Termico'!$I$2:$I$1000, 0), MATCH(BU$1, 'Ambiente-Termico'!$B$1:$EC$1, 0))</f>
        <v>0.39158512720156557</v>
      </c>
      <c r="BV51">
        <f>INDEX('Ambiente-Termico'!$B$2:$EC$1000, MATCH($O51, 'Ambiente-Termico'!$I$2:$I$1000, 0), MATCH(BV$1, 'Ambiente-Termico'!$B$1:$EC$1, 0))</f>
        <v>6582</v>
      </c>
      <c r="BW51" s="2">
        <f>INDEX('Ambiente-Termico'!$B$2:$EC$1000, MATCH($O51, 'Ambiente-Termico'!$I$2:$I$1000, 0), MATCH(BW$1, 'Ambiente-Termico'!$B$1:$EC$1, 0))</f>
        <v>0.75136986301369868</v>
      </c>
      <c r="BX51">
        <f>INDEX('Ambiente-Termico'!$B$2:$EC$1000, MATCH($O51, 'Ambiente-Termico'!$I$2:$I$1000, 0), MATCH(BX$1, 'Ambiente-Termico'!$B$1:$EC$1, 0))</f>
        <v>177</v>
      </c>
      <c r="BY51" s="2">
        <f>INDEX('Ambiente-Termico'!$B$2:$EC$1000, MATCH($O51, 'Ambiente-Termico'!$I$2:$I$1000, 0), MATCH(BY$1, 'Ambiente-Termico'!$B$1:$EC$1, 0))</f>
        <v>2.0205479452054791E-2</v>
      </c>
      <c r="BZ51">
        <f>INDEX('Ambiente-Termico'!$B$2:$EC$1000, MATCH($O51, 'Ambiente-Termico'!$I$2:$I$1000, 0), MATCH(BZ$1, 'Ambiente-Termico'!$B$1:$EC$1, 0))</f>
        <v>5241</v>
      </c>
      <c r="CA51" s="2">
        <f>INDEX('Ambiente-Termico'!$B$2:$EC$1000, MATCH($O51, 'Ambiente-Termico'!$I$2:$I$1000, 0), MATCH(CA$1, 'Ambiente-Termico'!$B$1:$EC$1, 0))</f>
        <v>0.59828767123287674</v>
      </c>
      <c r="CB51">
        <f>INDEX('Ambiente-Termico'!$B$2:$EC$1000, MATCH($O51, 'Ambiente-Termico'!$I$2:$I$1000, 0), MATCH(CB$1, 'Ambiente-Termico'!$B$1:$EC$1, 0))</f>
        <v>3342</v>
      </c>
      <c r="CC51" s="2">
        <f>INDEX('Ambiente-Termico'!$B$2:$EC$1000, MATCH($O51, 'Ambiente-Termico'!$I$2:$I$1000, 0), MATCH(CC$1, 'Ambiente-Termico'!$B$1:$EC$1, 0))</f>
        <v>0.38150684931506851</v>
      </c>
      <c r="CD51">
        <f>INDEX('Ambiente-Termico'!$B$2:$EC$1000, MATCH($O51, 'Ambiente-Termico'!$I$2:$I$1000, 0), MATCH(CD$1, 'Ambiente-Termico'!$B$1:$EC$1, 0))</f>
        <v>7337.63</v>
      </c>
      <c r="CE51">
        <f>INDEX('Ambiente-Termico'!$B$2:$EC$1000, MATCH($O51, 'Ambiente-Termico'!$I$2:$I$1000, 0), MATCH(CE$1, 'Ambiente-Termico'!$B$1:$EC$1, 0))</f>
        <v>1162.43</v>
      </c>
      <c r="CF51">
        <f>INDEX('Ambiente-Termico'!$B$2:$EC$1000, MATCH($O51, 'Ambiente-Termico'!$I$2:$I$1000, 0), MATCH(CF$1, 'Ambiente-Termico'!$B$1:$EC$1, 0))</f>
        <v>266.14544795067104</v>
      </c>
      <c r="CG51">
        <f>INDEX('Ambiente-Termico'!$B$2:$EC$1000, MATCH($O51, 'Ambiente-Termico'!$I$2:$I$1000, 0), MATCH(CG$1, 'Ambiente-Termico'!$B$1:$EC$1, 0))</f>
        <v>42.162858179180269</v>
      </c>
      <c r="CH51">
        <f>INDEX('Ambiente-Termico'!$B$2:$EC$1000, MATCH($O51, 'Ambiente-Termico'!$I$2:$I$1000, 0), MATCH(CH$1, 'Ambiente-Termico'!$B$1:$EC$1, 0))</f>
        <v>223.98258977149078</v>
      </c>
      <c r="CI51">
        <f>INDEX('Ambiente-Termico'!$B$2:$EC$1000, MATCH($O51, 'Ambiente-Termico'!$I$2:$I$1000, 0), MATCH(CI$1, 'Ambiente-Termico'!$B$1:$EC$1, 0))</f>
        <v>7985.9</v>
      </c>
      <c r="CJ51">
        <f>INDEX('Ambiente-Termico'!$B$2:$EC$1000, MATCH($O51, 'Ambiente-Termico'!$I$2:$I$1000, 0), MATCH(CJ$1, 'Ambiente-Termico'!$B$1:$EC$1, 0))</f>
        <v>41.379900358523443</v>
      </c>
      <c r="CK51">
        <f>INDEX('Ambiente-Termico'!$B$2:$EC$1000, MATCH($O51, 'Ambiente-Termico'!$I$2:$I$1000, 0), MATCH(CK$1, 'Ambiente-Termico'!$B$1:$EC$1, 0))</f>
        <v>0</v>
      </c>
      <c r="CL51">
        <f>INDEX('Ambiente-Termico'!$B$2:$EC$1000, MATCH($O51, 'Ambiente-Termico'!$I$2:$I$1000, 0), MATCH(CL$1, 'Ambiente-Termico'!$B$1:$EC$1, 0))</f>
        <v>0</v>
      </c>
      <c r="CM51">
        <f>INDEX('Ambiente-Termico'!$B$2:$EC$1000, MATCH($O51, 'Ambiente-Termico'!$I$2:$I$1000, 0), MATCH(CM$1, 'Ambiente-Termico'!$B$1:$EC$1, 0))</f>
        <v>0</v>
      </c>
      <c r="CN51">
        <f>INDEX('Ambiente-Termico'!$B$2:$EC$1000, MATCH($O51, 'Ambiente-Termico'!$I$2:$I$1000, 0), MATCH(CN$1, 'Ambiente-Termico'!$B$1:$EC$1, 0))</f>
        <v>0</v>
      </c>
      <c r="CO51">
        <f>INDEX('Ambiente-Termico'!$B$2:$EC$1000, MATCH($O51, 'Ambiente-Termico'!$I$2:$I$1000, 0), MATCH(CO$1, 'Ambiente-Termico'!$B$1:$EC$1, 0))</f>
        <v>0</v>
      </c>
      <c r="CP51">
        <f>INDEX('Ambiente-Termico'!$B$2:$EC$1000, MATCH($O51, 'Ambiente-Termico'!$I$2:$I$1000, 0), MATCH(CP$1, 'Ambiente-Termico'!$B$1:$EC$1, 0))</f>
        <v>0</v>
      </c>
      <c r="CQ51">
        <f>INDEX('Ambiente-Termico'!$B$2:$EC$1000, MATCH($O51, 'Ambiente-Termico'!$I$2:$I$1000, 0), MATCH(CQ$1, 'Ambiente-Termico'!$B$1:$EC$1, 0))</f>
        <v>0</v>
      </c>
      <c r="CR51">
        <f>INDEX('Ambiente-Termico'!$B$2:$EC$1000, MATCH($O51, 'Ambiente-Termico'!$I$2:$I$1000, 0), MATCH(CR$1, 'Ambiente-Termico'!$B$1:$EC$1, 0))</f>
        <v>0</v>
      </c>
      <c r="CS51">
        <f>INDEX('Ambiente-Termico'!$B$2:$EC$1000, MATCH($O51, 'Ambiente-Termico'!$I$2:$I$1000, 0), MATCH(CS$1, 'Ambiente-Termico'!$B$1:$EC$1, 0))</f>
        <v>0</v>
      </c>
      <c r="CT51">
        <f>INDEX('Ambiente-Termico'!$B$2:$EC$1000, MATCH($O51, 'Ambiente-Termico'!$I$2:$I$1000, 0), MATCH(CT$1, 'Ambiente-Termico'!$B$1:$EC$1, 0))</f>
        <v>0</v>
      </c>
      <c r="CU51">
        <f>INDEX('Ambiente-Termico'!$B$2:$EC$1000, MATCH($O51, 'Ambiente-Termico'!$I$2:$I$1000, 0), MATCH(CU$1, 'Ambiente-Termico'!$B$1:$EC$1, 0))</f>
        <v>0</v>
      </c>
      <c r="CV51">
        <f>INDEX('Ambiente-Termico'!$B$2:$EC$1000, MATCH($O51, 'Ambiente-Termico'!$I$2:$I$1000, 0), MATCH(CV$1, 'Ambiente-Termico'!$B$1:$EC$1, 0))</f>
        <v>0</v>
      </c>
      <c r="CW51">
        <f>INDEX('Ambiente-Termico'!$B$2:$EC$1000, MATCH($O51, 'Ambiente-Termico'!$I$2:$I$1000, 0), MATCH(CW$1, 'Ambiente-Termico'!$B$1:$EC$1, 0))</f>
        <v>0</v>
      </c>
      <c r="CX51">
        <f>INDEX('Ambiente-Termico'!$B$2:$EC$1000, MATCH($O51, 'Ambiente-Termico'!$I$2:$I$1000, 0), MATCH(CX$1, 'Ambiente-Termico'!$B$1:$EC$1, 0))</f>
        <v>0</v>
      </c>
      <c r="CY51">
        <f>INDEX('Ambiente-Termico'!$B$2:$EC$1000, MATCH($O51, 'Ambiente-Termico'!$I$2:$I$1000, 0), MATCH(CY$1, 'Ambiente-Termico'!$B$1:$EC$1, 0))</f>
        <v>0</v>
      </c>
      <c r="CZ51">
        <f>INDEX('Ambiente-Termico'!$B$2:$EC$1000, MATCH($O51, 'Ambiente-Termico'!$I$2:$I$1000, 0), MATCH(CZ$1, 'Ambiente-Termico'!$B$1:$EC$1, 0))</f>
        <v>0</v>
      </c>
      <c r="DA51">
        <f>INDEX('Ambiente-Termico'!$B$2:$EC$1000, MATCH($O51, 'Ambiente-Termico'!$I$2:$I$1000, 0), MATCH(DA$1, 'Ambiente-Termico'!$B$1:$EC$1, 0))</f>
        <v>0</v>
      </c>
      <c r="DB51">
        <f>INDEX('Ambiente-Termico'!$B$2:$EC$1000, MATCH($O51, 'Ambiente-Termico'!$I$2:$I$1000, 0), MATCH(DB$1, 'Ambiente-Termico'!$B$1:$EC$1, 0))</f>
        <v>0</v>
      </c>
      <c r="DC51">
        <f>INDEX('Ambiente-Termico'!$B$2:$EC$1000, MATCH($O51, 'Ambiente-Termico'!$I$2:$I$1000, 0), MATCH(DC$1, 'Ambiente-Termico'!$B$1:$EC$1, 0))</f>
        <v>0</v>
      </c>
      <c r="DD51">
        <f>INDEX('Ambiente-Termico'!$B$2:$EC$1000, MATCH($O51, 'Ambiente-Termico'!$I$2:$I$1000, 0), MATCH(DD$1, 'Ambiente-Termico'!$B$1:$EC$1, 0))</f>
        <v>0</v>
      </c>
      <c r="DE51">
        <f>INDEX('Ambiente-Termico'!$B$2:$EC$1000, MATCH($O51, 'Ambiente-Termico'!$I$2:$I$1000, 0), MATCH(DE$1, 'Ambiente-Termico'!$B$1:$EC$1, 0))</f>
        <v>0</v>
      </c>
      <c r="DF51">
        <f>INDEX('Ambiente-Termico'!$B$2:$EC$1000, MATCH($O51, 'Ambiente-Termico'!$I$2:$I$1000, 0), MATCH(DF$1, 'Ambiente-Termico'!$B$1:$EC$1, 0))</f>
        <v>0</v>
      </c>
      <c r="DG51">
        <f>INDEX('Ambiente-Termico'!$B$2:$EC$1000, MATCH($O51, 'Ambiente-Termico'!$I$2:$I$1000, 0), MATCH(DG$1, 'Ambiente-Termico'!$B$1:$EC$1, 0))</f>
        <v>0</v>
      </c>
      <c r="DH51">
        <f>INDEX('Ambiente-Termico'!$B$2:$EC$1000, MATCH($O51, 'Ambiente-Termico'!$I$2:$I$1000, 0), MATCH(DH$1, 'Ambiente-Termico'!$B$1:$EC$1, 0))</f>
        <v>0</v>
      </c>
      <c r="DI51">
        <f>INDEX('Ambiente-Termico'!$B$2:$EC$1000, MATCH($O51, 'Ambiente-Termico'!$I$2:$I$1000, 0), MATCH(DI$1, 'Ambiente-Termico'!$B$1:$EC$1, 0))</f>
        <v>0</v>
      </c>
      <c r="DJ51">
        <f>INDEX('Ambiente-Termico'!$B$2:$EC$1000, MATCH($O51, 'Ambiente-Termico'!$I$2:$I$1000, 0), MATCH(DJ$1, 'Ambiente-Termico'!$B$1:$EC$1, 0))</f>
        <v>0</v>
      </c>
      <c r="DK51">
        <f>INDEX('Ambiente-Termico'!$B$2:$EC$1000, MATCH($O51, 'Ambiente-Termico'!$I$2:$I$1000, 0), MATCH(DK$1, 'Ambiente-Termico'!$B$1:$EC$1, 0))</f>
        <v>0</v>
      </c>
      <c r="DL51">
        <f>INDEX('Ambiente-Termico'!$B$2:$EC$1000, MATCH($O51, 'Ambiente-Termico'!$I$2:$I$1000, 0), MATCH(DL$1, 'Ambiente-Termico'!$B$1:$EC$1, 0))</f>
        <v>0</v>
      </c>
      <c r="DM51">
        <f>INDEX('Ambiente-Termico'!$B$2:$EC$1000, MATCH($O51, 'Ambiente-Termico'!$I$2:$I$1000, 0), MATCH(DM$1, 'Ambiente-Termico'!$B$1:$EC$1, 0))</f>
        <v>0</v>
      </c>
      <c r="DN51" s="2">
        <f t="shared" si="1"/>
        <v>0.39958595690187759</v>
      </c>
      <c r="DO51" s="2">
        <f>IF(INDEX(CE:CE,MATCH($T51,$O:$O, 0))=0,0,1-CE51/INDEX(CE:CE,MATCH($T51,$O:$O, 0)))</f>
        <v>8.1518647281921486E-2</v>
      </c>
      <c r="DP51" s="2">
        <f>IF(INDEX(CF:CF,MATCH($T51,$O:$O, 0))=0,0,1-CF51/INDEX(CF:CF,MATCH($T51,$O:$O, 0)))</f>
        <v>0.39958595690187748</v>
      </c>
      <c r="DQ51" s="2">
        <f t="shared" si="2"/>
        <v>8.1518647281921486E-2</v>
      </c>
      <c r="DR51" s="2">
        <f t="shared" si="3"/>
        <v>0.43633019483631275</v>
      </c>
      <c r="DS51" s="2">
        <f t="shared" si="4"/>
        <v>0.46498115083419367</v>
      </c>
      <c r="DT51" s="2">
        <f t="shared" si="5"/>
        <v>-0.17058441448215267</v>
      </c>
      <c r="DU51" s="2">
        <f t="shared" si="6"/>
        <v>0</v>
      </c>
      <c r="DV51" s="2">
        <f t="shared" si="7"/>
        <v>0</v>
      </c>
      <c r="DW51" s="2">
        <f t="shared" si="8"/>
        <v>0</v>
      </c>
      <c r="DX51" s="2">
        <f t="shared" si="9"/>
        <v>0</v>
      </c>
      <c r="DY51" s="2">
        <f>IF($CO51=0,0,CP51/$CO51)</f>
        <v>0</v>
      </c>
      <c r="DZ51" s="2">
        <f t="shared" si="10"/>
        <v>0</v>
      </c>
      <c r="EA51" s="2">
        <f t="shared" si="11"/>
        <v>0</v>
      </c>
      <c r="EB51" s="2">
        <f t="shared" si="12"/>
        <v>0</v>
      </c>
      <c r="EC51" s="2">
        <f t="shared" si="13"/>
        <v>0</v>
      </c>
      <c r="ED51" s="2">
        <f t="shared" si="14"/>
        <v>0</v>
      </c>
      <c r="EE51" s="2">
        <f t="shared" si="15"/>
        <v>0</v>
      </c>
      <c r="EF51" s="2">
        <f t="shared" si="16"/>
        <v>0</v>
      </c>
      <c r="EG51" s="2">
        <f t="shared" si="17"/>
        <v>0</v>
      </c>
      <c r="EH51" s="2">
        <f t="shared" si="18"/>
        <v>0</v>
      </c>
      <c r="EI51" s="2">
        <f t="shared" si="19"/>
        <v>0</v>
      </c>
      <c r="EJ51" s="2">
        <f t="shared" si="20"/>
        <v>0</v>
      </c>
      <c r="EK51" s="2">
        <f>IF($DB51=0,0,DC51/$DB51)</f>
        <v>0</v>
      </c>
      <c r="EL51" s="2">
        <f t="shared" si="21"/>
        <v>0</v>
      </c>
      <c r="EM51" s="2">
        <f t="shared" si="22"/>
        <v>0</v>
      </c>
      <c r="EN51" s="2">
        <f t="shared" si="23"/>
        <v>0</v>
      </c>
      <c r="EO51" s="2">
        <f t="shared" si="24"/>
        <v>0</v>
      </c>
      <c r="EP51" s="2">
        <f t="shared" si="25"/>
        <v>0</v>
      </c>
      <c r="EQ51" s="2">
        <f t="shared" si="26"/>
        <v>0</v>
      </c>
      <c r="ER51" s="2">
        <f t="shared" si="27"/>
        <v>0</v>
      </c>
      <c r="ES51" s="2">
        <f t="shared" si="28"/>
        <v>0</v>
      </c>
      <c r="ET51" s="2">
        <f t="shared" si="29"/>
        <v>0</v>
      </c>
      <c r="EU51" s="2">
        <f t="shared" si="30"/>
        <v>0</v>
      </c>
      <c r="EV51">
        <f>INDEX('Ambiente-Luminico'!$B$2:$DZ$1000, MATCH($P51, 'Ambiente-Luminico'!$M$2:$M$1000, 0), MATCH(EV$1, 'Ambiente-Luminico'!$B$1:$DZ$1, 0))</f>
        <v>1</v>
      </c>
      <c r="EW51">
        <f>INDEX('Ambiente-Luminico'!$B$2:$DZ$1000, MATCH($P51, 'Ambiente-Luminico'!$M$2:$M$1000, 0), MATCH(EW$1, 'Ambiente-Luminico'!$B$1:$DZ$1, 0))</f>
        <v>0.82051282999999997</v>
      </c>
      <c r="EX51">
        <f>INDEX('Ambiente-Luminico'!$B$2:$DZ$1000, MATCH($P51, 'Ambiente-Luminico'!$M$2:$M$1000, 0), MATCH(EX$1, 'Ambiente-Luminico'!$B$1:$DZ$1, 0))</f>
        <v>0</v>
      </c>
      <c r="EY51">
        <f>INDEX('Ambiente-Luminico'!$B$2:$DZ$1000, MATCH($P51, 'Ambiente-Luminico'!$M$2:$M$1000, 0), MATCH(EY$1, 'Ambiente-Luminico'!$B$1:$DZ$1, 0))</f>
        <v>0.69624174000000005</v>
      </c>
      <c r="EZ51">
        <f>INDEX('Ambiente-Luminico'!$B$2:$DZ$1000, MATCH($P51, 'Ambiente-Luminico'!$M$2:$M$1000, 0), MATCH(EZ$1, 'Ambiente-Luminico'!$B$1:$DZ$1, 0))</f>
        <v>0.28990513000000001</v>
      </c>
      <c r="FA51">
        <f>INDEX('Ambiente-Luminico'!$B$2:$DZ$1000, MATCH($P51, 'Ambiente-Luminico'!$M$2:$M$1000, 0), MATCH(FA$1, 'Ambiente-Luminico'!$B$1:$DZ$1, 0))</f>
        <v>2551.8220000000001</v>
      </c>
      <c r="FB51">
        <f>INDEX('Ambiente-Luminico'!$B$2:$DZ$1000, MATCH($P51, 'Ambiente-Luminico'!$M$2:$M$1000, 0), MATCH(FB$1, 'Ambiente-Luminico'!$B$1:$DZ$1, 0))</f>
        <v>0.81570509999999996</v>
      </c>
    </row>
    <row r="52" spans="1:158" x14ac:dyDescent="0.3">
      <c r="A52">
        <f>IF(INDEX(Plan1!O$5:O$1000,ROW()-1)="","",INDEX(Plan1!O$5:O$1000,ROW()-1))</f>
        <v>51</v>
      </c>
      <c r="B52" t="str">
        <f>IF(INDEX(Plan1!P$5:P$1000,ROW()-1)="","",INDEX(Plan1!P$5:P$1000,ROW()-1))</f>
        <v>CTD-HVAC_dia-V60-T210</v>
      </c>
      <c r="C52" t="str">
        <f>IF(INDEX(Plan1!Q$5:Q$1000,ROW()-1)="","",INDEX(Plan1!Q$5:Q$1000,ROW()-1))</f>
        <v>CTD</v>
      </c>
      <c r="D52" t="str">
        <f>IF(INDEX(Plan1!R$5:R$1000,ROW()-1)="","",INDEX(Plan1!R$5:R$1000,ROW()-1))</f>
        <v>HVAC_dia</v>
      </c>
      <c r="E52" t="str">
        <f>IF(INDEX(Plan1!S$5:S$1000,ROW()-1)="","",INDEX(Plan1!S$5:S$1000,ROW()-1))</f>
        <v>V60</v>
      </c>
      <c r="F52" t="str">
        <f>IF(INDEX(Plan1!T$5:T$1000,ROW()-1)="","",INDEX(Plan1!T$5:T$1000,ROW()-1))</f>
        <v>T210</v>
      </c>
      <c r="G52" t="str">
        <f>IF(INDEX(Plan1!U$5:U$1000,ROW()-1)="","",INDEX(Plan1!U$5:U$1000,ROW()-1))</f>
        <v>VARANDA</v>
      </c>
      <c r="H52">
        <f>IF(INDEX(Plan1!W$5:W$1000,ROW()-1)="","",INDEX(Plan1!W$5:W$1000,ROW()-1))</f>
        <v>27.57</v>
      </c>
      <c r="I52">
        <f>IF(INDEX(Plan1!X$5:X$1000,ROW()-1)="","",INDEX(Plan1!X$5:X$1000,ROW()-1))</f>
        <v>68.111999999999995</v>
      </c>
      <c r="J52">
        <f>IF(INDEX(Plan1!Y$5:Y$1000,ROW()-1)="","",INDEX(Plan1!Y$5:Y$1000,ROW()-1))</f>
        <v>27.6416</v>
      </c>
      <c r="K52" s="16">
        <f>IF(INDEX(Plan1!Z$5:Z$1000,ROW()-1)="","",INDEX(Plan1!Z$5:Z$1000,ROW()-1))</f>
        <v>0.41</v>
      </c>
      <c r="L52" s="2">
        <f>IF(INDEX(Plan1!AA$5:AA$1000,ROW()-1)="","",INDEX(Plan1!AA$5:AA$1000,ROW()-1))</f>
        <v>1</v>
      </c>
      <c r="M52" t="str">
        <f t="shared" si="31"/>
        <v>Pext</v>
      </c>
      <c r="N52" t="str">
        <f t="shared" si="32"/>
        <v>Norte-Oeste</v>
      </c>
      <c r="O52" t="str">
        <f t="shared" si="33"/>
        <v>CTD-HVAC_dia-V60-T210-VARANDA-Pext</v>
      </c>
      <c r="P52" t="str">
        <f t="shared" si="34"/>
        <v>CTD-VN-V60-T210-VARANDA-Pext</v>
      </c>
      <c r="Q52" t="str">
        <f t="shared" si="35"/>
        <v>CTD_T210_V60</v>
      </c>
      <c r="R52" t="str">
        <f t="shared" si="36"/>
        <v>CTD_T210_V60_sDG</v>
      </c>
      <c r="S52" t="str">
        <f t="shared" si="37"/>
        <v>CTD-VARANDA</v>
      </c>
      <c r="T52" t="str">
        <f t="shared" si="38"/>
        <v>CTD-HVAC_dia-V86-ST-VARANDA-P0</v>
      </c>
      <c r="U52">
        <f>INDEX('Ambiente-Termico'!$B$2:$EC$1000, MATCH($O52, 'Ambiente-Termico'!$I$2:$I$1000, 0), MATCH(U$1, 'Ambiente-Termico'!$B$1:$EC$1, 0))</f>
        <v>5110</v>
      </c>
      <c r="V52">
        <f>INDEX('Ambiente-Termico'!$B$2:$EC$1000, MATCH($O52, 'Ambiente-Termico'!$I$2:$I$1000, 0), MATCH(V$1, 'Ambiente-Termico'!$B$1:$EC$1, 0))</f>
        <v>31.83</v>
      </c>
      <c r="W52">
        <f>INDEX('Ambiente-Termico'!$B$2:$EC$1000, MATCH($O52, 'Ambiente-Termico'!$I$2:$I$1000, 0), MATCH(W$1, 'Ambiente-Termico'!$B$1:$EC$1, 0))</f>
        <v>31.83</v>
      </c>
      <c r="X52">
        <f>INDEX('Ambiente-Termico'!$B$2:$EC$1000, MATCH($O52, 'Ambiente-Termico'!$I$2:$I$1000, 0), MATCH(X$1, 'Ambiente-Termico'!$B$1:$EC$1, 0))</f>
        <v>21.95</v>
      </c>
      <c r="Y52">
        <f>INDEX('Ambiente-Termico'!$B$2:$EC$1000, MATCH($O52, 'Ambiente-Termico'!$I$2:$I$1000, 0), MATCH(Y$1, 'Ambiente-Termico'!$B$1:$EC$1, 0))</f>
        <v>20.41</v>
      </c>
      <c r="Z52">
        <f>INDEX('Ambiente-Termico'!$B$2:$EC$1000, MATCH($O52, 'Ambiente-Termico'!$I$2:$I$1000, 0), MATCH(Z$1, 'Ambiente-Termico'!$B$1:$EC$1, 0))</f>
        <v>31.09</v>
      </c>
      <c r="AA52">
        <f>INDEX('Ambiente-Termico'!$B$2:$EC$1000, MATCH($O52, 'Ambiente-Termico'!$I$2:$I$1000, 0), MATCH(AA$1, 'Ambiente-Termico'!$B$1:$EC$1, 0))</f>
        <v>31.09</v>
      </c>
      <c r="AB52">
        <f>INDEX('Ambiente-Termico'!$B$2:$EC$1000, MATCH($O52, 'Ambiente-Termico'!$I$2:$I$1000, 0), MATCH(AB$1, 'Ambiente-Termico'!$B$1:$EC$1, 0))</f>
        <v>21.79</v>
      </c>
      <c r="AC52">
        <f>INDEX('Ambiente-Termico'!$B$2:$EC$1000, MATCH($O52, 'Ambiente-Termico'!$I$2:$I$1000, 0), MATCH(AC$1, 'Ambiente-Termico'!$B$1:$EC$1, 0))</f>
        <v>20.32</v>
      </c>
      <c r="AD52">
        <f>INDEX('Ambiente-Termico'!$B$2:$EC$1000, MATCH($O52, 'Ambiente-Termico'!$I$2:$I$1000, 0), MATCH(AD$1, 'Ambiente-Termico'!$B$1:$EC$1, 0))</f>
        <v>31.32</v>
      </c>
      <c r="AE52">
        <f>INDEX('Ambiente-Termico'!$B$2:$EC$1000, MATCH($O52, 'Ambiente-Termico'!$I$2:$I$1000, 0), MATCH(AE$1, 'Ambiente-Termico'!$B$1:$EC$1, 0))</f>
        <v>31.32</v>
      </c>
      <c r="AF52">
        <f>INDEX('Ambiente-Termico'!$B$2:$EC$1000, MATCH($O52, 'Ambiente-Termico'!$I$2:$I$1000, 0), MATCH(AF$1, 'Ambiente-Termico'!$B$1:$EC$1, 0))</f>
        <v>21.87</v>
      </c>
      <c r="AG52">
        <f>INDEX('Ambiente-Termico'!$B$2:$EC$1000, MATCH($O52, 'Ambiente-Termico'!$I$2:$I$1000, 0), MATCH(AG$1, 'Ambiente-Termico'!$B$1:$EC$1, 0))</f>
        <v>20.36</v>
      </c>
      <c r="AH52" s="2">
        <f t="shared" si="39"/>
        <v>1.5683814303638632E-3</v>
      </c>
      <c r="AI52" s="2">
        <f t="shared" si="39"/>
        <v>1.5683814303638632E-3</v>
      </c>
      <c r="AJ52" s="2">
        <f t="shared" si="39"/>
        <v>2.2727272727273151E-3</v>
      </c>
      <c r="AK52" s="2">
        <f t="shared" si="39"/>
        <v>2.4437927663734094E-3</v>
      </c>
      <c r="AL52" s="2">
        <f t="shared" si="40"/>
        <v>2.0478890989287901E-2</v>
      </c>
      <c r="AM52" s="2">
        <f t="shared" si="40"/>
        <v>2.0478890989287901E-2</v>
      </c>
      <c r="AN52" s="2">
        <f t="shared" si="40"/>
        <v>1.5363759602349703E-2</v>
      </c>
      <c r="AO52" s="2">
        <f t="shared" si="40"/>
        <v>1.1192214111922172E-2</v>
      </c>
      <c r="AP52" s="2">
        <f t="shared" si="41"/>
        <v>4.7664442326024181E-3</v>
      </c>
      <c r="AQ52" s="2">
        <f t="shared" si="41"/>
        <v>4.7664442326024181E-3</v>
      </c>
      <c r="AR52" s="2">
        <f t="shared" si="41"/>
        <v>9.0620752152242856E-3</v>
      </c>
      <c r="AS52" s="2">
        <f t="shared" si="41"/>
        <v>7.3135056070210425E-3</v>
      </c>
      <c r="AT52">
        <f>INDEX('Ambiente-Termico'!$B$2:$EC$1000, MATCH($O52, 'Ambiente-Termico'!$I$2:$I$1000, 0), MATCH(AT$1, 'Ambiente-Termico'!$B$1:$EC$1, 0))</f>
        <v>568</v>
      </c>
      <c r="AU52" s="2">
        <f>INDEX('Ambiente-Termico'!$B$2:$EC$1000, MATCH($O52, 'Ambiente-Termico'!$I$2:$I$1000, 0), MATCH(AU$1, 'Ambiente-Termico'!$B$1:$EC$1, 0))</f>
        <v>0.1111545988258317</v>
      </c>
      <c r="AV52">
        <f>INDEX('Ambiente-Termico'!$B$2:$EC$1000, MATCH($O52, 'Ambiente-Termico'!$I$2:$I$1000, 0), MATCH(AV$1, 'Ambiente-Termico'!$B$1:$EC$1, 0))</f>
        <v>3289</v>
      </c>
      <c r="AW52" s="2">
        <f>INDEX('Ambiente-Termico'!$B$2:$EC$1000, MATCH($O52, 'Ambiente-Termico'!$I$2:$I$1000, 0), MATCH(AW$1, 'Ambiente-Termico'!$B$1:$EC$1, 0))</f>
        <v>0.64363992172211348</v>
      </c>
      <c r="AX52">
        <f>INDEX('Ambiente-Termico'!$B$2:$EC$1000, MATCH($O52, 'Ambiente-Termico'!$I$2:$I$1000, 0), MATCH(AX$1, 'Ambiente-Termico'!$B$1:$EC$1, 0))</f>
        <v>1253</v>
      </c>
      <c r="AY52" s="2">
        <f>INDEX('Ambiente-Termico'!$B$2:$EC$1000, MATCH($O52, 'Ambiente-Termico'!$I$2:$I$1000, 0), MATCH(AY$1, 'Ambiente-Termico'!$B$1:$EC$1, 0))</f>
        <v>0.24520547945205479</v>
      </c>
      <c r="AZ52">
        <f>INDEX('Ambiente-Termico'!$B$2:$EC$1000, MATCH($O52, 'Ambiente-Termico'!$I$2:$I$1000, 0), MATCH(AZ$1, 'Ambiente-Termico'!$B$1:$EC$1, 0))</f>
        <v>581</v>
      </c>
      <c r="BA52" s="2">
        <f>INDEX('Ambiente-Termico'!$B$2:$EC$1000, MATCH($O52, 'Ambiente-Termico'!$I$2:$I$1000, 0), MATCH(BA$1, 'Ambiente-Termico'!$B$1:$EC$1, 0))</f>
        <v>6.632420091324201E-2</v>
      </c>
      <c r="BB52">
        <f>INDEX('Ambiente-Termico'!$B$2:$EC$1000, MATCH($O52, 'Ambiente-Termico'!$I$2:$I$1000, 0), MATCH(BB$1, 'Ambiente-Termico'!$B$1:$EC$1, 0))</f>
        <v>5939</v>
      </c>
      <c r="BC52" s="2">
        <f>INDEX('Ambiente-Termico'!$B$2:$EC$1000, MATCH($O52, 'Ambiente-Termico'!$I$2:$I$1000, 0), MATCH(BC$1, 'Ambiente-Termico'!$B$1:$EC$1, 0))</f>
        <v>0.67796803652968041</v>
      </c>
      <c r="BD52" t="e">
        <f>INDEX('Ambiente-Termico'!$B$2:$EC$1000, MATCH($O52, 'Ambiente-Termico'!$I$2:$I$1000, 0), MATCH(BD$1, 'Ambiente-Termico'!$B$1:$EC$1, 0))</f>
        <v>#N/A</v>
      </c>
      <c r="BE52" s="2" t="e">
        <f>INDEX('Ambiente-Termico'!$B$2:$EC$1000, MATCH($O52, 'Ambiente-Termico'!$I$2:$I$1000, 0), MATCH(BE$1, 'Ambiente-Termico'!$B$1:$EC$1, 0))</f>
        <v>#N/A</v>
      </c>
      <c r="BF52">
        <f>INDEX('Ambiente-Termico'!$B$2:$EC$1000, MATCH($O52, 'Ambiente-Termico'!$I$2:$I$1000, 0), MATCH(BF$1, 'Ambiente-Termico'!$B$1:$EC$1, 0))</f>
        <v>668</v>
      </c>
      <c r="BG52" s="2">
        <f>INDEX('Ambiente-Termico'!$B$2:$EC$1000, MATCH($O52, 'Ambiente-Termico'!$I$2:$I$1000, 0), MATCH(BG$1, 'Ambiente-Termico'!$B$1:$EC$1, 0))</f>
        <v>0.13072407045009779</v>
      </c>
      <c r="BH52">
        <f>INDEX('Ambiente-Termico'!$B$2:$EC$1000, MATCH($O52, 'Ambiente-Termico'!$I$2:$I$1000, 0), MATCH(BH$1, 'Ambiente-Termico'!$B$1:$EC$1, 0))</f>
        <v>652</v>
      </c>
      <c r="BI52" s="2">
        <f>INDEX('Ambiente-Termico'!$B$2:$EC$1000, MATCH($O52, 'Ambiente-Termico'!$I$2:$I$1000, 0), MATCH(BI$1, 'Ambiente-Termico'!$B$1:$EC$1, 0))</f>
        <v>0.12759295499021531</v>
      </c>
      <c r="BJ52">
        <f>INDEX('Ambiente-Termico'!$B$2:$EC$1000, MATCH($O52, 'Ambiente-Termico'!$I$2:$I$1000, 0), MATCH(BJ$1, 'Ambiente-Termico'!$B$1:$EC$1, 0))</f>
        <v>3790</v>
      </c>
      <c r="BK52" s="2">
        <f>INDEX('Ambiente-Termico'!$B$2:$EC$1000, MATCH($O52, 'Ambiente-Termico'!$I$2:$I$1000, 0), MATCH(BK$1, 'Ambiente-Termico'!$B$1:$EC$1, 0))</f>
        <v>0.7416829745596869</v>
      </c>
      <c r="BL52">
        <f>INDEX('Ambiente-Termico'!$B$2:$EC$1000, MATCH($O52, 'Ambiente-Termico'!$I$2:$I$1000, 0), MATCH(BL$1, 'Ambiente-Termico'!$B$1:$EC$1, 0))</f>
        <v>668</v>
      </c>
      <c r="BM52" s="2">
        <f>INDEX('Ambiente-Termico'!$B$2:$EC$1000, MATCH($O52, 'Ambiente-Termico'!$I$2:$I$1000, 0), MATCH(BM$1, 'Ambiente-Termico'!$B$1:$EC$1, 0))</f>
        <v>7.6255707762557079E-2</v>
      </c>
      <c r="BN52">
        <f>INDEX('Ambiente-Termico'!$B$2:$EC$1000, MATCH($O52, 'Ambiente-Termico'!$I$2:$I$1000, 0), MATCH(BN$1, 'Ambiente-Termico'!$B$1:$EC$1, 0))</f>
        <v>2212</v>
      </c>
      <c r="BO52" s="2">
        <f>INDEX('Ambiente-Termico'!$B$2:$EC$1000, MATCH($O52, 'Ambiente-Termico'!$I$2:$I$1000, 0), MATCH(BO$1, 'Ambiente-Termico'!$B$1:$EC$1, 0))</f>
        <v>0.25251141552511408</v>
      </c>
      <c r="BP52">
        <f>INDEX('Ambiente-Termico'!$B$2:$EC$1000, MATCH($O52, 'Ambiente-Termico'!$I$2:$I$1000, 0), MATCH(BP$1, 'Ambiente-Termico'!$B$1:$EC$1, 0))</f>
        <v>5880</v>
      </c>
      <c r="BQ52" s="2">
        <f>INDEX('Ambiente-Termico'!$B$2:$EC$1000, MATCH($O52, 'Ambiente-Termico'!$I$2:$I$1000, 0), MATCH(BQ$1, 'Ambiente-Termico'!$B$1:$EC$1, 0))</f>
        <v>0.67123287671232879</v>
      </c>
      <c r="BR52">
        <f>INDEX('Ambiente-Termico'!$B$2:$EC$1000, MATCH($O52, 'Ambiente-Termico'!$I$2:$I$1000, 0), MATCH(BR$1, 'Ambiente-Termico'!$B$1:$EC$1, 0))</f>
        <v>219</v>
      </c>
      <c r="BS52" s="2">
        <f>INDEX('Ambiente-Termico'!$B$2:$EC$1000, MATCH($O52, 'Ambiente-Termico'!$I$2:$I$1000, 0), MATCH(BS$1, 'Ambiente-Termico'!$B$1:$EC$1, 0))</f>
        <v>4.2857142857142858E-2</v>
      </c>
      <c r="BT52">
        <f>INDEX('Ambiente-Termico'!$B$2:$EC$1000, MATCH($O52, 'Ambiente-Termico'!$I$2:$I$1000, 0), MATCH(BT$1, 'Ambiente-Termico'!$B$1:$EC$1, 0))</f>
        <v>1995</v>
      </c>
      <c r="BU52" s="2">
        <f>INDEX('Ambiente-Termico'!$B$2:$EC$1000, MATCH($O52, 'Ambiente-Termico'!$I$2:$I$1000, 0), MATCH(BU$1, 'Ambiente-Termico'!$B$1:$EC$1, 0))</f>
        <v>0.3904109589041096</v>
      </c>
      <c r="BV52">
        <f>INDEX('Ambiente-Termico'!$B$2:$EC$1000, MATCH($O52, 'Ambiente-Termico'!$I$2:$I$1000, 0), MATCH(BV$1, 'Ambiente-Termico'!$B$1:$EC$1, 0))</f>
        <v>6546</v>
      </c>
      <c r="BW52" s="2">
        <f>INDEX('Ambiente-Termico'!$B$2:$EC$1000, MATCH($O52, 'Ambiente-Termico'!$I$2:$I$1000, 0), MATCH(BW$1, 'Ambiente-Termico'!$B$1:$EC$1, 0))</f>
        <v>0.74726027397260275</v>
      </c>
      <c r="BX52">
        <f>INDEX('Ambiente-Termico'!$B$2:$EC$1000, MATCH($O52, 'Ambiente-Termico'!$I$2:$I$1000, 0), MATCH(BX$1, 'Ambiente-Termico'!$B$1:$EC$1, 0))</f>
        <v>219</v>
      </c>
      <c r="BY52" s="2">
        <f>INDEX('Ambiente-Termico'!$B$2:$EC$1000, MATCH($O52, 'Ambiente-Termico'!$I$2:$I$1000, 0), MATCH(BY$1, 'Ambiente-Termico'!$B$1:$EC$1, 0))</f>
        <v>2.5000000000000001E-2</v>
      </c>
      <c r="BZ52">
        <f>INDEX('Ambiente-Termico'!$B$2:$EC$1000, MATCH($O52, 'Ambiente-Termico'!$I$2:$I$1000, 0), MATCH(BZ$1, 'Ambiente-Termico'!$B$1:$EC$1, 0))</f>
        <v>5242</v>
      </c>
      <c r="CA52" s="2">
        <f>INDEX('Ambiente-Termico'!$B$2:$EC$1000, MATCH($O52, 'Ambiente-Termico'!$I$2:$I$1000, 0), MATCH(CA$1, 'Ambiente-Termico'!$B$1:$EC$1, 0))</f>
        <v>0.5984018264840183</v>
      </c>
      <c r="CB52">
        <f>INDEX('Ambiente-Termico'!$B$2:$EC$1000, MATCH($O52, 'Ambiente-Termico'!$I$2:$I$1000, 0), MATCH(CB$1, 'Ambiente-Termico'!$B$1:$EC$1, 0))</f>
        <v>3299</v>
      </c>
      <c r="CC52" s="2">
        <f>INDEX('Ambiente-Termico'!$B$2:$EC$1000, MATCH($O52, 'Ambiente-Termico'!$I$2:$I$1000, 0), MATCH(CC$1, 'Ambiente-Termico'!$B$1:$EC$1, 0))</f>
        <v>0.37659817351598168</v>
      </c>
      <c r="CD52">
        <f>INDEX('Ambiente-Termico'!$B$2:$EC$1000, MATCH($O52, 'Ambiente-Termico'!$I$2:$I$1000, 0), MATCH(CD$1, 'Ambiente-Termico'!$B$1:$EC$1, 0))</f>
        <v>6061.54</v>
      </c>
      <c r="CE52">
        <f>INDEX('Ambiente-Termico'!$B$2:$EC$1000, MATCH($O52, 'Ambiente-Termico'!$I$2:$I$1000, 0), MATCH(CE$1, 'Ambiente-Termico'!$B$1:$EC$1, 0))</f>
        <v>1133.3399999999999</v>
      </c>
      <c r="CF52">
        <f>INDEX('Ambiente-Termico'!$B$2:$EC$1000, MATCH($O52, 'Ambiente-Termico'!$I$2:$I$1000, 0), MATCH(CF$1, 'Ambiente-Termico'!$B$1:$EC$1, 0))</f>
        <v>219.85999274573811</v>
      </c>
      <c r="CG52">
        <f>INDEX('Ambiente-Termico'!$B$2:$EC$1000, MATCH($O52, 'Ambiente-Termico'!$I$2:$I$1000, 0), MATCH(CG$1, 'Ambiente-Termico'!$B$1:$EC$1, 0))</f>
        <v>41.107725788900979</v>
      </c>
      <c r="CH52">
        <f>INDEX('Ambiente-Termico'!$B$2:$EC$1000, MATCH($O52, 'Ambiente-Termico'!$I$2:$I$1000, 0), MATCH(CH$1, 'Ambiente-Termico'!$B$1:$EC$1, 0))</f>
        <v>178.75226695683713</v>
      </c>
      <c r="CI52">
        <f>INDEX('Ambiente-Termico'!$B$2:$EC$1000, MATCH($O52, 'Ambiente-Termico'!$I$2:$I$1000, 0), MATCH(CI$1, 'Ambiente-Termico'!$B$1:$EC$1, 0))</f>
        <v>4418.99</v>
      </c>
      <c r="CJ52">
        <f>INDEX('Ambiente-Termico'!$B$2:$EC$1000, MATCH($O52, 'Ambiente-Termico'!$I$2:$I$1000, 0), MATCH(CJ$1, 'Ambiente-Termico'!$B$1:$EC$1, 0))</f>
        <v>45.418083525476924</v>
      </c>
      <c r="CK52">
        <f>INDEX('Ambiente-Termico'!$B$2:$EC$1000, MATCH($O52, 'Ambiente-Termico'!$I$2:$I$1000, 0), MATCH(CK$1, 'Ambiente-Termico'!$B$1:$EC$1, 0))</f>
        <v>0</v>
      </c>
      <c r="CL52">
        <f>INDEX('Ambiente-Termico'!$B$2:$EC$1000, MATCH($O52, 'Ambiente-Termico'!$I$2:$I$1000, 0), MATCH(CL$1, 'Ambiente-Termico'!$B$1:$EC$1, 0))</f>
        <v>0</v>
      </c>
      <c r="CM52">
        <f>INDEX('Ambiente-Termico'!$B$2:$EC$1000, MATCH($O52, 'Ambiente-Termico'!$I$2:$I$1000, 0), MATCH(CM$1, 'Ambiente-Termico'!$B$1:$EC$1, 0))</f>
        <v>0</v>
      </c>
      <c r="CN52">
        <f>INDEX('Ambiente-Termico'!$B$2:$EC$1000, MATCH($O52, 'Ambiente-Termico'!$I$2:$I$1000, 0), MATCH(CN$1, 'Ambiente-Termico'!$B$1:$EC$1, 0))</f>
        <v>0</v>
      </c>
      <c r="CO52">
        <f>INDEX('Ambiente-Termico'!$B$2:$EC$1000, MATCH($O52, 'Ambiente-Termico'!$I$2:$I$1000, 0), MATCH(CO$1, 'Ambiente-Termico'!$B$1:$EC$1, 0))</f>
        <v>0</v>
      </c>
      <c r="CP52">
        <f>INDEX('Ambiente-Termico'!$B$2:$EC$1000, MATCH($O52, 'Ambiente-Termico'!$I$2:$I$1000, 0), MATCH(CP$1, 'Ambiente-Termico'!$B$1:$EC$1, 0))</f>
        <v>0</v>
      </c>
      <c r="CQ52">
        <f>INDEX('Ambiente-Termico'!$B$2:$EC$1000, MATCH($O52, 'Ambiente-Termico'!$I$2:$I$1000, 0), MATCH(CQ$1, 'Ambiente-Termico'!$B$1:$EC$1, 0))</f>
        <v>0</v>
      </c>
      <c r="CR52">
        <f>INDEX('Ambiente-Termico'!$B$2:$EC$1000, MATCH($O52, 'Ambiente-Termico'!$I$2:$I$1000, 0), MATCH(CR$1, 'Ambiente-Termico'!$B$1:$EC$1, 0))</f>
        <v>0</v>
      </c>
      <c r="CS52">
        <f>INDEX('Ambiente-Termico'!$B$2:$EC$1000, MATCH($O52, 'Ambiente-Termico'!$I$2:$I$1000, 0), MATCH(CS$1, 'Ambiente-Termico'!$B$1:$EC$1, 0))</f>
        <v>0</v>
      </c>
      <c r="CT52">
        <f>INDEX('Ambiente-Termico'!$B$2:$EC$1000, MATCH($O52, 'Ambiente-Termico'!$I$2:$I$1000, 0), MATCH(CT$1, 'Ambiente-Termico'!$B$1:$EC$1, 0))</f>
        <v>0</v>
      </c>
      <c r="CU52">
        <f>INDEX('Ambiente-Termico'!$B$2:$EC$1000, MATCH($O52, 'Ambiente-Termico'!$I$2:$I$1000, 0), MATCH(CU$1, 'Ambiente-Termico'!$B$1:$EC$1, 0))</f>
        <v>0</v>
      </c>
      <c r="CV52">
        <f>INDEX('Ambiente-Termico'!$B$2:$EC$1000, MATCH($O52, 'Ambiente-Termico'!$I$2:$I$1000, 0), MATCH(CV$1, 'Ambiente-Termico'!$B$1:$EC$1, 0))</f>
        <v>0</v>
      </c>
      <c r="CW52">
        <f>INDEX('Ambiente-Termico'!$B$2:$EC$1000, MATCH($O52, 'Ambiente-Termico'!$I$2:$I$1000, 0), MATCH(CW$1, 'Ambiente-Termico'!$B$1:$EC$1, 0))</f>
        <v>0</v>
      </c>
      <c r="CX52">
        <f>INDEX('Ambiente-Termico'!$B$2:$EC$1000, MATCH($O52, 'Ambiente-Termico'!$I$2:$I$1000, 0), MATCH(CX$1, 'Ambiente-Termico'!$B$1:$EC$1, 0))</f>
        <v>0</v>
      </c>
      <c r="CY52">
        <f>INDEX('Ambiente-Termico'!$B$2:$EC$1000, MATCH($O52, 'Ambiente-Termico'!$I$2:$I$1000, 0), MATCH(CY$1, 'Ambiente-Termico'!$B$1:$EC$1, 0))</f>
        <v>0</v>
      </c>
      <c r="CZ52">
        <f>INDEX('Ambiente-Termico'!$B$2:$EC$1000, MATCH($O52, 'Ambiente-Termico'!$I$2:$I$1000, 0), MATCH(CZ$1, 'Ambiente-Termico'!$B$1:$EC$1, 0))</f>
        <v>0</v>
      </c>
      <c r="DA52">
        <f>INDEX('Ambiente-Termico'!$B$2:$EC$1000, MATCH($O52, 'Ambiente-Termico'!$I$2:$I$1000, 0), MATCH(DA$1, 'Ambiente-Termico'!$B$1:$EC$1, 0))</f>
        <v>0</v>
      </c>
      <c r="DB52">
        <f>INDEX('Ambiente-Termico'!$B$2:$EC$1000, MATCH($O52, 'Ambiente-Termico'!$I$2:$I$1000, 0), MATCH(DB$1, 'Ambiente-Termico'!$B$1:$EC$1, 0))</f>
        <v>0</v>
      </c>
      <c r="DC52">
        <f>INDEX('Ambiente-Termico'!$B$2:$EC$1000, MATCH($O52, 'Ambiente-Termico'!$I$2:$I$1000, 0), MATCH(DC$1, 'Ambiente-Termico'!$B$1:$EC$1, 0))</f>
        <v>0</v>
      </c>
      <c r="DD52">
        <f>INDEX('Ambiente-Termico'!$B$2:$EC$1000, MATCH($O52, 'Ambiente-Termico'!$I$2:$I$1000, 0), MATCH(DD$1, 'Ambiente-Termico'!$B$1:$EC$1, 0))</f>
        <v>0</v>
      </c>
      <c r="DE52">
        <f>INDEX('Ambiente-Termico'!$B$2:$EC$1000, MATCH($O52, 'Ambiente-Termico'!$I$2:$I$1000, 0), MATCH(DE$1, 'Ambiente-Termico'!$B$1:$EC$1, 0))</f>
        <v>0</v>
      </c>
      <c r="DF52">
        <f>INDEX('Ambiente-Termico'!$B$2:$EC$1000, MATCH($O52, 'Ambiente-Termico'!$I$2:$I$1000, 0), MATCH(DF$1, 'Ambiente-Termico'!$B$1:$EC$1, 0))</f>
        <v>0</v>
      </c>
      <c r="DG52">
        <f>INDEX('Ambiente-Termico'!$B$2:$EC$1000, MATCH($O52, 'Ambiente-Termico'!$I$2:$I$1000, 0), MATCH(DG$1, 'Ambiente-Termico'!$B$1:$EC$1, 0))</f>
        <v>0</v>
      </c>
      <c r="DH52">
        <f>INDEX('Ambiente-Termico'!$B$2:$EC$1000, MATCH($O52, 'Ambiente-Termico'!$I$2:$I$1000, 0), MATCH(DH$1, 'Ambiente-Termico'!$B$1:$EC$1, 0))</f>
        <v>0</v>
      </c>
      <c r="DI52">
        <f>INDEX('Ambiente-Termico'!$B$2:$EC$1000, MATCH($O52, 'Ambiente-Termico'!$I$2:$I$1000, 0), MATCH(DI$1, 'Ambiente-Termico'!$B$1:$EC$1, 0))</f>
        <v>0</v>
      </c>
      <c r="DJ52">
        <f>INDEX('Ambiente-Termico'!$B$2:$EC$1000, MATCH($O52, 'Ambiente-Termico'!$I$2:$I$1000, 0), MATCH(DJ$1, 'Ambiente-Termico'!$B$1:$EC$1, 0))</f>
        <v>0</v>
      </c>
      <c r="DK52">
        <f>INDEX('Ambiente-Termico'!$B$2:$EC$1000, MATCH($O52, 'Ambiente-Termico'!$I$2:$I$1000, 0), MATCH(DK$1, 'Ambiente-Termico'!$B$1:$EC$1, 0))</f>
        <v>0</v>
      </c>
      <c r="DL52">
        <f>INDEX('Ambiente-Termico'!$B$2:$EC$1000, MATCH($O52, 'Ambiente-Termico'!$I$2:$I$1000, 0), MATCH(DL$1, 'Ambiente-Termico'!$B$1:$EC$1, 0))</f>
        <v>0</v>
      </c>
      <c r="DM52">
        <f>INDEX('Ambiente-Termico'!$B$2:$EC$1000, MATCH($O52, 'Ambiente-Termico'!$I$2:$I$1000, 0), MATCH(DM$1, 'Ambiente-Termico'!$B$1:$EC$1, 0))</f>
        <v>0</v>
      </c>
      <c r="DN52" s="2">
        <f t="shared" si="1"/>
        <v>0.50400418952700088</v>
      </c>
      <c r="DO52" s="2">
        <f>IF(INDEX(CE:CE,MATCH($T52,$O:$O, 0))=0,0,1-CE52/INDEX(CE:CE,MATCH($T52,$O:$O, 0)))</f>
        <v>0.10450379266750953</v>
      </c>
      <c r="DP52" s="2">
        <f>IF(INDEX(CF:CF,MATCH($T52,$O:$O, 0))=0,0,1-CF52/INDEX(CF:CF,MATCH($T52,$O:$O, 0)))</f>
        <v>0.50400418952700088</v>
      </c>
      <c r="DQ52" s="2">
        <f t="shared" si="2"/>
        <v>0.10450379266750942</v>
      </c>
      <c r="DR52" s="2">
        <f t="shared" si="3"/>
        <v>0.55015585992232108</v>
      </c>
      <c r="DS52" s="2">
        <f t="shared" si="4"/>
        <v>0.70394784003365851</v>
      </c>
      <c r="DT52" s="2">
        <f t="shared" si="5"/>
        <v>-0.28481944736294706</v>
      </c>
      <c r="DU52" s="2">
        <f t="shared" si="6"/>
        <v>0</v>
      </c>
      <c r="DV52" s="2">
        <f t="shared" si="7"/>
        <v>0</v>
      </c>
      <c r="DW52" s="2">
        <f t="shared" si="8"/>
        <v>0</v>
      </c>
      <c r="DX52" s="2">
        <f t="shared" si="9"/>
        <v>0</v>
      </c>
      <c r="DY52" s="2">
        <f>IF($CO52=0,0,CP52/$CO52)</f>
        <v>0</v>
      </c>
      <c r="DZ52" s="2">
        <f t="shared" si="10"/>
        <v>0</v>
      </c>
      <c r="EA52" s="2">
        <f t="shared" si="11"/>
        <v>0</v>
      </c>
      <c r="EB52" s="2">
        <f t="shared" si="12"/>
        <v>0</v>
      </c>
      <c r="EC52" s="2">
        <f t="shared" si="13"/>
        <v>0</v>
      </c>
      <c r="ED52" s="2">
        <f t="shared" si="14"/>
        <v>0</v>
      </c>
      <c r="EE52" s="2">
        <f t="shared" si="15"/>
        <v>0</v>
      </c>
      <c r="EF52" s="2">
        <f t="shared" si="16"/>
        <v>0</v>
      </c>
      <c r="EG52" s="2">
        <f t="shared" si="17"/>
        <v>0</v>
      </c>
      <c r="EH52" s="2">
        <f t="shared" si="18"/>
        <v>0</v>
      </c>
      <c r="EI52" s="2">
        <f t="shared" si="19"/>
        <v>0</v>
      </c>
      <c r="EJ52" s="2">
        <f t="shared" si="20"/>
        <v>0</v>
      </c>
      <c r="EK52" s="2">
        <f>IF($DB52=0,0,DC52/$DB52)</f>
        <v>0</v>
      </c>
      <c r="EL52" s="2">
        <f t="shared" si="21"/>
        <v>0</v>
      </c>
      <c r="EM52" s="2">
        <f t="shared" si="22"/>
        <v>0</v>
      </c>
      <c r="EN52" s="2">
        <f t="shared" si="23"/>
        <v>0</v>
      </c>
      <c r="EO52" s="2">
        <f t="shared" si="24"/>
        <v>0</v>
      </c>
      <c r="EP52" s="2">
        <f t="shared" si="25"/>
        <v>0</v>
      </c>
      <c r="EQ52" s="2">
        <f t="shared" si="26"/>
        <v>0</v>
      </c>
      <c r="ER52" s="2">
        <f t="shared" si="27"/>
        <v>0</v>
      </c>
      <c r="ES52" s="2">
        <f t="shared" si="28"/>
        <v>0</v>
      </c>
      <c r="ET52" s="2">
        <f t="shared" si="29"/>
        <v>0</v>
      </c>
      <c r="EU52" s="2">
        <f t="shared" si="30"/>
        <v>0</v>
      </c>
      <c r="EV52">
        <f>INDEX('Ambiente-Luminico'!$B$2:$DZ$1000, MATCH($P52, 'Ambiente-Luminico'!$M$2:$M$1000, 0), MATCH(EV$1, 'Ambiente-Luminico'!$B$1:$DZ$1, 0))</f>
        <v>1</v>
      </c>
      <c r="EW52">
        <f>INDEX('Ambiente-Luminico'!$B$2:$DZ$1000, MATCH($P52, 'Ambiente-Luminico'!$M$2:$M$1000, 0), MATCH(EW$1, 'Ambiente-Luminico'!$B$1:$DZ$1, 0))</f>
        <v>0.78205126999999997</v>
      </c>
      <c r="EX52">
        <f>INDEX('Ambiente-Luminico'!$B$2:$DZ$1000, MATCH($P52, 'Ambiente-Luminico'!$M$2:$M$1000, 0), MATCH(EX$1, 'Ambiente-Luminico'!$B$1:$DZ$1, 0))</f>
        <v>0</v>
      </c>
      <c r="EY52">
        <f>INDEX('Ambiente-Luminico'!$B$2:$DZ$1000, MATCH($P52, 'Ambiente-Luminico'!$M$2:$M$1000, 0), MATCH(EY$1, 'Ambiente-Luminico'!$B$1:$DZ$1, 0))</f>
        <v>0.94057570000000001</v>
      </c>
      <c r="EZ52">
        <f>INDEX('Ambiente-Luminico'!$B$2:$DZ$1000, MATCH($P52, 'Ambiente-Luminico'!$M$2:$M$1000, 0), MATCH(EZ$1, 'Ambiente-Luminico'!$B$1:$DZ$1, 0))</f>
        <v>3.5584820000000003E-2</v>
      </c>
      <c r="FA52">
        <f>INDEX('Ambiente-Luminico'!$B$2:$DZ$1000, MATCH($P52, 'Ambiente-Luminico'!$M$2:$M$1000, 0), MATCH(FA$1, 'Ambiente-Luminico'!$B$1:$DZ$1, 0))</f>
        <v>1407.7802999999999</v>
      </c>
      <c r="FB52">
        <f>INDEX('Ambiente-Luminico'!$B$2:$DZ$1000, MATCH($P52, 'Ambiente-Luminico'!$M$2:$M$1000, 0), MATCH(FB$1, 'Ambiente-Luminico'!$B$1:$DZ$1, 0))</f>
        <v>0.44391027</v>
      </c>
    </row>
    <row r="53" spans="1:158" x14ac:dyDescent="0.3">
      <c r="A53">
        <f>IF(INDEX(Plan1!O$5:O$1000,ROW()-1)="","",INDEX(Plan1!O$5:O$1000,ROW()-1))</f>
        <v>52</v>
      </c>
      <c r="B53" t="str">
        <f>IF(INDEX(Plan1!P$5:P$1000,ROW()-1)="","",INDEX(Plan1!P$5:P$1000,ROW()-1))</f>
        <v>CTD-HVAC_dia-V86-T210</v>
      </c>
      <c r="C53" t="str">
        <f>IF(INDEX(Plan1!Q$5:Q$1000,ROW()-1)="","",INDEX(Plan1!Q$5:Q$1000,ROW()-1))</f>
        <v>CTD</v>
      </c>
      <c r="D53" t="str">
        <f>IF(INDEX(Plan1!R$5:R$1000,ROW()-1)="","",INDEX(Plan1!R$5:R$1000,ROW()-1))</f>
        <v>HVAC_dia</v>
      </c>
      <c r="E53" t="str">
        <f>IF(INDEX(Plan1!S$5:S$1000,ROW()-1)="","",INDEX(Plan1!S$5:S$1000,ROW()-1))</f>
        <v>V86</v>
      </c>
      <c r="F53" t="str">
        <f>IF(INDEX(Plan1!T$5:T$1000,ROW()-1)="","",INDEX(Plan1!T$5:T$1000,ROW()-1))</f>
        <v>T210</v>
      </c>
      <c r="G53" t="str">
        <f>IF(INDEX(Plan1!U$5:U$1000,ROW()-1)="","",INDEX(Plan1!U$5:U$1000,ROW()-1))</f>
        <v>VARANDA</v>
      </c>
      <c r="H53">
        <f>IF(INDEX(Plan1!W$5:W$1000,ROW()-1)="","",INDEX(Plan1!W$5:W$1000,ROW()-1))</f>
        <v>27.57</v>
      </c>
      <c r="I53">
        <f>IF(INDEX(Plan1!X$5:X$1000,ROW()-1)="","",INDEX(Plan1!X$5:X$1000,ROW()-1))</f>
        <v>68.111999999999995</v>
      </c>
      <c r="J53">
        <f>IF(INDEX(Plan1!Y$5:Y$1000,ROW()-1)="","",INDEX(Plan1!Y$5:Y$1000,ROW()-1))</f>
        <v>27.6416</v>
      </c>
      <c r="K53" s="16">
        <f>IF(INDEX(Plan1!Z$5:Z$1000,ROW()-1)="","",INDEX(Plan1!Z$5:Z$1000,ROW()-1))</f>
        <v>0.41</v>
      </c>
      <c r="L53" s="2">
        <f>IF(INDEX(Plan1!AA$5:AA$1000,ROW()-1)="","",INDEX(Plan1!AA$5:AA$1000,ROW()-1))</f>
        <v>1</v>
      </c>
      <c r="M53" t="str">
        <f t="shared" si="31"/>
        <v>Pext</v>
      </c>
      <c r="N53" t="str">
        <f t="shared" si="32"/>
        <v>Norte-Oeste</v>
      </c>
      <c r="O53" t="str">
        <f t="shared" si="33"/>
        <v>CTD-HVAC_dia-V86-T210-VARANDA-Pext</v>
      </c>
      <c r="P53" t="str">
        <f t="shared" si="34"/>
        <v>CTD-VN-V86-T210-VARANDA-Pext</v>
      </c>
      <c r="Q53" t="str">
        <f t="shared" si="35"/>
        <v>CTD_T210_V86</v>
      </c>
      <c r="R53" t="str">
        <f t="shared" si="36"/>
        <v>CTD_T210_V86_sDG</v>
      </c>
      <c r="S53" t="str">
        <f t="shared" si="37"/>
        <v>CTD-VARANDA</v>
      </c>
      <c r="T53" t="str">
        <f t="shared" si="38"/>
        <v>CTD-HVAC_dia-V86-ST-VARANDA-P0</v>
      </c>
      <c r="U53">
        <f>INDEX('Ambiente-Termico'!$B$2:$EC$1000, MATCH($O53, 'Ambiente-Termico'!$I$2:$I$1000, 0), MATCH(U$1, 'Ambiente-Termico'!$B$1:$EC$1, 0))</f>
        <v>5110</v>
      </c>
      <c r="V53">
        <f>INDEX('Ambiente-Termico'!$B$2:$EC$1000, MATCH($O53, 'Ambiente-Termico'!$I$2:$I$1000, 0), MATCH(V$1, 'Ambiente-Termico'!$B$1:$EC$1, 0))</f>
        <v>31.67</v>
      </c>
      <c r="W53">
        <f>INDEX('Ambiente-Termico'!$B$2:$EC$1000, MATCH($O53, 'Ambiente-Termico'!$I$2:$I$1000, 0), MATCH(W$1, 'Ambiente-Termico'!$B$1:$EC$1, 0))</f>
        <v>31.67</v>
      </c>
      <c r="X53">
        <f>INDEX('Ambiente-Termico'!$B$2:$EC$1000, MATCH($O53, 'Ambiente-Termico'!$I$2:$I$1000, 0), MATCH(X$1, 'Ambiente-Termico'!$B$1:$EC$1, 0))</f>
        <v>21.9</v>
      </c>
      <c r="Y53">
        <f>INDEX('Ambiente-Termico'!$B$2:$EC$1000, MATCH($O53, 'Ambiente-Termico'!$I$2:$I$1000, 0), MATCH(Y$1, 'Ambiente-Termico'!$B$1:$EC$1, 0))</f>
        <v>20.38</v>
      </c>
      <c r="Z53">
        <f>INDEX('Ambiente-Termico'!$B$2:$EC$1000, MATCH($O53, 'Ambiente-Termico'!$I$2:$I$1000, 0), MATCH(Z$1, 'Ambiente-Termico'!$B$1:$EC$1, 0))</f>
        <v>30.72</v>
      </c>
      <c r="AA53">
        <f>INDEX('Ambiente-Termico'!$B$2:$EC$1000, MATCH($O53, 'Ambiente-Termico'!$I$2:$I$1000, 0), MATCH(AA$1, 'Ambiente-Termico'!$B$1:$EC$1, 0))</f>
        <v>30.72</v>
      </c>
      <c r="AB53">
        <f>INDEX('Ambiente-Termico'!$B$2:$EC$1000, MATCH($O53, 'Ambiente-Termico'!$I$2:$I$1000, 0), MATCH(AB$1, 'Ambiente-Termico'!$B$1:$EC$1, 0))</f>
        <v>21.65</v>
      </c>
      <c r="AC53">
        <f>INDEX('Ambiente-Termico'!$B$2:$EC$1000, MATCH($O53, 'Ambiente-Termico'!$I$2:$I$1000, 0), MATCH(AC$1, 'Ambiente-Termico'!$B$1:$EC$1, 0))</f>
        <v>20.239999999999998</v>
      </c>
      <c r="AD53">
        <f>INDEX('Ambiente-Termico'!$B$2:$EC$1000, MATCH($O53, 'Ambiente-Termico'!$I$2:$I$1000, 0), MATCH(AD$1, 'Ambiente-Termico'!$B$1:$EC$1, 0))</f>
        <v>31.03</v>
      </c>
      <c r="AE53">
        <f>INDEX('Ambiente-Termico'!$B$2:$EC$1000, MATCH($O53, 'Ambiente-Termico'!$I$2:$I$1000, 0), MATCH(AE$1, 'Ambiente-Termico'!$B$1:$EC$1, 0))</f>
        <v>31.03</v>
      </c>
      <c r="AF53">
        <f>INDEX('Ambiente-Termico'!$B$2:$EC$1000, MATCH($O53, 'Ambiente-Termico'!$I$2:$I$1000, 0), MATCH(AF$1, 'Ambiente-Termico'!$B$1:$EC$1, 0))</f>
        <v>21.77</v>
      </c>
      <c r="AG53">
        <f>INDEX('Ambiente-Termico'!$B$2:$EC$1000, MATCH($O53, 'Ambiente-Termico'!$I$2:$I$1000, 0), MATCH(AG$1, 'Ambiente-Termico'!$B$1:$EC$1, 0))</f>
        <v>20.309999999999999</v>
      </c>
      <c r="AH53" s="2">
        <f t="shared" si="39"/>
        <v>6.587202007528159E-3</v>
      </c>
      <c r="AI53" s="2">
        <f t="shared" si="39"/>
        <v>6.587202007528159E-3</v>
      </c>
      <c r="AJ53" s="2">
        <f t="shared" si="39"/>
        <v>4.5454545454546302E-3</v>
      </c>
      <c r="AK53" s="2">
        <f t="shared" si="39"/>
        <v>3.910068426197566E-3</v>
      </c>
      <c r="AL53" s="2">
        <f t="shared" si="40"/>
        <v>3.2136105860113395E-2</v>
      </c>
      <c r="AM53" s="2">
        <f t="shared" si="40"/>
        <v>3.2136105860113395E-2</v>
      </c>
      <c r="AN53" s="2">
        <f t="shared" si="40"/>
        <v>2.1690013556258547E-2</v>
      </c>
      <c r="AO53" s="2">
        <f t="shared" si="40"/>
        <v>1.5085158150851652E-2</v>
      </c>
      <c r="AP53" s="2">
        <f t="shared" si="41"/>
        <v>1.3981569748967249E-2</v>
      </c>
      <c r="AQ53" s="2">
        <f t="shared" si="41"/>
        <v>1.3981569748967249E-2</v>
      </c>
      <c r="AR53" s="2">
        <f t="shared" si="41"/>
        <v>1.3593112822836484E-2</v>
      </c>
      <c r="AS53" s="2">
        <f t="shared" si="41"/>
        <v>9.751340809361464E-3</v>
      </c>
      <c r="AT53">
        <f>INDEX('Ambiente-Termico'!$B$2:$EC$1000, MATCH($O53, 'Ambiente-Termico'!$I$2:$I$1000, 0), MATCH(AT$1, 'Ambiente-Termico'!$B$1:$EC$1, 0))</f>
        <v>517</v>
      </c>
      <c r="AU53" s="2">
        <f>INDEX('Ambiente-Termico'!$B$2:$EC$1000, MATCH($O53, 'Ambiente-Termico'!$I$2:$I$1000, 0), MATCH(AU$1, 'Ambiente-Termico'!$B$1:$EC$1, 0))</f>
        <v>0.101174168297456</v>
      </c>
      <c r="AV53">
        <f>INDEX('Ambiente-Termico'!$B$2:$EC$1000, MATCH($O53, 'Ambiente-Termico'!$I$2:$I$1000, 0), MATCH(AV$1, 'Ambiente-Termico'!$B$1:$EC$1, 0))</f>
        <v>3325</v>
      </c>
      <c r="AW53" s="2">
        <f>INDEX('Ambiente-Termico'!$B$2:$EC$1000, MATCH($O53, 'Ambiente-Termico'!$I$2:$I$1000, 0), MATCH(AW$1, 'Ambiente-Termico'!$B$1:$EC$1, 0))</f>
        <v>0.65068493150684936</v>
      </c>
      <c r="AX53">
        <f>INDEX('Ambiente-Termico'!$B$2:$EC$1000, MATCH($O53, 'Ambiente-Termico'!$I$2:$I$1000, 0), MATCH(AX$1, 'Ambiente-Termico'!$B$1:$EC$1, 0))</f>
        <v>1268</v>
      </c>
      <c r="AY53" s="2">
        <f>INDEX('Ambiente-Termico'!$B$2:$EC$1000, MATCH($O53, 'Ambiente-Termico'!$I$2:$I$1000, 0), MATCH(AY$1, 'Ambiente-Termico'!$B$1:$EC$1, 0))</f>
        <v>0.24814090019569471</v>
      </c>
      <c r="AZ53">
        <f>INDEX('Ambiente-Termico'!$B$2:$EC$1000, MATCH($O53, 'Ambiente-Termico'!$I$2:$I$1000, 0), MATCH(AZ$1, 'Ambiente-Termico'!$B$1:$EC$1, 0))</f>
        <v>531</v>
      </c>
      <c r="BA53" s="2">
        <f>INDEX('Ambiente-Termico'!$B$2:$EC$1000, MATCH($O53, 'Ambiente-Termico'!$I$2:$I$1000, 0), MATCH(BA$1, 'Ambiente-Termico'!$B$1:$EC$1, 0))</f>
        <v>6.0616438356164377E-2</v>
      </c>
      <c r="BB53">
        <f>INDEX('Ambiente-Termico'!$B$2:$EC$1000, MATCH($O53, 'Ambiente-Termico'!$I$2:$I$1000, 0), MATCH(BB$1, 'Ambiente-Termico'!$B$1:$EC$1, 0))</f>
        <v>5978</v>
      </c>
      <c r="BC53" s="2">
        <f>INDEX('Ambiente-Termico'!$B$2:$EC$1000, MATCH($O53, 'Ambiente-Termico'!$I$2:$I$1000, 0), MATCH(BC$1, 'Ambiente-Termico'!$B$1:$EC$1, 0))</f>
        <v>0.68242009132420089</v>
      </c>
      <c r="BD53" t="e">
        <f>INDEX('Ambiente-Termico'!$B$2:$EC$1000, MATCH($O53, 'Ambiente-Termico'!$I$2:$I$1000, 0), MATCH(BD$1, 'Ambiente-Termico'!$B$1:$EC$1, 0))</f>
        <v>#N/A</v>
      </c>
      <c r="BE53" s="2" t="e">
        <f>INDEX('Ambiente-Termico'!$B$2:$EC$1000, MATCH($O53, 'Ambiente-Termico'!$I$2:$I$1000, 0), MATCH(BE$1, 'Ambiente-Termico'!$B$1:$EC$1, 0))</f>
        <v>#N/A</v>
      </c>
      <c r="BF53">
        <f>INDEX('Ambiente-Termico'!$B$2:$EC$1000, MATCH($O53, 'Ambiente-Termico'!$I$2:$I$1000, 0), MATCH(BF$1, 'Ambiente-Termico'!$B$1:$EC$1, 0))</f>
        <v>612</v>
      </c>
      <c r="BG53" s="2">
        <f>INDEX('Ambiente-Termico'!$B$2:$EC$1000, MATCH($O53, 'Ambiente-Termico'!$I$2:$I$1000, 0), MATCH(BG$1, 'Ambiente-Termico'!$B$1:$EC$1, 0))</f>
        <v>0.11976516634050879</v>
      </c>
      <c r="BH53">
        <f>INDEX('Ambiente-Termico'!$B$2:$EC$1000, MATCH($O53, 'Ambiente-Termico'!$I$2:$I$1000, 0), MATCH(BH$1, 'Ambiente-Termico'!$B$1:$EC$1, 0))</f>
        <v>680</v>
      </c>
      <c r="BI53" s="2">
        <f>INDEX('Ambiente-Termico'!$B$2:$EC$1000, MATCH($O53, 'Ambiente-Termico'!$I$2:$I$1000, 0), MATCH(BI$1, 'Ambiente-Termico'!$B$1:$EC$1, 0))</f>
        <v>0.13307240704500981</v>
      </c>
      <c r="BJ53">
        <f>INDEX('Ambiente-Termico'!$B$2:$EC$1000, MATCH($O53, 'Ambiente-Termico'!$I$2:$I$1000, 0), MATCH(BJ$1, 'Ambiente-Termico'!$B$1:$EC$1, 0))</f>
        <v>3818</v>
      </c>
      <c r="BK53" s="2">
        <f>INDEX('Ambiente-Termico'!$B$2:$EC$1000, MATCH($O53, 'Ambiente-Termico'!$I$2:$I$1000, 0), MATCH(BK$1, 'Ambiente-Termico'!$B$1:$EC$1, 0))</f>
        <v>0.7471624266144814</v>
      </c>
      <c r="BL53">
        <f>INDEX('Ambiente-Termico'!$B$2:$EC$1000, MATCH($O53, 'Ambiente-Termico'!$I$2:$I$1000, 0), MATCH(BL$1, 'Ambiente-Termico'!$B$1:$EC$1, 0))</f>
        <v>612</v>
      </c>
      <c r="BM53" s="2">
        <f>INDEX('Ambiente-Termico'!$B$2:$EC$1000, MATCH($O53, 'Ambiente-Termico'!$I$2:$I$1000, 0), MATCH(BM$1, 'Ambiente-Termico'!$B$1:$EC$1, 0))</f>
        <v>6.9863013698630141E-2</v>
      </c>
      <c r="BN53">
        <f>INDEX('Ambiente-Termico'!$B$2:$EC$1000, MATCH($O53, 'Ambiente-Termico'!$I$2:$I$1000, 0), MATCH(BN$1, 'Ambiente-Termico'!$B$1:$EC$1, 0))</f>
        <v>2234</v>
      </c>
      <c r="BO53" s="2">
        <f>INDEX('Ambiente-Termico'!$B$2:$EC$1000, MATCH($O53, 'Ambiente-Termico'!$I$2:$I$1000, 0), MATCH(BO$1, 'Ambiente-Termico'!$B$1:$EC$1, 0))</f>
        <v>0.25502283105022833</v>
      </c>
      <c r="BP53">
        <f>INDEX('Ambiente-Termico'!$B$2:$EC$1000, MATCH($O53, 'Ambiente-Termico'!$I$2:$I$1000, 0), MATCH(BP$1, 'Ambiente-Termico'!$B$1:$EC$1, 0))</f>
        <v>5914</v>
      </c>
      <c r="BQ53" s="2">
        <f>INDEX('Ambiente-Termico'!$B$2:$EC$1000, MATCH($O53, 'Ambiente-Termico'!$I$2:$I$1000, 0), MATCH(BQ$1, 'Ambiente-Termico'!$B$1:$EC$1, 0))</f>
        <v>0.6751141552511416</v>
      </c>
      <c r="BR53">
        <f>INDEX('Ambiente-Termico'!$B$2:$EC$1000, MATCH($O53, 'Ambiente-Termico'!$I$2:$I$1000, 0), MATCH(BR$1, 'Ambiente-Termico'!$B$1:$EC$1, 0))</f>
        <v>174</v>
      </c>
      <c r="BS53" s="2">
        <f>INDEX('Ambiente-Termico'!$B$2:$EC$1000, MATCH($O53, 'Ambiente-Termico'!$I$2:$I$1000, 0), MATCH(BS$1, 'Ambiente-Termico'!$B$1:$EC$1, 0))</f>
        <v>3.4050880626223093E-2</v>
      </c>
      <c r="BT53">
        <f>INDEX('Ambiente-Termico'!$B$2:$EC$1000, MATCH($O53, 'Ambiente-Termico'!$I$2:$I$1000, 0), MATCH(BT$1, 'Ambiente-Termico'!$B$1:$EC$1, 0))</f>
        <v>2006</v>
      </c>
      <c r="BU53" s="2">
        <f>INDEX('Ambiente-Termico'!$B$2:$EC$1000, MATCH($O53, 'Ambiente-Termico'!$I$2:$I$1000, 0), MATCH(BU$1, 'Ambiente-Termico'!$B$1:$EC$1, 0))</f>
        <v>0.39256360078277891</v>
      </c>
      <c r="BV53">
        <f>INDEX('Ambiente-Termico'!$B$2:$EC$1000, MATCH($O53, 'Ambiente-Termico'!$I$2:$I$1000, 0), MATCH(BV$1, 'Ambiente-Termico'!$B$1:$EC$1, 0))</f>
        <v>6580</v>
      </c>
      <c r="BW53" s="2">
        <f>INDEX('Ambiente-Termico'!$B$2:$EC$1000, MATCH($O53, 'Ambiente-Termico'!$I$2:$I$1000, 0), MATCH(BW$1, 'Ambiente-Termico'!$B$1:$EC$1, 0))</f>
        <v>0.75114155251141557</v>
      </c>
      <c r="BX53">
        <f>INDEX('Ambiente-Termico'!$B$2:$EC$1000, MATCH($O53, 'Ambiente-Termico'!$I$2:$I$1000, 0), MATCH(BX$1, 'Ambiente-Termico'!$B$1:$EC$1, 0))</f>
        <v>174</v>
      </c>
      <c r="BY53" s="2">
        <f>INDEX('Ambiente-Termico'!$B$2:$EC$1000, MATCH($O53, 'Ambiente-Termico'!$I$2:$I$1000, 0), MATCH(BY$1, 'Ambiente-Termico'!$B$1:$EC$1, 0))</f>
        <v>1.9863013698630139E-2</v>
      </c>
      <c r="BZ53">
        <f>INDEX('Ambiente-Termico'!$B$2:$EC$1000, MATCH($O53, 'Ambiente-Termico'!$I$2:$I$1000, 0), MATCH(BZ$1, 'Ambiente-Termico'!$B$1:$EC$1, 0))</f>
        <v>5245</v>
      </c>
      <c r="CA53" s="2">
        <f>INDEX('Ambiente-Termico'!$B$2:$EC$1000, MATCH($O53, 'Ambiente-Termico'!$I$2:$I$1000, 0), MATCH(CA$1, 'Ambiente-Termico'!$B$1:$EC$1, 0))</f>
        <v>0.59874429223744297</v>
      </c>
      <c r="CB53">
        <f>INDEX('Ambiente-Termico'!$B$2:$EC$1000, MATCH($O53, 'Ambiente-Termico'!$I$2:$I$1000, 0), MATCH(CB$1, 'Ambiente-Termico'!$B$1:$EC$1, 0))</f>
        <v>3341</v>
      </c>
      <c r="CC53" s="2">
        <f>INDEX('Ambiente-Termico'!$B$2:$EC$1000, MATCH($O53, 'Ambiente-Termico'!$I$2:$I$1000, 0), MATCH(CC$1, 'Ambiente-Termico'!$B$1:$EC$1, 0))</f>
        <v>0.38139269406392701</v>
      </c>
      <c r="CD53">
        <f>INDEX('Ambiente-Termico'!$B$2:$EC$1000, MATCH($O53, 'Ambiente-Termico'!$I$2:$I$1000, 0), MATCH(CD$1, 'Ambiente-Termico'!$B$1:$EC$1, 0))</f>
        <v>7208.99</v>
      </c>
      <c r="CE53">
        <f>INDEX('Ambiente-Termico'!$B$2:$EC$1000, MATCH($O53, 'Ambiente-Termico'!$I$2:$I$1000, 0), MATCH(CE$1, 'Ambiente-Termico'!$B$1:$EC$1, 0))</f>
        <v>1151.6099999999999</v>
      </c>
      <c r="CF53">
        <f>INDEX('Ambiente-Termico'!$B$2:$EC$1000, MATCH($O53, 'Ambiente-Termico'!$I$2:$I$1000, 0), MATCH(CF$1, 'Ambiente-Termico'!$B$1:$EC$1, 0))</f>
        <v>261.47950671019225</v>
      </c>
      <c r="CG53">
        <f>INDEX('Ambiente-Termico'!$B$2:$EC$1000, MATCH($O53, 'Ambiente-Termico'!$I$2:$I$1000, 0), MATCH(CG$1, 'Ambiente-Termico'!$B$1:$EC$1, 0))</f>
        <v>41.770402611534273</v>
      </c>
      <c r="CH53">
        <f>INDEX('Ambiente-Termico'!$B$2:$EC$1000, MATCH($O53, 'Ambiente-Termico'!$I$2:$I$1000, 0), MATCH(CH$1, 'Ambiente-Termico'!$B$1:$EC$1, 0))</f>
        <v>219.70910409865797</v>
      </c>
      <c r="CI53">
        <f>INDEX('Ambiente-Termico'!$B$2:$EC$1000, MATCH($O53, 'Ambiente-Termico'!$I$2:$I$1000, 0), MATCH(CI$1, 'Ambiente-Termico'!$B$1:$EC$1, 0))</f>
        <v>7855.28</v>
      </c>
      <c r="CJ53">
        <f>INDEX('Ambiente-Termico'!$B$2:$EC$1000, MATCH($O53, 'Ambiente-Termico'!$I$2:$I$1000, 0), MATCH(CJ$1, 'Ambiente-Termico'!$B$1:$EC$1, 0))</f>
        <v>41.361023906026261</v>
      </c>
      <c r="CK53">
        <f>INDEX('Ambiente-Termico'!$B$2:$EC$1000, MATCH($O53, 'Ambiente-Termico'!$I$2:$I$1000, 0), MATCH(CK$1, 'Ambiente-Termico'!$B$1:$EC$1, 0))</f>
        <v>0</v>
      </c>
      <c r="CL53">
        <f>INDEX('Ambiente-Termico'!$B$2:$EC$1000, MATCH($O53, 'Ambiente-Termico'!$I$2:$I$1000, 0), MATCH(CL$1, 'Ambiente-Termico'!$B$1:$EC$1, 0))</f>
        <v>0</v>
      </c>
      <c r="CM53">
        <f>INDEX('Ambiente-Termico'!$B$2:$EC$1000, MATCH($O53, 'Ambiente-Termico'!$I$2:$I$1000, 0), MATCH(CM$1, 'Ambiente-Termico'!$B$1:$EC$1, 0))</f>
        <v>0</v>
      </c>
      <c r="CN53">
        <f>INDEX('Ambiente-Termico'!$B$2:$EC$1000, MATCH($O53, 'Ambiente-Termico'!$I$2:$I$1000, 0), MATCH(CN$1, 'Ambiente-Termico'!$B$1:$EC$1, 0))</f>
        <v>0</v>
      </c>
      <c r="CO53">
        <f>INDEX('Ambiente-Termico'!$B$2:$EC$1000, MATCH($O53, 'Ambiente-Termico'!$I$2:$I$1000, 0), MATCH(CO$1, 'Ambiente-Termico'!$B$1:$EC$1, 0))</f>
        <v>0</v>
      </c>
      <c r="CP53">
        <f>INDEX('Ambiente-Termico'!$B$2:$EC$1000, MATCH($O53, 'Ambiente-Termico'!$I$2:$I$1000, 0), MATCH(CP$1, 'Ambiente-Termico'!$B$1:$EC$1, 0))</f>
        <v>0</v>
      </c>
      <c r="CQ53">
        <f>INDEX('Ambiente-Termico'!$B$2:$EC$1000, MATCH($O53, 'Ambiente-Termico'!$I$2:$I$1000, 0), MATCH(CQ$1, 'Ambiente-Termico'!$B$1:$EC$1, 0))</f>
        <v>0</v>
      </c>
      <c r="CR53">
        <f>INDEX('Ambiente-Termico'!$B$2:$EC$1000, MATCH($O53, 'Ambiente-Termico'!$I$2:$I$1000, 0), MATCH(CR$1, 'Ambiente-Termico'!$B$1:$EC$1, 0))</f>
        <v>0</v>
      </c>
      <c r="CS53">
        <f>INDEX('Ambiente-Termico'!$B$2:$EC$1000, MATCH($O53, 'Ambiente-Termico'!$I$2:$I$1000, 0), MATCH(CS$1, 'Ambiente-Termico'!$B$1:$EC$1, 0))</f>
        <v>0</v>
      </c>
      <c r="CT53">
        <f>INDEX('Ambiente-Termico'!$B$2:$EC$1000, MATCH($O53, 'Ambiente-Termico'!$I$2:$I$1000, 0), MATCH(CT$1, 'Ambiente-Termico'!$B$1:$EC$1, 0))</f>
        <v>0</v>
      </c>
      <c r="CU53">
        <f>INDEX('Ambiente-Termico'!$B$2:$EC$1000, MATCH($O53, 'Ambiente-Termico'!$I$2:$I$1000, 0), MATCH(CU$1, 'Ambiente-Termico'!$B$1:$EC$1, 0))</f>
        <v>0</v>
      </c>
      <c r="CV53">
        <f>INDEX('Ambiente-Termico'!$B$2:$EC$1000, MATCH($O53, 'Ambiente-Termico'!$I$2:$I$1000, 0), MATCH(CV$1, 'Ambiente-Termico'!$B$1:$EC$1, 0))</f>
        <v>0</v>
      </c>
      <c r="CW53">
        <f>INDEX('Ambiente-Termico'!$B$2:$EC$1000, MATCH($O53, 'Ambiente-Termico'!$I$2:$I$1000, 0), MATCH(CW$1, 'Ambiente-Termico'!$B$1:$EC$1, 0))</f>
        <v>0</v>
      </c>
      <c r="CX53">
        <f>INDEX('Ambiente-Termico'!$B$2:$EC$1000, MATCH($O53, 'Ambiente-Termico'!$I$2:$I$1000, 0), MATCH(CX$1, 'Ambiente-Termico'!$B$1:$EC$1, 0))</f>
        <v>0</v>
      </c>
      <c r="CY53">
        <f>INDEX('Ambiente-Termico'!$B$2:$EC$1000, MATCH($O53, 'Ambiente-Termico'!$I$2:$I$1000, 0), MATCH(CY$1, 'Ambiente-Termico'!$B$1:$EC$1, 0))</f>
        <v>0</v>
      </c>
      <c r="CZ53">
        <f>INDEX('Ambiente-Termico'!$B$2:$EC$1000, MATCH($O53, 'Ambiente-Termico'!$I$2:$I$1000, 0), MATCH(CZ$1, 'Ambiente-Termico'!$B$1:$EC$1, 0))</f>
        <v>0</v>
      </c>
      <c r="DA53">
        <f>INDEX('Ambiente-Termico'!$B$2:$EC$1000, MATCH($O53, 'Ambiente-Termico'!$I$2:$I$1000, 0), MATCH(DA$1, 'Ambiente-Termico'!$B$1:$EC$1, 0))</f>
        <v>0</v>
      </c>
      <c r="DB53">
        <f>INDEX('Ambiente-Termico'!$B$2:$EC$1000, MATCH($O53, 'Ambiente-Termico'!$I$2:$I$1000, 0), MATCH(DB$1, 'Ambiente-Termico'!$B$1:$EC$1, 0))</f>
        <v>0</v>
      </c>
      <c r="DC53">
        <f>INDEX('Ambiente-Termico'!$B$2:$EC$1000, MATCH($O53, 'Ambiente-Termico'!$I$2:$I$1000, 0), MATCH(DC$1, 'Ambiente-Termico'!$B$1:$EC$1, 0))</f>
        <v>0</v>
      </c>
      <c r="DD53">
        <f>INDEX('Ambiente-Termico'!$B$2:$EC$1000, MATCH($O53, 'Ambiente-Termico'!$I$2:$I$1000, 0), MATCH(DD$1, 'Ambiente-Termico'!$B$1:$EC$1, 0))</f>
        <v>0</v>
      </c>
      <c r="DE53">
        <f>INDEX('Ambiente-Termico'!$B$2:$EC$1000, MATCH($O53, 'Ambiente-Termico'!$I$2:$I$1000, 0), MATCH(DE$1, 'Ambiente-Termico'!$B$1:$EC$1, 0))</f>
        <v>0</v>
      </c>
      <c r="DF53">
        <f>INDEX('Ambiente-Termico'!$B$2:$EC$1000, MATCH($O53, 'Ambiente-Termico'!$I$2:$I$1000, 0), MATCH(DF$1, 'Ambiente-Termico'!$B$1:$EC$1, 0))</f>
        <v>0</v>
      </c>
      <c r="DG53">
        <f>INDEX('Ambiente-Termico'!$B$2:$EC$1000, MATCH($O53, 'Ambiente-Termico'!$I$2:$I$1000, 0), MATCH(DG$1, 'Ambiente-Termico'!$B$1:$EC$1, 0))</f>
        <v>0</v>
      </c>
      <c r="DH53">
        <f>INDEX('Ambiente-Termico'!$B$2:$EC$1000, MATCH($O53, 'Ambiente-Termico'!$I$2:$I$1000, 0), MATCH(DH$1, 'Ambiente-Termico'!$B$1:$EC$1, 0))</f>
        <v>0</v>
      </c>
      <c r="DI53">
        <f>INDEX('Ambiente-Termico'!$B$2:$EC$1000, MATCH($O53, 'Ambiente-Termico'!$I$2:$I$1000, 0), MATCH(DI$1, 'Ambiente-Termico'!$B$1:$EC$1, 0))</f>
        <v>0</v>
      </c>
      <c r="DJ53">
        <f>INDEX('Ambiente-Termico'!$B$2:$EC$1000, MATCH($O53, 'Ambiente-Termico'!$I$2:$I$1000, 0), MATCH(DJ$1, 'Ambiente-Termico'!$B$1:$EC$1, 0))</f>
        <v>0</v>
      </c>
      <c r="DK53">
        <f>INDEX('Ambiente-Termico'!$B$2:$EC$1000, MATCH($O53, 'Ambiente-Termico'!$I$2:$I$1000, 0), MATCH(DK$1, 'Ambiente-Termico'!$B$1:$EC$1, 0))</f>
        <v>0</v>
      </c>
      <c r="DL53">
        <f>INDEX('Ambiente-Termico'!$B$2:$EC$1000, MATCH($O53, 'Ambiente-Termico'!$I$2:$I$1000, 0), MATCH(DL$1, 'Ambiente-Termico'!$B$1:$EC$1, 0))</f>
        <v>0</v>
      </c>
      <c r="DM53">
        <f>INDEX('Ambiente-Termico'!$B$2:$EC$1000, MATCH($O53, 'Ambiente-Termico'!$I$2:$I$1000, 0), MATCH(DM$1, 'Ambiente-Termico'!$B$1:$EC$1, 0))</f>
        <v>0</v>
      </c>
      <c r="DN53" s="2">
        <f t="shared" si="1"/>
        <v>0.41011214349129987</v>
      </c>
      <c r="DO53" s="2">
        <f>IF(INDEX(CE:CE,MATCH($T53,$O:$O, 0))=0,0,1-CE53/INDEX(CE:CE,MATCH($T53,$O:$O, 0)))</f>
        <v>9.0067951959544867E-2</v>
      </c>
      <c r="DP53" s="2">
        <f>IF(INDEX(CF:CF,MATCH($T53,$O:$O, 0))=0,0,1-CF53/INDEX(CF:CF,MATCH($T53,$O:$O, 0)))</f>
        <v>0.41011214349129976</v>
      </c>
      <c r="DQ53" s="2">
        <f t="shared" si="2"/>
        <v>9.0067951959544867E-2</v>
      </c>
      <c r="DR53" s="2">
        <f t="shared" si="3"/>
        <v>0.44708475767547362</v>
      </c>
      <c r="DS53" s="2">
        <f t="shared" si="4"/>
        <v>0.47373209463239274</v>
      </c>
      <c r="DT53" s="2">
        <f t="shared" si="5"/>
        <v>-0.17005042380304358</v>
      </c>
      <c r="DU53" s="2">
        <f t="shared" si="6"/>
        <v>0</v>
      </c>
      <c r="DV53" s="2">
        <f t="shared" si="7"/>
        <v>0</v>
      </c>
      <c r="DW53" s="2">
        <f t="shared" si="8"/>
        <v>0</v>
      </c>
      <c r="DX53" s="2">
        <f t="shared" si="9"/>
        <v>0</v>
      </c>
      <c r="DY53" s="2">
        <f>IF($CO53=0,0,CP53/$CO53)</f>
        <v>0</v>
      </c>
      <c r="DZ53" s="2">
        <f t="shared" si="10"/>
        <v>0</v>
      </c>
      <c r="EA53" s="2">
        <f t="shared" si="11"/>
        <v>0</v>
      </c>
      <c r="EB53" s="2">
        <f t="shared" si="12"/>
        <v>0</v>
      </c>
      <c r="EC53" s="2">
        <f t="shared" si="13"/>
        <v>0</v>
      </c>
      <c r="ED53" s="2">
        <f t="shared" si="14"/>
        <v>0</v>
      </c>
      <c r="EE53" s="2">
        <f t="shared" si="15"/>
        <v>0</v>
      </c>
      <c r="EF53" s="2">
        <f t="shared" si="16"/>
        <v>0</v>
      </c>
      <c r="EG53" s="2">
        <f t="shared" si="17"/>
        <v>0</v>
      </c>
      <c r="EH53" s="2">
        <f t="shared" si="18"/>
        <v>0</v>
      </c>
      <c r="EI53" s="2">
        <f t="shared" si="19"/>
        <v>0</v>
      </c>
      <c r="EJ53" s="2">
        <f t="shared" si="20"/>
        <v>0</v>
      </c>
      <c r="EK53" s="2">
        <f>IF($DB53=0,0,DC53/$DB53)</f>
        <v>0</v>
      </c>
      <c r="EL53" s="2">
        <f t="shared" si="21"/>
        <v>0</v>
      </c>
      <c r="EM53" s="2">
        <f t="shared" si="22"/>
        <v>0</v>
      </c>
      <c r="EN53" s="2">
        <f t="shared" si="23"/>
        <v>0</v>
      </c>
      <c r="EO53" s="2">
        <f t="shared" si="24"/>
        <v>0</v>
      </c>
      <c r="EP53" s="2">
        <f t="shared" si="25"/>
        <v>0</v>
      </c>
      <c r="EQ53" s="2">
        <f t="shared" si="26"/>
        <v>0</v>
      </c>
      <c r="ER53" s="2">
        <f t="shared" si="27"/>
        <v>0</v>
      </c>
      <c r="ES53" s="2">
        <f t="shared" si="28"/>
        <v>0</v>
      </c>
      <c r="ET53" s="2">
        <f t="shared" si="29"/>
        <v>0</v>
      </c>
      <c r="EU53" s="2">
        <f t="shared" si="30"/>
        <v>0</v>
      </c>
      <c r="EV53">
        <f>INDEX('Ambiente-Luminico'!$B$2:$DZ$1000, MATCH($P53, 'Ambiente-Luminico'!$M$2:$M$1000, 0), MATCH(EV$1, 'Ambiente-Luminico'!$B$1:$DZ$1, 0))</f>
        <v>1</v>
      </c>
      <c r="EW53">
        <f>INDEX('Ambiente-Luminico'!$B$2:$DZ$1000, MATCH($P53, 'Ambiente-Luminico'!$M$2:$M$1000, 0), MATCH(EW$1, 'Ambiente-Luminico'!$B$1:$DZ$1, 0))</f>
        <v>0.82051282999999997</v>
      </c>
      <c r="EX53">
        <f>INDEX('Ambiente-Luminico'!$B$2:$DZ$1000, MATCH($P53, 'Ambiente-Luminico'!$M$2:$M$1000, 0), MATCH(EX$1, 'Ambiente-Luminico'!$B$1:$DZ$1, 0))</f>
        <v>0</v>
      </c>
      <c r="EY53">
        <f>INDEX('Ambiente-Luminico'!$B$2:$DZ$1000, MATCH($P53, 'Ambiente-Luminico'!$M$2:$M$1000, 0), MATCH(EY$1, 'Ambiente-Luminico'!$B$1:$DZ$1, 0))</f>
        <v>0.70470310000000003</v>
      </c>
      <c r="EZ53">
        <f>INDEX('Ambiente-Luminico'!$B$2:$DZ$1000, MATCH($P53, 'Ambiente-Luminico'!$M$2:$M$1000, 0), MATCH(EZ$1, 'Ambiente-Luminico'!$B$1:$DZ$1, 0))</f>
        <v>0.28121537000000002</v>
      </c>
      <c r="FA53">
        <f>INDEX('Ambiente-Luminico'!$B$2:$DZ$1000, MATCH($P53, 'Ambiente-Luminico'!$M$2:$M$1000, 0), MATCH(FA$1, 'Ambiente-Luminico'!$B$1:$DZ$1, 0))</f>
        <v>2518.8867</v>
      </c>
      <c r="FB53">
        <f>INDEX('Ambiente-Luminico'!$B$2:$DZ$1000, MATCH($P53, 'Ambiente-Luminico'!$M$2:$M$1000, 0), MATCH(FB$1, 'Ambiente-Luminico'!$B$1:$DZ$1, 0))</f>
        <v>0.79326920000000001</v>
      </c>
    </row>
    <row r="54" spans="1:158" x14ac:dyDescent="0.3">
      <c r="A54">
        <f>IF(INDEX(Plan1!O$5:O$1000,ROW()-1)="","",INDEX(Plan1!O$5:O$1000,ROW()-1))</f>
        <v>53</v>
      </c>
      <c r="B54" t="str">
        <f>IF(INDEX(Plan1!P$5:P$1000,ROW()-1)="","",INDEX(Plan1!P$5:P$1000,ROW()-1))</f>
        <v>CTD-HVAC_dia-V60-T120_Pext</v>
      </c>
      <c r="C54" t="str">
        <f>IF(INDEX(Plan1!Q$5:Q$1000,ROW()-1)="","",INDEX(Plan1!Q$5:Q$1000,ROW()-1))</f>
        <v>CTD</v>
      </c>
      <c r="D54" t="str">
        <f>IF(INDEX(Plan1!R$5:R$1000,ROW()-1)="","",INDEX(Plan1!R$5:R$1000,ROW()-1))</f>
        <v>HVAC_dia</v>
      </c>
      <c r="E54" t="str">
        <f>IF(INDEX(Plan1!S$5:S$1000,ROW()-1)="","",INDEX(Plan1!S$5:S$1000,ROW()-1))</f>
        <v>V60</v>
      </c>
      <c r="F54" t="str">
        <f>IF(INDEX(Plan1!T$5:T$1000,ROW()-1)="","",INDEX(Plan1!T$5:T$1000,ROW()-1))</f>
        <v>T120_Pext</v>
      </c>
      <c r="G54" t="str">
        <f>IF(INDEX(Plan1!U$5:U$1000,ROW()-1)="","",INDEX(Plan1!U$5:U$1000,ROW()-1))</f>
        <v>VARANDA</v>
      </c>
      <c r="H54">
        <f>IF(INDEX(Plan1!W$5:W$1000,ROW()-1)="","",INDEX(Plan1!W$5:W$1000,ROW()-1))</f>
        <v>27.57</v>
      </c>
      <c r="I54">
        <f>IF(INDEX(Plan1!X$5:X$1000,ROW()-1)="","",INDEX(Plan1!X$5:X$1000,ROW()-1))</f>
        <v>68.111999999999995</v>
      </c>
      <c r="J54">
        <f>IF(INDEX(Plan1!Y$5:Y$1000,ROW()-1)="","",INDEX(Plan1!Y$5:Y$1000,ROW()-1))</f>
        <v>27.6416</v>
      </c>
      <c r="K54" s="16">
        <f>IF(INDEX(Plan1!Z$5:Z$1000,ROW()-1)="","",INDEX(Plan1!Z$5:Z$1000,ROW()-1))</f>
        <v>0.41</v>
      </c>
      <c r="L54" s="2">
        <f>IF(INDEX(Plan1!AA$5:AA$1000,ROW()-1)="","",INDEX(Plan1!AA$5:AA$1000,ROW()-1))</f>
        <v>1</v>
      </c>
      <c r="M54" t="str">
        <f t="shared" si="31"/>
        <v>Pext</v>
      </c>
      <c r="N54" t="str">
        <f t="shared" si="32"/>
        <v>Norte-Oeste</v>
      </c>
      <c r="O54" t="str">
        <f t="shared" si="33"/>
        <v>CTD-HVAC_dia-V60-T120_Pext-VARANDA-Pext</v>
      </c>
      <c r="P54" t="str">
        <f t="shared" si="34"/>
        <v>CTD-VN-V60-T120_Pext-VARANDA-Pext</v>
      </c>
      <c r="Q54" t="str">
        <f t="shared" si="35"/>
        <v>CTD_T120_Pext_V60</v>
      </c>
      <c r="R54" t="str">
        <f t="shared" si="36"/>
        <v>CTD_T120_Pext_V60_sDG</v>
      </c>
      <c r="S54" t="str">
        <f t="shared" si="37"/>
        <v>CTD-VARANDA</v>
      </c>
      <c r="T54" t="str">
        <f t="shared" si="38"/>
        <v>CTD-HVAC_dia-V86-ST-VARANDA-P0</v>
      </c>
      <c r="U54">
        <f>INDEX('Ambiente-Termico'!$B$2:$EC$1000, MATCH($O54, 'Ambiente-Termico'!$I$2:$I$1000, 0), MATCH(U$1, 'Ambiente-Termico'!$B$1:$EC$1, 0))</f>
        <v>5110</v>
      </c>
      <c r="V54">
        <f>INDEX('Ambiente-Termico'!$B$2:$EC$1000, MATCH($O54, 'Ambiente-Termico'!$I$2:$I$1000, 0), MATCH(V$1, 'Ambiente-Termico'!$B$1:$EC$1, 0))</f>
        <v>31.86</v>
      </c>
      <c r="W54">
        <f>INDEX('Ambiente-Termico'!$B$2:$EC$1000, MATCH($O54, 'Ambiente-Termico'!$I$2:$I$1000, 0), MATCH(W$1, 'Ambiente-Termico'!$B$1:$EC$1, 0))</f>
        <v>31.86</v>
      </c>
      <c r="X54">
        <f>INDEX('Ambiente-Termico'!$B$2:$EC$1000, MATCH($O54, 'Ambiente-Termico'!$I$2:$I$1000, 0), MATCH(X$1, 'Ambiente-Termico'!$B$1:$EC$1, 0))</f>
        <v>21.96</v>
      </c>
      <c r="Y54">
        <f>INDEX('Ambiente-Termico'!$B$2:$EC$1000, MATCH($O54, 'Ambiente-Termico'!$I$2:$I$1000, 0), MATCH(Y$1, 'Ambiente-Termico'!$B$1:$EC$1, 0))</f>
        <v>20.41</v>
      </c>
      <c r="Z54">
        <f>INDEX('Ambiente-Termico'!$B$2:$EC$1000, MATCH($O54, 'Ambiente-Termico'!$I$2:$I$1000, 0), MATCH(Z$1, 'Ambiente-Termico'!$B$1:$EC$1, 0))</f>
        <v>31.12</v>
      </c>
      <c r="AA54">
        <f>INDEX('Ambiente-Termico'!$B$2:$EC$1000, MATCH($O54, 'Ambiente-Termico'!$I$2:$I$1000, 0), MATCH(AA$1, 'Ambiente-Termico'!$B$1:$EC$1, 0))</f>
        <v>31.12</v>
      </c>
      <c r="AB54">
        <f>INDEX('Ambiente-Termico'!$B$2:$EC$1000, MATCH($O54, 'Ambiente-Termico'!$I$2:$I$1000, 0), MATCH(AB$1, 'Ambiente-Termico'!$B$1:$EC$1, 0))</f>
        <v>21.82</v>
      </c>
      <c r="AC54">
        <f>INDEX('Ambiente-Termico'!$B$2:$EC$1000, MATCH($O54, 'Ambiente-Termico'!$I$2:$I$1000, 0), MATCH(AC$1, 'Ambiente-Termico'!$B$1:$EC$1, 0))</f>
        <v>20.329999999999998</v>
      </c>
      <c r="AD54">
        <f>INDEX('Ambiente-Termico'!$B$2:$EC$1000, MATCH($O54, 'Ambiente-Termico'!$I$2:$I$1000, 0), MATCH(AD$1, 'Ambiente-Termico'!$B$1:$EC$1, 0))</f>
        <v>31.35</v>
      </c>
      <c r="AE54">
        <f>INDEX('Ambiente-Termico'!$B$2:$EC$1000, MATCH($O54, 'Ambiente-Termico'!$I$2:$I$1000, 0), MATCH(AE$1, 'Ambiente-Termico'!$B$1:$EC$1, 0))</f>
        <v>31.35</v>
      </c>
      <c r="AF54">
        <f>INDEX('Ambiente-Termico'!$B$2:$EC$1000, MATCH($O54, 'Ambiente-Termico'!$I$2:$I$1000, 0), MATCH(AF$1, 'Ambiente-Termico'!$B$1:$EC$1, 0))</f>
        <v>21.89</v>
      </c>
      <c r="AG54">
        <f>INDEX('Ambiente-Termico'!$B$2:$EC$1000, MATCH($O54, 'Ambiente-Termico'!$I$2:$I$1000, 0), MATCH(AG$1, 'Ambiente-Termico'!$B$1:$EC$1, 0))</f>
        <v>20.37</v>
      </c>
      <c r="AH54" s="2">
        <f t="shared" si="39"/>
        <v>6.2735257214552309E-4</v>
      </c>
      <c r="AI54" s="2">
        <f t="shared" si="39"/>
        <v>6.2735257214552309E-4</v>
      </c>
      <c r="AJ54" s="2">
        <f t="shared" si="39"/>
        <v>1.8181818181818299E-3</v>
      </c>
      <c r="AK54" s="2">
        <f t="shared" si="39"/>
        <v>2.4437927663734094E-3</v>
      </c>
      <c r="AL54" s="2">
        <f t="shared" si="40"/>
        <v>1.9533711405166909E-2</v>
      </c>
      <c r="AM54" s="2">
        <f t="shared" si="40"/>
        <v>1.9533711405166909E-2</v>
      </c>
      <c r="AN54" s="2">
        <f t="shared" si="40"/>
        <v>1.4008133755083585E-2</v>
      </c>
      <c r="AO54" s="2">
        <f t="shared" si="40"/>
        <v>1.0705596107056126E-2</v>
      </c>
      <c r="AP54" s="2">
        <f t="shared" si="41"/>
        <v>3.8131553860819567E-3</v>
      </c>
      <c r="AQ54" s="2">
        <f t="shared" si="41"/>
        <v>3.8131553860819567E-3</v>
      </c>
      <c r="AR54" s="2">
        <f t="shared" si="41"/>
        <v>8.1558676937018015E-3</v>
      </c>
      <c r="AS54" s="2">
        <f t="shared" si="41"/>
        <v>6.8259385665528916E-3</v>
      </c>
      <c r="AT54">
        <f>INDEX('Ambiente-Termico'!$B$2:$EC$1000, MATCH($O54, 'Ambiente-Termico'!$I$2:$I$1000, 0), MATCH(AT$1, 'Ambiente-Termico'!$B$1:$EC$1, 0))</f>
        <v>578</v>
      </c>
      <c r="AU54" s="2">
        <f>INDEX('Ambiente-Termico'!$B$2:$EC$1000, MATCH($O54, 'Ambiente-Termico'!$I$2:$I$1000, 0), MATCH(AU$1, 'Ambiente-Termico'!$B$1:$EC$1, 0))</f>
        <v>0.1131115459882583</v>
      </c>
      <c r="AV54">
        <f>INDEX('Ambiente-Termico'!$B$2:$EC$1000, MATCH($O54, 'Ambiente-Termico'!$I$2:$I$1000, 0), MATCH(AV$1, 'Ambiente-Termico'!$B$1:$EC$1, 0))</f>
        <v>3280</v>
      </c>
      <c r="AW54" s="2">
        <f>INDEX('Ambiente-Termico'!$B$2:$EC$1000, MATCH($O54, 'Ambiente-Termico'!$I$2:$I$1000, 0), MATCH(AW$1, 'Ambiente-Termico'!$B$1:$EC$1, 0))</f>
        <v>0.64187866927592951</v>
      </c>
      <c r="AX54">
        <f>INDEX('Ambiente-Termico'!$B$2:$EC$1000, MATCH($O54, 'Ambiente-Termico'!$I$2:$I$1000, 0), MATCH(AX$1, 'Ambiente-Termico'!$B$1:$EC$1, 0))</f>
        <v>1252</v>
      </c>
      <c r="AY54" s="2">
        <f>INDEX('Ambiente-Termico'!$B$2:$EC$1000, MATCH($O54, 'Ambiente-Termico'!$I$2:$I$1000, 0), MATCH(AY$1, 'Ambiente-Termico'!$B$1:$EC$1, 0))</f>
        <v>0.24500978473581209</v>
      </c>
      <c r="AZ54">
        <f>INDEX('Ambiente-Termico'!$B$2:$EC$1000, MATCH($O54, 'Ambiente-Termico'!$I$2:$I$1000, 0), MATCH(AZ$1, 'Ambiente-Termico'!$B$1:$EC$1, 0))</f>
        <v>591</v>
      </c>
      <c r="BA54" s="2">
        <f>INDEX('Ambiente-Termico'!$B$2:$EC$1000, MATCH($O54, 'Ambiente-Termico'!$I$2:$I$1000, 0), MATCH(BA$1, 'Ambiente-Termico'!$B$1:$EC$1, 0))</f>
        <v>6.7465753424657535E-2</v>
      </c>
      <c r="BB54">
        <f>INDEX('Ambiente-Termico'!$B$2:$EC$1000, MATCH($O54, 'Ambiente-Termico'!$I$2:$I$1000, 0), MATCH(BB$1, 'Ambiente-Termico'!$B$1:$EC$1, 0))</f>
        <v>5931</v>
      </c>
      <c r="BC54" s="2">
        <f>INDEX('Ambiente-Termico'!$B$2:$EC$1000, MATCH($O54, 'Ambiente-Termico'!$I$2:$I$1000, 0), MATCH(BC$1, 'Ambiente-Termico'!$B$1:$EC$1, 0))</f>
        <v>0.67705479452054795</v>
      </c>
      <c r="BD54" t="e">
        <f>INDEX('Ambiente-Termico'!$B$2:$EC$1000, MATCH($O54, 'Ambiente-Termico'!$I$2:$I$1000, 0), MATCH(BD$1, 'Ambiente-Termico'!$B$1:$EC$1, 0))</f>
        <v>#N/A</v>
      </c>
      <c r="BE54" s="2" t="e">
        <f>INDEX('Ambiente-Termico'!$B$2:$EC$1000, MATCH($O54, 'Ambiente-Termico'!$I$2:$I$1000, 0), MATCH(BE$1, 'Ambiente-Termico'!$B$1:$EC$1, 0))</f>
        <v>#N/A</v>
      </c>
      <c r="BF54">
        <f>INDEX('Ambiente-Termico'!$B$2:$EC$1000, MATCH($O54, 'Ambiente-Termico'!$I$2:$I$1000, 0), MATCH(BF$1, 'Ambiente-Termico'!$B$1:$EC$1, 0))</f>
        <v>682</v>
      </c>
      <c r="BG54" s="2">
        <f>INDEX('Ambiente-Termico'!$B$2:$EC$1000, MATCH($O54, 'Ambiente-Termico'!$I$2:$I$1000, 0), MATCH(BG$1, 'Ambiente-Termico'!$B$1:$EC$1, 0))</f>
        <v>0.13346379647749509</v>
      </c>
      <c r="BH54">
        <f>INDEX('Ambiente-Termico'!$B$2:$EC$1000, MATCH($O54, 'Ambiente-Termico'!$I$2:$I$1000, 0), MATCH(BH$1, 'Ambiente-Termico'!$B$1:$EC$1, 0))</f>
        <v>647</v>
      </c>
      <c r="BI54" s="2">
        <f>INDEX('Ambiente-Termico'!$B$2:$EC$1000, MATCH($O54, 'Ambiente-Termico'!$I$2:$I$1000, 0), MATCH(BI$1, 'Ambiente-Termico'!$B$1:$EC$1, 0))</f>
        <v>0.12661448140900189</v>
      </c>
      <c r="BJ54">
        <f>INDEX('Ambiente-Termico'!$B$2:$EC$1000, MATCH($O54, 'Ambiente-Termico'!$I$2:$I$1000, 0), MATCH(BJ$1, 'Ambiente-Termico'!$B$1:$EC$1, 0))</f>
        <v>3781</v>
      </c>
      <c r="BK54" s="2">
        <f>INDEX('Ambiente-Termico'!$B$2:$EC$1000, MATCH($O54, 'Ambiente-Termico'!$I$2:$I$1000, 0), MATCH(BK$1, 'Ambiente-Termico'!$B$1:$EC$1, 0))</f>
        <v>0.73992172211350293</v>
      </c>
      <c r="BL54">
        <f>INDEX('Ambiente-Termico'!$B$2:$EC$1000, MATCH($O54, 'Ambiente-Termico'!$I$2:$I$1000, 0), MATCH(BL$1, 'Ambiente-Termico'!$B$1:$EC$1, 0))</f>
        <v>682</v>
      </c>
      <c r="BM54" s="2">
        <f>INDEX('Ambiente-Termico'!$B$2:$EC$1000, MATCH($O54, 'Ambiente-Termico'!$I$2:$I$1000, 0), MATCH(BM$1, 'Ambiente-Termico'!$B$1:$EC$1, 0))</f>
        <v>7.7853881278538817E-2</v>
      </c>
      <c r="BN54">
        <f>INDEX('Ambiente-Termico'!$B$2:$EC$1000, MATCH($O54, 'Ambiente-Termico'!$I$2:$I$1000, 0), MATCH(BN$1, 'Ambiente-Termico'!$B$1:$EC$1, 0))</f>
        <v>2208</v>
      </c>
      <c r="BO54" s="2">
        <f>INDEX('Ambiente-Termico'!$B$2:$EC$1000, MATCH($O54, 'Ambiente-Termico'!$I$2:$I$1000, 0), MATCH(BO$1, 'Ambiente-Termico'!$B$1:$EC$1, 0))</f>
        <v>0.25205479452054802</v>
      </c>
      <c r="BP54">
        <f>INDEX('Ambiente-Termico'!$B$2:$EC$1000, MATCH($O54, 'Ambiente-Termico'!$I$2:$I$1000, 0), MATCH(BP$1, 'Ambiente-Termico'!$B$1:$EC$1, 0))</f>
        <v>5870</v>
      </c>
      <c r="BQ54" s="2">
        <f>INDEX('Ambiente-Termico'!$B$2:$EC$1000, MATCH($O54, 'Ambiente-Termico'!$I$2:$I$1000, 0), MATCH(BQ$1, 'Ambiente-Termico'!$B$1:$EC$1, 0))</f>
        <v>0.67009132420091322</v>
      </c>
      <c r="BR54">
        <f>INDEX('Ambiente-Termico'!$B$2:$EC$1000, MATCH($O54, 'Ambiente-Termico'!$I$2:$I$1000, 0), MATCH(BR$1, 'Ambiente-Termico'!$B$1:$EC$1, 0))</f>
        <v>226</v>
      </c>
      <c r="BS54" s="2">
        <f>INDEX('Ambiente-Termico'!$B$2:$EC$1000, MATCH($O54, 'Ambiente-Termico'!$I$2:$I$1000, 0), MATCH(BS$1, 'Ambiente-Termico'!$B$1:$EC$1, 0))</f>
        <v>4.4227005870841489E-2</v>
      </c>
      <c r="BT54">
        <f>INDEX('Ambiente-Termico'!$B$2:$EC$1000, MATCH($O54, 'Ambiente-Termico'!$I$2:$I$1000, 0), MATCH(BT$1, 'Ambiente-Termico'!$B$1:$EC$1, 0))</f>
        <v>1987</v>
      </c>
      <c r="BU54" s="2">
        <f>INDEX('Ambiente-Termico'!$B$2:$EC$1000, MATCH($O54, 'Ambiente-Termico'!$I$2:$I$1000, 0), MATCH(BU$1, 'Ambiente-Termico'!$B$1:$EC$1, 0))</f>
        <v>0.38884540117416833</v>
      </c>
      <c r="BV54">
        <f>INDEX('Ambiente-Termico'!$B$2:$EC$1000, MATCH($O54, 'Ambiente-Termico'!$I$2:$I$1000, 0), MATCH(BV$1, 'Ambiente-Termico'!$B$1:$EC$1, 0))</f>
        <v>6547</v>
      </c>
      <c r="BW54" s="2">
        <f>INDEX('Ambiente-Termico'!$B$2:$EC$1000, MATCH($O54, 'Ambiente-Termico'!$I$2:$I$1000, 0), MATCH(BW$1, 'Ambiente-Termico'!$B$1:$EC$1, 0))</f>
        <v>0.74737442922374431</v>
      </c>
      <c r="BX54">
        <f>INDEX('Ambiente-Termico'!$B$2:$EC$1000, MATCH($O54, 'Ambiente-Termico'!$I$2:$I$1000, 0), MATCH(BX$1, 'Ambiente-Termico'!$B$1:$EC$1, 0))</f>
        <v>226</v>
      </c>
      <c r="BY54" s="2">
        <f>INDEX('Ambiente-Termico'!$B$2:$EC$1000, MATCH($O54, 'Ambiente-Termico'!$I$2:$I$1000, 0), MATCH(BY$1, 'Ambiente-Termico'!$B$1:$EC$1, 0))</f>
        <v>2.579908675799087E-2</v>
      </c>
      <c r="BZ54">
        <f>INDEX('Ambiente-Termico'!$B$2:$EC$1000, MATCH($O54, 'Ambiente-Termico'!$I$2:$I$1000, 0), MATCH(BZ$1, 'Ambiente-Termico'!$B$1:$EC$1, 0))</f>
        <v>5234</v>
      </c>
      <c r="CA54" s="2">
        <f>INDEX('Ambiente-Termico'!$B$2:$EC$1000, MATCH($O54, 'Ambiente-Termico'!$I$2:$I$1000, 0), MATCH(CA$1, 'Ambiente-Termico'!$B$1:$EC$1, 0))</f>
        <v>0.59748858447488584</v>
      </c>
      <c r="CB54">
        <f>INDEX('Ambiente-Termico'!$B$2:$EC$1000, MATCH($O54, 'Ambiente-Termico'!$I$2:$I$1000, 0), MATCH(CB$1, 'Ambiente-Termico'!$B$1:$EC$1, 0))</f>
        <v>3300</v>
      </c>
      <c r="CC54" s="2">
        <f>INDEX('Ambiente-Termico'!$B$2:$EC$1000, MATCH($O54, 'Ambiente-Termico'!$I$2:$I$1000, 0), MATCH(CC$1, 'Ambiente-Termico'!$B$1:$EC$1, 0))</f>
        <v>0.37671232876712329</v>
      </c>
      <c r="CD54">
        <f>INDEX('Ambiente-Termico'!$B$2:$EC$1000, MATCH($O54, 'Ambiente-Termico'!$I$2:$I$1000, 0), MATCH(CD$1, 'Ambiente-Termico'!$B$1:$EC$1, 0))</f>
        <v>6171.85</v>
      </c>
      <c r="CE54">
        <f>INDEX('Ambiente-Termico'!$B$2:$EC$1000, MATCH($O54, 'Ambiente-Termico'!$I$2:$I$1000, 0), MATCH(CE$1, 'Ambiente-Termico'!$B$1:$EC$1, 0))</f>
        <v>1142.95</v>
      </c>
      <c r="CF54">
        <f>INDEX('Ambiente-Termico'!$B$2:$EC$1000, MATCH($O54, 'Ambiente-Termico'!$I$2:$I$1000, 0), MATCH(CF$1, 'Ambiente-Termico'!$B$1:$EC$1, 0))</f>
        <v>223.86108088501996</v>
      </c>
      <c r="CG54">
        <f>INDEX('Ambiente-Termico'!$B$2:$EC$1000, MATCH($O54, 'Ambiente-Termico'!$I$2:$I$1000, 0), MATCH(CG$1, 'Ambiente-Termico'!$B$1:$EC$1, 0))</f>
        <v>41.456293072179903</v>
      </c>
      <c r="CH54">
        <f>INDEX('Ambiente-Termico'!$B$2:$EC$1000, MATCH($O54, 'Ambiente-Termico'!$I$2:$I$1000, 0), MATCH(CH$1, 'Ambiente-Termico'!$B$1:$EC$1, 0))</f>
        <v>182.40478781284006</v>
      </c>
      <c r="CI54">
        <f>INDEX('Ambiente-Termico'!$B$2:$EC$1000, MATCH($O54, 'Ambiente-Termico'!$I$2:$I$1000, 0), MATCH(CI$1, 'Ambiente-Termico'!$B$1:$EC$1, 0))</f>
        <v>4492.6000000000004</v>
      </c>
      <c r="CJ54">
        <f>INDEX('Ambiente-Termico'!$B$2:$EC$1000, MATCH($O54, 'Ambiente-Termico'!$I$2:$I$1000, 0), MATCH(CJ$1, 'Ambiente-Termico'!$B$1:$EC$1, 0))</f>
        <v>45.437064968340607</v>
      </c>
      <c r="CK54">
        <f>INDEX('Ambiente-Termico'!$B$2:$EC$1000, MATCH($O54, 'Ambiente-Termico'!$I$2:$I$1000, 0), MATCH(CK$1, 'Ambiente-Termico'!$B$1:$EC$1, 0))</f>
        <v>0</v>
      </c>
      <c r="CL54">
        <f>INDEX('Ambiente-Termico'!$B$2:$EC$1000, MATCH($O54, 'Ambiente-Termico'!$I$2:$I$1000, 0), MATCH(CL$1, 'Ambiente-Termico'!$B$1:$EC$1, 0))</f>
        <v>0</v>
      </c>
      <c r="CM54">
        <f>INDEX('Ambiente-Termico'!$B$2:$EC$1000, MATCH($O54, 'Ambiente-Termico'!$I$2:$I$1000, 0), MATCH(CM$1, 'Ambiente-Termico'!$B$1:$EC$1, 0))</f>
        <v>0</v>
      </c>
      <c r="CN54">
        <f>INDEX('Ambiente-Termico'!$B$2:$EC$1000, MATCH($O54, 'Ambiente-Termico'!$I$2:$I$1000, 0), MATCH(CN$1, 'Ambiente-Termico'!$B$1:$EC$1, 0))</f>
        <v>0</v>
      </c>
      <c r="CO54">
        <f>INDEX('Ambiente-Termico'!$B$2:$EC$1000, MATCH($O54, 'Ambiente-Termico'!$I$2:$I$1000, 0), MATCH(CO$1, 'Ambiente-Termico'!$B$1:$EC$1, 0))</f>
        <v>0</v>
      </c>
      <c r="CP54">
        <f>INDEX('Ambiente-Termico'!$B$2:$EC$1000, MATCH($O54, 'Ambiente-Termico'!$I$2:$I$1000, 0), MATCH(CP$1, 'Ambiente-Termico'!$B$1:$EC$1, 0))</f>
        <v>0</v>
      </c>
      <c r="CQ54">
        <f>INDEX('Ambiente-Termico'!$B$2:$EC$1000, MATCH($O54, 'Ambiente-Termico'!$I$2:$I$1000, 0), MATCH(CQ$1, 'Ambiente-Termico'!$B$1:$EC$1, 0))</f>
        <v>0</v>
      </c>
      <c r="CR54">
        <f>INDEX('Ambiente-Termico'!$B$2:$EC$1000, MATCH($O54, 'Ambiente-Termico'!$I$2:$I$1000, 0), MATCH(CR$1, 'Ambiente-Termico'!$B$1:$EC$1, 0))</f>
        <v>0</v>
      </c>
      <c r="CS54">
        <f>INDEX('Ambiente-Termico'!$B$2:$EC$1000, MATCH($O54, 'Ambiente-Termico'!$I$2:$I$1000, 0), MATCH(CS$1, 'Ambiente-Termico'!$B$1:$EC$1, 0))</f>
        <v>0</v>
      </c>
      <c r="CT54">
        <f>INDEX('Ambiente-Termico'!$B$2:$EC$1000, MATCH($O54, 'Ambiente-Termico'!$I$2:$I$1000, 0), MATCH(CT$1, 'Ambiente-Termico'!$B$1:$EC$1, 0))</f>
        <v>0</v>
      </c>
      <c r="CU54">
        <f>INDEX('Ambiente-Termico'!$B$2:$EC$1000, MATCH($O54, 'Ambiente-Termico'!$I$2:$I$1000, 0), MATCH(CU$1, 'Ambiente-Termico'!$B$1:$EC$1, 0))</f>
        <v>0</v>
      </c>
      <c r="CV54">
        <f>INDEX('Ambiente-Termico'!$B$2:$EC$1000, MATCH($O54, 'Ambiente-Termico'!$I$2:$I$1000, 0), MATCH(CV$1, 'Ambiente-Termico'!$B$1:$EC$1, 0))</f>
        <v>0</v>
      </c>
      <c r="CW54">
        <f>INDEX('Ambiente-Termico'!$B$2:$EC$1000, MATCH($O54, 'Ambiente-Termico'!$I$2:$I$1000, 0), MATCH(CW$1, 'Ambiente-Termico'!$B$1:$EC$1, 0))</f>
        <v>0</v>
      </c>
      <c r="CX54">
        <f>INDEX('Ambiente-Termico'!$B$2:$EC$1000, MATCH($O54, 'Ambiente-Termico'!$I$2:$I$1000, 0), MATCH(CX$1, 'Ambiente-Termico'!$B$1:$EC$1, 0))</f>
        <v>0</v>
      </c>
      <c r="CY54">
        <f>INDEX('Ambiente-Termico'!$B$2:$EC$1000, MATCH($O54, 'Ambiente-Termico'!$I$2:$I$1000, 0), MATCH(CY$1, 'Ambiente-Termico'!$B$1:$EC$1, 0))</f>
        <v>0</v>
      </c>
      <c r="CZ54">
        <f>INDEX('Ambiente-Termico'!$B$2:$EC$1000, MATCH($O54, 'Ambiente-Termico'!$I$2:$I$1000, 0), MATCH(CZ$1, 'Ambiente-Termico'!$B$1:$EC$1, 0))</f>
        <v>0</v>
      </c>
      <c r="DA54">
        <f>INDEX('Ambiente-Termico'!$B$2:$EC$1000, MATCH($O54, 'Ambiente-Termico'!$I$2:$I$1000, 0), MATCH(DA$1, 'Ambiente-Termico'!$B$1:$EC$1, 0))</f>
        <v>0</v>
      </c>
      <c r="DB54">
        <f>INDEX('Ambiente-Termico'!$B$2:$EC$1000, MATCH($O54, 'Ambiente-Termico'!$I$2:$I$1000, 0), MATCH(DB$1, 'Ambiente-Termico'!$B$1:$EC$1, 0))</f>
        <v>0</v>
      </c>
      <c r="DC54">
        <f>INDEX('Ambiente-Termico'!$B$2:$EC$1000, MATCH($O54, 'Ambiente-Termico'!$I$2:$I$1000, 0), MATCH(DC$1, 'Ambiente-Termico'!$B$1:$EC$1, 0))</f>
        <v>0</v>
      </c>
      <c r="DD54">
        <f>INDEX('Ambiente-Termico'!$B$2:$EC$1000, MATCH($O54, 'Ambiente-Termico'!$I$2:$I$1000, 0), MATCH(DD$1, 'Ambiente-Termico'!$B$1:$EC$1, 0))</f>
        <v>0</v>
      </c>
      <c r="DE54">
        <f>INDEX('Ambiente-Termico'!$B$2:$EC$1000, MATCH($O54, 'Ambiente-Termico'!$I$2:$I$1000, 0), MATCH(DE$1, 'Ambiente-Termico'!$B$1:$EC$1, 0))</f>
        <v>0</v>
      </c>
      <c r="DF54">
        <f>INDEX('Ambiente-Termico'!$B$2:$EC$1000, MATCH($O54, 'Ambiente-Termico'!$I$2:$I$1000, 0), MATCH(DF$1, 'Ambiente-Termico'!$B$1:$EC$1, 0))</f>
        <v>0</v>
      </c>
      <c r="DG54">
        <f>INDEX('Ambiente-Termico'!$B$2:$EC$1000, MATCH($O54, 'Ambiente-Termico'!$I$2:$I$1000, 0), MATCH(DG$1, 'Ambiente-Termico'!$B$1:$EC$1, 0))</f>
        <v>0</v>
      </c>
      <c r="DH54">
        <f>INDEX('Ambiente-Termico'!$B$2:$EC$1000, MATCH($O54, 'Ambiente-Termico'!$I$2:$I$1000, 0), MATCH(DH$1, 'Ambiente-Termico'!$B$1:$EC$1, 0))</f>
        <v>0</v>
      </c>
      <c r="DI54">
        <f>INDEX('Ambiente-Termico'!$B$2:$EC$1000, MATCH($O54, 'Ambiente-Termico'!$I$2:$I$1000, 0), MATCH(DI$1, 'Ambiente-Termico'!$B$1:$EC$1, 0))</f>
        <v>0</v>
      </c>
      <c r="DJ54">
        <f>INDEX('Ambiente-Termico'!$B$2:$EC$1000, MATCH($O54, 'Ambiente-Termico'!$I$2:$I$1000, 0), MATCH(DJ$1, 'Ambiente-Termico'!$B$1:$EC$1, 0))</f>
        <v>0</v>
      </c>
      <c r="DK54">
        <f>INDEX('Ambiente-Termico'!$B$2:$EC$1000, MATCH($O54, 'Ambiente-Termico'!$I$2:$I$1000, 0), MATCH(DK$1, 'Ambiente-Termico'!$B$1:$EC$1, 0))</f>
        <v>0</v>
      </c>
      <c r="DL54">
        <f>INDEX('Ambiente-Termico'!$B$2:$EC$1000, MATCH($O54, 'Ambiente-Termico'!$I$2:$I$1000, 0), MATCH(DL$1, 'Ambiente-Termico'!$B$1:$EC$1, 0))</f>
        <v>0</v>
      </c>
      <c r="DM54">
        <f>INDEX('Ambiente-Termico'!$B$2:$EC$1000, MATCH($O54, 'Ambiente-Termico'!$I$2:$I$1000, 0), MATCH(DM$1, 'Ambiente-Termico'!$B$1:$EC$1, 0))</f>
        <v>0</v>
      </c>
      <c r="DN54" s="2">
        <f t="shared" si="1"/>
        <v>0.4949778863345321</v>
      </c>
      <c r="DO54" s="2">
        <f>IF(INDEX(CE:CE,MATCH($T54,$O:$O, 0))=0,0,1-CE54/INDEX(CE:CE,MATCH($T54,$O:$O, 0)))</f>
        <v>9.6910556257901237E-2</v>
      </c>
      <c r="DP54" s="2">
        <f>IF(INDEX(CF:CF,MATCH($T54,$O:$O, 0))=0,0,1-CF54/INDEX(CF:CF,MATCH($T54,$O:$O, 0)))</f>
        <v>0.4949778863345321</v>
      </c>
      <c r="DQ54" s="2">
        <f t="shared" si="2"/>
        <v>9.6910556257901348E-2</v>
      </c>
      <c r="DR54" s="2">
        <f t="shared" si="3"/>
        <v>0.54096400388851107</v>
      </c>
      <c r="DS54" s="2">
        <f t="shared" si="4"/>
        <v>0.69901630601907083</v>
      </c>
      <c r="DT54" s="2">
        <f t="shared" si="5"/>
        <v>-0.28535640808513585</v>
      </c>
      <c r="DU54" s="2">
        <f t="shared" si="6"/>
        <v>0</v>
      </c>
      <c r="DV54" s="2">
        <f t="shared" si="7"/>
        <v>0</v>
      </c>
      <c r="DW54" s="2">
        <f t="shared" si="8"/>
        <v>0</v>
      </c>
      <c r="DX54" s="2">
        <f t="shared" si="9"/>
        <v>0</v>
      </c>
      <c r="DY54" s="2">
        <f>IF($CO54=0,0,CP54/$CO54)</f>
        <v>0</v>
      </c>
      <c r="DZ54" s="2">
        <f t="shared" si="10"/>
        <v>0</v>
      </c>
      <c r="EA54" s="2">
        <f t="shared" si="11"/>
        <v>0</v>
      </c>
      <c r="EB54" s="2">
        <f t="shared" si="12"/>
        <v>0</v>
      </c>
      <c r="EC54" s="2">
        <f t="shared" si="13"/>
        <v>0</v>
      </c>
      <c r="ED54" s="2">
        <f t="shared" si="14"/>
        <v>0</v>
      </c>
      <c r="EE54" s="2">
        <f t="shared" si="15"/>
        <v>0</v>
      </c>
      <c r="EF54" s="2">
        <f t="shared" si="16"/>
        <v>0</v>
      </c>
      <c r="EG54" s="2">
        <f t="shared" si="17"/>
        <v>0</v>
      </c>
      <c r="EH54" s="2">
        <f t="shared" si="18"/>
        <v>0</v>
      </c>
      <c r="EI54" s="2">
        <f t="shared" si="19"/>
        <v>0</v>
      </c>
      <c r="EJ54" s="2">
        <f t="shared" si="20"/>
        <v>0</v>
      </c>
      <c r="EK54" s="2">
        <f>IF($DB54=0,0,DC54/$DB54)</f>
        <v>0</v>
      </c>
      <c r="EL54" s="2">
        <f t="shared" si="21"/>
        <v>0</v>
      </c>
      <c r="EM54" s="2">
        <f t="shared" si="22"/>
        <v>0</v>
      </c>
      <c r="EN54" s="2">
        <f t="shared" si="23"/>
        <v>0</v>
      </c>
      <c r="EO54" s="2">
        <f t="shared" si="24"/>
        <v>0</v>
      </c>
      <c r="EP54" s="2">
        <f t="shared" si="25"/>
        <v>0</v>
      </c>
      <c r="EQ54" s="2">
        <f t="shared" si="26"/>
        <v>0</v>
      </c>
      <c r="ER54" s="2">
        <f t="shared" si="27"/>
        <v>0</v>
      </c>
      <c r="ES54" s="2">
        <f t="shared" si="28"/>
        <v>0</v>
      </c>
      <c r="ET54" s="2">
        <f t="shared" si="29"/>
        <v>0</v>
      </c>
      <c r="EU54" s="2">
        <f t="shared" si="30"/>
        <v>0</v>
      </c>
      <c r="EV54">
        <f>INDEX('Ambiente-Luminico'!$B$2:$DZ$1000, MATCH($P54, 'Ambiente-Luminico'!$M$2:$M$1000, 0), MATCH(EV$1, 'Ambiente-Luminico'!$B$1:$DZ$1, 0))</f>
        <v>1</v>
      </c>
      <c r="EW54">
        <f>INDEX('Ambiente-Luminico'!$B$2:$DZ$1000, MATCH($P54, 'Ambiente-Luminico'!$M$2:$M$1000, 0), MATCH(EW$1, 'Ambiente-Luminico'!$B$1:$DZ$1, 0))</f>
        <v>0.80769230000000003</v>
      </c>
      <c r="EX54">
        <f>INDEX('Ambiente-Luminico'!$B$2:$DZ$1000, MATCH($P54, 'Ambiente-Luminico'!$M$2:$M$1000, 0), MATCH(EX$1, 'Ambiente-Luminico'!$B$1:$DZ$1, 0))</f>
        <v>0</v>
      </c>
      <c r="EY54">
        <f>INDEX('Ambiente-Luminico'!$B$2:$DZ$1000, MATCH($P54, 'Ambiente-Luminico'!$M$2:$M$1000, 0), MATCH(EY$1, 'Ambiente-Luminico'!$B$1:$DZ$1, 0))</f>
        <v>0.6818476</v>
      </c>
      <c r="EZ54">
        <f>INDEX('Ambiente-Luminico'!$B$2:$DZ$1000, MATCH($P54, 'Ambiente-Luminico'!$M$2:$M$1000, 0), MATCH(EZ$1, 'Ambiente-Luminico'!$B$1:$DZ$1, 0))</f>
        <v>0.30391990000000002</v>
      </c>
      <c r="FA54">
        <f>INDEX('Ambiente-Luminico'!$B$2:$DZ$1000, MATCH($P54, 'Ambiente-Luminico'!$M$2:$M$1000, 0), MATCH(FA$1, 'Ambiente-Luminico'!$B$1:$DZ$1, 0))</f>
        <v>2677.8047000000001</v>
      </c>
      <c r="FB54">
        <f>INDEX('Ambiente-Luminico'!$B$2:$DZ$1000, MATCH($P54, 'Ambiente-Luminico'!$M$2:$M$1000, 0), MATCH(FB$1, 'Ambiente-Luminico'!$B$1:$DZ$1, 0))</f>
        <v>0.8125</v>
      </c>
    </row>
    <row r="55" spans="1:158" x14ac:dyDescent="0.3">
      <c r="A55">
        <f>IF(INDEX(Plan1!O$5:O$1000,ROW()-1)="","",INDEX(Plan1!O$5:O$1000,ROW()-1))</f>
        <v>54</v>
      </c>
      <c r="B55" t="str">
        <f>IF(INDEX(Plan1!P$5:P$1000,ROW()-1)="","",INDEX(Plan1!P$5:P$1000,ROW()-1))</f>
        <v>CTD-HVAC_dia-V86-T120_Pext</v>
      </c>
      <c r="C55" t="str">
        <f>IF(INDEX(Plan1!Q$5:Q$1000,ROW()-1)="","",INDEX(Plan1!Q$5:Q$1000,ROW()-1))</f>
        <v>CTD</v>
      </c>
      <c r="D55" t="str">
        <f>IF(INDEX(Plan1!R$5:R$1000,ROW()-1)="","",INDEX(Plan1!R$5:R$1000,ROW()-1))</f>
        <v>HVAC_dia</v>
      </c>
      <c r="E55" t="str">
        <f>IF(INDEX(Plan1!S$5:S$1000,ROW()-1)="","",INDEX(Plan1!S$5:S$1000,ROW()-1))</f>
        <v>V86</v>
      </c>
      <c r="F55" t="str">
        <f>IF(INDEX(Plan1!T$5:T$1000,ROW()-1)="","",INDEX(Plan1!T$5:T$1000,ROW()-1))</f>
        <v>T120_Pext</v>
      </c>
      <c r="G55" t="str">
        <f>IF(INDEX(Plan1!U$5:U$1000,ROW()-1)="","",INDEX(Plan1!U$5:U$1000,ROW()-1))</f>
        <v>VARANDA</v>
      </c>
      <c r="H55">
        <f>IF(INDEX(Plan1!W$5:W$1000,ROW()-1)="","",INDEX(Plan1!W$5:W$1000,ROW()-1))</f>
        <v>27.57</v>
      </c>
      <c r="I55">
        <f>IF(INDEX(Plan1!X$5:X$1000,ROW()-1)="","",INDEX(Plan1!X$5:X$1000,ROW()-1))</f>
        <v>68.111999999999995</v>
      </c>
      <c r="J55">
        <f>IF(INDEX(Plan1!Y$5:Y$1000,ROW()-1)="","",INDEX(Plan1!Y$5:Y$1000,ROW()-1))</f>
        <v>27.6416</v>
      </c>
      <c r="K55" s="16">
        <f>IF(INDEX(Plan1!Z$5:Z$1000,ROW()-1)="","",INDEX(Plan1!Z$5:Z$1000,ROW()-1))</f>
        <v>0.41</v>
      </c>
      <c r="L55" s="2">
        <f>IF(INDEX(Plan1!AA$5:AA$1000,ROW()-1)="","",INDEX(Plan1!AA$5:AA$1000,ROW()-1))</f>
        <v>1</v>
      </c>
      <c r="M55" t="str">
        <f t="shared" si="31"/>
        <v>Pext</v>
      </c>
      <c r="N55" t="str">
        <f t="shared" si="32"/>
        <v>Norte-Oeste</v>
      </c>
      <c r="O55" t="str">
        <f t="shared" si="33"/>
        <v>CTD-HVAC_dia-V86-T120_Pext-VARANDA-Pext</v>
      </c>
      <c r="P55" t="str">
        <f t="shared" si="34"/>
        <v>CTD-VN-V86-T120_Pext-VARANDA-Pext</v>
      </c>
      <c r="Q55" t="str">
        <f t="shared" si="35"/>
        <v>CTD_T120_Pext_V86</v>
      </c>
      <c r="R55" t="str">
        <f t="shared" si="36"/>
        <v>CTD_T120_Pext_V86_sDG</v>
      </c>
      <c r="S55" t="str">
        <f t="shared" si="37"/>
        <v>CTD-VARANDA</v>
      </c>
      <c r="T55" t="str">
        <f t="shared" si="38"/>
        <v>CTD-HVAC_dia-V86-ST-VARANDA-P0</v>
      </c>
      <c r="U55">
        <f>INDEX('Ambiente-Termico'!$B$2:$EC$1000, MATCH($O55, 'Ambiente-Termico'!$I$2:$I$1000, 0), MATCH(U$1, 'Ambiente-Termico'!$B$1:$EC$1, 0))</f>
        <v>5110</v>
      </c>
      <c r="V55">
        <f>INDEX('Ambiente-Termico'!$B$2:$EC$1000, MATCH($O55, 'Ambiente-Termico'!$I$2:$I$1000, 0), MATCH(V$1, 'Ambiente-Termico'!$B$1:$EC$1, 0))</f>
        <v>31.69</v>
      </c>
      <c r="W55">
        <f>INDEX('Ambiente-Termico'!$B$2:$EC$1000, MATCH($O55, 'Ambiente-Termico'!$I$2:$I$1000, 0), MATCH(W$1, 'Ambiente-Termico'!$B$1:$EC$1, 0))</f>
        <v>31.69</v>
      </c>
      <c r="X55">
        <f>INDEX('Ambiente-Termico'!$B$2:$EC$1000, MATCH($O55, 'Ambiente-Termico'!$I$2:$I$1000, 0), MATCH(X$1, 'Ambiente-Termico'!$B$1:$EC$1, 0))</f>
        <v>21.91</v>
      </c>
      <c r="Y55">
        <f>INDEX('Ambiente-Termico'!$B$2:$EC$1000, MATCH($O55, 'Ambiente-Termico'!$I$2:$I$1000, 0), MATCH(Y$1, 'Ambiente-Termico'!$B$1:$EC$1, 0))</f>
        <v>20.38</v>
      </c>
      <c r="Z55">
        <f>INDEX('Ambiente-Termico'!$B$2:$EC$1000, MATCH($O55, 'Ambiente-Termico'!$I$2:$I$1000, 0), MATCH(Z$1, 'Ambiente-Termico'!$B$1:$EC$1, 0))</f>
        <v>30.75</v>
      </c>
      <c r="AA55">
        <f>INDEX('Ambiente-Termico'!$B$2:$EC$1000, MATCH($O55, 'Ambiente-Termico'!$I$2:$I$1000, 0), MATCH(AA$1, 'Ambiente-Termico'!$B$1:$EC$1, 0))</f>
        <v>30.75</v>
      </c>
      <c r="AB55">
        <f>INDEX('Ambiente-Termico'!$B$2:$EC$1000, MATCH($O55, 'Ambiente-Termico'!$I$2:$I$1000, 0), MATCH(AB$1, 'Ambiente-Termico'!$B$1:$EC$1, 0))</f>
        <v>21.67</v>
      </c>
      <c r="AC55">
        <f>INDEX('Ambiente-Termico'!$B$2:$EC$1000, MATCH($O55, 'Ambiente-Termico'!$I$2:$I$1000, 0), MATCH(AC$1, 'Ambiente-Termico'!$B$1:$EC$1, 0))</f>
        <v>20.25</v>
      </c>
      <c r="AD55">
        <f>INDEX('Ambiente-Termico'!$B$2:$EC$1000, MATCH($O55, 'Ambiente-Termico'!$I$2:$I$1000, 0), MATCH(AD$1, 'Ambiente-Termico'!$B$1:$EC$1, 0))</f>
        <v>31.05</v>
      </c>
      <c r="AE55">
        <f>INDEX('Ambiente-Termico'!$B$2:$EC$1000, MATCH($O55, 'Ambiente-Termico'!$I$2:$I$1000, 0), MATCH(AE$1, 'Ambiente-Termico'!$B$1:$EC$1, 0))</f>
        <v>31.05</v>
      </c>
      <c r="AF55">
        <f>INDEX('Ambiente-Termico'!$B$2:$EC$1000, MATCH($O55, 'Ambiente-Termico'!$I$2:$I$1000, 0), MATCH(AF$1, 'Ambiente-Termico'!$B$1:$EC$1, 0))</f>
        <v>21.79</v>
      </c>
      <c r="AG55">
        <f>INDEX('Ambiente-Termico'!$B$2:$EC$1000, MATCH($O55, 'Ambiente-Termico'!$I$2:$I$1000, 0), MATCH(AG$1, 'Ambiente-Termico'!$B$1:$EC$1, 0))</f>
        <v>20.32</v>
      </c>
      <c r="AH55" s="2">
        <f t="shared" si="39"/>
        <v>5.9598494353826359E-3</v>
      </c>
      <c r="AI55" s="2">
        <f t="shared" si="39"/>
        <v>5.9598494353826359E-3</v>
      </c>
      <c r="AJ55" s="2">
        <f t="shared" si="39"/>
        <v>4.090909090909034E-3</v>
      </c>
      <c r="AK55" s="2">
        <f t="shared" si="39"/>
        <v>3.910068426197566E-3</v>
      </c>
      <c r="AL55" s="2">
        <f t="shared" si="40"/>
        <v>3.1190926275992403E-2</v>
      </c>
      <c r="AM55" s="2">
        <f t="shared" si="40"/>
        <v>3.1190926275992403E-2</v>
      </c>
      <c r="AN55" s="2">
        <f t="shared" si="40"/>
        <v>2.0786262991414284E-2</v>
      </c>
      <c r="AO55" s="2">
        <f t="shared" si="40"/>
        <v>1.4598540145985384E-2</v>
      </c>
      <c r="AP55" s="2">
        <f t="shared" si="41"/>
        <v>1.3346043851286904E-2</v>
      </c>
      <c r="AQ55" s="2">
        <f t="shared" si="41"/>
        <v>1.3346043851286904E-2</v>
      </c>
      <c r="AR55" s="2">
        <f t="shared" si="41"/>
        <v>1.2686905301314E-2</v>
      </c>
      <c r="AS55" s="2">
        <f t="shared" si="41"/>
        <v>9.2637737688933131E-3</v>
      </c>
      <c r="AT55">
        <f>INDEX('Ambiente-Termico'!$B$2:$EC$1000, MATCH($O55, 'Ambiente-Termico'!$I$2:$I$1000, 0), MATCH(AT$1, 'Ambiente-Termico'!$B$1:$EC$1, 0))</f>
        <v>523</v>
      </c>
      <c r="AU55" s="2">
        <f>INDEX('Ambiente-Termico'!$B$2:$EC$1000, MATCH($O55, 'Ambiente-Termico'!$I$2:$I$1000, 0), MATCH(AU$1, 'Ambiente-Termico'!$B$1:$EC$1, 0))</f>
        <v>0.1023483365949119</v>
      </c>
      <c r="AV55">
        <f>INDEX('Ambiente-Termico'!$B$2:$EC$1000, MATCH($O55, 'Ambiente-Termico'!$I$2:$I$1000, 0), MATCH(AV$1, 'Ambiente-Termico'!$B$1:$EC$1, 0))</f>
        <v>3318</v>
      </c>
      <c r="AW55" s="2">
        <f>INDEX('Ambiente-Termico'!$B$2:$EC$1000, MATCH($O55, 'Ambiente-Termico'!$I$2:$I$1000, 0), MATCH(AW$1, 'Ambiente-Termico'!$B$1:$EC$1, 0))</f>
        <v>0.64931506849315068</v>
      </c>
      <c r="AX55">
        <f>INDEX('Ambiente-Termico'!$B$2:$EC$1000, MATCH($O55, 'Ambiente-Termico'!$I$2:$I$1000, 0), MATCH(AX$1, 'Ambiente-Termico'!$B$1:$EC$1, 0))</f>
        <v>1269</v>
      </c>
      <c r="AY55" s="2">
        <f>INDEX('Ambiente-Termico'!$B$2:$EC$1000, MATCH($O55, 'Ambiente-Termico'!$I$2:$I$1000, 0), MATCH(AY$1, 'Ambiente-Termico'!$B$1:$EC$1, 0))</f>
        <v>0.24833659491193741</v>
      </c>
      <c r="AZ55">
        <f>INDEX('Ambiente-Termico'!$B$2:$EC$1000, MATCH($O55, 'Ambiente-Termico'!$I$2:$I$1000, 0), MATCH(AZ$1, 'Ambiente-Termico'!$B$1:$EC$1, 0))</f>
        <v>537</v>
      </c>
      <c r="BA55" s="2">
        <f>INDEX('Ambiente-Termico'!$B$2:$EC$1000, MATCH($O55, 'Ambiente-Termico'!$I$2:$I$1000, 0), MATCH(BA$1, 'Ambiente-Termico'!$B$1:$EC$1, 0))</f>
        <v>6.1301369863013697E-2</v>
      </c>
      <c r="BB55">
        <f>INDEX('Ambiente-Termico'!$B$2:$EC$1000, MATCH($O55, 'Ambiente-Termico'!$I$2:$I$1000, 0), MATCH(BB$1, 'Ambiente-Termico'!$B$1:$EC$1, 0))</f>
        <v>5974</v>
      </c>
      <c r="BC55" s="2">
        <f>INDEX('Ambiente-Termico'!$B$2:$EC$1000, MATCH($O55, 'Ambiente-Termico'!$I$2:$I$1000, 0), MATCH(BC$1, 'Ambiente-Termico'!$B$1:$EC$1, 0))</f>
        <v>0.68196347031963467</v>
      </c>
      <c r="BD55" t="e">
        <f>INDEX('Ambiente-Termico'!$B$2:$EC$1000, MATCH($O55, 'Ambiente-Termico'!$I$2:$I$1000, 0), MATCH(BD$1, 'Ambiente-Termico'!$B$1:$EC$1, 0))</f>
        <v>#N/A</v>
      </c>
      <c r="BE55" s="2" t="e">
        <f>INDEX('Ambiente-Termico'!$B$2:$EC$1000, MATCH($O55, 'Ambiente-Termico'!$I$2:$I$1000, 0), MATCH(BE$1, 'Ambiente-Termico'!$B$1:$EC$1, 0))</f>
        <v>#N/A</v>
      </c>
      <c r="BF55">
        <f>INDEX('Ambiente-Termico'!$B$2:$EC$1000, MATCH($O55, 'Ambiente-Termico'!$I$2:$I$1000, 0), MATCH(BF$1, 'Ambiente-Termico'!$B$1:$EC$1, 0))</f>
        <v>623</v>
      </c>
      <c r="BG55" s="2">
        <f>INDEX('Ambiente-Termico'!$B$2:$EC$1000, MATCH($O55, 'Ambiente-Termico'!$I$2:$I$1000, 0), MATCH(BG$1, 'Ambiente-Termico'!$B$1:$EC$1, 0))</f>
        <v>0.12191780821917809</v>
      </c>
      <c r="BH55">
        <f>INDEX('Ambiente-Termico'!$B$2:$EC$1000, MATCH($O55, 'Ambiente-Termico'!$I$2:$I$1000, 0), MATCH(BH$1, 'Ambiente-Termico'!$B$1:$EC$1, 0))</f>
        <v>675</v>
      </c>
      <c r="BI55" s="2">
        <f>INDEX('Ambiente-Termico'!$B$2:$EC$1000, MATCH($O55, 'Ambiente-Termico'!$I$2:$I$1000, 0), MATCH(BI$1, 'Ambiente-Termico'!$B$1:$EC$1, 0))</f>
        <v>0.1320939334637965</v>
      </c>
      <c r="BJ55">
        <f>INDEX('Ambiente-Termico'!$B$2:$EC$1000, MATCH($O55, 'Ambiente-Termico'!$I$2:$I$1000, 0), MATCH(BJ$1, 'Ambiente-Termico'!$B$1:$EC$1, 0))</f>
        <v>3812</v>
      </c>
      <c r="BK55" s="2">
        <f>INDEX('Ambiente-Termico'!$B$2:$EC$1000, MATCH($O55, 'Ambiente-Termico'!$I$2:$I$1000, 0), MATCH(BK$1, 'Ambiente-Termico'!$B$1:$EC$1, 0))</f>
        <v>0.74598825831702542</v>
      </c>
      <c r="BL55">
        <f>INDEX('Ambiente-Termico'!$B$2:$EC$1000, MATCH($O55, 'Ambiente-Termico'!$I$2:$I$1000, 0), MATCH(BL$1, 'Ambiente-Termico'!$B$1:$EC$1, 0))</f>
        <v>623</v>
      </c>
      <c r="BM55" s="2">
        <f>INDEX('Ambiente-Termico'!$B$2:$EC$1000, MATCH($O55, 'Ambiente-Termico'!$I$2:$I$1000, 0), MATCH(BM$1, 'Ambiente-Termico'!$B$1:$EC$1, 0))</f>
        <v>7.1118721461187209E-2</v>
      </c>
      <c r="BN55">
        <f>INDEX('Ambiente-Termico'!$B$2:$EC$1000, MATCH($O55, 'Ambiente-Termico'!$I$2:$I$1000, 0), MATCH(BN$1, 'Ambiente-Termico'!$B$1:$EC$1, 0))</f>
        <v>2229</v>
      </c>
      <c r="BO55" s="2">
        <f>INDEX('Ambiente-Termico'!$B$2:$EC$1000, MATCH($O55, 'Ambiente-Termico'!$I$2:$I$1000, 0), MATCH(BO$1, 'Ambiente-Termico'!$B$1:$EC$1, 0))</f>
        <v>0.25445205479452049</v>
      </c>
      <c r="BP55">
        <f>INDEX('Ambiente-Termico'!$B$2:$EC$1000, MATCH($O55, 'Ambiente-Termico'!$I$2:$I$1000, 0), MATCH(BP$1, 'Ambiente-Termico'!$B$1:$EC$1, 0))</f>
        <v>5908</v>
      </c>
      <c r="BQ55" s="2">
        <f>INDEX('Ambiente-Termico'!$B$2:$EC$1000, MATCH($O55, 'Ambiente-Termico'!$I$2:$I$1000, 0), MATCH(BQ$1, 'Ambiente-Termico'!$B$1:$EC$1, 0))</f>
        <v>0.67442922374429226</v>
      </c>
      <c r="BR55">
        <f>INDEX('Ambiente-Termico'!$B$2:$EC$1000, MATCH($O55, 'Ambiente-Termico'!$I$2:$I$1000, 0), MATCH(BR$1, 'Ambiente-Termico'!$B$1:$EC$1, 0))</f>
        <v>176</v>
      </c>
      <c r="BS55" s="2">
        <f>INDEX('Ambiente-Termico'!$B$2:$EC$1000, MATCH($O55, 'Ambiente-Termico'!$I$2:$I$1000, 0), MATCH(BS$1, 'Ambiente-Termico'!$B$1:$EC$1, 0))</f>
        <v>3.4442270058708417E-2</v>
      </c>
      <c r="BT55">
        <f>INDEX('Ambiente-Termico'!$B$2:$EC$1000, MATCH($O55, 'Ambiente-Termico'!$I$2:$I$1000, 0), MATCH(BT$1, 'Ambiente-Termico'!$B$1:$EC$1, 0))</f>
        <v>2001</v>
      </c>
      <c r="BU55" s="2">
        <f>INDEX('Ambiente-Termico'!$B$2:$EC$1000, MATCH($O55, 'Ambiente-Termico'!$I$2:$I$1000, 0), MATCH(BU$1, 'Ambiente-Termico'!$B$1:$EC$1, 0))</f>
        <v>0.39158512720156557</v>
      </c>
      <c r="BV55">
        <f>INDEX('Ambiente-Termico'!$B$2:$EC$1000, MATCH($O55, 'Ambiente-Termico'!$I$2:$I$1000, 0), MATCH(BV$1, 'Ambiente-Termico'!$B$1:$EC$1, 0))</f>
        <v>6583</v>
      </c>
      <c r="BW55" s="2">
        <f>INDEX('Ambiente-Termico'!$B$2:$EC$1000, MATCH($O55, 'Ambiente-Termico'!$I$2:$I$1000, 0), MATCH(BW$1, 'Ambiente-Termico'!$B$1:$EC$1, 0))</f>
        <v>0.75148401826484024</v>
      </c>
      <c r="BX55">
        <f>INDEX('Ambiente-Termico'!$B$2:$EC$1000, MATCH($O55, 'Ambiente-Termico'!$I$2:$I$1000, 0), MATCH(BX$1, 'Ambiente-Termico'!$B$1:$EC$1, 0))</f>
        <v>176</v>
      </c>
      <c r="BY55" s="2">
        <f>INDEX('Ambiente-Termico'!$B$2:$EC$1000, MATCH($O55, 'Ambiente-Termico'!$I$2:$I$1000, 0), MATCH(BY$1, 'Ambiente-Termico'!$B$1:$EC$1, 0))</f>
        <v>2.0091324200913242E-2</v>
      </c>
      <c r="BZ55">
        <f>INDEX('Ambiente-Termico'!$B$2:$EC$1000, MATCH($O55, 'Ambiente-Termico'!$I$2:$I$1000, 0), MATCH(BZ$1, 'Ambiente-Termico'!$B$1:$EC$1, 0))</f>
        <v>5241</v>
      </c>
      <c r="CA55" s="2">
        <f>INDEX('Ambiente-Termico'!$B$2:$EC$1000, MATCH($O55, 'Ambiente-Termico'!$I$2:$I$1000, 0), MATCH(CA$1, 'Ambiente-Termico'!$B$1:$EC$1, 0))</f>
        <v>0.59828767123287674</v>
      </c>
      <c r="CB55">
        <f>INDEX('Ambiente-Termico'!$B$2:$EC$1000, MATCH($O55, 'Ambiente-Termico'!$I$2:$I$1000, 0), MATCH(CB$1, 'Ambiente-Termico'!$B$1:$EC$1, 0))</f>
        <v>3343</v>
      </c>
      <c r="CC55" s="2">
        <f>INDEX('Ambiente-Termico'!$B$2:$EC$1000, MATCH($O55, 'Ambiente-Termico'!$I$2:$I$1000, 0), MATCH(CC$1, 'Ambiente-Termico'!$B$1:$EC$1, 0))</f>
        <v>0.38162100456621012</v>
      </c>
      <c r="CD55">
        <f>INDEX('Ambiente-Termico'!$B$2:$EC$1000, MATCH($O55, 'Ambiente-Termico'!$I$2:$I$1000, 0), MATCH(CD$1, 'Ambiente-Termico'!$B$1:$EC$1, 0))</f>
        <v>7337.72</v>
      </c>
      <c r="CE55">
        <f>INDEX('Ambiente-Termico'!$B$2:$EC$1000, MATCH($O55, 'Ambiente-Termico'!$I$2:$I$1000, 0), MATCH(CE$1, 'Ambiente-Termico'!$B$1:$EC$1, 0))</f>
        <v>1162.17</v>
      </c>
      <c r="CF55">
        <f>INDEX('Ambiente-Termico'!$B$2:$EC$1000, MATCH($O55, 'Ambiente-Termico'!$I$2:$I$1000, 0), MATCH(CF$1, 'Ambiente-Termico'!$B$1:$EC$1, 0))</f>
        <v>266.1487123685165</v>
      </c>
      <c r="CG55">
        <f>INDEX('Ambiente-Termico'!$B$2:$EC$1000, MATCH($O55, 'Ambiente-Termico'!$I$2:$I$1000, 0), MATCH(CG$1, 'Ambiente-Termico'!$B$1:$EC$1, 0))</f>
        <v>42.15342763873776</v>
      </c>
      <c r="CH55">
        <f>INDEX('Ambiente-Termico'!$B$2:$EC$1000, MATCH($O55, 'Ambiente-Termico'!$I$2:$I$1000, 0), MATCH(CH$1, 'Ambiente-Termico'!$B$1:$EC$1, 0))</f>
        <v>223.99528472977875</v>
      </c>
      <c r="CI55">
        <f>INDEX('Ambiente-Termico'!$B$2:$EC$1000, MATCH($O55, 'Ambiente-Termico'!$I$2:$I$1000, 0), MATCH(CI$1, 'Ambiente-Termico'!$B$1:$EC$1, 0))</f>
        <v>7985.9</v>
      </c>
      <c r="CJ55">
        <f>INDEX('Ambiente-Termico'!$B$2:$EC$1000, MATCH($O55, 'Ambiente-Termico'!$I$2:$I$1000, 0), MATCH(CJ$1, 'Ambiente-Termico'!$B$1:$EC$1, 0))</f>
        <v>41.378652647932093</v>
      </c>
      <c r="CK55">
        <f>INDEX('Ambiente-Termico'!$B$2:$EC$1000, MATCH($O55, 'Ambiente-Termico'!$I$2:$I$1000, 0), MATCH(CK$1, 'Ambiente-Termico'!$B$1:$EC$1, 0))</f>
        <v>0</v>
      </c>
      <c r="CL55">
        <f>INDEX('Ambiente-Termico'!$B$2:$EC$1000, MATCH($O55, 'Ambiente-Termico'!$I$2:$I$1000, 0), MATCH(CL$1, 'Ambiente-Termico'!$B$1:$EC$1, 0))</f>
        <v>0</v>
      </c>
      <c r="CM55">
        <f>INDEX('Ambiente-Termico'!$B$2:$EC$1000, MATCH($O55, 'Ambiente-Termico'!$I$2:$I$1000, 0), MATCH(CM$1, 'Ambiente-Termico'!$B$1:$EC$1, 0))</f>
        <v>0</v>
      </c>
      <c r="CN55">
        <f>INDEX('Ambiente-Termico'!$B$2:$EC$1000, MATCH($O55, 'Ambiente-Termico'!$I$2:$I$1000, 0), MATCH(CN$1, 'Ambiente-Termico'!$B$1:$EC$1, 0))</f>
        <v>0</v>
      </c>
      <c r="CO55">
        <f>INDEX('Ambiente-Termico'!$B$2:$EC$1000, MATCH($O55, 'Ambiente-Termico'!$I$2:$I$1000, 0), MATCH(CO$1, 'Ambiente-Termico'!$B$1:$EC$1, 0))</f>
        <v>0</v>
      </c>
      <c r="CP55">
        <f>INDEX('Ambiente-Termico'!$B$2:$EC$1000, MATCH($O55, 'Ambiente-Termico'!$I$2:$I$1000, 0), MATCH(CP$1, 'Ambiente-Termico'!$B$1:$EC$1, 0))</f>
        <v>0</v>
      </c>
      <c r="CQ55">
        <f>INDEX('Ambiente-Termico'!$B$2:$EC$1000, MATCH($O55, 'Ambiente-Termico'!$I$2:$I$1000, 0), MATCH(CQ$1, 'Ambiente-Termico'!$B$1:$EC$1, 0))</f>
        <v>0</v>
      </c>
      <c r="CR55">
        <f>INDEX('Ambiente-Termico'!$B$2:$EC$1000, MATCH($O55, 'Ambiente-Termico'!$I$2:$I$1000, 0), MATCH(CR$1, 'Ambiente-Termico'!$B$1:$EC$1, 0))</f>
        <v>0</v>
      </c>
      <c r="CS55">
        <f>INDEX('Ambiente-Termico'!$B$2:$EC$1000, MATCH($O55, 'Ambiente-Termico'!$I$2:$I$1000, 0), MATCH(CS$1, 'Ambiente-Termico'!$B$1:$EC$1, 0))</f>
        <v>0</v>
      </c>
      <c r="CT55">
        <f>INDEX('Ambiente-Termico'!$B$2:$EC$1000, MATCH($O55, 'Ambiente-Termico'!$I$2:$I$1000, 0), MATCH(CT$1, 'Ambiente-Termico'!$B$1:$EC$1, 0))</f>
        <v>0</v>
      </c>
      <c r="CU55">
        <f>INDEX('Ambiente-Termico'!$B$2:$EC$1000, MATCH($O55, 'Ambiente-Termico'!$I$2:$I$1000, 0), MATCH(CU$1, 'Ambiente-Termico'!$B$1:$EC$1, 0))</f>
        <v>0</v>
      </c>
      <c r="CV55">
        <f>INDEX('Ambiente-Termico'!$B$2:$EC$1000, MATCH($O55, 'Ambiente-Termico'!$I$2:$I$1000, 0), MATCH(CV$1, 'Ambiente-Termico'!$B$1:$EC$1, 0))</f>
        <v>0</v>
      </c>
      <c r="CW55">
        <f>INDEX('Ambiente-Termico'!$B$2:$EC$1000, MATCH($O55, 'Ambiente-Termico'!$I$2:$I$1000, 0), MATCH(CW$1, 'Ambiente-Termico'!$B$1:$EC$1, 0))</f>
        <v>0</v>
      </c>
      <c r="CX55">
        <f>INDEX('Ambiente-Termico'!$B$2:$EC$1000, MATCH($O55, 'Ambiente-Termico'!$I$2:$I$1000, 0), MATCH(CX$1, 'Ambiente-Termico'!$B$1:$EC$1, 0))</f>
        <v>0</v>
      </c>
      <c r="CY55">
        <f>INDEX('Ambiente-Termico'!$B$2:$EC$1000, MATCH($O55, 'Ambiente-Termico'!$I$2:$I$1000, 0), MATCH(CY$1, 'Ambiente-Termico'!$B$1:$EC$1, 0))</f>
        <v>0</v>
      </c>
      <c r="CZ55">
        <f>INDEX('Ambiente-Termico'!$B$2:$EC$1000, MATCH($O55, 'Ambiente-Termico'!$I$2:$I$1000, 0), MATCH(CZ$1, 'Ambiente-Termico'!$B$1:$EC$1, 0))</f>
        <v>0</v>
      </c>
      <c r="DA55">
        <f>INDEX('Ambiente-Termico'!$B$2:$EC$1000, MATCH($O55, 'Ambiente-Termico'!$I$2:$I$1000, 0), MATCH(DA$1, 'Ambiente-Termico'!$B$1:$EC$1, 0))</f>
        <v>0</v>
      </c>
      <c r="DB55">
        <f>INDEX('Ambiente-Termico'!$B$2:$EC$1000, MATCH($O55, 'Ambiente-Termico'!$I$2:$I$1000, 0), MATCH(DB$1, 'Ambiente-Termico'!$B$1:$EC$1, 0))</f>
        <v>0</v>
      </c>
      <c r="DC55">
        <f>INDEX('Ambiente-Termico'!$B$2:$EC$1000, MATCH($O55, 'Ambiente-Termico'!$I$2:$I$1000, 0), MATCH(DC$1, 'Ambiente-Termico'!$B$1:$EC$1, 0))</f>
        <v>0</v>
      </c>
      <c r="DD55">
        <f>INDEX('Ambiente-Termico'!$B$2:$EC$1000, MATCH($O55, 'Ambiente-Termico'!$I$2:$I$1000, 0), MATCH(DD$1, 'Ambiente-Termico'!$B$1:$EC$1, 0))</f>
        <v>0</v>
      </c>
      <c r="DE55">
        <f>INDEX('Ambiente-Termico'!$B$2:$EC$1000, MATCH($O55, 'Ambiente-Termico'!$I$2:$I$1000, 0), MATCH(DE$1, 'Ambiente-Termico'!$B$1:$EC$1, 0))</f>
        <v>0</v>
      </c>
      <c r="DF55">
        <f>INDEX('Ambiente-Termico'!$B$2:$EC$1000, MATCH($O55, 'Ambiente-Termico'!$I$2:$I$1000, 0), MATCH(DF$1, 'Ambiente-Termico'!$B$1:$EC$1, 0))</f>
        <v>0</v>
      </c>
      <c r="DG55">
        <f>INDEX('Ambiente-Termico'!$B$2:$EC$1000, MATCH($O55, 'Ambiente-Termico'!$I$2:$I$1000, 0), MATCH(DG$1, 'Ambiente-Termico'!$B$1:$EC$1, 0))</f>
        <v>0</v>
      </c>
      <c r="DH55">
        <f>INDEX('Ambiente-Termico'!$B$2:$EC$1000, MATCH($O55, 'Ambiente-Termico'!$I$2:$I$1000, 0), MATCH(DH$1, 'Ambiente-Termico'!$B$1:$EC$1, 0))</f>
        <v>0</v>
      </c>
      <c r="DI55">
        <f>INDEX('Ambiente-Termico'!$B$2:$EC$1000, MATCH($O55, 'Ambiente-Termico'!$I$2:$I$1000, 0), MATCH(DI$1, 'Ambiente-Termico'!$B$1:$EC$1, 0))</f>
        <v>0</v>
      </c>
      <c r="DJ55">
        <f>INDEX('Ambiente-Termico'!$B$2:$EC$1000, MATCH($O55, 'Ambiente-Termico'!$I$2:$I$1000, 0), MATCH(DJ$1, 'Ambiente-Termico'!$B$1:$EC$1, 0))</f>
        <v>0</v>
      </c>
      <c r="DK55">
        <f>INDEX('Ambiente-Termico'!$B$2:$EC$1000, MATCH($O55, 'Ambiente-Termico'!$I$2:$I$1000, 0), MATCH(DK$1, 'Ambiente-Termico'!$B$1:$EC$1, 0))</f>
        <v>0</v>
      </c>
      <c r="DL55">
        <f>INDEX('Ambiente-Termico'!$B$2:$EC$1000, MATCH($O55, 'Ambiente-Termico'!$I$2:$I$1000, 0), MATCH(DL$1, 'Ambiente-Termico'!$B$1:$EC$1, 0))</f>
        <v>0</v>
      </c>
      <c r="DM55">
        <f>INDEX('Ambiente-Termico'!$B$2:$EC$1000, MATCH($O55, 'Ambiente-Termico'!$I$2:$I$1000, 0), MATCH(DM$1, 'Ambiente-Termico'!$B$1:$EC$1, 0))</f>
        <v>0</v>
      </c>
      <c r="DN55" s="2">
        <f t="shared" si="1"/>
        <v>0.39957859249894645</v>
      </c>
      <c r="DO55" s="2">
        <f>IF(INDEX(CE:CE,MATCH($T55,$O:$O, 0))=0,0,1-CE55/INDEX(CE:CE,MATCH($T55,$O:$O, 0)))</f>
        <v>8.1724083438685091E-2</v>
      </c>
      <c r="DP55" s="2">
        <f>IF(INDEX(CF:CF,MATCH($T55,$O:$O, 0))=0,0,1-CF55/INDEX(CF:CF,MATCH($T55,$O:$O, 0)))</f>
        <v>0.39957859249894645</v>
      </c>
      <c r="DQ55" s="2">
        <f t="shared" si="2"/>
        <v>8.1724083438685091E-2</v>
      </c>
      <c r="DR55" s="2">
        <f t="shared" si="3"/>
        <v>0.43629824697522213</v>
      </c>
      <c r="DS55" s="2">
        <f t="shared" si="4"/>
        <v>0.46498115083419367</v>
      </c>
      <c r="DT55" s="2">
        <f t="shared" si="5"/>
        <v>-0.17054911834660458</v>
      </c>
      <c r="DU55" s="2">
        <f t="shared" si="6"/>
        <v>0</v>
      </c>
      <c r="DV55" s="2">
        <f t="shared" si="7"/>
        <v>0</v>
      </c>
      <c r="DW55" s="2">
        <f t="shared" si="8"/>
        <v>0</v>
      </c>
      <c r="DX55" s="2">
        <f t="shared" si="9"/>
        <v>0</v>
      </c>
      <c r="DY55" s="2">
        <f>IF($CO55=0,0,CP55/$CO55)</f>
        <v>0</v>
      </c>
      <c r="DZ55" s="2">
        <f t="shared" si="10"/>
        <v>0</v>
      </c>
      <c r="EA55" s="2">
        <f t="shared" si="11"/>
        <v>0</v>
      </c>
      <c r="EB55" s="2">
        <f t="shared" si="12"/>
        <v>0</v>
      </c>
      <c r="EC55" s="2">
        <f t="shared" si="13"/>
        <v>0</v>
      </c>
      <c r="ED55" s="2">
        <f t="shared" si="14"/>
        <v>0</v>
      </c>
      <c r="EE55" s="2">
        <f t="shared" si="15"/>
        <v>0</v>
      </c>
      <c r="EF55" s="2">
        <f t="shared" si="16"/>
        <v>0</v>
      </c>
      <c r="EG55" s="2">
        <f t="shared" si="17"/>
        <v>0</v>
      </c>
      <c r="EH55" s="2">
        <f t="shared" si="18"/>
        <v>0</v>
      </c>
      <c r="EI55" s="2">
        <f t="shared" si="19"/>
        <v>0</v>
      </c>
      <c r="EJ55" s="2">
        <f t="shared" si="20"/>
        <v>0</v>
      </c>
      <c r="EK55" s="2">
        <f>IF($DB55=0,0,DC55/$DB55)</f>
        <v>0</v>
      </c>
      <c r="EL55" s="2">
        <f t="shared" si="21"/>
        <v>0</v>
      </c>
      <c r="EM55" s="2">
        <f t="shared" si="22"/>
        <v>0</v>
      </c>
      <c r="EN55" s="2">
        <f t="shared" si="23"/>
        <v>0</v>
      </c>
      <c r="EO55" s="2">
        <f t="shared" si="24"/>
        <v>0</v>
      </c>
      <c r="EP55" s="2">
        <f t="shared" si="25"/>
        <v>0</v>
      </c>
      <c r="EQ55" s="2">
        <f t="shared" si="26"/>
        <v>0</v>
      </c>
      <c r="ER55" s="2">
        <f t="shared" si="27"/>
        <v>0</v>
      </c>
      <c r="ES55" s="2">
        <f t="shared" si="28"/>
        <v>0</v>
      </c>
      <c r="ET55" s="2">
        <f t="shared" si="29"/>
        <v>0</v>
      </c>
      <c r="EU55" s="2">
        <f t="shared" si="30"/>
        <v>0</v>
      </c>
      <c r="EV55">
        <f>INDEX('Ambiente-Luminico'!$B$2:$DZ$1000, MATCH($P55, 'Ambiente-Luminico'!$M$2:$M$1000, 0), MATCH(EV$1, 'Ambiente-Luminico'!$B$1:$DZ$1, 0))</f>
        <v>1</v>
      </c>
      <c r="EW55">
        <f>INDEX('Ambiente-Luminico'!$B$2:$DZ$1000, MATCH($P55, 'Ambiente-Luminico'!$M$2:$M$1000, 0), MATCH(EW$1, 'Ambiente-Luminico'!$B$1:$DZ$1, 0))</f>
        <v>0.82051282999999997</v>
      </c>
      <c r="EX55">
        <f>INDEX('Ambiente-Luminico'!$B$2:$DZ$1000, MATCH($P55, 'Ambiente-Luminico'!$M$2:$M$1000, 0), MATCH(EX$1, 'Ambiente-Luminico'!$B$1:$DZ$1, 0))</f>
        <v>0</v>
      </c>
      <c r="EY55">
        <f>INDEX('Ambiente-Luminico'!$B$2:$DZ$1000, MATCH($P55, 'Ambiente-Luminico'!$M$2:$M$1000, 0), MATCH(EY$1, 'Ambiente-Luminico'!$B$1:$DZ$1, 0))</f>
        <v>0.54964170000000001</v>
      </c>
      <c r="EZ55">
        <f>INDEX('Ambiente-Luminico'!$B$2:$DZ$1000, MATCH($P55, 'Ambiente-Luminico'!$M$2:$M$1000, 0), MATCH(EZ$1, 'Ambiente-Luminico'!$B$1:$DZ$1, 0))</f>
        <v>0.43718649999999998</v>
      </c>
      <c r="FA55">
        <f>INDEX('Ambiente-Luminico'!$B$2:$DZ$1000, MATCH($P55, 'Ambiente-Luminico'!$M$2:$M$1000, 0), MATCH(FA$1, 'Ambiente-Luminico'!$B$1:$DZ$1, 0))</f>
        <v>3261.2359999999999</v>
      </c>
      <c r="FB55">
        <f>INDEX('Ambiente-Luminico'!$B$2:$DZ$1000, MATCH($P55, 'Ambiente-Luminico'!$M$2:$M$1000, 0), MATCH(FB$1, 'Ambiente-Luminico'!$B$1:$DZ$1, 0))</f>
        <v>0.92467946000000001</v>
      </c>
    </row>
    <row r="56" spans="1:158" x14ac:dyDescent="0.3">
      <c r="A56">
        <f>IF(INDEX(Plan1!O$5:O$1000,ROW()-1)="","",INDEX(Plan1!O$5:O$1000,ROW()-1))</f>
        <v>55</v>
      </c>
      <c r="B56" t="str">
        <f>IF(INDEX(Plan1!P$5:P$1000,ROW()-1)="","",INDEX(Plan1!P$5:P$1000,ROW()-1))</f>
        <v>CTD-VN-V25-ST</v>
      </c>
      <c r="C56" t="str">
        <f>IF(INDEX(Plan1!Q$5:Q$1000,ROW()-1)="","",INDEX(Plan1!Q$5:Q$1000,ROW()-1))</f>
        <v>CTD</v>
      </c>
      <c r="D56" t="str">
        <f>IF(INDEX(Plan1!R$5:R$1000,ROW()-1)="","",INDEX(Plan1!R$5:R$1000,ROW()-1))</f>
        <v>VN</v>
      </c>
      <c r="E56" t="str">
        <f>IF(INDEX(Plan1!S$5:S$1000,ROW()-1)="","",INDEX(Plan1!S$5:S$1000,ROW()-1))</f>
        <v>V25</v>
      </c>
      <c r="F56" t="str">
        <f>IF(INDEX(Plan1!T$5:T$1000,ROW()-1)="","",INDEX(Plan1!T$5:T$1000,ROW()-1))</f>
        <v>ST</v>
      </c>
      <c r="G56" t="str">
        <f>IF(INDEX(Plan1!U$5:U$1000,ROW()-1)="","",INDEX(Plan1!U$5:U$1000,ROW()-1))</f>
        <v>SALA DE JANTAR</v>
      </c>
      <c r="H56">
        <f>IF(INDEX(Plan1!W$5:W$1000,ROW()-1)="","",INDEX(Plan1!W$5:W$1000,ROW()-1))</f>
        <v>23</v>
      </c>
      <c r="I56">
        <f>IF(INDEX(Plan1!X$5:X$1000,ROW()-1)="","",INDEX(Plan1!X$5:X$1000,ROW()-1))</f>
        <v>20.47</v>
      </c>
      <c r="J56">
        <f>IF(INDEX(Plan1!Y$5:Y$1000,ROW()-1)="","",INDEX(Plan1!Y$5:Y$1000,ROW()-1))</f>
        <v>7.3440000000000003</v>
      </c>
      <c r="K56" s="16">
        <f>IF(INDEX(Plan1!Z$5:Z$1000,ROW()-1)="","",INDEX(Plan1!Z$5:Z$1000,ROW()-1))</f>
        <v>0.36</v>
      </c>
      <c r="L56" s="2">
        <f>IF(INDEX(Plan1!AA$5:AA$1000,ROW()-1)="","",INDEX(Plan1!AA$5:AA$1000,ROW()-1))</f>
        <v>0.32</v>
      </c>
      <c r="M56" t="str">
        <f t="shared" si="31"/>
        <v>ST</v>
      </c>
      <c r="N56" t="str">
        <f t="shared" si="32"/>
        <v>Oeste</v>
      </c>
      <c r="O56" t="str">
        <f t="shared" si="33"/>
        <v>CTD-VN-V25-ST-SALA DE JANTAR-ST</v>
      </c>
      <c r="P56" t="str">
        <f t="shared" si="34"/>
        <v>CTD-VN-V25-ST-SALA DE JANTAR-ST</v>
      </c>
      <c r="Q56" t="str">
        <f t="shared" si="35"/>
        <v>CTD_ST_V25</v>
      </c>
      <c r="R56" t="str">
        <f t="shared" si="36"/>
        <v>CTD_ST_V25_sDG</v>
      </c>
      <c r="S56" t="str">
        <f t="shared" si="37"/>
        <v>CTD-SALA-DE-JANTAR</v>
      </c>
      <c r="T56" t="str">
        <f t="shared" si="38"/>
        <v>CTD-VN-V86-ST-SALA DE JANTAR-ST</v>
      </c>
      <c r="U56">
        <f>INDEX('Ambiente-Termico'!$B$2:$EC$1000, MATCH($O56, 'Ambiente-Termico'!$I$2:$I$1000, 0), MATCH(U$1, 'Ambiente-Termico'!$B$1:$EC$1, 0))</f>
        <v>2920</v>
      </c>
      <c r="V56">
        <f>INDEX('Ambiente-Termico'!$B$2:$EC$1000, MATCH($O56, 'Ambiente-Termico'!$I$2:$I$1000, 0), MATCH(V$1, 'Ambiente-Termico'!$B$1:$EC$1, 0))</f>
        <v>30.89</v>
      </c>
      <c r="W56">
        <f>INDEX('Ambiente-Termico'!$B$2:$EC$1000, MATCH($O56, 'Ambiente-Termico'!$I$2:$I$1000, 0), MATCH(W$1, 'Ambiente-Termico'!$B$1:$EC$1, 0))</f>
        <v>30.89</v>
      </c>
      <c r="X56">
        <f>INDEX('Ambiente-Termico'!$B$2:$EC$1000, MATCH($O56, 'Ambiente-Termico'!$I$2:$I$1000, 0), MATCH(X$1, 'Ambiente-Termico'!$B$1:$EC$1, 0))</f>
        <v>22.13</v>
      </c>
      <c r="Y56">
        <f>INDEX('Ambiente-Termico'!$B$2:$EC$1000, MATCH($O56, 'Ambiente-Termico'!$I$2:$I$1000, 0), MATCH(Y$1, 'Ambiente-Termico'!$B$1:$EC$1, 0))</f>
        <v>20.99</v>
      </c>
      <c r="Z56">
        <f>INDEX('Ambiente-Termico'!$B$2:$EC$1000, MATCH($O56, 'Ambiente-Termico'!$I$2:$I$1000, 0), MATCH(Z$1, 'Ambiente-Termico'!$B$1:$EC$1, 0))</f>
        <v>31.06</v>
      </c>
      <c r="AA56">
        <f>INDEX('Ambiente-Termico'!$B$2:$EC$1000, MATCH($O56, 'Ambiente-Termico'!$I$2:$I$1000, 0), MATCH(AA$1, 'Ambiente-Termico'!$B$1:$EC$1, 0))</f>
        <v>31.06</v>
      </c>
      <c r="AB56">
        <f>INDEX('Ambiente-Termico'!$B$2:$EC$1000, MATCH($O56, 'Ambiente-Termico'!$I$2:$I$1000, 0), MATCH(AB$1, 'Ambiente-Termico'!$B$1:$EC$1, 0))</f>
        <v>22.72</v>
      </c>
      <c r="AC56">
        <f>INDEX('Ambiente-Termico'!$B$2:$EC$1000, MATCH($O56, 'Ambiente-Termico'!$I$2:$I$1000, 0), MATCH(AC$1, 'Ambiente-Termico'!$B$1:$EC$1, 0))</f>
        <v>21.18</v>
      </c>
      <c r="AD56">
        <f>INDEX('Ambiente-Termico'!$B$2:$EC$1000, MATCH($O56, 'Ambiente-Termico'!$I$2:$I$1000, 0), MATCH(AD$1, 'Ambiente-Termico'!$B$1:$EC$1, 0))</f>
        <v>30.94</v>
      </c>
      <c r="AE56">
        <f>INDEX('Ambiente-Termico'!$B$2:$EC$1000, MATCH($O56, 'Ambiente-Termico'!$I$2:$I$1000, 0), MATCH(AE$1, 'Ambiente-Termico'!$B$1:$EC$1, 0))</f>
        <v>30.94</v>
      </c>
      <c r="AF56">
        <f>INDEX('Ambiente-Termico'!$B$2:$EC$1000, MATCH($O56, 'Ambiente-Termico'!$I$2:$I$1000, 0), MATCH(AF$1, 'Ambiente-Termico'!$B$1:$EC$1, 0))</f>
        <v>22.42</v>
      </c>
      <c r="AG56">
        <f>INDEX('Ambiente-Termico'!$B$2:$EC$1000, MATCH($O56, 'Ambiente-Termico'!$I$2:$I$1000, 0), MATCH(AG$1, 'Ambiente-Termico'!$B$1:$EC$1, 0))</f>
        <v>21.09</v>
      </c>
      <c r="AH56" s="2">
        <f t="shared" si="39"/>
        <v>-9.7213220998049188E-4</v>
      </c>
      <c r="AI56" s="2">
        <f t="shared" si="39"/>
        <v>-9.7213220998049188E-4</v>
      </c>
      <c r="AJ56" s="2">
        <f t="shared" si="39"/>
        <v>2.7039206849933661E-3</v>
      </c>
      <c r="AK56" s="2">
        <f t="shared" si="39"/>
        <v>4.2694497153700217E-3</v>
      </c>
      <c r="AL56" s="2">
        <f t="shared" si="40"/>
        <v>4.3424699722821036E-2</v>
      </c>
      <c r="AM56" s="2">
        <f t="shared" si="40"/>
        <v>4.3424699722821036E-2</v>
      </c>
      <c r="AN56" s="2">
        <f t="shared" si="40"/>
        <v>3.6880033912674914E-2</v>
      </c>
      <c r="AO56" s="2">
        <f t="shared" si="40"/>
        <v>1.9898195279962949E-2</v>
      </c>
      <c r="AP56" s="2">
        <f t="shared" si="41"/>
        <v>2.2741629816803499E-2</v>
      </c>
      <c r="AQ56" s="2">
        <f t="shared" si="41"/>
        <v>2.2741629816803499E-2</v>
      </c>
      <c r="AR56" s="2">
        <f t="shared" si="41"/>
        <v>2.0532983835736096E-2</v>
      </c>
      <c r="AS56" s="2">
        <f t="shared" si="41"/>
        <v>1.2177985948477854E-2</v>
      </c>
      <c r="AT56">
        <f>INDEX('Ambiente-Termico'!$B$2:$EC$1000, MATCH($O56, 'Ambiente-Termico'!$I$2:$I$1000, 0), MATCH(AT$1, 'Ambiente-Termico'!$B$1:$EC$1, 0))</f>
        <v>173</v>
      </c>
      <c r="AU56" s="2">
        <f>INDEX('Ambiente-Termico'!$B$2:$EC$1000, MATCH($O56, 'Ambiente-Termico'!$I$2:$I$1000, 0), MATCH(AU$1, 'Ambiente-Termico'!$B$1:$EC$1, 0))</f>
        <v>5.9246575342465753E-2</v>
      </c>
      <c r="AV56">
        <f>INDEX('Ambiente-Termico'!$B$2:$EC$1000, MATCH($O56, 'Ambiente-Termico'!$I$2:$I$1000, 0), MATCH(AV$1, 'Ambiente-Termico'!$B$1:$EC$1, 0))</f>
        <v>1758</v>
      </c>
      <c r="AW56" s="2">
        <f>INDEX('Ambiente-Termico'!$B$2:$EC$1000, MATCH($O56, 'Ambiente-Termico'!$I$2:$I$1000, 0), MATCH(AW$1, 'Ambiente-Termico'!$B$1:$EC$1, 0))</f>
        <v>0.602054794520548</v>
      </c>
      <c r="AX56">
        <f>INDEX('Ambiente-Termico'!$B$2:$EC$1000, MATCH($O56, 'Ambiente-Termico'!$I$2:$I$1000, 0), MATCH(AX$1, 'Ambiente-Termico'!$B$1:$EC$1, 0))</f>
        <v>989</v>
      </c>
      <c r="AY56" s="2">
        <f>INDEX('Ambiente-Termico'!$B$2:$EC$1000, MATCH($O56, 'Ambiente-Termico'!$I$2:$I$1000, 0), MATCH(AY$1, 'Ambiente-Termico'!$B$1:$EC$1, 0))</f>
        <v>0.33869863013698631</v>
      </c>
      <c r="AZ56">
        <f>INDEX('Ambiente-Termico'!$B$2:$EC$1000, MATCH($O56, 'Ambiente-Termico'!$I$2:$I$1000, 0), MATCH(AZ$1, 'Ambiente-Termico'!$B$1:$EC$1, 0))</f>
        <v>257</v>
      </c>
      <c r="BA56" s="2">
        <f>INDEX('Ambiente-Termico'!$B$2:$EC$1000, MATCH($O56, 'Ambiente-Termico'!$I$2:$I$1000, 0), MATCH(BA$1, 'Ambiente-Termico'!$B$1:$EC$1, 0))</f>
        <v>2.9337899543378999E-2</v>
      </c>
      <c r="BB56">
        <f>INDEX('Ambiente-Termico'!$B$2:$EC$1000, MATCH($O56, 'Ambiente-Termico'!$I$2:$I$1000, 0), MATCH(BB$1, 'Ambiente-Termico'!$B$1:$EC$1, 0))</f>
        <v>5453</v>
      </c>
      <c r="BC56" s="2">
        <f>INDEX('Ambiente-Termico'!$B$2:$EC$1000, MATCH($O56, 'Ambiente-Termico'!$I$2:$I$1000, 0), MATCH(BC$1, 'Ambiente-Termico'!$B$1:$EC$1, 0))</f>
        <v>0.62248858447488586</v>
      </c>
      <c r="BD56" t="e">
        <f>INDEX('Ambiente-Termico'!$B$2:$EC$1000, MATCH($O56, 'Ambiente-Termico'!$I$2:$I$1000, 0), MATCH(BD$1, 'Ambiente-Termico'!$B$1:$EC$1, 0))</f>
        <v>#N/A</v>
      </c>
      <c r="BE56" s="2" t="e">
        <f>INDEX('Ambiente-Termico'!$B$2:$EC$1000, MATCH($O56, 'Ambiente-Termico'!$I$2:$I$1000, 0), MATCH(BE$1, 'Ambiente-Termico'!$B$1:$EC$1, 0))</f>
        <v>#N/A</v>
      </c>
      <c r="BF56">
        <f>INDEX('Ambiente-Termico'!$B$2:$EC$1000, MATCH($O56, 'Ambiente-Termico'!$I$2:$I$1000, 0), MATCH(BF$1, 'Ambiente-Termico'!$B$1:$EC$1, 0))</f>
        <v>242</v>
      </c>
      <c r="BG56" s="2">
        <f>INDEX('Ambiente-Termico'!$B$2:$EC$1000, MATCH($O56, 'Ambiente-Termico'!$I$2:$I$1000, 0), MATCH(BG$1, 'Ambiente-Termico'!$B$1:$EC$1, 0))</f>
        <v>8.287671232876713E-2</v>
      </c>
      <c r="BH56">
        <f>INDEX('Ambiente-Termico'!$B$2:$EC$1000, MATCH($O56, 'Ambiente-Termico'!$I$2:$I$1000, 0), MATCH(BH$1, 'Ambiente-Termico'!$B$1:$EC$1, 0))</f>
        <v>86</v>
      </c>
      <c r="BI56" s="2">
        <f>INDEX('Ambiente-Termico'!$B$2:$EC$1000, MATCH($O56, 'Ambiente-Termico'!$I$2:$I$1000, 0), MATCH(BI$1, 'Ambiente-Termico'!$B$1:$EC$1, 0))</f>
        <v>2.9452054794520548E-2</v>
      </c>
      <c r="BJ56">
        <f>INDEX('Ambiente-Termico'!$B$2:$EC$1000, MATCH($O56, 'Ambiente-Termico'!$I$2:$I$1000, 0), MATCH(BJ$1, 'Ambiente-Termico'!$B$1:$EC$1, 0))</f>
        <v>2592</v>
      </c>
      <c r="BK56" s="2">
        <f>INDEX('Ambiente-Termico'!$B$2:$EC$1000, MATCH($O56, 'Ambiente-Termico'!$I$2:$I$1000, 0), MATCH(BK$1, 'Ambiente-Termico'!$B$1:$EC$1, 0))</f>
        <v>0.88767123287671235</v>
      </c>
      <c r="BL56">
        <f>INDEX('Ambiente-Termico'!$B$2:$EC$1000, MATCH($O56, 'Ambiente-Termico'!$I$2:$I$1000, 0), MATCH(BL$1, 'Ambiente-Termico'!$B$1:$EC$1, 0))</f>
        <v>252</v>
      </c>
      <c r="BM56" s="2">
        <f>INDEX('Ambiente-Termico'!$B$2:$EC$1000, MATCH($O56, 'Ambiente-Termico'!$I$2:$I$1000, 0), MATCH(BM$1, 'Ambiente-Termico'!$B$1:$EC$1, 0))</f>
        <v>2.8767123287671229E-2</v>
      </c>
      <c r="BN56">
        <f>INDEX('Ambiente-Termico'!$B$2:$EC$1000, MATCH($O56, 'Ambiente-Termico'!$I$2:$I$1000, 0), MATCH(BN$1, 'Ambiente-Termico'!$B$1:$EC$1, 0))</f>
        <v>899</v>
      </c>
      <c r="BO56" s="2">
        <f>INDEX('Ambiente-Termico'!$B$2:$EC$1000, MATCH($O56, 'Ambiente-Termico'!$I$2:$I$1000, 0), MATCH(BO$1, 'Ambiente-Termico'!$B$1:$EC$1, 0))</f>
        <v>0.1026255707762557</v>
      </c>
      <c r="BP56">
        <f>INDEX('Ambiente-Termico'!$B$2:$EC$1000, MATCH($O56, 'Ambiente-Termico'!$I$2:$I$1000, 0), MATCH(BP$1, 'Ambiente-Termico'!$B$1:$EC$1, 0))</f>
        <v>7609</v>
      </c>
      <c r="BQ56" s="2">
        <f>INDEX('Ambiente-Termico'!$B$2:$EC$1000, MATCH($O56, 'Ambiente-Termico'!$I$2:$I$1000, 0), MATCH(BQ$1, 'Ambiente-Termico'!$B$1:$EC$1, 0))</f>
        <v>0.86860730593607305</v>
      </c>
      <c r="BR56">
        <f>INDEX('Ambiente-Termico'!$B$2:$EC$1000, MATCH($O56, 'Ambiente-Termico'!$I$2:$I$1000, 0), MATCH(BR$1, 'Ambiente-Termico'!$B$1:$EC$1, 0))</f>
        <v>35</v>
      </c>
      <c r="BS56" s="2">
        <f>INDEX('Ambiente-Termico'!$B$2:$EC$1000, MATCH($O56, 'Ambiente-Termico'!$I$2:$I$1000, 0), MATCH(BS$1, 'Ambiente-Termico'!$B$1:$EC$1, 0))</f>
        <v>1.198630136986301E-2</v>
      </c>
      <c r="BT56">
        <f>INDEX('Ambiente-Termico'!$B$2:$EC$1000, MATCH($O56, 'Ambiente-Termico'!$I$2:$I$1000, 0), MATCH(BT$1, 'Ambiente-Termico'!$B$1:$EC$1, 0))</f>
        <v>818</v>
      </c>
      <c r="BU56" s="2">
        <f>INDEX('Ambiente-Termico'!$B$2:$EC$1000, MATCH($O56, 'Ambiente-Termico'!$I$2:$I$1000, 0), MATCH(BU$1, 'Ambiente-Termico'!$B$1:$EC$1, 0))</f>
        <v>0.28013698630136991</v>
      </c>
      <c r="BV56">
        <f>INDEX('Ambiente-Termico'!$B$2:$EC$1000, MATCH($O56, 'Ambiente-Termico'!$I$2:$I$1000, 0), MATCH(BV$1, 'Ambiente-Termico'!$B$1:$EC$1, 0))</f>
        <v>7907</v>
      </c>
      <c r="BW56" s="2">
        <f>INDEX('Ambiente-Termico'!$B$2:$EC$1000, MATCH($O56, 'Ambiente-Termico'!$I$2:$I$1000, 0), MATCH(BW$1, 'Ambiente-Termico'!$B$1:$EC$1, 0))</f>
        <v>0.90262557077625571</v>
      </c>
      <c r="BX56">
        <f>INDEX('Ambiente-Termico'!$B$2:$EC$1000, MATCH($O56, 'Ambiente-Termico'!$I$2:$I$1000, 0), MATCH(BX$1, 'Ambiente-Termico'!$B$1:$EC$1, 0))</f>
        <v>35</v>
      </c>
      <c r="BY56" s="2">
        <f>INDEX('Ambiente-Termico'!$B$2:$EC$1000, MATCH($O56, 'Ambiente-Termico'!$I$2:$I$1000, 0), MATCH(BY$1, 'Ambiente-Termico'!$B$1:$EC$1, 0))</f>
        <v>3.9954337899543377E-3</v>
      </c>
      <c r="BZ56">
        <f>INDEX('Ambiente-Termico'!$B$2:$EC$1000, MATCH($O56, 'Ambiente-Termico'!$I$2:$I$1000, 0), MATCH(BZ$1, 'Ambiente-Termico'!$B$1:$EC$1, 0))</f>
        <v>3932</v>
      </c>
      <c r="CA56" s="2">
        <f>INDEX('Ambiente-Termico'!$B$2:$EC$1000, MATCH($O56, 'Ambiente-Termico'!$I$2:$I$1000, 0), MATCH(CA$1, 'Ambiente-Termico'!$B$1:$EC$1, 0))</f>
        <v>0.4488584474885845</v>
      </c>
      <c r="CB56">
        <f>INDEX('Ambiente-Termico'!$B$2:$EC$1000, MATCH($O56, 'Ambiente-Termico'!$I$2:$I$1000, 0), MATCH(CB$1, 'Ambiente-Termico'!$B$1:$EC$1, 0))</f>
        <v>4793</v>
      </c>
      <c r="CC56" s="2">
        <f>INDEX('Ambiente-Termico'!$B$2:$EC$1000, MATCH($O56, 'Ambiente-Termico'!$I$2:$I$1000, 0), MATCH(CC$1, 'Ambiente-Termico'!$B$1:$EC$1, 0))</f>
        <v>0.54714611872146124</v>
      </c>
      <c r="CD56">
        <f>INDEX('Ambiente-Termico'!$B$2:$EC$1000, MATCH($O56, 'Ambiente-Termico'!$I$2:$I$1000, 0), MATCH(CD$1, 'Ambiente-Termico'!$B$1:$EC$1, 0))</f>
        <v>1908.07</v>
      </c>
      <c r="CE56">
        <f>INDEX('Ambiente-Termico'!$B$2:$EC$1000, MATCH($O56, 'Ambiente-Termico'!$I$2:$I$1000, 0), MATCH(CE$1, 'Ambiente-Termico'!$B$1:$EC$1, 0))</f>
        <v>575.51</v>
      </c>
      <c r="CF56">
        <f>INDEX('Ambiente-Termico'!$B$2:$EC$1000, MATCH($O56, 'Ambiente-Termico'!$I$2:$I$1000, 0), MATCH(CF$1, 'Ambiente-Termico'!$B$1:$EC$1, 0))</f>
        <v>82.959565217391301</v>
      </c>
      <c r="CG56">
        <f>INDEX('Ambiente-Termico'!$B$2:$EC$1000, MATCH($O56, 'Ambiente-Termico'!$I$2:$I$1000, 0), MATCH(CG$1, 'Ambiente-Termico'!$B$1:$EC$1, 0))</f>
        <v>25.022173913043478</v>
      </c>
      <c r="CH56">
        <f>INDEX('Ambiente-Termico'!$B$2:$EC$1000, MATCH($O56, 'Ambiente-Termico'!$I$2:$I$1000, 0), MATCH(CH$1, 'Ambiente-Termico'!$B$1:$EC$1, 0))</f>
        <v>57.937391304347827</v>
      </c>
      <c r="CI56">
        <f>INDEX('Ambiente-Termico'!$B$2:$EC$1000, MATCH($O56, 'Ambiente-Termico'!$I$2:$I$1000, 0), MATCH(CI$1, 'Ambiente-Termico'!$B$1:$EC$1, 0))</f>
        <v>735.86</v>
      </c>
      <c r="CJ56">
        <f>INDEX('Ambiente-Termico'!$B$2:$EC$1000, MATCH($O56, 'Ambiente-Termico'!$I$2:$I$1000, 0), MATCH(CJ$1, 'Ambiente-Termico'!$B$1:$EC$1, 0))</f>
        <v>52.576746881063343</v>
      </c>
      <c r="CK56">
        <f>INDEX('Ambiente-Termico'!$B$2:$EC$1000, MATCH($O56, 'Ambiente-Termico'!$I$2:$I$1000, 0), MATCH(CK$1, 'Ambiente-Termico'!$B$1:$EC$1, 0))</f>
        <v>0</v>
      </c>
      <c r="CL56">
        <f>INDEX('Ambiente-Termico'!$B$2:$EC$1000, MATCH($O56, 'Ambiente-Termico'!$I$2:$I$1000, 0), MATCH(CL$1, 'Ambiente-Termico'!$B$1:$EC$1, 0))</f>
        <v>0</v>
      </c>
      <c r="CM56">
        <f>INDEX('Ambiente-Termico'!$B$2:$EC$1000, MATCH($O56, 'Ambiente-Termico'!$I$2:$I$1000, 0), MATCH(CM$1, 'Ambiente-Termico'!$B$1:$EC$1, 0))</f>
        <v>0</v>
      </c>
      <c r="CN56">
        <f>INDEX('Ambiente-Termico'!$B$2:$EC$1000, MATCH($O56, 'Ambiente-Termico'!$I$2:$I$1000, 0), MATCH(CN$1, 'Ambiente-Termico'!$B$1:$EC$1, 0))</f>
        <v>0</v>
      </c>
      <c r="CO56">
        <f>INDEX('Ambiente-Termico'!$B$2:$EC$1000, MATCH($O56, 'Ambiente-Termico'!$I$2:$I$1000, 0), MATCH(CO$1, 'Ambiente-Termico'!$B$1:$EC$1, 0))</f>
        <v>0</v>
      </c>
      <c r="CP56">
        <f>INDEX('Ambiente-Termico'!$B$2:$EC$1000, MATCH($O56, 'Ambiente-Termico'!$I$2:$I$1000, 0), MATCH(CP$1, 'Ambiente-Termico'!$B$1:$EC$1, 0))</f>
        <v>0</v>
      </c>
      <c r="CQ56">
        <f>INDEX('Ambiente-Termico'!$B$2:$EC$1000, MATCH($O56, 'Ambiente-Termico'!$I$2:$I$1000, 0), MATCH(CQ$1, 'Ambiente-Termico'!$B$1:$EC$1, 0))</f>
        <v>0</v>
      </c>
      <c r="CR56">
        <f>INDEX('Ambiente-Termico'!$B$2:$EC$1000, MATCH($O56, 'Ambiente-Termico'!$I$2:$I$1000, 0), MATCH(CR$1, 'Ambiente-Termico'!$B$1:$EC$1, 0))</f>
        <v>0</v>
      </c>
      <c r="CS56">
        <f>INDEX('Ambiente-Termico'!$B$2:$EC$1000, MATCH($O56, 'Ambiente-Termico'!$I$2:$I$1000, 0), MATCH(CS$1, 'Ambiente-Termico'!$B$1:$EC$1, 0))</f>
        <v>0</v>
      </c>
      <c r="CT56">
        <f>INDEX('Ambiente-Termico'!$B$2:$EC$1000, MATCH($O56, 'Ambiente-Termico'!$I$2:$I$1000, 0), MATCH(CT$1, 'Ambiente-Termico'!$B$1:$EC$1, 0))</f>
        <v>0</v>
      </c>
      <c r="CU56">
        <f>INDEX('Ambiente-Termico'!$B$2:$EC$1000, MATCH($O56, 'Ambiente-Termico'!$I$2:$I$1000, 0), MATCH(CU$1, 'Ambiente-Termico'!$B$1:$EC$1, 0))</f>
        <v>0</v>
      </c>
      <c r="CV56">
        <f>INDEX('Ambiente-Termico'!$B$2:$EC$1000, MATCH($O56, 'Ambiente-Termico'!$I$2:$I$1000, 0), MATCH(CV$1, 'Ambiente-Termico'!$B$1:$EC$1, 0))</f>
        <v>0</v>
      </c>
      <c r="CW56">
        <f>INDEX('Ambiente-Termico'!$B$2:$EC$1000, MATCH($O56, 'Ambiente-Termico'!$I$2:$I$1000, 0), MATCH(CW$1, 'Ambiente-Termico'!$B$1:$EC$1, 0))</f>
        <v>0</v>
      </c>
      <c r="CX56">
        <f>INDEX('Ambiente-Termico'!$B$2:$EC$1000, MATCH($O56, 'Ambiente-Termico'!$I$2:$I$1000, 0), MATCH(CX$1, 'Ambiente-Termico'!$B$1:$EC$1, 0))</f>
        <v>0</v>
      </c>
      <c r="CY56">
        <f>INDEX('Ambiente-Termico'!$B$2:$EC$1000, MATCH($O56, 'Ambiente-Termico'!$I$2:$I$1000, 0), MATCH(CY$1, 'Ambiente-Termico'!$B$1:$EC$1, 0))</f>
        <v>0</v>
      </c>
      <c r="CZ56">
        <f>INDEX('Ambiente-Termico'!$B$2:$EC$1000, MATCH($O56, 'Ambiente-Termico'!$I$2:$I$1000, 0), MATCH(CZ$1, 'Ambiente-Termico'!$B$1:$EC$1, 0))</f>
        <v>0</v>
      </c>
      <c r="DA56">
        <f>INDEX('Ambiente-Termico'!$B$2:$EC$1000, MATCH($O56, 'Ambiente-Termico'!$I$2:$I$1000, 0), MATCH(DA$1, 'Ambiente-Termico'!$B$1:$EC$1, 0))</f>
        <v>0</v>
      </c>
      <c r="DB56">
        <f>INDEX('Ambiente-Termico'!$B$2:$EC$1000, MATCH($O56, 'Ambiente-Termico'!$I$2:$I$1000, 0), MATCH(DB$1, 'Ambiente-Termico'!$B$1:$EC$1, 0))</f>
        <v>0</v>
      </c>
      <c r="DC56">
        <f>INDEX('Ambiente-Termico'!$B$2:$EC$1000, MATCH($O56, 'Ambiente-Termico'!$I$2:$I$1000, 0), MATCH(DC$1, 'Ambiente-Termico'!$B$1:$EC$1, 0))</f>
        <v>0</v>
      </c>
      <c r="DD56">
        <f>INDEX('Ambiente-Termico'!$B$2:$EC$1000, MATCH($O56, 'Ambiente-Termico'!$I$2:$I$1000, 0), MATCH(DD$1, 'Ambiente-Termico'!$B$1:$EC$1, 0))</f>
        <v>0</v>
      </c>
      <c r="DE56">
        <f>INDEX('Ambiente-Termico'!$B$2:$EC$1000, MATCH($O56, 'Ambiente-Termico'!$I$2:$I$1000, 0), MATCH(DE$1, 'Ambiente-Termico'!$B$1:$EC$1, 0))</f>
        <v>0</v>
      </c>
      <c r="DF56">
        <f>INDEX('Ambiente-Termico'!$B$2:$EC$1000, MATCH($O56, 'Ambiente-Termico'!$I$2:$I$1000, 0), MATCH(DF$1, 'Ambiente-Termico'!$B$1:$EC$1, 0))</f>
        <v>0</v>
      </c>
      <c r="DG56">
        <f>INDEX('Ambiente-Termico'!$B$2:$EC$1000, MATCH($O56, 'Ambiente-Termico'!$I$2:$I$1000, 0), MATCH(DG$1, 'Ambiente-Termico'!$B$1:$EC$1, 0))</f>
        <v>0</v>
      </c>
      <c r="DH56">
        <f>INDEX('Ambiente-Termico'!$B$2:$EC$1000, MATCH($O56, 'Ambiente-Termico'!$I$2:$I$1000, 0), MATCH(DH$1, 'Ambiente-Termico'!$B$1:$EC$1, 0))</f>
        <v>0</v>
      </c>
      <c r="DI56">
        <f>INDEX('Ambiente-Termico'!$B$2:$EC$1000, MATCH($O56, 'Ambiente-Termico'!$I$2:$I$1000, 0), MATCH(DI$1, 'Ambiente-Termico'!$B$1:$EC$1, 0))</f>
        <v>0</v>
      </c>
      <c r="DJ56">
        <f>INDEX('Ambiente-Termico'!$B$2:$EC$1000, MATCH($O56, 'Ambiente-Termico'!$I$2:$I$1000, 0), MATCH(DJ$1, 'Ambiente-Termico'!$B$1:$EC$1, 0))</f>
        <v>0</v>
      </c>
      <c r="DK56">
        <f>INDEX('Ambiente-Termico'!$B$2:$EC$1000, MATCH($O56, 'Ambiente-Termico'!$I$2:$I$1000, 0), MATCH(DK$1, 'Ambiente-Termico'!$B$1:$EC$1, 0))</f>
        <v>0</v>
      </c>
      <c r="DL56">
        <f>INDEX('Ambiente-Termico'!$B$2:$EC$1000, MATCH($O56, 'Ambiente-Termico'!$I$2:$I$1000, 0), MATCH(DL$1, 'Ambiente-Termico'!$B$1:$EC$1, 0))</f>
        <v>0</v>
      </c>
      <c r="DM56">
        <f>INDEX('Ambiente-Termico'!$B$2:$EC$1000, MATCH($O56, 'Ambiente-Termico'!$I$2:$I$1000, 0), MATCH(DM$1, 'Ambiente-Termico'!$B$1:$EC$1, 0))</f>
        <v>0</v>
      </c>
      <c r="DN56" s="2">
        <f t="shared" si="1"/>
        <v>0.56123814604622924</v>
      </c>
      <c r="DO56" s="2">
        <f>IF(INDEX(CE:CE,MATCH($T56,$O:$O, 0))=0,0,1-CE56/INDEX(CE:CE,MATCH($T56,$O:$O, 0)))</f>
        <v>1.6003556345854708E-2</v>
      </c>
      <c r="DP56" s="2">
        <f>IF(INDEX(CF:CF,MATCH($T56,$O:$O, 0))=0,0,1-CF56/INDEX(CF:CF,MATCH($T56,$O:$O, 0)))</f>
        <v>0.56123814604622924</v>
      </c>
      <c r="DQ56" s="2">
        <f t="shared" si="2"/>
        <v>1.6003556345854708E-2</v>
      </c>
      <c r="DR56" s="2">
        <f t="shared" si="3"/>
        <v>0.64596202333224406</v>
      </c>
      <c r="DS56" s="2">
        <f t="shared" si="4"/>
        <v>0.84393180049162353</v>
      </c>
      <c r="DT56" s="2">
        <f t="shared" si="5"/>
        <v>-0.5322089460532311</v>
      </c>
      <c r="DU56" s="2">
        <f t="shared" si="6"/>
        <v>0</v>
      </c>
      <c r="DV56" s="2">
        <f t="shared" si="7"/>
        <v>0</v>
      </c>
      <c r="DW56" s="2">
        <f t="shared" si="8"/>
        <v>0</v>
      </c>
      <c r="DX56" s="2">
        <f t="shared" si="9"/>
        <v>0</v>
      </c>
      <c r="DY56" s="2">
        <f>IF($CO56=0,0,CP56/$CO56)</f>
        <v>0</v>
      </c>
      <c r="DZ56" s="2">
        <f t="shared" si="10"/>
        <v>0</v>
      </c>
      <c r="EA56" s="2">
        <f t="shared" si="11"/>
        <v>0</v>
      </c>
      <c r="EB56" s="2">
        <f t="shared" si="12"/>
        <v>0</v>
      </c>
      <c r="EC56" s="2">
        <f t="shared" si="13"/>
        <v>0</v>
      </c>
      <c r="ED56" s="2">
        <f t="shared" si="14"/>
        <v>0</v>
      </c>
      <c r="EE56" s="2">
        <f t="shared" si="15"/>
        <v>0</v>
      </c>
      <c r="EF56" s="2">
        <f t="shared" si="16"/>
        <v>0</v>
      </c>
      <c r="EG56" s="2">
        <f t="shared" si="17"/>
        <v>0</v>
      </c>
      <c r="EH56" s="2">
        <f t="shared" si="18"/>
        <v>0</v>
      </c>
      <c r="EI56" s="2">
        <f t="shared" si="19"/>
        <v>0</v>
      </c>
      <c r="EJ56" s="2">
        <f t="shared" si="20"/>
        <v>0</v>
      </c>
      <c r="EK56" s="2">
        <f>IF($DB56=0,0,DC56/$DB56)</f>
        <v>0</v>
      </c>
      <c r="EL56" s="2">
        <f t="shared" si="21"/>
        <v>0</v>
      </c>
      <c r="EM56" s="2">
        <f t="shared" si="22"/>
        <v>0</v>
      </c>
      <c r="EN56" s="2">
        <f t="shared" si="23"/>
        <v>0</v>
      </c>
      <c r="EO56" s="2">
        <f t="shared" si="24"/>
        <v>0</v>
      </c>
      <c r="EP56" s="2">
        <f t="shared" si="25"/>
        <v>0</v>
      </c>
      <c r="EQ56" s="2">
        <f t="shared" si="26"/>
        <v>0</v>
      </c>
      <c r="ER56" s="2">
        <f t="shared" si="27"/>
        <v>0</v>
      </c>
      <c r="ES56" s="2">
        <f t="shared" si="28"/>
        <v>0</v>
      </c>
      <c r="ET56" s="2">
        <f t="shared" si="29"/>
        <v>0</v>
      </c>
      <c r="EU56" s="2">
        <f t="shared" si="30"/>
        <v>0</v>
      </c>
      <c r="EV56">
        <f>INDEX('Ambiente-Luminico'!$B$2:$DZ$1000, MATCH($P56, 'Ambiente-Luminico'!$M$2:$M$1000, 0), MATCH(EV$1, 'Ambiente-Luminico'!$B$1:$DZ$1, 0))</f>
        <v>0.140625</v>
      </c>
      <c r="EW56">
        <f>INDEX('Ambiente-Luminico'!$B$2:$DZ$1000, MATCH($P56, 'Ambiente-Luminico'!$M$2:$M$1000, 0), MATCH(EW$1, 'Ambiente-Luminico'!$B$1:$DZ$1, 0))</f>
        <v>0.34375</v>
      </c>
      <c r="EX56">
        <f>INDEX('Ambiente-Luminico'!$B$2:$DZ$1000, MATCH($P56, 'Ambiente-Luminico'!$M$2:$M$1000, 0), MATCH(EX$1, 'Ambiente-Luminico'!$B$1:$DZ$1, 0))</f>
        <v>0</v>
      </c>
      <c r="EY56">
        <f>INDEX('Ambiente-Luminico'!$B$2:$DZ$1000, MATCH($P56, 'Ambiente-Luminico'!$M$2:$M$1000, 0), MATCH(EY$1, 'Ambiente-Luminico'!$B$1:$DZ$1, 0))</f>
        <v>0.23254712</v>
      </c>
      <c r="EZ56">
        <f>INDEX('Ambiente-Luminico'!$B$2:$DZ$1000, MATCH($P56, 'Ambiente-Luminico'!$M$2:$M$1000, 0), MATCH(EZ$1, 'Ambiente-Luminico'!$B$1:$DZ$1, 0))</f>
        <v>2.4803082000000001E-2</v>
      </c>
      <c r="FA56">
        <f>INDEX('Ambiente-Luminico'!$B$2:$DZ$1000, MATCH($P56, 'Ambiente-Luminico'!$M$2:$M$1000, 0), MATCH(FA$1, 'Ambiente-Luminico'!$B$1:$DZ$1, 0))</f>
        <v>414.24254999999999</v>
      </c>
      <c r="FB56">
        <f>INDEX('Ambiente-Luminico'!$B$2:$DZ$1000, MATCH($P56, 'Ambiente-Luminico'!$M$2:$M$1000, 0), MATCH(FB$1, 'Ambiente-Luminico'!$B$1:$DZ$1, 0))</f>
        <v>0.359375</v>
      </c>
    </row>
    <row r="57" spans="1:158" x14ac:dyDescent="0.3">
      <c r="A57">
        <f>IF(INDEX(Plan1!O$5:O$1000,ROW()-1)="","",INDEX(Plan1!O$5:O$1000,ROW()-1))</f>
        <v>56</v>
      </c>
      <c r="B57" t="str">
        <f>IF(INDEX(Plan1!P$5:P$1000,ROW()-1)="","",INDEX(Plan1!P$5:P$1000,ROW()-1))</f>
        <v>CTD-VN-V60-ST</v>
      </c>
      <c r="C57" t="str">
        <f>IF(INDEX(Plan1!Q$5:Q$1000,ROW()-1)="","",INDEX(Plan1!Q$5:Q$1000,ROW()-1))</f>
        <v>CTD</v>
      </c>
      <c r="D57" t="str">
        <f>IF(INDEX(Plan1!R$5:R$1000,ROW()-1)="","",INDEX(Plan1!R$5:R$1000,ROW()-1))</f>
        <v>VN</v>
      </c>
      <c r="E57" t="str">
        <f>IF(INDEX(Plan1!S$5:S$1000,ROW()-1)="","",INDEX(Plan1!S$5:S$1000,ROW()-1))</f>
        <v>V60</v>
      </c>
      <c r="F57" t="str">
        <f>IF(INDEX(Plan1!T$5:T$1000,ROW()-1)="","",INDEX(Plan1!T$5:T$1000,ROW()-1))</f>
        <v>ST</v>
      </c>
      <c r="G57" t="str">
        <f>IF(INDEX(Plan1!U$5:U$1000,ROW()-1)="","",INDEX(Plan1!U$5:U$1000,ROW()-1))</f>
        <v>SALA DE JANTAR</v>
      </c>
      <c r="H57">
        <f>IF(INDEX(Plan1!W$5:W$1000,ROW()-1)="","",INDEX(Plan1!W$5:W$1000,ROW()-1))</f>
        <v>23</v>
      </c>
      <c r="I57">
        <f>IF(INDEX(Plan1!X$5:X$1000,ROW()-1)="","",INDEX(Plan1!X$5:X$1000,ROW()-1))</f>
        <v>20.47</v>
      </c>
      <c r="J57">
        <f>IF(INDEX(Plan1!Y$5:Y$1000,ROW()-1)="","",INDEX(Plan1!Y$5:Y$1000,ROW()-1))</f>
        <v>7.3440000000000003</v>
      </c>
      <c r="K57" s="16">
        <f>IF(INDEX(Plan1!Z$5:Z$1000,ROW()-1)="","",INDEX(Plan1!Z$5:Z$1000,ROW()-1))</f>
        <v>0.36</v>
      </c>
      <c r="L57" s="2">
        <f>IF(INDEX(Plan1!AA$5:AA$1000,ROW()-1)="","",INDEX(Plan1!AA$5:AA$1000,ROW()-1))</f>
        <v>0.32</v>
      </c>
      <c r="M57" t="str">
        <f t="shared" si="31"/>
        <v>ST</v>
      </c>
      <c r="N57" t="str">
        <f t="shared" si="32"/>
        <v>Oeste</v>
      </c>
      <c r="O57" t="str">
        <f t="shared" si="33"/>
        <v>CTD-VN-V60-ST-SALA DE JANTAR-ST</v>
      </c>
      <c r="P57" t="str">
        <f t="shared" si="34"/>
        <v>CTD-VN-V60-ST-SALA DE JANTAR-ST</v>
      </c>
      <c r="Q57" t="str">
        <f t="shared" si="35"/>
        <v>CTD_ST_V60</v>
      </c>
      <c r="R57" t="str">
        <f t="shared" si="36"/>
        <v>CTD_ST_V60_sDG</v>
      </c>
      <c r="S57" t="str">
        <f t="shared" si="37"/>
        <v>CTD-SALA-DE-JANTAR</v>
      </c>
      <c r="T57" t="str">
        <f t="shared" si="38"/>
        <v>CTD-VN-V86-ST-SALA DE JANTAR-ST</v>
      </c>
      <c r="U57">
        <f>INDEX('Ambiente-Termico'!$B$2:$EC$1000, MATCH($O57, 'Ambiente-Termico'!$I$2:$I$1000, 0), MATCH(U$1, 'Ambiente-Termico'!$B$1:$EC$1, 0))</f>
        <v>2920</v>
      </c>
      <c r="V57">
        <f>INDEX('Ambiente-Termico'!$B$2:$EC$1000, MATCH($O57, 'Ambiente-Termico'!$I$2:$I$1000, 0), MATCH(V$1, 'Ambiente-Termico'!$B$1:$EC$1, 0))</f>
        <v>31.06</v>
      </c>
      <c r="W57">
        <f>INDEX('Ambiente-Termico'!$B$2:$EC$1000, MATCH($O57, 'Ambiente-Termico'!$I$2:$I$1000, 0), MATCH(W$1, 'Ambiente-Termico'!$B$1:$EC$1, 0))</f>
        <v>31.06</v>
      </c>
      <c r="X57">
        <f>INDEX('Ambiente-Termico'!$B$2:$EC$1000, MATCH($O57, 'Ambiente-Termico'!$I$2:$I$1000, 0), MATCH(X$1, 'Ambiente-Termico'!$B$1:$EC$1, 0))</f>
        <v>22.25</v>
      </c>
      <c r="Y57">
        <f>INDEX('Ambiente-Termico'!$B$2:$EC$1000, MATCH($O57, 'Ambiente-Termico'!$I$2:$I$1000, 0), MATCH(Y$1, 'Ambiente-Termico'!$B$1:$EC$1, 0))</f>
        <v>21.09</v>
      </c>
      <c r="Z57">
        <f>INDEX('Ambiente-Termico'!$B$2:$EC$1000, MATCH($O57, 'Ambiente-Termico'!$I$2:$I$1000, 0), MATCH(Z$1, 'Ambiente-Termico'!$B$1:$EC$1, 0))</f>
        <v>32.22</v>
      </c>
      <c r="AA57">
        <f>INDEX('Ambiente-Termico'!$B$2:$EC$1000, MATCH($O57, 'Ambiente-Termico'!$I$2:$I$1000, 0), MATCH(AA$1, 'Ambiente-Termico'!$B$1:$EC$1, 0))</f>
        <v>32.22</v>
      </c>
      <c r="AB57">
        <f>INDEX('Ambiente-Termico'!$B$2:$EC$1000, MATCH($O57, 'Ambiente-Termico'!$I$2:$I$1000, 0), MATCH(AB$1, 'Ambiente-Termico'!$B$1:$EC$1, 0))</f>
        <v>23.28</v>
      </c>
      <c r="AC57">
        <f>INDEX('Ambiente-Termico'!$B$2:$EC$1000, MATCH($O57, 'Ambiente-Termico'!$I$2:$I$1000, 0), MATCH(AC$1, 'Ambiente-Termico'!$B$1:$EC$1, 0))</f>
        <v>21.47</v>
      </c>
      <c r="AD57">
        <f>INDEX('Ambiente-Termico'!$B$2:$EC$1000, MATCH($O57, 'Ambiente-Termico'!$I$2:$I$1000, 0), MATCH(AD$1, 'Ambiente-Termico'!$B$1:$EC$1, 0))</f>
        <v>31.56</v>
      </c>
      <c r="AE57">
        <f>INDEX('Ambiente-Termico'!$B$2:$EC$1000, MATCH($O57, 'Ambiente-Termico'!$I$2:$I$1000, 0), MATCH(AE$1, 'Ambiente-Termico'!$B$1:$EC$1, 0))</f>
        <v>31.56</v>
      </c>
      <c r="AF57">
        <f>INDEX('Ambiente-Termico'!$B$2:$EC$1000, MATCH($O57, 'Ambiente-Termico'!$I$2:$I$1000, 0), MATCH(AF$1, 'Ambiente-Termico'!$B$1:$EC$1, 0))</f>
        <v>22.76</v>
      </c>
      <c r="AG57">
        <f>INDEX('Ambiente-Termico'!$B$2:$EC$1000, MATCH($O57, 'Ambiente-Termico'!$I$2:$I$1000, 0), MATCH(AG$1, 'Ambiente-Termico'!$B$1:$EC$1, 0))</f>
        <v>21.28</v>
      </c>
      <c r="AH57" s="2">
        <f t="shared" si="39"/>
        <v>-6.480881399870464E-3</v>
      </c>
      <c r="AI57" s="2">
        <f t="shared" si="39"/>
        <v>-6.480881399870464E-3</v>
      </c>
      <c r="AJ57" s="2">
        <f t="shared" si="39"/>
        <v>-2.7039206849932551E-3</v>
      </c>
      <c r="AK57" s="2">
        <f t="shared" si="39"/>
        <v>-4.7438330170779253E-4</v>
      </c>
      <c r="AL57" s="2">
        <f t="shared" si="40"/>
        <v>7.6994148444717858E-3</v>
      </c>
      <c r="AM57" s="2">
        <f t="shared" si="40"/>
        <v>7.6994148444717858E-3</v>
      </c>
      <c r="AN57" s="2">
        <f t="shared" si="40"/>
        <v>1.314116150911393E-2</v>
      </c>
      <c r="AO57" s="2">
        <f t="shared" si="40"/>
        <v>6.478482184174017E-3</v>
      </c>
      <c r="AP57" s="2">
        <f t="shared" si="41"/>
        <v>3.1585596967783625E-3</v>
      </c>
      <c r="AQ57" s="2">
        <f t="shared" si="41"/>
        <v>3.1585596967783625E-3</v>
      </c>
      <c r="AR57" s="2">
        <f t="shared" si="41"/>
        <v>5.6793359545652677E-3</v>
      </c>
      <c r="AS57" s="2">
        <f t="shared" si="41"/>
        <v>3.2786885245901232E-3</v>
      </c>
      <c r="AT57">
        <f>INDEX('Ambiente-Termico'!$B$2:$EC$1000, MATCH($O57, 'Ambiente-Termico'!$I$2:$I$1000, 0), MATCH(AT$1, 'Ambiente-Termico'!$B$1:$EC$1, 0))</f>
        <v>271</v>
      </c>
      <c r="AU57" s="2">
        <f>INDEX('Ambiente-Termico'!$B$2:$EC$1000, MATCH($O57, 'Ambiente-Termico'!$I$2:$I$1000, 0), MATCH(AU$1, 'Ambiente-Termico'!$B$1:$EC$1, 0))</f>
        <v>9.2808219178082185E-2</v>
      </c>
      <c r="AV57">
        <f>INDEX('Ambiente-Termico'!$B$2:$EC$1000, MATCH($O57, 'Ambiente-Termico'!$I$2:$I$1000, 0), MATCH(AV$1, 'Ambiente-Termico'!$B$1:$EC$1, 0))</f>
        <v>1595</v>
      </c>
      <c r="AW57" s="2">
        <f>INDEX('Ambiente-Termico'!$B$2:$EC$1000, MATCH($O57, 'Ambiente-Termico'!$I$2:$I$1000, 0), MATCH(AW$1, 'Ambiente-Termico'!$B$1:$EC$1, 0))</f>
        <v>0.54623287671232879</v>
      </c>
      <c r="AX57">
        <f>INDEX('Ambiente-Termico'!$B$2:$EC$1000, MATCH($O57, 'Ambiente-Termico'!$I$2:$I$1000, 0), MATCH(AX$1, 'Ambiente-Termico'!$B$1:$EC$1, 0))</f>
        <v>1054</v>
      </c>
      <c r="AY57" s="2">
        <f>INDEX('Ambiente-Termico'!$B$2:$EC$1000, MATCH($O57, 'Ambiente-Termico'!$I$2:$I$1000, 0), MATCH(AY$1, 'Ambiente-Termico'!$B$1:$EC$1, 0))</f>
        <v>0.36095890410958897</v>
      </c>
      <c r="AZ57">
        <f>INDEX('Ambiente-Termico'!$B$2:$EC$1000, MATCH($O57, 'Ambiente-Termico'!$I$2:$I$1000, 0), MATCH(AZ$1, 'Ambiente-Termico'!$B$1:$EC$1, 0))</f>
        <v>372</v>
      </c>
      <c r="BA57" s="2">
        <f>INDEX('Ambiente-Termico'!$B$2:$EC$1000, MATCH($O57, 'Ambiente-Termico'!$I$2:$I$1000, 0), MATCH(BA$1, 'Ambiente-Termico'!$B$1:$EC$1, 0))</f>
        <v>4.2465753424657533E-2</v>
      </c>
      <c r="BB57">
        <f>INDEX('Ambiente-Termico'!$B$2:$EC$1000, MATCH($O57, 'Ambiente-Termico'!$I$2:$I$1000, 0), MATCH(BB$1, 'Ambiente-Termico'!$B$1:$EC$1, 0))</f>
        <v>5200</v>
      </c>
      <c r="BC57" s="2">
        <f>INDEX('Ambiente-Termico'!$B$2:$EC$1000, MATCH($O57, 'Ambiente-Termico'!$I$2:$I$1000, 0), MATCH(BC$1, 'Ambiente-Termico'!$B$1:$EC$1, 0))</f>
        <v>0.59360730593607303</v>
      </c>
      <c r="BD57" t="e">
        <f>INDEX('Ambiente-Termico'!$B$2:$EC$1000, MATCH($O57, 'Ambiente-Termico'!$I$2:$I$1000, 0), MATCH(BD$1, 'Ambiente-Termico'!$B$1:$EC$1, 0))</f>
        <v>#N/A</v>
      </c>
      <c r="BE57" s="2" t="e">
        <f>INDEX('Ambiente-Termico'!$B$2:$EC$1000, MATCH($O57, 'Ambiente-Termico'!$I$2:$I$1000, 0), MATCH(BE$1, 'Ambiente-Termico'!$B$1:$EC$1, 0))</f>
        <v>#N/A</v>
      </c>
      <c r="BF57">
        <f>INDEX('Ambiente-Termico'!$B$2:$EC$1000, MATCH($O57, 'Ambiente-Termico'!$I$2:$I$1000, 0), MATCH(BF$1, 'Ambiente-Termico'!$B$1:$EC$1, 0))</f>
        <v>365</v>
      </c>
      <c r="BG57" s="2">
        <f>INDEX('Ambiente-Termico'!$B$2:$EC$1000, MATCH($O57, 'Ambiente-Termico'!$I$2:$I$1000, 0), MATCH(BG$1, 'Ambiente-Termico'!$B$1:$EC$1, 0))</f>
        <v>0.125</v>
      </c>
      <c r="BH57">
        <f>INDEX('Ambiente-Termico'!$B$2:$EC$1000, MATCH($O57, 'Ambiente-Termico'!$I$2:$I$1000, 0), MATCH(BH$1, 'Ambiente-Termico'!$B$1:$EC$1, 0))</f>
        <v>63</v>
      </c>
      <c r="BI57" s="2">
        <f>INDEX('Ambiente-Termico'!$B$2:$EC$1000, MATCH($O57, 'Ambiente-Termico'!$I$2:$I$1000, 0), MATCH(BI$1, 'Ambiente-Termico'!$B$1:$EC$1, 0))</f>
        <v>2.157534246575343E-2</v>
      </c>
      <c r="BJ57">
        <f>INDEX('Ambiente-Termico'!$B$2:$EC$1000, MATCH($O57, 'Ambiente-Termico'!$I$2:$I$1000, 0), MATCH(BJ$1, 'Ambiente-Termico'!$B$1:$EC$1, 0))</f>
        <v>2492</v>
      </c>
      <c r="BK57" s="2">
        <f>INDEX('Ambiente-Termico'!$B$2:$EC$1000, MATCH($O57, 'Ambiente-Termico'!$I$2:$I$1000, 0), MATCH(BK$1, 'Ambiente-Termico'!$B$1:$EC$1, 0))</f>
        <v>0.85342465753424657</v>
      </c>
      <c r="BL57">
        <f>INDEX('Ambiente-Termico'!$B$2:$EC$1000, MATCH($O57, 'Ambiente-Termico'!$I$2:$I$1000, 0), MATCH(BL$1, 'Ambiente-Termico'!$B$1:$EC$1, 0))</f>
        <v>377</v>
      </c>
      <c r="BM57" s="2">
        <f>INDEX('Ambiente-Termico'!$B$2:$EC$1000, MATCH($O57, 'Ambiente-Termico'!$I$2:$I$1000, 0), MATCH(BM$1, 'Ambiente-Termico'!$B$1:$EC$1, 0))</f>
        <v>4.3036529680365303E-2</v>
      </c>
      <c r="BN57">
        <f>INDEX('Ambiente-Termico'!$B$2:$EC$1000, MATCH($O57, 'Ambiente-Termico'!$I$2:$I$1000, 0), MATCH(BN$1, 'Ambiente-Termico'!$B$1:$EC$1, 0))</f>
        <v>823</v>
      </c>
      <c r="BO57" s="2">
        <f>INDEX('Ambiente-Termico'!$B$2:$EC$1000, MATCH($O57, 'Ambiente-Termico'!$I$2:$I$1000, 0), MATCH(BO$1, 'Ambiente-Termico'!$B$1:$EC$1, 0))</f>
        <v>9.394977168949771E-2</v>
      </c>
      <c r="BP57">
        <f>INDEX('Ambiente-Termico'!$B$2:$EC$1000, MATCH($O57, 'Ambiente-Termico'!$I$2:$I$1000, 0), MATCH(BP$1, 'Ambiente-Termico'!$B$1:$EC$1, 0))</f>
        <v>7560</v>
      </c>
      <c r="BQ57" s="2">
        <f>INDEX('Ambiente-Termico'!$B$2:$EC$1000, MATCH($O57, 'Ambiente-Termico'!$I$2:$I$1000, 0), MATCH(BQ$1, 'Ambiente-Termico'!$B$1:$EC$1, 0))</f>
        <v>0.86301369863013699</v>
      </c>
      <c r="BR57">
        <f>INDEX('Ambiente-Termico'!$B$2:$EC$1000, MATCH($O57, 'Ambiente-Termico'!$I$2:$I$1000, 0), MATCH(BR$1, 'Ambiente-Termico'!$B$1:$EC$1, 0))</f>
        <v>67</v>
      </c>
      <c r="BS57" s="2">
        <f>INDEX('Ambiente-Termico'!$B$2:$EC$1000, MATCH($O57, 'Ambiente-Termico'!$I$2:$I$1000, 0), MATCH(BS$1, 'Ambiente-Termico'!$B$1:$EC$1, 0))</f>
        <v>2.2945205479452051E-2</v>
      </c>
      <c r="BT57">
        <f>INDEX('Ambiente-Termico'!$B$2:$EC$1000, MATCH($O57, 'Ambiente-Termico'!$I$2:$I$1000, 0), MATCH(BT$1, 'Ambiente-Termico'!$B$1:$EC$1, 0))</f>
        <v>709</v>
      </c>
      <c r="BU57" s="2">
        <f>INDEX('Ambiente-Termico'!$B$2:$EC$1000, MATCH($O57, 'Ambiente-Termico'!$I$2:$I$1000, 0), MATCH(BU$1, 'Ambiente-Termico'!$B$1:$EC$1, 0))</f>
        <v>0.24280821917808221</v>
      </c>
      <c r="BV57">
        <f>INDEX('Ambiente-Termico'!$B$2:$EC$1000, MATCH($O57, 'Ambiente-Termico'!$I$2:$I$1000, 0), MATCH(BV$1, 'Ambiente-Termico'!$B$1:$EC$1, 0))</f>
        <v>7984</v>
      </c>
      <c r="BW57" s="2">
        <f>INDEX('Ambiente-Termico'!$B$2:$EC$1000, MATCH($O57, 'Ambiente-Termico'!$I$2:$I$1000, 0), MATCH(BW$1, 'Ambiente-Termico'!$B$1:$EC$1, 0))</f>
        <v>0.91141552511415524</v>
      </c>
      <c r="BX57">
        <f>INDEX('Ambiente-Termico'!$B$2:$EC$1000, MATCH($O57, 'Ambiente-Termico'!$I$2:$I$1000, 0), MATCH(BX$1, 'Ambiente-Termico'!$B$1:$EC$1, 0))</f>
        <v>67</v>
      </c>
      <c r="BY57" s="2">
        <f>INDEX('Ambiente-Termico'!$B$2:$EC$1000, MATCH($O57, 'Ambiente-Termico'!$I$2:$I$1000, 0), MATCH(BY$1, 'Ambiente-Termico'!$B$1:$EC$1, 0))</f>
        <v>7.6484018264840184E-3</v>
      </c>
      <c r="BZ57">
        <f>INDEX('Ambiente-Termico'!$B$2:$EC$1000, MATCH($O57, 'Ambiente-Termico'!$I$2:$I$1000, 0), MATCH(BZ$1, 'Ambiente-Termico'!$B$1:$EC$1, 0))</f>
        <v>3719</v>
      </c>
      <c r="CA57" s="2">
        <f>INDEX('Ambiente-Termico'!$B$2:$EC$1000, MATCH($O57, 'Ambiente-Termico'!$I$2:$I$1000, 0), MATCH(CA$1, 'Ambiente-Termico'!$B$1:$EC$1, 0))</f>
        <v>0.42454337899543382</v>
      </c>
      <c r="CB57">
        <f>INDEX('Ambiente-Termico'!$B$2:$EC$1000, MATCH($O57, 'Ambiente-Termico'!$I$2:$I$1000, 0), MATCH(CB$1, 'Ambiente-Termico'!$B$1:$EC$1, 0))</f>
        <v>4974</v>
      </c>
      <c r="CC57" s="2">
        <f>INDEX('Ambiente-Termico'!$B$2:$EC$1000, MATCH($O57, 'Ambiente-Termico'!$I$2:$I$1000, 0), MATCH(CC$1, 'Ambiente-Termico'!$B$1:$EC$1, 0))</f>
        <v>0.56780821917808222</v>
      </c>
      <c r="CD57">
        <f>INDEX('Ambiente-Termico'!$B$2:$EC$1000, MATCH($O57, 'Ambiente-Termico'!$I$2:$I$1000, 0), MATCH(CD$1, 'Ambiente-Termico'!$B$1:$EC$1, 0))</f>
        <v>3272.63</v>
      </c>
      <c r="CE57">
        <f>INDEX('Ambiente-Termico'!$B$2:$EC$1000, MATCH($O57, 'Ambiente-Termico'!$I$2:$I$1000, 0), MATCH(CE$1, 'Ambiente-Termico'!$B$1:$EC$1, 0))</f>
        <v>571.16</v>
      </c>
      <c r="CF57">
        <f>INDEX('Ambiente-Termico'!$B$2:$EC$1000, MATCH($O57, 'Ambiente-Termico'!$I$2:$I$1000, 0), MATCH(CF$1, 'Ambiente-Termico'!$B$1:$EC$1, 0))</f>
        <v>142.28826086956522</v>
      </c>
      <c r="CG57">
        <f>INDEX('Ambiente-Termico'!$B$2:$EC$1000, MATCH($O57, 'Ambiente-Termico'!$I$2:$I$1000, 0), MATCH(CG$1, 'Ambiente-Termico'!$B$1:$EC$1, 0))</f>
        <v>24.833043478260869</v>
      </c>
      <c r="CH57">
        <f>INDEX('Ambiente-Termico'!$B$2:$EC$1000, MATCH($O57, 'Ambiente-Termico'!$I$2:$I$1000, 0), MATCH(CH$1, 'Ambiente-Termico'!$B$1:$EC$1, 0))</f>
        <v>117.45521739130436</v>
      </c>
      <c r="CI57">
        <f>INDEX('Ambiente-Termico'!$B$2:$EC$1000, MATCH($O57, 'Ambiente-Termico'!$I$2:$I$1000, 0), MATCH(CI$1, 'Ambiente-Termico'!$B$1:$EC$1, 0))</f>
        <v>2653.8</v>
      </c>
      <c r="CJ57">
        <f>INDEX('Ambiente-Termico'!$B$2:$EC$1000, MATCH($O57, 'Ambiente-Termico'!$I$2:$I$1000, 0), MATCH(CJ$1, 'Ambiente-Termico'!$B$1:$EC$1, 0))</f>
        <v>47.00598257287966</v>
      </c>
      <c r="CK57">
        <f>INDEX('Ambiente-Termico'!$B$2:$EC$1000, MATCH($O57, 'Ambiente-Termico'!$I$2:$I$1000, 0), MATCH(CK$1, 'Ambiente-Termico'!$B$1:$EC$1, 0))</f>
        <v>0</v>
      </c>
      <c r="CL57">
        <f>INDEX('Ambiente-Termico'!$B$2:$EC$1000, MATCH($O57, 'Ambiente-Termico'!$I$2:$I$1000, 0), MATCH(CL$1, 'Ambiente-Termico'!$B$1:$EC$1, 0))</f>
        <v>0</v>
      </c>
      <c r="CM57">
        <f>INDEX('Ambiente-Termico'!$B$2:$EC$1000, MATCH($O57, 'Ambiente-Termico'!$I$2:$I$1000, 0), MATCH(CM$1, 'Ambiente-Termico'!$B$1:$EC$1, 0))</f>
        <v>0</v>
      </c>
      <c r="CN57">
        <f>INDEX('Ambiente-Termico'!$B$2:$EC$1000, MATCH($O57, 'Ambiente-Termico'!$I$2:$I$1000, 0), MATCH(CN$1, 'Ambiente-Termico'!$B$1:$EC$1, 0))</f>
        <v>0</v>
      </c>
      <c r="CO57">
        <f>INDEX('Ambiente-Termico'!$B$2:$EC$1000, MATCH($O57, 'Ambiente-Termico'!$I$2:$I$1000, 0), MATCH(CO$1, 'Ambiente-Termico'!$B$1:$EC$1, 0))</f>
        <v>0</v>
      </c>
      <c r="CP57">
        <f>INDEX('Ambiente-Termico'!$B$2:$EC$1000, MATCH($O57, 'Ambiente-Termico'!$I$2:$I$1000, 0), MATCH(CP$1, 'Ambiente-Termico'!$B$1:$EC$1, 0))</f>
        <v>0</v>
      </c>
      <c r="CQ57">
        <f>INDEX('Ambiente-Termico'!$B$2:$EC$1000, MATCH($O57, 'Ambiente-Termico'!$I$2:$I$1000, 0), MATCH(CQ$1, 'Ambiente-Termico'!$B$1:$EC$1, 0))</f>
        <v>0</v>
      </c>
      <c r="CR57">
        <f>INDEX('Ambiente-Termico'!$B$2:$EC$1000, MATCH($O57, 'Ambiente-Termico'!$I$2:$I$1000, 0), MATCH(CR$1, 'Ambiente-Termico'!$B$1:$EC$1, 0))</f>
        <v>0</v>
      </c>
      <c r="CS57">
        <f>INDEX('Ambiente-Termico'!$B$2:$EC$1000, MATCH($O57, 'Ambiente-Termico'!$I$2:$I$1000, 0), MATCH(CS$1, 'Ambiente-Termico'!$B$1:$EC$1, 0))</f>
        <v>0</v>
      </c>
      <c r="CT57">
        <f>INDEX('Ambiente-Termico'!$B$2:$EC$1000, MATCH($O57, 'Ambiente-Termico'!$I$2:$I$1000, 0), MATCH(CT$1, 'Ambiente-Termico'!$B$1:$EC$1, 0))</f>
        <v>0</v>
      </c>
      <c r="CU57">
        <f>INDEX('Ambiente-Termico'!$B$2:$EC$1000, MATCH($O57, 'Ambiente-Termico'!$I$2:$I$1000, 0), MATCH(CU$1, 'Ambiente-Termico'!$B$1:$EC$1, 0))</f>
        <v>0</v>
      </c>
      <c r="CV57">
        <f>INDEX('Ambiente-Termico'!$B$2:$EC$1000, MATCH($O57, 'Ambiente-Termico'!$I$2:$I$1000, 0), MATCH(CV$1, 'Ambiente-Termico'!$B$1:$EC$1, 0))</f>
        <v>0</v>
      </c>
      <c r="CW57">
        <f>INDEX('Ambiente-Termico'!$B$2:$EC$1000, MATCH($O57, 'Ambiente-Termico'!$I$2:$I$1000, 0), MATCH(CW$1, 'Ambiente-Termico'!$B$1:$EC$1, 0))</f>
        <v>0</v>
      </c>
      <c r="CX57">
        <f>INDEX('Ambiente-Termico'!$B$2:$EC$1000, MATCH($O57, 'Ambiente-Termico'!$I$2:$I$1000, 0), MATCH(CX$1, 'Ambiente-Termico'!$B$1:$EC$1, 0))</f>
        <v>0</v>
      </c>
      <c r="CY57">
        <f>INDEX('Ambiente-Termico'!$B$2:$EC$1000, MATCH($O57, 'Ambiente-Termico'!$I$2:$I$1000, 0), MATCH(CY$1, 'Ambiente-Termico'!$B$1:$EC$1, 0))</f>
        <v>0</v>
      </c>
      <c r="CZ57">
        <f>INDEX('Ambiente-Termico'!$B$2:$EC$1000, MATCH($O57, 'Ambiente-Termico'!$I$2:$I$1000, 0), MATCH(CZ$1, 'Ambiente-Termico'!$B$1:$EC$1, 0))</f>
        <v>0</v>
      </c>
      <c r="DA57">
        <f>INDEX('Ambiente-Termico'!$B$2:$EC$1000, MATCH($O57, 'Ambiente-Termico'!$I$2:$I$1000, 0), MATCH(DA$1, 'Ambiente-Termico'!$B$1:$EC$1, 0))</f>
        <v>0</v>
      </c>
      <c r="DB57">
        <f>INDEX('Ambiente-Termico'!$B$2:$EC$1000, MATCH($O57, 'Ambiente-Termico'!$I$2:$I$1000, 0), MATCH(DB$1, 'Ambiente-Termico'!$B$1:$EC$1, 0))</f>
        <v>0</v>
      </c>
      <c r="DC57">
        <f>INDEX('Ambiente-Termico'!$B$2:$EC$1000, MATCH($O57, 'Ambiente-Termico'!$I$2:$I$1000, 0), MATCH(DC$1, 'Ambiente-Termico'!$B$1:$EC$1, 0))</f>
        <v>0</v>
      </c>
      <c r="DD57">
        <f>INDEX('Ambiente-Termico'!$B$2:$EC$1000, MATCH($O57, 'Ambiente-Termico'!$I$2:$I$1000, 0), MATCH(DD$1, 'Ambiente-Termico'!$B$1:$EC$1, 0))</f>
        <v>0</v>
      </c>
      <c r="DE57">
        <f>INDEX('Ambiente-Termico'!$B$2:$EC$1000, MATCH($O57, 'Ambiente-Termico'!$I$2:$I$1000, 0), MATCH(DE$1, 'Ambiente-Termico'!$B$1:$EC$1, 0))</f>
        <v>0</v>
      </c>
      <c r="DF57">
        <f>INDEX('Ambiente-Termico'!$B$2:$EC$1000, MATCH($O57, 'Ambiente-Termico'!$I$2:$I$1000, 0), MATCH(DF$1, 'Ambiente-Termico'!$B$1:$EC$1, 0))</f>
        <v>0</v>
      </c>
      <c r="DG57">
        <f>INDEX('Ambiente-Termico'!$B$2:$EC$1000, MATCH($O57, 'Ambiente-Termico'!$I$2:$I$1000, 0), MATCH(DG$1, 'Ambiente-Termico'!$B$1:$EC$1, 0))</f>
        <v>0</v>
      </c>
      <c r="DH57">
        <f>INDEX('Ambiente-Termico'!$B$2:$EC$1000, MATCH($O57, 'Ambiente-Termico'!$I$2:$I$1000, 0), MATCH(DH$1, 'Ambiente-Termico'!$B$1:$EC$1, 0))</f>
        <v>0</v>
      </c>
      <c r="DI57">
        <f>INDEX('Ambiente-Termico'!$B$2:$EC$1000, MATCH($O57, 'Ambiente-Termico'!$I$2:$I$1000, 0), MATCH(DI$1, 'Ambiente-Termico'!$B$1:$EC$1, 0))</f>
        <v>0</v>
      </c>
      <c r="DJ57">
        <f>INDEX('Ambiente-Termico'!$B$2:$EC$1000, MATCH($O57, 'Ambiente-Termico'!$I$2:$I$1000, 0), MATCH(DJ$1, 'Ambiente-Termico'!$B$1:$EC$1, 0))</f>
        <v>0</v>
      </c>
      <c r="DK57">
        <f>INDEX('Ambiente-Termico'!$B$2:$EC$1000, MATCH($O57, 'Ambiente-Termico'!$I$2:$I$1000, 0), MATCH(DK$1, 'Ambiente-Termico'!$B$1:$EC$1, 0))</f>
        <v>0</v>
      </c>
      <c r="DL57">
        <f>INDEX('Ambiente-Termico'!$B$2:$EC$1000, MATCH($O57, 'Ambiente-Termico'!$I$2:$I$1000, 0), MATCH(DL$1, 'Ambiente-Termico'!$B$1:$EC$1, 0))</f>
        <v>0</v>
      </c>
      <c r="DM57">
        <f>INDEX('Ambiente-Termico'!$B$2:$EC$1000, MATCH($O57, 'Ambiente-Termico'!$I$2:$I$1000, 0), MATCH(DM$1, 'Ambiente-Termico'!$B$1:$EC$1, 0))</f>
        <v>0</v>
      </c>
      <c r="DN57" s="2">
        <f t="shared" si="1"/>
        <v>0.24745674629089676</v>
      </c>
      <c r="DO57" s="2">
        <f>IF(INDEX(CE:CE,MATCH($T57,$O:$O, 0))=0,0,1-CE57/INDEX(CE:CE,MATCH($T57,$O:$O, 0)))</f>
        <v>2.3441106570690984E-2</v>
      </c>
      <c r="DP57" s="2">
        <f>IF(INDEX(CF:CF,MATCH($T57,$O:$O, 0))=0,0,1-CF57/INDEX(CF:CF,MATCH($T57,$O:$O, 0)))</f>
        <v>0.24745674629089676</v>
      </c>
      <c r="DQ57" s="2">
        <f t="shared" si="2"/>
        <v>2.3441106570690984E-2</v>
      </c>
      <c r="DR57" s="2">
        <f t="shared" si="3"/>
        <v>0.2822664849397829</v>
      </c>
      <c r="DS57" s="2">
        <f t="shared" si="4"/>
        <v>0.43715681263374895</v>
      </c>
      <c r="DT57" s="2">
        <f t="shared" si="5"/>
        <v>-0.36986389019304533</v>
      </c>
      <c r="DU57" s="2">
        <f t="shared" si="6"/>
        <v>0</v>
      </c>
      <c r="DV57" s="2">
        <f t="shared" si="7"/>
        <v>0</v>
      </c>
      <c r="DW57" s="2">
        <f t="shared" si="8"/>
        <v>0</v>
      </c>
      <c r="DX57" s="2">
        <f t="shared" si="9"/>
        <v>0</v>
      </c>
      <c r="DY57" s="2">
        <f>IF($CO57=0,0,CP57/$CO57)</f>
        <v>0</v>
      </c>
      <c r="DZ57" s="2">
        <f t="shared" si="10"/>
        <v>0</v>
      </c>
      <c r="EA57" s="2">
        <f t="shared" si="11"/>
        <v>0</v>
      </c>
      <c r="EB57" s="2">
        <f t="shared" si="12"/>
        <v>0</v>
      </c>
      <c r="EC57" s="2">
        <f t="shared" si="13"/>
        <v>0</v>
      </c>
      <c r="ED57" s="2">
        <f t="shared" si="14"/>
        <v>0</v>
      </c>
      <c r="EE57" s="2">
        <f t="shared" si="15"/>
        <v>0</v>
      </c>
      <c r="EF57" s="2">
        <f t="shared" si="16"/>
        <v>0</v>
      </c>
      <c r="EG57" s="2">
        <f t="shared" si="17"/>
        <v>0</v>
      </c>
      <c r="EH57" s="2">
        <f t="shared" si="18"/>
        <v>0</v>
      </c>
      <c r="EI57" s="2">
        <f t="shared" si="19"/>
        <v>0</v>
      </c>
      <c r="EJ57" s="2">
        <f t="shared" si="20"/>
        <v>0</v>
      </c>
      <c r="EK57" s="2">
        <f>IF($DB57=0,0,DC57/$DB57)</f>
        <v>0</v>
      </c>
      <c r="EL57" s="2">
        <f t="shared" si="21"/>
        <v>0</v>
      </c>
      <c r="EM57" s="2">
        <f t="shared" si="22"/>
        <v>0</v>
      </c>
      <c r="EN57" s="2">
        <f t="shared" si="23"/>
        <v>0</v>
      </c>
      <c r="EO57" s="2">
        <f t="shared" si="24"/>
        <v>0</v>
      </c>
      <c r="EP57" s="2">
        <f t="shared" si="25"/>
        <v>0</v>
      </c>
      <c r="EQ57" s="2">
        <f t="shared" si="26"/>
        <v>0</v>
      </c>
      <c r="ER57" s="2">
        <f t="shared" si="27"/>
        <v>0</v>
      </c>
      <c r="ES57" s="2">
        <f t="shared" si="28"/>
        <v>0</v>
      </c>
      <c r="ET57" s="2">
        <f t="shared" si="29"/>
        <v>0</v>
      </c>
      <c r="EU57" s="2">
        <f t="shared" si="30"/>
        <v>0</v>
      </c>
      <c r="EV57">
        <f>INDEX('Ambiente-Luminico'!$B$2:$DZ$1000, MATCH($P57, 'Ambiente-Luminico'!$M$2:$M$1000, 0), MATCH(EV$1, 'Ambiente-Luminico'!$B$1:$DZ$1, 0))</f>
        <v>1</v>
      </c>
      <c r="EW57">
        <f>INDEX('Ambiente-Luminico'!$B$2:$DZ$1000, MATCH($P57, 'Ambiente-Luminico'!$M$2:$M$1000, 0), MATCH(EW$1, 'Ambiente-Luminico'!$B$1:$DZ$1, 0))</f>
        <v>0.640625</v>
      </c>
      <c r="EX57">
        <f>INDEX('Ambiente-Luminico'!$B$2:$DZ$1000, MATCH($P57, 'Ambiente-Luminico'!$M$2:$M$1000, 0), MATCH(EX$1, 'Ambiente-Luminico'!$B$1:$DZ$1, 0))</f>
        <v>0</v>
      </c>
      <c r="EY57">
        <f>INDEX('Ambiente-Luminico'!$B$2:$DZ$1000, MATCH($P57, 'Ambiente-Luminico'!$M$2:$M$1000, 0), MATCH(EY$1, 'Ambiente-Luminico'!$B$1:$DZ$1, 0))</f>
        <v>0.76277815999999998</v>
      </c>
      <c r="EZ57">
        <f>INDEX('Ambiente-Luminico'!$B$2:$DZ$1000, MATCH($P57, 'Ambiente-Luminico'!$M$2:$M$1000, 0), MATCH(EZ$1, 'Ambiente-Luminico'!$B$1:$DZ$1, 0))</f>
        <v>0.11884417999999999</v>
      </c>
      <c r="FA57">
        <f>INDEX('Ambiente-Luminico'!$B$2:$DZ$1000, MATCH($P57, 'Ambiente-Luminico'!$M$2:$M$1000, 0), MATCH(FA$1, 'Ambiente-Luminico'!$B$1:$DZ$1, 0))</f>
        <v>1800.3036</v>
      </c>
      <c r="FB57">
        <f>INDEX('Ambiente-Luminico'!$B$2:$DZ$1000, MATCH($P57, 'Ambiente-Luminico'!$M$2:$M$1000, 0), MATCH(FB$1, 'Ambiente-Luminico'!$B$1:$DZ$1, 0))</f>
        <v>0.390625</v>
      </c>
    </row>
    <row r="58" spans="1:158" x14ac:dyDescent="0.3">
      <c r="A58">
        <f>IF(INDEX(Plan1!O$5:O$1000,ROW()-1)="","",INDEX(Plan1!O$5:O$1000,ROW()-1))</f>
        <v>57</v>
      </c>
      <c r="B58" t="str">
        <f>IF(INDEX(Plan1!P$5:P$1000,ROW()-1)="","",INDEX(Plan1!P$5:P$1000,ROW()-1))</f>
        <v>CTD-VN-V86-ST</v>
      </c>
      <c r="C58" t="str">
        <f>IF(INDEX(Plan1!Q$5:Q$1000,ROW()-1)="","",INDEX(Plan1!Q$5:Q$1000,ROW()-1))</f>
        <v>CTD</v>
      </c>
      <c r="D58" t="str">
        <f>IF(INDEX(Plan1!R$5:R$1000,ROW()-1)="","",INDEX(Plan1!R$5:R$1000,ROW()-1))</f>
        <v>VN</v>
      </c>
      <c r="E58" t="str">
        <f>IF(INDEX(Plan1!S$5:S$1000,ROW()-1)="","",INDEX(Plan1!S$5:S$1000,ROW()-1))</f>
        <v>V86</v>
      </c>
      <c r="F58" t="str">
        <f>IF(INDEX(Plan1!T$5:T$1000,ROW()-1)="","",INDEX(Plan1!T$5:T$1000,ROW()-1))</f>
        <v>ST</v>
      </c>
      <c r="G58" t="str">
        <f>IF(INDEX(Plan1!U$5:U$1000,ROW()-1)="","",INDEX(Plan1!U$5:U$1000,ROW()-1))</f>
        <v>SALA DE JANTAR</v>
      </c>
      <c r="H58">
        <f>IF(INDEX(Plan1!W$5:W$1000,ROW()-1)="","",INDEX(Plan1!W$5:W$1000,ROW()-1))</f>
        <v>23</v>
      </c>
      <c r="I58">
        <f>IF(INDEX(Plan1!X$5:X$1000,ROW()-1)="","",INDEX(Plan1!X$5:X$1000,ROW()-1))</f>
        <v>20.47</v>
      </c>
      <c r="J58">
        <f>IF(INDEX(Plan1!Y$5:Y$1000,ROW()-1)="","",INDEX(Plan1!Y$5:Y$1000,ROW()-1))</f>
        <v>7.3440000000000003</v>
      </c>
      <c r="K58" s="16">
        <f>IF(INDEX(Plan1!Z$5:Z$1000,ROW()-1)="","",INDEX(Plan1!Z$5:Z$1000,ROW()-1))</f>
        <v>0.36</v>
      </c>
      <c r="L58" s="2">
        <f>IF(INDEX(Plan1!AA$5:AA$1000,ROW()-1)="","",INDEX(Plan1!AA$5:AA$1000,ROW()-1))</f>
        <v>0.32</v>
      </c>
      <c r="M58" t="str">
        <f t="shared" si="31"/>
        <v>ST</v>
      </c>
      <c r="N58" t="str">
        <f t="shared" si="32"/>
        <v>Oeste</v>
      </c>
      <c r="O58" t="str">
        <f t="shared" si="33"/>
        <v>CTD-VN-V86-ST-SALA DE JANTAR-ST</v>
      </c>
      <c r="P58" t="str">
        <f t="shared" si="34"/>
        <v>CTD-VN-V86-ST-SALA DE JANTAR-ST</v>
      </c>
      <c r="Q58" t="str">
        <f t="shared" si="35"/>
        <v>CTD_ST_V86</v>
      </c>
      <c r="R58" t="str">
        <f t="shared" si="36"/>
        <v>CTD_ST_V86_sDG</v>
      </c>
      <c r="S58" t="str">
        <f t="shared" si="37"/>
        <v>CTD-SALA-DE-JANTAR</v>
      </c>
      <c r="T58" t="str">
        <f t="shared" si="38"/>
        <v>CTD-VN-V86-ST-SALA DE JANTAR-ST</v>
      </c>
      <c r="U58">
        <f>INDEX('Ambiente-Termico'!$B$2:$EC$1000, MATCH($O58, 'Ambiente-Termico'!$I$2:$I$1000, 0), MATCH(U$1, 'Ambiente-Termico'!$B$1:$EC$1, 0))</f>
        <v>2920</v>
      </c>
      <c r="V58">
        <f>INDEX('Ambiente-Termico'!$B$2:$EC$1000, MATCH($O58, 'Ambiente-Termico'!$I$2:$I$1000, 0), MATCH(V$1, 'Ambiente-Termico'!$B$1:$EC$1, 0))</f>
        <v>30.86</v>
      </c>
      <c r="W58">
        <f>INDEX('Ambiente-Termico'!$B$2:$EC$1000, MATCH($O58, 'Ambiente-Termico'!$I$2:$I$1000, 0), MATCH(W$1, 'Ambiente-Termico'!$B$1:$EC$1, 0))</f>
        <v>30.86</v>
      </c>
      <c r="X58">
        <f>INDEX('Ambiente-Termico'!$B$2:$EC$1000, MATCH($O58, 'Ambiente-Termico'!$I$2:$I$1000, 0), MATCH(X$1, 'Ambiente-Termico'!$B$1:$EC$1, 0))</f>
        <v>22.19</v>
      </c>
      <c r="Y58">
        <f>INDEX('Ambiente-Termico'!$B$2:$EC$1000, MATCH($O58, 'Ambiente-Termico'!$I$2:$I$1000, 0), MATCH(Y$1, 'Ambiente-Termico'!$B$1:$EC$1, 0))</f>
        <v>21.08</v>
      </c>
      <c r="Z58">
        <f>INDEX('Ambiente-Termico'!$B$2:$EC$1000, MATCH($O58, 'Ambiente-Termico'!$I$2:$I$1000, 0), MATCH(Z$1, 'Ambiente-Termico'!$B$1:$EC$1, 0))</f>
        <v>32.47</v>
      </c>
      <c r="AA58">
        <f>INDEX('Ambiente-Termico'!$B$2:$EC$1000, MATCH($O58, 'Ambiente-Termico'!$I$2:$I$1000, 0), MATCH(AA$1, 'Ambiente-Termico'!$B$1:$EC$1, 0))</f>
        <v>32.47</v>
      </c>
      <c r="AB58">
        <f>INDEX('Ambiente-Termico'!$B$2:$EC$1000, MATCH($O58, 'Ambiente-Termico'!$I$2:$I$1000, 0), MATCH(AB$1, 'Ambiente-Termico'!$B$1:$EC$1, 0))</f>
        <v>23.59</v>
      </c>
      <c r="AC58">
        <f>INDEX('Ambiente-Termico'!$B$2:$EC$1000, MATCH($O58, 'Ambiente-Termico'!$I$2:$I$1000, 0), MATCH(AC$1, 'Ambiente-Termico'!$B$1:$EC$1, 0))</f>
        <v>21.61</v>
      </c>
      <c r="AD58">
        <f>INDEX('Ambiente-Termico'!$B$2:$EC$1000, MATCH($O58, 'Ambiente-Termico'!$I$2:$I$1000, 0), MATCH(AD$1, 'Ambiente-Termico'!$B$1:$EC$1, 0))</f>
        <v>31.66</v>
      </c>
      <c r="AE58">
        <f>INDEX('Ambiente-Termico'!$B$2:$EC$1000, MATCH($O58, 'Ambiente-Termico'!$I$2:$I$1000, 0), MATCH(AE$1, 'Ambiente-Termico'!$B$1:$EC$1, 0))</f>
        <v>31.66</v>
      </c>
      <c r="AF58">
        <f>INDEX('Ambiente-Termico'!$B$2:$EC$1000, MATCH($O58, 'Ambiente-Termico'!$I$2:$I$1000, 0), MATCH(AF$1, 'Ambiente-Termico'!$B$1:$EC$1, 0))</f>
        <v>22.89</v>
      </c>
      <c r="AG58">
        <f>INDEX('Ambiente-Termico'!$B$2:$EC$1000, MATCH($O58, 'Ambiente-Termico'!$I$2:$I$1000, 0), MATCH(AG$1, 'Ambiente-Termico'!$B$1:$EC$1, 0))</f>
        <v>21.35</v>
      </c>
      <c r="AH58" s="2">
        <f t="shared" si="39"/>
        <v>0</v>
      </c>
      <c r="AI58" s="2">
        <f t="shared" si="39"/>
        <v>0</v>
      </c>
      <c r="AJ58" s="2">
        <f t="shared" si="39"/>
        <v>0</v>
      </c>
      <c r="AK58" s="2">
        <f t="shared" si="39"/>
        <v>0</v>
      </c>
      <c r="AL58" s="2">
        <f t="shared" si="40"/>
        <v>0</v>
      </c>
      <c r="AM58" s="2">
        <f t="shared" si="40"/>
        <v>0</v>
      </c>
      <c r="AN58" s="2">
        <f t="shared" si="40"/>
        <v>0</v>
      </c>
      <c r="AO58" s="2">
        <f t="shared" si="40"/>
        <v>0</v>
      </c>
      <c r="AP58" s="2">
        <f t="shared" si="41"/>
        <v>0</v>
      </c>
      <c r="AQ58" s="2">
        <f t="shared" si="41"/>
        <v>0</v>
      </c>
      <c r="AR58" s="2">
        <f t="shared" si="41"/>
        <v>0</v>
      </c>
      <c r="AS58" s="2">
        <f t="shared" si="41"/>
        <v>0</v>
      </c>
      <c r="AT58">
        <f>INDEX('Ambiente-Termico'!$B$2:$EC$1000, MATCH($O58, 'Ambiente-Termico'!$I$2:$I$1000, 0), MATCH(AT$1, 'Ambiente-Termico'!$B$1:$EC$1, 0))</f>
        <v>297</v>
      </c>
      <c r="AU58" s="2">
        <f>INDEX('Ambiente-Termico'!$B$2:$EC$1000, MATCH($O58, 'Ambiente-Termico'!$I$2:$I$1000, 0), MATCH(AU$1, 'Ambiente-Termico'!$B$1:$EC$1, 0))</f>
        <v>0.1017123287671233</v>
      </c>
      <c r="AV58">
        <f>INDEX('Ambiente-Termico'!$B$2:$EC$1000, MATCH($O58, 'Ambiente-Termico'!$I$2:$I$1000, 0), MATCH(AV$1, 'Ambiente-Termico'!$B$1:$EC$1, 0))</f>
        <v>1568</v>
      </c>
      <c r="AW58" s="2">
        <f>INDEX('Ambiente-Termico'!$B$2:$EC$1000, MATCH($O58, 'Ambiente-Termico'!$I$2:$I$1000, 0), MATCH(AW$1, 'Ambiente-Termico'!$B$1:$EC$1, 0))</f>
        <v>0.53698630136986303</v>
      </c>
      <c r="AX58">
        <f>INDEX('Ambiente-Termico'!$B$2:$EC$1000, MATCH($O58, 'Ambiente-Termico'!$I$2:$I$1000, 0), MATCH(AX$1, 'Ambiente-Termico'!$B$1:$EC$1, 0))</f>
        <v>1055</v>
      </c>
      <c r="AY58" s="2">
        <f>INDEX('Ambiente-Termico'!$B$2:$EC$1000, MATCH($O58, 'Ambiente-Termico'!$I$2:$I$1000, 0), MATCH(AY$1, 'Ambiente-Termico'!$B$1:$EC$1, 0))</f>
        <v>0.3613013698630137</v>
      </c>
      <c r="AZ58">
        <f>INDEX('Ambiente-Termico'!$B$2:$EC$1000, MATCH($O58, 'Ambiente-Termico'!$I$2:$I$1000, 0), MATCH(AZ$1, 'Ambiente-Termico'!$B$1:$EC$1, 0))</f>
        <v>411</v>
      </c>
      <c r="BA58" s="2">
        <f>INDEX('Ambiente-Termico'!$B$2:$EC$1000, MATCH($O58, 'Ambiente-Termico'!$I$2:$I$1000, 0), MATCH(BA$1, 'Ambiente-Termico'!$B$1:$EC$1, 0))</f>
        <v>4.6917808219178077E-2</v>
      </c>
      <c r="BB58">
        <f>INDEX('Ambiente-Termico'!$B$2:$EC$1000, MATCH($O58, 'Ambiente-Termico'!$I$2:$I$1000, 0), MATCH(BB$1, 'Ambiente-Termico'!$B$1:$EC$1, 0))</f>
        <v>5129</v>
      </c>
      <c r="BC58" s="2">
        <f>INDEX('Ambiente-Termico'!$B$2:$EC$1000, MATCH($O58, 'Ambiente-Termico'!$I$2:$I$1000, 0), MATCH(BC$1, 'Ambiente-Termico'!$B$1:$EC$1, 0))</f>
        <v>0.58550228310502284</v>
      </c>
      <c r="BD58" t="e">
        <f>INDEX('Ambiente-Termico'!$B$2:$EC$1000, MATCH($O58, 'Ambiente-Termico'!$I$2:$I$1000, 0), MATCH(BD$1, 'Ambiente-Termico'!$B$1:$EC$1, 0))</f>
        <v>#N/A</v>
      </c>
      <c r="BE58" s="2" t="e">
        <f>INDEX('Ambiente-Termico'!$B$2:$EC$1000, MATCH($O58, 'Ambiente-Termico'!$I$2:$I$1000, 0), MATCH(BE$1, 'Ambiente-Termico'!$B$1:$EC$1, 0))</f>
        <v>#N/A</v>
      </c>
      <c r="BF58">
        <f>INDEX('Ambiente-Termico'!$B$2:$EC$1000, MATCH($O58, 'Ambiente-Termico'!$I$2:$I$1000, 0), MATCH(BF$1, 'Ambiente-Termico'!$B$1:$EC$1, 0))</f>
        <v>383</v>
      </c>
      <c r="BG58" s="2">
        <f>INDEX('Ambiente-Termico'!$B$2:$EC$1000, MATCH($O58, 'Ambiente-Termico'!$I$2:$I$1000, 0), MATCH(BG$1, 'Ambiente-Termico'!$B$1:$EC$1, 0))</f>
        <v>0.13116438356164381</v>
      </c>
      <c r="BH58">
        <f>INDEX('Ambiente-Termico'!$B$2:$EC$1000, MATCH($O58, 'Ambiente-Termico'!$I$2:$I$1000, 0), MATCH(BH$1, 'Ambiente-Termico'!$B$1:$EC$1, 0))</f>
        <v>53</v>
      </c>
      <c r="BI58" s="2">
        <f>INDEX('Ambiente-Termico'!$B$2:$EC$1000, MATCH($O58, 'Ambiente-Termico'!$I$2:$I$1000, 0), MATCH(BI$1, 'Ambiente-Termico'!$B$1:$EC$1, 0))</f>
        <v>1.8150684931506851E-2</v>
      </c>
      <c r="BJ58">
        <f>INDEX('Ambiente-Termico'!$B$2:$EC$1000, MATCH($O58, 'Ambiente-Termico'!$I$2:$I$1000, 0), MATCH(BJ$1, 'Ambiente-Termico'!$B$1:$EC$1, 0))</f>
        <v>2484</v>
      </c>
      <c r="BK58" s="2">
        <f>INDEX('Ambiente-Termico'!$B$2:$EC$1000, MATCH($O58, 'Ambiente-Termico'!$I$2:$I$1000, 0), MATCH(BK$1, 'Ambiente-Termico'!$B$1:$EC$1, 0))</f>
        <v>0.85068493150684932</v>
      </c>
      <c r="BL58">
        <f>INDEX('Ambiente-Termico'!$B$2:$EC$1000, MATCH($O58, 'Ambiente-Termico'!$I$2:$I$1000, 0), MATCH(BL$1, 'Ambiente-Termico'!$B$1:$EC$1, 0))</f>
        <v>395</v>
      </c>
      <c r="BM58" s="2">
        <f>INDEX('Ambiente-Termico'!$B$2:$EC$1000, MATCH($O58, 'Ambiente-Termico'!$I$2:$I$1000, 0), MATCH(BM$1, 'Ambiente-Termico'!$B$1:$EC$1, 0))</f>
        <v>4.509132420091324E-2</v>
      </c>
      <c r="BN58">
        <f>INDEX('Ambiente-Termico'!$B$2:$EC$1000, MATCH($O58, 'Ambiente-Termico'!$I$2:$I$1000, 0), MATCH(BN$1, 'Ambiente-Termico'!$B$1:$EC$1, 0))</f>
        <v>803</v>
      </c>
      <c r="BO58" s="2">
        <f>INDEX('Ambiente-Termico'!$B$2:$EC$1000, MATCH($O58, 'Ambiente-Termico'!$I$2:$I$1000, 0), MATCH(BO$1, 'Ambiente-Termico'!$B$1:$EC$1, 0))</f>
        <v>9.166666666666666E-2</v>
      </c>
      <c r="BP58">
        <f>INDEX('Ambiente-Termico'!$B$2:$EC$1000, MATCH($O58, 'Ambiente-Termico'!$I$2:$I$1000, 0), MATCH(BP$1, 'Ambiente-Termico'!$B$1:$EC$1, 0))</f>
        <v>7562</v>
      </c>
      <c r="BQ58" s="2">
        <f>INDEX('Ambiente-Termico'!$B$2:$EC$1000, MATCH($O58, 'Ambiente-Termico'!$I$2:$I$1000, 0), MATCH(BQ$1, 'Ambiente-Termico'!$B$1:$EC$1, 0))</f>
        <v>0.86324200913242011</v>
      </c>
      <c r="BR58">
        <f>INDEX('Ambiente-Termico'!$B$2:$EC$1000, MATCH($O58, 'Ambiente-Termico'!$I$2:$I$1000, 0), MATCH(BR$1, 'Ambiente-Termico'!$B$1:$EC$1, 0))</f>
        <v>62</v>
      </c>
      <c r="BS58" s="2">
        <f>INDEX('Ambiente-Termico'!$B$2:$EC$1000, MATCH($O58, 'Ambiente-Termico'!$I$2:$I$1000, 0), MATCH(BS$1, 'Ambiente-Termico'!$B$1:$EC$1, 0))</f>
        <v>2.123287671232877E-2</v>
      </c>
      <c r="BT58">
        <f>INDEX('Ambiente-Termico'!$B$2:$EC$1000, MATCH($O58, 'Ambiente-Termico'!$I$2:$I$1000, 0), MATCH(BT$1, 'Ambiente-Termico'!$B$1:$EC$1, 0))</f>
        <v>655</v>
      </c>
      <c r="BU58" s="2">
        <f>INDEX('Ambiente-Termico'!$B$2:$EC$1000, MATCH($O58, 'Ambiente-Termico'!$I$2:$I$1000, 0), MATCH(BU$1, 'Ambiente-Termico'!$B$1:$EC$1, 0))</f>
        <v>0.22431506849315069</v>
      </c>
      <c r="BV58">
        <f>INDEX('Ambiente-Termico'!$B$2:$EC$1000, MATCH($O58, 'Ambiente-Termico'!$I$2:$I$1000, 0), MATCH(BV$1, 'Ambiente-Termico'!$B$1:$EC$1, 0))</f>
        <v>8043</v>
      </c>
      <c r="BW58" s="2">
        <f>INDEX('Ambiente-Termico'!$B$2:$EC$1000, MATCH($O58, 'Ambiente-Termico'!$I$2:$I$1000, 0), MATCH(BW$1, 'Ambiente-Termico'!$B$1:$EC$1, 0))</f>
        <v>0.91815068493150687</v>
      </c>
      <c r="BX58">
        <f>INDEX('Ambiente-Termico'!$B$2:$EC$1000, MATCH($O58, 'Ambiente-Termico'!$I$2:$I$1000, 0), MATCH(BX$1, 'Ambiente-Termico'!$B$1:$EC$1, 0))</f>
        <v>62</v>
      </c>
      <c r="BY58" s="2">
        <f>INDEX('Ambiente-Termico'!$B$2:$EC$1000, MATCH($O58, 'Ambiente-Termico'!$I$2:$I$1000, 0), MATCH(BY$1, 'Ambiente-Termico'!$B$1:$EC$1, 0))</f>
        <v>7.0776255707762558E-3</v>
      </c>
      <c r="BZ58">
        <f>INDEX('Ambiente-Termico'!$B$2:$EC$1000, MATCH($O58, 'Ambiente-Termico'!$I$2:$I$1000, 0), MATCH(BZ$1, 'Ambiente-Termico'!$B$1:$EC$1, 0))</f>
        <v>3613</v>
      </c>
      <c r="CA58" s="2">
        <f>INDEX('Ambiente-Termico'!$B$2:$EC$1000, MATCH($O58, 'Ambiente-Termico'!$I$2:$I$1000, 0), MATCH(CA$1, 'Ambiente-Termico'!$B$1:$EC$1, 0))</f>
        <v>0.4124429223744292</v>
      </c>
      <c r="CB58">
        <f>INDEX('Ambiente-Termico'!$B$2:$EC$1000, MATCH($O58, 'Ambiente-Termico'!$I$2:$I$1000, 0), MATCH(CB$1, 'Ambiente-Termico'!$B$1:$EC$1, 0))</f>
        <v>5085</v>
      </c>
      <c r="CC58" s="2">
        <f>INDEX('Ambiente-Termico'!$B$2:$EC$1000, MATCH($O58, 'Ambiente-Termico'!$I$2:$I$1000, 0), MATCH(CC$1, 'Ambiente-Termico'!$B$1:$EC$1, 0))</f>
        <v>0.58047945205479456</v>
      </c>
      <c r="CD58">
        <f>INDEX('Ambiente-Termico'!$B$2:$EC$1000, MATCH($O58, 'Ambiente-Termico'!$I$2:$I$1000, 0), MATCH(CD$1, 'Ambiente-Termico'!$B$1:$EC$1, 0))</f>
        <v>4348.76</v>
      </c>
      <c r="CE58">
        <f>INDEX('Ambiente-Termico'!$B$2:$EC$1000, MATCH($O58, 'Ambiente-Termico'!$I$2:$I$1000, 0), MATCH(CE$1, 'Ambiente-Termico'!$B$1:$EC$1, 0))</f>
        <v>584.87</v>
      </c>
      <c r="CF58">
        <f>INDEX('Ambiente-Termico'!$B$2:$EC$1000, MATCH($O58, 'Ambiente-Termico'!$I$2:$I$1000, 0), MATCH(CF$1, 'Ambiente-Termico'!$B$1:$EC$1, 0))</f>
        <v>189.07652173913044</v>
      </c>
      <c r="CG58">
        <f>INDEX('Ambiente-Termico'!$B$2:$EC$1000, MATCH($O58, 'Ambiente-Termico'!$I$2:$I$1000, 0), MATCH(CG$1, 'Ambiente-Termico'!$B$1:$EC$1, 0))</f>
        <v>25.429130434782611</v>
      </c>
      <c r="CH58">
        <f>INDEX('Ambiente-Termico'!$B$2:$EC$1000, MATCH($O58, 'Ambiente-Termico'!$I$2:$I$1000, 0), MATCH(CH$1, 'Ambiente-Termico'!$B$1:$EC$1, 0))</f>
        <v>163.64739130434782</v>
      </c>
      <c r="CI58">
        <f>INDEX('Ambiente-Termico'!$B$2:$EC$1000, MATCH($O58, 'Ambiente-Termico'!$I$2:$I$1000, 0), MATCH(CI$1, 'Ambiente-Termico'!$B$1:$EC$1, 0))</f>
        <v>4714.99</v>
      </c>
      <c r="CJ58">
        <f>INDEX('Ambiente-Termico'!$B$2:$EC$1000, MATCH($O58, 'Ambiente-Termico'!$I$2:$I$1000, 0), MATCH(CJ$1, 'Ambiente-Termico'!$B$1:$EC$1, 0))</f>
        <v>34.314345322479767</v>
      </c>
      <c r="CK58">
        <f>INDEX('Ambiente-Termico'!$B$2:$EC$1000, MATCH($O58, 'Ambiente-Termico'!$I$2:$I$1000, 0), MATCH(CK$1, 'Ambiente-Termico'!$B$1:$EC$1, 0))</f>
        <v>0</v>
      </c>
      <c r="CL58">
        <f>INDEX('Ambiente-Termico'!$B$2:$EC$1000, MATCH($O58, 'Ambiente-Termico'!$I$2:$I$1000, 0), MATCH(CL$1, 'Ambiente-Termico'!$B$1:$EC$1, 0))</f>
        <v>0</v>
      </c>
      <c r="CM58">
        <f>INDEX('Ambiente-Termico'!$B$2:$EC$1000, MATCH($O58, 'Ambiente-Termico'!$I$2:$I$1000, 0), MATCH(CM$1, 'Ambiente-Termico'!$B$1:$EC$1, 0))</f>
        <v>0</v>
      </c>
      <c r="CN58">
        <f>INDEX('Ambiente-Termico'!$B$2:$EC$1000, MATCH($O58, 'Ambiente-Termico'!$I$2:$I$1000, 0), MATCH(CN$1, 'Ambiente-Termico'!$B$1:$EC$1, 0))</f>
        <v>0</v>
      </c>
      <c r="CO58">
        <f>INDEX('Ambiente-Termico'!$B$2:$EC$1000, MATCH($O58, 'Ambiente-Termico'!$I$2:$I$1000, 0), MATCH(CO$1, 'Ambiente-Termico'!$B$1:$EC$1, 0))</f>
        <v>0</v>
      </c>
      <c r="CP58">
        <f>INDEX('Ambiente-Termico'!$B$2:$EC$1000, MATCH($O58, 'Ambiente-Termico'!$I$2:$I$1000, 0), MATCH(CP$1, 'Ambiente-Termico'!$B$1:$EC$1, 0))</f>
        <v>0</v>
      </c>
      <c r="CQ58">
        <f>INDEX('Ambiente-Termico'!$B$2:$EC$1000, MATCH($O58, 'Ambiente-Termico'!$I$2:$I$1000, 0), MATCH(CQ$1, 'Ambiente-Termico'!$B$1:$EC$1, 0))</f>
        <v>0</v>
      </c>
      <c r="CR58">
        <f>INDEX('Ambiente-Termico'!$B$2:$EC$1000, MATCH($O58, 'Ambiente-Termico'!$I$2:$I$1000, 0), MATCH(CR$1, 'Ambiente-Termico'!$B$1:$EC$1, 0))</f>
        <v>0</v>
      </c>
      <c r="CS58">
        <f>INDEX('Ambiente-Termico'!$B$2:$EC$1000, MATCH($O58, 'Ambiente-Termico'!$I$2:$I$1000, 0), MATCH(CS$1, 'Ambiente-Termico'!$B$1:$EC$1, 0))</f>
        <v>0</v>
      </c>
      <c r="CT58">
        <f>INDEX('Ambiente-Termico'!$B$2:$EC$1000, MATCH($O58, 'Ambiente-Termico'!$I$2:$I$1000, 0), MATCH(CT$1, 'Ambiente-Termico'!$B$1:$EC$1, 0))</f>
        <v>0</v>
      </c>
      <c r="CU58">
        <f>INDEX('Ambiente-Termico'!$B$2:$EC$1000, MATCH($O58, 'Ambiente-Termico'!$I$2:$I$1000, 0), MATCH(CU$1, 'Ambiente-Termico'!$B$1:$EC$1, 0))</f>
        <v>0</v>
      </c>
      <c r="CV58">
        <f>INDEX('Ambiente-Termico'!$B$2:$EC$1000, MATCH($O58, 'Ambiente-Termico'!$I$2:$I$1000, 0), MATCH(CV$1, 'Ambiente-Termico'!$B$1:$EC$1, 0))</f>
        <v>0</v>
      </c>
      <c r="CW58">
        <f>INDEX('Ambiente-Termico'!$B$2:$EC$1000, MATCH($O58, 'Ambiente-Termico'!$I$2:$I$1000, 0), MATCH(CW$1, 'Ambiente-Termico'!$B$1:$EC$1, 0))</f>
        <v>0</v>
      </c>
      <c r="CX58">
        <f>INDEX('Ambiente-Termico'!$B$2:$EC$1000, MATCH($O58, 'Ambiente-Termico'!$I$2:$I$1000, 0), MATCH(CX$1, 'Ambiente-Termico'!$B$1:$EC$1, 0))</f>
        <v>0</v>
      </c>
      <c r="CY58">
        <f>INDEX('Ambiente-Termico'!$B$2:$EC$1000, MATCH($O58, 'Ambiente-Termico'!$I$2:$I$1000, 0), MATCH(CY$1, 'Ambiente-Termico'!$B$1:$EC$1, 0))</f>
        <v>0</v>
      </c>
      <c r="CZ58">
        <f>INDEX('Ambiente-Termico'!$B$2:$EC$1000, MATCH($O58, 'Ambiente-Termico'!$I$2:$I$1000, 0), MATCH(CZ$1, 'Ambiente-Termico'!$B$1:$EC$1, 0))</f>
        <v>0</v>
      </c>
      <c r="DA58">
        <f>INDEX('Ambiente-Termico'!$B$2:$EC$1000, MATCH($O58, 'Ambiente-Termico'!$I$2:$I$1000, 0), MATCH(DA$1, 'Ambiente-Termico'!$B$1:$EC$1, 0))</f>
        <v>0</v>
      </c>
      <c r="DB58">
        <f>INDEX('Ambiente-Termico'!$B$2:$EC$1000, MATCH($O58, 'Ambiente-Termico'!$I$2:$I$1000, 0), MATCH(DB$1, 'Ambiente-Termico'!$B$1:$EC$1, 0))</f>
        <v>0</v>
      </c>
      <c r="DC58">
        <f>INDEX('Ambiente-Termico'!$B$2:$EC$1000, MATCH($O58, 'Ambiente-Termico'!$I$2:$I$1000, 0), MATCH(DC$1, 'Ambiente-Termico'!$B$1:$EC$1, 0))</f>
        <v>0</v>
      </c>
      <c r="DD58">
        <f>INDEX('Ambiente-Termico'!$B$2:$EC$1000, MATCH($O58, 'Ambiente-Termico'!$I$2:$I$1000, 0), MATCH(DD$1, 'Ambiente-Termico'!$B$1:$EC$1, 0))</f>
        <v>0</v>
      </c>
      <c r="DE58">
        <f>INDEX('Ambiente-Termico'!$B$2:$EC$1000, MATCH($O58, 'Ambiente-Termico'!$I$2:$I$1000, 0), MATCH(DE$1, 'Ambiente-Termico'!$B$1:$EC$1, 0))</f>
        <v>0</v>
      </c>
      <c r="DF58">
        <f>INDEX('Ambiente-Termico'!$B$2:$EC$1000, MATCH($O58, 'Ambiente-Termico'!$I$2:$I$1000, 0), MATCH(DF$1, 'Ambiente-Termico'!$B$1:$EC$1, 0))</f>
        <v>0</v>
      </c>
      <c r="DG58">
        <f>INDEX('Ambiente-Termico'!$B$2:$EC$1000, MATCH($O58, 'Ambiente-Termico'!$I$2:$I$1000, 0), MATCH(DG$1, 'Ambiente-Termico'!$B$1:$EC$1, 0))</f>
        <v>0</v>
      </c>
      <c r="DH58">
        <f>INDEX('Ambiente-Termico'!$B$2:$EC$1000, MATCH($O58, 'Ambiente-Termico'!$I$2:$I$1000, 0), MATCH(DH$1, 'Ambiente-Termico'!$B$1:$EC$1, 0))</f>
        <v>0</v>
      </c>
      <c r="DI58">
        <f>INDEX('Ambiente-Termico'!$B$2:$EC$1000, MATCH($O58, 'Ambiente-Termico'!$I$2:$I$1000, 0), MATCH(DI$1, 'Ambiente-Termico'!$B$1:$EC$1, 0))</f>
        <v>0</v>
      </c>
      <c r="DJ58">
        <f>INDEX('Ambiente-Termico'!$B$2:$EC$1000, MATCH($O58, 'Ambiente-Termico'!$I$2:$I$1000, 0), MATCH(DJ$1, 'Ambiente-Termico'!$B$1:$EC$1, 0))</f>
        <v>0</v>
      </c>
      <c r="DK58">
        <f>INDEX('Ambiente-Termico'!$B$2:$EC$1000, MATCH($O58, 'Ambiente-Termico'!$I$2:$I$1000, 0), MATCH(DK$1, 'Ambiente-Termico'!$B$1:$EC$1, 0))</f>
        <v>0</v>
      </c>
      <c r="DL58">
        <f>INDEX('Ambiente-Termico'!$B$2:$EC$1000, MATCH($O58, 'Ambiente-Termico'!$I$2:$I$1000, 0), MATCH(DL$1, 'Ambiente-Termico'!$B$1:$EC$1, 0))</f>
        <v>0</v>
      </c>
      <c r="DM58">
        <f>INDEX('Ambiente-Termico'!$B$2:$EC$1000, MATCH($O58, 'Ambiente-Termico'!$I$2:$I$1000, 0), MATCH(DM$1, 'Ambiente-Termico'!$B$1:$EC$1, 0))</f>
        <v>0</v>
      </c>
      <c r="DN58" s="2">
        <f t="shared" si="1"/>
        <v>0</v>
      </c>
      <c r="DO58" s="2">
        <f>IF(INDEX(CE:CE,MATCH($T58,$O:$O, 0))=0,0,1-CE58/INDEX(CE:CE,MATCH($T58,$O:$O, 0)))</f>
        <v>0</v>
      </c>
      <c r="DP58" s="2">
        <f>IF(INDEX(CF:CF,MATCH($T58,$O:$O, 0))=0,0,1-CF58/INDEX(CF:CF,MATCH($T58,$O:$O, 0)))</f>
        <v>0</v>
      </c>
      <c r="DQ58" s="2">
        <f t="shared" si="2"/>
        <v>0</v>
      </c>
      <c r="DR58" s="2">
        <f t="shared" si="3"/>
        <v>0</v>
      </c>
      <c r="DS58" s="2">
        <f t="shared" si="4"/>
        <v>0</v>
      </c>
      <c r="DT58" s="2">
        <f t="shared" si="5"/>
        <v>0</v>
      </c>
      <c r="DU58" s="2">
        <f t="shared" si="6"/>
        <v>0</v>
      </c>
      <c r="DV58" s="2">
        <f t="shared" si="7"/>
        <v>0</v>
      </c>
      <c r="DW58" s="2">
        <f t="shared" si="8"/>
        <v>0</v>
      </c>
      <c r="DX58" s="2">
        <f t="shared" si="9"/>
        <v>0</v>
      </c>
      <c r="DY58" s="2">
        <f>IF($CO58=0,0,CP58/$CO58)</f>
        <v>0</v>
      </c>
      <c r="DZ58" s="2">
        <f t="shared" si="10"/>
        <v>0</v>
      </c>
      <c r="EA58" s="2">
        <f t="shared" si="11"/>
        <v>0</v>
      </c>
      <c r="EB58" s="2">
        <f t="shared" si="12"/>
        <v>0</v>
      </c>
      <c r="EC58" s="2">
        <f t="shared" si="13"/>
        <v>0</v>
      </c>
      <c r="ED58" s="2">
        <f t="shared" si="14"/>
        <v>0</v>
      </c>
      <c r="EE58" s="2">
        <f t="shared" si="15"/>
        <v>0</v>
      </c>
      <c r="EF58" s="2">
        <f t="shared" si="16"/>
        <v>0</v>
      </c>
      <c r="EG58" s="2">
        <f t="shared" si="17"/>
        <v>0</v>
      </c>
      <c r="EH58" s="2">
        <f t="shared" si="18"/>
        <v>0</v>
      </c>
      <c r="EI58" s="2">
        <f t="shared" si="19"/>
        <v>0</v>
      </c>
      <c r="EJ58" s="2">
        <f t="shared" si="20"/>
        <v>0</v>
      </c>
      <c r="EK58" s="2">
        <f>IF($DB58=0,0,DC58/$DB58)</f>
        <v>0</v>
      </c>
      <c r="EL58" s="2">
        <f t="shared" si="21"/>
        <v>0</v>
      </c>
      <c r="EM58" s="2">
        <f t="shared" si="22"/>
        <v>0</v>
      </c>
      <c r="EN58" s="2">
        <f t="shared" si="23"/>
        <v>0</v>
      </c>
      <c r="EO58" s="2">
        <f t="shared" si="24"/>
        <v>0</v>
      </c>
      <c r="EP58" s="2">
        <f t="shared" si="25"/>
        <v>0</v>
      </c>
      <c r="EQ58" s="2">
        <f t="shared" si="26"/>
        <v>0</v>
      </c>
      <c r="ER58" s="2">
        <f t="shared" si="27"/>
        <v>0</v>
      </c>
      <c r="ES58" s="2">
        <f t="shared" si="28"/>
        <v>0</v>
      </c>
      <c r="ET58" s="2">
        <f t="shared" si="29"/>
        <v>0</v>
      </c>
      <c r="EU58" s="2">
        <f t="shared" si="30"/>
        <v>0</v>
      </c>
      <c r="EV58">
        <f>INDEX('Ambiente-Luminico'!$B$2:$DZ$1000, MATCH($P58, 'Ambiente-Luminico'!$M$2:$M$1000, 0), MATCH(EV$1, 'Ambiente-Luminico'!$B$1:$DZ$1, 0))</f>
        <v>1</v>
      </c>
      <c r="EW58">
        <f>INDEX('Ambiente-Luminico'!$B$2:$DZ$1000, MATCH($P58, 'Ambiente-Luminico'!$M$2:$M$1000, 0), MATCH(EW$1, 'Ambiente-Luminico'!$B$1:$DZ$1, 0))</f>
        <v>0.671875</v>
      </c>
      <c r="EX58">
        <f>INDEX('Ambiente-Luminico'!$B$2:$DZ$1000, MATCH($P58, 'Ambiente-Luminico'!$M$2:$M$1000, 0), MATCH(EX$1, 'Ambiente-Luminico'!$B$1:$DZ$1, 0))</f>
        <v>0</v>
      </c>
      <c r="EY58">
        <f>INDEX('Ambiente-Luminico'!$B$2:$DZ$1000, MATCH($P58, 'Ambiente-Luminico'!$M$2:$M$1000, 0), MATCH(EY$1, 'Ambiente-Luminico'!$B$1:$DZ$1, 0))</f>
        <v>0.75718750000000001</v>
      </c>
      <c r="EZ58">
        <f>INDEX('Ambiente-Luminico'!$B$2:$DZ$1000, MATCH($P58, 'Ambiente-Luminico'!$M$2:$M$1000, 0), MATCH(EZ$1, 'Ambiente-Luminico'!$B$1:$DZ$1, 0))</f>
        <v>0.19502998999999999</v>
      </c>
      <c r="FA58">
        <f>INDEX('Ambiente-Luminico'!$B$2:$DZ$1000, MATCH($P58, 'Ambiente-Luminico'!$M$2:$M$1000, 0), MATCH(FA$1, 'Ambiente-Luminico'!$B$1:$DZ$1, 0))</f>
        <v>3352.1664999999998</v>
      </c>
      <c r="FB58">
        <f>INDEX('Ambiente-Luminico'!$B$2:$DZ$1000, MATCH($P58, 'Ambiente-Luminico'!$M$2:$M$1000, 0), MATCH(FB$1, 'Ambiente-Luminico'!$B$1:$DZ$1, 0))</f>
        <v>0.59765625</v>
      </c>
    </row>
    <row r="59" spans="1:158" x14ac:dyDescent="0.3">
      <c r="A59">
        <f>IF(INDEX(Plan1!O$5:O$1000,ROW()-1)="","",INDEX(Plan1!O$5:O$1000,ROW()-1))</f>
        <v>58</v>
      </c>
      <c r="B59" t="str">
        <f>IF(INDEX(Plan1!P$5:P$1000,ROW()-1)="","",INDEX(Plan1!P$5:P$1000,ROW()-1))</f>
        <v>CTD-VN-V60-T120</v>
      </c>
      <c r="C59" t="str">
        <f>IF(INDEX(Plan1!Q$5:Q$1000,ROW()-1)="","",INDEX(Plan1!Q$5:Q$1000,ROW()-1))</f>
        <v>CTD</v>
      </c>
      <c r="D59" t="str">
        <f>IF(INDEX(Plan1!R$5:R$1000,ROW()-1)="","",INDEX(Plan1!R$5:R$1000,ROW()-1))</f>
        <v>VN</v>
      </c>
      <c r="E59" t="str">
        <f>IF(INDEX(Plan1!S$5:S$1000,ROW()-1)="","",INDEX(Plan1!S$5:S$1000,ROW()-1))</f>
        <v>V60</v>
      </c>
      <c r="F59" t="str">
        <f>IF(INDEX(Plan1!T$5:T$1000,ROW()-1)="","",INDEX(Plan1!T$5:T$1000,ROW()-1))</f>
        <v>T120</v>
      </c>
      <c r="G59" t="str">
        <f>IF(INDEX(Plan1!U$5:U$1000,ROW()-1)="","",INDEX(Plan1!U$5:U$1000,ROW()-1))</f>
        <v>SALA DE JANTAR</v>
      </c>
      <c r="H59">
        <f>IF(INDEX(Plan1!W$5:W$1000,ROW()-1)="","",INDEX(Plan1!W$5:W$1000,ROW()-1))</f>
        <v>23</v>
      </c>
      <c r="I59">
        <f>IF(INDEX(Plan1!X$5:X$1000,ROW()-1)="","",INDEX(Plan1!X$5:X$1000,ROW()-1))</f>
        <v>20.47</v>
      </c>
      <c r="J59">
        <f>IF(INDEX(Plan1!Y$5:Y$1000,ROW()-1)="","",INDEX(Plan1!Y$5:Y$1000,ROW()-1))</f>
        <v>7.3440000000000003</v>
      </c>
      <c r="K59" s="16">
        <f>IF(INDEX(Plan1!Z$5:Z$1000,ROW()-1)="","",INDEX(Plan1!Z$5:Z$1000,ROW()-1))</f>
        <v>0.36</v>
      </c>
      <c r="L59" s="2">
        <f>IF(INDEX(Plan1!AA$5:AA$1000,ROW()-1)="","",INDEX(Plan1!AA$5:AA$1000,ROW()-1))</f>
        <v>0.32</v>
      </c>
      <c r="M59" t="str">
        <f t="shared" si="31"/>
        <v>T120</v>
      </c>
      <c r="N59" t="str">
        <f t="shared" si="32"/>
        <v>Oeste</v>
      </c>
      <c r="O59" t="str">
        <f t="shared" si="33"/>
        <v>CTD-VN-V60-T120-SALA DE JANTAR-T120</v>
      </c>
      <c r="P59" t="str">
        <f t="shared" si="34"/>
        <v>CTD-VN-V60-T120-SALA DE JANTAR-T120</v>
      </c>
      <c r="Q59" t="str">
        <f t="shared" si="35"/>
        <v>CTD_T120_V60</v>
      </c>
      <c r="R59" t="str">
        <f t="shared" si="36"/>
        <v>CTD_T120_V60_sDG</v>
      </c>
      <c r="S59" t="str">
        <f t="shared" si="37"/>
        <v>CTD-SALA-DE-JANTAR</v>
      </c>
      <c r="T59" t="str">
        <f t="shared" si="38"/>
        <v>CTD-VN-V86-ST-SALA DE JANTAR-ST</v>
      </c>
      <c r="U59">
        <f>INDEX('Ambiente-Termico'!$B$2:$EC$1000, MATCH($O59, 'Ambiente-Termico'!$I$2:$I$1000, 0), MATCH(U$1, 'Ambiente-Termico'!$B$1:$EC$1, 0))</f>
        <v>2920</v>
      </c>
      <c r="V59">
        <f>INDEX('Ambiente-Termico'!$B$2:$EC$1000, MATCH($O59, 'Ambiente-Termico'!$I$2:$I$1000, 0), MATCH(V$1, 'Ambiente-Termico'!$B$1:$EC$1, 0))</f>
        <v>30.75</v>
      </c>
      <c r="W59">
        <f>INDEX('Ambiente-Termico'!$B$2:$EC$1000, MATCH($O59, 'Ambiente-Termico'!$I$2:$I$1000, 0), MATCH(W$1, 'Ambiente-Termico'!$B$1:$EC$1, 0))</f>
        <v>30.75</v>
      </c>
      <c r="X59">
        <f>INDEX('Ambiente-Termico'!$B$2:$EC$1000, MATCH($O59, 'Ambiente-Termico'!$I$2:$I$1000, 0), MATCH(X$1, 'Ambiente-Termico'!$B$1:$EC$1, 0))</f>
        <v>21.92</v>
      </c>
      <c r="Y59">
        <f>INDEX('Ambiente-Termico'!$B$2:$EC$1000, MATCH($O59, 'Ambiente-Termico'!$I$2:$I$1000, 0), MATCH(Y$1, 'Ambiente-Termico'!$B$1:$EC$1, 0))</f>
        <v>20.93</v>
      </c>
      <c r="Z59">
        <f>INDEX('Ambiente-Termico'!$B$2:$EC$1000, MATCH($O59, 'Ambiente-Termico'!$I$2:$I$1000, 0), MATCH(Z$1, 'Ambiente-Termico'!$B$1:$EC$1, 0))</f>
        <v>29.95</v>
      </c>
      <c r="AA59">
        <f>INDEX('Ambiente-Termico'!$B$2:$EC$1000, MATCH($O59, 'Ambiente-Termico'!$I$2:$I$1000, 0), MATCH(AA$1, 'Ambiente-Termico'!$B$1:$EC$1, 0))</f>
        <v>29.95</v>
      </c>
      <c r="AB59">
        <f>INDEX('Ambiente-Termico'!$B$2:$EC$1000, MATCH($O59, 'Ambiente-Termico'!$I$2:$I$1000, 0), MATCH(AB$1, 'Ambiente-Termico'!$B$1:$EC$1, 0))</f>
        <v>22.32</v>
      </c>
      <c r="AC59">
        <f>INDEX('Ambiente-Termico'!$B$2:$EC$1000, MATCH($O59, 'Ambiente-Termico'!$I$2:$I$1000, 0), MATCH(AC$1, 'Ambiente-Termico'!$B$1:$EC$1, 0))</f>
        <v>21.03</v>
      </c>
      <c r="AD59">
        <f>INDEX('Ambiente-Termico'!$B$2:$EC$1000, MATCH($O59, 'Ambiente-Termico'!$I$2:$I$1000, 0), MATCH(AD$1, 'Ambiente-Termico'!$B$1:$EC$1, 0))</f>
        <v>30.35</v>
      </c>
      <c r="AE59">
        <f>INDEX('Ambiente-Termico'!$B$2:$EC$1000, MATCH($O59, 'Ambiente-Termico'!$I$2:$I$1000, 0), MATCH(AE$1, 'Ambiente-Termico'!$B$1:$EC$1, 0))</f>
        <v>30.35</v>
      </c>
      <c r="AF59">
        <f>INDEX('Ambiente-Termico'!$B$2:$EC$1000, MATCH($O59, 'Ambiente-Termico'!$I$2:$I$1000, 0), MATCH(AF$1, 'Ambiente-Termico'!$B$1:$EC$1, 0))</f>
        <v>22.12</v>
      </c>
      <c r="AG59">
        <f>INDEX('Ambiente-Termico'!$B$2:$EC$1000, MATCH($O59, 'Ambiente-Termico'!$I$2:$I$1000, 0), MATCH(AG$1, 'Ambiente-Termico'!$B$1:$EC$1, 0))</f>
        <v>20.98</v>
      </c>
      <c r="AH59" s="2">
        <f t="shared" si="39"/>
        <v>3.5644847699286553E-3</v>
      </c>
      <c r="AI59" s="2">
        <f t="shared" si="39"/>
        <v>3.5644847699286553E-3</v>
      </c>
      <c r="AJ59" s="2">
        <f t="shared" si="39"/>
        <v>1.2167643082469537E-2</v>
      </c>
      <c r="AK59" s="2">
        <f t="shared" si="39"/>
        <v>7.1157495256166658E-3</v>
      </c>
      <c r="AL59" s="2">
        <f t="shared" si="40"/>
        <v>7.7610101632275885E-2</v>
      </c>
      <c r="AM59" s="2">
        <f t="shared" si="40"/>
        <v>7.7610101632275885E-2</v>
      </c>
      <c r="AN59" s="2">
        <f t="shared" si="40"/>
        <v>5.3836371343789713E-2</v>
      </c>
      <c r="AO59" s="2">
        <f t="shared" si="40"/>
        <v>2.6839426191577864E-2</v>
      </c>
      <c r="AP59" s="2">
        <f t="shared" si="41"/>
        <v>4.1377132027795249E-2</v>
      </c>
      <c r="AQ59" s="2">
        <f t="shared" si="41"/>
        <v>4.1377132027795249E-2</v>
      </c>
      <c r="AR59" s="2">
        <f t="shared" si="41"/>
        <v>3.3639143730886834E-2</v>
      </c>
      <c r="AS59" s="2">
        <f t="shared" si="41"/>
        <v>1.733021077283381E-2</v>
      </c>
      <c r="AT59">
        <f>INDEX('Ambiente-Termico'!$B$2:$EC$1000, MATCH($O59, 'Ambiente-Termico'!$I$2:$I$1000, 0), MATCH(AT$1, 'Ambiente-Termico'!$B$1:$EC$1, 0))</f>
        <v>100</v>
      </c>
      <c r="AU59" s="2">
        <f>INDEX('Ambiente-Termico'!$B$2:$EC$1000, MATCH($O59, 'Ambiente-Termico'!$I$2:$I$1000, 0), MATCH(AU$1, 'Ambiente-Termico'!$B$1:$EC$1, 0))</f>
        <v>3.4246575342465752E-2</v>
      </c>
      <c r="AV59">
        <f>INDEX('Ambiente-Termico'!$B$2:$EC$1000, MATCH($O59, 'Ambiente-Termico'!$I$2:$I$1000, 0), MATCH(AV$1, 'Ambiente-Termico'!$B$1:$EC$1, 0))</f>
        <v>1891</v>
      </c>
      <c r="AW59" s="2">
        <f>INDEX('Ambiente-Termico'!$B$2:$EC$1000, MATCH($O59, 'Ambiente-Termico'!$I$2:$I$1000, 0), MATCH(AW$1, 'Ambiente-Termico'!$B$1:$EC$1, 0))</f>
        <v>0.64760273972602744</v>
      </c>
      <c r="AX59">
        <f>INDEX('Ambiente-Termico'!$B$2:$EC$1000, MATCH($O59, 'Ambiente-Termico'!$I$2:$I$1000, 0), MATCH(AX$1, 'Ambiente-Termico'!$B$1:$EC$1, 0))</f>
        <v>929</v>
      </c>
      <c r="AY59" s="2">
        <f>INDEX('Ambiente-Termico'!$B$2:$EC$1000, MATCH($O59, 'Ambiente-Termico'!$I$2:$I$1000, 0), MATCH(AY$1, 'Ambiente-Termico'!$B$1:$EC$1, 0))</f>
        <v>0.31815068493150678</v>
      </c>
      <c r="AZ59">
        <f>INDEX('Ambiente-Termico'!$B$2:$EC$1000, MATCH($O59, 'Ambiente-Termico'!$I$2:$I$1000, 0), MATCH(AZ$1, 'Ambiente-Termico'!$B$1:$EC$1, 0))</f>
        <v>185</v>
      </c>
      <c r="BA59" s="2">
        <f>INDEX('Ambiente-Termico'!$B$2:$EC$1000, MATCH($O59, 'Ambiente-Termico'!$I$2:$I$1000, 0), MATCH(BA$1, 'Ambiente-Termico'!$B$1:$EC$1, 0))</f>
        <v>2.111872146118721E-2</v>
      </c>
      <c r="BB59">
        <f>INDEX('Ambiente-Termico'!$B$2:$EC$1000, MATCH($O59, 'Ambiente-Termico'!$I$2:$I$1000, 0), MATCH(BB$1, 'Ambiente-Termico'!$B$1:$EC$1, 0))</f>
        <v>5606</v>
      </c>
      <c r="BC59" s="2">
        <f>INDEX('Ambiente-Termico'!$B$2:$EC$1000, MATCH($O59, 'Ambiente-Termico'!$I$2:$I$1000, 0), MATCH(BC$1, 'Ambiente-Termico'!$B$1:$EC$1, 0))</f>
        <v>0.63995433789954337</v>
      </c>
      <c r="BD59" t="e">
        <f>INDEX('Ambiente-Termico'!$B$2:$EC$1000, MATCH($O59, 'Ambiente-Termico'!$I$2:$I$1000, 0), MATCH(BD$1, 'Ambiente-Termico'!$B$1:$EC$1, 0))</f>
        <v>#N/A</v>
      </c>
      <c r="BE59" s="2" t="e">
        <f>INDEX('Ambiente-Termico'!$B$2:$EC$1000, MATCH($O59, 'Ambiente-Termico'!$I$2:$I$1000, 0), MATCH(BE$1, 'Ambiente-Termico'!$B$1:$EC$1, 0))</f>
        <v>#N/A</v>
      </c>
      <c r="BF59">
        <f>INDEX('Ambiente-Termico'!$B$2:$EC$1000, MATCH($O59, 'Ambiente-Termico'!$I$2:$I$1000, 0), MATCH(BF$1, 'Ambiente-Termico'!$B$1:$EC$1, 0))</f>
        <v>138</v>
      </c>
      <c r="BG59" s="2">
        <f>INDEX('Ambiente-Termico'!$B$2:$EC$1000, MATCH($O59, 'Ambiente-Termico'!$I$2:$I$1000, 0), MATCH(BG$1, 'Ambiente-Termico'!$B$1:$EC$1, 0))</f>
        <v>4.726027397260274E-2</v>
      </c>
      <c r="BH59">
        <f>INDEX('Ambiente-Termico'!$B$2:$EC$1000, MATCH($O59, 'Ambiente-Termico'!$I$2:$I$1000, 0), MATCH(BH$1, 'Ambiente-Termico'!$B$1:$EC$1, 0))</f>
        <v>97</v>
      </c>
      <c r="BI59" s="2">
        <f>INDEX('Ambiente-Termico'!$B$2:$EC$1000, MATCH($O59, 'Ambiente-Termico'!$I$2:$I$1000, 0), MATCH(BI$1, 'Ambiente-Termico'!$B$1:$EC$1, 0))</f>
        <v>3.3219178082191783E-2</v>
      </c>
      <c r="BJ59">
        <f>INDEX('Ambiente-Termico'!$B$2:$EC$1000, MATCH($O59, 'Ambiente-Termico'!$I$2:$I$1000, 0), MATCH(BJ$1, 'Ambiente-Termico'!$B$1:$EC$1, 0))</f>
        <v>2685</v>
      </c>
      <c r="BK59" s="2">
        <f>INDEX('Ambiente-Termico'!$B$2:$EC$1000, MATCH($O59, 'Ambiente-Termico'!$I$2:$I$1000, 0), MATCH(BK$1, 'Ambiente-Termico'!$B$1:$EC$1, 0))</f>
        <v>0.91952054794520544</v>
      </c>
      <c r="BL59">
        <f>INDEX('Ambiente-Termico'!$B$2:$EC$1000, MATCH($O59, 'Ambiente-Termico'!$I$2:$I$1000, 0), MATCH(BL$1, 'Ambiente-Termico'!$B$1:$EC$1, 0))</f>
        <v>145</v>
      </c>
      <c r="BM59" s="2">
        <f>INDEX('Ambiente-Termico'!$B$2:$EC$1000, MATCH($O59, 'Ambiente-Termico'!$I$2:$I$1000, 0), MATCH(BM$1, 'Ambiente-Termico'!$B$1:$EC$1, 0))</f>
        <v>1.655251141552511E-2</v>
      </c>
      <c r="BN59">
        <f>INDEX('Ambiente-Termico'!$B$2:$EC$1000, MATCH($O59, 'Ambiente-Termico'!$I$2:$I$1000, 0), MATCH(BN$1, 'Ambiente-Termico'!$B$1:$EC$1, 0))</f>
        <v>891</v>
      </c>
      <c r="BO59" s="2">
        <f>INDEX('Ambiente-Termico'!$B$2:$EC$1000, MATCH($O59, 'Ambiente-Termico'!$I$2:$I$1000, 0), MATCH(BO$1, 'Ambiente-Termico'!$B$1:$EC$1, 0))</f>
        <v>0.1017123287671233</v>
      </c>
      <c r="BP59">
        <f>INDEX('Ambiente-Termico'!$B$2:$EC$1000, MATCH($O59, 'Ambiente-Termico'!$I$2:$I$1000, 0), MATCH(BP$1, 'Ambiente-Termico'!$B$1:$EC$1, 0))</f>
        <v>7724</v>
      </c>
      <c r="BQ59" s="2">
        <f>INDEX('Ambiente-Termico'!$B$2:$EC$1000, MATCH($O59, 'Ambiente-Termico'!$I$2:$I$1000, 0), MATCH(BQ$1, 'Ambiente-Termico'!$B$1:$EC$1, 0))</f>
        <v>0.88173515981735162</v>
      </c>
      <c r="BR59">
        <f>INDEX('Ambiente-Termico'!$B$2:$EC$1000, MATCH($O59, 'Ambiente-Termico'!$I$2:$I$1000, 0), MATCH(BR$1, 'Ambiente-Termico'!$B$1:$EC$1, 0))</f>
        <v>17</v>
      </c>
      <c r="BS59" s="2">
        <f>INDEX('Ambiente-Termico'!$B$2:$EC$1000, MATCH($O59, 'Ambiente-Termico'!$I$2:$I$1000, 0), MATCH(BS$1, 'Ambiente-Termico'!$B$1:$EC$1, 0))</f>
        <v>5.8219178082191776E-3</v>
      </c>
      <c r="BT59">
        <f>INDEX('Ambiente-Termico'!$B$2:$EC$1000, MATCH($O59, 'Ambiente-Termico'!$I$2:$I$1000, 0), MATCH(BT$1, 'Ambiente-Termico'!$B$1:$EC$1, 0))</f>
        <v>862</v>
      </c>
      <c r="BU59" s="2">
        <f>INDEX('Ambiente-Termico'!$B$2:$EC$1000, MATCH($O59, 'Ambiente-Termico'!$I$2:$I$1000, 0), MATCH(BU$1, 'Ambiente-Termico'!$B$1:$EC$1, 0))</f>
        <v>0.29520547945205478</v>
      </c>
      <c r="BV59">
        <f>INDEX('Ambiente-Termico'!$B$2:$EC$1000, MATCH($O59, 'Ambiente-Termico'!$I$2:$I$1000, 0), MATCH(BV$1, 'Ambiente-Termico'!$B$1:$EC$1, 0))</f>
        <v>7881</v>
      </c>
      <c r="BW59" s="2">
        <f>INDEX('Ambiente-Termico'!$B$2:$EC$1000, MATCH($O59, 'Ambiente-Termico'!$I$2:$I$1000, 0), MATCH(BW$1, 'Ambiente-Termico'!$B$1:$EC$1, 0))</f>
        <v>0.89965753424657535</v>
      </c>
      <c r="BX59">
        <f>INDEX('Ambiente-Termico'!$B$2:$EC$1000, MATCH($O59, 'Ambiente-Termico'!$I$2:$I$1000, 0), MATCH(BX$1, 'Ambiente-Termico'!$B$1:$EC$1, 0))</f>
        <v>17</v>
      </c>
      <c r="BY59" s="2">
        <f>INDEX('Ambiente-Termico'!$B$2:$EC$1000, MATCH($O59, 'Ambiente-Termico'!$I$2:$I$1000, 0), MATCH(BY$1, 'Ambiente-Termico'!$B$1:$EC$1, 0))</f>
        <v>1.9406392694063931E-3</v>
      </c>
      <c r="BZ59">
        <f>INDEX('Ambiente-Termico'!$B$2:$EC$1000, MATCH($O59, 'Ambiente-Termico'!$I$2:$I$1000, 0), MATCH(BZ$1, 'Ambiente-Termico'!$B$1:$EC$1, 0))</f>
        <v>4005</v>
      </c>
      <c r="CA59" s="2">
        <f>INDEX('Ambiente-Termico'!$B$2:$EC$1000, MATCH($O59, 'Ambiente-Termico'!$I$2:$I$1000, 0), MATCH(CA$1, 'Ambiente-Termico'!$B$1:$EC$1, 0))</f>
        <v>0.4571917808219178</v>
      </c>
      <c r="CB59">
        <f>INDEX('Ambiente-Termico'!$B$2:$EC$1000, MATCH($O59, 'Ambiente-Termico'!$I$2:$I$1000, 0), MATCH(CB$1, 'Ambiente-Termico'!$B$1:$EC$1, 0))</f>
        <v>4738</v>
      </c>
      <c r="CC59" s="2">
        <f>INDEX('Ambiente-Termico'!$B$2:$EC$1000, MATCH($O59, 'Ambiente-Termico'!$I$2:$I$1000, 0), MATCH(CC$1, 'Ambiente-Termico'!$B$1:$EC$1, 0))</f>
        <v>0.54086757990867584</v>
      </c>
      <c r="CD59">
        <f>INDEX('Ambiente-Termico'!$B$2:$EC$1000, MATCH($O59, 'Ambiente-Termico'!$I$2:$I$1000, 0), MATCH(CD$1, 'Ambiente-Termico'!$B$1:$EC$1, 0))</f>
        <v>1628.79</v>
      </c>
      <c r="CE59">
        <f>INDEX('Ambiente-Termico'!$B$2:$EC$1000, MATCH($O59, 'Ambiente-Termico'!$I$2:$I$1000, 0), MATCH(CE$1, 'Ambiente-Termico'!$B$1:$EC$1, 0))</f>
        <v>472.54</v>
      </c>
      <c r="CF59">
        <f>INDEX('Ambiente-Termico'!$B$2:$EC$1000, MATCH($O59, 'Ambiente-Termico'!$I$2:$I$1000, 0), MATCH(CF$1, 'Ambiente-Termico'!$B$1:$EC$1, 0))</f>
        <v>70.816956521739129</v>
      </c>
      <c r="CG59">
        <f>INDEX('Ambiente-Termico'!$B$2:$EC$1000, MATCH($O59, 'Ambiente-Termico'!$I$2:$I$1000, 0), MATCH(CG$1, 'Ambiente-Termico'!$B$1:$EC$1, 0))</f>
        <v>20.545217391304348</v>
      </c>
      <c r="CH59">
        <f>INDEX('Ambiente-Termico'!$B$2:$EC$1000, MATCH($O59, 'Ambiente-Termico'!$I$2:$I$1000, 0), MATCH(CH$1, 'Ambiente-Termico'!$B$1:$EC$1, 0))</f>
        <v>50.271739130434781</v>
      </c>
      <c r="CI59">
        <f>INDEX('Ambiente-Termico'!$B$2:$EC$1000, MATCH($O59, 'Ambiente-Termico'!$I$2:$I$1000, 0), MATCH(CI$1, 'Ambiente-Termico'!$B$1:$EC$1, 0))</f>
        <v>1279.58</v>
      </c>
      <c r="CJ59">
        <f>INDEX('Ambiente-Termico'!$B$2:$EC$1000, MATCH($O59, 'Ambiente-Termico'!$I$2:$I$1000, 0), MATCH(CJ$1, 'Ambiente-Termico'!$B$1:$EC$1, 0))</f>
        <v>41.809720223013038</v>
      </c>
      <c r="CK59">
        <f>INDEX('Ambiente-Termico'!$B$2:$EC$1000, MATCH($O59, 'Ambiente-Termico'!$I$2:$I$1000, 0), MATCH(CK$1, 'Ambiente-Termico'!$B$1:$EC$1, 0))</f>
        <v>0</v>
      </c>
      <c r="CL59">
        <f>INDEX('Ambiente-Termico'!$B$2:$EC$1000, MATCH($O59, 'Ambiente-Termico'!$I$2:$I$1000, 0), MATCH(CL$1, 'Ambiente-Termico'!$B$1:$EC$1, 0))</f>
        <v>0</v>
      </c>
      <c r="CM59">
        <f>INDEX('Ambiente-Termico'!$B$2:$EC$1000, MATCH($O59, 'Ambiente-Termico'!$I$2:$I$1000, 0), MATCH(CM$1, 'Ambiente-Termico'!$B$1:$EC$1, 0))</f>
        <v>0</v>
      </c>
      <c r="CN59">
        <f>INDEX('Ambiente-Termico'!$B$2:$EC$1000, MATCH($O59, 'Ambiente-Termico'!$I$2:$I$1000, 0), MATCH(CN$1, 'Ambiente-Termico'!$B$1:$EC$1, 0))</f>
        <v>0</v>
      </c>
      <c r="CO59">
        <f>INDEX('Ambiente-Termico'!$B$2:$EC$1000, MATCH($O59, 'Ambiente-Termico'!$I$2:$I$1000, 0), MATCH(CO$1, 'Ambiente-Termico'!$B$1:$EC$1, 0))</f>
        <v>0</v>
      </c>
      <c r="CP59">
        <f>INDEX('Ambiente-Termico'!$B$2:$EC$1000, MATCH($O59, 'Ambiente-Termico'!$I$2:$I$1000, 0), MATCH(CP$1, 'Ambiente-Termico'!$B$1:$EC$1, 0))</f>
        <v>0</v>
      </c>
      <c r="CQ59">
        <f>INDEX('Ambiente-Termico'!$B$2:$EC$1000, MATCH($O59, 'Ambiente-Termico'!$I$2:$I$1000, 0), MATCH(CQ$1, 'Ambiente-Termico'!$B$1:$EC$1, 0))</f>
        <v>0</v>
      </c>
      <c r="CR59">
        <f>INDEX('Ambiente-Termico'!$B$2:$EC$1000, MATCH($O59, 'Ambiente-Termico'!$I$2:$I$1000, 0), MATCH(CR$1, 'Ambiente-Termico'!$B$1:$EC$1, 0))</f>
        <v>0</v>
      </c>
      <c r="CS59">
        <f>INDEX('Ambiente-Termico'!$B$2:$EC$1000, MATCH($O59, 'Ambiente-Termico'!$I$2:$I$1000, 0), MATCH(CS$1, 'Ambiente-Termico'!$B$1:$EC$1, 0))</f>
        <v>0</v>
      </c>
      <c r="CT59">
        <f>INDEX('Ambiente-Termico'!$B$2:$EC$1000, MATCH($O59, 'Ambiente-Termico'!$I$2:$I$1000, 0), MATCH(CT$1, 'Ambiente-Termico'!$B$1:$EC$1, 0))</f>
        <v>0</v>
      </c>
      <c r="CU59">
        <f>INDEX('Ambiente-Termico'!$B$2:$EC$1000, MATCH($O59, 'Ambiente-Termico'!$I$2:$I$1000, 0), MATCH(CU$1, 'Ambiente-Termico'!$B$1:$EC$1, 0))</f>
        <v>0</v>
      </c>
      <c r="CV59">
        <f>INDEX('Ambiente-Termico'!$B$2:$EC$1000, MATCH($O59, 'Ambiente-Termico'!$I$2:$I$1000, 0), MATCH(CV$1, 'Ambiente-Termico'!$B$1:$EC$1, 0))</f>
        <v>0</v>
      </c>
      <c r="CW59">
        <f>INDEX('Ambiente-Termico'!$B$2:$EC$1000, MATCH($O59, 'Ambiente-Termico'!$I$2:$I$1000, 0), MATCH(CW$1, 'Ambiente-Termico'!$B$1:$EC$1, 0))</f>
        <v>0</v>
      </c>
      <c r="CX59">
        <f>INDEX('Ambiente-Termico'!$B$2:$EC$1000, MATCH($O59, 'Ambiente-Termico'!$I$2:$I$1000, 0), MATCH(CX$1, 'Ambiente-Termico'!$B$1:$EC$1, 0))</f>
        <v>0</v>
      </c>
      <c r="CY59">
        <f>INDEX('Ambiente-Termico'!$B$2:$EC$1000, MATCH($O59, 'Ambiente-Termico'!$I$2:$I$1000, 0), MATCH(CY$1, 'Ambiente-Termico'!$B$1:$EC$1, 0))</f>
        <v>0</v>
      </c>
      <c r="CZ59">
        <f>INDEX('Ambiente-Termico'!$B$2:$EC$1000, MATCH($O59, 'Ambiente-Termico'!$I$2:$I$1000, 0), MATCH(CZ$1, 'Ambiente-Termico'!$B$1:$EC$1, 0))</f>
        <v>0</v>
      </c>
      <c r="DA59">
        <f>INDEX('Ambiente-Termico'!$B$2:$EC$1000, MATCH($O59, 'Ambiente-Termico'!$I$2:$I$1000, 0), MATCH(DA$1, 'Ambiente-Termico'!$B$1:$EC$1, 0))</f>
        <v>0</v>
      </c>
      <c r="DB59">
        <f>INDEX('Ambiente-Termico'!$B$2:$EC$1000, MATCH($O59, 'Ambiente-Termico'!$I$2:$I$1000, 0), MATCH(DB$1, 'Ambiente-Termico'!$B$1:$EC$1, 0))</f>
        <v>0</v>
      </c>
      <c r="DC59">
        <f>INDEX('Ambiente-Termico'!$B$2:$EC$1000, MATCH($O59, 'Ambiente-Termico'!$I$2:$I$1000, 0), MATCH(DC$1, 'Ambiente-Termico'!$B$1:$EC$1, 0))</f>
        <v>0</v>
      </c>
      <c r="DD59">
        <f>INDEX('Ambiente-Termico'!$B$2:$EC$1000, MATCH($O59, 'Ambiente-Termico'!$I$2:$I$1000, 0), MATCH(DD$1, 'Ambiente-Termico'!$B$1:$EC$1, 0))</f>
        <v>0</v>
      </c>
      <c r="DE59">
        <f>INDEX('Ambiente-Termico'!$B$2:$EC$1000, MATCH($O59, 'Ambiente-Termico'!$I$2:$I$1000, 0), MATCH(DE$1, 'Ambiente-Termico'!$B$1:$EC$1, 0))</f>
        <v>0</v>
      </c>
      <c r="DF59">
        <f>INDEX('Ambiente-Termico'!$B$2:$EC$1000, MATCH($O59, 'Ambiente-Termico'!$I$2:$I$1000, 0), MATCH(DF$1, 'Ambiente-Termico'!$B$1:$EC$1, 0))</f>
        <v>0</v>
      </c>
      <c r="DG59">
        <f>INDEX('Ambiente-Termico'!$B$2:$EC$1000, MATCH($O59, 'Ambiente-Termico'!$I$2:$I$1000, 0), MATCH(DG$1, 'Ambiente-Termico'!$B$1:$EC$1, 0))</f>
        <v>0</v>
      </c>
      <c r="DH59">
        <f>INDEX('Ambiente-Termico'!$B$2:$EC$1000, MATCH($O59, 'Ambiente-Termico'!$I$2:$I$1000, 0), MATCH(DH$1, 'Ambiente-Termico'!$B$1:$EC$1, 0))</f>
        <v>0</v>
      </c>
      <c r="DI59">
        <f>INDEX('Ambiente-Termico'!$B$2:$EC$1000, MATCH($O59, 'Ambiente-Termico'!$I$2:$I$1000, 0), MATCH(DI$1, 'Ambiente-Termico'!$B$1:$EC$1, 0))</f>
        <v>0</v>
      </c>
      <c r="DJ59">
        <f>INDEX('Ambiente-Termico'!$B$2:$EC$1000, MATCH($O59, 'Ambiente-Termico'!$I$2:$I$1000, 0), MATCH(DJ$1, 'Ambiente-Termico'!$B$1:$EC$1, 0))</f>
        <v>0</v>
      </c>
      <c r="DK59">
        <f>INDEX('Ambiente-Termico'!$B$2:$EC$1000, MATCH($O59, 'Ambiente-Termico'!$I$2:$I$1000, 0), MATCH(DK$1, 'Ambiente-Termico'!$B$1:$EC$1, 0))</f>
        <v>0</v>
      </c>
      <c r="DL59">
        <f>INDEX('Ambiente-Termico'!$B$2:$EC$1000, MATCH($O59, 'Ambiente-Termico'!$I$2:$I$1000, 0), MATCH(DL$1, 'Ambiente-Termico'!$B$1:$EC$1, 0))</f>
        <v>0</v>
      </c>
      <c r="DM59">
        <f>INDEX('Ambiente-Termico'!$B$2:$EC$1000, MATCH($O59, 'Ambiente-Termico'!$I$2:$I$1000, 0), MATCH(DM$1, 'Ambiente-Termico'!$B$1:$EC$1, 0))</f>
        <v>0</v>
      </c>
      <c r="DN59" s="2">
        <f t="shared" si="1"/>
        <v>0.62545875146018637</v>
      </c>
      <c r="DO59" s="2">
        <f>IF(INDEX(CE:CE,MATCH($T59,$O:$O, 0))=0,0,1-CE59/INDEX(CE:CE,MATCH($T59,$O:$O, 0)))</f>
        <v>0.19205977396686436</v>
      </c>
      <c r="DP59" s="2">
        <f>IF(INDEX(CF:CF,MATCH($T59,$O:$O, 0))=0,0,1-CF59/INDEX(CF:CF,MATCH($T59,$O:$O, 0)))</f>
        <v>0.62545875146018637</v>
      </c>
      <c r="DQ59" s="2">
        <f t="shared" si="2"/>
        <v>0.19205977396686447</v>
      </c>
      <c r="DR59" s="2">
        <f t="shared" si="3"/>
        <v>0.69280451872929338</v>
      </c>
      <c r="DS59" s="2">
        <f t="shared" si="4"/>
        <v>0.72861448274545659</v>
      </c>
      <c r="DT59" s="2">
        <f t="shared" si="5"/>
        <v>-0.21843269425930023</v>
      </c>
      <c r="DU59" s="2">
        <f t="shared" si="6"/>
        <v>0</v>
      </c>
      <c r="DV59" s="2">
        <f t="shared" si="7"/>
        <v>0</v>
      </c>
      <c r="DW59" s="2">
        <f t="shared" si="8"/>
        <v>0</v>
      </c>
      <c r="DX59" s="2">
        <f t="shared" si="9"/>
        <v>0</v>
      </c>
      <c r="DY59" s="2">
        <f>IF($CO59=0,0,CP59/$CO59)</f>
        <v>0</v>
      </c>
      <c r="DZ59" s="2">
        <f t="shared" si="10"/>
        <v>0</v>
      </c>
      <c r="EA59" s="2">
        <f t="shared" si="11"/>
        <v>0</v>
      </c>
      <c r="EB59" s="2">
        <f t="shared" si="12"/>
        <v>0</v>
      </c>
      <c r="EC59" s="2">
        <f t="shared" si="13"/>
        <v>0</v>
      </c>
      <c r="ED59" s="2">
        <f t="shared" si="14"/>
        <v>0</v>
      </c>
      <c r="EE59" s="2">
        <f t="shared" si="15"/>
        <v>0</v>
      </c>
      <c r="EF59" s="2">
        <f t="shared" si="16"/>
        <v>0</v>
      </c>
      <c r="EG59" s="2">
        <f t="shared" si="17"/>
        <v>0</v>
      </c>
      <c r="EH59" s="2">
        <f t="shared" si="18"/>
        <v>0</v>
      </c>
      <c r="EI59" s="2">
        <f t="shared" si="19"/>
        <v>0</v>
      </c>
      <c r="EJ59" s="2">
        <f t="shared" si="20"/>
        <v>0</v>
      </c>
      <c r="EK59" s="2">
        <f>IF($DB59=0,0,DC59/$DB59)</f>
        <v>0</v>
      </c>
      <c r="EL59" s="2">
        <f t="shared" si="21"/>
        <v>0</v>
      </c>
      <c r="EM59" s="2">
        <f t="shared" si="22"/>
        <v>0</v>
      </c>
      <c r="EN59" s="2">
        <f t="shared" si="23"/>
        <v>0</v>
      </c>
      <c r="EO59" s="2">
        <f t="shared" si="24"/>
        <v>0</v>
      </c>
      <c r="EP59" s="2">
        <f t="shared" si="25"/>
        <v>0</v>
      </c>
      <c r="EQ59" s="2">
        <f t="shared" si="26"/>
        <v>0</v>
      </c>
      <c r="ER59" s="2">
        <f t="shared" si="27"/>
        <v>0</v>
      </c>
      <c r="ES59" s="2">
        <f t="shared" si="28"/>
        <v>0</v>
      </c>
      <c r="ET59" s="2">
        <f t="shared" si="29"/>
        <v>0</v>
      </c>
      <c r="EU59" s="2">
        <f t="shared" si="30"/>
        <v>0</v>
      </c>
      <c r="EV59">
        <f>INDEX('Ambiente-Luminico'!$B$2:$DZ$1000, MATCH($P59, 'Ambiente-Luminico'!$M$2:$M$1000, 0), MATCH(EV$1, 'Ambiente-Luminico'!$B$1:$DZ$1, 0))</f>
        <v>0.96875</v>
      </c>
      <c r="EW59">
        <f>INDEX('Ambiente-Luminico'!$B$2:$DZ$1000, MATCH($P59, 'Ambiente-Luminico'!$M$2:$M$1000, 0), MATCH(EW$1, 'Ambiente-Luminico'!$B$1:$DZ$1, 0))</f>
        <v>0.171875</v>
      </c>
      <c r="EX59">
        <f>INDEX('Ambiente-Luminico'!$B$2:$DZ$1000, MATCH($P59, 'Ambiente-Luminico'!$M$2:$M$1000, 0), MATCH(EX$1, 'Ambiente-Luminico'!$B$1:$DZ$1, 0))</f>
        <v>0</v>
      </c>
      <c r="EY59">
        <f>INDEX('Ambiente-Luminico'!$B$2:$DZ$1000, MATCH($P59, 'Ambiente-Luminico'!$M$2:$M$1000, 0), MATCH(EY$1, 'Ambiente-Luminico'!$B$1:$DZ$1, 0))</f>
        <v>0.65633560000000002</v>
      </c>
      <c r="EZ59">
        <f>INDEX('Ambiente-Luminico'!$B$2:$DZ$1000, MATCH($P59, 'Ambiente-Luminico'!$M$2:$M$1000, 0), MATCH(EZ$1, 'Ambiente-Luminico'!$B$1:$DZ$1, 0))</f>
        <v>3.0171234000000002E-2</v>
      </c>
      <c r="FA59">
        <f>INDEX('Ambiente-Luminico'!$B$2:$DZ$1000, MATCH($P59, 'Ambiente-Luminico'!$M$2:$M$1000, 0), MATCH(FA$1, 'Ambiente-Luminico'!$B$1:$DZ$1, 0))</f>
        <v>652.89110000000005</v>
      </c>
      <c r="FB59">
        <f>INDEX('Ambiente-Luminico'!$B$2:$DZ$1000, MATCH($P59, 'Ambiente-Luminico'!$M$2:$M$1000, 0), MATCH(FB$1, 'Ambiente-Luminico'!$B$1:$DZ$1, 0))</f>
        <v>8.984375E-2</v>
      </c>
    </row>
    <row r="60" spans="1:158" x14ac:dyDescent="0.3">
      <c r="A60">
        <f>IF(INDEX(Plan1!O$5:O$1000,ROW()-1)="","",INDEX(Plan1!O$5:O$1000,ROW()-1))</f>
        <v>59</v>
      </c>
      <c r="B60" t="str">
        <f>IF(INDEX(Plan1!P$5:P$1000,ROW()-1)="","",INDEX(Plan1!P$5:P$1000,ROW()-1))</f>
        <v>CTD-VN-V86-T120</v>
      </c>
      <c r="C60" t="str">
        <f>IF(INDEX(Plan1!Q$5:Q$1000,ROW()-1)="","",INDEX(Plan1!Q$5:Q$1000,ROW()-1))</f>
        <v>CTD</v>
      </c>
      <c r="D60" t="str">
        <f>IF(INDEX(Plan1!R$5:R$1000,ROW()-1)="","",INDEX(Plan1!R$5:R$1000,ROW()-1))</f>
        <v>VN</v>
      </c>
      <c r="E60" t="str">
        <f>IF(INDEX(Plan1!S$5:S$1000,ROW()-1)="","",INDEX(Plan1!S$5:S$1000,ROW()-1))</f>
        <v>V86</v>
      </c>
      <c r="F60" t="str">
        <f>IF(INDEX(Plan1!T$5:T$1000,ROW()-1)="","",INDEX(Plan1!T$5:T$1000,ROW()-1))</f>
        <v>T120</v>
      </c>
      <c r="G60" t="str">
        <f>IF(INDEX(Plan1!U$5:U$1000,ROW()-1)="","",INDEX(Plan1!U$5:U$1000,ROW()-1))</f>
        <v>SALA DE JANTAR</v>
      </c>
      <c r="H60">
        <f>IF(INDEX(Plan1!W$5:W$1000,ROW()-1)="","",INDEX(Plan1!W$5:W$1000,ROW()-1))</f>
        <v>23</v>
      </c>
      <c r="I60">
        <f>IF(INDEX(Plan1!X$5:X$1000,ROW()-1)="","",INDEX(Plan1!X$5:X$1000,ROW()-1))</f>
        <v>20.47</v>
      </c>
      <c r="J60">
        <f>IF(INDEX(Plan1!Y$5:Y$1000,ROW()-1)="","",INDEX(Plan1!Y$5:Y$1000,ROW()-1))</f>
        <v>7.3440000000000003</v>
      </c>
      <c r="K60" s="16">
        <f>IF(INDEX(Plan1!Z$5:Z$1000,ROW()-1)="","",INDEX(Plan1!Z$5:Z$1000,ROW()-1))</f>
        <v>0.36</v>
      </c>
      <c r="L60" s="2">
        <f>IF(INDEX(Plan1!AA$5:AA$1000,ROW()-1)="","",INDEX(Plan1!AA$5:AA$1000,ROW()-1))</f>
        <v>0.32</v>
      </c>
      <c r="M60" t="str">
        <f t="shared" si="31"/>
        <v>T120</v>
      </c>
      <c r="N60" t="str">
        <f t="shared" si="32"/>
        <v>Oeste</v>
      </c>
      <c r="O60" t="str">
        <f t="shared" si="33"/>
        <v>CTD-VN-V86-T120-SALA DE JANTAR-T120</v>
      </c>
      <c r="P60" t="str">
        <f t="shared" si="34"/>
        <v>CTD-VN-V86-T120-SALA DE JANTAR-T120</v>
      </c>
      <c r="Q60" t="str">
        <f t="shared" si="35"/>
        <v>CTD_T120_V86</v>
      </c>
      <c r="R60" t="str">
        <f t="shared" si="36"/>
        <v>CTD_T120_V86_sDG</v>
      </c>
      <c r="S60" t="str">
        <f t="shared" si="37"/>
        <v>CTD-SALA-DE-JANTAR</v>
      </c>
      <c r="T60" t="str">
        <f t="shared" si="38"/>
        <v>CTD-VN-V86-ST-SALA DE JANTAR-ST</v>
      </c>
      <c r="U60">
        <f>INDEX('Ambiente-Termico'!$B$2:$EC$1000, MATCH($O60, 'Ambiente-Termico'!$I$2:$I$1000, 0), MATCH(U$1, 'Ambiente-Termico'!$B$1:$EC$1, 0))</f>
        <v>2920</v>
      </c>
      <c r="V60">
        <f>INDEX('Ambiente-Termico'!$B$2:$EC$1000, MATCH($O60, 'Ambiente-Termico'!$I$2:$I$1000, 0), MATCH(V$1, 'Ambiente-Termico'!$B$1:$EC$1, 0))</f>
        <v>29.97</v>
      </c>
      <c r="W60">
        <f>INDEX('Ambiente-Termico'!$B$2:$EC$1000, MATCH($O60, 'Ambiente-Termico'!$I$2:$I$1000, 0), MATCH(W$1, 'Ambiente-Termico'!$B$1:$EC$1, 0))</f>
        <v>29.97</v>
      </c>
      <c r="X60">
        <f>INDEX('Ambiente-Termico'!$B$2:$EC$1000, MATCH($O60, 'Ambiente-Termico'!$I$2:$I$1000, 0), MATCH(X$1, 'Ambiente-Termico'!$B$1:$EC$1, 0))</f>
        <v>21.87</v>
      </c>
      <c r="Y60">
        <f>INDEX('Ambiente-Termico'!$B$2:$EC$1000, MATCH($O60, 'Ambiente-Termico'!$I$2:$I$1000, 0), MATCH(Y$1, 'Ambiente-Termico'!$B$1:$EC$1, 0))</f>
        <v>20.92</v>
      </c>
      <c r="Z60">
        <f>INDEX('Ambiente-Termico'!$B$2:$EC$1000, MATCH($O60, 'Ambiente-Termico'!$I$2:$I$1000, 0), MATCH(Z$1, 'Ambiente-Termico'!$B$1:$EC$1, 0))</f>
        <v>29.6</v>
      </c>
      <c r="AA60">
        <f>INDEX('Ambiente-Termico'!$B$2:$EC$1000, MATCH($O60, 'Ambiente-Termico'!$I$2:$I$1000, 0), MATCH(AA$1, 'Ambiente-Termico'!$B$1:$EC$1, 0))</f>
        <v>29.6</v>
      </c>
      <c r="AB60">
        <f>INDEX('Ambiente-Termico'!$B$2:$EC$1000, MATCH($O60, 'Ambiente-Termico'!$I$2:$I$1000, 0), MATCH(AB$1, 'Ambiente-Termico'!$B$1:$EC$1, 0))</f>
        <v>22.46</v>
      </c>
      <c r="AC60">
        <f>INDEX('Ambiente-Termico'!$B$2:$EC$1000, MATCH($O60, 'Ambiente-Termico'!$I$2:$I$1000, 0), MATCH(AC$1, 'Ambiente-Termico'!$B$1:$EC$1, 0))</f>
        <v>21.1</v>
      </c>
      <c r="AD60">
        <f>INDEX('Ambiente-Termico'!$B$2:$EC$1000, MATCH($O60, 'Ambiente-Termico'!$I$2:$I$1000, 0), MATCH(AD$1, 'Ambiente-Termico'!$B$1:$EC$1, 0))</f>
        <v>29.78</v>
      </c>
      <c r="AE60">
        <f>INDEX('Ambiente-Termico'!$B$2:$EC$1000, MATCH($O60, 'Ambiente-Termico'!$I$2:$I$1000, 0), MATCH(AE$1, 'Ambiente-Termico'!$B$1:$EC$1, 0))</f>
        <v>29.78</v>
      </c>
      <c r="AF60">
        <f>INDEX('Ambiente-Termico'!$B$2:$EC$1000, MATCH($O60, 'Ambiente-Termico'!$I$2:$I$1000, 0), MATCH(AF$1, 'Ambiente-Termico'!$B$1:$EC$1, 0))</f>
        <v>22.17</v>
      </c>
      <c r="AG60">
        <f>INDEX('Ambiente-Termico'!$B$2:$EC$1000, MATCH($O60, 'Ambiente-Termico'!$I$2:$I$1000, 0), MATCH(AG$1, 'Ambiente-Termico'!$B$1:$EC$1, 0))</f>
        <v>21.01</v>
      </c>
      <c r="AH60" s="2">
        <f t="shared" si="39"/>
        <v>2.883992222942322E-2</v>
      </c>
      <c r="AI60" s="2">
        <f t="shared" si="39"/>
        <v>2.883992222942322E-2</v>
      </c>
      <c r="AJ60" s="2">
        <f t="shared" si="39"/>
        <v>1.4420910319963953E-2</v>
      </c>
      <c r="AK60" s="2">
        <f t="shared" si="39"/>
        <v>7.5901328273243474E-3</v>
      </c>
      <c r="AL60" s="2">
        <f t="shared" si="40"/>
        <v>8.8389282414536474E-2</v>
      </c>
      <c r="AM60" s="2">
        <f t="shared" si="40"/>
        <v>8.8389282414536474E-2</v>
      </c>
      <c r="AN60" s="2">
        <f t="shared" si="40"/>
        <v>4.7901653242899522E-2</v>
      </c>
      <c r="AO60" s="2">
        <f t="shared" si="40"/>
        <v>2.3600185099490911E-2</v>
      </c>
      <c r="AP60" s="2">
        <f t="shared" si="41"/>
        <v>5.9380922299431482E-2</v>
      </c>
      <c r="AQ60" s="2">
        <f t="shared" si="41"/>
        <v>5.9380922299431482E-2</v>
      </c>
      <c r="AR60" s="2">
        <f t="shared" si="41"/>
        <v>3.1454783748361637E-2</v>
      </c>
      <c r="AS60" s="2">
        <f t="shared" si="41"/>
        <v>1.5925058548009408E-2</v>
      </c>
      <c r="AT60">
        <f>INDEX('Ambiente-Termico'!$B$2:$EC$1000, MATCH($O60, 'Ambiente-Termico'!$I$2:$I$1000, 0), MATCH(AT$1, 'Ambiente-Termico'!$B$1:$EC$1, 0))</f>
        <v>107</v>
      </c>
      <c r="AU60" s="2">
        <f>INDEX('Ambiente-Termico'!$B$2:$EC$1000, MATCH($O60, 'Ambiente-Termico'!$I$2:$I$1000, 0), MATCH(AU$1, 'Ambiente-Termico'!$B$1:$EC$1, 0))</f>
        <v>3.6643835616438358E-2</v>
      </c>
      <c r="AV60">
        <f>INDEX('Ambiente-Termico'!$B$2:$EC$1000, MATCH($O60, 'Ambiente-Termico'!$I$2:$I$1000, 0), MATCH(AV$1, 'Ambiente-Termico'!$B$1:$EC$1, 0))</f>
        <v>1872</v>
      </c>
      <c r="AW60" s="2">
        <f>INDEX('Ambiente-Termico'!$B$2:$EC$1000, MATCH($O60, 'Ambiente-Termico'!$I$2:$I$1000, 0), MATCH(AW$1, 'Ambiente-Termico'!$B$1:$EC$1, 0))</f>
        <v>0.64109589041095894</v>
      </c>
      <c r="AX60">
        <f>INDEX('Ambiente-Termico'!$B$2:$EC$1000, MATCH($O60, 'Ambiente-Termico'!$I$2:$I$1000, 0), MATCH(AX$1, 'Ambiente-Termico'!$B$1:$EC$1, 0))</f>
        <v>941</v>
      </c>
      <c r="AY60" s="2">
        <f>INDEX('Ambiente-Termico'!$B$2:$EC$1000, MATCH($O60, 'Ambiente-Termico'!$I$2:$I$1000, 0), MATCH(AY$1, 'Ambiente-Termico'!$B$1:$EC$1, 0))</f>
        <v>0.32226027397260282</v>
      </c>
      <c r="AZ60">
        <f>INDEX('Ambiente-Termico'!$B$2:$EC$1000, MATCH($O60, 'Ambiente-Termico'!$I$2:$I$1000, 0), MATCH(AZ$1, 'Ambiente-Termico'!$B$1:$EC$1, 0))</f>
        <v>196</v>
      </c>
      <c r="BA60" s="2">
        <f>INDEX('Ambiente-Termico'!$B$2:$EC$1000, MATCH($O60, 'Ambiente-Termico'!$I$2:$I$1000, 0), MATCH(BA$1, 'Ambiente-Termico'!$B$1:$EC$1, 0))</f>
        <v>2.2374429223744292E-2</v>
      </c>
      <c r="BB60">
        <f>INDEX('Ambiente-Termico'!$B$2:$EC$1000, MATCH($O60, 'Ambiente-Termico'!$I$2:$I$1000, 0), MATCH(BB$1, 'Ambiente-Termico'!$B$1:$EC$1, 0))</f>
        <v>5558</v>
      </c>
      <c r="BC60" s="2">
        <f>INDEX('Ambiente-Termico'!$B$2:$EC$1000, MATCH($O60, 'Ambiente-Termico'!$I$2:$I$1000, 0), MATCH(BC$1, 'Ambiente-Termico'!$B$1:$EC$1, 0))</f>
        <v>0.63447488584474887</v>
      </c>
      <c r="BD60" t="e">
        <f>INDEX('Ambiente-Termico'!$B$2:$EC$1000, MATCH($O60, 'Ambiente-Termico'!$I$2:$I$1000, 0), MATCH(BD$1, 'Ambiente-Termico'!$B$1:$EC$1, 0))</f>
        <v>#N/A</v>
      </c>
      <c r="BE60" s="2" t="e">
        <f>INDEX('Ambiente-Termico'!$B$2:$EC$1000, MATCH($O60, 'Ambiente-Termico'!$I$2:$I$1000, 0), MATCH(BE$1, 'Ambiente-Termico'!$B$1:$EC$1, 0))</f>
        <v>#N/A</v>
      </c>
      <c r="BF60">
        <f>INDEX('Ambiente-Termico'!$B$2:$EC$1000, MATCH($O60, 'Ambiente-Termico'!$I$2:$I$1000, 0), MATCH(BF$1, 'Ambiente-Termico'!$B$1:$EC$1, 0))</f>
        <v>146</v>
      </c>
      <c r="BG60" s="2">
        <f>INDEX('Ambiente-Termico'!$B$2:$EC$1000, MATCH($O60, 'Ambiente-Termico'!$I$2:$I$1000, 0), MATCH(BG$1, 'Ambiente-Termico'!$B$1:$EC$1, 0))</f>
        <v>0.05</v>
      </c>
      <c r="BH60">
        <f>INDEX('Ambiente-Termico'!$B$2:$EC$1000, MATCH($O60, 'Ambiente-Termico'!$I$2:$I$1000, 0), MATCH(BH$1, 'Ambiente-Termico'!$B$1:$EC$1, 0))</f>
        <v>88</v>
      </c>
      <c r="BI60" s="2">
        <f>INDEX('Ambiente-Termico'!$B$2:$EC$1000, MATCH($O60, 'Ambiente-Termico'!$I$2:$I$1000, 0), MATCH(BI$1, 'Ambiente-Termico'!$B$1:$EC$1, 0))</f>
        <v>3.0136986301369861E-2</v>
      </c>
      <c r="BJ60">
        <f>INDEX('Ambiente-Termico'!$B$2:$EC$1000, MATCH($O60, 'Ambiente-Termico'!$I$2:$I$1000, 0), MATCH(BJ$1, 'Ambiente-Termico'!$B$1:$EC$1, 0))</f>
        <v>2686</v>
      </c>
      <c r="BK60" s="2">
        <f>INDEX('Ambiente-Termico'!$B$2:$EC$1000, MATCH($O60, 'Ambiente-Termico'!$I$2:$I$1000, 0), MATCH(BK$1, 'Ambiente-Termico'!$B$1:$EC$1, 0))</f>
        <v>0.91986301369863011</v>
      </c>
      <c r="BL60">
        <f>INDEX('Ambiente-Termico'!$B$2:$EC$1000, MATCH($O60, 'Ambiente-Termico'!$I$2:$I$1000, 0), MATCH(BL$1, 'Ambiente-Termico'!$B$1:$EC$1, 0))</f>
        <v>153</v>
      </c>
      <c r="BM60" s="2">
        <f>INDEX('Ambiente-Termico'!$B$2:$EC$1000, MATCH($O60, 'Ambiente-Termico'!$I$2:$I$1000, 0), MATCH(BM$1, 'Ambiente-Termico'!$B$1:$EC$1, 0))</f>
        <v>1.7465753424657539E-2</v>
      </c>
      <c r="BN60">
        <f>INDEX('Ambiente-Termico'!$B$2:$EC$1000, MATCH($O60, 'Ambiente-Termico'!$I$2:$I$1000, 0), MATCH(BN$1, 'Ambiente-Termico'!$B$1:$EC$1, 0))</f>
        <v>876</v>
      </c>
      <c r="BO60" s="2">
        <f>INDEX('Ambiente-Termico'!$B$2:$EC$1000, MATCH($O60, 'Ambiente-Termico'!$I$2:$I$1000, 0), MATCH(BO$1, 'Ambiente-Termico'!$B$1:$EC$1, 0))</f>
        <v>0.1</v>
      </c>
      <c r="BP60">
        <f>INDEX('Ambiente-Termico'!$B$2:$EC$1000, MATCH($O60, 'Ambiente-Termico'!$I$2:$I$1000, 0), MATCH(BP$1, 'Ambiente-Termico'!$B$1:$EC$1, 0))</f>
        <v>7731</v>
      </c>
      <c r="BQ60" s="2">
        <f>INDEX('Ambiente-Termico'!$B$2:$EC$1000, MATCH($O60, 'Ambiente-Termico'!$I$2:$I$1000, 0), MATCH(BQ$1, 'Ambiente-Termico'!$B$1:$EC$1, 0))</f>
        <v>0.88253424657534252</v>
      </c>
      <c r="BR60">
        <f>INDEX('Ambiente-Termico'!$B$2:$EC$1000, MATCH($O60, 'Ambiente-Termico'!$I$2:$I$1000, 0), MATCH(BR$1, 'Ambiente-Termico'!$B$1:$EC$1, 0))</f>
        <v>12</v>
      </c>
      <c r="BS60" s="2">
        <f>INDEX('Ambiente-Termico'!$B$2:$EC$1000, MATCH($O60, 'Ambiente-Termico'!$I$2:$I$1000, 0), MATCH(BS$1, 'Ambiente-Termico'!$B$1:$EC$1, 0))</f>
        <v>4.10958904109589E-3</v>
      </c>
      <c r="BT60">
        <f>INDEX('Ambiente-Termico'!$B$2:$EC$1000, MATCH($O60, 'Ambiente-Termico'!$I$2:$I$1000, 0), MATCH(BT$1, 'Ambiente-Termico'!$B$1:$EC$1, 0))</f>
        <v>825</v>
      </c>
      <c r="BU60" s="2">
        <f>INDEX('Ambiente-Termico'!$B$2:$EC$1000, MATCH($O60, 'Ambiente-Termico'!$I$2:$I$1000, 0), MATCH(BU$1, 'Ambiente-Termico'!$B$1:$EC$1, 0))</f>
        <v>0.28253424657534248</v>
      </c>
      <c r="BV60">
        <f>INDEX('Ambiente-Termico'!$B$2:$EC$1000, MATCH($O60, 'Ambiente-Termico'!$I$2:$I$1000, 0), MATCH(BV$1, 'Ambiente-Termico'!$B$1:$EC$1, 0))</f>
        <v>7923</v>
      </c>
      <c r="BW60" s="2">
        <f>INDEX('Ambiente-Termico'!$B$2:$EC$1000, MATCH($O60, 'Ambiente-Termico'!$I$2:$I$1000, 0), MATCH(BW$1, 'Ambiente-Termico'!$B$1:$EC$1, 0))</f>
        <v>0.90445205479452051</v>
      </c>
      <c r="BX60">
        <f>INDEX('Ambiente-Termico'!$B$2:$EC$1000, MATCH($O60, 'Ambiente-Termico'!$I$2:$I$1000, 0), MATCH(BX$1, 'Ambiente-Termico'!$B$1:$EC$1, 0))</f>
        <v>12</v>
      </c>
      <c r="BY60" s="2">
        <f>INDEX('Ambiente-Termico'!$B$2:$EC$1000, MATCH($O60, 'Ambiente-Termico'!$I$2:$I$1000, 0), MATCH(BY$1, 'Ambiente-Termico'!$B$1:$EC$1, 0))</f>
        <v>1.3698630136986299E-3</v>
      </c>
      <c r="BZ60">
        <f>INDEX('Ambiente-Termico'!$B$2:$EC$1000, MATCH($O60, 'Ambiente-Termico'!$I$2:$I$1000, 0), MATCH(BZ$1, 'Ambiente-Termico'!$B$1:$EC$1, 0))</f>
        <v>3945</v>
      </c>
      <c r="CA60" s="2">
        <f>INDEX('Ambiente-Termico'!$B$2:$EC$1000, MATCH($O60, 'Ambiente-Termico'!$I$2:$I$1000, 0), MATCH(CA$1, 'Ambiente-Termico'!$B$1:$EC$1, 0))</f>
        <v>0.45034246575342468</v>
      </c>
      <c r="CB60">
        <f>INDEX('Ambiente-Termico'!$B$2:$EC$1000, MATCH($O60, 'Ambiente-Termico'!$I$2:$I$1000, 0), MATCH(CB$1, 'Ambiente-Termico'!$B$1:$EC$1, 0))</f>
        <v>4803</v>
      </c>
      <c r="CC60" s="2">
        <f>INDEX('Ambiente-Termico'!$B$2:$EC$1000, MATCH($O60, 'Ambiente-Termico'!$I$2:$I$1000, 0), MATCH(CC$1, 'Ambiente-Termico'!$B$1:$EC$1, 0))</f>
        <v>0.54828767123287669</v>
      </c>
      <c r="CD60">
        <f>INDEX('Ambiente-Termico'!$B$2:$EC$1000, MATCH($O60, 'Ambiente-Termico'!$I$2:$I$1000, 0), MATCH(CD$1, 'Ambiente-Termico'!$B$1:$EC$1, 0))</f>
        <v>2127.17</v>
      </c>
      <c r="CE60">
        <f>INDEX('Ambiente-Termico'!$B$2:$EC$1000, MATCH($O60, 'Ambiente-Termico'!$I$2:$I$1000, 0), MATCH(CE$1, 'Ambiente-Termico'!$B$1:$EC$1, 0))</f>
        <v>473.07</v>
      </c>
      <c r="CF60">
        <f>INDEX('Ambiente-Termico'!$B$2:$EC$1000, MATCH($O60, 'Ambiente-Termico'!$I$2:$I$1000, 0), MATCH(CF$1, 'Ambiente-Termico'!$B$1:$EC$1, 0))</f>
        <v>92.485652173913053</v>
      </c>
      <c r="CG60">
        <f>INDEX('Ambiente-Termico'!$B$2:$EC$1000, MATCH($O60, 'Ambiente-Termico'!$I$2:$I$1000, 0), MATCH(CG$1, 'Ambiente-Termico'!$B$1:$EC$1, 0))</f>
        <v>20.568260869565218</v>
      </c>
      <c r="CH60">
        <f>INDEX('Ambiente-Termico'!$B$2:$EC$1000, MATCH($O60, 'Ambiente-Termico'!$I$2:$I$1000, 0), MATCH(CH$1, 'Ambiente-Termico'!$B$1:$EC$1, 0))</f>
        <v>71.917391304347831</v>
      </c>
      <c r="CI60">
        <f>INDEX('Ambiente-Termico'!$B$2:$EC$1000, MATCH($O60, 'Ambiente-Termico'!$I$2:$I$1000, 0), MATCH(CI$1, 'Ambiente-Termico'!$B$1:$EC$1, 0))</f>
        <v>2264.19</v>
      </c>
      <c r="CJ60">
        <f>INDEX('Ambiente-Termico'!$B$2:$EC$1000, MATCH($O60, 'Ambiente-Termico'!$I$2:$I$1000, 0), MATCH(CJ$1, 'Ambiente-Termico'!$B$1:$EC$1, 0))</f>
        <v>32.749305650574172</v>
      </c>
      <c r="CK60">
        <f>INDEX('Ambiente-Termico'!$B$2:$EC$1000, MATCH($O60, 'Ambiente-Termico'!$I$2:$I$1000, 0), MATCH(CK$1, 'Ambiente-Termico'!$B$1:$EC$1, 0))</f>
        <v>0</v>
      </c>
      <c r="CL60">
        <f>INDEX('Ambiente-Termico'!$B$2:$EC$1000, MATCH($O60, 'Ambiente-Termico'!$I$2:$I$1000, 0), MATCH(CL$1, 'Ambiente-Termico'!$B$1:$EC$1, 0))</f>
        <v>0</v>
      </c>
      <c r="CM60">
        <f>INDEX('Ambiente-Termico'!$B$2:$EC$1000, MATCH($O60, 'Ambiente-Termico'!$I$2:$I$1000, 0), MATCH(CM$1, 'Ambiente-Termico'!$B$1:$EC$1, 0))</f>
        <v>0</v>
      </c>
      <c r="CN60">
        <f>INDEX('Ambiente-Termico'!$B$2:$EC$1000, MATCH($O60, 'Ambiente-Termico'!$I$2:$I$1000, 0), MATCH(CN$1, 'Ambiente-Termico'!$B$1:$EC$1, 0))</f>
        <v>0</v>
      </c>
      <c r="CO60">
        <f>INDEX('Ambiente-Termico'!$B$2:$EC$1000, MATCH($O60, 'Ambiente-Termico'!$I$2:$I$1000, 0), MATCH(CO$1, 'Ambiente-Termico'!$B$1:$EC$1, 0))</f>
        <v>0</v>
      </c>
      <c r="CP60">
        <f>INDEX('Ambiente-Termico'!$B$2:$EC$1000, MATCH($O60, 'Ambiente-Termico'!$I$2:$I$1000, 0), MATCH(CP$1, 'Ambiente-Termico'!$B$1:$EC$1, 0))</f>
        <v>0</v>
      </c>
      <c r="CQ60">
        <f>INDEX('Ambiente-Termico'!$B$2:$EC$1000, MATCH($O60, 'Ambiente-Termico'!$I$2:$I$1000, 0), MATCH(CQ$1, 'Ambiente-Termico'!$B$1:$EC$1, 0))</f>
        <v>0</v>
      </c>
      <c r="CR60">
        <f>INDEX('Ambiente-Termico'!$B$2:$EC$1000, MATCH($O60, 'Ambiente-Termico'!$I$2:$I$1000, 0), MATCH(CR$1, 'Ambiente-Termico'!$B$1:$EC$1, 0))</f>
        <v>0</v>
      </c>
      <c r="CS60">
        <f>INDEX('Ambiente-Termico'!$B$2:$EC$1000, MATCH($O60, 'Ambiente-Termico'!$I$2:$I$1000, 0), MATCH(CS$1, 'Ambiente-Termico'!$B$1:$EC$1, 0))</f>
        <v>0</v>
      </c>
      <c r="CT60">
        <f>INDEX('Ambiente-Termico'!$B$2:$EC$1000, MATCH($O60, 'Ambiente-Termico'!$I$2:$I$1000, 0), MATCH(CT$1, 'Ambiente-Termico'!$B$1:$EC$1, 0))</f>
        <v>0</v>
      </c>
      <c r="CU60">
        <f>INDEX('Ambiente-Termico'!$B$2:$EC$1000, MATCH($O60, 'Ambiente-Termico'!$I$2:$I$1000, 0), MATCH(CU$1, 'Ambiente-Termico'!$B$1:$EC$1, 0))</f>
        <v>0</v>
      </c>
      <c r="CV60">
        <f>INDEX('Ambiente-Termico'!$B$2:$EC$1000, MATCH($O60, 'Ambiente-Termico'!$I$2:$I$1000, 0), MATCH(CV$1, 'Ambiente-Termico'!$B$1:$EC$1, 0))</f>
        <v>0</v>
      </c>
      <c r="CW60">
        <f>INDEX('Ambiente-Termico'!$B$2:$EC$1000, MATCH($O60, 'Ambiente-Termico'!$I$2:$I$1000, 0), MATCH(CW$1, 'Ambiente-Termico'!$B$1:$EC$1, 0))</f>
        <v>0</v>
      </c>
      <c r="CX60">
        <f>INDEX('Ambiente-Termico'!$B$2:$EC$1000, MATCH($O60, 'Ambiente-Termico'!$I$2:$I$1000, 0), MATCH(CX$1, 'Ambiente-Termico'!$B$1:$EC$1, 0))</f>
        <v>0</v>
      </c>
      <c r="CY60">
        <f>INDEX('Ambiente-Termico'!$B$2:$EC$1000, MATCH($O60, 'Ambiente-Termico'!$I$2:$I$1000, 0), MATCH(CY$1, 'Ambiente-Termico'!$B$1:$EC$1, 0))</f>
        <v>0</v>
      </c>
      <c r="CZ60">
        <f>INDEX('Ambiente-Termico'!$B$2:$EC$1000, MATCH($O60, 'Ambiente-Termico'!$I$2:$I$1000, 0), MATCH(CZ$1, 'Ambiente-Termico'!$B$1:$EC$1, 0))</f>
        <v>0</v>
      </c>
      <c r="DA60">
        <f>INDEX('Ambiente-Termico'!$B$2:$EC$1000, MATCH($O60, 'Ambiente-Termico'!$I$2:$I$1000, 0), MATCH(DA$1, 'Ambiente-Termico'!$B$1:$EC$1, 0))</f>
        <v>0</v>
      </c>
      <c r="DB60">
        <f>INDEX('Ambiente-Termico'!$B$2:$EC$1000, MATCH($O60, 'Ambiente-Termico'!$I$2:$I$1000, 0), MATCH(DB$1, 'Ambiente-Termico'!$B$1:$EC$1, 0))</f>
        <v>0</v>
      </c>
      <c r="DC60">
        <f>INDEX('Ambiente-Termico'!$B$2:$EC$1000, MATCH($O60, 'Ambiente-Termico'!$I$2:$I$1000, 0), MATCH(DC$1, 'Ambiente-Termico'!$B$1:$EC$1, 0))</f>
        <v>0</v>
      </c>
      <c r="DD60">
        <f>INDEX('Ambiente-Termico'!$B$2:$EC$1000, MATCH($O60, 'Ambiente-Termico'!$I$2:$I$1000, 0), MATCH(DD$1, 'Ambiente-Termico'!$B$1:$EC$1, 0))</f>
        <v>0</v>
      </c>
      <c r="DE60">
        <f>INDEX('Ambiente-Termico'!$B$2:$EC$1000, MATCH($O60, 'Ambiente-Termico'!$I$2:$I$1000, 0), MATCH(DE$1, 'Ambiente-Termico'!$B$1:$EC$1, 0))</f>
        <v>0</v>
      </c>
      <c r="DF60">
        <f>INDEX('Ambiente-Termico'!$B$2:$EC$1000, MATCH($O60, 'Ambiente-Termico'!$I$2:$I$1000, 0), MATCH(DF$1, 'Ambiente-Termico'!$B$1:$EC$1, 0))</f>
        <v>0</v>
      </c>
      <c r="DG60">
        <f>INDEX('Ambiente-Termico'!$B$2:$EC$1000, MATCH($O60, 'Ambiente-Termico'!$I$2:$I$1000, 0), MATCH(DG$1, 'Ambiente-Termico'!$B$1:$EC$1, 0))</f>
        <v>0</v>
      </c>
      <c r="DH60">
        <f>INDEX('Ambiente-Termico'!$B$2:$EC$1000, MATCH($O60, 'Ambiente-Termico'!$I$2:$I$1000, 0), MATCH(DH$1, 'Ambiente-Termico'!$B$1:$EC$1, 0))</f>
        <v>0</v>
      </c>
      <c r="DI60">
        <f>INDEX('Ambiente-Termico'!$B$2:$EC$1000, MATCH($O60, 'Ambiente-Termico'!$I$2:$I$1000, 0), MATCH(DI$1, 'Ambiente-Termico'!$B$1:$EC$1, 0))</f>
        <v>0</v>
      </c>
      <c r="DJ60">
        <f>INDEX('Ambiente-Termico'!$B$2:$EC$1000, MATCH($O60, 'Ambiente-Termico'!$I$2:$I$1000, 0), MATCH(DJ$1, 'Ambiente-Termico'!$B$1:$EC$1, 0))</f>
        <v>0</v>
      </c>
      <c r="DK60">
        <f>INDEX('Ambiente-Termico'!$B$2:$EC$1000, MATCH($O60, 'Ambiente-Termico'!$I$2:$I$1000, 0), MATCH(DK$1, 'Ambiente-Termico'!$B$1:$EC$1, 0))</f>
        <v>0</v>
      </c>
      <c r="DL60">
        <f>INDEX('Ambiente-Termico'!$B$2:$EC$1000, MATCH($O60, 'Ambiente-Termico'!$I$2:$I$1000, 0), MATCH(DL$1, 'Ambiente-Termico'!$B$1:$EC$1, 0))</f>
        <v>0</v>
      </c>
      <c r="DM60">
        <f>INDEX('Ambiente-Termico'!$B$2:$EC$1000, MATCH($O60, 'Ambiente-Termico'!$I$2:$I$1000, 0), MATCH(DM$1, 'Ambiente-Termico'!$B$1:$EC$1, 0))</f>
        <v>0</v>
      </c>
      <c r="DN60" s="2">
        <f t="shared" si="1"/>
        <v>0.51085596813804401</v>
      </c>
      <c r="DO60" s="2">
        <f>IF(INDEX(CE:CE,MATCH($T60,$O:$O, 0))=0,0,1-CE60/INDEX(CE:CE,MATCH($T60,$O:$O, 0)))</f>
        <v>0.19115358968659701</v>
      </c>
      <c r="DP60" s="2">
        <f>IF(INDEX(CF:CF,MATCH($T60,$O:$O, 0))=0,0,1-CF60/INDEX(CF:CF,MATCH($T60,$O:$O, 0)))</f>
        <v>0.5108559681380439</v>
      </c>
      <c r="DQ60" s="2">
        <f t="shared" si="2"/>
        <v>0.19115358968659701</v>
      </c>
      <c r="DR60" s="2">
        <f t="shared" si="3"/>
        <v>0.5605344470747019</v>
      </c>
      <c r="DS60" s="2">
        <f t="shared" si="4"/>
        <v>0.51978901333831029</v>
      </c>
      <c r="DT60" s="2">
        <f t="shared" si="5"/>
        <v>4.5608903716438332E-2</v>
      </c>
      <c r="DU60" s="2">
        <f t="shared" si="6"/>
        <v>0</v>
      </c>
      <c r="DV60" s="2">
        <f t="shared" si="7"/>
        <v>0</v>
      </c>
      <c r="DW60" s="2">
        <f t="shared" si="8"/>
        <v>0</v>
      </c>
      <c r="DX60" s="2">
        <f t="shared" si="9"/>
        <v>0</v>
      </c>
      <c r="DY60" s="2">
        <f>IF($CO60=0,0,CP60/$CO60)</f>
        <v>0</v>
      </c>
      <c r="DZ60" s="2">
        <f t="shared" si="10"/>
        <v>0</v>
      </c>
      <c r="EA60" s="2">
        <f t="shared" si="11"/>
        <v>0</v>
      </c>
      <c r="EB60" s="2">
        <f t="shared" si="12"/>
        <v>0</v>
      </c>
      <c r="EC60" s="2">
        <f t="shared" si="13"/>
        <v>0</v>
      </c>
      <c r="ED60" s="2">
        <f t="shared" si="14"/>
        <v>0</v>
      </c>
      <c r="EE60" s="2">
        <f t="shared" si="15"/>
        <v>0</v>
      </c>
      <c r="EF60" s="2">
        <f t="shared" si="16"/>
        <v>0</v>
      </c>
      <c r="EG60" s="2">
        <f t="shared" si="17"/>
        <v>0</v>
      </c>
      <c r="EH60" s="2">
        <f t="shared" si="18"/>
        <v>0</v>
      </c>
      <c r="EI60" s="2">
        <f t="shared" si="19"/>
        <v>0</v>
      </c>
      <c r="EJ60" s="2">
        <f t="shared" si="20"/>
        <v>0</v>
      </c>
      <c r="EK60" s="2">
        <f>IF($DB60=0,0,DC60/$DB60)</f>
        <v>0</v>
      </c>
      <c r="EL60" s="2">
        <f t="shared" si="21"/>
        <v>0</v>
      </c>
      <c r="EM60" s="2">
        <f t="shared" si="22"/>
        <v>0</v>
      </c>
      <c r="EN60" s="2">
        <f t="shared" si="23"/>
        <v>0</v>
      </c>
      <c r="EO60" s="2">
        <f t="shared" si="24"/>
        <v>0</v>
      </c>
      <c r="EP60" s="2">
        <f t="shared" si="25"/>
        <v>0</v>
      </c>
      <c r="EQ60" s="2">
        <f t="shared" si="26"/>
        <v>0</v>
      </c>
      <c r="ER60" s="2">
        <f t="shared" si="27"/>
        <v>0</v>
      </c>
      <c r="ES60" s="2">
        <f t="shared" si="28"/>
        <v>0</v>
      </c>
      <c r="ET60" s="2">
        <f t="shared" si="29"/>
        <v>0</v>
      </c>
      <c r="EU60" s="2">
        <f t="shared" si="30"/>
        <v>0</v>
      </c>
      <c r="EV60">
        <f>INDEX('Ambiente-Luminico'!$B$2:$DZ$1000, MATCH($P60, 'Ambiente-Luminico'!$M$2:$M$1000, 0), MATCH(EV$1, 'Ambiente-Luminico'!$B$1:$DZ$1, 0))</f>
        <v>1</v>
      </c>
      <c r="EW60">
        <f>INDEX('Ambiente-Luminico'!$B$2:$DZ$1000, MATCH($P60, 'Ambiente-Luminico'!$M$2:$M$1000, 0), MATCH(EW$1, 'Ambiente-Luminico'!$B$1:$DZ$1, 0))</f>
        <v>0.1875</v>
      </c>
      <c r="EX60">
        <f>INDEX('Ambiente-Luminico'!$B$2:$DZ$1000, MATCH($P60, 'Ambiente-Luminico'!$M$2:$M$1000, 0), MATCH(EX$1, 'Ambiente-Luminico'!$B$1:$DZ$1, 0))</f>
        <v>0</v>
      </c>
      <c r="EY60">
        <f>INDEX('Ambiente-Luminico'!$B$2:$DZ$1000, MATCH($P60, 'Ambiente-Luminico'!$M$2:$M$1000, 0), MATCH(EY$1, 'Ambiente-Luminico'!$B$1:$DZ$1, 0))</f>
        <v>0.84680219999999995</v>
      </c>
      <c r="EZ60">
        <f>INDEX('Ambiente-Luminico'!$B$2:$DZ$1000, MATCH($P60, 'Ambiente-Luminico'!$M$2:$M$1000, 0), MATCH(EZ$1, 'Ambiente-Luminico'!$B$1:$DZ$1, 0))</f>
        <v>5.0697774000000001E-2</v>
      </c>
      <c r="FA60">
        <f>INDEX('Ambiente-Luminico'!$B$2:$DZ$1000, MATCH($P60, 'Ambiente-Luminico'!$M$2:$M$1000, 0), MATCH(FA$1, 'Ambiente-Luminico'!$B$1:$DZ$1, 0))</f>
        <v>1195.7533000000001</v>
      </c>
      <c r="FB60">
        <f>INDEX('Ambiente-Luminico'!$B$2:$DZ$1000, MATCH($P60, 'Ambiente-Luminico'!$M$2:$M$1000, 0), MATCH(FB$1, 'Ambiente-Luminico'!$B$1:$DZ$1, 0))</f>
        <v>0.25585938000000003</v>
      </c>
    </row>
    <row r="61" spans="1:158" x14ac:dyDescent="0.3">
      <c r="A61">
        <f>IF(INDEX(Plan1!O$5:O$1000,ROW()-1)="","",INDEX(Plan1!O$5:O$1000,ROW()-1))</f>
        <v>60</v>
      </c>
      <c r="B61" t="str">
        <f>IF(INDEX(Plan1!P$5:P$1000,ROW()-1)="","",INDEX(Plan1!P$5:P$1000,ROW()-1))</f>
        <v>CTD-VN-V60-T210</v>
      </c>
      <c r="C61" t="str">
        <f>IF(INDEX(Plan1!Q$5:Q$1000,ROW()-1)="","",INDEX(Plan1!Q$5:Q$1000,ROW()-1))</f>
        <v>CTD</v>
      </c>
      <c r="D61" t="str">
        <f>IF(INDEX(Plan1!R$5:R$1000,ROW()-1)="","",INDEX(Plan1!R$5:R$1000,ROW()-1))</f>
        <v>VN</v>
      </c>
      <c r="E61" t="str">
        <f>IF(INDEX(Plan1!S$5:S$1000,ROW()-1)="","",INDEX(Plan1!S$5:S$1000,ROW()-1))</f>
        <v>V60</v>
      </c>
      <c r="F61" t="str">
        <f>IF(INDEX(Plan1!T$5:T$1000,ROW()-1)="","",INDEX(Plan1!T$5:T$1000,ROW()-1))</f>
        <v>T210</v>
      </c>
      <c r="G61" t="str">
        <f>IF(INDEX(Plan1!U$5:U$1000,ROW()-1)="","",INDEX(Plan1!U$5:U$1000,ROW()-1))</f>
        <v>SALA DE JANTAR</v>
      </c>
      <c r="H61">
        <f>IF(INDEX(Plan1!W$5:W$1000,ROW()-1)="","",INDEX(Plan1!W$5:W$1000,ROW()-1))</f>
        <v>23</v>
      </c>
      <c r="I61">
        <f>IF(INDEX(Plan1!X$5:X$1000,ROW()-1)="","",INDEX(Plan1!X$5:X$1000,ROW()-1))</f>
        <v>20.47</v>
      </c>
      <c r="J61">
        <f>IF(INDEX(Plan1!Y$5:Y$1000,ROW()-1)="","",INDEX(Plan1!Y$5:Y$1000,ROW()-1))</f>
        <v>7.3440000000000003</v>
      </c>
      <c r="K61" s="16">
        <f>IF(INDEX(Plan1!Z$5:Z$1000,ROW()-1)="","",INDEX(Plan1!Z$5:Z$1000,ROW()-1))</f>
        <v>0.36</v>
      </c>
      <c r="L61" s="2">
        <f>IF(INDEX(Plan1!AA$5:AA$1000,ROW()-1)="","",INDEX(Plan1!AA$5:AA$1000,ROW()-1))</f>
        <v>0.32</v>
      </c>
      <c r="M61" t="str">
        <f t="shared" si="31"/>
        <v>T210</v>
      </c>
      <c r="N61" t="str">
        <f t="shared" si="32"/>
        <v>Oeste</v>
      </c>
      <c r="O61" t="str">
        <f t="shared" si="33"/>
        <v>CTD-VN-V60-T210-SALA DE JANTAR-T210</v>
      </c>
      <c r="P61" t="str">
        <f t="shared" si="34"/>
        <v>CTD-VN-V60-T210-SALA DE JANTAR-T210</v>
      </c>
      <c r="Q61" t="str">
        <f t="shared" si="35"/>
        <v>CTD_T210_V60</v>
      </c>
      <c r="R61" t="str">
        <f t="shared" si="36"/>
        <v>CTD_T210_V60_sDG</v>
      </c>
      <c r="S61" t="str">
        <f t="shared" si="37"/>
        <v>CTD-SALA-DE-JANTAR</v>
      </c>
      <c r="T61" t="str">
        <f t="shared" si="38"/>
        <v>CTD-VN-V86-ST-SALA DE JANTAR-ST</v>
      </c>
      <c r="U61">
        <f>INDEX('Ambiente-Termico'!$B$2:$EC$1000, MATCH($O61, 'Ambiente-Termico'!$I$2:$I$1000, 0), MATCH(U$1, 'Ambiente-Termico'!$B$1:$EC$1, 0))</f>
        <v>2920</v>
      </c>
      <c r="V61">
        <f>INDEX('Ambiente-Termico'!$B$2:$EC$1000, MATCH($O61, 'Ambiente-Termico'!$I$2:$I$1000, 0), MATCH(V$1, 'Ambiente-Termico'!$B$1:$EC$1, 0))</f>
        <v>30.72</v>
      </c>
      <c r="W61">
        <f>INDEX('Ambiente-Termico'!$B$2:$EC$1000, MATCH($O61, 'Ambiente-Termico'!$I$2:$I$1000, 0), MATCH(W$1, 'Ambiente-Termico'!$B$1:$EC$1, 0))</f>
        <v>30.72</v>
      </c>
      <c r="X61">
        <f>INDEX('Ambiente-Termico'!$B$2:$EC$1000, MATCH($O61, 'Ambiente-Termico'!$I$2:$I$1000, 0), MATCH(X$1, 'Ambiente-Termico'!$B$1:$EC$1, 0))</f>
        <v>21.88</v>
      </c>
      <c r="Y61">
        <f>INDEX('Ambiente-Termico'!$B$2:$EC$1000, MATCH($O61, 'Ambiente-Termico'!$I$2:$I$1000, 0), MATCH(Y$1, 'Ambiente-Termico'!$B$1:$EC$1, 0))</f>
        <v>20.9</v>
      </c>
      <c r="Z61">
        <f>INDEX('Ambiente-Termico'!$B$2:$EC$1000, MATCH($O61, 'Ambiente-Termico'!$I$2:$I$1000, 0), MATCH(Z$1, 'Ambiente-Termico'!$B$1:$EC$1, 0))</f>
        <v>29.31</v>
      </c>
      <c r="AA61">
        <f>INDEX('Ambiente-Termico'!$B$2:$EC$1000, MATCH($O61, 'Ambiente-Termico'!$I$2:$I$1000, 0), MATCH(AA$1, 'Ambiente-Termico'!$B$1:$EC$1, 0))</f>
        <v>29.31</v>
      </c>
      <c r="AB61">
        <f>INDEX('Ambiente-Termico'!$B$2:$EC$1000, MATCH($O61, 'Ambiente-Termico'!$I$2:$I$1000, 0), MATCH(AB$1, 'Ambiente-Termico'!$B$1:$EC$1, 0))</f>
        <v>22.06</v>
      </c>
      <c r="AC61">
        <f>INDEX('Ambiente-Termico'!$B$2:$EC$1000, MATCH($O61, 'Ambiente-Termico'!$I$2:$I$1000, 0), MATCH(AC$1, 'Ambiente-Termico'!$B$1:$EC$1, 0))</f>
        <v>20.92</v>
      </c>
      <c r="AD61">
        <f>INDEX('Ambiente-Termico'!$B$2:$EC$1000, MATCH($O61, 'Ambiente-Termico'!$I$2:$I$1000, 0), MATCH(AD$1, 'Ambiente-Termico'!$B$1:$EC$1, 0))</f>
        <v>29.95</v>
      </c>
      <c r="AE61">
        <f>INDEX('Ambiente-Termico'!$B$2:$EC$1000, MATCH($O61, 'Ambiente-Termico'!$I$2:$I$1000, 0), MATCH(AE$1, 'Ambiente-Termico'!$B$1:$EC$1, 0))</f>
        <v>29.95</v>
      </c>
      <c r="AF61">
        <f>INDEX('Ambiente-Termico'!$B$2:$EC$1000, MATCH($O61, 'Ambiente-Termico'!$I$2:$I$1000, 0), MATCH(AF$1, 'Ambiente-Termico'!$B$1:$EC$1, 0))</f>
        <v>21.97</v>
      </c>
      <c r="AG61">
        <f>INDEX('Ambiente-Termico'!$B$2:$EC$1000, MATCH($O61, 'Ambiente-Termico'!$I$2:$I$1000, 0), MATCH(AG$1, 'Ambiente-Termico'!$B$1:$EC$1, 0))</f>
        <v>20.91</v>
      </c>
      <c r="AH61" s="2">
        <f t="shared" si="39"/>
        <v>4.5366169799092582E-3</v>
      </c>
      <c r="AI61" s="2">
        <f t="shared" si="39"/>
        <v>4.5366169799092582E-3</v>
      </c>
      <c r="AJ61" s="2">
        <f t="shared" si="39"/>
        <v>1.3970256872465225E-2</v>
      </c>
      <c r="AK61" s="2">
        <f t="shared" si="39"/>
        <v>8.5388994307400434E-3</v>
      </c>
      <c r="AL61" s="2">
        <f t="shared" si="40"/>
        <v>9.7320603634123759E-2</v>
      </c>
      <c r="AM61" s="2">
        <f t="shared" si="40"/>
        <v>9.7320603634123759E-2</v>
      </c>
      <c r="AN61" s="2">
        <f t="shared" si="40"/>
        <v>6.4857990674014432E-2</v>
      </c>
      <c r="AO61" s="2">
        <f t="shared" si="40"/>
        <v>3.1929662193428854E-2</v>
      </c>
      <c r="AP61" s="2">
        <f t="shared" si="41"/>
        <v>5.4011370814908477E-2</v>
      </c>
      <c r="AQ61" s="2">
        <f t="shared" si="41"/>
        <v>5.4011370814908477E-2</v>
      </c>
      <c r="AR61" s="2">
        <f t="shared" si="41"/>
        <v>4.0192223678462313E-2</v>
      </c>
      <c r="AS61" s="2">
        <f t="shared" si="41"/>
        <v>2.0608899297423933E-2</v>
      </c>
      <c r="AT61">
        <f>INDEX('Ambiente-Termico'!$B$2:$EC$1000, MATCH($O61, 'Ambiente-Termico'!$I$2:$I$1000, 0), MATCH(AT$1, 'Ambiente-Termico'!$B$1:$EC$1, 0))</f>
        <v>78</v>
      </c>
      <c r="AU61" s="2">
        <f>INDEX('Ambiente-Termico'!$B$2:$EC$1000, MATCH($O61, 'Ambiente-Termico'!$I$2:$I$1000, 0), MATCH(AU$1, 'Ambiente-Termico'!$B$1:$EC$1, 0))</f>
        <v>2.6712328767123289E-2</v>
      </c>
      <c r="AV61">
        <f>INDEX('Ambiente-Termico'!$B$2:$EC$1000, MATCH($O61, 'Ambiente-Termico'!$I$2:$I$1000, 0), MATCH(AV$1, 'Ambiente-Termico'!$B$1:$EC$1, 0))</f>
        <v>1949</v>
      </c>
      <c r="AW61" s="2">
        <f>INDEX('Ambiente-Termico'!$B$2:$EC$1000, MATCH($O61, 'Ambiente-Termico'!$I$2:$I$1000, 0), MATCH(AW$1, 'Ambiente-Termico'!$B$1:$EC$1, 0))</f>
        <v>0.66746575342465753</v>
      </c>
      <c r="AX61">
        <f>INDEX('Ambiente-Termico'!$B$2:$EC$1000, MATCH($O61, 'Ambiente-Termico'!$I$2:$I$1000, 0), MATCH(AX$1, 'Ambiente-Termico'!$B$1:$EC$1, 0))</f>
        <v>893</v>
      </c>
      <c r="AY61" s="2">
        <f>INDEX('Ambiente-Termico'!$B$2:$EC$1000, MATCH($O61, 'Ambiente-Termico'!$I$2:$I$1000, 0), MATCH(AY$1, 'Ambiente-Termico'!$B$1:$EC$1, 0))</f>
        <v>0.30582191780821921</v>
      </c>
      <c r="AZ61">
        <f>INDEX('Ambiente-Termico'!$B$2:$EC$1000, MATCH($O61, 'Ambiente-Termico'!$I$2:$I$1000, 0), MATCH(AZ$1, 'Ambiente-Termico'!$B$1:$EC$1, 0))</f>
        <v>162</v>
      </c>
      <c r="BA61" s="2">
        <f>INDEX('Ambiente-Termico'!$B$2:$EC$1000, MATCH($O61, 'Ambiente-Termico'!$I$2:$I$1000, 0), MATCH(BA$1, 'Ambiente-Termico'!$B$1:$EC$1, 0))</f>
        <v>1.8493150684931511E-2</v>
      </c>
      <c r="BB61">
        <f>INDEX('Ambiente-Termico'!$B$2:$EC$1000, MATCH($O61, 'Ambiente-Termico'!$I$2:$I$1000, 0), MATCH(BB$1, 'Ambiente-Termico'!$B$1:$EC$1, 0))</f>
        <v>5679</v>
      </c>
      <c r="BC61" s="2">
        <f>INDEX('Ambiente-Termico'!$B$2:$EC$1000, MATCH($O61, 'Ambiente-Termico'!$I$2:$I$1000, 0), MATCH(BC$1, 'Ambiente-Termico'!$B$1:$EC$1, 0))</f>
        <v>0.64828767123287667</v>
      </c>
      <c r="BD61" t="e">
        <f>INDEX('Ambiente-Termico'!$B$2:$EC$1000, MATCH($O61, 'Ambiente-Termico'!$I$2:$I$1000, 0), MATCH(BD$1, 'Ambiente-Termico'!$B$1:$EC$1, 0))</f>
        <v>#N/A</v>
      </c>
      <c r="BE61" s="2" t="e">
        <f>INDEX('Ambiente-Termico'!$B$2:$EC$1000, MATCH($O61, 'Ambiente-Termico'!$I$2:$I$1000, 0), MATCH(BE$1, 'Ambiente-Termico'!$B$1:$EC$1, 0))</f>
        <v>#N/A</v>
      </c>
      <c r="BF61">
        <f>INDEX('Ambiente-Termico'!$B$2:$EC$1000, MATCH($O61, 'Ambiente-Termico'!$I$2:$I$1000, 0), MATCH(BF$1, 'Ambiente-Termico'!$B$1:$EC$1, 0))</f>
        <v>107</v>
      </c>
      <c r="BG61" s="2">
        <f>INDEX('Ambiente-Termico'!$B$2:$EC$1000, MATCH($O61, 'Ambiente-Termico'!$I$2:$I$1000, 0), MATCH(BG$1, 'Ambiente-Termico'!$B$1:$EC$1, 0))</f>
        <v>3.6643835616438358E-2</v>
      </c>
      <c r="BH61">
        <f>INDEX('Ambiente-Termico'!$B$2:$EC$1000, MATCH($O61, 'Ambiente-Termico'!$I$2:$I$1000, 0), MATCH(BH$1, 'Ambiente-Termico'!$B$1:$EC$1, 0))</f>
        <v>103</v>
      </c>
      <c r="BI61" s="2">
        <f>INDEX('Ambiente-Termico'!$B$2:$EC$1000, MATCH($O61, 'Ambiente-Termico'!$I$2:$I$1000, 0), MATCH(BI$1, 'Ambiente-Termico'!$B$1:$EC$1, 0))</f>
        <v>3.5273972602739727E-2</v>
      </c>
      <c r="BJ61">
        <f>INDEX('Ambiente-Termico'!$B$2:$EC$1000, MATCH($O61, 'Ambiente-Termico'!$I$2:$I$1000, 0), MATCH(BJ$1, 'Ambiente-Termico'!$B$1:$EC$1, 0))</f>
        <v>2710</v>
      </c>
      <c r="BK61" s="2">
        <f>INDEX('Ambiente-Termico'!$B$2:$EC$1000, MATCH($O61, 'Ambiente-Termico'!$I$2:$I$1000, 0), MATCH(BK$1, 'Ambiente-Termico'!$B$1:$EC$1, 0))</f>
        <v>0.92808219178082196</v>
      </c>
      <c r="BL61">
        <f>INDEX('Ambiente-Termico'!$B$2:$EC$1000, MATCH($O61, 'Ambiente-Termico'!$I$2:$I$1000, 0), MATCH(BL$1, 'Ambiente-Termico'!$B$1:$EC$1, 0))</f>
        <v>114</v>
      </c>
      <c r="BM61" s="2">
        <f>INDEX('Ambiente-Termico'!$B$2:$EC$1000, MATCH($O61, 'Ambiente-Termico'!$I$2:$I$1000, 0), MATCH(BM$1, 'Ambiente-Termico'!$B$1:$EC$1, 0))</f>
        <v>1.301369863013699E-2</v>
      </c>
      <c r="BN61">
        <f>INDEX('Ambiente-Termico'!$B$2:$EC$1000, MATCH($O61, 'Ambiente-Termico'!$I$2:$I$1000, 0), MATCH(BN$1, 'Ambiente-Termico'!$B$1:$EC$1, 0))</f>
        <v>905</v>
      </c>
      <c r="BO61" s="2">
        <f>INDEX('Ambiente-Termico'!$B$2:$EC$1000, MATCH($O61, 'Ambiente-Termico'!$I$2:$I$1000, 0), MATCH(BO$1, 'Ambiente-Termico'!$B$1:$EC$1, 0))</f>
        <v>0.103310502283105</v>
      </c>
      <c r="BP61">
        <f>INDEX('Ambiente-Termico'!$B$2:$EC$1000, MATCH($O61, 'Ambiente-Termico'!$I$2:$I$1000, 0), MATCH(BP$1, 'Ambiente-Termico'!$B$1:$EC$1, 0))</f>
        <v>7741</v>
      </c>
      <c r="BQ61" s="2">
        <f>INDEX('Ambiente-Termico'!$B$2:$EC$1000, MATCH($O61, 'Ambiente-Termico'!$I$2:$I$1000, 0), MATCH(BQ$1, 'Ambiente-Termico'!$B$1:$EC$1, 0))</f>
        <v>0.88367579908675797</v>
      </c>
      <c r="BR61">
        <f>INDEX('Ambiente-Termico'!$B$2:$EC$1000, MATCH($O61, 'Ambiente-Termico'!$I$2:$I$1000, 0), MATCH(BR$1, 'Ambiente-Termico'!$B$1:$EC$1, 0))</f>
        <v>10</v>
      </c>
      <c r="BS61" s="2">
        <f>INDEX('Ambiente-Termico'!$B$2:$EC$1000, MATCH($O61, 'Ambiente-Termico'!$I$2:$I$1000, 0), MATCH(BS$1, 'Ambiente-Termico'!$B$1:$EC$1, 0))</f>
        <v>3.4246575342465752E-3</v>
      </c>
      <c r="BT61">
        <f>INDEX('Ambiente-Termico'!$B$2:$EC$1000, MATCH($O61, 'Ambiente-Termico'!$I$2:$I$1000, 0), MATCH(BT$1, 'Ambiente-Termico'!$B$1:$EC$1, 0))</f>
        <v>911</v>
      </c>
      <c r="BU61" s="2">
        <f>INDEX('Ambiente-Termico'!$B$2:$EC$1000, MATCH($O61, 'Ambiente-Termico'!$I$2:$I$1000, 0), MATCH(BU$1, 'Ambiente-Termico'!$B$1:$EC$1, 0))</f>
        <v>0.31198630136986299</v>
      </c>
      <c r="BV61">
        <f>INDEX('Ambiente-Termico'!$B$2:$EC$1000, MATCH($O61, 'Ambiente-Termico'!$I$2:$I$1000, 0), MATCH(BV$1, 'Ambiente-Termico'!$B$1:$EC$1, 0))</f>
        <v>7839</v>
      </c>
      <c r="BW61" s="2">
        <f>INDEX('Ambiente-Termico'!$B$2:$EC$1000, MATCH($O61, 'Ambiente-Termico'!$I$2:$I$1000, 0), MATCH(BW$1, 'Ambiente-Termico'!$B$1:$EC$1, 0))</f>
        <v>0.89486301369863008</v>
      </c>
      <c r="BX61">
        <f>INDEX('Ambiente-Termico'!$B$2:$EC$1000, MATCH($O61, 'Ambiente-Termico'!$I$2:$I$1000, 0), MATCH(BX$1, 'Ambiente-Termico'!$B$1:$EC$1, 0))</f>
        <v>10</v>
      </c>
      <c r="BY61" s="2">
        <f>INDEX('Ambiente-Termico'!$B$2:$EC$1000, MATCH($O61, 'Ambiente-Termico'!$I$2:$I$1000, 0), MATCH(BY$1, 'Ambiente-Termico'!$B$1:$EC$1, 0))</f>
        <v>1.1415525114155251E-3</v>
      </c>
      <c r="BZ61">
        <f>INDEX('Ambiente-Termico'!$B$2:$EC$1000, MATCH($O61, 'Ambiente-Termico'!$I$2:$I$1000, 0), MATCH(BZ$1, 'Ambiente-Termico'!$B$1:$EC$1, 0))</f>
        <v>4079</v>
      </c>
      <c r="CA61" s="2">
        <f>INDEX('Ambiente-Termico'!$B$2:$EC$1000, MATCH($O61, 'Ambiente-Termico'!$I$2:$I$1000, 0), MATCH(CA$1, 'Ambiente-Termico'!$B$1:$EC$1, 0))</f>
        <v>0.46563926940639272</v>
      </c>
      <c r="CB61">
        <f>INDEX('Ambiente-Termico'!$B$2:$EC$1000, MATCH($O61, 'Ambiente-Termico'!$I$2:$I$1000, 0), MATCH(CB$1, 'Ambiente-Termico'!$B$1:$EC$1, 0))</f>
        <v>4671</v>
      </c>
      <c r="CC61" s="2">
        <f>INDEX('Ambiente-Termico'!$B$2:$EC$1000, MATCH($O61, 'Ambiente-Termico'!$I$2:$I$1000, 0), MATCH(CC$1, 'Ambiente-Termico'!$B$1:$EC$1, 0))</f>
        <v>0.53321917808219177</v>
      </c>
      <c r="CD61">
        <f>INDEX('Ambiente-Termico'!$B$2:$EC$1000, MATCH($O61, 'Ambiente-Termico'!$I$2:$I$1000, 0), MATCH(CD$1, 'Ambiente-Termico'!$B$1:$EC$1, 0))</f>
        <v>1227.92</v>
      </c>
      <c r="CE61">
        <f>INDEX('Ambiente-Termico'!$B$2:$EC$1000, MATCH($O61, 'Ambiente-Termico'!$I$2:$I$1000, 0), MATCH(CE$1, 'Ambiente-Termico'!$B$1:$EC$1, 0))</f>
        <v>456.81</v>
      </c>
      <c r="CF61">
        <f>INDEX('Ambiente-Termico'!$B$2:$EC$1000, MATCH($O61, 'Ambiente-Termico'!$I$2:$I$1000, 0), MATCH(CF$1, 'Ambiente-Termico'!$B$1:$EC$1, 0))</f>
        <v>53.387826086956522</v>
      </c>
      <c r="CG61">
        <f>INDEX('Ambiente-Termico'!$B$2:$EC$1000, MATCH($O61, 'Ambiente-Termico'!$I$2:$I$1000, 0), MATCH(CG$1, 'Ambiente-Termico'!$B$1:$EC$1, 0))</f>
        <v>19.861304347826088</v>
      </c>
      <c r="CH61">
        <f>INDEX('Ambiente-Termico'!$B$2:$EC$1000, MATCH($O61, 'Ambiente-Termico'!$I$2:$I$1000, 0), MATCH(CH$1, 'Ambiente-Termico'!$B$1:$EC$1, 0))</f>
        <v>33.52652173913043</v>
      </c>
      <c r="CI61">
        <f>INDEX('Ambiente-Termico'!$B$2:$EC$1000, MATCH($O61, 'Ambiente-Termico'!$I$2:$I$1000, 0), MATCH(CI$1, 'Ambiente-Termico'!$B$1:$EC$1, 0))</f>
        <v>940.18</v>
      </c>
      <c r="CJ61">
        <f>INDEX('Ambiente-Termico'!$B$2:$EC$1000, MATCH($O61, 'Ambiente-Termico'!$I$2:$I$1000, 0), MATCH(CJ$1, 'Ambiente-Termico'!$B$1:$EC$1, 0))</f>
        <v>40.315975465098049</v>
      </c>
      <c r="CK61">
        <f>INDEX('Ambiente-Termico'!$B$2:$EC$1000, MATCH($O61, 'Ambiente-Termico'!$I$2:$I$1000, 0), MATCH(CK$1, 'Ambiente-Termico'!$B$1:$EC$1, 0))</f>
        <v>0</v>
      </c>
      <c r="CL61">
        <f>INDEX('Ambiente-Termico'!$B$2:$EC$1000, MATCH($O61, 'Ambiente-Termico'!$I$2:$I$1000, 0), MATCH(CL$1, 'Ambiente-Termico'!$B$1:$EC$1, 0))</f>
        <v>0</v>
      </c>
      <c r="CM61">
        <f>INDEX('Ambiente-Termico'!$B$2:$EC$1000, MATCH($O61, 'Ambiente-Termico'!$I$2:$I$1000, 0), MATCH(CM$1, 'Ambiente-Termico'!$B$1:$EC$1, 0))</f>
        <v>0</v>
      </c>
      <c r="CN61">
        <f>INDEX('Ambiente-Termico'!$B$2:$EC$1000, MATCH($O61, 'Ambiente-Termico'!$I$2:$I$1000, 0), MATCH(CN$1, 'Ambiente-Termico'!$B$1:$EC$1, 0))</f>
        <v>0</v>
      </c>
      <c r="CO61">
        <f>INDEX('Ambiente-Termico'!$B$2:$EC$1000, MATCH($O61, 'Ambiente-Termico'!$I$2:$I$1000, 0), MATCH(CO$1, 'Ambiente-Termico'!$B$1:$EC$1, 0))</f>
        <v>0</v>
      </c>
      <c r="CP61">
        <f>INDEX('Ambiente-Termico'!$B$2:$EC$1000, MATCH($O61, 'Ambiente-Termico'!$I$2:$I$1000, 0), MATCH(CP$1, 'Ambiente-Termico'!$B$1:$EC$1, 0))</f>
        <v>0</v>
      </c>
      <c r="CQ61">
        <f>INDEX('Ambiente-Termico'!$B$2:$EC$1000, MATCH($O61, 'Ambiente-Termico'!$I$2:$I$1000, 0), MATCH(CQ$1, 'Ambiente-Termico'!$B$1:$EC$1, 0))</f>
        <v>0</v>
      </c>
      <c r="CR61">
        <f>INDEX('Ambiente-Termico'!$B$2:$EC$1000, MATCH($O61, 'Ambiente-Termico'!$I$2:$I$1000, 0), MATCH(CR$1, 'Ambiente-Termico'!$B$1:$EC$1, 0))</f>
        <v>0</v>
      </c>
      <c r="CS61">
        <f>INDEX('Ambiente-Termico'!$B$2:$EC$1000, MATCH($O61, 'Ambiente-Termico'!$I$2:$I$1000, 0), MATCH(CS$1, 'Ambiente-Termico'!$B$1:$EC$1, 0))</f>
        <v>0</v>
      </c>
      <c r="CT61">
        <f>INDEX('Ambiente-Termico'!$B$2:$EC$1000, MATCH($O61, 'Ambiente-Termico'!$I$2:$I$1000, 0), MATCH(CT$1, 'Ambiente-Termico'!$B$1:$EC$1, 0))</f>
        <v>0</v>
      </c>
      <c r="CU61">
        <f>INDEX('Ambiente-Termico'!$B$2:$EC$1000, MATCH($O61, 'Ambiente-Termico'!$I$2:$I$1000, 0), MATCH(CU$1, 'Ambiente-Termico'!$B$1:$EC$1, 0))</f>
        <v>0</v>
      </c>
      <c r="CV61">
        <f>INDEX('Ambiente-Termico'!$B$2:$EC$1000, MATCH($O61, 'Ambiente-Termico'!$I$2:$I$1000, 0), MATCH(CV$1, 'Ambiente-Termico'!$B$1:$EC$1, 0))</f>
        <v>0</v>
      </c>
      <c r="CW61">
        <f>INDEX('Ambiente-Termico'!$B$2:$EC$1000, MATCH($O61, 'Ambiente-Termico'!$I$2:$I$1000, 0), MATCH(CW$1, 'Ambiente-Termico'!$B$1:$EC$1, 0))</f>
        <v>0</v>
      </c>
      <c r="CX61">
        <f>INDEX('Ambiente-Termico'!$B$2:$EC$1000, MATCH($O61, 'Ambiente-Termico'!$I$2:$I$1000, 0), MATCH(CX$1, 'Ambiente-Termico'!$B$1:$EC$1, 0))</f>
        <v>0</v>
      </c>
      <c r="CY61">
        <f>INDEX('Ambiente-Termico'!$B$2:$EC$1000, MATCH($O61, 'Ambiente-Termico'!$I$2:$I$1000, 0), MATCH(CY$1, 'Ambiente-Termico'!$B$1:$EC$1, 0))</f>
        <v>0</v>
      </c>
      <c r="CZ61">
        <f>INDEX('Ambiente-Termico'!$B$2:$EC$1000, MATCH($O61, 'Ambiente-Termico'!$I$2:$I$1000, 0), MATCH(CZ$1, 'Ambiente-Termico'!$B$1:$EC$1, 0))</f>
        <v>0</v>
      </c>
      <c r="DA61">
        <f>INDEX('Ambiente-Termico'!$B$2:$EC$1000, MATCH($O61, 'Ambiente-Termico'!$I$2:$I$1000, 0), MATCH(DA$1, 'Ambiente-Termico'!$B$1:$EC$1, 0))</f>
        <v>0</v>
      </c>
      <c r="DB61">
        <f>INDEX('Ambiente-Termico'!$B$2:$EC$1000, MATCH($O61, 'Ambiente-Termico'!$I$2:$I$1000, 0), MATCH(DB$1, 'Ambiente-Termico'!$B$1:$EC$1, 0))</f>
        <v>0</v>
      </c>
      <c r="DC61">
        <f>INDEX('Ambiente-Termico'!$B$2:$EC$1000, MATCH($O61, 'Ambiente-Termico'!$I$2:$I$1000, 0), MATCH(DC$1, 'Ambiente-Termico'!$B$1:$EC$1, 0))</f>
        <v>0</v>
      </c>
      <c r="DD61">
        <f>INDEX('Ambiente-Termico'!$B$2:$EC$1000, MATCH($O61, 'Ambiente-Termico'!$I$2:$I$1000, 0), MATCH(DD$1, 'Ambiente-Termico'!$B$1:$EC$1, 0))</f>
        <v>0</v>
      </c>
      <c r="DE61">
        <f>INDEX('Ambiente-Termico'!$B$2:$EC$1000, MATCH($O61, 'Ambiente-Termico'!$I$2:$I$1000, 0), MATCH(DE$1, 'Ambiente-Termico'!$B$1:$EC$1, 0))</f>
        <v>0</v>
      </c>
      <c r="DF61">
        <f>INDEX('Ambiente-Termico'!$B$2:$EC$1000, MATCH($O61, 'Ambiente-Termico'!$I$2:$I$1000, 0), MATCH(DF$1, 'Ambiente-Termico'!$B$1:$EC$1, 0))</f>
        <v>0</v>
      </c>
      <c r="DG61">
        <f>INDEX('Ambiente-Termico'!$B$2:$EC$1000, MATCH($O61, 'Ambiente-Termico'!$I$2:$I$1000, 0), MATCH(DG$1, 'Ambiente-Termico'!$B$1:$EC$1, 0))</f>
        <v>0</v>
      </c>
      <c r="DH61">
        <f>INDEX('Ambiente-Termico'!$B$2:$EC$1000, MATCH($O61, 'Ambiente-Termico'!$I$2:$I$1000, 0), MATCH(DH$1, 'Ambiente-Termico'!$B$1:$EC$1, 0))</f>
        <v>0</v>
      </c>
      <c r="DI61">
        <f>INDEX('Ambiente-Termico'!$B$2:$EC$1000, MATCH($O61, 'Ambiente-Termico'!$I$2:$I$1000, 0), MATCH(DI$1, 'Ambiente-Termico'!$B$1:$EC$1, 0))</f>
        <v>0</v>
      </c>
      <c r="DJ61">
        <f>INDEX('Ambiente-Termico'!$B$2:$EC$1000, MATCH($O61, 'Ambiente-Termico'!$I$2:$I$1000, 0), MATCH(DJ$1, 'Ambiente-Termico'!$B$1:$EC$1, 0))</f>
        <v>0</v>
      </c>
      <c r="DK61">
        <f>INDEX('Ambiente-Termico'!$B$2:$EC$1000, MATCH($O61, 'Ambiente-Termico'!$I$2:$I$1000, 0), MATCH(DK$1, 'Ambiente-Termico'!$B$1:$EC$1, 0))</f>
        <v>0</v>
      </c>
      <c r="DL61">
        <f>INDEX('Ambiente-Termico'!$B$2:$EC$1000, MATCH($O61, 'Ambiente-Termico'!$I$2:$I$1000, 0), MATCH(DL$1, 'Ambiente-Termico'!$B$1:$EC$1, 0))</f>
        <v>0</v>
      </c>
      <c r="DM61">
        <f>INDEX('Ambiente-Termico'!$B$2:$EC$1000, MATCH($O61, 'Ambiente-Termico'!$I$2:$I$1000, 0), MATCH(DM$1, 'Ambiente-Termico'!$B$1:$EC$1, 0))</f>
        <v>0</v>
      </c>
      <c r="DN61" s="2">
        <f t="shared" si="1"/>
        <v>0.71763905113181692</v>
      </c>
      <c r="DO61" s="2">
        <f>IF(INDEX(CE:CE,MATCH($T61,$O:$O, 0))=0,0,1-CE61/INDEX(CE:CE,MATCH($T61,$O:$O, 0)))</f>
        <v>0.2189546394925368</v>
      </c>
      <c r="DP61" s="2">
        <f>IF(INDEX(CF:CF,MATCH($T61,$O:$O, 0))=0,0,1-CF61/INDEX(CF:CF,MATCH($T61,$O:$O, 0)))</f>
        <v>0.71763905113181692</v>
      </c>
      <c r="DQ61" s="2">
        <f t="shared" si="2"/>
        <v>0.2189546394925368</v>
      </c>
      <c r="DR61" s="2">
        <f t="shared" si="3"/>
        <v>0.79512950697283924</v>
      </c>
      <c r="DS61" s="2">
        <f t="shared" si="4"/>
        <v>0.8005976682877376</v>
      </c>
      <c r="DT61" s="2">
        <f t="shared" si="5"/>
        <v>-0.17490149050538739</v>
      </c>
      <c r="DU61" s="2">
        <f t="shared" si="6"/>
        <v>0</v>
      </c>
      <c r="DV61" s="2">
        <f t="shared" si="7"/>
        <v>0</v>
      </c>
      <c r="DW61" s="2">
        <f t="shared" si="8"/>
        <v>0</v>
      </c>
      <c r="DX61" s="2">
        <f t="shared" si="9"/>
        <v>0</v>
      </c>
      <c r="DY61" s="2">
        <f>IF($CO61=0,0,CP61/$CO61)</f>
        <v>0</v>
      </c>
      <c r="DZ61" s="2">
        <f t="shared" si="10"/>
        <v>0</v>
      </c>
      <c r="EA61" s="2">
        <f t="shared" si="11"/>
        <v>0</v>
      </c>
      <c r="EB61" s="2">
        <f t="shared" si="12"/>
        <v>0</v>
      </c>
      <c r="EC61" s="2">
        <f t="shared" si="13"/>
        <v>0</v>
      </c>
      <c r="ED61" s="2">
        <f t="shared" si="14"/>
        <v>0</v>
      </c>
      <c r="EE61" s="2">
        <f t="shared" si="15"/>
        <v>0</v>
      </c>
      <c r="EF61" s="2">
        <f t="shared" si="16"/>
        <v>0</v>
      </c>
      <c r="EG61" s="2">
        <f t="shared" si="17"/>
        <v>0</v>
      </c>
      <c r="EH61" s="2">
        <f t="shared" si="18"/>
        <v>0</v>
      </c>
      <c r="EI61" s="2">
        <f t="shared" si="19"/>
        <v>0</v>
      </c>
      <c r="EJ61" s="2">
        <f t="shared" si="20"/>
        <v>0</v>
      </c>
      <c r="EK61" s="2">
        <f>IF($DB61=0,0,DC61/$DB61)</f>
        <v>0</v>
      </c>
      <c r="EL61" s="2">
        <f t="shared" si="21"/>
        <v>0</v>
      </c>
      <c r="EM61" s="2">
        <f t="shared" si="22"/>
        <v>0</v>
      </c>
      <c r="EN61" s="2">
        <f t="shared" si="23"/>
        <v>0</v>
      </c>
      <c r="EO61" s="2">
        <f t="shared" si="24"/>
        <v>0</v>
      </c>
      <c r="EP61" s="2">
        <f t="shared" si="25"/>
        <v>0</v>
      </c>
      <c r="EQ61" s="2">
        <f t="shared" si="26"/>
        <v>0</v>
      </c>
      <c r="ER61" s="2">
        <f t="shared" si="27"/>
        <v>0</v>
      </c>
      <c r="ES61" s="2">
        <f t="shared" si="28"/>
        <v>0</v>
      </c>
      <c r="ET61" s="2">
        <f t="shared" si="29"/>
        <v>0</v>
      </c>
      <c r="EU61" s="2">
        <f t="shared" si="30"/>
        <v>0</v>
      </c>
      <c r="EV61">
        <f>INDEX('Ambiente-Luminico'!$B$2:$DZ$1000, MATCH($P61, 'Ambiente-Luminico'!$M$2:$M$1000, 0), MATCH(EV$1, 'Ambiente-Luminico'!$B$1:$DZ$1, 0))</f>
        <v>0.828125</v>
      </c>
      <c r="EW61">
        <f>INDEX('Ambiente-Luminico'!$B$2:$DZ$1000, MATCH($P61, 'Ambiente-Luminico'!$M$2:$M$1000, 0), MATCH(EW$1, 'Ambiente-Luminico'!$B$1:$DZ$1, 0))</f>
        <v>9.375E-2</v>
      </c>
      <c r="EX61">
        <f>INDEX('Ambiente-Luminico'!$B$2:$DZ$1000, MATCH($P61, 'Ambiente-Luminico'!$M$2:$M$1000, 0), MATCH(EX$1, 'Ambiente-Luminico'!$B$1:$DZ$1, 0))</f>
        <v>0</v>
      </c>
      <c r="EY61">
        <f>INDEX('Ambiente-Luminico'!$B$2:$DZ$1000, MATCH($P61, 'Ambiente-Luminico'!$M$2:$M$1000, 0), MATCH(EY$1, 'Ambiente-Luminico'!$B$1:$DZ$1, 0))</f>
        <v>0.59229874999999998</v>
      </c>
      <c r="EZ61">
        <f>INDEX('Ambiente-Luminico'!$B$2:$DZ$1000, MATCH($P61, 'Ambiente-Luminico'!$M$2:$M$1000, 0), MATCH(EZ$1, 'Ambiente-Luminico'!$B$1:$DZ$1, 0))</f>
        <v>1.4417806999999999E-2</v>
      </c>
      <c r="FA61">
        <f>INDEX('Ambiente-Luminico'!$B$2:$DZ$1000, MATCH($P61, 'Ambiente-Luminico'!$M$2:$M$1000, 0), MATCH(FA$1, 'Ambiente-Luminico'!$B$1:$DZ$1, 0))</f>
        <v>473.65911999999997</v>
      </c>
      <c r="FB61">
        <f>INDEX('Ambiente-Luminico'!$B$2:$DZ$1000, MATCH($P61, 'Ambiente-Luminico'!$M$2:$M$1000, 0), MATCH(FB$1, 'Ambiente-Luminico'!$B$1:$DZ$1, 0))</f>
        <v>4.8828125E-2</v>
      </c>
    </row>
    <row r="62" spans="1:158" x14ac:dyDescent="0.3">
      <c r="A62">
        <f>IF(INDEX(Plan1!O$5:O$1000,ROW()-1)="","",INDEX(Plan1!O$5:O$1000,ROW()-1))</f>
        <v>61</v>
      </c>
      <c r="B62" t="str">
        <f>IF(INDEX(Plan1!P$5:P$1000,ROW()-1)="","",INDEX(Plan1!P$5:P$1000,ROW()-1))</f>
        <v>CTD-VN-V86-T210</v>
      </c>
      <c r="C62" t="str">
        <f>IF(INDEX(Plan1!Q$5:Q$1000,ROW()-1)="","",INDEX(Plan1!Q$5:Q$1000,ROW()-1))</f>
        <v>CTD</v>
      </c>
      <c r="D62" t="str">
        <f>IF(INDEX(Plan1!R$5:R$1000,ROW()-1)="","",INDEX(Plan1!R$5:R$1000,ROW()-1))</f>
        <v>VN</v>
      </c>
      <c r="E62" t="str">
        <f>IF(INDEX(Plan1!S$5:S$1000,ROW()-1)="","",INDEX(Plan1!S$5:S$1000,ROW()-1))</f>
        <v>V86</v>
      </c>
      <c r="F62" t="str">
        <f>IF(INDEX(Plan1!T$5:T$1000,ROW()-1)="","",INDEX(Plan1!T$5:T$1000,ROW()-1))</f>
        <v>T210</v>
      </c>
      <c r="G62" t="str">
        <f>IF(INDEX(Plan1!U$5:U$1000,ROW()-1)="","",INDEX(Plan1!U$5:U$1000,ROW()-1))</f>
        <v>SALA DE JANTAR</v>
      </c>
      <c r="H62">
        <f>IF(INDEX(Plan1!W$5:W$1000,ROW()-1)="","",INDEX(Plan1!W$5:W$1000,ROW()-1))</f>
        <v>23</v>
      </c>
      <c r="I62">
        <f>IF(INDEX(Plan1!X$5:X$1000,ROW()-1)="","",INDEX(Plan1!X$5:X$1000,ROW()-1))</f>
        <v>20.47</v>
      </c>
      <c r="J62">
        <f>IF(INDEX(Plan1!Y$5:Y$1000,ROW()-1)="","",INDEX(Plan1!Y$5:Y$1000,ROW()-1))</f>
        <v>7.3440000000000003</v>
      </c>
      <c r="K62" s="16">
        <f>IF(INDEX(Plan1!Z$5:Z$1000,ROW()-1)="","",INDEX(Plan1!Z$5:Z$1000,ROW()-1))</f>
        <v>0.36</v>
      </c>
      <c r="L62" s="2">
        <f>IF(INDEX(Plan1!AA$5:AA$1000,ROW()-1)="","",INDEX(Plan1!AA$5:AA$1000,ROW()-1))</f>
        <v>0.32</v>
      </c>
      <c r="M62" t="str">
        <f t="shared" si="31"/>
        <v>T210</v>
      </c>
      <c r="N62" t="str">
        <f t="shared" si="32"/>
        <v>Oeste</v>
      </c>
      <c r="O62" t="str">
        <f t="shared" si="33"/>
        <v>CTD-VN-V86-T210-SALA DE JANTAR-T210</v>
      </c>
      <c r="P62" t="str">
        <f t="shared" si="34"/>
        <v>CTD-VN-V86-T210-SALA DE JANTAR-T210</v>
      </c>
      <c r="Q62" t="str">
        <f t="shared" si="35"/>
        <v>CTD_T210_V86</v>
      </c>
      <c r="R62" t="str">
        <f t="shared" si="36"/>
        <v>CTD_T210_V86_sDG</v>
      </c>
      <c r="S62" t="str">
        <f t="shared" si="37"/>
        <v>CTD-SALA-DE-JANTAR</v>
      </c>
      <c r="T62" t="str">
        <f t="shared" si="38"/>
        <v>CTD-VN-V86-ST-SALA DE JANTAR-ST</v>
      </c>
      <c r="U62">
        <f>INDEX('Ambiente-Termico'!$B$2:$EC$1000, MATCH($O62, 'Ambiente-Termico'!$I$2:$I$1000, 0), MATCH(U$1, 'Ambiente-Termico'!$B$1:$EC$1, 0))</f>
        <v>2920</v>
      </c>
      <c r="V62">
        <f>INDEX('Ambiente-Termico'!$B$2:$EC$1000, MATCH($O62, 'Ambiente-Termico'!$I$2:$I$1000, 0), MATCH(V$1, 'Ambiente-Termico'!$B$1:$EC$1, 0))</f>
        <v>29.89</v>
      </c>
      <c r="W62">
        <f>INDEX('Ambiente-Termico'!$B$2:$EC$1000, MATCH($O62, 'Ambiente-Termico'!$I$2:$I$1000, 0), MATCH(W$1, 'Ambiente-Termico'!$B$1:$EC$1, 0))</f>
        <v>29.89</v>
      </c>
      <c r="X62">
        <f>INDEX('Ambiente-Termico'!$B$2:$EC$1000, MATCH($O62, 'Ambiente-Termico'!$I$2:$I$1000, 0), MATCH(X$1, 'Ambiente-Termico'!$B$1:$EC$1, 0))</f>
        <v>21.83</v>
      </c>
      <c r="Y62">
        <f>INDEX('Ambiente-Termico'!$B$2:$EC$1000, MATCH($O62, 'Ambiente-Termico'!$I$2:$I$1000, 0), MATCH(Y$1, 'Ambiente-Termico'!$B$1:$EC$1, 0))</f>
        <v>20.9</v>
      </c>
      <c r="Z62">
        <f>INDEX('Ambiente-Termico'!$B$2:$EC$1000, MATCH($O62, 'Ambiente-Termico'!$I$2:$I$1000, 0), MATCH(Z$1, 'Ambiente-Termico'!$B$1:$EC$1, 0))</f>
        <v>28.83</v>
      </c>
      <c r="AA62">
        <f>INDEX('Ambiente-Termico'!$B$2:$EC$1000, MATCH($O62, 'Ambiente-Termico'!$I$2:$I$1000, 0), MATCH(AA$1, 'Ambiente-Termico'!$B$1:$EC$1, 0))</f>
        <v>28.83</v>
      </c>
      <c r="AB62">
        <f>INDEX('Ambiente-Termico'!$B$2:$EC$1000, MATCH($O62, 'Ambiente-Termico'!$I$2:$I$1000, 0), MATCH(AB$1, 'Ambiente-Termico'!$B$1:$EC$1, 0))</f>
        <v>22.16</v>
      </c>
      <c r="AC62">
        <f>INDEX('Ambiente-Termico'!$B$2:$EC$1000, MATCH($O62, 'Ambiente-Termico'!$I$2:$I$1000, 0), MATCH(AC$1, 'Ambiente-Termico'!$B$1:$EC$1, 0))</f>
        <v>20.98</v>
      </c>
      <c r="AD62">
        <f>INDEX('Ambiente-Termico'!$B$2:$EC$1000, MATCH($O62, 'Ambiente-Termico'!$I$2:$I$1000, 0), MATCH(AD$1, 'Ambiente-Termico'!$B$1:$EC$1, 0))</f>
        <v>29.36</v>
      </c>
      <c r="AE62">
        <f>INDEX('Ambiente-Termico'!$B$2:$EC$1000, MATCH($O62, 'Ambiente-Termico'!$I$2:$I$1000, 0), MATCH(AE$1, 'Ambiente-Termico'!$B$1:$EC$1, 0))</f>
        <v>29.36</v>
      </c>
      <c r="AF62">
        <f>INDEX('Ambiente-Termico'!$B$2:$EC$1000, MATCH($O62, 'Ambiente-Termico'!$I$2:$I$1000, 0), MATCH(AF$1, 'Ambiente-Termico'!$B$1:$EC$1, 0))</f>
        <v>22</v>
      </c>
      <c r="AG62">
        <f>INDEX('Ambiente-Termico'!$B$2:$EC$1000, MATCH($O62, 'Ambiente-Termico'!$I$2:$I$1000, 0), MATCH(AG$1, 'Ambiente-Termico'!$B$1:$EC$1, 0))</f>
        <v>20.94</v>
      </c>
      <c r="AH62" s="2">
        <f t="shared" si="39"/>
        <v>3.1432274789371273E-2</v>
      </c>
      <c r="AI62" s="2">
        <f t="shared" si="39"/>
        <v>3.1432274789371273E-2</v>
      </c>
      <c r="AJ62" s="2">
        <f t="shared" si="39"/>
        <v>1.6223524109959531E-2</v>
      </c>
      <c r="AK62" s="2">
        <f t="shared" si="39"/>
        <v>8.5388994307400434E-3</v>
      </c>
      <c r="AL62" s="2">
        <f t="shared" si="40"/>
        <v>0.11210348013550975</v>
      </c>
      <c r="AM62" s="2">
        <f t="shared" si="40"/>
        <v>0.11210348013550975</v>
      </c>
      <c r="AN62" s="2">
        <f t="shared" si="40"/>
        <v>6.0618906316235677E-2</v>
      </c>
      <c r="AO62" s="2">
        <f t="shared" si="40"/>
        <v>2.915316982878291E-2</v>
      </c>
      <c r="AP62" s="2">
        <f t="shared" si="41"/>
        <v>7.2646873025900227E-2</v>
      </c>
      <c r="AQ62" s="2">
        <f t="shared" si="41"/>
        <v>7.2646873025900227E-2</v>
      </c>
      <c r="AR62" s="2">
        <f t="shared" si="41"/>
        <v>3.8881607688947217E-2</v>
      </c>
      <c r="AS62" s="2">
        <f t="shared" si="41"/>
        <v>1.9203747072599531E-2</v>
      </c>
      <c r="AT62">
        <f>INDEX('Ambiente-Termico'!$B$2:$EC$1000, MATCH($O62, 'Ambiente-Termico'!$I$2:$I$1000, 0), MATCH(AT$1, 'Ambiente-Termico'!$B$1:$EC$1, 0))</f>
        <v>80</v>
      </c>
      <c r="AU62" s="2">
        <f>INDEX('Ambiente-Termico'!$B$2:$EC$1000, MATCH($O62, 'Ambiente-Termico'!$I$2:$I$1000, 0), MATCH(AU$1, 'Ambiente-Termico'!$B$1:$EC$1, 0))</f>
        <v>2.7397260273972601E-2</v>
      </c>
      <c r="AV62">
        <f>INDEX('Ambiente-Termico'!$B$2:$EC$1000, MATCH($O62, 'Ambiente-Termico'!$I$2:$I$1000, 0), MATCH(AV$1, 'Ambiente-Termico'!$B$1:$EC$1, 0))</f>
        <v>1939</v>
      </c>
      <c r="AW62" s="2">
        <f>INDEX('Ambiente-Termico'!$B$2:$EC$1000, MATCH($O62, 'Ambiente-Termico'!$I$2:$I$1000, 0), MATCH(AW$1, 'Ambiente-Termico'!$B$1:$EC$1, 0))</f>
        <v>0.66404109589041094</v>
      </c>
      <c r="AX62">
        <f>INDEX('Ambiente-Termico'!$B$2:$EC$1000, MATCH($O62, 'Ambiente-Termico'!$I$2:$I$1000, 0), MATCH(AX$1, 'Ambiente-Termico'!$B$1:$EC$1, 0))</f>
        <v>901</v>
      </c>
      <c r="AY62" s="2">
        <f>INDEX('Ambiente-Termico'!$B$2:$EC$1000, MATCH($O62, 'Ambiente-Termico'!$I$2:$I$1000, 0), MATCH(AY$1, 'Ambiente-Termico'!$B$1:$EC$1, 0))</f>
        <v>0.30856164383561652</v>
      </c>
      <c r="AZ62">
        <f>INDEX('Ambiente-Termico'!$B$2:$EC$1000, MATCH($O62, 'Ambiente-Termico'!$I$2:$I$1000, 0), MATCH(AZ$1, 'Ambiente-Termico'!$B$1:$EC$1, 0))</f>
        <v>166</v>
      </c>
      <c r="BA62" s="2">
        <f>INDEX('Ambiente-Termico'!$B$2:$EC$1000, MATCH($O62, 'Ambiente-Termico'!$I$2:$I$1000, 0), MATCH(BA$1, 'Ambiente-Termico'!$B$1:$EC$1, 0))</f>
        <v>1.894977168949772E-2</v>
      </c>
      <c r="BB62">
        <f>INDEX('Ambiente-Termico'!$B$2:$EC$1000, MATCH($O62, 'Ambiente-Termico'!$I$2:$I$1000, 0), MATCH(BB$1, 'Ambiente-Termico'!$B$1:$EC$1, 0))</f>
        <v>5656</v>
      </c>
      <c r="BC62" s="2">
        <f>INDEX('Ambiente-Termico'!$B$2:$EC$1000, MATCH($O62, 'Ambiente-Termico'!$I$2:$I$1000, 0), MATCH(BC$1, 'Ambiente-Termico'!$B$1:$EC$1, 0))</f>
        <v>0.64566210045662098</v>
      </c>
      <c r="BD62" t="e">
        <f>INDEX('Ambiente-Termico'!$B$2:$EC$1000, MATCH($O62, 'Ambiente-Termico'!$I$2:$I$1000, 0), MATCH(BD$1, 'Ambiente-Termico'!$B$1:$EC$1, 0))</f>
        <v>#N/A</v>
      </c>
      <c r="BE62" s="2" t="e">
        <f>INDEX('Ambiente-Termico'!$B$2:$EC$1000, MATCH($O62, 'Ambiente-Termico'!$I$2:$I$1000, 0), MATCH(BE$1, 'Ambiente-Termico'!$B$1:$EC$1, 0))</f>
        <v>#N/A</v>
      </c>
      <c r="BF62">
        <f>INDEX('Ambiente-Termico'!$B$2:$EC$1000, MATCH($O62, 'Ambiente-Termico'!$I$2:$I$1000, 0), MATCH(BF$1, 'Ambiente-Termico'!$B$1:$EC$1, 0))</f>
        <v>107</v>
      </c>
      <c r="BG62" s="2">
        <f>INDEX('Ambiente-Termico'!$B$2:$EC$1000, MATCH($O62, 'Ambiente-Termico'!$I$2:$I$1000, 0), MATCH(BG$1, 'Ambiente-Termico'!$B$1:$EC$1, 0))</f>
        <v>3.6643835616438358E-2</v>
      </c>
      <c r="BH62">
        <f>INDEX('Ambiente-Termico'!$B$2:$EC$1000, MATCH($O62, 'Ambiente-Termico'!$I$2:$I$1000, 0), MATCH(BH$1, 'Ambiente-Termico'!$B$1:$EC$1, 0))</f>
        <v>93</v>
      </c>
      <c r="BI62" s="2">
        <f>INDEX('Ambiente-Termico'!$B$2:$EC$1000, MATCH($O62, 'Ambiente-Termico'!$I$2:$I$1000, 0), MATCH(BI$1, 'Ambiente-Termico'!$B$1:$EC$1, 0))</f>
        <v>3.1849315068493152E-2</v>
      </c>
      <c r="BJ62">
        <f>INDEX('Ambiente-Termico'!$B$2:$EC$1000, MATCH($O62, 'Ambiente-Termico'!$I$2:$I$1000, 0), MATCH(BJ$1, 'Ambiente-Termico'!$B$1:$EC$1, 0))</f>
        <v>2720</v>
      </c>
      <c r="BK62" s="2">
        <f>INDEX('Ambiente-Termico'!$B$2:$EC$1000, MATCH($O62, 'Ambiente-Termico'!$I$2:$I$1000, 0), MATCH(BK$1, 'Ambiente-Termico'!$B$1:$EC$1, 0))</f>
        <v>0.93150684931506844</v>
      </c>
      <c r="BL62">
        <f>INDEX('Ambiente-Termico'!$B$2:$EC$1000, MATCH($O62, 'Ambiente-Termico'!$I$2:$I$1000, 0), MATCH(BL$1, 'Ambiente-Termico'!$B$1:$EC$1, 0))</f>
        <v>114</v>
      </c>
      <c r="BM62" s="2">
        <f>INDEX('Ambiente-Termico'!$B$2:$EC$1000, MATCH($O62, 'Ambiente-Termico'!$I$2:$I$1000, 0), MATCH(BM$1, 'Ambiente-Termico'!$B$1:$EC$1, 0))</f>
        <v>1.301369863013699E-2</v>
      </c>
      <c r="BN62">
        <f>INDEX('Ambiente-Termico'!$B$2:$EC$1000, MATCH($O62, 'Ambiente-Termico'!$I$2:$I$1000, 0), MATCH(BN$1, 'Ambiente-Termico'!$B$1:$EC$1, 0))</f>
        <v>890</v>
      </c>
      <c r="BO62" s="2">
        <f>INDEX('Ambiente-Termico'!$B$2:$EC$1000, MATCH($O62, 'Ambiente-Termico'!$I$2:$I$1000, 0), MATCH(BO$1, 'Ambiente-Termico'!$B$1:$EC$1, 0))</f>
        <v>0.1015981735159817</v>
      </c>
      <c r="BP62">
        <f>INDEX('Ambiente-Termico'!$B$2:$EC$1000, MATCH($O62, 'Ambiente-Termico'!$I$2:$I$1000, 0), MATCH(BP$1, 'Ambiente-Termico'!$B$1:$EC$1, 0))</f>
        <v>7756</v>
      </c>
      <c r="BQ62" s="2">
        <f>INDEX('Ambiente-Termico'!$B$2:$EC$1000, MATCH($O62, 'Ambiente-Termico'!$I$2:$I$1000, 0), MATCH(BQ$1, 'Ambiente-Termico'!$B$1:$EC$1, 0))</f>
        <v>0.88538812785388132</v>
      </c>
      <c r="BR62">
        <f>INDEX('Ambiente-Termico'!$B$2:$EC$1000, MATCH($O62, 'Ambiente-Termico'!$I$2:$I$1000, 0), MATCH(BR$1, 'Ambiente-Termico'!$B$1:$EC$1, 0))</f>
        <v>6</v>
      </c>
      <c r="BS62" s="2">
        <f>INDEX('Ambiente-Termico'!$B$2:$EC$1000, MATCH($O62, 'Ambiente-Termico'!$I$2:$I$1000, 0), MATCH(BS$1, 'Ambiente-Termico'!$B$1:$EC$1, 0))</f>
        <v>2.054794520547945E-3</v>
      </c>
      <c r="BT62">
        <f>INDEX('Ambiente-Termico'!$B$2:$EC$1000, MATCH($O62, 'Ambiente-Termico'!$I$2:$I$1000, 0), MATCH(BT$1, 'Ambiente-Termico'!$B$1:$EC$1, 0))</f>
        <v>881</v>
      </c>
      <c r="BU62" s="2">
        <f>INDEX('Ambiente-Termico'!$B$2:$EC$1000, MATCH($O62, 'Ambiente-Termico'!$I$2:$I$1000, 0), MATCH(BU$1, 'Ambiente-Termico'!$B$1:$EC$1, 0))</f>
        <v>0.30171232876712328</v>
      </c>
      <c r="BV62">
        <f>INDEX('Ambiente-Termico'!$B$2:$EC$1000, MATCH($O62, 'Ambiente-Termico'!$I$2:$I$1000, 0), MATCH(BV$1, 'Ambiente-Termico'!$B$1:$EC$1, 0))</f>
        <v>7873</v>
      </c>
      <c r="BW62" s="2">
        <f>INDEX('Ambiente-Termico'!$B$2:$EC$1000, MATCH($O62, 'Ambiente-Termico'!$I$2:$I$1000, 0), MATCH(BW$1, 'Ambiente-Termico'!$B$1:$EC$1, 0))</f>
        <v>0.8987442922374429</v>
      </c>
      <c r="BX62">
        <f>INDEX('Ambiente-Termico'!$B$2:$EC$1000, MATCH($O62, 'Ambiente-Termico'!$I$2:$I$1000, 0), MATCH(BX$1, 'Ambiente-Termico'!$B$1:$EC$1, 0))</f>
        <v>6</v>
      </c>
      <c r="BY62" s="2">
        <f>INDEX('Ambiente-Termico'!$B$2:$EC$1000, MATCH($O62, 'Ambiente-Termico'!$I$2:$I$1000, 0), MATCH(BY$1, 'Ambiente-Termico'!$B$1:$EC$1, 0))</f>
        <v>6.8493150684931507E-4</v>
      </c>
      <c r="BZ62">
        <f>INDEX('Ambiente-Termico'!$B$2:$EC$1000, MATCH($O62, 'Ambiente-Termico'!$I$2:$I$1000, 0), MATCH(BZ$1, 'Ambiente-Termico'!$B$1:$EC$1, 0))</f>
        <v>4039</v>
      </c>
      <c r="CA62" s="2">
        <f>INDEX('Ambiente-Termico'!$B$2:$EC$1000, MATCH($O62, 'Ambiente-Termico'!$I$2:$I$1000, 0), MATCH(CA$1, 'Ambiente-Termico'!$B$1:$EC$1, 0))</f>
        <v>0.46107305936073062</v>
      </c>
      <c r="CB62">
        <f>INDEX('Ambiente-Termico'!$B$2:$EC$1000, MATCH($O62, 'Ambiente-Termico'!$I$2:$I$1000, 0), MATCH(CB$1, 'Ambiente-Termico'!$B$1:$EC$1, 0))</f>
        <v>4715</v>
      </c>
      <c r="CC62" s="2">
        <f>INDEX('Ambiente-Termico'!$B$2:$EC$1000, MATCH($O62, 'Ambiente-Termico'!$I$2:$I$1000, 0), MATCH(CC$1, 'Ambiente-Termico'!$B$1:$EC$1, 0))</f>
        <v>0.53824200913242004</v>
      </c>
      <c r="CD62">
        <f>INDEX('Ambiente-Termico'!$B$2:$EC$1000, MATCH($O62, 'Ambiente-Termico'!$I$2:$I$1000, 0), MATCH(CD$1, 'Ambiente-Termico'!$B$1:$EC$1, 0))</f>
        <v>1580.03</v>
      </c>
      <c r="CE62">
        <f>INDEX('Ambiente-Termico'!$B$2:$EC$1000, MATCH($O62, 'Ambiente-Termico'!$I$2:$I$1000, 0), MATCH(CE$1, 'Ambiente-Termico'!$B$1:$EC$1, 0))</f>
        <v>452.86</v>
      </c>
      <c r="CF62">
        <f>INDEX('Ambiente-Termico'!$B$2:$EC$1000, MATCH($O62, 'Ambiente-Termico'!$I$2:$I$1000, 0), MATCH(CF$1, 'Ambiente-Termico'!$B$1:$EC$1, 0))</f>
        <v>68.696956521739125</v>
      </c>
      <c r="CG62">
        <f>INDEX('Ambiente-Termico'!$B$2:$EC$1000, MATCH($O62, 'Ambiente-Termico'!$I$2:$I$1000, 0), MATCH(CG$1, 'Ambiente-Termico'!$B$1:$EC$1, 0))</f>
        <v>19.689565217391305</v>
      </c>
      <c r="CH62">
        <f>INDEX('Ambiente-Termico'!$B$2:$EC$1000, MATCH($O62, 'Ambiente-Termico'!$I$2:$I$1000, 0), MATCH(CH$1, 'Ambiente-Termico'!$B$1:$EC$1, 0))</f>
        <v>49.00739130434782</v>
      </c>
      <c r="CI62">
        <f>INDEX('Ambiente-Termico'!$B$2:$EC$1000, MATCH($O62, 'Ambiente-Termico'!$I$2:$I$1000, 0), MATCH(CI$1, 'Ambiente-Termico'!$B$1:$EC$1, 0))</f>
        <v>1660.8</v>
      </c>
      <c r="CJ62">
        <f>INDEX('Ambiente-Termico'!$B$2:$EC$1000, MATCH($O62, 'Ambiente-Termico'!$I$2:$I$1000, 0), MATCH(CJ$1, 'Ambiente-Termico'!$B$1:$EC$1, 0))</f>
        <v>32.26788326137023</v>
      </c>
      <c r="CK62">
        <f>INDEX('Ambiente-Termico'!$B$2:$EC$1000, MATCH($O62, 'Ambiente-Termico'!$I$2:$I$1000, 0), MATCH(CK$1, 'Ambiente-Termico'!$B$1:$EC$1, 0))</f>
        <v>0</v>
      </c>
      <c r="CL62">
        <f>INDEX('Ambiente-Termico'!$B$2:$EC$1000, MATCH($O62, 'Ambiente-Termico'!$I$2:$I$1000, 0), MATCH(CL$1, 'Ambiente-Termico'!$B$1:$EC$1, 0))</f>
        <v>0</v>
      </c>
      <c r="CM62">
        <f>INDEX('Ambiente-Termico'!$B$2:$EC$1000, MATCH($O62, 'Ambiente-Termico'!$I$2:$I$1000, 0), MATCH(CM$1, 'Ambiente-Termico'!$B$1:$EC$1, 0))</f>
        <v>0</v>
      </c>
      <c r="CN62">
        <f>INDEX('Ambiente-Termico'!$B$2:$EC$1000, MATCH($O62, 'Ambiente-Termico'!$I$2:$I$1000, 0), MATCH(CN$1, 'Ambiente-Termico'!$B$1:$EC$1, 0))</f>
        <v>0</v>
      </c>
      <c r="CO62">
        <f>INDEX('Ambiente-Termico'!$B$2:$EC$1000, MATCH($O62, 'Ambiente-Termico'!$I$2:$I$1000, 0), MATCH(CO$1, 'Ambiente-Termico'!$B$1:$EC$1, 0))</f>
        <v>0</v>
      </c>
      <c r="CP62">
        <f>INDEX('Ambiente-Termico'!$B$2:$EC$1000, MATCH($O62, 'Ambiente-Termico'!$I$2:$I$1000, 0), MATCH(CP$1, 'Ambiente-Termico'!$B$1:$EC$1, 0))</f>
        <v>0</v>
      </c>
      <c r="CQ62">
        <f>INDEX('Ambiente-Termico'!$B$2:$EC$1000, MATCH($O62, 'Ambiente-Termico'!$I$2:$I$1000, 0), MATCH(CQ$1, 'Ambiente-Termico'!$B$1:$EC$1, 0))</f>
        <v>0</v>
      </c>
      <c r="CR62">
        <f>INDEX('Ambiente-Termico'!$B$2:$EC$1000, MATCH($O62, 'Ambiente-Termico'!$I$2:$I$1000, 0), MATCH(CR$1, 'Ambiente-Termico'!$B$1:$EC$1, 0))</f>
        <v>0</v>
      </c>
      <c r="CS62">
        <f>INDEX('Ambiente-Termico'!$B$2:$EC$1000, MATCH($O62, 'Ambiente-Termico'!$I$2:$I$1000, 0), MATCH(CS$1, 'Ambiente-Termico'!$B$1:$EC$1, 0))</f>
        <v>0</v>
      </c>
      <c r="CT62">
        <f>INDEX('Ambiente-Termico'!$B$2:$EC$1000, MATCH($O62, 'Ambiente-Termico'!$I$2:$I$1000, 0), MATCH(CT$1, 'Ambiente-Termico'!$B$1:$EC$1, 0))</f>
        <v>0</v>
      </c>
      <c r="CU62">
        <f>INDEX('Ambiente-Termico'!$B$2:$EC$1000, MATCH($O62, 'Ambiente-Termico'!$I$2:$I$1000, 0), MATCH(CU$1, 'Ambiente-Termico'!$B$1:$EC$1, 0))</f>
        <v>0</v>
      </c>
      <c r="CV62">
        <f>INDEX('Ambiente-Termico'!$B$2:$EC$1000, MATCH($O62, 'Ambiente-Termico'!$I$2:$I$1000, 0), MATCH(CV$1, 'Ambiente-Termico'!$B$1:$EC$1, 0))</f>
        <v>0</v>
      </c>
      <c r="CW62">
        <f>INDEX('Ambiente-Termico'!$B$2:$EC$1000, MATCH($O62, 'Ambiente-Termico'!$I$2:$I$1000, 0), MATCH(CW$1, 'Ambiente-Termico'!$B$1:$EC$1, 0))</f>
        <v>0</v>
      </c>
      <c r="CX62">
        <f>INDEX('Ambiente-Termico'!$B$2:$EC$1000, MATCH($O62, 'Ambiente-Termico'!$I$2:$I$1000, 0), MATCH(CX$1, 'Ambiente-Termico'!$B$1:$EC$1, 0))</f>
        <v>0</v>
      </c>
      <c r="CY62">
        <f>INDEX('Ambiente-Termico'!$B$2:$EC$1000, MATCH($O62, 'Ambiente-Termico'!$I$2:$I$1000, 0), MATCH(CY$1, 'Ambiente-Termico'!$B$1:$EC$1, 0))</f>
        <v>0</v>
      </c>
      <c r="CZ62">
        <f>INDEX('Ambiente-Termico'!$B$2:$EC$1000, MATCH($O62, 'Ambiente-Termico'!$I$2:$I$1000, 0), MATCH(CZ$1, 'Ambiente-Termico'!$B$1:$EC$1, 0))</f>
        <v>0</v>
      </c>
      <c r="DA62">
        <f>INDEX('Ambiente-Termico'!$B$2:$EC$1000, MATCH($O62, 'Ambiente-Termico'!$I$2:$I$1000, 0), MATCH(DA$1, 'Ambiente-Termico'!$B$1:$EC$1, 0))</f>
        <v>0</v>
      </c>
      <c r="DB62">
        <f>INDEX('Ambiente-Termico'!$B$2:$EC$1000, MATCH($O62, 'Ambiente-Termico'!$I$2:$I$1000, 0), MATCH(DB$1, 'Ambiente-Termico'!$B$1:$EC$1, 0))</f>
        <v>0</v>
      </c>
      <c r="DC62">
        <f>INDEX('Ambiente-Termico'!$B$2:$EC$1000, MATCH($O62, 'Ambiente-Termico'!$I$2:$I$1000, 0), MATCH(DC$1, 'Ambiente-Termico'!$B$1:$EC$1, 0))</f>
        <v>0</v>
      </c>
      <c r="DD62">
        <f>INDEX('Ambiente-Termico'!$B$2:$EC$1000, MATCH($O62, 'Ambiente-Termico'!$I$2:$I$1000, 0), MATCH(DD$1, 'Ambiente-Termico'!$B$1:$EC$1, 0))</f>
        <v>0</v>
      </c>
      <c r="DE62">
        <f>INDEX('Ambiente-Termico'!$B$2:$EC$1000, MATCH($O62, 'Ambiente-Termico'!$I$2:$I$1000, 0), MATCH(DE$1, 'Ambiente-Termico'!$B$1:$EC$1, 0))</f>
        <v>0</v>
      </c>
      <c r="DF62">
        <f>INDEX('Ambiente-Termico'!$B$2:$EC$1000, MATCH($O62, 'Ambiente-Termico'!$I$2:$I$1000, 0), MATCH(DF$1, 'Ambiente-Termico'!$B$1:$EC$1, 0))</f>
        <v>0</v>
      </c>
      <c r="DG62">
        <f>INDEX('Ambiente-Termico'!$B$2:$EC$1000, MATCH($O62, 'Ambiente-Termico'!$I$2:$I$1000, 0), MATCH(DG$1, 'Ambiente-Termico'!$B$1:$EC$1, 0))</f>
        <v>0</v>
      </c>
      <c r="DH62">
        <f>INDEX('Ambiente-Termico'!$B$2:$EC$1000, MATCH($O62, 'Ambiente-Termico'!$I$2:$I$1000, 0), MATCH(DH$1, 'Ambiente-Termico'!$B$1:$EC$1, 0))</f>
        <v>0</v>
      </c>
      <c r="DI62">
        <f>INDEX('Ambiente-Termico'!$B$2:$EC$1000, MATCH($O62, 'Ambiente-Termico'!$I$2:$I$1000, 0), MATCH(DI$1, 'Ambiente-Termico'!$B$1:$EC$1, 0))</f>
        <v>0</v>
      </c>
      <c r="DJ62">
        <f>INDEX('Ambiente-Termico'!$B$2:$EC$1000, MATCH($O62, 'Ambiente-Termico'!$I$2:$I$1000, 0), MATCH(DJ$1, 'Ambiente-Termico'!$B$1:$EC$1, 0))</f>
        <v>0</v>
      </c>
      <c r="DK62">
        <f>INDEX('Ambiente-Termico'!$B$2:$EC$1000, MATCH($O62, 'Ambiente-Termico'!$I$2:$I$1000, 0), MATCH(DK$1, 'Ambiente-Termico'!$B$1:$EC$1, 0))</f>
        <v>0</v>
      </c>
      <c r="DL62">
        <f>INDEX('Ambiente-Termico'!$B$2:$EC$1000, MATCH($O62, 'Ambiente-Termico'!$I$2:$I$1000, 0), MATCH(DL$1, 'Ambiente-Termico'!$B$1:$EC$1, 0))</f>
        <v>0</v>
      </c>
      <c r="DM62">
        <f>INDEX('Ambiente-Termico'!$B$2:$EC$1000, MATCH($O62, 'Ambiente-Termico'!$I$2:$I$1000, 0), MATCH(DM$1, 'Ambiente-Termico'!$B$1:$EC$1, 0))</f>
        <v>0</v>
      </c>
      <c r="DN62" s="2">
        <f t="shared" si="1"/>
        <v>0.63667114303847538</v>
      </c>
      <c r="DO62" s="2">
        <f>IF(INDEX(CE:CE,MATCH($T62,$O:$O, 0))=0,0,1-CE62/INDEX(CE:CE,MATCH($T62,$O:$O, 0)))</f>
        <v>0.22570827705302032</v>
      </c>
      <c r="DP62" s="2">
        <f>IF(INDEX(CF:CF,MATCH($T62,$O:$O, 0))=0,0,1-CF62/INDEX(CF:CF,MATCH($T62,$O:$O, 0)))</f>
        <v>0.63667114303847538</v>
      </c>
      <c r="DQ62" s="2">
        <f t="shared" si="2"/>
        <v>0.22570827705302032</v>
      </c>
      <c r="DR62" s="2">
        <f t="shared" si="3"/>
        <v>0.70053056810905745</v>
      </c>
      <c r="DS62" s="2">
        <f t="shared" si="4"/>
        <v>0.64776171317436515</v>
      </c>
      <c r="DT62" s="2">
        <f t="shared" si="5"/>
        <v>5.9638674201045405E-2</v>
      </c>
      <c r="DU62" s="2">
        <f t="shared" si="6"/>
        <v>0</v>
      </c>
      <c r="DV62" s="2">
        <f t="shared" si="7"/>
        <v>0</v>
      </c>
      <c r="DW62" s="2">
        <f t="shared" si="8"/>
        <v>0</v>
      </c>
      <c r="DX62" s="2">
        <f t="shared" si="9"/>
        <v>0</v>
      </c>
      <c r="DY62" s="2">
        <f>IF($CO62=0,0,CP62/$CO62)</f>
        <v>0</v>
      </c>
      <c r="DZ62" s="2">
        <f t="shared" si="10"/>
        <v>0</v>
      </c>
      <c r="EA62" s="2">
        <f t="shared" si="11"/>
        <v>0</v>
      </c>
      <c r="EB62" s="2">
        <f t="shared" si="12"/>
        <v>0</v>
      </c>
      <c r="EC62" s="2">
        <f t="shared" si="13"/>
        <v>0</v>
      </c>
      <c r="ED62" s="2">
        <f t="shared" si="14"/>
        <v>0</v>
      </c>
      <c r="EE62" s="2">
        <f t="shared" si="15"/>
        <v>0</v>
      </c>
      <c r="EF62" s="2">
        <f t="shared" si="16"/>
        <v>0</v>
      </c>
      <c r="EG62" s="2">
        <f t="shared" si="17"/>
        <v>0</v>
      </c>
      <c r="EH62" s="2">
        <f t="shared" si="18"/>
        <v>0</v>
      </c>
      <c r="EI62" s="2">
        <f t="shared" si="19"/>
        <v>0</v>
      </c>
      <c r="EJ62" s="2">
        <f t="shared" si="20"/>
        <v>0</v>
      </c>
      <c r="EK62" s="2">
        <f>IF($DB62=0,0,DC62/$DB62)</f>
        <v>0</v>
      </c>
      <c r="EL62" s="2">
        <f t="shared" si="21"/>
        <v>0</v>
      </c>
      <c r="EM62" s="2">
        <f t="shared" si="22"/>
        <v>0</v>
      </c>
      <c r="EN62" s="2">
        <f t="shared" si="23"/>
        <v>0</v>
      </c>
      <c r="EO62" s="2">
        <f t="shared" si="24"/>
        <v>0</v>
      </c>
      <c r="EP62" s="2">
        <f t="shared" si="25"/>
        <v>0</v>
      </c>
      <c r="EQ62" s="2">
        <f t="shared" si="26"/>
        <v>0</v>
      </c>
      <c r="ER62" s="2">
        <f t="shared" si="27"/>
        <v>0</v>
      </c>
      <c r="ES62" s="2">
        <f t="shared" si="28"/>
        <v>0</v>
      </c>
      <c r="ET62" s="2">
        <f t="shared" si="29"/>
        <v>0</v>
      </c>
      <c r="EU62" s="2">
        <f t="shared" si="30"/>
        <v>0</v>
      </c>
      <c r="EV62">
        <f>INDEX('Ambiente-Luminico'!$B$2:$DZ$1000, MATCH($P62, 'Ambiente-Luminico'!$M$2:$M$1000, 0), MATCH(EV$1, 'Ambiente-Luminico'!$B$1:$DZ$1, 0))</f>
        <v>1</v>
      </c>
      <c r="EW62">
        <f>INDEX('Ambiente-Luminico'!$B$2:$DZ$1000, MATCH($P62, 'Ambiente-Luminico'!$M$2:$M$1000, 0), MATCH(EW$1, 'Ambiente-Luminico'!$B$1:$DZ$1, 0))</f>
        <v>9.375E-2</v>
      </c>
      <c r="EX62">
        <f>INDEX('Ambiente-Luminico'!$B$2:$DZ$1000, MATCH($P62, 'Ambiente-Luminico'!$M$2:$M$1000, 0), MATCH(EX$1, 'Ambiente-Luminico'!$B$1:$DZ$1, 0))</f>
        <v>0</v>
      </c>
      <c r="EY62">
        <f>INDEX('Ambiente-Luminico'!$B$2:$DZ$1000, MATCH($P62, 'Ambiente-Luminico'!$M$2:$M$1000, 0), MATCH(EY$1, 'Ambiente-Luminico'!$B$1:$DZ$1, 0))</f>
        <v>0.85245720000000003</v>
      </c>
      <c r="EZ62">
        <f>INDEX('Ambiente-Luminico'!$B$2:$DZ$1000, MATCH($P62, 'Ambiente-Luminico'!$M$2:$M$1000, 0), MATCH(EZ$1, 'Ambiente-Luminico'!$B$1:$DZ$1, 0))</f>
        <v>2.5072776000000001E-2</v>
      </c>
      <c r="FA62">
        <f>INDEX('Ambiente-Luminico'!$B$2:$DZ$1000, MATCH($P62, 'Ambiente-Luminico'!$M$2:$M$1000, 0), MATCH(FA$1, 'Ambiente-Luminico'!$B$1:$DZ$1, 0))</f>
        <v>874.16985999999997</v>
      </c>
      <c r="FB62">
        <f>INDEX('Ambiente-Luminico'!$B$2:$DZ$1000, MATCH($P62, 'Ambiente-Luminico'!$M$2:$M$1000, 0), MATCH(FB$1, 'Ambiente-Luminico'!$B$1:$DZ$1, 0))</f>
        <v>0.18164062</v>
      </c>
    </row>
    <row r="63" spans="1:158" x14ac:dyDescent="0.3">
      <c r="A63">
        <f>IF(INDEX(Plan1!O$5:O$1000,ROW()-1)="","",INDEX(Plan1!O$5:O$1000,ROW()-1))</f>
        <v>62</v>
      </c>
      <c r="B63" t="str">
        <f>IF(INDEX(Plan1!P$5:P$1000,ROW()-1)="","",INDEX(Plan1!P$5:P$1000,ROW()-1))</f>
        <v>CTD-VN-V60-T120_Pext</v>
      </c>
      <c r="C63" t="str">
        <f>IF(INDEX(Plan1!Q$5:Q$1000,ROW()-1)="","",INDEX(Plan1!Q$5:Q$1000,ROW()-1))</f>
        <v>CTD</v>
      </c>
      <c r="D63" t="str">
        <f>IF(INDEX(Plan1!R$5:R$1000,ROW()-1)="","",INDEX(Plan1!R$5:R$1000,ROW()-1))</f>
        <v>VN</v>
      </c>
      <c r="E63" t="str">
        <f>IF(INDEX(Plan1!S$5:S$1000,ROW()-1)="","",INDEX(Plan1!S$5:S$1000,ROW()-1))</f>
        <v>V60</v>
      </c>
      <c r="F63" t="str">
        <f>IF(INDEX(Plan1!T$5:T$1000,ROW()-1)="","",INDEX(Plan1!T$5:T$1000,ROW()-1))</f>
        <v>T120_Pext</v>
      </c>
      <c r="G63" t="str">
        <f>IF(INDEX(Plan1!U$5:U$1000,ROW()-1)="","",INDEX(Plan1!U$5:U$1000,ROW()-1))</f>
        <v>SALA DE JANTAR</v>
      </c>
      <c r="H63">
        <f>IF(INDEX(Plan1!W$5:W$1000,ROW()-1)="","",INDEX(Plan1!W$5:W$1000,ROW()-1))</f>
        <v>23</v>
      </c>
      <c r="I63">
        <f>IF(INDEX(Plan1!X$5:X$1000,ROW()-1)="","",INDEX(Plan1!X$5:X$1000,ROW()-1))</f>
        <v>20.47</v>
      </c>
      <c r="J63">
        <f>IF(INDEX(Plan1!Y$5:Y$1000,ROW()-1)="","",INDEX(Plan1!Y$5:Y$1000,ROW()-1))</f>
        <v>7.3440000000000003</v>
      </c>
      <c r="K63" s="16">
        <f>IF(INDEX(Plan1!Z$5:Z$1000,ROW()-1)="","",INDEX(Plan1!Z$5:Z$1000,ROW()-1))</f>
        <v>0.36</v>
      </c>
      <c r="L63" s="2">
        <f>IF(INDEX(Plan1!AA$5:AA$1000,ROW()-1)="","",INDEX(Plan1!AA$5:AA$1000,ROW()-1))</f>
        <v>0.32</v>
      </c>
      <c r="M63" t="str">
        <f t="shared" si="31"/>
        <v>T120_Pext</v>
      </c>
      <c r="N63" t="str">
        <f t="shared" si="32"/>
        <v>Oeste</v>
      </c>
      <c r="O63" t="str">
        <f t="shared" si="33"/>
        <v>CTD-VN-V60-T120_Pext-SALA DE JANTAR-T120_Pext</v>
      </c>
      <c r="P63" t="str">
        <f t="shared" si="34"/>
        <v>CTD-VN-V60-T120_Pext-SALA DE JANTAR-T120_Pext</v>
      </c>
      <c r="Q63" t="str">
        <f t="shared" si="35"/>
        <v>CTD_T120_Pext_V60</v>
      </c>
      <c r="R63" t="str">
        <f t="shared" si="36"/>
        <v>CTD_T120_Pext_V60_sDG</v>
      </c>
      <c r="S63" t="str">
        <f t="shared" si="37"/>
        <v>CTD-SALA-DE-JANTAR</v>
      </c>
      <c r="T63" t="str">
        <f t="shared" si="38"/>
        <v>CTD-VN-V86-ST-SALA DE JANTAR-ST</v>
      </c>
      <c r="U63">
        <f>INDEX('Ambiente-Termico'!$B$2:$EC$1000, MATCH($O63, 'Ambiente-Termico'!$I$2:$I$1000, 0), MATCH(U$1, 'Ambiente-Termico'!$B$1:$EC$1, 0))</f>
        <v>2920</v>
      </c>
      <c r="V63">
        <f>INDEX('Ambiente-Termico'!$B$2:$EC$1000, MATCH($O63, 'Ambiente-Termico'!$I$2:$I$1000, 0), MATCH(V$1, 'Ambiente-Termico'!$B$1:$EC$1, 0))</f>
        <v>30.71</v>
      </c>
      <c r="W63">
        <f>INDEX('Ambiente-Termico'!$B$2:$EC$1000, MATCH($O63, 'Ambiente-Termico'!$I$2:$I$1000, 0), MATCH(W$1, 'Ambiente-Termico'!$B$1:$EC$1, 0))</f>
        <v>30.71</v>
      </c>
      <c r="X63">
        <f>INDEX('Ambiente-Termico'!$B$2:$EC$1000, MATCH($O63, 'Ambiente-Termico'!$I$2:$I$1000, 0), MATCH(X$1, 'Ambiente-Termico'!$B$1:$EC$1, 0))</f>
        <v>21.89</v>
      </c>
      <c r="Y63">
        <f>INDEX('Ambiente-Termico'!$B$2:$EC$1000, MATCH($O63, 'Ambiente-Termico'!$I$2:$I$1000, 0), MATCH(Y$1, 'Ambiente-Termico'!$B$1:$EC$1, 0))</f>
        <v>20.9</v>
      </c>
      <c r="Z63">
        <f>INDEX('Ambiente-Termico'!$B$2:$EC$1000, MATCH($O63, 'Ambiente-Termico'!$I$2:$I$1000, 0), MATCH(Z$1, 'Ambiente-Termico'!$B$1:$EC$1, 0))</f>
        <v>28.87</v>
      </c>
      <c r="AA63">
        <f>INDEX('Ambiente-Termico'!$B$2:$EC$1000, MATCH($O63, 'Ambiente-Termico'!$I$2:$I$1000, 0), MATCH(AA$1, 'Ambiente-Termico'!$B$1:$EC$1, 0))</f>
        <v>28.87</v>
      </c>
      <c r="AB63">
        <f>INDEX('Ambiente-Termico'!$B$2:$EC$1000, MATCH($O63, 'Ambiente-Termico'!$I$2:$I$1000, 0), MATCH(AB$1, 'Ambiente-Termico'!$B$1:$EC$1, 0))</f>
        <v>22.04</v>
      </c>
      <c r="AC63">
        <f>INDEX('Ambiente-Termico'!$B$2:$EC$1000, MATCH($O63, 'Ambiente-Termico'!$I$2:$I$1000, 0), MATCH(AC$1, 'Ambiente-Termico'!$B$1:$EC$1, 0))</f>
        <v>20.91</v>
      </c>
      <c r="AD63">
        <f>INDEX('Ambiente-Termico'!$B$2:$EC$1000, MATCH($O63, 'Ambiente-Termico'!$I$2:$I$1000, 0), MATCH(AD$1, 'Ambiente-Termico'!$B$1:$EC$1, 0))</f>
        <v>29.79</v>
      </c>
      <c r="AE63">
        <f>INDEX('Ambiente-Termico'!$B$2:$EC$1000, MATCH($O63, 'Ambiente-Termico'!$I$2:$I$1000, 0), MATCH(AE$1, 'Ambiente-Termico'!$B$1:$EC$1, 0))</f>
        <v>29.79</v>
      </c>
      <c r="AF63">
        <f>INDEX('Ambiente-Termico'!$B$2:$EC$1000, MATCH($O63, 'Ambiente-Termico'!$I$2:$I$1000, 0), MATCH(AF$1, 'Ambiente-Termico'!$B$1:$EC$1, 0))</f>
        <v>21.96</v>
      </c>
      <c r="AG63">
        <f>INDEX('Ambiente-Termico'!$B$2:$EC$1000, MATCH($O63, 'Ambiente-Termico'!$I$2:$I$1000, 0), MATCH(AG$1, 'Ambiente-Termico'!$B$1:$EC$1, 0))</f>
        <v>20.91</v>
      </c>
      <c r="AH63" s="2">
        <f t="shared" si="39"/>
        <v>4.8606610499027925E-3</v>
      </c>
      <c r="AI63" s="2">
        <f t="shared" si="39"/>
        <v>4.8606610499027925E-3</v>
      </c>
      <c r="AJ63" s="2">
        <f t="shared" si="39"/>
        <v>1.3519603424966276E-2</v>
      </c>
      <c r="AK63" s="2">
        <f t="shared" si="39"/>
        <v>8.5388994307400434E-3</v>
      </c>
      <c r="AL63" s="2">
        <f t="shared" si="40"/>
        <v>0.11087157376039414</v>
      </c>
      <c r="AM63" s="2">
        <f t="shared" si="40"/>
        <v>0.11087157376039414</v>
      </c>
      <c r="AN63" s="2">
        <f t="shared" si="40"/>
        <v>6.5705807545570205E-2</v>
      </c>
      <c r="AO63" s="2">
        <f t="shared" si="40"/>
        <v>3.2392410920869974E-2</v>
      </c>
      <c r="AP63" s="2">
        <f t="shared" si="41"/>
        <v>5.9065066329753613E-2</v>
      </c>
      <c r="AQ63" s="2">
        <f t="shared" si="41"/>
        <v>5.9065066329753613E-2</v>
      </c>
      <c r="AR63" s="2">
        <f t="shared" si="41"/>
        <v>4.0629095674967197E-2</v>
      </c>
      <c r="AS63" s="2">
        <f t="shared" si="41"/>
        <v>2.0608899297423933E-2</v>
      </c>
      <c r="AT63">
        <f>INDEX('Ambiente-Termico'!$B$2:$EC$1000, MATCH($O63, 'Ambiente-Termico'!$I$2:$I$1000, 0), MATCH(AT$1, 'Ambiente-Termico'!$B$1:$EC$1, 0))</f>
        <v>81</v>
      </c>
      <c r="AU63" s="2">
        <f>INDEX('Ambiente-Termico'!$B$2:$EC$1000, MATCH($O63, 'Ambiente-Termico'!$I$2:$I$1000, 0), MATCH(AU$1, 'Ambiente-Termico'!$B$1:$EC$1, 0))</f>
        <v>2.7739726027397261E-2</v>
      </c>
      <c r="AV63">
        <f>INDEX('Ambiente-Termico'!$B$2:$EC$1000, MATCH($O63, 'Ambiente-Termico'!$I$2:$I$1000, 0), MATCH(AV$1, 'Ambiente-Termico'!$B$1:$EC$1, 0))</f>
        <v>1952</v>
      </c>
      <c r="AW63" s="2">
        <f>INDEX('Ambiente-Termico'!$B$2:$EC$1000, MATCH($O63, 'Ambiente-Termico'!$I$2:$I$1000, 0), MATCH(AW$1, 'Ambiente-Termico'!$B$1:$EC$1, 0))</f>
        <v>0.66849315068493154</v>
      </c>
      <c r="AX63">
        <f>INDEX('Ambiente-Termico'!$B$2:$EC$1000, MATCH($O63, 'Ambiente-Termico'!$I$2:$I$1000, 0), MATCH(AX$1, 'Ambiente-Termico'!$B$1:$EC$1, 0))</f>
        <v>887</v>
      </c>
      <c r="AY63" s="2">
        <f>INDEX('Ambiente-Termico'!$B$2:$EC$1000, MATCH($O63, 'Ambiente-Termico'!$I$2:$I$1000, 0), MATCH(AY$1, 'Ambiente-Termico'!$B$1:$EC$1, 0))</f>
        <v>0.30376712328767119</v>
      </c>
      <c r="AZ63">
        <f>INDEX('Ambiente-Termico'!$B$2:$EC$1000, MATCH($O63, 'Ambiente-Termico'!$I$2:$I$1000, 0), MATCH(AZ$1, 'Ambiente-Termico'!$B$1:$EC$1, 0))</f>
        <v>161</v>
      </c>
      <c r="BA63" s="2">
        <f>INDEX('Ambiente-Termico'!$B$2:$EC$1000, MATCH($O63, 'Ambiente-Termico'!$I$2:$I$1000, 0), MATCH(BA$1, 'Ambiente-Termico'!$B$1:$EC$1, 0))</f>
        <v>1.8378995433789951E-2</v>
      </c>
      <c r="BB63">
        <f>INDEX('Ambiente-Termico'!$B$2:$EC$1000, MATCH($O63, 'Ambiente-Termico'!$I$2:$I$1000, 0), MATCH(BB$1, 'Ambiente-Termico'!$B$1:$EC$1, 0))</f>
        <v>5687</v>
      </c>
      <c r="BC63" s="2">
        <f>INDEX('Ambiente-Termico'!$B$2:$EC$1000, MATCH($O63, 'Ambiente-Termico'!$I$2:$I$1000, 0), MATCH(BC$1, 'Ambiente-Termico'!$B$1:$EC$1, 0))</f>
        <v>0.64920091324200913</v>
      </c>
      <c r="BD63" t="e">
        <f>INDEX('Ambiente-Termico'!$B$2:$EC$1000, MATCH($O63, 'Ambiente-Termico'!$I$2:$I$1000, 0), MATCH(BD$1, 'Ambiente-Termico'!$B$1:$EC$1, 0))</f>
        <v>#N/A</v>
      </c>
      <c r="BE63" s="2" t="e">
        <f>INDEX('Ambiente-Termico'!$B$2:$EC$1000, MATCH($O63, 'Ambiente-Termico'!$I$2:$I$1000, 0), MATCH(BE$1, 'Ambiente-Termico'!$B$1:$EC$1, 0))</f>
        <v>#N/A</v>
      </c>
      <c r="BF63">
        <f>INDEX('Ambiente-Termico'!$B$2:$EC$1000, MATCH($O63, 'Ambiente-Termico'!$I$2:$I$1000, 0), MATCH(BF$1, 'Ambiente-Termico'!$B$1:$EC$1, 0))</f>
        <v>111</v>
      </c>
      <c r="BG63" s="2">
        <f>INDEX('Ambiente-Termico'!$B$2:$EC$1000, MATCH($O63, 'Ambiente-Termico'!$I$2:$I$1000, 0), MATCH(BG$1, 'Ambiente-Termico'!$B$1:$EC$1, 0))</f>
        <v>3.801369863013699E-2</v>
      </c>
      <c r="BH63">
        <f>INDEX('Ambiente-Termico'!$B$2:$EC$1000, MATCH($O63, 'Ambiente-Termico'!$I$2:$I$1000, 0), MATCH(BH$1, 'Ambiente-Termico'!$B$1:$EC$1, 0))</f>
        <v>101</v>
      </c>
      <c r="BI63" s="2">
        <f>INDEX('Ambiente-Termico'!$B$2:$EC$1000, MATCH($O63, 'Ambiente-Termico'!$I$2:$I$1000, 0), MATCH(BI$1, 'Ambiente-Termico'!$B$1:$EC$1, 0))</f>
        <v>3.4589041095890408E-2</v>
      </c>
      <c r="BJ63">
        <f>INDEX('Ambiente-Termico'!$B$2:$EC$1000, MATCH($O63, 'Ambiente-Termico'!$I$2:$I$1000, 0), MATCH(BJ$1, 'Ambiente-Termico'!$B$1:$EC$1, 0))</f>
        <v>2708</v>
      </c>
      <c r="BK63" s="2">
        <f>INDEX('Ambiente-Termico'!$B$2:$EC$1000, MATCH($O63, 'Ambiente-Termico'!$I$2:$I$1000, 0), MATCH(BK$1, 'Ambiente-Termico'!$B$1:$EC$1, 0))</f>
        <v>0.92739726027397262</v>
      </c>
      <c r="BL63">
        <f>INDEX('Ambiente-Termico'!$B$2:$EC$1000, MATCH($O63, 'Ambiente-Termico'!$I$2:$I$1000, 0), MATCH(BL$1, 'Ambiente-Termico'!$B$1:$EC$1, 0))</f>
        <v>117</v>
      </c>
      <c r="BM63" s="2">
        <f>INDEX('Ambiente-Termico'!$B$2:$EC$1000, MATCH($O63, 'Ambiente-Termico'!$I$2:$I$1000, 0), MATCH(BM$1, 'Ambiente-Termico'!$B$1:$EC$1, 0))</f>
        <v>1.3356164383561639E-2</v>
      </c>
      <c r="BN63">
        <f>INDEX('Ambiente-Termico'!$B$2:$EC$1000, MATCH($O63, 'Ambiente-Termico'!$I$2:$I$1000, 0), MATCH(BN$1, 'Ambiente-Termico'!$B$1:$EC$1, 0))</f>
        <v>912</v>
      </c>
      <c r="BO63" s="2">
        <f>INDEX('Ambiente-Termico'!$B$2:$EC$1000, MATCH($O63, 'Ambiente-Termico'!$I$2:$I$1000, 0), MATCH(BO$1, 'Ambiente-Termico'!$B$1:$EC$1, 0))</f>
        <v>0.10410958904109591</v>
      </c>
      <c r="BP63">
        <f>INDEX('Ambiente-Termico'!$B$2:$EC$1000, MATCH($O63, 'Ambiente-Termico'!$I$2:$I$1000, 0), MATCH(BP$1, 'Ambiente-Termico'!$B$1:$EC$1, 0))</f>
        <v>7731</v>
      </c>
      <c r="BQ63" s="2">
        <f>INDEX('Ambiente-Termico'!$B$2:$EC$1000, MATCH($O63, 'Ambiente-Termico'!$I$2:$I$1000, 0), MATCH(BQ$1, 'Ambiente-Termico'!$B$1:$EC$1, 0))</f>
        <v>0.88253424657534252</v>
      </c>
      <c r="BR63">
        <f>INDEX('Ambiente-Termico'!$B$2:$EC$1000, MATCH($O63, 'Ambiente-Termico'!$I$2:$I$1000, 0), MATCH(BR$1, 'Ambiente-Termico'!$B$1:$EC$1, 0))</f>
        <v>9</v>
      </c>
      <c r="BS63" s="2">
        <f>INDEX('Ambiente-Termico'!$B$2:$EC$1000, MATCH($O63, 'Ambiente-Termico'!$I$2:$I$1000, 0), MATCH(BS$1, 'Ambiente-Termico'!$B$1:$EC$1, 0))</f>
        <v>3.0821917808219182E-3</v>
      </c>
      <c r="BT63">
        <f>INDEX('Ambiente-Termico'!$B$2:$EC$1000, MATCH($O63, 'Ambiente-Termico'!$I$2:$I$1000, 0), MATCH(BT$1, 'Ambiente-Termico'!$B$1:$EC$1, 0))</f>
        <v>923</v>
      </c>
      <c r="BU63" s="2">
        <f>INDEX('Ambiente-Termico'!$B$2:$EC$1000, MATCH($O63, 'Ambiente-Termico'!$I$2:$I$1000, 0), MATCH(BU$1, 'Ambiente-Termico'!$B$1:$EC$1, 0))</f>
        <v>0.31609589041095892</v>
      </c>
      <c r="BV63">
        <f>INDEX('Ambiente-Termico'!$B$2:$EC$1000, MATCH($O63, 'Ambiente-Termico'!$I$2:$I$1000, 0), MATCH(BV$1, 'Ambiente-Termico'!$B$1:$EC$1, 0))</f>
        <v>7828</v>
      </c>
      <c r="BW63" s="2">
        <f>INDEX('Ambiente-Termico'!$B$2:$EC$1000, MATCH($O63, 'Ambiente-Termico'!$I$2:$I$1000, 0), MATCH(BW$1, 'Ambiente-Termico'!$B$1:$EC$1, 0))</f>
        <v>0.89360730593607307</v>
      </c>
      <c r="BX63">
        <f>INDEX('Ambiente-Termico'!$B$2:$EC$1000, MATCH($O63, 'Ambiente-Termico'!$I$2:$I$1000, 0), MATCH(BX$1, 'Ambiente-Termico'!$B$1:$EC$1, 0))</f>
        <v>9</v>
      </c>
      <c r="BY63" s="2">
        <f>INDEX('Ambiente-Termico'!$B$2:$EC$1000, MATCH($O63, 'Ambiente-Termico'!$I$2:$I$1000, 0), MATCH(BY$1, 'Ambiente-Termico'!$B$1:$EC$1, 0))</f>
        <v>1.0273972602739729E-3</v>
      </c>
      <c r="BZ63">
        <f>INDEX('Ambiente-Termico'!$B$2:$EC$1000, MATCH($O63, 'Ambiente-Termico'!$I$2:$I$1000, 0), MATCH(BZ$1, 'Ambiente-Termico'!$B$1:$EC$1, 0))</f>
        <v>4100</v>
      </c>
      <c r="CA63" s="2">
        <f>INDEX('Ambiente-Termico'!$B$2:$EC$1000, MATCH($O63, 'Ambiente-Termico'!$I$2:$I$1000, 0), MATCH(CA$1, 'Ambiente-Termico'!$B$1:$EC$1, 0))</f>
        <v>0.4680365296803653</v>
      </c>
      <c r="CB63">
        <f>INDEX('Ambiente-Termico'!$B$2:$EC$1000, MATCH($O63, 'Ambiente-Termico'!$I$2:$I$1000, 0), MATCH(CB$1, 'Ambiente-Termico'!$B$1:$EC$1, 0))</f>
        <v>4651</v>
      </c>
      <c r="CC63" s="2">
        <f>INDEX('Ambiente-Termico'!$B$2:$EC$1000, MATCH($O63, 'Ambiente-Termico'!$I$2:$I$1000, 0), MATCH(CC$1, 'Ambiente-Termico'!$B$1:$EC$1, 0))</f>
        <v>0.53093607305936075</v>
      </c>
      <c r="CD63">
        <f>INDEX('Ambiente-Termico'!$B$2:$EC$1000, MATCH($O63, 'Ambiente-Termico'!$I$2:$I$1000, 0), MATCH(CD$1, 'Ambiente-Termico'!$B$1:$EC$1, 0))</f>
        <v>1072.49</v>
      </c>
      <c r="CE63">
        <f>INDEX('Ambiente-Termico'!$B$2:$EC$1000, MATCH($O63, 'Ambiente-Termico'!$I$2:$I$1000, 0), MATCH(CE$1, 'Ambiente-Termico'!$B$1:$EC$1, 0))</f>
        <v>461.1</v>
      </c>
      <c r="CF63">
        <f>INDEX('Ambiente-Termico'!$B$2:$EC$1000, MATCH($O63, 'Ambiente-Termico'!$I$2:$I$1000, 0), MATCH(CF$1, 'Ambiente-Termico'!$B$1:$EC$1, 0))</f>
        <v>46.63</v>
      </c>
      <c r="CG63">
        <f>INDEX('Ambiente-Termico'!$B$2:$EC$1000, MATCH($O63, 'Ambiente-Termico'!$I$2:$I$1000, 0), MATCH(CG$1, 'Ambiente-Termico'!$B$1:$EC$1, 0))</f>
        <v>20.047826086956523</v>
      </c>
      <c r="CH63">
        <f>INDEX('Ambiente-Termico'!$B$2:$EC$1000, MATCH($O63, 'Ambiente-Termico'!$I$2:$I$1000, 0), MATCH(CH$1, 'Ambiente-Termico'!$B$1:$EC$1, 0))</f>
        <v>26.58217391304348</v>
      </c>
      <c r="CI63">
        <f>INDEX('Ambiente-Termico'!$B$2:$EC$1000, MATCH($O63, 'Ambiente-Termico'!$I$2:$I$1000, 0), MATCH(CI$1, 'Ambiente-Termico'!$B$1:$EC$1, 0))</f>
        <v>698.29</v>
      </c>
      <c r="CJ63">
        <f>INDEX('Ambiente-Termico'!$B$2:$EC$1000, MATCH($O63, 'Ambiente-Termico'!$I$2:$I$1000, 0), MATCH(CJ$1, 'Ambiente-Termico'!$B$1:$EC$1, 0))</f>
        <v>40.018144318681408</v>
      </c>
      <c r="CK63">
        <f>INDEX('Ambiente-Termico'!$B$2:$EC$1000, MATCH($O63, 'Ambiente-Termico'!$I$2:$I$1000, 0), MATCH(CK$1, 'Ambiente-Termico'!$B$1:$EC$1, 0))</f>
        <v>0</v>
      </c>
      <c r="CL63">
        <f>INDEX('Ambiente-Termico'!$B$2:$EC$1000, MATCH($O63, 'Ambiente-Termico'!$I$2:$I$1000, 0), MATCH(CL$1, 'Ambiente-Termico'!$B$1:$EC$1, 0))</f>
        <v>0</v>
      </c>
      <c r="CM63">
        <f>INDEX('Ambiente-Termico'!$B$2:$EC$1000, MATCH($O63, 'Ambiente-Termico'!$I$2:$I$1000, 0), MATCH(CM$1, 'Ambiente-Termico'!$B$1:$EC$1, 0))</f>
        <v>0</v>
      </c>
      <c r="CN63">
        <f>INDEX('Ambiente-Termico'!$B$2:$EC$1000, MATCH($O63, 'Ambiente-Termico'!$I$2:$I$1000, 0), MATCH(CN$1, 'Ambiente-Termico'!$B$1:$EC$1, 0))</f>
        <v>0</v>
      </c>
      <c r="CO63">
        <f>INDEX('Ambiente-Termico'!$B$2:$EC$1000, MATCH($O63, 'Ambiente-Termico'!$I$2:$I$1000, 0), MATCH(CO$1, 'Ambiente-Termico'!$B$1:$EC$1, 0))</f>
        <v>0</v>
      </c>
      <c r="CP63">
        <f>INDEX('Ambiente-Termico'!$B$2:$EC$1000, MATCH($O63, 'Ambiente-Termico'!$I$2:$I$1000, 0), MATCH(CP$1, 'Ambiente-Termico'!$B$1:$EC$1, 0))</f>
        <v>0</v>
      </c>
      <c r="CQ63">
        <f>INDEX('Ambiente-Termico'!$B$2:$EC$1000, MATCH($O63, 'Ambiente-Termico'!$I$2:$I$1000, 0), MATCH(CQ$1, 'Ambiente-Termico'!$B$1:$EC$1, 0))</f>
        <v>0</v>
      </c>
      <c r="CR63">
        <f>INDEX('Ambiente-Termico'!$B$2:$EC$1000, MATCH($O63, 'Ambiente-Termico'!$I$2:$I$1000, 0), MATCH(CR$1, 'Ambiente-Termico'!$B$1:$EC$1, 0))</f>
        <v>0</v>
      </c>
      <c r="CS63">
        <f>INDEX('Ambiente-Termico'!$B$2:$EC$1000, MATCH($O63, 'Ambiente-Termico'!$I$2:$I$1000, 0), MATCH(CS$1, 'Ambiente-Termico'!$B$1:$EC$1, 0))</f>
        <v>0</v>
      </c>
      <c r="CT63">
        <f>INDEX('Ambiente-Termico'!$B$2:$EC$1000, MATCH($O63, 'Ambiente-Termico'!$I$2:$I$1000, 0), MATCH(CT$1, 'Ambiente-Termico'!$B$1:$EC$1, 0))</f>
        <v>0</v>
      </c>
      <c r="CU63">
        <f>INDEX('Ambiente-Termico'!$B$2:$EC$1000, MATCH($O63, 'Ambiente-Termico'!$I$2:$I$1000, 0), MATCH(CU$1, 'Ambiente-Termico'!$B$1:$EC$1, 0))</f>
        <v>0</v>
      </c>
      <c r="CV63">
        <f>INDEX('Ambiente-Termico'!$B$2:$EC$1000, MATCH($O63, 'Ambiente-Termico'!$I$2:$I$1000, 0), MATCH(CV$1, 'Ambiente-Termico'!$B$1:$EC$1, 0))</f>
        <v>0</v>
      </c>
      <c r="CW63">
        <f>INDEX('Ambiente-Termico'!$B$2:$EC$1000, MATCH($O63, 'Ambiente-Termico'!$I$2:$I$1000, 0), MATCH(CW$1, 'Ambiente-Termico'!$B$1:$EC$1, 0))</f>
        <v>0</v>
      </c>
      <c r="CX63">
        <f>INDEX('Ambiente-Termico'!$B$2:$EC$1000, MATCH($O63, 'Ambiente-Termico'!$I$2:$I$1000, 0), MATCH(CX$1, 'Ambiente-Termico'!$B$1:$EC$1, 0))</f>
        <v>0</v>
      </c>
      <c r="CY63">
        <f>INDEX('Ambiente-Termico'!$B$2:$EC$1000, MATCH($O63, 'Ambiente-Termico'!$I$2:$I$1000, 0), MATCH(CY$1, 'Ambiente-Termico'!$B$1:$EC$1, 0))</f>
        <v>0</v>
      </c>
      <c r="CZ63">
        <f>INDEX('Ambiente-Termico'!$B$2:$EC$1000, MATCH($O63, 'Ambiente-Termico'!$I$2:$I$1000, 0), MATCH(CZ$1, 'Ambiente-Termico'!$B$1:$EC$1, 0))</f>
        <v>0</v>
      </c>
      <c r="DA63">
        <f>INDEX('Ambiente-Termico'!$B$2:$EC$1000, MATCH($O63, 'Ambiente-Termico'!$I$2:$I$1000, 0), MATCH(DA$1, 'Ambiente-Termico'!$B$1:$EC$1, 0))</f>
        <v>0</v>
      </c>
      <c r="DB63">
        <f>INDEX('Ambiente-Termico'!$B$2:$EC$1000, MATCH($O63, 'Ambiente-Termico'!$I$2:$I$1000, 0), MATCH(DB$1, 'Ambiente-Termico'!$B$1:$EC$1, 0))</f>
        <v>0</v>
      </c>
      <c r="DC63">
        <f>INDEX('Ambiente-Termico'!$B$2:$EC$1000, MATCH($O63, 'Ambiente-Termico'!$I$2:$I$1000, 0), MATCH(DC$1, 'Ambiente-Termico'!$B$1:$EC$1, 0))</f>
        <v>0</v>
      </c>
      <c r="DD63">
        <f>INDEX('Ambiente-Termico'!$B$2:$EC$1000, MATCH($O63, 'Ambiente-Termico'!$I$2:$I$1000, 0), MATCH(DD$1, 'Ambiente-Termico'!$B$1:$EC$1, 0))</f>
        <v>0</v>
      </c>
      <c r="DE63">
        <f>INDEX('Ambiente-Termico'!$B$2:$EC$1000, MATCH($O63, 'Ambiente-Termico'!$I$2:$I$1000, 0), MATCH(DE$1, 'Ambiente-Termico'!$B$1:$EC$1, 0))</f>
        <v>0</v>
      </c>
      <c r="DF63">
        <f>INDEX('Ambiente-Termico'!$B$2:$EC$1000, MATCH($O63, 'Ambiente-Termico'!$I$2:$I$1000, 0), MATCH(DF$1, 'Ambiente-Termico'!$B$1:$EC$1, 0))</f>
        <v>0</v>
      </c>
      <c r="DG63">
        <f>INDEX('Ambiente-Termico'!$B$2:$EC$1000, MATCH($O63, 'Ambiente-Termico'!$I$2:$I$1000, 0), MATCH(DG$1, 'Ambiente-Termico'!$B$1:$EC$1, 0))</f>
        <v>0</v>
      </c>
      <c r="DH63">
        <f>INDEX('Ambiente-Termico'!$B$2:$EC$1000, MATCH($O63, 'Ambiente-Termico'!$I$2:$I$1000, 0), MATCH(DH$1, 'Ambiente-Termico'!$B$1:$EC$1, 0))</f>
        <v>0</v>
      </c>
      <c r="DI63">
        <f>INDEX('Ambiente-Termico'!$B$2:$EC$1000, MATCH($O63, 'Ambiente-Termico'!$I$2:$I$1000, 0), MATCH(DI$1, 'Ambiente-Termico'!$B$1:$EC$1, 0))</f>
        <v>0</v>
      </c>
      <c r="DJ63">
        <f>INDEX('Ambiente-Termico'!$B$2:$EC$1000, MATCH($O63, 'Ambiente-Termico'!$I$2:$I$1000, 0), MATCH(DJ$1, 'Ambiente-Termico'!$B$1:$EC$1, 0))</f>
        <v>0</v>
      </c>
      <c r="DK63">
        <f>INDEX('Ambiente-Termico'!$B$2:$EC$1000, MATCH($O63, 'Ambiente-Termico'!$I$2:$I$1000, 0), MATCH(DK$1, 'Ambiente-Termico'!$B$1:$EC$1, 0))</f>
        <v>0</v>
      </c>
      <c r="DL63">
        <f>INDEX('Ambiente-Termico'!$B$2:$EC$1000, MATCH($O63, 'Ambiente-Termico'!$I$2:$I$1000, 0), MATCH(DL$1, 'Ambiente-Termico'!$B$1:$EC$1, 0))</f>
        <v>0</v>
      </c>
      <c r="DM63">
        <f>INDEX('Ambiente-Termico'!$B$2:$EC$1000, MATCH($O63, 'Ambiente-Termico'!$I$2:$I$1000, 0), MATCH(DM$1, 'Ambiente-Termico'!$B$1:$EC$1, 0))</f>
        <v>0</v>
      </c>
      <c r="DN63" s="2">
        <f t="shared" si="1"/>
        <v>0.75338027391716267</v>
      </c>
      <c r="DO63" s="2">
        <f>IF(INDEX(CE:CE,MATCH($T63,$O:$O, 0))=0,0,1-CE63/INDEX(CE:CE,MATCH($T63,$O:$O, 0)))</f>
        <v>0.21161967616735344</v>
      </c>
      <c r="DP63" s="2">
        <f>IF(INDEX(CF:CF,MATCH($T63,$O:$O, 0))=0,0,1-CF63/INDEX(CF:CF,MATCH($T63,$O:$O, 0)))</f>
        <v>0.75338027391716256</v>
      </c>
      <c r="DQ63" s="2">
        <f t="shared" si="2"/>
        <v>0.21161967616735344</v>
      </c>
      <c r="DR63" s="2">
        <f t="shared" si="3"/>
        <v>0.83756432839429418</v>
      </c>
      <c r="DS63" s="2">
        <f t="shared" si="4"/>
        <v>0.85190000402970101</v>
      </c>
      <c r="DT63" s="2">
        <f t="shared" si="5"/>
        <v>-0.16622199673630411</v>
      </c>
      <c r="DU63" s="2">
        <f t="shared" si="6"/>
        <v>0</v>
      </c>
      <c r="DV63" s="2">
        <f t="shared" si="7"/>
        <v>0</v>
      </c>
      <c r="DW63" s="2">
        <f t="shared" si="8"/>
        <v>0</v>
      </c>
      <c r="DX63" s="2">
        <f t="shared" si="9"/>
        <v>0</v>
      </c>
      <c r="DY63" s="2">
        <f>IF($CO63=0,0,CP63/$CO63)</f>
        <v>0</v>
      </c>
      <c r="DZ63" s="2">
        <f t="shared" si="10"/>
        <v>0</v>
      </c>
      <c r="EA63" s="2">
        <f t="shared" si="11"/>
        <v>0</v>
      </c>
      <c r="EB63" s="2">
        <f t="shared" si="12"/>
        <v>0</v>
      </c>
      <c r="EC63" s="2">
        <f t="shared" si="13"/>
        <v>0</v>
      </c>
      <c r="ED63" s="2">
        <f t="shared" si="14"/>
        <v>0</v>
      </c>
      <c r="EE63" s="2">
        <f t="shared" si="15"/>
        <v>0</v>
      </c>
      <c r="EF63" s="2">
        <f t="shared" si="16"/>
        <v>0</v>
      </c>
      <c r="EG63" s="2">
        <f t="shared" si="17"/>
        <v>0</v>
      </c>
      <c r="EH63" s="2">
        <f t="shared" si="18"/>
        <v>0</v>
      </c>
      <c r="EI63" s="2">
        <f t="shared" si="19"/>
        <v>0</v>
      </c>
      <c r="EJ63" s="2">
        <f t="shared" si="20"/>
        <v>0</v>
      </c>
      <c r="EK63" s="2">
        <f>IF($DB63=0,0,DC63/$DB63)</f>
        <v>0</v>
      </c>
      <c r="EL63" s="2">
        <f t="shared" si="21"/>
        <v>0</v>
      </c>
      <c r="EM63" s="2">
        <f t="shared" si="22"/>
        <v>0</v>
      </c>
      <c r="EN63" s="2">
        <f t="shared" si="23"/>
        <v>0</v>
      </c>
      <c r="EO63" s="2">
        <f t="shared" si="24"/>
        <v>0</v>
      </c>
      <c r="EP63" s="2">
        <f t="shared" si="25"/>
        <v>0</v>
      </c>
      <c r="EQ63" s="2">
        <f t="shared" si="26"/>
        <v>0</v>
      </c>
      <c r="ER63" s="2">
        <f t="shared" si="27"/>
        <v>0</v>
      </c>
      <c r="ES63" s="2">
        <f t="shared" si="28"/>
        <v>0</v>
      </c>
      <c r="ET63" s="2">
        <f t="shared" si="29"/>
        <v>0</v>
      </c>
      <c r="EU63" s="2">
        <f t="shared" si="30"/>
        <v>0</v>
      </c>
      <c r="EV63">
        <f>INDEX('Ambiente-Luminico'!$B$2:$DZ$1000, MATCH($P63, 'Ambiente-Luminico'!$M$2:$M$1000, 0), MATCH(EV$1, 'Ambiente-Luminico'!$B$1:$DZ$1, 0))</f>
        <v>0.453125</v>
      </c>
      <c r="EW63">
        <f>INDEX('Ambiente-Luminico'!$B$2:$DZ$1000, MATCH($P63, 'Ambiente-Luminico'!$M$2:$M$1000, 0), MATCH(EW$1, 'Ambiente-Luminico'!$B$1:$DZ$1, 0))</f>
        <v>0.171875</v>
      </c>
      <c r="EX63">
        <f>INDEX('Ambiente-Luminico'!$B$2:$DZ$1000, MATCH($P63, 'Ambiente-Luminico'!$M$2:$M$1000, 0), MATCH(EX$1, 'Ambiente-Luminico'!$B$1:$DZ$1, 0))</f>
        <v>0</v>
      </c>
      <c r="EY63">
        <f>INDEX('Ambiente-Luminico'!$B$2:$DZ$1000, MATCH($P63, 'Ambiente-Luminico'!$M$2:$M$1000, 0), MATCH(EY$1, 'Ambiente-Luminico'!$B$1:$DZ$1, 0))</f>
        <v>0.50173794999999999</v>
      </c>
      <c r="EZ63">
        <f>INDEX('Ambiente-Luminico'!$B$2:$DZ$1000, MATCH($P63, 'Ambiente-Luminico'!$M$2:$M$1000, 0), MATCH(EZ$1, 'Ambiente-Luminico'!$B$1:$DZ$1, 0))</f>
        <v>4.7945205000000002E-4</v>
      </c>
      <c r="FA63">
        <f>INDEX('Ambiente-Luminico'!$B$2:$DZ$1000, MATCH($P63, 'Ambiente-Luminico'!$M$2:$M$1000, 0), MATCH(FA$1, 'Ambiente-Luminico'!$B$1:$DZ$1, 0))</f>
        <v>355.38904000000002</v>
      </c>
      <c r="FB63">
        <f>INDEX('Ambiente-Luminico'!$B$2:$DZ$1000, MATCH($P63, 'Ambiente-Luminico'!$M$2:$M$1000, 0), MATCH(FB$1, 'Ambiente-Luminico'!$B$1:$DZ$1, 0))</f>
        <v>6.8359375E-2</v>
      </c>
    </row>
    <row r="64" spans="1:158" x14ac:dyDescent="0.3">
      <c r="A64">
        <f>IF(INDEX(Plan1!O$5:O$1000,ROW()-1)="","",INDEX(Plan1!O$5:O$1000,ROW()-1))</f>
        <v>63</v>
      </c>
      <c r="B64" t="str">
        <f>IF(INDEX(Plan1!P$5:P$1000,ROW()-1)="","",INDEX(Plan1!P$5:P$1000,ROW()-1))</f>
        <v>CTD-VN-V86-T120_Pext</v>
      </c>
      <c r="C64" t="str">
        <f>IF(INDEX(Plan1!Q$5:Q$1000,ROW()-1)="","",INDEX(Plan1!Q$5:Q$1000,ROW()-1))</f>
        <v>CTD</v>
      </c>
      <c r="D64" t="str">
        <f>IF(INDEX(Plan1!R$5:R$1000,ROW()-1)="","",INDEX(Plan1!R$5:R$1000,ROW()-1))</f>
        <v>VN</v>
      </c>
      <c r="E64" t="str">
        <f>IF(INDEX(Plan1!S$5:S$1000,ROW()-1)="","",INDEX(Plan1!S$5:S$1000,ROW()-1))</f>
        <v>V86</v>
      </c>
      <c r="F64" t="str">
        <f>IF(INDEX(Plan1!T$5:T$1000,ROW()-1)="","",INDEX(Plan1!T$5:T$1000,ROW()-1))</f>
        <v>T120_Pext</v>
      </c>
      <c r="G64" t="str">
        <f>IF(INDEX(Plan1!U$5:U$1000,ROW()-1)="","",INDEX(Plan1!U$5:U$1000,ROW()-1))</f>
        <v>SALA DE JANTAR</v>
      </c>
      <c r="H64">
        <f>IF(INDEX(Plan1!W$5:W$1000,ROW()-1)="","",INDEX(Plan1!W$5:W$1000,ROW()-1))</f>
        <v>23</v>
      </c>
      <c r="I64">
        <f>IF(INDEX(Plan1!X$5:X$1000,ROW()-1)="","",INDEX(Plan1!X$5:X$1000,ROW()-1))</f>
        <v>20.47</v>
      </c>
      <c r="J64">
        <f>IF(INDEX(Plan1!Y$5:Y$1000,ROW()-1)="","",INDEX(Plan1!Y$5:Y$1000,ROW()-1))</f>
        <v>7.3440000000000003</v>
      </c>
      <c r="K64" s="16">
        <f>IF(INDEX(Plan1!Z$5:Z$1000,ROW()-1)="","",INDEX(Plan1!Z$5:Z$1000,ROW()-1))</f>
        <v>0.36</v>
      </c>
      <c r="L64" s="2">
        <f>IF(INDEX(Plan1!AA$5:AA$1000,ROW()-1)="","",INDEX(Plan1!AA$5:AA$1000,ROW()-1))</f>
        <v>0.32</v>
      </c>
      <c r="M64" t="str">
        <f t="shared" si="31"/>
        <v>T120_Pext</v>
      </c>
      <c r="N64" t="str">
        <f t="shared" si="32"/>
        <v>Oeste</v>
      </c>
      <c r="O64" t="str">
        <f t="shared" si="33"/>
        <v>CTD-VN-V86-T120_Pext-SALA DE JANTAR-T120_Pext</v>
      </c>
      <c r="P64" t="str">
        <f t="shared" si="34"/>
        <v>CTD-VN-V86-T120_Pext-SALA DE JANTAR-T120_Pext</v>
      </c>
      <c r="Q64" t="str">
        <f t="shared" si="35"/>
        <v>CTD_T120_Pext_V86</v>
      </c>
      <c r="R64" t="str">
        <f t="shared" si="36"/>
        <v>CTD_T120_Pext_V86_sDG</v>
      </c>
      <c r="S64" t="str">
        <f t="shared" si="37"/>
        <v>CTD-SALA-DE-JANTAR</v>
      </c>
      <c r="T64" t="str">
        <f t="shared" si="38"/>
        <v>CTD-VN-V86-ST-SALA DE JANTAR-ST</v>
      </c>
      <c r="U64">
        <f>INDEX('Ambiente-Termico'!$B$2:$EC$1000, MATCH($O64, 'Ambiente-Termico'!$I$2:$I$1000, 0), MATCH(U$1, 'Ambiente-Termico'!$B$1:$EC$1, 0))</f>
        <v>2920</v>
      </c>
      <c r="V64">
        <f>INDEX('Ambiente-Termico'!$B$2:$EC$1000, MATCH($O64, 'Ambiente-Termico'!$I$2:$I$1000, 0), MATCH(V$1, 'Ambiente-Termico'!$B$1:$EC$1, 0))</f>
        <v>29.99</v>
      </c>
      <c r="W64">
        <f>INDEX('Ambiente-Termico'!$B$2:$EC$1000, MATCH($O64, 'Ambiente-Termico'!$I$2:$I$1000, 0), MATCH(W$1, 'Ambiente-Termico'!$B$1:$EC$1, 0))</f>
        <v>29.99</v>
      </c>
      <c r="X64">
        <f>INDEX('Ambiente-Termico'!$B$2:$EC$1000, MATCH($O64, 'Ambiente-Termico'!$I$2:$I$1000, 0), MATCH(X$1, 'Ambiente-Termico'!$B$1:$EC$1, 0))</f>
        <v>21.84</v>
      </c>
      <c r="Y64">
        <f>INDEX('Ambiente-Termico'!$B$2:$EC$1000, MATCH($O64, 'Ambiente-Termico'!$I$2:$I$1000, 0), MATCH(Y$1, 'Ambiente-Termico'!$B$1:$EC$1, 0))</f>
        <v>20.89</v>
      </c>
      <c r="Z64">
        <f>INDEX('Ambiente-Termico'!$B$2:$EC$1000, MATCH($O64, 'Ambiente-Termico'!$I$2:$I$1000, 0), MATCH(Z$1, 'Ambiente-Termico'!$B$1:$EC$1, 0))</f>
        <v>28.49</v>
      </c>
      <c r="AA64">
        <f>INDEX('Ambiente-Termico'!$B$2:$EC$1000, MATCH($O64, 'Ambiente-Termico'!$I$2:$I$1000, 0), MATCH(AA$1, 'Ambiente-Termico'!$B$1:$EC$1, 0))</f>
        <v>28.49</v>
      </c>
      <c r="AB64">
        <f>INDEX('Ambiente-Termico'!$B$2:$EC$1000, MATCH($O64, 'Ambiente-Termico'!$I$2:$I$1000, 0), MATCH(AB$1, 'Ambiente-Termico'!$B$1:$EC$1, 0))</f>
        <v>22.11</v>
      </c>
      <c r="AC64">
        <f>INDEX('Ambiente-Termico'!$B$2:$EC$1000, MATCH($O64, 'Ambiente-Termico'!$I$2:$I$1000, 0), MATCH(AC$1, 'Ambiente-Termico'!$B$1:$EC$1, 0))</f>
        <v>20.95</v>
      </c>
      <c r="AD64">
        <f>INDEX('Ambiente-Termico'!$B$2:$EC$1000, MATCH($O64, 'Ambiente-Termico'!$I$2:$I$1000, 0), MATCH(AD$1, 'Ambiente-Termico'!$B$1:$EC$1, 0))</f>
        <v>29.24</v>
      </c>
      <c r="AE64">
        <f>INDEX('Ambiente-Termico'!$B$2:$EC$1000, MATCH($O64, 'Ambiente-Termico'!$I$2:$I$1000, 0), MATCH(AE$1, 'Ambiente-Termico'!$B$1:$EC$1, 0))</f>
        <v>29.24</v>
      </c>
      <c r="AF64">
        <f>INDEX('Ambiente-Termico'!$B$2:$EC$1000, MATCH($O64, 'Ambiente-Termico'!$I$2:$I$1000, 0), MATCH(AF$1, 'Ambiente-Termico'!$B$1:$EC$1, 0))</f>
        <v>21.97</v>
      </c>
      <c r="AG64">
        <f>INDEX('Ambiente-Termico'!$B$2:$EC$1000, MATCH($O64, 'Ambiente-Termico'!$I$2:$I$1000, 0), MATCH(AG$1, 'Ambiente-Termico'!$B$1:$EC$1, 0))</f>
        <v>20.92</v>
      </c>
      <c r="AH64" s="2">
        <f t="shared" si="39"/>
        <v>2.8191834089436152E-2</v>
      </c>
      <c r="AI64" s="2">
        <f t="shared" si="39"/>
        <v>2.8191834089436152E-2</v>
      </c>
      <c r="AJ64" s="2">
        <f t="shared" si="39"/>
        <v>1.5772870662460581E-2</v>
      </c>
      <c r="AK64" s="2">
        <f t="shared" si="39"/>
        <v>9.0132827324477249E-3</v>
      </c>
      <c r="AL64" s="2">
        <f t="shared" si="40"/>
        <v>0.12257468432399143</v>
      </c>
      <c r="AM64" s="2">
        <f t="shared" si="40"/>
        <v>0.12257468432399143</v>
      </c>
      <c r="AN64" s="2">
        <f t="shared" si="40"/>
        <v>6.273844849512511E-2</v>
      </c>
      <c r="AO64" s="2">
        <f t="shared" si="40"/>
        <v>3.0541416011105937E-2</v>
      </c>
      <c r="AP64" s="2">
        <f t="shared" si="41"/>
        <v>7.6437144662034218E-2</v>
      </c>
      <c r="AQ64" s="2">
        <f t="shared" si="41"/>
        <v>7.6437144662034218E-2</v>
      </c>
      <c r="AR64" s="2">
        <f t="shared" si="41"/>
        <v>4.0192223678462313E-2</v>
      </c>
      <c r="AS64" s="2">
        <f t="shared" si="41"/>
        <v>2.0140515222482391E-2</v>
      </c>
      <c r="AT64">
        <f>INDEX('Ambiente-Termico'!$B$2:$EC$1000, MATCH($O64, 'Ambiente-Termico'!$I$2:$I$1000, 0), MATCH(AT$1, 'Ambiente-Termico'!$B$1:$EC$1, 0))</f>
        <v>77</v>
      </c>
      <c r="AU64" s="2">
        <f>INDEX('Ambiente-Termico'!$B$2:$EC$1000, MATCH($O64, 'Ambiente-Termico'!$I$2:$I$1000, 0), MATCH(AU$1, 'Ambiente-Termico'!$B$1:$EC$1, 0))</f>
        <v>2.6369863013698629E-2</v>
      </c>
      <c r="AV64">
        <f>INDEX('Ambiente-Termico'!$B$2:$EC$1000, MATCH($O64, 'Ambiente-Termico'!$I$2:$I$1000, 0), MATCH(AV$1, 'Ambiente-Termico'!$B$1:$EC$1, 0))</f>
        <v>1947</v>
      </c>
      <c r="AW64" s="2">
        <f>INDEX('Ambiente-Termico'!$B$2:$EC$1000, MATCH($O64, 'Ambiente-Termico'!$I$2:$I$1000, 0), MATCH(AW$1, 'Ambiente-Termico'!$B$1:$EC$1, 0))</f>
        <v>0.66678082191780819</v>
      </c>
      <c r="AX64">
        <f>INDEX('Ambiente-Termico'!$B$2:$EC$1000, MATCH($O64, 'Ambiente-Termico'!$I$2:$I$1000, 0), MATCH(AX$1, 'Ambiente-Termico'!$B$1:$EC$1, 0))</f>
        <v>896</v>
      </c>
      <c r="AY64" s="2">
        <f>INDEX('Ambiente-Termico'!$B$2:$EC$1000, MATCH($O64, 'Ambiente-Termico'!$I$2:$I$1000, 0), MATCH(AY$1, 'Ambiente-Termico'!$B$1:$EC$1, 0))</f>
        <v>0.30684931506849322</v>
      </c>
      <c r="AZ64">
        <f>INDEX('Ambiente-Termico'!$B$2:$EC$1000, MATCH($O64, 'Ambiente-Termico'!$I$2:$I$1000, 0), MATCH(AZ$1, 'Ambiente-Termico'!$B$1:$EC$1, 0))</f>
        <v>159</v>
      </c>
      <c r="BA64" s="2">
        <f>INDEX('Ambiente-Termico'!$B$2:$EC$1000, MATCH($O64, 'Ambiente-Termico'!$I$2:$I$1000, 0), MATCH(BA$1, 'Ambiente-Termico'!$B$1:$EC$1, 0))</f>
        <v>1.8150684931506851E-2</v>
      </c>
      <c r="BB64">
        <f>INDEX('Ambiente-Termico'!$B$2:$EC$1000, MATCH($O64, 'Ambiente-Termico'!$I$2:$I$1000, 0), MATCH(BB$1, 'Ambiente-Termico'!$B$1:$EC$1, 0))</f>
        <v>5665</v>
      </c>
      <c r="BC64" s="2">
        <f>INDEX('Ambiente-Termico'!$B$2:$EC$1000, MATCH($O64, 'Ambiente-Termico'!$I$2:$I$1000, 0), MATCH(BC$1, 'Ambiente-Termico'!$B$1:$EC$1, 0))</f>
        <v>0.64668949771689499</v>
      </c>
      <c r="BD64" t="e">
        <f>INDEX('Ambiente-Termico'!$B$2:$EC$1000, MATCH($O64, 'Ambiente-Termico'!$I$2:$I$1000, 0), MATCH(BD$1, 'Ambiente-Termico'!$B$1:$EC$1, 0))</f>
        <v>#N/A</v>
      </c>
      <c r="BE64" s="2" t="e">
        <f>INDEX('Ambiente-Termico'!$B$2:$EC$1000, MATCH($O64, 'Ambiente-Termico'!$I$2:$I$1000, 0), MATCH(BE$1, 'Ambiente-Termico'!$B$1:$EC$1, 0))</f>
        <v>#N/A</v>
      </c>
      <c r="BF64">
        <f>INDEX('Ambiente-Termico'!$B$2:$EC$1000, MATCH($O64, 'Ambiente-Termico'!$I$2:$I$1000, 0), MATCH(BF$1, 'Ambiente-Termico'!$B$1:$EC$1, 0))</f>
        <v>106</v>
      </c>
      <c r="BG64" s="2">
        <f>INDEX('Ambiente-Termico'!$B$2:$EC$1000, MATCH($O64, 'Ambiente-Termico'!$I$2:$I$1000, 0), MATCH(BG$1, 'Ambiente-Termico'!$B$1:$EC$1, 0))</f>
        <v>3.6301369863013702E-2</v>
      </c>
      <c r="BH64">
        <f>INDEX('Ambiente-Termico'!$B$2:$EC$1000, MATCH($O64, 'Ambiente-Termico'!$I$2:$I$1000, 0), MATCH(BH$1, 'Ambiente-Termico'!$B$1:$EC$1, 0))</f>
        <v>92</v>
      </c>
      <c r="BI64" s="2">
        <f>INDEX('Ambiente-Termico'!$B$2:$EC$1000, MATCH($O64, 'Ambiente-Termico'!$I$2:$I$1000, 0), MATCH(BI$1, 'Ambiente-Termico'!$B$1:$EC$1, 0))</f>
        <v>3.1506849315068503E-2</v>
      </c>
      <c r="BJ64">
        <f>INDEX('Ambiente-Termico'!$B$2:$EC$1000, MATCH($O64, 'Ambiente-Termico'!$I$2:$I$1000, 0), MATCH(BJ$1, 'Ambiente-Termico'!$B$1:$EC$1, 0))</f>
        <v>2722</v>
      </c>
      <c r="BK64" s="2">
        <f>INDEX('Ambiente-Termico'!$B$2:$EC$1000, MATCH($O64, 'Ambiente-Termico'!$I$2:$I$1000, 0), MATCH(BK$1, 'Ambiente-Termico'!$B$1:$EC$1, 0))</f>
        <v>0.93219178082191778</v>
      </c>
      <c r="BL64">
        <f>INDEX('Ambiente-Termico'!$B$2:$EC$1000, MATCH($O64, 'Ambiente-Termico'!$I$2:$I$1000, 0), MATCH(BL$1, 'Ambiente-Termico'!$B$1:$EC$1, 0))</f>
        <v>112</v>
      </c>
      <c r="BM64" s="2">
        <f>INDEX('Ambiente-Termico'!$B$2:$EC$1000, MATCH($O64, 'Ambiente-Termico'!$I$2:$I$1000, 0), MATCH(BM$1, 'Ambiente-Termico'!$B$1:$EC$1, 0))</f>
        <v>1.278538812785388E-2</v>
      </c>
      <c r="BN64">
        <f>INDEX('Ambiente-Termico'!$B$2:$EC$1000, MATCH($O64, 'Ambiente-Termico'!$I$2:$I$1000, 0), MATCH(BN$1, 'Ambiente-Termico'!$B$1:$EC$1, 0))</f>
        <v>901</v>
      </c>
      <c r="BO64" s="2">
        <f>INDEX('Ambiente-Termico'!$B$2:$EC$1000, MATCH($O64, 'Ambiente-Termico'!$I$2:$I$1000, 0), MATCH(BO$1, 'Ambiente-Termico'!$B$1:$EC$1, 0))</f>
        <v>0.1028538812785388</v>
      </c>
      <c r="BP64">
        <f>INDEX('Ambiente-Termico'!$B$2:$EC$1000, MATCH($O64, 'Ambiente-Termico'!$I$2:$I$1000, 0), MATCH(BP$1, 'Ambiente-Termico'!$B$1:$EC$1, 0))</f>
        <v>7747</v>
      </c>
      <c r="BQ64" s="2">
        <f>INDEX('Ambiente-Termico'!$B$2:$EC$1000, MATCH($O64, 'Ambiente-Termico'!$I$2:$I$1000, 0), MATCH(BQ$1, 'Ambiente-Termico'!$B$1:$EC$1, 0))</f>
        <v>0.88436073059360731</v>
      </c>
      <c r="BR64">
        <f>INDEX('Ambiente-Termico'!$B$2:$EC$1000, MATCH($O64, 'Ambiente-Termico'!$I$2:$I$1000, 0), MATCH(BR$1, 'Ambiente-Termico'!$B$1:$EC$1, 0))</f>
        <v>5</v>
      </c>
      <c r="BS64" s="2">
        <f>INDEX('Ambiente-Termico'!$B$2:$EC$1000, MATCH($O64, 'Ambiente-Termico'!$I$2:$I$1000, 0), MATCH(BS$1, 'Ambiente-Termico'!$B$1:$EC$1, 0))</f>
        <v>1.712328767123288E-3</v>
      </c>
      <c r="BT64">
        <f>INDEX('Ambiente-Termico'!$B$2:$EC$1000, MATCH($O64, 'Ambiente-Termico'!$I$2:$I$1000, 0), MATCH(BT$1, 'Ambiente-Termico'!$B$1:$EC$1, 0))</f>
        <v>898</v>
      </c>
      <c r="BU64" s="2">
        <f>INDEX('Ambiente-Termico'!$B$2:$EC$1000, MATCH($O64, 'Ambiente-Termico'!$I$2:$I$1000, 0), MATCH(BU$1, 'Ambiente-Termico'!$B$1:$EC$1, 0))</f>
        <v>0.30753424657534251</v>
      </c>
      <c r="BV64">
        <f>INDEX('Ambiente-Termico'!$B$2:$EC$1000, MATCH($O64, 'Ambiente-Termico'!$I$2:$I$1000, 0), MATCH(BV$1, 'Ambiente-Termico'!$B$1:$EC$1, 0))</f>
        <v>7857</v>
      </c>
      <c r="BW64" s="2">
        <f>INDEX('Ambiente-Termico'!$B$2:$EC$1000, MATCH($O64, 'Ambiente-Termico'!$I$2:$I$1000, 0), MATCH(BW$1, 'Ambiente-Termico'!$B$1:$EC$1, 0))</f>
        <v>0.8969178082191781</v>
      </c>
      <c r="BX64">
        <f>INDEX('Ambiente-Termico'!$B$2:$EC$1000, MATCH($O64, 'Ambiente-Termico'!$I$2:$I$1000, 0), MATCH(BX$1, 'Ambiente-Termico'!$B$1:$EC$1, 0))</f>
        <v>5</v>
      </c>
      <c r="BY64" s="2">
        <f>INDEX('Ambiente-Termico'!$B$2:$EC$1000, MATCH($O64, 'Ambiente-Termico'!$I$2:$I$1000, 0), MATCH(BY$1, 'Ambiente-Termico'!$B$1:$EC$1, 0))</f>
        <v>5.7077625570776253E-4</v>
      </c>
      <c r="BZ64">
        <f>INDEX('Ambiente-Termico'!$B$2:$EC$1000, MATCH($O64, 'Ambiente-Termico'!$I$2:$I$1000, 0), MATCH(BZ$1, 'Ambiente-Termico'!$B$1:$EC$1, 0))</f>
        <v>4060</v>
      </c>
      <c r="CA64" s="2">
        <f>INDEX('Ambiente-Termico'!$B$2:$EC$1000, MATCH($O64, 'Ambiente-Termico'!$I$2:$I$1000, 0), MATCH(CA$1, 'Ambiente-Termico'!$B$1:$EC$1, 0))</f>
        <v>0.4634703196347032</v>
      </c>
      <c r="CB64">
        <f>INDEX('Ambiente-Termico'!$B$2:$EC$1000, MATCH($O64, 'Ambiente-Termico'!$I$2:$I$1000, 0), MATCH(CB$1, 'Ambiente-Termico'!$B$1:$EC$1, 0))</f>
        <v>4695</v>
      </c>
      <c r="CC64" s="2">
        <f>INDEX('Ambiente-Termico'!$B$2:$EC$1000, MATCH($O64, 'Ambiente-Termico'!$I$2:$I$1000, 0), MATCH(CC$1, 'Ambiente-Termico'!$B$1:$EC$1, 0))</f>
        <v>0.53595890410958902</v>
      </c>
      <c r="CD64">
        <f>INDEX('Ambiente-Termico'!$B$2:$EC$1000, MATCH($O64, 'Ambiente-Termico'!$I$2:$I$1000, 0), MATCH(CD$1, 'Ambiente-Termico'!$B$1:$EC$1, 0))</f>
        <v>1309.18</v>
      </c>
      <c r="CE64">
        <f>INDEX('Ambiente-Termico'!$B$2:$EC$1000, MATCH($O64, 'Ambiente-Termico'!$I$2:$I$1000, 0), MATCH(CE$1, 'Ambiente-Termico'!$B$1:$EC$1, 0))</f>
        <v>455.51</v>
      </c>
      <c r="CF64">
        <f>INDEX('Ambiente-Termico'!$B$2:$EC$1000, MATCH($O64, 'Ambiente-Termico'!$I$2:$I$1000, 0), MATCH(CF$1, 'Ambiente-Termico'!$B$1:$EC$1, 0))</f>
        <v>56.920869565217394</v>
      </c>
      <c r="CG64">
        <f>INDEX('Ambiente-Termico'!$B$2:$EC$1000, MATCH($O64, 'Ambiente-Termico'!$I$2:$I$1000, 0), MATCH(CG$1, 'Ambiente-Termico'!$B$1:$EC$1, 0))</f>
        <v>19.804782608695653</v>
      </c>
      <c r="CH64">
        <f>INDEX('Ambiente-Termico'!$B$2:$EC$1000, MATCH($O64, 'Ambiente-Termico'!$I$2:$I$1000, 0), MATCH(CH$1, 'Ambiente-Termico'!$B$1:$EC$1, 0))</f>
        <v>37.116086956521741</v>
      </c>
      <c r="CI64">
        <f>INDEX('Ambiente-Termico'!$B$2:$EC$1000, MATCH($O64, 'Ambiente-Termico'!$I$2:$I$1000, 0), MATCH(CI$1, 'Ambiente-Termico'!$B$1:$EC$1, 0))</f>
        <v>1238.96</v>
      </c>
      <c r="CJ64">
        <f>INDEX('Ambiente-Termico'!$B$2:$EC$1000, MATCH($O64, 'Ambiente-Termico'!$I$2:$I$1000, 0), MATCH(CJ$1, 'Ambiente-Termico'!$B$1:$EC$1, 0))</f>
        <v>36.944250524079372</v>
      </c>
      <c r="CK64">
        <f>INDEX('Ambiente-Termico'!$B$2:$EC$1000, MATCH($O64, 'Ambiente-Termico'!$I$2:$I$1000, 0), MATCH(CK$1, 'Ambiente-Termico'!$B$1:$EC$1, 0))</f>
        <v>0</v>
      </c>
      <c r="CL64">
        <f>INDEX('Ambiente-Termico'!$B$2:$EC$1000, MATCH($O64, 'Ambiente-Termico'!$I$2:$I$1000, 0), MATCH(CL$1, 'Ambiente-Termico'!$B$1:$EC$1, 0))</f>
        <v>0</v>
      </c>
      <c r="CM64">
        <f>INDEX('Ambiente-Termico'!$B$2:$EC$1000, MATCH($O64, 'Ambiente-Termico'!$I$2:$I$1000, 0), MATCH(CM$1, 'Ambiente-Termico'!$B$1:$EC$1, 0))</f>
        <v>0</v>
      </c>
      <c r="CN64">
        <f>INDEX('Ambiente-Termico'!$B$2:$EC$1000, MATCH($O64, 'Ambiente-Termico'!$I$2:$I$1000, 0), MATCH(CN$1, 'Ambiente-Termico'!$B$1:$EC$1, 0))</f>
        <v>0</v>
      </c>
      <c r="CO64">
        <f>INDEX('Ambiente-Termico'!$B$2:$EC$1000, MATCH($O64, 'Ambiente-Termico'!$I$2:$I$1000, 0), MATCH(CO$1, 'Ambiente-Termico'!$B$1:$EC$1, 0))</f>
        <v>0</v>
      </c>
      <c r="CP64">
        <f>INDEX('Ambiente-Termico'!$B$2:$EC$1000, MATCH($O64, 'Ambiente-Termico'!$I$2:$I$1000, 0), MATCH(CP$1, 'Ambiente-Termico'!$B$1:$EC$1, 0))</f>
        <v>0</v>
      </c>
      <c r="CQ64">
        <f>INDEX('Ambiente-Termico'!$B$2:$EC$1000, MATCH($O64, 'Ambiente-Termico'!$I$2:$I$1000, 0), MATCH(CQ$1, 'Ambiente-Termico'!$B$1:$EC$1, 0))</f>
        <v>0</v>
      </c>
      <c r="CR64">
        <f>INDEX('Ambiente-Termico'!$B$2:$EC$1000, MATCH($O64, 'Ambiente-Termico'!$I$2:$I$1000, 0), MATCH(CR$1, 'Ambiente-Termico'!$B$1:$EC$1, 0))</f>
        <v>0</v>
      </c>
      <c r="CS64">
        <f>INDEX('Ambiente-Termico'!$B$2:$EC$1000, MATCH($O64, 'Ambiente-Termico'!$I$2:$I$1000, 0), MATCH(CS$1, 'Ambiente-Termico'!$B$1:$EC$1, 0))</f>
        <v>0</v>
      </c>
      <c r="CT64">
        <f>INDEX('Ambiente-Termico'!$B$2:$EC$1000, MATCH($O64, 'Ambiente-Termico'!$I$2:$I$1000, 0), MATCH(CT$1, 'Ambiente-Termico'!$B$1:$EC$1, 0))</f>
        <v>0</v>
      </c>
      <c r="CU64">
        <f>INDEX('Ambiente-Termico'!$B$2:$EC$1000, MATCH($O64, 'Ambiente-Termico'!$I$2:$I$1000, 0), MATCH(CU$1, 'Ambiente-Termico'!$B$1:$EC$1, 0))</f>
        <v>0</v>
      </c>
      <c r="CV64">
        <f>INDEX('Ambiente-Termico'!$B$2:$EC$1000, MATCH($O64, 'Ambiente-Termico'!$I$2:$I$1000, 0), MATCH(CV$1, 'Ambiente-Termico'!$B$1:$EC$1, 0))</f>
        <v>0</v>
      </c>
      <c r="CW64">
        <f>INDEX('Ambiente-Termico'!$B$2:$EC$1000, MATCH($O64, 'Ambiente-Termico'!$I$2:$I$1000, 0), MATCH(CW$1, 'Ambiente-Termico'!$B$1:$EC$1, 0))</f>
        <v>0</v>
      </c>
      <c r="CX64">
        <f>INDEX('Ambiente-Termico'!$B$2:$EC$1000, MATCH($O64, 'Ambiente-Termico'!$I$2:$I$1000, 0), MATCH(CX$1, 'Ambiente-Termico'!$B$1:$EC$1, 0))</f>
        <v>0</v>
      </c>
      <c r="CY64">
        <f>INDEX('Ambiente-Termico'!$B$2:$EC$1000, MATCH($O64, 'Ambiente-Termico'!$I$2:$I$1000, 0), MATCH(CY$1, 'Ambiente-Termico'!$B$1:$EC$1, 0))</f>
        <v>0</v>
      </c>
      <c r="CZ64">
        <f>INDEX('Ambiente-Termico'!$B$2:$EC$1000, MATCH($O64, 'Ambiente-Termico'!$I$2:$I$1000, 0), MATCH(CZ$1, 'Ambiente-Termico'!$B$1:$EC$1, 0))</f>
        <v>0</v>
      </c>
      <c r="DA64">
        <f>INDEX('Ambiente-Termico'!$B$2:$EC$1000, MATCH($O64, 'Ambiente-Termico'!$I$2:$I$1000, 0), MATCH(DA$1, 'Ambiente-Termico'!$B$1:$EC$1, 0))</f>
        <v>0</v>
      </c>
      <c r="DB64">
        <f>INDEX('Ambiente-Termico'!$B$2:$EC$1000, MATCH($O64, 'Ambiente-Termico'!$I$2:$I$1000, 0), MATCH(DB$1, 'Ambiente-Termico'!$B$1:$EC$1, 0))</f>
        <v>0</v>
      </c>
      <c r="DC64">
        <f>INDEX('Ambiente-Termico'!$B$2:$EC$1000, MATCH($O64, 'Ambiente-Termico'!$I$2:$I$1000, 0), MATCH(DC$1, 'Ambiente-Termico'!$B$1:$EC$1, 0))</f>
        <v>0</v>
      </c>
      <c r="DD64">
        <f>INDEX('Ambiente-Termico'!$B$2:$EC$1000, MATCH($O64, 'Ambiente-Termico'!$I$2:$I$1000, 0), MATCH(DD$1, 'Ambiente-Termico'!$B$1:$EC$1, 0))</f>
        <v>0</v>
      </c>
      <c r="DE64">
        <f>INDEX('Ambiente-Termico'!$B$2:$EC$1000, MATCH($O64, 'Ambiente-Termico'!$I$2:$I$1000, 0), MATCH(DE$1, 'Ambiente-Termico'!$B$1:$EC$1, 0))</f>
        <v>0</v>
      </c>
      <c r="DF64">
        <f>INDEX('Ambiente-Termico'!$B$2:$EC$1000, MATCH($O64, 'Ambiente-Termico'!$I$2:$I$1000, 0), MATCH(DF$1, 'Ambiente-Termico'!$B$1:$EC$1, 0))</f>
        <v>0</v>
      </c>
      <c r="DG64">
        <f>INDEX('Ambiente-Termico'!$B$2:$EC$1000, MATCH($O64, 'Ambiente-Termico'!$I$2:$I$1000, 0), MATCH(DG$1, 'Ambiente-Termico'!$B$1:$EC$1, 0))</f>
        <v>0</v>
      </c>
      <c r="DH64">
        <f>INDEX('Ambiente-Termico'!$B$2:$EC$1000, MATCH($O64, 'Ambiente-Termico'!$I$2:$I$1000, 0), MATCH(DH$1, 'Ambiente-Termico'!$B$1:$EC$1, 0))</f>
        <v>0</v>
      </c>
      <c r="DI64">
        <f>INDEX('Ambiente-Termico'!$B$2:$EC$1000, MATCH($O64, 'Ambiente-Termico'!$I$2:$I$1000, 0), MATCH(DI$1, 'Ambiente-Termico'!$B$1:$EC$1, 0))</f>
        <v>0</v>
      </c>
      <c r="DJ64">
        <f>INDEX('Ambiente-Termico'!$B$2:$EC$1000, MATCH($O64, 'Ambiente-Termico'!$I$2:$I$1000, 0), MATCH(DJ$1, 'Ambiente-Termico'!$B$1:$EC$1, 0))</f>
        <v>0</v>
      </c>
      <c r="DK64">
        <f>INDEX('Ambiente-Termico'!$B$2:$EC$1000, MATCH($O64, 'Ambiente-Termico'!$I$2:$I$1000, 0), MATCH(DK$1, 'Ambiente-Termico'!$B$1:$EC$1, 0))</f>
        <v>0</v>
      </c>
      <c r="DL64">
        <f>INDEX('Ambiente-Termico'!$B$2:$EC$1000, MATCH($O64, 'Ambiente-Termico'!$I$2:$I$1000, 0), MATCH(DL$1, 'Ambiente-Termico'!$B$1:$EC$1, 0))</f>
        <v>0</v>
      </c>
      <c r="DM64">
        <f>INDEX('Ambiente-Termico'!$B$2:$EC$1000, MATCH($O64, 'Ambiente-Termico'!$I$2:$I$1000, 0), MATCH(DM$1, 'Ambiente-Termico'!$B$1:$EC$1, 0))</f>
        <v>0</v>
      </c>
      <c r="DN64" s="2">
        <f t="shared" si="1"/>
        <v>0.69895326483871267</v>
      </c>
      <c r="DO64" s="2">
        <f>IF(INDEX(CE:CE,MATCH($T64,$O:$O, 0))=0,0,1-CE64/INDEX(CE:CE,MATCH($T64,$O:$O, 0)))</f>
        <v>0.22117735565168328</v>
      </c>
      <c r="DP64" s="2">
        <f>IF(INDEX(CF:CF,MATCH($T64,$O:$O, 0))=0,0,1-CF64/INDEX(CF:CF,MATCH($T64,$O:$O, 0)))</f>
        <v>0.69895326483871267</v>
      </c>
      <c r="DQ64" s="2">
        <f t="shared" si="2"/>
        <v>0.22117735565168328</v>
      </c>
      <c r="DR64" s="2">
        <f t="shared" si="3"/>
        <v>0.77319475330044185</v>
      </c>
      <c r="DS64" s="2">
        <f t="shared" si="4"/>
        <v>0.73722955934158918</v>
      </c>
      <c r="DT64" s="2">
        <f t="shared" si="5"/>
        <v>-7.6641567160447011E-2</v>
      </c>
      <c r="DU64" s="2">
        <f t="shared" si="6"/>
        <v>0</v>
      </c>
      <c r="DV64" s="2">
        <f t="shared" si="7"/>
        <v>0</v>
      </c>
      <c r="DW64" s="2">
        <f t="shared" si="8"/>
        <v>0</v>
      </c>
      <c r="DX64" s="2">
        <f t="shared" si="9"/>
        <v>0</v>
      </c>
      <c r="DY64" s="2">
        <f>IF($CO64=0,0,CP64/$CO64)</f>
        <v>0</v>
      </c>
      <c r="DZ64" s="2">
        <f t="shared" si="10"/>
        <v>0</v>
      </c>
      <c r="EA64" s="2">
        <f t="shared" si="11"/>
        <v>0</v>
      </c>
      <c r="EB64" s="2">
        <f t="shared" si="12"/>
        <v>0</v>
      </c>
      <c r="EC64" s="2">
        <f t="shared" si="13"/>
        <v>0</v>
      </c>
      <c r="ED64" s="2">
        <f t="shared" si="14"/>
        <v>0</v>
      </c>
      <c r="EE64" s="2">
        <f t="shared" si="15"/>
        <v>0</v>
      </c>
      <c r="EF64" s="2">
        <f t="shared" si="16"/>
        <v>0</v>
      </c>
      <c r="EG64" s="2">
        <f t="shared" si="17"/>
        <v>0</v>
      </c>
      <c r="EH64" s="2">
        <f t="shared" si="18"/>
        <v>0</v>
      </c>
      <c r="EI64" s="2">
        <f t="shared" si="19"/>
        <v>0</v>
      </c>
      <c r="EJ64" s="2">
        <f t="shared" si="20"/>
        <v>0</v>
      </c>
      <c r="EK64" s="2">
        <f>IF($DB64=0,0,DC64/$DB64)</f>
        <v>0</v>
      </c>
      <c r="EL64" s="2">
        <f t="shared" si="21"/>
        <v>0</v>
      </c>
      <c r="EM64" s="2">
        <f t="shared" si="22"/>
        <v>0</v>
      </c>
      <c r="EN64" s="2">
        <f t="shared" si="23"/>
        <v>0</v>
      </c>
      <c r="EO64" s="2">
        <f t="shared" si="24"/>
        <v>0</v>
      </c>
      <c r="EP64" s="2">
        <f t="shared" si="25"/>
        <v>0</v>
      </c>
      <c r="EQ64" s="2">
        <f t="shared" si="26"/>
        <v>0</v>
      </c>
      <c r="ER64" s="2">
        <f t="shared" si="27"/>
        <v>0</v>
      </c>
      <c r="ES64" s="2">
        <f t="shared" si="28"/>
        <v>0</v>
      </c>
      <c r="ET64" s="2">
        <f t="shared" si="29"/>
        <v>0</v>
      </c>
      <c r="EU64" s="2">
        <f t="shared" si="30"/>
        <v>0</v>
      </c>
      <c r="EV64">
        <f>INDEX('Ambiente-Luminico'!$B$2:$DZ$1000, MATCH($P64, 'Ambiente-Luminico'!$M$2:$M$1000, 0), MATCH(EV$1, 'Ambiente-Luminico'!$B$1:$DZ$1, 0))</f>
        <v>1</v>
      </c>
      <c r="EW64">
        <f>INDEX('Ambiente-Luminico'!$B$2:$DZ$1000, MATCH($P64, 'Ambiente-Luminico'!$M$2:$M$1000, 0), MATCH(EW$1, 'Ambiente-Luminico'!$B$1:$DZ$1, 0))</f>
        <v>0.1875</v>
      </c>
      <c r="EX64">
        <f>INDEX('Ambiente-Luminico'!$B$2:$DZ$1000, MATCH($P64, 'Ambiente-Luminico'!$M$2:$M$1000, 0), MATCH(EX$1, 'Ambiente-Luminico'!$B$1:$DZ$1, 0))</f>
        <v>0</v>
      </c>
      <c r="EY64">
        <f>INDEX('Ambiente-Luminico'!$B$2:$DZ$1000, MATCH($P64, 'Ambiente-Luminico'!$M$2:$M$1000, 0), MATCH(EY$1, 'Ambiente-Luminico'!$B$1:$DZ$1, 0))</f>
        <v>0.86703764999999999</v>
      </c>
      <c r="EZ64">
        <f>INDEX('Ambiente-Luminico'!$B$2:$DZ$1000, MATCH($P64, 'Ambiente-Luminico'!$M$2:$M$1000, 0), MATCH(EZ$1, 'Ambiente-Luminico'!$B$1:$DZ$1, 0))</f>
        <v>5.6592470000000001E-3</v>
      </c>
      <c r="FA64">
        <f>INDEX('Ambiente-Luminico'!$B$2:$DZ$1000, MATCH($P64, 'Ambiente-Luminico'!$M$2:$M$1000, 0), MATCH(FA$1, 'Ambiente-Luminico'!$B$1:$DZ$1, 0))</f>
        <v>640.85820000000001</v>
      </c>
      <c r="FB64">
        <f>INDEX('Ambiente-Luminico'!$B$2:$DZ$1000, MATCH($P64, 'Ambiente-Luminico'!$M$2:$M$1000, 0), MATCH(FB$1, 'Ambiente-Luminico'!$B$1:$DZ$1, 0))</f>
        <v>0.125</v>
      </c>
    </row>
    <row r="65" spans="1:158" x14ac:dyDescent="0.3">
      <c r="A65">
        <f>IF(INDEX(Plan1!O$5:O$1000,ROW()-1)="","",INDEX(Plan1!O$5:O$1000,ROW()-1))</f>
        <v>64</v>
      </c>
      <c r="B65" t="str">
        <f>IF(INDEX(Plan1!P$5:P$1000,ROW()-1)="","",INDEX(Plan1!P$5:P$1000,ROW()-1))</f>
        <v>CTD-HVAC-V25-ST</v>
      </c>
      <c r="C65" t="str">
        <f>IF(INDEX(Plan1!Q$5:Q$1000,ROW()-1)="","",INDEX(Plan1!Q$5:Q$1000,ROW()-1))</f>
        <v>CTD</v>
      </c>
      <c r="D65" t="str">
        <f>IF(INDEX(Plan1!R$5:R$1000,ROW()-1)="","",INDEX(Plan1!R$5:R$1000,ROW()-1))</f>
        <v>HVAC</v>
      </c>
      <c r="E65" t="str">
        <f>IF(INDEX(Plan1!S$5:S$1000,ROW()-1)="","",INDEX(Plan1!S$5:S$1000,ROW()-1))</f>
        <v>V25</v>
      </c>
      <c r="F65" t="str">
        <f>IF(INDEX(Plan1!T$5:T$1000,ROW()-1)="","",INDEX(Plan1!T$5:T$1000,ROW()-1))</f>
        <v>ST</v>
      </c>
      <c r="G65" t="str">
        <f>IF(INDEX(Plan1!U$5:U$1000,ROW()-1)="","",INDEX(Plan1!U$5:U$1000,ROW()-1))</f>
        <v>SALA DE JANTAR</v>
      </c>
      <c r="H65">
        <f>IF(INDEX(Plan1!W$5:W$1000,ROW()-1)="","",INDEX(Plan1!W$5:W$1000,ROW()-1))</f>
        <v>23</v>
      </c>
      <c r="I65">
        <f>IF(INDEX(Plan1!X$5:X$1000,ROW()-1)="","",INDEX(Plan1!X$5:X$1000,ROW()-1))</f>
        <v>20.47</v>
      </c>
      <c r="J65">
        <f>IF(INDEX(Plan1!Y$5:Y$1000,ROW()-1)="","",INDEX(Plan1!Y$5:Y$1000,ROW()-1))</f>
        <v>7.3440000000000003</v>
      </c>
      <c r="K65" s="16">
        <f>IF(INDEX(Plan1!Z$5:Z$1000,ROW()-1)="","",INDEX(Plan1!Z$5:Z$1000,ROW()-1))</f>
        <v>0.36</v>
      </c>
      <c r="L65" s="2">
        <f>IF(INDEX(Plan1!AA$5:AA$1000,ROW()-1)="","",INDEX(Plan1!AA$5:AA$1000,ROW()-1))</f>
        <v>0.32</v>
      </c>
      <c r="M65" t="str">
        <f t="shared" si="31"/>
        <v>ST</v>
      </c>
      <c r="N65" t="str">
        <f t="shared" si="32"/>
        <v>Oeste</v>
      </c>
      <c r="O65" t="str">
        <f t="shared" si="33"/>
        <v>CTD-HVAC-V25-ST-SALA DE JANTAR-ST</v>
      </c>
      <c r="P65" t="str">
        <f t="shared" si="34"/>
        <v>CTD-VN-V25-ST-SALA DE JANTAR-ST</v>
      </c>
      <c r="Q65" t="str">
        <f t="shared" si="35"/>
        <v>CTD_ST_V25</v>
      </c>
      <c r="R65" t="str">
        <f t="shared" si="36"/>
        <v>CTD_ST_V25_sDG</v>
      </c>
      <c r="S65" t="str">
        <f t="shared" si="37"/>
        <v>CTD-SALA-DE-JANTAR</v>
      </c>
      <c r="T65" t="str">
        <f t="shared" si="38"/>
        <v>CTD-HVAC-V86-ST-SALA DE JANTAR-ST</v>
      </c>
      <c r="U65">
        <f>INDEX('Ambiente-Termico'!$B$2:$EC$1000, MATCH($O65, 'Ambiente-Termico'!$I$2:$I$1000, 0), MATCH(U$1, 'Ambiente-Termico'!$B$1:$EC$1, 0))</f>
        <v>2920</v>
      </c>
      <c r="V65">
        <f>INDEX('Ambiente-Termico'!$B$2:$EC$1000, MATCH($O65, 'Ambiente-Termico'!$I$2:$I$1000, 0), MATCH(V$1, 'Ambiente-Termico'!$B$1:$EC$1, 0))</f>
        <v>24.12</v>
      </c>
      <c r="W65">
        <f>INDEX('Ambiente-Termico'!$B$2:$EC$1000, MATCH($O65, 'Ambiente-Termico'!$I$2:$I$1000, 0), MATCH(W$1, 'Ambiente-Termico'!$B$1:$EC$1, 0))</f>
        <v>26.18</v>
      </c>
      <c r="X65">
        <f>INDEX('Ambiente-Termico'!$B$2:$EC$1000, MATCH($O65, 'Ambiente-Termico'!$I$2:$I$1000, 0), MATCH(X$1, 'Ambiente-Termico'!$B$1:$EC$1, 0))</f>
        <v>23.6</v>
      </c>
      <c r="Y65">
        <f>INDEX('Ambiente-Termico'!$B$2:$EC$1000, MATCH($O65, 'Ambiente-Termico'!$I$2:$I$1000, 0), MATCH(Y$1, 'Ambiente-Termico'!$B$1:$EC$1, 0))</f>
        <v>21.98</v>
      </c>
      <c r="Z65">
        <f>INDEX('Ambiente-Termico'!$B$2:$EC$1000, MATCH($O65, 'Ambiente-Termico'!$I$2:$I$1000, 0), MATCH(Z$1, 'Ambiente-Termico'!$B$1:$EC$1, 0))</f>
        <v>29.49</v>
      </c>
      <c r="AA65">
        <f>INDEX('Ambiente-Termico'!$B$2:$EC$1000, MATCH($O65, 'Ambiente-Termico'!$I$2:$I$1000, 0), MATCH(AA$1, 'Ambiente-Termico'!$B$1:$EC$1, 0))</f>
        <v>29.49</v>
      </c>
      <c r="AB65">
        <f>INDEX('Ambiente-Termico'!$B$2:$EC$1000, MATCH($O65, 'Ambiente-Termico'!$I$2:$I$1000, 0), MATCH(AB$1, 'Ambiente-Termico'!$B$1:$EC$1, 0))</f>
        <v>23.02</v>
      </c>
      <c r="AC65">
        <f>INDEX('Ambiente-Termico'!$B$2:$EC$1000, MATCH($O65, 'Ambiente-Termico'!$I$2:$I$1000, 0), MATCH(AC$1, 'Ambiente-Termico'!$B$1:$EC$1, 0))</f>
        <v>21.47</v>
      </c>
      <c r="AD65">
        <f>INDEX('Ambiente-Termico'!$B$2:$EC$1000, MATCH($O65, 'Ambiente-Termico'!$I$2:$I$1000, 0), MATCH(AD$1, 'Ambiente-Termico'!$B$1:$EC$1, 0))</f>
        <v>26.75</v>
      </c>
      <c r="AE65">
        <f>INDEX('Ambiente-Termico'!$B$2:$EC$1000, MATCH($O65, 'Ambiente-Termico'!$I$2:$I$1000, 0), MATCH(AE$1, 'Ambiente-Termico'!$B$1:$EC$1, 0))</f>
        <v>26.75</v>
      </c>
      <c r="AF65">
        <f>INDEX('Ambiente-Termico'!$B$2:$EC$1000, MATCH($O65, 'Ambiente-Termico'!$I$2:$I$1000, 0), MATCH(AF$1, 'Ambiente-Termico'!$B$1:$EC$1, 0))</f>
        <v>23.31</v>
      </c>
      <c r="AG65">
        <f>INDEX('Ambiente-Termico'!$B$2:$EC$1000, MATCH($O65, 'Ambiente-Termico'!$I$2:$I$1000, 0), MATCH(AG$1, 'Ambiente-Termico'!$B$1:$EC$1, 0))</f>
        <v>21.72</v>
      </c>
      <c r="AH65" s="2">
        <f t="shared" si="39"/>
        <v>-3.3277870216306127E-3</v>
      </c>
      <c r="AI65" s="2">
        <f t="shared" si="39"/>
        <v>-2.5862068965517349E-2</v>
      </c>
      <c r="AJ65" s="2">
        <f t="shared" si="39"/>
        <v>3.7990713381172991E-3</v>
      </c>
      <c r="AK65" s="2">
        <f t="shared" si="39"/>
        <v>4.0779338468509563E-3</v>
      </c>
      <c r="AL65" s="2">
        <f t="shared" si="40"/>
        <v>3.9413680781758997E-2</v>
      </c>
      <c r="AM65" s="2">
        <f t="shared" si="40"/>
        <v>3.9413680781758997E-2</v>
      </c>
      <c r="AN65" s="2">
        <f t="shared" si="40"/>
        <v>3.6820083682008287E-2</v>
      </c>
      <c r="AO65" s="2">
        <f t="shared" si="40"/>
        <v>1.963470319634697E-2</v>
      </c>
      <c r="AP65" s="2">
        <f t="shared" si="41"/>
        <v>2.1937842778793515E-2</v>
      </c>
      <c r="AQ65" s="2">
        <f t="shared" si="41"/>
        <v>2.1937842778793515E-2</v>
      </c>
      <c r="AR65" s="2">
        <f t="shared" si="41"/>
        <v>2.0176544766708715E-2</v>
      </c>
      <c r="AS65" s="2">
        <f t="shared" si="41"/>
        <v>1.2278308321964526E-2</v>
      </c>
      <c r="AT65">
        <f>INDEX('Ambiente-Termico'!$B$2:$EC$1000, MATCH($O65, 'Ambiente-Termico'!$I$2:$I$1000, 0), MATCH(AT$1, 'Ambiente-Termico'!$B$1:$EC$1, 0))</f>
        <v>0</v>
      </c>
      <c r="AU65" s="2">
        <f>INDEX('Ambiente-Termico'!$B$2:$EC$1000, MATCH($O65, 'Ambiente-Termico'!$I$2:$I$1000, 0), MATCH(AU$1, 'Ambiente-Termico'!$B$1:$EC$1, 0))</f>
        <v>0</v>
      </c>
      <c r="AV65">
        <f>INDEX('Ambiente-Termico'!$B$2:$EC$1000, MATCH($O65, 'Ambiente-Termico'!$I$2:$I$1000, 0), MATCH(AV$1, 'Ambiente-Termico'!$B$1:$EC$1, 0))</f>
        <v>627</v>
      </c>
      <c r="AW65" s="2">
        <f>INDEX('Ambiente-Termico'!$B$2:$EC$1000, MATCH($O65, 'Ambiente-Termico'!$I$2:$I$1000, 0), MATCH(AW$1, 'Ambiente-Termico'!$B$1:$EC$1, 0))</f>
        <v>0.21472602739726029</v>
      </c>
      <c r="AX65">
        <f>INDEX('Ambiente-Termico'!$B$2:$EC$1000, MATCH($O65, 'Ambiente-Termico'!$I$2:$I$1000, 0), MATCH(AX$1, 'Ambiente-Termico'!$B$1:$EC$1, 0))</f>
        <v>2293</v>
      </c>
      <c r="AY65" s="2">
        <f>INDEX('Ambiente-Termico'!$B$2:$EC$1000, MATCH($O65, 'Ambiente-Termico'!$I$2:$I$1000, 0), MATCH(AY$1, 'Ambiente-Termico'!$B$1:$EC$1, 0))</f>
        <v>0.78527397260273968</v>
      </c>
      <c r="AZ65">
        <f>INDEX('Ambiente-Termico'!$B$2:$EC$1000, MATCH($O65, 'Ambiente-Termico'!$I$2:$I$1000, 0), MATCH(AZ$1, 'Ambiente-Termico'!$B$1:$EC$1, 0))</f>
        <v>7</v>
      </c>
      <c r="BA65" s="2">
        <f>INDEX('Ambiente-Termico'!$B$2:$EC$1000, MATCH($O65, 'Ambiente-Termico'!$I$2:$I$1000, 0), MATCH(BA$1, 'Ambiente-Termico'!$B$1:$EC$1, 0))</f>
        <v>7.9908675799086762E-4</v>
      </c>
      <c r="BB65">
        <f>INDEX('Ambiente-Termico'!$B$2:$EC$1000, MATCH($O65, 'Ambiente-Termico'!$I$2:$I$1000, 0), MATCH(BB$1, 'Ambiente-Termico'!$B$1:$EC$1, 0))</f>
        <v>3529</v>
      </c>
      <c r="BC65" s="2">
        <f>INDEX('Ambiente-Termico'!$B$2:$EC$1000, MATCH($O65, 'Ambiente-Termico'!$I$2:$I$1000, 0), MATCH(BC$1, 'Ambiente-Termico'!$B$1:$EC$1, 0))</f>
        <v>0.40285388127853877</v>
      </c>
      <c r="BD65" t="e">
        <f>INDEX('Ambiente-Termico'!$B$2:$EC$1000, MATCH($O65, 'Ambiente-Termico'!$I$2:$I$1000, 0), MATCH(BD$1, 'Ambiente-Termico'!$B$1:$EC$1, 0))</f>
        <v>#N/A</v>
      </c>
      <c r="BE65" s="2" t="e">
        <f>INDEX('Ambiente-Termico'!$B$2:$EC$1000, MATCH($O65, 'Ambiente-Termico'!$I$2:$I$1000, 0), MATCH(BE$1, 'Ambiente-Termico'!$B$1:$EC$1, 0))</f>
        <v>#N/A</v>
      </c>
      <c r="BF65">
        <f>INDEX('Ambiente-Termico'!$B$2:$EC$1000, MATCH($O65, 'Ambiente-Termico'!$I$2:$I$1000, 0), MATCH(BF$1, 'Ambiente-Termico'!$B$1:$EC$1, 0))</f>
        <v>23</v>
      </c>
      <c r="BG65" s="2">
        <f>INDEX('Ambiente-Termico'!$B$2:$EC$1000, MATCH($O65, 'Ambiente-Termico'!$I$2:$I$1000, 0), MATCH(BG$1, 'Ambiente-Termico'!$B$1:$EC$1, 0))</f>
        <v>7.8767123287671239E-3</v>
      </c>
      <c r="BH65">
        <f>INDEX('Ambiente-Termico'!$B$2:$EC$1000, MATCH($O65, 'Ambiente-Termico'!$I$2:$I$1000, 0), MATCH(BH$1, 'Ambiente-Termico'!$B$1:$EC$1, 0))</f>
        <v>0</v>
      </c>
      <c r="BI65" s="2">
        <f>INDEX('Ambiente-Termico'!$B$2:$EC$1000, MATCH($O65, 'Ambiente-Termico'!$I$2:$I$1000, 0), MATCH(BI$1, 'Ambiente-Termico'!$B$1:$EC$1, 0))</f>
        <v>0</v>
      </c>
      <c r="BJ65">
        <f>INDEX('Ambiente-Termico'!$B$2:$EC$1000, MATCH($O65, 'Ambiente-Termico'!$I$2:$I$1000, 0), MATCH(BJ$1, 'Ambiente-Termico'!$B$1:$EC$1, 0))</f>
        <v>2897</v>
      </c>
      <c r="BK65" s="2">
        <f>INDEX('Ambiente-Termico'!$B$2:$EC$1000, MATCH($O65, 'Ambiente-Termico'!$I$2:$I$1000, 0), MATCH(BK$1, 'Ambiente-Termico'!$B$1:$EC$1, 0))</f>
        <v>0.99212328767123292</v>
      </c>
      <c r="BL65">
        <f>INDEX('Ambiente-Termico'!$B$2:$EC$1000, MATCH($O65, 'Ambiente-Termico'!$I$2:$I$1000, 0), MATCH(BL$1, 'Ambiente-Termico'!$B$1:$EC$1, 0))</f>
        <v>26</v>
      </c>
      <c r="BM65" s="2">
        <f>INDEX('Ambiente-Termico'!$B$2:$EC$1000, MATCH($O65, 'Ambiente-Termico'!$I$2:$I$1000, 0), MATCH(BM$1, 'Ambiente-Termico'!$B$1:$EC$1, 0))</f>
        <v>2.968036529680365E-3</v>
      </c>
      <c r="BN65">
        <f>INDEX('Ambiente-Termico'!$B$2:$EC$1000, MATCH($O65, 'Ambiente-Termico'!$I$2:$I$1000, 0), MATCH(BN$1, 'Ambiente-Termico'!$B$1:$EC$1, 0))</f>
        <v>487</v>
      </c>
      <c r="BO65" s="2">
        <f>INDEX('Ambiente-Termico'!$B$2:$EC$1000, MATCH($O65, 'Ambiente-Termico'!$I$2:$I$1000, 0), MATCH(BO$1, 'Ambiente-Termico'!$B$1:$EC$1, 0))</f>
        <v>5.5593607305936071E-2</v>
      </c>
      <c r="BP65">
        <f>INDEX('Ambiente-Termico'!$B$2:$EC$1000, MATCH($O65, 'Ambiente-Termico'!$I$2:$I$1000, 0), MATCH(BP$1, 'Ambiente-Termico'!$B$1:$EC$1, 0))</f>
        <v>8247</v>
      </c>
      <c r="BQ65" s="2">
        <f>INDEX('Ambiente-Termico'!$B$2:$EC$1000, MATCH($O65, 'Ambiente-Termico'!$I$2:$I$1000, 0), MATCH(BQ$1, 'Ambiente-Termico'!$B$1:$EC$1, 0))</f>
        <v>0.94143835616438354</v>
      </c>
      <c r="BR65">
        <f>INDEX('Ambiente-Termico'!$B$2:$EC$1000, MATCH($O65, 'Ambiente-Termico'!$I$2:$I$1000, 0), MATCH(BR$1, 'Ambiente-Termico'!$B$1:$EC$1, 0))</f>
        <v>0</v>
      </c>
      <c r="BS65" s="2">
        <f>INDEX('Ambiente-Termico'!$B$2:$EC$1000, MATCH($O65, 'Ambiente-Termico'!$I$2:$I$1000, 0), MATCH(BS$1, 'Ambiente-Termico'!$B$1:$EC$1, 0))</f>
        <v>0</v>
      </c>
      <c r="BT65">
        <f>INDEX('Ambiente-Termico'!$B$2:$EC$1000, MATCH($O65, 'Ambiente-Termico'!$I$2:$I$1000, 0), MATCH(BT$1, 'Ambiente-Termico'!$B$1:$EC$1, 0))</f>
        <v>117</v>
      </c>
      <c r="BU65" s="2">
        <f>INDEX('Ambiente-Termico'!$B$2:$EC$1000, MATCH($O65, 'Ambiente-Termico'!$I$2:$I$1000, 0), MATCH(BU$1, 'Ambiente-Termico'!$B$1:$EC$1, 0))</f>
        <v>4.0068493150684933E-2</v>
      </c>
      <c r="BV65">
        <f>INDEX('Ambiente-Termico'!$B$2:$EC$1000, MATCH($O65, 'Ambiente-Termico'!$I$2:$I$1000, 0), MATCH(BV$1, 'Ambiente-Termico'!$B$1:$EC$1, 0))</f>
        <v>8643</v>
      </c>
      <c r="BW65" s="2">
        <f>INDEX('Ambiente-Termico'!$B$2:$EC$1000, MATCH($O65, 'Ambiente-Termico'!$I$2:$I$1000, 0), MATCH(BW$1, 'Ambiente-Termico'!$B$1:$EC$1, 0))</f>
        <v>0.98664383561643831</v>
      </c>
      <c r="BX65">
        <f>INDEX('Ambiente-Termico'!$B$2:$EC$1000, MATCH($O65, 'Ambiente-Termico'!$I$2:$I$1000, 0), MATCH(BX$1, 'Ambiente-Termico'!$B$1:$EC$1, 0))</f>
        <v>0</v>
      </c>
      <c r="BY65" s="2">
        <f>INDEX('Ambiente-Termico'!$B$2:$EC$1000, MATCH($O65, 'Ambiente-Termico'!$I$2:$I$1000, 0), MATCH(BY$1, 'Ambiente-Termico'!$B$1:$EC$1, 0))</f>
        <v>0</v>
      </c>
      <c r="BZ65">
        <f>INDEX('Ambiente-Termico'!$B$2:$EC$1000, MATCH($O65, 'Ambiente-Termico'!$I$2:$I$1000, 0), MATCH(BZ$1, 'Ambiente-Termico'!$B$1:$EC$1, 0))</f>
        <v>2359</v>
      </c>
      <c r="CA65" s="2">
        <f>INDEX('Ambiente-Termico'!$B$2:$EC$1000, MATCH($O65, 'Ambiente-Termico'!$I$2:$I$1000, 0), MATCH(CA$1, 'Ambiente-Termico'!$B$1:$EC$1, 0))</f>
        <v>0.26929223744292241</v>
      </c>
      <c r="CB65">
        <f>INDEX('Ambiente-Termico'!$B$2:$EC$1000, MATCH($O65, 'Ambiente-Termico'!$I$2:$I$1000, 0), MATCH(CB$1, 'Ambiente-Termico'!$B$1:$EC$1, 0))</f>
        <v>6401</v>
      </c>
      <c r="CC65" s="2">
        <f>INDEX('Ambiente-Termico'!$B$2:$EC$1000, MATCH($O65, 'Ambiente-Termico'!$I$2:$I$1000, 0), MATCH(CC$1, 'Ambiente-Termico'!$B$1:$EC$1, 0))</f>
        <v>0.73070776255707759</v>
      </c>
      <c r="CD65">
        <f>INDEX('Ambiente-Termico'!$B$2:$EC$1000, MATCH($O65, 'Ambiente-Termico'!$I$2:$I$1000, 0), MATCH(CD$1, 'Ambiente-Termico'!$B$1:$EC$1, 0))</f>
        <v>1881.69</v>
      </c>
      <c r="CE65">
        <f>INDEX('Ambiente-Termico'!$B$2:$EC$1000, MATCH($O65, 'Ambiente-Termico'!$I$2:$I$1000, 0), MATCH(CE$1, 'Ambiente-Termico'!$B$1:$EC$1, 0))</f>
        <v>684.71</v>
      </c>
      <c r="CF65">
        <f>INDEX('Ambiente-Termico'!$B$2:$EC$1000, MATCH($O65, 'Ambiente-Termico'!$I$2:$I$1000, 0), MATCH(CF$1, 'Ambiente-Termico'!$B$1:$EC$1, 0))</f>
        <v>81.812608695652173</v>
      </c>
      <c r="CG65">
        <f>INDEX('Ambiente-Termico'!$B$2:$EC$1000, MATCH($O65, 'Ambiente-Termico'!$I$2:$I$1000, 0), MATCH(CG$1, 'Ambiente-Termico'!$B$1:$EC$1, 0))</f>
        <v>29.770000000000003</v>
      </c>
      <c r="CH65">
        <f>INDEX('Ambiente-Termico'!$B$2:$EC$1000, MATCH($O65, 'Ambiente-Termico'!$I$2:$I$1000, 0), MATCH(CH$1, 'Ambiente-Termico'!$B$1:$EC$1, 0))</f>
        <v>52.04260869565217</v>
      </c>
      <c r="CI65">
        <f>INDEX('Ambiente-Termico'!$B$2:$EC$1000, MATCH($O65, 'Ambiente-Termico'!$I$2:$I$1000, 0), MATCH(CI$1, 'Ambiente-Termico'!$B$1:$EC$1, 0))</f>
        <v>735.86</v>
      </c>
      <c r="CJ65">
        <f>INDEX('Ambiente-Termico'!$B$2:$EC$1000, MATCH($O65, 'Ambiente-Termico'!$I$2:$I$1000, 0), MATCH(CJ$1, 'Ambiente-Termico'!$B$1:$EC$1, 0))</f>
        <v>52.043440361805708</v>
      </c>
      <c r="CK65">
        <f>INDEX('Ambiente-Termico'!$B$2:$EC$1000, MATCH($O65, 'Ambiente-Termico'!$I$2:$I$1000, 0), MATCH(CK$1, 'Ambiente-Termico'!$B$1:$EC$1, 0))</f>
        <v>416.4</v>
      </c>
      <c r="CL65">
        <f>INDEX('Ambiente-Termico'!$B$2:$EC$1000, MATCH($O65, 'Ambiente-Termico'!$I$2:$I$1000, 0), MATCH(CL$1, 'Ambiente-Termico'!$B$1:$EC$1, 0))</f>
        <v>2.69</v>
      </c>
      <c r="CM65">
        <f>INDEX('Ambiente-Termico'!$B$2:$EC$1000, MATCH($O65, 'Ambiente-Termico'!$I$2:$I$1000, 0), MATCH(CM$1, 'Ambiente-Termico'!$B$1:$EC$1, 0))</f>
        <v>43.85</v>
      </c>
      <c r="CN65" t="str">
        <f>INDEX('Ambiente-Termico'!$B$2:$EC$1000, MATCH($O65, 'Ambiente-Termico'!$I$2:$I$1000, 0), MATCH(CN$1, 'Ambiente-Termico'!$B$1:$EC$1, 0))</f>
        <v xml:space="preserve"> 02/21  17:00:00</v>
      </c>
      <c r="CO65">
        <f>INDEX('Ambiente-Termico'!$B$2:$EC$1000, MATCH($O65, 'Ambiente-Termico'!$I$2:$I$1000, 0), MATCH(CO$1, 'Ambiente-Termico'!$B$1:$EC$1, 0))</f>
        <v>1813.84556931783</v>
      </c>
      <c r="CP65">
        <f>INDEX('Ambiente-Termico'!$B$2:$EC$1000, MATCH($O65, 'Ambiente-Termico'!$I$2:$I$1000, 0), MATCH(CP$1, 'Ambiente-Termico'!$B$1:$EC$1, 0))</f>
        <v>432</v>
      </c>
      <c r="CQ65">
        <f>INDEX('Ambiente-Termico'!$B$2:$EC$1000, MATCH($O65, 'Ambiente-Termico'!$I$2:$I$1000, 0), MATCH(CQ$1, 'Ambiente-Termico'!$B$1:$EC$1, 0))</f>
        <v>120.90625</v>
      </c>
      <c r="CR65">
        <f>INDEX('Ambiente-Termico'!$B$2:$EC$1000, MATCH($O65, 'Ambiente-Termico'!$I$2:$I$1000, 0), MATCH(CR$1, 'Ambiente-Termico'!$B$1:$EC$1, 0))</f>
        <v>120</v>
      </c>
      <c r="CS65">
        <f>INDEX('Ambiente-Termico'!$B$2:$EC$1000, MATCH($O65, 'Ambiente-Termico'!$I$2:$I$1000, 0), MATCH(CS$1, 'Ambiente-Termico'!$B$1:$EC$1, 0))</f>
        <v>2449.8237789583568</v>
      </c>
      <c r="CT65">
        <f>INDEX('Ambiente-Termico'!$B$2:$EC$1000, MATCH($O65, 'Ambiente-Termico'!$I$2:$I$1000, 0), MATCH(CT$1, 'Ambiente-Termico'!$B$1:$EC$1, 0))</f>
        <v>741.32706879418936</v>
      </c>
      <c r="CU65">
        <f>INDEX('Ambiente-Termico'!$B$2:$EC$1000, MATCH($O65, 'Ambiente-Termico'!$I$2:$I$1000, 0), MATCH(CU$1, 'Ambiente-Termico'!$B$1:$EC$1, 0))</f>
        <v>1708.496710164168</v>
      </c>
      <c r="CV65">
        <f>INDEX('Ambiente-Termico'!$B$2:$EC$1000, MATCH($O65, 'Ambiente-Termico'!$I$2:$I$1000, 0), MATCH(CV$1, 'Ambiente-Termico'!$B$1:$EC$1, 0))</f>
        <v>-1318.329829525981</v>
      </c>
      <c r="CW65">
        <f>INDEX('Ambiente-Termico'!$B$2:$EC$1000, MATCH($O65, 'Ambiente-Termico'!$I$2:$I$1000, 0), MATCH(CW$1, 'Ambiente-Termico'!$B$1:$EC$1, 0))</f>
        <v>0</v>
      </c>
      <c r="CX65">
        <f>INDEX('Ambiente-Termico'!$B$2:$EC$1000, MATCH($O65, 'Ambiente-Termico'!$I$2:$I$1000, 0), MATCH(CX$1, 'Ambiente-Termico'!$B$1:$EC$1, 0))</f>
        <v>9.4453698854538288</v>
      </c>
      <c r="CY65">
        <f>INDEX('Ambiente-Termico'!$B$2:$EC$1000, MATCH($O65, 'Ambiente-Termico'!$I$2:$I$1000, 0), MATCH(CY$1, 'Ambiente-Termico'!$B$1:$EC$1, 0))</f>
        <v>1813.84556931783</v>
      </c>
      <c r="CZ65">
        <f>INDEX('Ambiente-Termico'!$B$2:$EC$1000, MATCH($O65, 'Ambiente-Termico'!$I$2:$I$1000, 0), MATCH(CZ$1, 'Ambiente-Termico'!$B$1:$EC$1, 0))</f>
        <v>0</v>
      </c>
      <c r="DA65" t="str">
        <f>INDEX('Ambiente-Termico'!$B$2:$EC$1000, MATCH($O65, 'Ambiente-Termico'!$I$2:$I$1000, 0), MATCH(DA$1, 'Ambiente-Termico'!$B$1:$EC$1, 0))</f>
        <v xml:space="preserve"> 03/09  17:00:00</v>
      </c>
      <c r="DB65">
        <f>INDEX('Ambiente-Termico'!$B$2:$EC$1000, MATCH($O65, 'Ambiente-Termico'!$I$2:$I$1000, 0), MATCH(DB$1, 'Ambiente-Termico'!$B$1:$EC$1, 0))</f>
        <v>1613.1704096870619</v>
      </c>
      <c r="DC65">
        <f>INDEX('Ambiente-Termico'!$B$2:$EC$1000, MATCH($O65, 'Ambiente-Termico'!$I$2:$I$1000, 0), MATCH(DC$1, 'Ambiente-Termico'!$B$1:$EC$1, 0))</f>
        <v>432</v>
      </c>
      <c r="DD65">
        <f>INDEX('Ambiente-Termico'!$B$2:$EC$1000, MATCH($O65, 'Ambiente-Termico'!$I$2:$I$1000, 0), MATCH(DD$1, 'Ambiente-Termico'!$B$1:$EC$1, 0))</f>
        <v>120.90625</v>
      </c>
      <c r="DE65">
        <f>INDEX('Ambiente-Termico'!$B$2:$EC$1000, MATCH($O65, 'Ambiente-Termico'!$I$2:$I$1000, 0), MATCH(DE$1, 'Ambiente-Termico'!$B$1:$EC$1, 0))</f>
        <v>120</v>
      </c>
      <c r="DF65">
        <f>INDEX('Ambiente-Termico'!$B$2:$EC$1000, MATCH($O65, 'Ambiente-Termico'!$I$2:$I$1000, 0), MATCH(DF$1, 'Ambiente-Termico'!$B$1:$EC$1, 0))</f>
        <v>2090.997382686769</v>
      </c>
      <c r="DG65">
        <f>INDEX('Ambiente-Termico'!$B$2:$EC$1000, MATCH($O65, 'Ambiente-Termico'!$I$2:$I$1000, 0), MATCH(DG$1, 'Ambiente-Termico'!$B$1:$EC$1, 0))</f>
        <v>634.51654243712778</v>
      </c>
      <c r="DH65">
        <f>INDEX('Ambiente-Termico'!$B$2:$EC$1000, MATCH($O65, 'Ambiente-Termico'!$I$2:$I$1000, 0), MATCH(DH$1, 'Ambiente-Termico'!$B$1:$EC$1, 0))</f>
        <v>1456.480840249641</v>
      </c>
      <c r="DI65">
        <f>INDEX('Ambiente-Termico'!$B$2:$EC$1000, MATCH($O65, 'Ambiente-Termico'!$I$2:$I$1000, 0), MATCH(DI$1, 'Ambiente-Termico'!$B$1:$EC$1, 0))</f>
        <v>-1154.244803465951</v>
      </c>
      <c r="DJ65">
        <f>INDEX('Ambiente-Termico'!$B$2:$EC$1000, MATCH($O65, 'Ambiente-Termico'!$I$2:$I$1000, 0), MATCH(DJ$1, 'Ambiente-Termico'!$B$1:$EC$1, 0))</f>
        <v>0</v>
      </c>
      <c r="DK65">
        <f>INDEX('Ambiente-Termico'!$B$2:$EC$1000, MATCH($O65, 'Ambiente-Termico'!$I$2:$I$1000, 0), MATCH(DK$1, 'Ambiente-Termico'!$B$1:$EC$1, 0))</f>
        <v>3.5115804662443679</v>
      </c>
      <c r="DL65">
        <f>INDEX('Ambiente-Termico'!$B$2:$EC$1000, MATCH($O65, 'Ambiente-Termico'!$I$2:$I$1000, 0), MATCH(DL$1, 'Ambiente-Termico'!$B$1:$EC$1, 0))</f>
        <v>1613.1704096870619</v>
      </c>
      <c r="DM65">
        <f>INDEX('Ambiente-Termico'!$B$2:$EC$1000, MATCH($O65, 'Ambiente-Termico'!$I$2:$I$1000, 0), MATCH(DM$1, 'Ambiente-Termico'!$B$1:$EC$1, 0))</f>
        <v>0</v>
      </c>
      <c r="DN65" s="2">
        <f t="shared" si="1"/>
        <v>0.56403406747695861</v>
      </c>
      <c r="DO65" s="2">
        <f>IF(INDEX(CE:CE,MATCH($T65,$O:$O, 0))=0,0,1-CE65/INDEX(CE:CE,MATCH($T65,$O:$O, 0)))</f>
        <v>2.4621212121210823E-3</v>
      </c>
      <c r="DP65" s="2">
        <f>IF(INDEX(CF:CF,MATCH($T65,$O:$O, 0))=0,0,1-CF65/INDEX(CF:CF,MATCH($T65,$O:$O, 0)))</f>
        <v>0.56403406747695861</v>
      </c>
      <c r="DQ65" s="2">
        <f t="shared" si="2"/>
        <v>2.4621212121210823E-3</v>
      </c>
      <c r="DR65" s="2">
        <f t="shared" si="3"/>
        <v>0.67022982362373063</v>
      </c>
      <c r="DS65" s="2">
        <f t="shared" si="4"/>
        <v>0.84393180049162353</v>
      </c>
      <c r="DT65" s="2">
        <f t="shared" si="5"/>
        <v>-0.54315285273672043</v>
      </c>
      <c r="DU65" s="2">
        <f t="shared" si="6"/>
        <v>0.16087298228643987</v>
      </c>
      <c r="DV65" s="2">
        <f t="shared" si="7"/>
        <v>-0.80536912751677847</v>
      </c>
      <c r="DW65" s="2">
        <f t="shared" si="8"/>
        <v>0.16824734446130496</v>
      </c>
      <c r="DX65" s="2">
        <f t="shared" si="9"/>
        <v>0.10656623870566784</v>
      </c>
      <c r="DY65" s="2">
        <f>IF($CO65=0,0,CP65/$CO65)</f>
        <v>0.23816801568309426</v>
      </c>
      <c r="DZ65" s="2">
        <f t="shared" si="10"/>
        <v>6.6657411218018783E-2</v>
      </c>
      <c r="EA65" s="2">
        <f t="shared" si="11"/>
        <v>6.615778213419285E-2</v>
      </c>
      <c r="EB65" s="2">
        <f t="shared" si="12"/>
        <v>1.3506242319624333</v>
      </c>
      <c r="EC65" s="2">
        <f t="shared" si="13"/>
        <v>0.40870462256221479</v>
      </c>
      <c r="ED65" s="2">
        <f t="shared" si="14"/>
        <v>0.94191960940021879</v>
      </c>
      <c r="EE65" s="2">
        <f t="shared" si="15"/>
        <v>-0.72681481368989553</v>
      </c>
      <c r="EF65" s="2">
        <f t="shared" si="16"/>
        <v>0</v>
      </c>
      <c r="EG65" s="2">
        <f t="shared" si="17"/>
        <v>5.2073726921560044E-3</v>
      </c>
      <c r="EH65" s="2">
        <f t="shared" si="18"/>
        <v>1</v>
      </c>
      <c r="EI65" s="2">
        <f t="shared" si="19"/>
        <v>0</v>
      </c>
      <c r="EJ65" s="2">
        <f t="shared" si="20"/>
        <v>0.11585201535061662</v>
      </c>
      <c r="EK65" s="2">
        <f>IF($DB65=0,0,DC65/$DB65)</f>
        <v>0.26779563857968575</v>
      </c>
      <c r="EL65" s="2">
        <f t="shared" si="21"/>
        <v>7.494945932181743E-2</v>
      </c>
      <c r="EM65" s="2">
        <f t="shared" si="22"/>
        <v>7.4387677383246031E-2</v>
      </c>
      <c r="EN65" s="2">
        <f t="shared" si="23"/>
        <v>1.2962036559376269</v>
      </c>
      <c r="EO65" s="2">
        <f t="shared" si="24"/>
        <v>0.39333509877621503</v>
      </c>
      <c r="EP65" s="2">
        <f t="shared" si="25"/>
        <v>0.90286855716141168</v>
      </c>
      <c r="EQ65" s="2">
        <f t="shared" si="26"/>
        <v>-0.71551325051261161</v>
      </c>
      <c r="ER65" s="2">
        <f t="shared" si="27"/>
        <v>0</v>
      </c>
      <c r="ES65" s="2">
        <f t="shared" si="28"/>
        <v>2.1768192902357894E-3</v>
      </c>
      <c r="ET65" s="2">
        <f t="shared" si="29"/>
        <v>1</v>
      </c>
      <c r="EU65" s="2">
        <f t="shared" si="30"/>
        <v>0</v>
      </c>
      <c r="EV65">
        <f>INDEX('Ambiente-Luminico'!$B$2:$DZ$1000, MATCH($P65, 'Ambiente-Luminico'!$M$2:$M$1000, 0), MATCH(EV$1, 'Ambiente-Luminico'!$B$1:$DZ$1, 0))</f>
        <v>0.140625</v>
      </c>
      <c r="EW65">
        <f>INDEX('Ambiente-Luminico'!$B$2:$DZ$1000, MATCH($P65, 'Ambiente-Luminico'!$M$2:$M$1000, 0), MATCH(EW$1, 'Ambiente-Luminico'!$B$1:$DZ$1, 0))</f>
        <v>0.34375</v>
      </c>
      <c r="EX65">
        <f>INDEX('Ambiente-Luminico'!$B$2:$DZ$1000, MATCH($P65, 'Ambiente-Luminico'!$M$2:$M$1000, 0), MATCH(EX$1, 'Ambiente-Luminico'!$B$1:$DZ$1, 0))</f>
        <v>0</v>
      </c>
      <c r="EY65">
        <f>INDEX('Ambiente-Luminico'!$B$2:$DZ$1000, MATCH($P65, 'Ambiente-Luminico'!$M$2:$M$1000, 0), MATCH(EY$1, 'Ambiente-Luminico'!$B$1:$DZ$1, 0))</f>
        <v>0.23254712</v>
      </c>
      <c r="EZ65">
        <f>INDEX('Ambiente-Luminico'!$B$2:$DZ$1000, MATCH($P65, 'Ambiente-Luminico'!$M$2:$M$1000, 0), MATCH(EZ$1, 'Ambiente-Luminico'!$B$1:$DZ$1, 0))</f>
        <v>2.4803082000000001E-2</v>
      </c>
      <c r="FA65">
        <f>INDEX('Ambiente-Luminico'!$B$2:$DZ$1000, MATCH($P65, 'Ambiente-Luminico'!$M$2:$M$1000, 0), MATCH(FA$1, 'Ambiente-Luminico'!$B$1:$DZ$1, 0))</f>
        <v>414.24254999999999</v>
      </c>
      <c r="FB65">
        <f>INDEX('Ambiente-Luminico'!$B$2:$DZ$1000, MATCH($P65, 'Ambiente-Luminico'!$M$2:$M$1000, 0), MATCH(FB$1, 'Ambiente-Luminico'!$B$1:$DZ$1, 0))</f>
        <v>0.359375</v>
      </c>
    </row>
    <row r="66" spans="1:158" x14ac:dyDescent="0.3">
      <c r="A66">
        <f>IF(INDEX(Plan1!O$5:O$1000,ROW()-1)="","",INDEX(Plan1!O$5:O$1000,ROW()-1))</f>
        <v>65</v>
      </c>
      <c r="B66" t="str">
        <f>IF(INDEX(Plan1!P$5:P$1000,ROW()-1)="","",INDEX(Plan1!P$5:P$1000,ROW()-1))</f>
        <v>CTD-HVAC-V60-ST</v>
      </c>
      <c r="C66" t="str">
        <f>IF(INDEX(Plan1!Q$5:Q$1000,ROW()-1)="","",INDEX(Plan1!Q$5:Q$1000,ROW()-1))</f>
        <v>CTD</v>
      </c>
      <c r="D66" t="str">
        <f>IF(INDEX(Plan1!R$5:R$1000,ROW()-1)="","",INDEX(Plan1!R$5:R$1000,ROW()-1))</f>
        <v>HVAC</v>
      </c>
      <c r="E66" t="str">
        <f>IF(INDEX(Plan1!S$5:S$1000,ROW()-1)="","",INDEX(Plan1!S$5:S$1000,ROW()-1))</f>
        <v>V60</v>
      </c>
      <c r="F66" t="str">
        <f>IF(INDEX(Plan1!T$5:T$1000,ROW()-1)="","",INDEX(Plan1!T$5:T$1000,ROW()-1))</f>
        <v>ST</v>
      </c>
      <c r="G66" t="str">
        <f>IF(INDEX(Plan1!U$5:U$1000,ROW()-1)="","",INDEX(Plan1!U$5:U$1000,ROW()-1))</f>
        <v>SALA DE JANTAR</v>
      </c>
      <c r="H66">
        <f>IF(INDEX(Plan1!W$5:W$1000,ROW()-1)="","",INDEX(Plan1!W$5:W$1000,ROW()-1))</f>
        <v>23</v>
      </c>
      <c r="I66">
        <f>IF(INDEX(Plan1!X$5:X$1000,ROW()-1)="","",INDEX(Plan1!X$5:X$1000,ROW()-1))</f>
        <v>20.47</v>
      </c>
      <c r="J66">
        <f>IF(INDEX(Plan1!Y$5:Y$1000,ROW()-1)="","",INDEX(Plan1!Y$5:Y$1000,ROW()-1))</f>
        <v>7.3440000000000003</v>
      </c>
      <c r="K66" s="16">
        <f>IF(INDEX(Plan1!Z$5:Z$1000,ROW()-1)="","",INDEX(Plan1!Z$5:Z$1000,ROW()-1))</f>
        <v>0.36</v>
      </c>
      <c r="L66" s="2">
        <f>IF(INDEX(Plan1!AA$5:AA$1000,ROW()-1)="","",INDEX(Plan1!AA$5:AA$1000,ROW()-1))</f>
        <v>0.32</v>
      </c>
      <c r="M66" t="str">
        <f t="shared" si="31"/>
        <v>ST</v>
      </c>
      <c r="N66" t="str">
        <f t="shared" si="32"/>
        <v>Oeste</v>
      </c>
      <c r="O66" t="str">
        <f t="shared" si="33"/>
        <v>CTD-HVAC-V60-ST-SALA DE JANTAR-ST</v>
      </c>
      <c r="P66" t="str">
        <f t="shared" si="34"/>
        <v>CTD-VN-V60-ST-SALA DE JANTAR-ST</v>
      </c>
      <c r="Q66" t="str">
        <f t="shared" si="35"/>
        <v>CTD_ST_V60</v>
      </c>
      <c r="R66" t="str">
        <f t="shared" si="36"/>
        <v>CTD_ST_V60_sDG</v>
      </c>
      <c r="S66" t="str">
        <f t="shared" si="37"/>
        <v>CTD-SALA-DE-JANTAR</v>
      </c>
      <c r="T66" t="str">
        <f t="shared" si="38"/>
        <v>CTD-HVAC-V86-ST-SALA DE JANTAR-ST</v>
      </c>
      <c r="U66">
        <f>INDEX('Ambiente-Termico'!$B$2:$EC$1000, MATCH($O66, 'Ambiente-Termico'!$I$2:$I$1000, 0), MATCH(U$1, 'Ambiente-Termico'!$B$1:$EC$1, 0))</f>
        <v>2920</v>
      </c>
      <c r="V66">
        <f>INDEX('Ambiente-Termico'!$B$2:$EC$1000, MATCH($O66, 'Ambiente-Termico'!$I$2:$I$1000, 0), MATCH(V$1, 'Ambiente-Termico'!$B$1:$EC$1, 0))</f>
        <v>24.1</v>
      </c>
      <c r="W66">
        <f>INDEX('Ambiente-Termico'!$B$2:$EC$1000, MATCH($O66, 'Ambiente-Termico'!$I$2:$I$1000, 0), MATCH(W$1, 'Ambiente-Termico'!$B$1:$EC$1, 0))</f>
        <v>26.12</v>
      </c>
      <c r="X66">
        <f>INDEX('Ambiente-Termico'!$B$2:$EC$1000, MATCH($O66, 'Ambiente-Termico'!$I$2:$I$1000, 0), MATCH(X$1, 'Ambiente-Termico'!$B$1:$EC$1, 0))</f>
        <v>23.67</v>
      </c>
      <c r="Y66">
        <f>INDEX('Ambiente-Termico'!$B$2:$EC$1000, MATCH($O66, 'Ambiente-Termico'!$I$2:$I$1000, 0), MATCH(Y$1, 'Ambiente-Termico'!$B$1:$EC$1, 0))</f>
        <v>22.06</v>
      </c>
      <c r="Z66">
        <f>INDEX('Ambiente-Termico'!$B$2:$EC$1000, MATCH($O66, 'Ambiente-Termico'!$I$2:$I$1000, 0), MATCH(Z$1, 'Ambiente-Termico'!$B$1:$EC$1, 0))</f>
        <v>30.47</v>
      </c>
      <c r="AA66">
        <f>INDEX('Ambiente-Termico'!$B$2:$EC$1000, MATCH($O66, 'Ambiente-Termico'!$I$2:$I$1000, 0), MATCH(AA$1, 'Ambiente-Termico'!$B$1:$EC$1, 0))</f>
        <v>30.47</v>
      </c>
      <c r="AB66">
        <f>INDEX('Ambiente-Termico'!$B$2:$EC$1000, MATCH($O66, 'Ambiente-Termico'!$I$2:$I$1000, 0), MATCH(AB$1, 'Ambiente-Termico'!$B$1:$EC$1, 0))</f>
        <v>23.57</v>
      </c>
      <c r="AC66">
        <f>INDEX('Ambiente-Termico'!$B$2:$EC$1000, MATCH($O66, 'Ambiente-Termico'!$I$2:$I$1000, 0), MATCH(AC$1, 'Ambiente-Termico'!$B$1:$EC$1, 0))</f>
        <v>21.75</v>
      </c>
      <c r="AD66">
        <f>INDEX('Ambiente-Termico'!$B$2:$EC$1000, MATCH($O66, 'Ambiente-Termico'!$I$2:$I$1000, 0), MATCH(AD$1, 'Ambiente-Termico'!$B$1:$EC$1, 0))</f>
        <v>27.24</v>
      </c>
      <c r="AE66">
        <f>INDEX('Ambiente-Termico'!$B$2:$EC$1000, MATCH($O66, 'Ambiente-Termico'!$I$2:$I$1000, 0), MATCH(AE$1, 'Ambiente-Termico'!$B$1:$EC$1, 0))</f>
        <v>27.24</v>
      </c>
      <c r="AF66">
        <f>INDEX('Ambiente-Termico'!$B$2:$EC$1000, MATCH($O66, 'Ambiente-Termico'!$I$2:$I$1000, 0), MATCH(AF$1, 'Ambiente-Termico'!$B$1:$EC$1, 0))</f>
        <v>23.62</v>
      </c>
      <c r="AG66">
        <f>INDEX('Ambiente-Termico'!$B$2:$EC$1000, MATCH($O66, 'Ambiente-Termico'!$I$2:$I$1000, 0), MATCH(AG$1, 'Ambiente-Termico'!$B$1:$EC$1, 0))</f>
        <v>21.9</v>
      </c>
      <c r="AH66" s="2">
        <f t="shared" si="39"/>
        <v>-2.4958402662229595E-3</v>
      </c>
      <c r="AI66" s="2">
        <f t="shared" si="39"/>
        <v>-2.3510971786833812E-2</v>
      </c>
      <c r="AJ66" s="2">
        <f t="shared" si="39"/>
        <v>8.4423807513711591E-4</v>
      </c>
      <c r="AK66" s="2">
        <f t="shared" ref="AK66" si="42">IF(INDEX(Y:Y,MATCH($T66,$O:$O, 0))=0,0,1-Y66/INDEX(Y:Y,MATCH($T66,$O:$O, 0)))</f>
        <v>4.5310376076124204E-4</v>
      </c>
      <c r="AL66" s="2">
        <f t="shared" si="40"/>
        <v>7.4918566775243889E-3</v>
      </c>
      <c r="AM66" s="2">
        <f t="shared" si="40"/>
        <v>7.4918566775243889E-3</v>
      </c>
      <c r="AN66" s="2">
        <f t="shared" si="40"/>
        <v>1.380753138075308E-2</v>
      </c>
      <c r="AO66" s="2">
        <f t="shared" ref="AO66:AR129" si="43">IF(INDEX(AC:AC,MATCH($T66,$O:$O, 0))=0,0,1-AC66/INDEX(AC:AC,MATCH($T66,$O:$O, 0)))</f>
        <v>6.849315068493067E-3</v>
      </c>
      <c r="AP66" s="2">
        <f t="shared" si="41"/>
        <v>4.0219378427789332E-3</v>
      </c>
      <c r="AQ66" s="2">
        <f t="shared" si="41"/>
        <v>4.0219378427789332E-3</v>
      </c>
      <c r="AR66" s="2">
        <f t="shared" si="41"/>
        <v>7.1458596048759038E-3</v>
      </c>
      <c r="AS66" s="2">
        <f t="shared" ref="AS66:AS129" si="44">IF(INDEX(AG:AG,MATCH($T66,$O:$O, 0))=0,0,1-AG66/INDEX(AG:AG,MATCH($T66,$O:$O, 0)))</f>
        <v>4.0927694406548421E-3</v>
      </c>
      <c r="AT66">
        <f>INDEX('Ambiente-Termico'!$B$2:$EC$1000, MATCH($O66, 'Ambiente-Termico'!$I$2:$I$1000, 0), MATCH(AT$1, 'Ambiente-Termico'!$B$1:$EC$1, 0))</f>
        <v>7</v>
      </c>
      <c r="AU66" s="2">
        <f>INDEX('Ambiente-Termico'!$B$2:$EC$1000, MATCH($O66, 'Ambiente-Termico'!$I$2:$I$1000, 0), MATCH(AU$1, 'Ambiente-Termico'!$B$1:$EC$1, 0))</f>
        <v>2.3972602739726029E-3</v>
      </c>
      <c r="AV66">
        <f>INDEX('Ambiente-Termico'!$B$2:$EC$1000, MATCH($O66, 'Ambiente-Termico'!$I$2:$I$1000, 0), MATCH(AV$1, 'Ambiente-Termico'!$B$1:$EC$1, 0))</f>
        <v>521</v>
      </c>
      <c r="AW66" s="2">
        <f>INDEX('Ambiente-Termico'!$B$2:$EC$1000, MATCH($O66, 'Ambiente-Termico'!$I$2:$I$1000, 0), MATCH(AW$1, 'Ambiente-Termico'!$B$1:$EC$1, 0))</f>
        <v>0.17842465753424661</v>
      </c>
      <c r="AX66">
        <f>INDEX('Ambiente-Termico'!$B$2:$EC$1000, MATCH($O66, 'Ambiente-Termico'!$I$2:$I$1000, 0), MATCH(AX$1, 'Ambiente-Termico'!$B$1:$EC$1, 0))</f>
        <v>2392</v>
      </c>
      <c r="AY66" s="2">
        <f>INDEX('Ambiente-Termico'!$B$2:$EC$1000, MATCH($O66, 'Ambiente-Termico'!$I$2:$I$1000, 0), MATCH(AY$1, 'Ambiente-Termico'!$B$1:$EC$1, 0))</f>
        <v>0.81917808219178079</v>
      </c>
      <c r="AZ66">
        <f>INDEX('Ambiente-Termico'!$B$2:$EC$1000, MATCH($O66, 'Ambiente-Termico'!$I$2:$I$1000, 0), MATCH(AZ$1, 'Ambiente-Termico'!$B$1:$EC$1, 0))</f>
        <v>18</v>
      </c>
      <c r="BA66" s="2">
        <f>INDEX('Ambiente-Termico'!$B$2:$EC$1000, MATCH($O66, 'Ambiente-Termico'!$I$2:$I$1000, 0), MATCH(BA$1, 'Ambiente-Termico'!$B$1:$EC$1, 0))</f>
        <v>2.054794520547945E-3</v>
      </c>
      <c r="BB66">
        <f>INDEX('Ambiente-Termico'!$B$2:$EC$1000, MATCH($O66, 'Ambiente-Termico'!$I$2:$I$1000, 0), MATCH(BB$1, 'Ambiente-Termico'!$B$1:$EC$1, 0))</f>
        <v>3345</v>
      </c>
      <c r="BC66" s="2">
        <f>INDEX('Ambiente-Termico'!$B$2:$EC$1000, MATCH($O66, 'Ambiente-Termico'!$I$2:$I$1000, 0), MATCH(BC$1, 'Ambiente-Termico'!$B$1:$EC$1, 0))</f>
        <v>0.38184931506849318</v>
      </c>
      <c r="BD66" t="e">
        <f>INDEX('Ambiente-Termico'!$B$2:$EC$1000, MATCH($O66, 'Ambiente-Termico'!$I$2:$I$1000, 0), MATCH(BD$1, 'Ambiente-Termico'!$B$1:$EC$1, 0))</f>
        <v>#N/A</v>
      </c>
      <c r="BE66" s="2" t="e">
        <f>INDEX('Ambiente-Termico'!$B$2:$EC$1000, MATCH($O66, 'Ambiente-Termico'!$I$2:$I$1000, 0), MATCH(BE$1, 'Ambiente-Termico'!$B$1:$EC$1, 0))</f>
        <v>#N/A</v>
      </c>
      <c r="BF66">
        <f>INDEX('Ambiente-Termico'!$B$2:$EC$1000, MATCH($O66, 'Ambiente-Termico'!$I$2:$I$1000, 0), MATCH(BF$1, 'Ambiente-Termico'!$B$1:$EC$1, 0))</f>
        <v>80</v>
      </c>
      <c r="BG66" s="2">
        <f>INDEX('Ambiente-Termico'!$B$2:$EC$1000, MATCH($O66, 'Ambiente-Termico'!$I$2:$I$1000, 0), MATCH(BG$1, 'Ambiente-Termico'!$B$1:$EC$1, 0))</f>
        <v>2.7397260273972601E-2</v>
      </c>
      <c r="BH66">
        <f>INDEX('Ambiente-Termico'!$B$2:$EC$1000, MATCH($O66, 'Ambiente-Termico'!$I$2:$I$1000, 0), MATCH(BH$1, 'Ambiente-Termico'!$B$1:$EC$1, 0))</f>
        <v>0</v>
      </c>
      <c r="BI66" s="2">
        <f>INDEX('Ambiente-Termico'!$B$2:$EC$1000, MATCH($O66, 'Ambiente-Termico'!$I$2:$I$1000, 0), MATCH(BI$1, 'Ambiente-Termico'!$B$1:$EC$1, 0))</f>
        <v>0</v>
      </c>
      <c r="BJ66">
        <f>INDEX('Ambiente-Termico'!$B$2:$EC$1000, MATCH($O66, 'Ambiente-Termico'!$I$2:$I$1000, 0), MATCH(BJ$1, 'Ambiente-Termico'!$B$1:$EC$1, 0))</f>
        <v>2840</v>
      </c>
      <c r="BK66" s="2">
        <f>INDEX('Ambiente-Termico'!$B$2:$EC$1000, MATCH($O66, 'Ambiente-Termico'!$I$2:$I$1000, 0), MATCH(BK$1, 'Ambiente-Termico'!$B$1:$EC$1, 0))</f>
        <v>0.9726027397260274</v>
      </c>
      <c r="BL66">
        <f>INDEX('Ambiente-Termico'!$B$2:$EC$1000, MATCH($O66, 'Ambiente-Termico'!$I$2:$I$1000, 0), MATCH(BL$1, 'Ambiente-Termico'!$B$1:$EC$1, 0))</f>
        <v>85</v>
      </c>
      <c r="BM66" s="2">
        <f>INDEX('Ambiente-Termico'!$B$2:$EC$1000, MATCH($O66, 'Ambiente-Termico'!$I$2:$I$1000, 0), MATCH(BM$1, 'Ambiente-Termico'!$B$1:$EC$1, 0))</f>
        <v>9.7031963470319629E-3</v>
      </c>
      <c r="BN66">
        <f>INDEX('Ambiente-Termico'!$B$2:$EC$1000, MATCH($O66, 'Ambiente-Termico'!$I$2:$I$1000, 0), MATCH(BN$1, 'Ambiente-Termico'!$B$1:$EC$1, 0))</f>
        <v>451</v>
      </c>
      <c r="BO66" s="2">
        <f>INDEX('Ambiente-Termico'!$B$2:$EC$1000, MATCH($O66, 'Ambiente-Termico'!$I$2:$I$1000, 0), MATCH(BO$1, 'Ambiente-Termico'!$B$1:$EC$1, 0))</f>
        <v>5.1484018264840177E-2</v>
      </c>
      <c r="BP66">
        <f>INDEX('Ambiente-Termico'!$B$2:$EC$1000, MATCH($O66, 'Ambiente-Termico'!$I$2:$I$1000, 0), MATCH(BP$1, 'Ambiente-Termico'!$B$1:$EC$1, 0))</f>
        <v>8224</v>
      </c>
      <c r="BQ66" s="2">
        <f>INDEX('Ambiente-Termico'!$B$2:$EC$1000, MATCH($O66, 'Ambiente-Termico'!$I$2:$I$1000, 0), MATCH(BQ$1, 'Ambiente-Termico'!$B$1:$EC$1, 0))</f>
        <v>0.93881278538812785</v>
      </c>
      <c r="BR66">
        <f>INDEX('Ambiente-Termico'!$B$2:$EC$1000, MATCH($O66, 'Ambiente-Termico'!$I$2:$I$1000, 0), MATCH(BR$1, 'Ambiente-Termico'!$B$1:$EC$1, 0))</f>
        <v>0</v>
      </c>
      <c r="BS66" s="2">
        <f>INDEX('Ambiente-Termico'!$B$2:$EC$1000, MATCH($O66, 'Ambiente-Termico'!$I$2:$I$1000, 0), MATCH(BS$1, 'Ambiente-Termico'!$B$1:$EC$1, 0))</f>
        <v>0</v>
      </c>
      <c r="BT66">
        <f>INDEX('Ambiente-Termico'!$B$2:$EC$1000, MATCH($O66, 'Ambiente-Termico'!$I$2:$I$1000, 0), MATCH(BT$1, 'Ambiente-Termico'!$B$1:$EC$1, 0))</f>
        <v>77</v>
      </c>
      <c r="BU66" s="2">
        <f>INDEX('Ambiente-Termico'!$B$2:$EC$1000, MATCH($O66, 'Ambiente-Termico'!$I$2:$I$1000, 0), MATCH(BU$1, 'Ambiente-Termico'!$B$1:$EC$1, 0))</f>
        <v>2.6369863013698629E-2</v>
      </c>
      <c r="BV66">
        <f>INDEX('Ambiente-Termico'!$B$2:$EC$1000, MATCH($O66, 'Ambiente-Termico'!$I$2:$I$1000, 0), MATCH(BV$1, 'Ambiente-Termico'!$B$1:$EC$1, 0))</f>
        <v>8683</v>
      </c>
      <c r="BW66" s="2">
        <f>INDEX('Ambiente-Termico'!$B$2:$EC$1000, MATCH($O66, 'Ambiente-Termico'!$I$2:$I$1000, 0), MATCH(BW$1, 'Ambiente-Termico'!$B$1:$EC$1, 0))</f>
        <v>0.99121004566210047</v>
      </c>
      <c r="BX66">
        <f>INDEX('Ambiente-Termico'!$B$2:$EC$1000, MATCH($O66, 'Ambiente-Termico'!$I$2:$I$1000, 0), MATCH(BX$1, 'Ambiente-Termico'!$B$1:$EC$1, 0))</f>
        <v>0</v>
      </c>
      <c r="BY66" s="2">
        <f>INDEX('Ambiente-Termico'!$B$2:$EC$1000, MATCH($O66, 'Ambiente-Termico'!$I$2:$I$1000, 0), MATCH(BY$1, 'Ambiente-Termico'!$B$1:$EC$1, 0))</f>
        <v>0</v>
      </c>
      <c r="BZ66">
        <f>INDEX('Ambiente-Termico'!$B$2:$EC$1000, MATCH($O66, 'Ambiente-Termico'!$I$2:$I$1000, 0), MATCH(BZ$1, 'Ambiente-Termico'!$B$1:$EC$1, 0))</f>
        <v>2214</v>
      </c>
      <c r="CA66" s="2">
        <f>INDEX('Ambiente-Termico'!$B$2:$EC$1000, MATCH($O66, 'Ambiente-Termico'!$I$2:$I$1000, 0), MATCH(CA$1, 'Ambiente-Termico'!$B$1:$EC$1, 0))</f>
        <v>0.25273972602739719</v>
      </c>
      <c r="CB66">
        <f>INDEX('Ambiente-Termico'!$B$2:$EC$1000, MATCH($O66, 'Ambiente-Termico'!$I$2:$I$1000, 0), MATCH(CB$1, 'Ambiente-Termico'!$B$1:$EC$1, 0))</f>
        <v>6546</v>
      </c>
      <c r="CC66" s="2">
        <f>INDEX('Ambiente-Termico'!$B$2:$EC$1000, MATCH($O66, 'Ambiente-Termico'!$I$2:$I$1000, 0), MATCH(CC$1, 'Ambiente-Termico'!$B$1:$EC$1, 0))</f>
        <v>0.74726027397260275</v>
      </c>
      <c r="CD66">
        <f>INDEX('Ambiente-Termico'!$B$2:$EC$1000, MATCH($O66, 'Ambiente-Termico'!$I$2:$I$1000, 0), MATCH(CD$1, 'Ambiente-Termico'!$B$1:$EC$1, 0))</f>
        <v>3242.49</v>
      </c>
      <c r="CE66">
        <f>INDEX('Ambiente-Termico'!$B$2:$EC$1000, MATCH($O66, 'Ambiente-Termico'!$I$2:$I$1000, 0), MATCH(CE$1, 'Ambiente-Termico'!$B$1:$EC$1, 0))</f>
        <v>673.4</v>
      </c>
      <c r="CF66">
        <f>INDEX('Ambiente-Termico'!$B$2:$EC$1000, MATCH($O66, 'Ambiente-Termico'!$I$2:$I$1000, 0), MATCH(CF$1, 'Ambiente-Termico'!$B$1:$EC$1, 0))</f>
        <v>140.97782608695653</v>
      </c>
      <c r="CG66">
        <f>INDEX('Ambiente-Termico'!$B$2:$EC$1000, MATCH($O66, 'Ambiente-Termico'!$I$2:$I$1000, 0), MATCH(CG$1, 'Ambiente-Termico'!$B$1:$EC$1, 0))</f>
        <v>29.278260869565216</v>
      </c>
      <c r="CH66">
        <f>INDEX('Ambiente-Termico'!$B$2:$EC$1000, MATCH($O66, 'Ambiente-Termico'!$I$2:$I$1000, 0), MATCH(CH$1, 'Ambiente-Termico'!$B$1:$EC$1, 0))</f>
        <v>111.69956521739131</v>
      </c>
      <c r="CI66">
        <f>INDEX('Ambiente-Termico'!$B$2:$EC$1000, MATCH($O66, 'Ambiente-Termico'!$I$2:$I$1000, 0), MATCH(CI$1, 'Ambiente-Termico'!$B$1:$EC$1, 0))</f>
        <v>2653.8</v>
      </c>
      <c r="CJ66">
        <f>INDEX('Ambiente-Termico'!$B$2:$EC$1000, MATCH($O66, 'Ambiente-Termico'!$I$2:$I$1000, 0), MATCH(CJ$1, 'Ambiente-Termico'!$B$1:$EC$1, 0))</f>
        <v>46.406323786071091</v>
      </c>
      <c r="CK66">
        <f>INDEX('Ambiente-Termico'!$B$2:$EC$1000, MATCH($O66, 'Ambiente-Termico'!$I$2:$I$1000, 0), MATCH(CK$1, 'Ambiente-Termico'!$B$1:$EC$1, 0))</f>
        <v>472.15</v>
      </c>
      <c r="CL66">
        <f>INDEX('Ambiente-Termico'!$B$2:$EC$1000, MATCH($O66, 'Ambiente-Termico'!$I$2:$I$1000, 0), MATCH(CL$1, 'Ambiente-Termico'!$B$1:$EC$1, 0))</f>
        <v>1.79</v>
      </c>
      <c r="CM66">
        <f>INDEX('Ambiente-Termico'!$B$2:$EC$1000, MATCH($O66, 'Ambiente-Termico'!$I$2:$I$1000, 0), MATCH(CM$1, 'Ambiente-Termico'!$B$1:$EC$1, 0))</f>
        <v>50.02</v>
      </c>
      <c r="CN66" t="str">
        <f>INDEX('Ambiente-Termico'!$B$2:$EC$1000, MATCH($O66, 'Ambiente-Termico'!$I$2:$I$1000, 0), MATCH(CN$1, 'Ambiente-Termico'!$B$1:$EC$1, 0))</f>
        <v xml:space="preserve"> 02/21  17:00:00</v>
      </c>
      <c r="CO66">
        <f>INDEX('Ambiente-Termico'!$B$2:$EC$1000, MATCH($O66, 'Ambiente-Termico'!$I$2:$I$1000, 0), MATCH(CO$1, 'Ambiente-Termico'!$B$1:$EC$1, 0))</f>
        <v>2009.63914196724</v>
      </c>
      <c r="CP66">
        <f>INDEX('Ambiente-Termico'!$B$2:$EC$1000, MATCH($O66, 'Ambiente-Termico'!$I$2:$I$1000, 0), MATCH(CP$1, 'Ambiente-Termico'!$B$1:$EC$1, 0))</f>
        <v>432</v>
      </c>
      <c r="CQ66">
        <f>INDEX('Ambiente-Termico'!$B$2:$EC$1000, MATCH($O66, 'Ambiente-Termico'!$I$2:$I$1000, 0), MATCH(CQ$1, 'Ambiente-Termico'!$B$1:$EC$1, 0))</f>
        <v>120.90625</v>
      </c>
      <c r="CR66">
        <f>INDEX('Ambiente-Termico'!$B$2:$EC$1000, MATCH($O66, 'Ambiente-Termico'!$I$2:$I$1000, 0), MATCH(CR$1, 'Ambiente-Termico'!$B$1:$EC$1, 0))</f>
        <v>120</v>
      </c>
      <c r="CS66">
        <f>INDEX('Ambiente-Termico'!$B$2:$EC$1000, MATCH($O66, 'Ambiente-Termico'!$I$2:$I$1000, 0), MATCH(CS$1, 'Ambiente-Termico'!$B$1:$EC$1, 0))</f>
        <v>4007.0205941279551</v>
      </c>
      <c r="CT66">
        <f>INDEX('Ambiente-Termico'!$B$2:$EC$1000, MATCH($O66, 'Ambiente-Termico'!$I$2:$I$1000, 0), MATCH(CT$1, 'Ambiente-Termico'!$B$1:$EC$1, 0))</f>
        <v>2893.8753765106221</v>
      </c>
      <c r="CU66">
        <f>INDEX('Ambiente-Termico'!$B$2:$EC$1000, MATCH($O66, 'Ambiente-Termico'!$I$2:$I$1000, 0), MATCH(CU$1, 'Ambiente-Termico'!$B$1:$EC$1, 0))</f>
        <v>1113.1452176173329</v>
      </c>
      <c r="CV66">
        <f>INDEX('Ambiente-Termico'!$B$2:$EC$1000, MATCH($O66, 'Ambiente-Termico'!$I$2:$I$1000, 0), MATCH(CV$1, 'Ambiente-Termico'!$B$1:$EC$1, 0))</f>
        <v>-2681.3887718846859</v>
      </c>
      <c r="CW66">
        <f>INDEX('Ambiente-Termico'!$B$2:$EC$1000, MATCH($O66, 'Ambiente-Termico'!$I$2:$I$1000, 0), MATCH(CW$1, 'Ambiente-Termico'!$B$1:$EC$1, 0))</f>
        <v>0</v>
      </c>
      <c r="CX66">
        <f>INDEX('Ambiente-Termico'!$B$2:$EC$1000, MATCH($O66, 'Ambiente-Termico'!$I$2:$I$1000, 0), MATCH(CX$1, 'Ambiente-Termico'!$B$1:$EC$1, 0))</f>
        <v>11.101069723971699</v>
      </c>
      <c r="CY66">
        <f>INDEX('Ambiente-Termico'!$B$2:$EC$1000, MATCH($O66, 'Ambiente-Termico'!$I$2:$I$1000, 0), MATCH(CY$1, 'Ambiente-Termico'!$B$1:$EC$1, 0))</f>
        <v>2009.63914196724</v>
      </c>
      <c r="CZ66">
        <f>INDEX('Ambiente-Termico'!$B$2:$EC$1000, MATCH($O66, 'Ambiente-Termico'!$I$2:$I$1000, 0), MATCH(CZ$1, 'Ambiente-Termico'!$B$1:$EC$1, 0))</f>
        <v>0</v>
      </c>
      <c r="DA66" t="str">
        <f>INDEX('Ambiente-Termico'!$B$2:$EC$1000, MATCH($O66, 'Ambiente-Termico'!$I$2:$I$1000, 0), MATCH(DA$1, 'Ambiente-Termico'!$B$1:$EC$1, 0))</f>
        <v xml:space="preserve"> 03/09  17:00:00</v>
      </c>
      <c r="DB66">
        <f>INDEX('Ambiente-Termico'!$B$2:$EC$1000, MATCH($O66, 'Ambiente-Termico'!$I$2:$I$1000, 0), MATCH(DB$1, 'Ambiente-Termico'!$B$1:$EC$1, 0))</f>
        <v>1788.6299680849399</v>
      </c>
      <c r="DC66">
        <f>INDEX('Ambiente-Termico'!$B$2:$EC$1000, MATCH($O66, 'Ambiente-Termico'!$I$2:$I$1000, 0), MATCH(DC$1, 'Ambiente-Termico'!$B$1:$EC$1, 0))</f>
        <v>432</v>
      </c>
      <c r="DD66">
        <f>INDEX('Ambiente-Termico'!$B$2:$EC$1000, MATCH($O66, 'Ambiente-Termico'!$I$2:$I$1000, 0), MATCH(DD$1, 'Ambiente-Termico'!$B$1:$EC$1, 0))</f>
        <v>120.90625</v>
      </c>
      <c r="DE66">
        <f>INDEX('Ambiente-Termico'!$B$2:$EC$1000, MATCH($O66, 'Ambiente-Termico'!$I$2:$I$1000, 0), MATCH(DE$1, 'Ambiente-Termico'!$B$1:$EC$1, 0))</f>
        <v>120</v>
      </c>
      <c r="DF66">
        <f>INDEX('Ambiente-Termico'!$B$2:$EC$1000, MATCH($O66, 'Ambiente-Termico'!$I$2:$I$1000, 0), MATCH(DF$1, 'Ambiente-Termico'!$B$1:$EC$1, 0))</f>
        <v>3412.6891203985278</v>
      </c>
      <c r="DG66">
        <f>INDEX('Ambiente-Termico'!$B$2:$EC$1000, MATCH($O66, 'Ambiente-Termico'!$I$2:$I$1000, 0), MATCH(DG$1, 'Ambiente-Termico'!$B$1:$EC$1, 0))</f>
        <v>2474.130477918005</v>
      </c>
      <c r="DH66">
        <f>INDEX('Ambiente-Termico'!$B$2:$EC$1000, MATCH($O66, 'Ambiente-Termico'!$I$2:$I$1000, 0), MATCH(DH$1, 'Ambiente-Termico'!$B$1:$EC$1, 0))</f>
        <v>938.55864248052285</v>
      </c>
      <c r="DI66">
        <f>INDEX('Ambiente-Termico'!$B$2:$EC$1000, MATCH($O66, 'Ambiente-Termico'!$I$2:$I$1000, 0), MATCH(DI$1, 'Ambiente-Termico'!$B$1:$EC$1, 0))</f>
        <v>-2307.2121245252802</v>
      </c>
      <c r="DJ66">
        <f>INDEX('Ambiente-Termico'!$B$2:$EC$1000, MATCH($O66, 'Ambiente-Termico'!$I$2:$I$1000, 0), MATCH(DJ$1, 'Ambiente-Termico'!$B$1:$EC$1, 0))</f>
        <v>0</v>
      </c>
      <c r="DK66">
        <f>INDEX('Ambiente-Termico'!$B$2:$EC$1000, MATCH($O66, 'Ambiente-Termico'!$I$2:$I$1000, 0), MATCH(DK$1, 'Ambiente-Termico'!$B$1:$EC$1, 0))</f>
        <v>10.24672221169112</v>
      </c>
      <c r="DL66">
        <f>INDEX('Ambiente-Termico'!$B$2:$EC$1000, MATCH($O66, 'Ambiente-Termico'!$I$2:$I$1000, 0), MATCH(DL$1, 'Ambiente-Termico'!$B$1:$EC$1, 0))</f>
        <v>1788.6299680849399</v>
      </c>
      <c r="DM66">
        <f>INDEX('Ambiente-Termico'!$B$2:$EC$1000, MATCH($O66, 'Ambiente-Termico'!$I$2:$I$1000, 0), MATCH(DM$1, 'Ambiente-Termico'!$B$1:$EC$1, 0))</f>
        <v>0</v>
      </c>
      <c r="DN66" s="2">
        <f t="shared" ref="DN66:DN129" si="45">IF(INDEX(CD:CD,MATCH($T66,$O:$O, 0))=0,0,1-CD66/INDEX(CD:CD,MATCH($T66,$O:$O, 0)))</f>
        <v>0.24875235743048196</v>
      </c>
      <c r="DO66" s="2">
        <f t="shared" ref="DO66:DO129" si="46">IF(INDEX(CE:CE,MATCH($T66,$O:$O, 0))=0,0,1-CE66/INDEX(CE:CE,MATCH($T66,$O:$O, 0)))</f>
        <v>1.8939393939393923E-2</v>
      </c>
      <c r="DP66" s="2">
        <f t="shared" ref="DP66:DP129" si="47">IF(INDEX(CF:CF,MATCH($T66,$O:$O, 0))=0,0,1-CF66/INDEX(CF:CF,MATCH($T66,$O:$O, 0)))</f>
        <v>0.24875235743048185</v>
      </c>
      <c r="DQ66" s="2">
        <f t="shared" ref="DQ66:DQ129" si="48">IF(INDEX(CG:CG,MATCH($T66,$O:$O, 0))=0,0,1-CG66/INDEX(CG:CG,MATCH($T66,$O:$O, 0)))</f>
        <v>1.8939393939393923E-2</v>
      </c>
      <c r="DR66" s="2">
        <f t="shared" ref="DR66:DR129" si="49">IF(INDEX(CH:CH,MATCH($T66,$O:$O, 0))=0,0,1-CH66/INDEX(CH:CH,MATCH($T66,$O:$O, 0)))</f>
        <v>0.29221101235901192</v>
      </c>
      <c r="DS66" s="2">
        <f t="shared" ref="DS66:DS129" si="50">IF(INDEX(CI:CI,MATCH($T66,$O:$O, 0))=0,0,1-CI66/INDEX(CI:CI,MATCH($T66,$O:$O, 0)))</f>
        <v>0.43715681263374895</v>
      </c>
      <c r="DT66" s="2">
        <f t="shared" ref="DT66:DT129" si="51">IF(INDEX(CJ:CJ,MATCH($T66,$O:$O, 0))=0,0,1-CJ66/INDEX(CJ:CJ,MATCH($T66,$O:$O, 0)))</f>
        <v>-0.37600532243166374</v>
      </c>
      <c r="DU66" s="2">
        <f t="shared" ref="DU66:DU129" si="52">IF(INDEX(CK:CK,MATCH($T66,$O:$O, 0))=0,0,1-CK66/INDEX(CK:CK,MATCH($T66,$O:$O, 0)))</f>
        <v>4.8525885174213634E-2</v>
      </c>
      <c r="DV66" s="2">
        <f t="shared" ref="DV66:DV129" si="53">IF(INDEX(CL:CL,MATCH($T66,$O:$O, 0))=0,0,1-CL66/INDEX(CL:CL,MATCH($T66,$O:$O, 0)))</f>
        <v>-0.20134228187919456</v>
      </c>
      <c r="DW66" s="2">
        <f t="shared" ref="DW66:DW129" si="54">IF(INDEX(CM:CM,MATCH($T66,$O:$O, 0))=0,0,1-CM66/INDEX(CM:CM,MATCH($T66,$O:$O, 0)))</f>
        <v>5.1213960546282133E-2</v>
      </c>
      <c r="DX66" s="2">
        <f t="shared" ref="DX66:DX129" si="55">IF(INDEX(CO:CO,MATCH($T66,$O:$O, 0))=0,0,1-CO66/INDEX(CO:CO,MATCH($T66,$O:$O, 0)))</f>
        <v>1.0125510228873424E-2</v>
      </c>
      <c r="DY66" s="2">
        <f t="shared" ref="DY66:DY129" si="56">IF($CO66=0,0,CP66/$CO66)</f>
        <v>0.21496396590738887</v>
      </c>
      <c r="DZ66" s="2">
        <f t="shared" ref="DZ66:DZ129" si="57">IF($CO66=0,0,CQ66/$CO66)</f>
        <v>6.0163164358773696E-2</v>
      </c>
      <c r="EA66" s="2">
        <f t="shared" ref="EA66:EA129" si="58">IF($CO66=0,0,CR66/$CO66)</f>
        <v>5.9712212752052463E-2</v>
      </c>
      <c r="EB66" s="2">
        <f t="shared" ref="EB66:EB129" si="59">IF($CO66=0,0,CS66/$CO66)</f>
        <v>1.9939005518202011</v>
      </c>
      <c r="EC66" s="2">
        <f t="shared" ref="EC66:EC129" si="60">IF($CO66=0,0,CT66/$CO66)</f>
        <v>1.4399975180010682</v>
      </c>
      <c r="ED66" s="2">
        <f t="shared" ref="ED66:ED129" si="61">IF($CO66=0,0,CU66/$CO66)</f>
        <v>0.55390303381913275</v>
      </c>
      <c r="EE66" s="2">
        <f t="shared" ref="EE66:EE129" si="62">IF($CO66=0,0,CV66/$CO66)</f>
        <v>-1.3342638068145254</v>
      </c>
      <c r="EF66" s="2">
        <f t="shared" ref="EF66:EF129" si="63">IF($CO66=0,0,CW66/$CO66)</f>
        <v>0</v>
      </c>
      <c r="EG66" s="2">
        <f t="shared" ref="EG66:EG129" si="64">IF($CO66=0,0,CX66/$CO66)</f>
        <v>5.5239119761097202E-3</v>
      </c>
      <c r="EH66" s="2">
        <f t="shared" ref="EH66:EH129" si="65">IF($CO66=0,0,CY66/$CO66)</f>
        <v>1</v>
      </c>
      <c r="EI66" s="2">
        <f t="shared" ref="EI66:EI129" si="66">IF(INDEX(CZ:CZ,MATCH($T66,$O:$O, 0))=0,0,1-CZ66/INDEX(CZ:CZ,MATCH($T66,$O:$O, 0)))</f>
        <v>0</v>
      </c>
      <c r="EJ66" s="2">
        <f t="shared" ref="EJ66:EJ129" si="67">IF(INDEX(DB:DB,MATCH($T66,$O:$O, 0))=0,0,1-DB66/INDEX(DB:DB,MATCH($T66,$O:$O, 0)))</f>
        <v>1.9685972375002692E-2</v>
      </c>
      <c r="EK66" s="2">
        <f t="shared" ref="EK66:EK129" si="68">IF($DB66=0,0,DC66/$DB66)</f>
        <v>0.24152564124961862</v>
      </c>
      <c r="EL66" s="2">
        <f t="shared" ref="EL66:EL129" si="69">IF($DB66=0,0,DD66/$DB66)</f>
        <v>6.7597128616520147E-2</v>
      </c>
      <c r="EM66" s="2">
        <f t="shared" ref="EM66:EM129" si="70">IF($DB66=0,0,DE66/$DB66)</f>
        <v>6.7090455902671833E-2</v>
      </c>
      <c r="EN66" s="2">
        <f t="shared" ref="EN66:EN129" si="71">IF($DB66=0,0,DF66/$DB66)</f>
        <v>1.9079905745135448</v>
      </c>
      <c r="EO66" s="2">
        <f t="shared" ref="EO66:EO129" si="72">IF($DB66=0,0,DG66/$DB66)</f>
        <v>1.3832545143851194</v>
      </c>
      <c r="EP66" s="2">
        <f t="shared" ref="EP66:EP129" si="73">IF($DB66=0,0,DH66/$DB66)</f>
        <v>0.52473606012842555</v>
      </c>
      <c r="EQ66" s="2">
        <f t="shared" ref="EQ66:EQ129" si="74">IF($DB66=0,0,DI66/$DB66)</f>
        <v>-1.2899326108214426</v>
      </c>
      <c r="ER66" s="2">
        <f t="shared" ref="ER66:ER129" si="75">IF($DB66=0,0,DJ66/$DB66)</f>
        <v>0</v>
      </c>
      <c r="ES66" s="2">
        <f t="shared" ref="ES66:ES129" si="76">IF($DB66=0,0,DK66/$DB66)</f>
        <v>5.7288105390865931E-3</v>
      </c>
      <c r="ET66" s="2">
        <f t="shared" ref="ET66:ET129" si="77">IF($DB66=0,0,DL66/$DB66)</f>
        <v>1</v>
      </c>
      <c r="EU66" s="2">
        <f t="shared" ref="EU66:EU129" si="78">IF($DB66=0,0,DM66/$DB66)</f>
        <v>0</v>
      </c>
      <c r="EV66">
        <f>INDEX('Ambiente-Luminico'!$B$2:$DZ$1000, MATCH($P66, 'Ambiente-Luminico'!$M$2:$M$1000, 0), MATCH(EV$1, 'Ambiente-Luminico'!$B$1:$DZ$1, 0))</f>
        <v>1</v>
      </c>
      <c r="EW66">
        <f>INDEX('Ambiente-Luminico'!$B$2:$DZ$1000, MATCH($P66, 'Ambiente-Luminico'!$M$2:$M$1000, 0), MATCH(EW$1, 'Ambiente-Luminico'!$B$1:$DZ$1, 0))</f>
        <v>0.640625</v>
      </c>
      <c r="EX66">
        <f>INDEX('Ambiente-Luminico'!$B$2:$DZ$1000, MATCH($P66, 'Ambiente-Luminico'!$M$2:$M$1000, 0), MATCH(EX$1, 'Ambiente-Luminico'!$B$1:$DZ$1, 0))</f>
        <v>0</v>
      </c>
      <c r="EY66">
        <f>INDEX('Ambiente-Luminico'!$B$2:$DZ$1000, MATCH($P66, 'Ambiente-Luminico'!$M$2:$M$1000, 0), MATCH(EY$1, 'Ambiente-Luminico'!$B$1:$DZ$1, 0))</f>
        <v>0.76277815999999998</v>
      </c>
      <c r="EZ66">
        <f>INDEX('Ambiente-Luminico'!$B$2:$DZ$1000, MATCH($P66, 'Ambiente-Luminico'!$M$2:$M$1000, 0), MATCH(EZ$1, 'Ambiente-Luminico'!$B$1:$DZ$1, 0))</f>
        <v>0.11884417999999999</v>
      </c>
      <c r="FA66">
        <f>INDEX('Ambiente-Luminico'!$B$2:$DZ$1000, MATCH($P66, 'Ambiente-Luminico'!$M$2:$M$1000, 0), MATCH(FA$1, 'Ambiente-Luminico'!$B$1:$DZ$1, 0))</f>
        <v>1800.3036</v>
      </c>
      <c r="FB66">
        <f>INDEX('Ambiente-Luminico'!$B$2:$DZ$1000, MATCH($P66, 'Ambiente-Luminico'!$M$2:$M$1000, 0), MATCH(FB$1, 'Ambiente-Luminico'!$B$1:$DZ$1, 0))</f>
        <v>0.390625</v>
      </c>
    </row>
    <row r="67" spans="1:158" x14ac:dyDescent="0.3">
      <c r="A67">
        <f>IF(INDEX(Plan1!O$5:O$1000,ROW()-1)="","",INDEX(Plan1!O$5:O$1000,ROW()-1))</f>
        <v>66</v>
      </c>
      <c r="B67" t="str">
        <f>IF(INDEX(Plan1!P$5:P$1000,ROW()-1)="","",INDEX(Plan1!P$5:P$1000,ROW()-1))</f>
        <v>CTD-HVAC-V86-ST</v>
      </c>
      <c r="C67" t="str">
        <f>IF(INDEX(Plan1!Q$5:Q$1000,ROW()-1)="","",INDEX(Plan1!Q$5:Q$1000,ROW()-1))</f>
        <v>CTD</v>
      </c>
      <c r="D67" t="str">
        <f>IF(INDEX(Plan1!R$5:R$1000,ROW()-1)="","",INDEX(Plan1!R$5:R$1000,ROW()-1))</f>
        <v>HVAC</v>
      </c>
      <c r="E67" t="str">
        <f>IF(INDEX(Plan1!S$5:S$1000,ROW()-1)="","",INDEX(Plan1!S$5:S$1000,ROW()-1))</f>
        <v>V86</v>
      </c>
      <c r="F67" t="str">
        <f>IF(INDEX(Plan1!T$5:T$1000,ROW()-1)="","",INDEX(Plan1!T$5:T$1000,ROW()-1))</f>
        <v>ST</v>
      </c>
      <c r="G67" t="str">
        <f>IF(INDEX(Plan1!U$5:U$1000,ROW()-1)="","",INDEX(Plan1!U$5:U$1000,ROW()-1))</f>
        <v>SALA DE JANTAR</v>
      </c>
      <c r="H67">
        <f>IF(INDEX(Plan1!W$5:W$1000,ROW()-1)="","",INDEX(Plan1!W$5:W$1000,ROW()-1))</f>
        <v>23</v>
      </c>
      <c r="I67">
        <f>IF(INDEX(Plan1!X$5:X$1000,ROW()-1)="","",INDEX(Plan1!X$5:X$1000,ROW()-1))</f>
        <v>20.47</v>
      </c>
      <c r="J67">
        <f>IF(INDEX(Plan1!Y$5:Y$1000,ROW()-1)="","",INDEX(Plan1!Y$5:Y$1000,ROW()-1))</f>
        <v>7.3440000000000003</v>
      </c>
      <c r="K67" s="16">
        <f>IF(INDEX(Plan1!Z$5:Z$1000,ROW()-1)="","",INDEX(Plan1!Z$5:Z$1000,ROW()-1))</f>
        <v>0.36</v>
      </c>
      <c r="L67" s="2">
        <f>IF(INDEX(Plan1!AA$5:AA$1000,ROW()-1)="","",INDEX(Plan1!AA$5:AA$1000,ROW()-1))</f>
        <v>0.32</v>
      </c>
      <c r="M67" t="str">
        <f t="shared" ref="M67:M130" si="79">IF(G67="","",IF(G67="VARANDA",IF(F67="ST","P0","Pext"),IF(G67="DORMITÓRIO SERVIÇO","ST",F67)))</f>
        <v>ST</v>
      </c>
      <c r="N67" t="str">
        <f t="shared" ref="N67:N130" si="80">IF(G67="","",IF(G67="VARANDA","Norte-Oeste",IF(G67="DORMITÓRIO SERVIÇO","Leste","Oeste")))</f>
        <v>Oeste</v>
      </c>
      <c r="O67" t="str">
        <f t="shared" ref="O67:O130" si="81">IF(G67="","",B67&amp;"-"&amp;G67&amp;"-"&amp;M67)</f>
        <v>CTD-HVAC-V86-ST-SALA DE JANTAR-ST</v>
      </c>
      <c r="P67" t="str">
        <f t="shared" ref="P67:P130" si="82">IF(O67="","",C67&amp;"-VN-"&amp;E67&amp;"-"&amp;F67&amp;"-"&amp;G67&amp;"-"&amp;M67)</f>
        <v>CTD-VN-V86-ST-SALA DE JANTAR-ST</v>
      </c>
      <c r="Q67" t="str">
        <f t="shared" ref="Q67:Q130" si="83">IF(B67="","",C67&amp;"_"&amp;F67&amp;"_"&amp;E67)</f>
        <v>CTD_ST_V86</v>
      </c>
      <c r="R67" t="str">
        <f t="shared" ref="R67:R130" si="84">IF(B67="","",C67&amp;"_"&amp;F67&amp;"_"&amp;E67&amp;"_sDG")</f>
        <v>CTD_ST_V86_sDG</v>
      </c>
      <c r="S67" t="str">
        <f t="shared" ref="S67:S130" si="85">IF(G67="","",IF(G67="SALA DE ESTAR","CTD-SALA-DE-ESTAR",IF(G67="VARANDA","CTD-VARANDA",IF(G67="SALA DE JANTAR","CTD-SALA-DE-JANTAR",IF(G67="COZINHA","CTD-COZINHA",IF(G67="DORMITÓRIO SERVIÇO","CTD-DORM-SERV",IF(G67="DORMITÓRIO 1","CTD-DORM-01",IF(G67="DORMITÓRIO 2","CTD-DORM-02",IF(G67="DORMITÓRIO 3","CTD-DORM-03","")))))))))</f>
        <v>CTD-SALA-DE-JANTAR</v>
      </c>
      <c r="T67" t="str">
        <f t="shared" ref="T67:T130" si="86">IF(B67="","",IF(G67="Varanda",C67&amp;"-"&amp;D67&amp;"-V86-ST"&amp;"-"&amp;G67&amp;"-P0",C67&amp;"-"&amp;D67&amp;"-V86-ST"&amp;"-"&amp;G67&amp;"-ST"))</f>
        <v>CTD-HVAC-V86-ST-SALA DE JANTAR-ST</v>
      </c>
      <c r="U67">
        <f>INDEX('Ambiente-Termico'!$B$2:$EC$1000, MATCH($O67, 'Ambiente-Termico'!$I$2:$I$1000, 0), MATCH(U$1, 'Ambiente-Termico'!$B$1:$EC$1, 0))</f>
        <v>2920</v>
      </c>
      <c r="V67">
        <f>INDEX('Ambiente-Termico'!$B$2:$EC$1000, MATCH($O67, 'Ambiente-Termico'!$I$2:$I$1000, 0), MATCH(V$1, 'Ambiente-Termico'!$B$1:$EC$1, 0))</f>
        <v>24.04</v>
      </c>
      <c r="W67">
        <f>INDEX('Ambiente-Termico'!$B$2:$EC$1000, MATCH($O67, 'Ambiente-Termico'!$I$2:$I$1000, 0), MATCH(W$1, 'Ambiente-Termico'!$B$1:$EC$1, 0))</f>
        <v>25.52</v>
      </c>
      <c r="X67">
        <f>INDEX('Ambiente-Termico'!$B$2:$EC$1000, MATCH($O67, 'Ambiente-Termico'!$I$2:$I$1000, 0), MATCH(X$1, 'Ambiente-Termico'!$B$1:$EC$1, 0))</f>
        <v>23.69</v>
      </c>
      <c r="Y67">
        <f>INDEX('Ambiente-Termico'!$B$2:$EC$1000, MATCH($O67, 'Ambiente-Termico'!$I$2:$I$1000, 0), MATCH(Y$1, 'Ambiente-Termico'!$B$1:$EC$1, 0))</f>
        <v>22.07</v>
      </c>
      <c r="Z67">
        <f>INDEX('Ambiente-Termico'!$B$2:$EC$1000, MATCH($O67, 'Ambiente-Termico'!$I$2:$I$1000, 0), MATCH(Z$1, 'Ambiente-Termico'!$B$1:$EC$1, 0))</f>
        <v>30.7</v>
      </c>
      <c r="AA67">
        <f>INDEX('Ambiente-Termico'!$B$2:$EC$1000, MATCH($O67, 'Ambiente-Termico'!$I$2:$I$1000, 0), MATCH(AA$1, 'Ambiente-Termico'!$B$1:$EC$1, 0))</f>
        <v>30.7</v>
      </c>
      <c r="AB67">
        <f>INDEX('Ambiente-Termico'!$B$2:$EC$1000, MATCH($O67, 'Ambiente-Termico'!$I$2:$I$1000, 0), MATCH(AB$1, 'Ambiente-Termico'!$B$1:$EC$1, 0))</f>
        <v>23.9</v>
      </c>
      <c r="AC67">
        <f>INDEX('Ambiente-Termico'!$B$2:$EC$1000, MATCH($O67, 'Ambiente-Termico'!$I$2:$I$1000, 0), MATCH(AC$1, 'Ambiente-Termico'!$B$1:$EC$1, 0))</f>
        <v>21.9</v>
      </c>
      <c r="AD67">
        <f>INDEX('Ambiente-Termico'!$B$2:$EC$1000, MATCH($O67, 'Ambiente-Termico'!$I$2:$I$1000, 0), MATCH(AD$1, 'Ambiente-Termico'!$B$1:$EC$1, 0))</f>
        <v>27.35</v>
      </c>
      <c r="AE67">
        <f>INDEX('Ambiente-Termico'!$B$2:$EC$1000, MATCH($O67, 'Ambiente-Termico'!$I$2:$I$1000, 0), MATCH(AE$1, 'Ambiente-Termico'!$B$1:$EC$1, 0))</f>
        <v>27.35</v>
      </c>
      <c r="AF67">
        <f>INDEX('Ambiente-Termico'!$B$2:$EC$1000, MATCH($O67, 'Ambiente-Termico'!$I$2:$I$1000, 0), MATCH(AF$1, 'Ambiente-Termico'!$B$1:$EC$1, 0))</f>
        <v>23.79</v>
      </c>
      <c r="AG67">
        <f>INDEX('Ambiente-Termico'!$B$2:$EC$1000, MATCH($O67, 'Ambiente-Termico'!$I$2:$I$1000, 0), MATCH(AG$1, 'Ambiente-Termico'!$B$1:$EC$1, 0))</f>
        <v>21.99</v>
      </c>
      <c r="AH67" s="2">
        <f t="shared" ref="AH67:AK130" si="87">IF(INDEX(V:V,MATCH($T67,$O:$O, 0))=0,0,1-V67/INDEX(V:V,MATCH($T67,$O:$O, 0)))</f>
        <v>0</v>
      </c>
      <c r="AI67" s="2">
        <f t="shared" si="87"/>
        <v>0</v>
      </c>
      <c r="AJ67" s="2">
        <f t="shared" si="87"/>
        <v>0</v>
      </c>
      <c r="AK67" s="2">
        <f t="shared" si="87"/>
        <v>0</v>
      </c>
      <c r="AL67" s="2">
        <f t="shared" ref="AL67:AS130" si="88">IF(INDEX(Z:Z,MATCH($T67,$O:$O, 0))=0,0,1-Z67/INDEX(Z:Z,MATCH($T67,$O:$O, 0)))</f>
        <v>0</v>
      </c>
      <c r="AM67" s="2">
        <f t="shared" si="88"/>
        <v>0</v>
      </c>
      <c r="AN67" s="2">
        <f t="shared" si="88"/>
        <v>0</v>
      </c>
      <c r="AO67" s="2">
        <f t="shared" si="43"/>
        <v>0</v>
      </c>
      <c r="AP67" s="2">
        <f t="shared" si="43"/>
        <v>0</v>
      </c>
      <c r="AQ67" s="2">
        <f t="shared" si="43"/>
        <v>0</v>
      </c>
      <c r="AR67" s="2">
        <f t="shared" si="43"/>
        <v>0</v>
      </c>
      <c r="AS67" s="2">
        <f t="shared" si="44"/>
        <v>0</v>
      </c>
      <c r="AT67">
        <f>INDEX('Ambiente-Termico'!$B$2:$EC$1000, MATCH($O67, 'Ambiente-Termico'!$I$2:$I$1000, 0), MATCH(AT$1, 'Ambiente-Termico'!$B$1:$EC$1, 0))</f>
        <v>12</v>
      </c>
      <c r="AU67" s="2">
        <f>INDEX('Ambiente-Termico'!$B$2:$EC$1000, MATCH($O67, 'Ambiente-Termico'!$I$2:$I$1000, 0), MATCH(AU$1, 'Ambiente-Termico'!$B$1:$EC$1, 0))</f>
        <v>4.10958904109589E-3</v>
      </c>
      <c r="AV67">
        <f>INDEX('Ambiente-Termico'!$B$2:$EC$1000, MATCH($O67, 'Ambiente-Termico'!$I$2:$I$1000, 0), MATCH(AV$1, 'Ambiente-Termico'!$B$1:$EC$1, 0))</f>
        <v>476</v>
      </c>
      <c r="AW67" s="2">
        <f>INDEX('Ambiente-Termico'!$B$2:$EC$1000, MATCH($O67, 'Ambiente-Termico'!$I$2:$I$1000, 0), MATCH(AW$1, 'Ambiente-Termico'!$B$1:$EC$1, 0))</f>
        <v>0.16301369863013701</v>
      </c>
      <c r="AX67">
        <f>INDEX('Ambiente-Termico'!$B$2:$EC$1000, MATCH($O67, 'Ambiente-Termico'!$I$2:$I$1000, 0), MATCH(AX$1, 'Ambiente-Termico'!$B$1:$EC$1, 0))</f>
        <v>2432</v>
      </c>
      <c r="AY67" s="2">
        <f>INDEX('Ambiente-Termico'!$B$2:$EC$1000, MATCH($O67, 'Ambiente-Termico'!$I$2:$I$1000, 0), MATCH(AY$1, 'Ambiente-Termico'!$B$1:$EC$1, 0))</f>
        <v>0.83287671232876714</v>
      </c>
      <c r="AZ67">
        <f>INDEX('Ambiente-Termico'!$B$2:$EC$1000, MATCH($O67, 'Ambiente-Termico'!$I$2:$I$1000, 0), MATCH(AZ$1, 'Ambiente-Termico'!$B$1:$EC$1, 0))</f>
        <v>26</v>
      </c>
      <c r="BA67" s="2">
        <f>INDEX('Ambiente-Termico'!$B$2:$EC$1000, MATCH($O67, 'Ambiente-Termico'!$I$2:$I$1000, 0), MATCH(BA$1, 'Ambiente-Termico'!$B$1:$EC$1, 0))</f>
        <v>2.968036529680365E-3</v>
      </c>
      <c r="BB67">
        <f>INDEX('Ambiente-Termico'!$B$2:$EC$1000, MATCH($O67, 'Ambiente-Termico'!$I$2:$I$1000, 0), MATCH(BB$1, 'Ambiente-Termico'!$B$1:$EC$1, 0))</f>
        <v>3288</v>
      </c>
      <c r="BC67" s="2">
        <f>INDEX('Ambiente-Termico'!$B$2:$EC$1000, MATCH($O67, 'Ambiente-Termico'!$I$2:$I$1000, 0), MATCH(BC$1, 'Ambiente-Termico'!$B$1:$EC$1, 0))</f>
        <v>0.37534246575342473</v>
      </c>
      <c r="BD67" t="e">
        <f>INDEX('Ambiente-Termico'!$B$2:$EC$1000, MATCH($O67, 'Ambiente-Termico'!$I$2:$I$1000, 0), MATCH(BD$1, 'Ambiente-Termico'!$B$1:$EC$1, 0))</f>
        <v>#N/A</v>
      </c>
      <c r="BE67" s="2" t="e">
        <f>INDEX('Ambiente-Termico'!$B$2:$EC$1000, MATCH($O67, 'Ambiente-Termico'!$I$2:$I$1000, 0), MATCH(BE$1, 'Ambiente-Termico'!$B$1:$EC$1, 0))</f>
        <v>#N/A</v>
      </c>
      <c r="BF67">
        <f>INDEX('Ambiente-Termico'!$B$2:$EC$1000, MATCH($O67, 'Ambiente-Termico'!$I$2:$I$1000, 0), MATCH(BF$1, 'Ambiente-Termico'!$B$1:$EC$1, 0))</f>
        <v>100</v>
      </c>
      <c r="BG67" s="2">
        <f>INDEX('Ambiente-Termico'!$B$2:$EC$1000, MATCH($O67, 'Ambiente-Termico'!$I$2:$I$1000, 0), MATCH(BG$1, 'Ambiente-Termico'!$B$1:$EC$1, 0))</f>
        <v>3.4246575342465752E-2</v>
      </c>
      <c r="BH67">
        <f>INDEX('Ambiente-Termico'!$B$2:$EC$1000, MATCH($O67, 'Ambiente-Termico'!$I$2:$I$1000, 0), MATCH(BH$1, 'Ambiente-Termico'!$B$1:$EC$1, 0))</f>
        <v>0</v>
      </c>
      <c r="BI67" s="2">
        <f>INDEX('Ambiente-Termico'!$B$2:$EC$1000, MATCH($O67, 'Ambiente-Termico'!$I$2:$I$1000, 0), MATCH(BI$1, 'Ambiente-Termico'!$B$1:$EC$1, 0))</f>
        <v>0</v>
      </c>
      <c r="BJ67">
        <f>INDEX('Ambiente-Termico'!$B$2:$EC$1000, MATCH($O67, 'Ambiente-Termico'!$I$2:$I$1000, 0), MATCH(BJ$1, 'Ambiente-Termico'!$B$1:$EC$1, 0))</f>
        <v>2820</v>
      </c>
      <c r="BK67" s="2">
        <f>INDEX('Ambiente-Termico'!$B$2:$EC$1000, MATCH($O67, 'Ambiente-Termico'!$I$2:$I$1000, 0), MATCH(BK$1, 'Ambiente-Termico'!$B$1:$EC$1, 0))</f>
        <v>0.96575342465753422</v>
      </c>
      <c r="BL67">
        <f>INDEX('Ambiente-Termico'!$B$2:$EC$1000, MATCH($O67, 'Ambiente-Termico'!$I$2:$I$1000, 0), MATCH(BL$1, 'Ambiente-Termico'!$B$1:$EC$1, 0))</f>
        <v>100</v>
      </c>
      <c r="BM67" s="2">
        <f>INDEX('Ambiente-Termico'!$B$2:$EC$1000, MATCH($O67, 'Ambiente-Termico'!$I$2:$I$1000, 0), MATCH(BM$1, 'Ambiente-Termico'!$B$1:$EC$1, 0))</f>
        <v>1.1415525114155251E-2</v>
      </c>
      <c r="BN67">
        <f>INDEX('Ambiente-Termico'!$B$2:$EC$1000, MATCH($O67, 'Ambiente-Termico'!$I$2:$I$1000, 0), MATCH(BN$1, 'Ambiente-Termico'!$B$1:$EC$1, 0))</f>
        <v>437</v>
      </c>
      <c r="BO67" s="2">
        <f>INDEX('Ambiente-Termico'!$B$2:$EC$1000, MATCH($O67, 'Ambiente-Termico'!$I$2:$I$1000, 0), MATCH(BO$1, 'Ambiente-Termico'!$B$1:$EC$1, 0))</f>
        <v>4.9885844748858453E-2</v>
      </c>
      <c r="BP67">
        <f>INDEX('Ambiente-Termico'!$B$2:$EC$1000, MATCH($O67, 'Ambiente-Termico'!$I$2:$I$1000, 0), MATCH(BP$1, 'Ambiente-Termico'!$B$1:$EC$1, 0))</f>
        <v>8223</v>
      </c>
      <c r="BQ67" s="2">
        <f>INDEX('Ambiente-Termico'!$B$2:$EC$1000, MATCH($O67, 'Ambiente-Termico'!$I$2:$I$1000, 0), MATCH(BQ$1, 'Ambiente-Termico'!$B$1:$EC$1, 0))</f>
        <v>0.93869863013698629</v>
      </c>
      <c r="BR67">
        <f>INDEX('Ambiente-Termico'!$B$2:$EC$1000, MATCH($O67, 'Ambiente-Termico'!$I$2:$I$1000, 0), MATCH(BR$1, 'Ambiente-Termico'!$B$1:$EC$1, 0))</f>
        <v>0</v>
      </c>
      <c r="BS67" s="2">
        <f>INDEX('Ambiente-Termico'!$B$2:$EC$1000, MATCH($O67, 'Ambiente-Termico'!$I$2:$I$1000, 0), MATCH(BS$1, 'Ambiente-Termico'!$B$1:$EC$1, 0))</f>
        <v>0</v>
      </c>
      <c r="BT67">
        <f>INDEX('Ambiente-Termico'!$B$2:$EC$1000, MATCH($O67, 'Ambiente-Termico'!$I$2:$I$1000, 0), MATCH(BT$1, 'Ambiente-Termico'!$B$1:$EC$1, 0))</f>
        <v>60</v>
      </c>
      <c r="BU67" s="2">
        <f>INDEX('Ambiente-Termico'!$B$2:$EC$1000, MATCH($O67, 'Ambiente-Termico'!$I$2:$I$1000, 0), MATCH(BU$1, 'Ambiente-Termico'!$B$1:$EC$1, 0))</f>
        <v>2.0547945205479451E-2</v>
      </c>
      <c r="BV67">
        <f>INDEX('Ambiente-Termico'!$B$2:$EC$1000, MATCH($O67, 'Ambiente-Termico'!$I$2:$I$1000, 0), MATCH(BV$1, 'Ambiente-Termico'!$B$1:$EC$1, 0))</f>
        <v>8700</v>
      </c>
      <c r="BW67" s="2">
        <f>INDEX('Ambiente-Termico'!$B$2:$EC$1000, MATCH($O67, 'Ambiente-Termico'!$I$2:$I$1000, 0), MATCH(BW$1, 'Ambiente-Termico'!$B$1:$EC$1, 0))</f>
        <v>0.99315068493150682</v>
      </c>
      <c r="BX67">
        <f>INDEX('Ambiente-Termico'!$B$2:$EC$1000, MATCH($O67, 'Ambiente-Termico'!$I$2:$I$1000, 0), MATCH(BX$1, 'Ambiente-Termico'!$B$1:$EC$1, 0))</f>
        <v>0</v>
      </c>
      <c r="BY67" s="2">
        <f>INDEX('Ambiente-Termico'!$B$2:$EC$1000, MATCH($O67, 'Ambiente-Termico'!$I$2:$I$1000, 0), MATCH(BY$1, 'Ambiente-Termico'!$B$1:$EC$1, 0))</f>
        <v>0</v>
      </c>
      <c r="BZ67">
        <f>INDEX('Ambiente-Termico'!$B$2:$EC$1000, MATCH($O67, 'Ambiente-Termico'!$I$2:$I$1000, 0), MATCH(BZ$1, 'Ambiente-Termico'!$B$1:$EC$1, 0))</f>
        <v>2141</v>
      </c>
      <c r="CA67" s="2">
        <f>INDEX('Ambiente-Termico'!$B$2:$EC$1000, MATCH($O67, 'Ambiente-Termico'!$I$2:$I$1000, 0), MATCH(CA$1, 'Ambiente-Termico'!$B$1:$EC$1, 0))</f>
        <v>0.24440639269406389</v>
      </c>
      <c r="CB67">
        <f>INDEX('Ambiente-Termico'!$B$2:$EC$1000, MATCH($O67, 'Ambiente-Termico'!$I$2:$I$1000, 0), MATCH(CB$1, 'Ambiente-Termico'!$B$1:$EC$1, 0))</f>
        <v>6619</v>
      </c>
      <c r="CC67" s="2">
        <f>INDEX('Ambiente-Termico'!$B$2:$EC$1000, MATCH($O67, 'Ambiente-Termico'!$I$2:$I$1000, 0), MATCH(CC$1, 'Ambiente-Termico'!$B$1:$EC$1, 0))</f>
        <v>0.75559360730593605</v>
      </c>
      <c r="CD67">
        <f>INDEX('Ambiente-Termico'!$B$2:$EC$1000, MATCH($O67, 'Ambiente-Termico'!$I$2:$I$1000, 0), MATCH(CD$1, 'Ambiente-Termico'!$B$1:$EC$1, 0))</f>
        <v>4316.1400000000003</v>
      </c>
      <c r="CE67">
        <f>INDEX('Ambiente-Termico'!$B$2:$EC$1000, MATCH($O67, 'Ambiente-Termico'!$I$2:$I$1000, 0), MATCH(CE$1, 'Ambiente-Termico'!$B$1:$EC$1, 0))</f>
        <v>686.4</v>
      </c>
      <c r="CF67">
        <f>INDEX('Ambiente-Termico'!$B$2:$EC$1000, MATCH($O67, 'Ambiente-Termico'!$I$2:$I$1000, 0), MATCH(CF$1, 'Ambiente-Termico'!$B$1:$EC$1, 0))</f>
        <v>187.65826086956523</v>
      </c>
      <c r="CG67">
        <f>INDEX('Ambiente-Termico'!$B$2:$EC$1000, MATCH($O67, 'Ambiente-Termico'!$I$2:$I$1000, 0), MATCH(CG$1, 'Ambiente-Termico'!$B$1:$EC$1, 0))</f>
        <v>29.843478260869563</v>
      </c>
      <c r="CH67">
        <f>INDEX('Ambiente-Termico'!$B$2:$EC$1000, MATCH($O67, 'Ambiente-Termico'!$I$2:$I$1000, 0), MATCH(CH$1, 'Ambiente-Termico'!$B$1:$EC$1, 0))</f>
        <v>157.81478260869565</v>
      </c>
      <c r="CI67">
        <f>INDEX('Ambiente-Termico'!$B$2:$EC$1000, MATCH($O67, 'Ambiente-Termico'!$I$2:$I$1000, 0), MATCH(CI$1, 'Ambiente-Termico'!$B$1:$EC$1, 0))</f>
        <v>4714.99</v>
      </c>
      <c r="CJ67">
        <f>INDEX('Ambiente-Termico'!$B$2:$EC$1000, MATCH($O67, 'Ambiente-Termico'!$I$2:$I$1000, 0), MATCH(CJ$1, 'Ambiente-Termico'!$B$1:$EC$1, 0))</f>
        <v>33.725395555928714</v>
      </c>
      <c r="CK67">
        <f>INDEX('Ambiente-Termico'!$B$2:$EC$1000, MATCH($O67, 'Ambiente-Termico'!$I$2:$I$1000, 0), MATCH(CK$1, 'Ambiente-Termico'!$B$1:$EC$1, 0))</f>
        <v>496.23</v>
      </c>
      <c r="CL67">
        <f>INDEX('Ambiente-Termico'!$B$2:$EC$1000, MATCH($O67, 'Ambiente-Termico'!$I$2:$I$1000, 0), MATCH(CL$1, 'Ambiente-Termico'!$B$1:$EC$1, 0))</f>
        <v>1.49</v>
      </c>
      <c r="CM67">
        <f>INDEX('Ambiente-Termico'!$B$2:$EC$1000, MATCH($O67, 'Ambiente-Termico'!$I$2:$I$1000, 0), MATCH(CM$1, 'Ambiente-Termico'!$B$1:$EC$1, 0))</f>
        <v>52.72</v>
      </c>
      <c r="CN67" t="str">
        <f>INDEX('Ambiente-Termico'!$B$2:$EC$1000, MATCH($O67, 'Ambiente-Termico'!$I$2:$I$1000, 0), MATCH(CN$1, 'Ambiente-Termico'!$B$1:$EC$1, 0))</f>
        <v xml:space="preserve"> 02/21  18:00:00</v>
      </c>
      <c r="CO67">
        <f>INDEX('Ambiente-Termico'!$B$2:$EC$1000, MATCH($O67, 'Ambiente-Termico'!$I$2:$I$1000, 0), MATCH(CO$1, 'Ambiente-Termico'!$B$1:$EC$1, 0))</f>
        <v>2030.195911435093</v>
      </c>
      <c r="CP67">
        <f>INDEX('Ambiente-Termico'!$B$2:$EC$1000, MATCH($O67, 'Ambiente-Termico'!$I$2:$I$1000, 0), MATCH(CP$1, 'Ambiente-Termico'!$B$1:$EC$1, 0))</f>
        <v>432</v>
      </c>
      <c r="CQ67">
        <f>INDEX('Ambiente-Termico'!$B$2:$EC$1000, MATCH($O67, 'Ambiente-Termico'!$I$2:$I$1000, 0), MATCH(CQ$1, 'Ambiente-Termico'!$B$1:$EC$1, 0))</f>
        <v>120.90625</v>
      </c>
      <c r="CR67">
        <f>INDEX('Ambiente-Termico'!$B$2:$EC$1000, MATCH($O67, 'Ambiente-Termico'!$I$2:$I$1000, 0), MATCH(CR$1, 'Ambiente-Termico'!$B$1:$EC$1, 0))</f>
        <v>120</v>
      </c>
      <c r="CS67">
        <f>INDEX('Ambiente-Termico'!$B$2:$EC$1000, MATCH($O67, 'Ambiente-Termico'!$I$2:$I$1000, 0), MATCH(CS$1, 'Ambiente-Termico'!$B$1:$EC$1, 0))</f>
        <v>3679.3439746328531</v>
      </c>
      <c r="CT67">
        <f>INDEX('Ambiente-Termico'!$B$2:$EC$1000, MATCH($O67, 'Ambiente-Termico'!$I$2:$I$1000, 0), MATCH(CT$1, 'Ambiente-Termico'!$B$1:$EC$1, 0))</f>
        <v>3736.8964858845138</v>
      </c>
      <c r="CU67">
        <f>INDEX('Ambiente-Termico'!$B$2:$EC$1000, MATCH($O67, 'Ambiente-Termico'!$I$2:$I$1000, 0), MATCH(CU$1, 'Ambiente-Termico'!$B$1:$EC$1, 0))</f>
        <v>-57.55251125166069</v>
      </c>
      <c r="CV67">
        <f>INDEX('Ambiente-Termico'!$B$2:$EC$1000, MATCH($O67, 'Ambiente-Termico'!$I$2:$I$1000, 0), MATCH(CV$1, 'Ambiente-Termico'!$B$1:$EC$1, 0))</f>
        <v>-2320.514197694954</v>
      </c>
      <c r="CW67">
        <f>INDEX('Ambiente-Termico'!$B$2:$EC$1000, MATCH($O67, 'Ambiente-Termico'!$I$2:$I$1000, 0), MATCH(CW$1, 'Ambiente-Termico'!$B$1:$EC$1, 0))</f>
        <v>0</v>
      </c>
      <c r="CX67">
        <f>INDEX('Ambiente-Termico'!$B$2:$EC$1000, MATCH($O67, 'Ambiente-Termico'!$I$2:$I$1000, 0), MATCH(CX$1, 'Ambiente-Termico'!$B$1:$EC$1, 0))</f>
        <v>-1.540115502806884</v>
      </c>
      <c r="CY67">
        <f>INDEX('Ambiente-Termico'!$B$2:$EC$1000, MATCH($O67, 'Ambiente-Termico'!$I$2:$I$1000, 0), MATCH(CY$1, 'Ambiente-Termico'!$B$1:$EC$1, 0))</f>
        <v>2030.195911435093</v>
      </c>
      <c r="CZ67">
        <f>INDEX('Ambiente-Termico'!$B$2:$EC$1000, MATCH($O67, 'Ambiente-Termico'!$I$2:$I$1000, 0), MATCH(CZ$1, 'Ambiente-Termico'!$B$1:$EC$1, 0))</f>
        <v>0</v>
      </c>
      <c r="DA67" t="str">
        <f>INDEX('Ambiente-Termico'!$B$2:$EC$1000, MATCH($O67, 'Ambiente-Termico'!$I$2:$I$1000, 0), MATCH(DA$1, 'Ambiente-Termico'!$B$1:$EC$1, 0))</f>
        <v xml:space="preserve"> 02/21  18:00:00</v>
      </c>
      <c r="DB67">
        <f>INDEX('Ambiente-Termico'!$B$2:$EC$1000, MATCH($O67, 'Ambiente-Termico'!$I$2:$I$1000, 0), MATCH(DB$1, 'Ambiente-Termico'!$B$1:$EC$1, 0))</f>
        <v>1824.547968999532</v>
      </c>
      <c r="DC67">
        <f>INDEX('Ambiente-Termico'!$B$2:$EC$1000, MATCH($O67, 'Ambiente-Termico'!$I$2:$I$1000, 0), MATCH(DC$1, 'Ambiente-Termico'!$B$1:$EC$1, 0))</f>
        <v>432</v>
      </c>
      <c r="DD67">
        <f>INDEX('Ambiente-Termico'!$B$2:$EC$1000, MATCH($O67, 'Ambiente-Termico'!$I$2:$I$1000, 0), MATCH(DD$1, 'Ambiente-Termico'!$B$1:$EC$1, 0))</f>
        <v>120.90625</v>
      </c>
      <c r="DE67">
        <f>INDEX('Ambiente-Termico'!$B$2:$EC$1000, MATCH($O67, 'Ambiente-Termico'!$I$2:$I$1000, 0), MATCH(DE$1, 'Ambiente-Termico'!$B$1:$EC$1, 0))</f>
        <v>120</v>
      </c>
      <c r="DF67">
        <f>INDEX('Ambiente-Termico'!$B$2:$EC$1000, MATCH($O67, 'Ambiente-Termico'!$I$2:$I$1000, 0), MATCH(DF$1, 'Ambiente-Termico'!$B$1:$EC$1, 0))</f>
        <v>3799.238446158196</v>
      </c>
      <c r="DG67">
        <f>INDEX('Ambiente-Termico'!$B$2:$EC$1000, MATCH($O67, 'Ambiente-Termico'!$I$2:$I$1000, 0), MATCH(DG$1, 'Ambiente-Termico'!$B$1:$EC$1, 0))</f>
        <v>3799.7866967912428</v>
      </c>
      <c r="DH67">
        <f>INDEX('Ambiente-Termico'!$B$2:$EC$1000, MATCH($O67, 'Ambiente-Termico'!$I$2:$I$1000, 0), MATCH(DH$1, 'Ambiente-Termico'!$B$1:$EC$1, 0))</f>
        <v>-0.54825063304724608</v>
      </c>
      <c r="DI67">
        <f>INDEX('Ambiente-Termico'!$B$2:$EC$1000, MATCH($O67, 'Ambiente-Termico'!$I$2:$I$1000, 0), MATCH(DI$1, 'Ambiente-Termico'!$B$1:$EC$1, 0))</f>
        <v>-2650.436257484525</v>
      </c>
      <c r="DJ67">
        <f>INDEX('Ambiente-Termico'!$B$2:$EC$1000, MATCH($O67, 'Ambiente-Termico'!$I$2:$I$1000, 0), MATCH(DJ$1, 'Ambiente-Termico'!$B$1:$EC$1, 0))</f>
        <v>0</v>
      </c>
      <c r="DK67">
        <f>INDEX('Ambiente-Termico'!$B$2:$EC$1000, MATCH($O67, 'Ambiente-Termico'!$I$2:$I$1000, 0), MATCH(DK$1, 'Ambiente-Termico'!$B$1:$EC$1, 0))</f>
        <v>2.8395303258619151</v>
      </c>
      <c r="DL67">
        <f>INDEX('Ambiente-Termico'!$B$2:$EC$1000, MATCH($O67, 'Ambiente-Termico'!$I$2:$I$1000, 0), MATCH(DL$1, 'Ambiente-Termico'!$B$1:$EC$1, 0))</f>
        <v>1824.547968999532</v>
      </c>
      <c r="DM67">
        <f>INDEX('Ambiente-Termico'!$B$2:$EC$1000, MATCH($O67, 'Ambiente-Termico'!$I$2:$I$1000, 0), MATCH(DM$1, 'Ambiente-Termico'!$B$1:$EC$1, 0))</f>
        <v>0</v>
      </c>
      <c r="DN67" s="2">
        <f t="shared" si="45"/>
        <v>0</v>
      </c>
      <c r="DO67" s="2">
        <f t="shared" si="46"/>
        <v>0</v>
      </c>
      <c r="DP67" s="2">
        <f t="shared" si="47"/>
        <v>0</v>
      </c>
      <c r="DQ67" s="2">
        <f t="shared" si="48"/>
        <v>0</v>
      </c>
      <c r="DR67" s="2">
        <f t="shared" si="49"/>
        <v>0</v>
      </c>
      <c r="DS67" s="2">
        <f t="shared" si="50"/>
        <v>0</v>
      </c>
      <c r="DT67" s="2">
        <f t="shared" si="51"/>
        <v>0</v>
      </c>
      <c r="DU67" s="2">
        <f t="shared" si="52"/>
        <v>0</v>
      </c>
      <c r="DV67" s="2">
        <f t="shared" si="53"/>
        <v>0</v>
      </c>
      <c r="DW67" s="2">
        <f t="shared" si="54"/>
        <v>0</v>
      </c>
      <c r="DX67" s="2">
        <f t="shared" si="55"/>
        <v>0</v>
      </c>
      <c r="DY67" s="2">
        <f t="shared" si="56"/>
        <v>0.21278734607175442</v>
      </c>
      <c r="DZ67" s="2">
        <f t="shared" si="57"/>
        <v>5.9553981622657542E-2</v>
      </c>
      <c r="EA67" s="2">
        <f t="shared" si="58"/>
        <v>5.910759613104289E-2</v>
      </c>
      <c r="EB67" s="2">
        <f t="shared" si="59"/>
        <v>1.8123098139982068</v>
      </c>
      <c r="EC67" s="2">
        <f t="shared" si="60"/>
        <v>1.8406580689264607</v>
      </c>
      <c r="ED67" s="2">
        <f t="shared" si="61"/>
        <v>-2.8348254928253849E-2</v>
      </c>
      <c r="EE67" s="2">
        <f t="shared" si="62"/>
        <v>-1.1430001334475364</v>
      </c>
      <c r="EF67" s="2">
        <f t="shared" si="63"/>
        <v>0</v>
      </c>
      <c r="EG67" s="2">
        <f t="shared" si="64"/>
        <v>-7.5860437612556132E-4</v>
      </c>
      <c r="EH67" s="2">
        <f t="shared" si="65"/>
        <v>1</v>
      </c>
      <c r="EI67" s="2">
        <f t="shared" si="66"/>
        <v>0</v>
      </c>
      <c r="EJ67" s="2">
        <f t="shared" si="67"/>
        <v>0</v>
      </c>
      <c r="EK67" s="2">
        <f t="shared" si="68"/>
        <v>0.23677097414812381</v>
      </c>
      <c r="EL67" s="2">
        <f t="shared" si="69"/>
        <v>6.6266413409945824E-2</v>
      </c>
      <c r="EM67" s="2">
        <f t="shared" si="70"/>
        <v>6.5769715041145496E-2</v>
      </c>
      <c r="EN67" s="2">
        <f t="shared" si="71"/>
        <v>2.0822902498099083</v>
      </c>
      <c r="EO67" s="2">
        <f t="shared" si="72"/>
        <v>2.0825907355424631</v>
      </c>
      <c r="EP67" s="2">
        <f t="shared" si="73"/>
        <v>-3.0048573255537505E-4</v>
      </c>
      <c r="EQ67" s="2">
        <f t="shared" si="74"/>
        <v>-1.4526536449123113</v>
      </c>
      <c r="ER67" s="2">
        <f t="shared" si="75"/>
        <v>0</v>
      </c>
      <c r="ES67" s="2">
        <f t="shared" si="76"/>
        <v>1.5562925031885767E-3</v>
      </c>
      <c r="ET67" s="2">
        <f t="shared" si="77"/>
        <v>1</v>
      </c>
      <c r="EU67" s="2">
        <f t="shared" si="78"/>
        <v>0</v>
      </c>
      <c r="EV67">
        <f>INDEX('Ambiente-Luminico'!$B$2:$DZ$1000, MATCH($P67, 'Ambiente-Luminico'!$M$2:$M$1000, 0), MATCH(EV$1, 'Ambiente-Luminico'!$B$1:$DZ$1, 0))</f>
        <v>1</v>
      </c>
      <c r="EW67">
        <f>INDEX('Ambiente-Luminico'!$B$2:$DZ$1000, MATCH($P67, 'Ambiente-Luminico'!$M$2:$M$1000, 0), MATCH(EW$1, 'Ambiente-Luminico'!$B$1:$DZ$1, 0))</f>
        <v>0.671875</v>
      </c>
      <c r="EX67">
        <f>INDEX('Ambiente-Luminico'!$B$2:$DZ$1000, MATCH($P67, 'Ambiente-Luminico'!$M$2:$M$1000, 0), MATCH(EX$1, 'Ambiente-Luminico'!$B$1:$DZ$1, 0))</f>
        <v>0</v>
      </c>
      <c r="EY67">
        <f>INDEX('Ambiente-Luminico'!$B$2:$DZ$1000, MATCH($P67, 'Ambiente-Luminico'!$M$2:$M$1000, 0), MATCH(EY$1, 'Ambiente-Luminico'!$B$1:$DZ$1, 0))</f>
        <v>0.75718750000000001</v>
      </c>
      <c r="EZ67">
        <f>INDEX('Ambiente-Luminico'!$B$2:$DZ$1000, MATCH($P67, 'Ambiente-Luminico'!$M$2:$M$1000, 0), MATCH(EZ$1, 'Ambiente-Luminico'!$B$1:$DZ$1, 0))</f>
        <v>0.19502998999999999</v>
      </c>
      <c r="FA67">
        <f>INDEX('Ambiente-Luminico'!$B$2:$DZ$1000, MATCH($P67, 'Ambiente-Luminico'!$M$2:$M$1000, 0), MATCH(FA$1, 'Ambiente-Luminico'!$B$1:$DZ$1, 0))</f>
        <v>3352.1664999999998</v>
      </c>
      <c r="FB67">
        <f>INDEX('Ambiente-Luminico'!$B$2:$DZ$1000, MATCH($P67, 'Ambiente-Luminico'!$M$2:$M$1000, 0), MATCH(FB$1, 'Ambiente-Luminico'!$B$1:$DZ$1, 0))</f>
        <v>0.59765625</v>
      </c>
    </row>
    <row r="68" spans="1:158" x14ac:dyDescent="0.3">
      <c r="A68">
        <f>IF(INDEX(Plan1!O$5:O$1000,ROW()-1)="","",INDEX(Plan1!O$5:O$1000,ROW()-1))</f>
        <v>67</v>
      </c>
      <c r="B68" t="str">
        <f>IF(INDEX(Plan1!P$5:P$1000,ROW()-1)="","",INDEX(Plan1!P$5:P$1000,ROW()-1))</f>
        <v>CTD-HVAC-V60-T120</v>
      </c>
      <c r="C68" t="str">
        <f>IF(INDEX(Plan1!Q$5:Q$1000,ROW()-1)="","",INDEX(Plan1!Q$5:Q$1000,ROW()-1))</f>
        <v>CTD</v>
      </c>
      <c r="D68" t="str">
        <f>IF(INDEX(Plan1!R$5:R$1000,ROW()-1)="","",INDEX(Plan1!R$5:R$1000,ROW()-1))</f>
        <v>HVAC</v>
      </c>
      <c r="E68" t="str">
        <f>IF(INDEX(Plan1!S$5:S$1000,ROW()-1)="","",INDEX(Plan1!S$5:S$1000,ROW()-1))</f>
        <v>V60</v>
      </c>
      <c r="F68" t="str">
        <f>IF(INDEX(Plan1!T$5:T$1000,ROW()-1)="","",INDEX(Plan1!T$5:T$1000,ROW()-1))</f>
        <v>T120</v>
      </c>
      <c r="G68" t="str">
        <f>IF(INDEX(Plan1!U$5:U$1000,ROW()-1)="","",INDEX(Plan1!U$5:U$1000,ROW()-1))</f>
        <v>SALA DE JANTAR</v>
      </c>
      <c r="H68">
        <f>IF(INDEX(Plan1!W$5:W$1000,ROW()-1)="","",INDEX(Plan1!W$5:W$1000,ROW()-1))</f>
        <v>23</v>
      </c>
      <c r="I68">
        <f>IF(INDEX(Plan1!X$5:X$1000,ROW()-1)="","",INDEX(Plan1!X$5:X$1000,ROW()-1))</f>
        <v>20.47</v>
      </c>
      <c r="J68">
        <f>IF(INDEX(Plan1!Y$5:Y$1000,ROW()-1)="","",INDEX(Plan1!Y$5:Y$1000,ROW()-1))</f>
        <v>7.3440000000000003</v>
      </c>
      <c r="K68" s="16">
        <f>IF(INDEX(Plan1!Z$5:Z$1000,ROW()-1)="","",INDEX(Plan1!Z$5:Z$1000,ROW()-1))</f>
        <v>0.36</v>
      </c>
      <c r="L68" s="2">
        <f>IF(INDEX(Plan1!AA$5:AA$1000,ROW()-1)="","",INDEX(Plan1!AA$5:AA$1000,ROW()-1))</f>
        <v>0.32</v>
      </c>
      <c r="M68" t="str">
        <f t="shared" si="79"/>
        <v>T120</v>
      </c>
      <c r="N68" t="str">
        <f t="shared" si="80"/>
        <v>Oeste</v>
      </c>
      <c r="O68" t="str">
        <f t="shared" si="81"/>
        <v>CTD-HVAC-V60-T120-SALA DE JANTAR-T120</v>
      </c>
      <c r="P68" t="str">
        <f t="shared" si="82"/>
        <v>CTD-VN-V60-T120-SALA DE JANTAR-T120</v>
      </c>
      <c r="Q68" t="str">
        <f t="shared" si="83"/>
        <v>CTD_T120_V60</v>
      </c>
      <c r="R68" t="str">
        <f t="shared" si="84"/>
        <v>CTD_T120_V60_sDG</v>
      </c>
      <c r="S68" t="str">
        <f t="shared" si="85"/>
        <v>CTD-SALA-DE-JANTAR</v>
      </c>
      <c r="T68" t="str">
        <f t="shared" si="86"/>
        <v>CTD-HVAC-V86-ST-SALA DE JANTAR-ST</v>
      </c>
      <c r="U68">
        <f>INDEX('Ambiente-Termico'!$B$2:$EC$1000, MATCH($O68, 'Ambiente-Termico'!$I$2:$I$1000, 0), MATCH(U$1, 'Ambiente-Termico'!$B$1:$EC$1, 0))</f>
        <v>2920</v>
      </c>
      <c r="V68">
        <f>INDEX('Ambiente-Termico'!$B$2:$EC$1000, MATCH($O68, 'Ambiente-Termico'!$I$2:$I$1000, 0), MATCH(V$1, 'Ambiente-Termico'!$B$1:$EC$1, 0))</f>
        <v>24.02</v>
      </c>
      <c r="W68">
        <f>INDEX('Ambiente-Termico'!$B$2:$EC$1000, MATCH($O68, 'Ambiente-Termico'!$I$2:$I$1000, 0), MATCH(W$1, 'Ambiente-Termico'!$B$1:$EC$1, 0))</f>
        <v>24.91</v>
      </c>
      <c r="X68">
        <f>INDEX('Ambiente-Termico'!$B$2:$EC$1000, MATCH($O68, 'Ambiente-Termico'!$I$2:$I$1000, 0), MATCH(X$1, 'Ambiente-Termico'!$B$1:$EC$1, 0))</f>
        <v>23.5</v>
      </c>
      <c r="Y68">
        <f>INDEX('Ambiente-Termico'!$B$2:$EC$1000, MATCH($O68, 'Ambiente-Termico'!$I$2:$I$1000, 0), MATCH(Y$1, 'Ambiente-Termico'!$B$1:$EC$1, 0))</f>
        <v>21.91</v>
      </c>
      <c r="Z68">
        <f>INDEX('Ambiente-Termico'!$B$2:$EC$1000, MATCH($O68, 'Ambiente-Termico'!$I$2:$I$1000, 0), MATCH(Z$1, 'Ambiente-Termico'!$B$1:$EC$1, 0))</f>
        <v>28.46</v>
      </c>
      <c r="AA68">
        <f>INDEX('Ambiente-Termico'!$B$2:$EC$1000, MATCH($O68, 'Ambiente-Termico'!$I$2:$I$1000, 0), MATCH(AA$1, 'Ambiente-Termico'!$B$1:$EC$1, 0))</f>
        <v>28.46</v>
      </c>
      <c r="AB68">
        <f>INDEX('Ambiente-Termico'!$B$2:$EC$1000, MATCH($O68, 'Ambiente-Termico'!$I$2:$I$1000, 0), MATCH(AB$1, 'Ambiente-Termico'!$B$1:$EC$1, 0))</f>
        <v>22.63</v>
      </c>
      <c r="AC68">
        <f>INDEX('Ambiente-Termico'!$B$2:$EC$1000, MATCH($O68, 'Ambiente-Termico'!$I$2:$I$1000, 0), MATCH(AC$1, 'Ambiente-Termico'!$B$1:$EC$1, 0))</f>
        <v>21.32</v>
      </c>
      <c r="AD68">
        <f>INDEX('Ambiente-Termico'!$B$2:$EC$1000, MATCH($O68, 'Ambiente-Termico'!$I$2:$I$1000, 0), MATCH(AD$1, 'Ambiente-Termico'!$B$1:$EC$1, 0))</f>
        <v>26.23</v>
      </c>
      <c r="AE68">
        <f>INDEX('Ambiente-Termico'!$B$2:$EC$1000, MATCH($O68, 'Ambiente-Termico'!$I$2:$I$1000, 0), MATCH(AE$1, 'Ambiente-Termico'!$B$1:$EC$1, 0))</f>
        <v>26.23</v>
      </c>
      <c r="AF68">
        <f>INDEX('Ambiente-Termico'!$B$2:$EC$1000, MATCH($O68, 'Ambiente-Termico'!$I$2:$I$1000, 0), MATCH(AF$1, 'Ambiente-Termico'!$B$1:$EC$1, 0))</f>
        <v>23.07</v>
      </c>
      <c r="AG68">
        <f>INDEX('Ambiente-Termico'!$B$2:$EC$1000, MATCH($O68, 'Ambiente-Termico'!$I$2:$I$1000, 0), MATCH(AG$1, 'Ambiente-Termico'!$B$1:$EC$1, 0))</f>
        <v>21.62</v>
      </c>
      <c r="AH68" s="2">
        <f t="shared" si="87"/>
        <v>8.3194675540765317E-4</v>
      </c>
      <c r="AI68" s="2">
        <f t="shared" si="87"/>
        <v>2.3902821316614364E-2</v>
      </c>
      <c r="AJ68" s="2">
        <f t="shared" si="87"/>
        <v>8.0202617138033228E-3</v>
      </c>
      <c r="AK68" s="2">
        <f t="shared" si="87"/>
        <v>7.2496601721794285E-3</v>
      </c>
      <c r="AL68" s="2">
        <f t="shared" si="88"/>
        <v>7.2964169381107391E-2</v>
      </c>
      <c r="AM68" s="2">
        <f t="shared" si="88"/>
        <v>7.2964169381107391E-2</v>
      </c>
      <c r="AN68" s="2">
        <f t="shared" si="88"/>
        <v>5.3138075313807542E-2</v>
      </c>
      <c r="AO68" s="2">
        <f t="shared" si="43"/>
        <v>2.6484018264840148E-2</v>
      </c>
      <c r="AP68" s="2">
        <f t="shared" si="43"/>
        <v>4.0950639853747695E-2</v>
      </c>
      <c r="AQ68" s="2">
        <f t="shared" si="43"/>
        <v>4.0950639853747695E-2</v>
      </c>
      <c r="AR68" s="2">
        <f t="shared" si="43"/>
        <v>3.0264817150063017E-2</v>
      </c>
      <c r="AS68" s="2">
        <f t="shared" si="44"/>
        <v>1.6825829922691993E-2</v>
      </c>
      <c r="AT68">
        <f>INDEX('Ambiente-Termico'!$B$2:$EC$1000, MATCH($O68, 'Ambiente-Termico'!$I$2:$I$1000, 0), MATCH(AT$1, 'Ambiente-Termico'!$B$1:$EC$1, 0))</f>
        <v>0</v>
      </c>
      <c r="AU68" s="2">
        <f>INDEX('Ambiente-Termico'!$B$2:$EC$1000, MATCH($O68, 'Ambiente-Termico'!$I$2:$I$1000, 0), MATCH(AU$1, 'Ambiente-Termico'!$B$1:$EC$1, 0))</f>
        <v>0</v>
      </c>
      <c r="AV68">
        <f>INDEX('Ambiente-Termico'!$B$2:$EC$1000, MATCH($O68, 'Ambiente-Termico'!$I$2:$I$1000, 0), MATCH(AV$1, 'Ambiente-Termico'!$B$1:$EC$1, 0))</f>
        <v>742</v>
      </c>
      <c r="AW68" s="2">
        <f>INDEX('Ambiente-Termico'!$B$2:$EC$1000, MATCH($O68, 'Ambiente-Termico'!$I$2:$I$1000, 0), MATCH(AW$1, 'Ambiente-Termico'!$B$1:$EC$1, 0))</f>
        <v>0.25410958904109587</v>
      </c>
      <c r="AX68">
        <f>INDEX('Ambiente-Termico'!$B$2:$EC$1000, MATCH($O68, 'Ambiente-Termico'!$I$2:$I$1000, 0), MATCH(AX$1, 'Ambiente-Termico'!$B$1:$EC$1, 0))</f>
        <v>2178</v>
      </c>
      <c r="AY68" s="2">
        <f>INDEX('Ambiente-Termico'!$B$2:$EC$1000, MATCH($O68, 'Ambiente-Termico'!$I$2:$I$1000, 0), MATCH(AY$1, 'Ambiente-Termico'!$B$1:$EC$1, 0))</f>
        <v>0.74589041095890407</v>
      </c>
      <c r="AZ68">
        <f>INDEX('Ambiente-Termico'!$B$2:$EC$1000, MATCH($O68, 'Ambiente-Termico'!$I$2:$I$1000, 0), MATCH(AZ$1, 'Ambiente-Termico'!$B$1:$EC$1, 0))</f>
        <v>7</v>
      </c>
      <c r="BA68" s="2">
        <f>INDEX('Ambiente-Termico'!$B$2:$EC$1000, MATCH($O68, 'Ambiente-Termico'!$I$2:$I$1000, 0), MATCH(BA$1, 'Ambiente-Termico'!$B$1:$EC$1, 0))</f>
        <v>7.9908675799086762E-4</v>
      </c>
      <c r="BB68">
        <f>INDEX('Ambiente-Termico'!$B$2:$EC$1000, MATCH($O68, 'Ambiente-Termico'!$I$2:$I$1000, 0), MATCH(BB$1, 'Ambiente-Termico'!$B$1:$EC$1, 0))</f>
        <v>3671</v>
      </c>
      <c r="BC68" s="2">
        <f>INDEX('Ambiente-Termico'!$B$2:$EC$1000, MATCH($O68, 'Ambiente-Termico'!$I$2:$I$1000, 0), MATCH(BC$1, 'Ambiente-Termico'!$B$1:$EC$1, 0))</f>
        <v>0.41906392694063932</v>
      </c>
      <c r="BD68" t="e">
        <f>INDEX('Ambiente-Termico'!$B$2:$EC$1000, MATCH($O68, 'Ambiente-Termico'!$I$2:$I$1000, 0), MATCH(BD$1, 'Ambiente-Termico'!$B$1:$EC$1, 0))</f>
        <v>#N/A</v>
      </c>
      <c r="BE68" s="2" t="e">
        <f>INDEX('Ambiente-Termico'!$B$2:$EC$1000, MATCH($O68, 'Ambiente-Termico'!$I$2:$I$1000, 0), MATCH(BE$1, 'Ambiente-Termico'!$B$1:$EC$1, 0))</f>
        <v>#N/A</v>
      </c>
      <c r="BF68">
        <f>INDEX('Ambiente-Termico'!$B$2:$EC$1000, MATCH($O68, 'Ambiente-Termico'!$I$2:$I$1000, 0), MATCH(BF$1, 'Ambiente-Termico'!$B$1:$EC$1, 0))</f>
        <v>1</v>
      </c>
      <c r="BG68" s="2">
        <f>INDEX('Ambiente-Termico'!$B$2:$EC$1000, MATCH($O68, 'Ambiente-Termico'!$I$2:$I$1000, 0), MATCH(BG$1, 'Ambiente-Termico'!$B$1:$EC$1, 0))</f>
        <v>3.4246575342465748E-4</v>
      </c>
      <c r="BH68">
        <f>INDEX('Ambiente-Termico'!$B$2:$EC$1000, MATCH($O68, 'Ambiente-Termico'!$I$2:$I$1000, 0), MATCH(BH$1, 'Ambiente-Termico'!$B$1:$EC$1, 0))</f>
        <v>0</v>
      </c>
      <c r="BI68" s="2">
        <f>INDEX('Ambiente-Termico'!$B$2:$EC$1000, MATCH($O68, 'Ambiente-Termico'!$I$2:$I$1000, 0), MATCH(BI$1, 'Ambiente-Termico'!$B$1:$EC$1, 0))</f>
        <v>0</v>
      </c>
      <c r="BJ68">
        <f>INDEX('Ambiente-Termico'!$B$2:$EC$1000, MATCH($O68, 'Ambiente-Termico'!$I$2:$I$1000, 0), MATCH(BJ$1, 'Ambiente-Termico'!$B$1:$EC$1, 0))</f>
        <v>2919</v>
      </c>
      <c r="BK68" s="2">
        <f>INDEX('Ambiente-Termico'!$B$2:$EC$1000, MATCH($O68, 'Ambiente-Termico'!$I$2:$I$1000, 0), MATCH(BK$1, 'Ambiente-Termico'!$B$1:$EC$1, 0))</f>
        <v>0.99965753424657533</v>
      </c>
      <c r="BL68">
        <f>INDEX('Ambiente-Termico'!$B$2:$EC$1000, MATCH($O68, 'Ambiente-Termico'!$I$2:$I$1000, 0), MATCH(BL$1, 'Ambiente-Termico'!$B$1:$EC$1, 0))</f>
        <v>1</v>
      </c>
      <c r="BM68" s="2">
        <f>INDEX('Ambiente-Termico'!$B$2:$EC$1000, MATCH($O68, 'Ambiente-Termico'!$I$2:$I$1000, 0), MATCH(BM$1, 'Ambiente-Termico'!$B$1:$EC$1, 0))</f>
        <v>1.1415525114155249E-4</v>
      </c>
      <c r="BN68">
        <f>INDEX('Ambiente-Termico'!$B$2:$EC$1000, MATCH($O68, 'Ambiente-Termico'!$I$2:$I$1000, 0), MATCH(BN$1, 'Ambiente-Termico'!$B$1:$EC$1, 0))</f>
        <v>458</v>
      </c>
      <c r="BO68" s="2">
        <f>INDEX('Ambiente-Termico'!$B$2:$EC$1000, MATCH($O68, 'Ambiente-Termico'!$I$2:$I$1000, 0), MATCH(BO$1, 'Ambiente-Termico'!$B$1:$EC$1, 0))</f>
        <v>5.2283105022831053E-2</v>
      </c>
      <c r="BP68">
        <f>INDEX('Ambiente-Termico'!$B$2:$EC$1000, MATCH($O68, 'Ambiente-Termico'!$I$2:$I$1000, 0), MATCH(BP$1, 'Ambiente-Termico'!$B$1:$EC$1, 0))</f>
        <v>8301</v>
      </c>
      <c r="BQ68" s="2">
        <f>INDEX('Ambiente-Termico'!$B$2:$EC$1000, MATCH($O68, 'Ambiente-Termico'!$I$2:$I$1000, 0), MATCH(BQ$1, 'Ambiente-Termico'!$B$1:$EC$1, 0))</f>
        <v>0.94760273972602738</v>
      </c>
      <c r="BR68">
        <f>INDEX('Ambiente-Termico'!$B$2:$EC$1000, MATCH($O68, 'Ambiente-Termico'!$I$2:$I$1000, 0), MATCH(BR$1, 'Ambiente-Termico'!$B$1:$EC$1, 0))</f>
        <v>0</v>
      </c>
      <c r="BS68" s="2">
        <f>INDEX('Ambiente-Termico'!$B$2:$EC$1000, MATCH($O68, 'Ambiente-Termico'!$I$2:$I$1000, 0), MATCH(BS$1, 'Ambiente-Termico'!$B$1:$EC$1, 0))</f>
        <v>0</v>
      </c>
      <c r="BT68">
        <f>INDEX('Ambiente-Termico'!$B$2:$EC$1000, MATCH($O68, 'Ambiente-Termico'!$I$2:$I$1000, 0), MATCH(BT$1, 'Ambiente-Termico'!$B$1:$EC$1, 0))</f>
        <v>130</v>
      </c>
      <c r="BU68" s="2">
        <f>INDEX('Ambiente-Termico'!$B$2:$EC$1000, MATCH($O68, 'Ambiente-Termico'!$I$2:$I$1000, 0), MATCH(BU$1, 'Ambiente-Termico'!$B$1:$EC$1, 0))</f>
        <v>4.4520547945205477E-2</v>
      </c>
      <c r="BV68">
        <f>INDEX('Ambiente-Termico'!$B$2:$EC$1000, MATCH($O68, 'Ambiente-Termico'!$I$2:$I$1000, 0), MATCH(BV$1, 'Ambiente-Termico'!$B$1:$EC$1, 0))</f>
        <v>8630</v>
      </c>
      <c r="BW68" s="2">
        <f>INDEX('Ambiente-Termico'!$B$2:$EC$1000, MATCH($O68, 'Ambiente-Termico'!$I$2:$I$1000, 0), MATCH(BW$1, 'Ambiente-Termico'!$B$1:$EC$1, 0))</f>
        <v>0.98515981735159819</v>
      </c>
      <c r="BX68">
        <f>INDEX('Ambiente-Termico'!$B$2:$EC$1000, MATCH($O68, 'Ambiente-Termico'!$I$2:$I$1000, 0), MATCH(BX$1, 'Ambiente-Termico'!$B$1:$EC$1, 0))</f>
        <v>0</v>
      </c>
      <c r="BY68" s="2">
        <f>INDEX('Ambiente-Termico'!$B$2:$EC$1000, MATCH($O68, 'Ambiente-Termico'!$I$2:$I$1000, 0), MATCH(BY$1, 'Ambiente-Termico'!$B$1:$EC$1, 0))</f>
        <v>0</v>
      </c>
      <c r="BZ68">
        <f>INDEX('Ambiente-Termico'!$B$2:$EC$1000, MATCH($O68, 'Ambiente-Termico'!$I$2:$I$1000, 0), MATCH(BZ$1, 'Ambiente-Termico'!$B$1:$EC$1, 0))</f>
        <v>2366</v>
      </c>
      <c r="CA68" s="2">
        <f>INDEX('Ambiente-Termico'!$B$2:$EC$1000, MATCH($O68, 'Ambiente-Termico'!$I$2:$I$1000, 0), MATCH(CA$1, 'Ambiente-Termico'!$B$1:$EC$1, 0))</f>
        <v>0.27009132420091331</v>
      </c>
      <c r="CB68">
        <f>INDEX('Ambiente-Termico'!$B$2:$EC$1000, MATCH($O68, 'Ambiente-Termico'!$I$2:$I$1000, 0), MATCH(CB$1, 'Ambiente-Termico'!$B$1:$EC$1, 0))</f>
        <v>6394</v>
      </c>
      <c r="CC68" s="2">
        <f>INDEX('Ambiente-Termico'!$B$2:$EC$1000, MATCH($O68, 'Ambiente-Termico'!$I$2:$I$1000, 0), MATCH(CC$1, 'Ambiente-Termico'!$B$1:$EC$1, 0))</f>
        <v>0.7299086757990868</v>
      </c>
      <c r="CD68">
        <f>INDEX('Ambiente-Termico'!$B$2:$EC$1000, MATCH($O68, 'Ambiente-Termico'!$I$2:$I$1000, 0), MATCH(CD$1, 'Ambiente-Termico'!$B$1:$EC$1, 0))</f>
        <v>1604.54</v>
      </c>
      <c r="CE68">
        <f>INDEX('Ambiente-Termico'!$B$2:$EC$1000, MATCH($O68, 'Ambiente-Termico'!$I$2:$I$1000, 0), MATCH(CE$1, 'Ambiente-Termico'!$B$1:$EC$1, 0))</f>
        <v>580.92999999999995</v>
      </c>
      <c r="CF68">
        <f>INDEX('Ambiente-Termico'!$B$2:$EC$1000, MATCH($O68, 'Ambiente-Termico'!$I$2:$I$1000, 0), MATCH(CF$1, 'Ambiente-Termico'!$B$1:$EC$1, 0))</f>
        <v>69.762608695652176</v>
      </c>
      <c r="CG68">
        <f>INDEX('Ambiente-Termico'!$B$2:$EC$1000, MATCH($O68, 'Ambiente-Termico'!$I$2:$I$1000, 0), MATCH(CG$1, 'Ambiente-Termico'!$B$1:$EC$1, 0))</f>
        <v>25.25782608695652</v>
      </c>
      <c r="CH68">
        <f>INDEX('Ambiente-Termico'!$B$2:$EC$1000, MATCH($O68, 'Ambiente-Termico'!$I$2:$I$1000, 0), MATCH(CH$1, 'Ambiente-Termico'!$B$1:$EC$1, 0))</f>
        <v>44.504782608695656</v>
      </c>
      <c r="CI68">
        <f>INDEX('Ambiente-Termico'!$B$2:$EC$1000, MATCH($O68, 'Ambiente-Termico'!$I$2:$I$1000, 0), MATCH(CI$1, 'Ambiente-Termico'!$B$1:$EC$1, 0))</f>
        <v>1279.58</v>
      </c>
      <c r="CJ68">
        <f>INDEX('Ambiente-Termico'!$B$2:$EC$1000, MATCH($O68, 'Ambiente-Termico'!$I$2:$I$1000, 0), MATCH(CJ$1, 'Ambiente-Termico'!$B$1:$EC$1, 0))</f>
        <v>41.717179432491889</v>
      </c>
      <c r="CK68">
        <f>INDEX('Ambiente-Termico'!$B$2:$EC$1000, MATCH($O68, 'Ambiente-Termico'!$I$2:$I$1000, 0), MATCH(CK$1, 'Ambiente-Termico'!$B$1:$EC$1, 0))</f>
        <v>340.34</v>
      </c>
      <c r="CL68">
        <f>INDEX('Ambiente-Termico'!$B$2:$EC$1000, MATCH($O68, 'Ambiente-Termico'!$I$2:$I$1000, 0), MATCH(CL$1, 'Ambiente-Termico'!$B$1:$EC$1, 0))</f>
        <v>3.09</v>
      </c>
      <c r="CM68">
        <f>INDEX('Ambiente-Termico'!$B$2:$EC$1000, MATCH($O68, 'Ambiente-Termico'!$I$2:$I$1000, 0), MATCH(CM$1, 'Ambiente-Termico'!$B$1:$EC$1, 0))</f>
        <v>35.409999999999997</v>
      </c>
      <c r="CN68" t="str">
        <f>INDEX('Ambiente-Termico'!$B$2:$EC$1000, MATCH($O68, 'Ambiente-Termico'!$I$2:$I$1000, 0), MATCH(CN$1, 'Ambiente-Termico'!$B$1:$EC$1, 0))</f>
        <v xml:space="preserve"> 02/21  19:00:00</v>
      </c>
      <c r="CO68">
        <f>INDEX('Ambiente-Termico'!$B$2:$EC$1000, MATCH($O68, 'Ambiente-Termico'!$I$2:$I$1000, 0), MATCH(CO$1, 'Ambiente-Termico'!$B$1:$EC$1, 0))</f>
        <v>1364.0350754805229</v>
      </c>
      <c r="CP68">
        <f>INDEX('Ambiente-Termico'!$B$2:$EC$1000, MATCH($O68, 'Ambiente-Termico'!$I$2:$I$1000, 0), MATCH(CP$1, 'Ambiente-Termico'!$B$1:$EC$1, 0))</f>
        <v>864</v>
      </c>
      <c r="CQ68">
        <f>INDEX('Ambiente-Termico'!$B$2:$EC$1000, MATCH($O68, 'Ambiente-Termico'!$I$2:$I$1000, 0), MATCH(CQ$1, 'Ambiente-Termico'!$B$1:$EC$1, 0))</f>
        <v>120.90625</v>
      </c>
      <c r="CR68">
        <f>INDEX('Ambiente-Termico'!$B$2:$EC$1000, MATCH($O68, 'Ambiente-Termico'!$I$2:$I$1000, 0), MATCH(CR$1, 'Ambiente-Termico'!$B$1:$EC$1, 0))</f>
        <v>120</v>
      </c>
      <c r="CS68">
        <f>INDEX('Ambiente-Termico'!$B$2:$EC$1000, MATCH($O68, 'Ambiente-Termico'!$I$2:$I$1000, 0), MATCH(CS$1, 'Ambiente-Termico'!$B$1:$EC$1, 0))</f>
        <v>419.39640951703382</v>
      </c>
      <c r="CT68">
        <f>INDEX('Ambiente-Termico'!$B$2:$EC$1000, MATCH($O68, 'Ambiente-Termico'!$I$2:$I$1000, 0), MATCH(CT$1, 'Ambiente-Termico'!$B$1:$EC$1, 0))</f>
        <v>298.56257724206517</v>
      </c>
      <c r="CU68">
        <f>INDEX('Ambiente-Termico'!$B$2:$EC$1000, MATCH($O68, 'Ambiente-Termico'!$I$2:$I$1000, 0), MATCH(CU$1, 'Ambiente-Termico'!$B$1:$EC$1, 0))</f>
        <v>120.8338322749686</v>
      </c>
      <c r="CV68">
        <f>INDEX('Ambiente-Termico'!$B$2:$EC$1000, MATCH($O68, 'Ambiente-Termico'!$I$2:$I$1000, 0), MATCH(CV$1, 'Ambiente-Termico'!$B$1:$EC$1, 0))</f>
        <v>-78.568658836762637</v>
      </c>
      <c r="CW68">
        <f>INDEX('Ambiente-Termico'!$B$2:$EC$1000, MATCH($O68, 'Ambiente-Termico'!$I$2:$I$1000, 0), MATCH(CW$1, 'Ambiente-Termico'!$B$1:$EC$1, 0))</f>
        <v>0</v>
      </c>
      <c r="CX68">
        <f>INDEX('Ambiente-Termico'!$B$2:$EC$1000, MATCH($O68, 'Ambiente-Termico'!$I$2:$I$1000, 0), MATCH(CX$1, 'Ambiente-Termico'!$B$1:$EC$1, 0))</f>
        <v>-81.698925199747691</v>
      </c>
      <c r="CY68">
        <f>INDEX('Ambiente-Termico'!$B$2:$EC$1000, MATCH($O68, 'Ambiente-Termico'!$I$2:$I$1000, 0), MATCH(CY$1, 'Ambiente-Termico'!$B$1:$EC$1, 0))</f>
        <v>1364.0350754805229</v>
      </c>
      <c r="CZ68">
        <f>INDEX('Ambiente-Termico'!$B$2:$EC$1000, MATCH($O68, 'Ambiente-Termico'!$I$2:$I$1000, 0), MATCH(CZ$1, 'Ambiente-Termico'!$B$1:$EC$1, 0))</f>
        <v>0</v>
      </c>
      <c r="DA68" t="str">
        <f>INDEX('Ambiente-Termico'!$B$2:$EC$1000, MATCH($O68, 'Ambiente-Termico'!$I$2:$I$1000, 0), MATCH(DA$1, 'Ambiente-Termico'!$B$1:$EC$1, 0))</f>
        <v xml:space="preserve"> 02/21  19:00:00</v>
      </c>
      <c r="DB68">
        <f>INDEX('Ambiente-Termico'!$B$2:$EC$1000, MATCH($O68, 'Ambiente-Termico'!$I$2:$I$1000, 0), MATCH(DB$1, 'Ambiente-Termico'!$B$1:$EC$1, 0))</f>
        <v>1283.3246985683211</v>
      </c>
      <c r="DC68">
        <f>INDEX('Ambiente-Termico'!$B$2:$EC$1000, MATCH($O68, 'Ambiente-Termico'!$I$2:$I$1000, 0), MATCH(DC$1, 'Ambiente-Termico'!$B$1:$EC$1, 0))</f>
        <v>864</v>
      </c>
      <c r="DD68">
        <f>INDEX('Ambiente-Termico'!$B$2:$EC$1000, MATCH($O68, 'Ambiente-Termico'!$I$2:$I$1000, 0), MATCH(DD$1, 'Ambiente-Termico'!$B$1:$EC$1, 0))</f>
        <v>120.90625</v>
      </c>
      <c r="DE68">
        <f>INDEX('Ambiente-Termico'!$B$2:$EC$1000, MATCH($O68, 'Ambiente-Termico'!$I$2:$I$1000, 0), MATCH(DE$1, 'Ambiente-Termico'!$B$1:$EC$1, 0))</f>
        <v>120</v>
      </c>
      <c r="DF68">
        <f>INDEX('Ambiente-Termico'!$B$2:$EC$1000, MATCH($O68, 'Ambiente-Termico'!$I$2:$I$1000, 0), MATCH(DF$1, 'Ambiente-Termico'!$B$1:$EC$1, 0))</f>
        <v>353.64668259438889</v>
      </c>
      <c r="DG68">
        <f>INDEX('Ambiente-Termico'!$B$2:$EC$1000, MATCH($O68, 'Ambiente-Termico'!$I$2:$I$1000, 0), MATCH(DG$1, 'Ambiente-Termico'!$B$1:$EC$1, 0))</f>
        <v>194.649257534854</v>
      </c>
      <c r="DH68">
        <f>INDEX('Ambiente-Termico'!$B$2:$EC$1000, MATCH($O68, 'Ambiente-Termico'!$I$2:$I$1000, 0), MATCH(DH$1, 'Ambiente-Termico'!$B$1:$EC$1, 0))</f>
        <v>158.99742505953489</v>
      </c>
      <c r="DI68">
        <f>INDEX('Ambiente-Termico'!$B$2:$EC$1000, MATCH($O68, 'Ambiente-Termico'!$I$2:$I$1000, 0), MATCH(DI$1, 'Ambiente-Termico'!$B$1:$EC$1, 0))</f>
        <v>-76.990606711493399</v>
      </c>
      <c r="DJ68">
        <f>INDEX('Ambiente-Termico'!$B$2:$EC$1000, MATCH($O68, 'Ambiente-Termico'!$I$2:$I$1000, 0), MATCH(DJ$1, 'Ambiente-Termico'!$B$1:$EC$1, 0))</f>
        <v>0</v>
      </c>
      <c r="DK68">
        <f>INDEX('Ambiente-Termico'!$B$2:$EC$1000, MATCH($O68, 'Ambiente-Termico'!$I$2:$I$1000, 0), MATCH(DK$1, 'Ambiente-Termico'!$B$1:$EC$1, 0))</f>
        <v>-98.237627314574411</v>
      </c>
      <c r="DL68">
        <f>INDEX('Ambiente-Termico'!$B$2:$EC$1000, MATCH($O68, 'Ambiente-Termico'!$I$2:$I$1000, 0), MATCH(DL$1, 'Ambiente-Termico'!$B$1:$EC$1, 0))</f>
        <v>1283.3246985683211</v>
      </c>
      <c r="DM68">
        <f>INDEX('Ambiente-Termico'!$B$2:$EC$1000, MATCH($O68, 'Ambiente-Termico'!$I$2:$I$1000, 0), MATCH(DM$1, 'Ambiente-Termico'!$B$1:$EC$1, 0))</f>
        <v>0</v>
      </c>
      <c r="DN68" s="2">
        <f t="shared" si="45"/>
        <v>0.62824653509849082</v>
      </c>
      <c r="DO68" s="2">
        <f t="shared" si="46"/>
        <v>0.15365675990675998</v>
      </c>
      <c r="DP68" s="2">
        <f t="shared" si="47"/>
        <v>0.62824653509849071</v>
      </c>
      <c r="DQ68" s="2">
        <f t="shared" si="48"/>
        <v>0.15365675990675987</v>
      </c>
      <c r="DR68" s="2">
        <f t="shared" si="49"/>
        <v>0.71799357529740426</v>
      </c>
      <c r="DS68" s="2">
        <f t="shared" si="50"/>
        <v>0.72861448274545659</v>
      </c>
      <c r="DT68" s="2">
        <f t="shared" si="51"/>
        <v>-0.2369663496847636</v>
      </c>
      <c r="DU68" s="2">
        <f t="shared" si="52"/>
        <v>0.31414868105515592</v>
      </c>
      <c r="DV68" s="2">
        <f t="shared" si="53"/>
        <v>-1.0738255033557045</v>
      </c>
      <c r="DW68" s="2">
        <f t="shared" si="54"/>
        <v>0.32833839150227617</v>
      </c>
      <c r="DX68" s="2">
        <f t="shared" si="55"/>
        <v>0.32812638041600539</v>
      </c>
      <c r="DY68" s="2">
        <f t="shared" si="56"/>
        <v>0.63341479668008516</v>
      </c>
      <c r="DZ68" s="2">
        <f t="shared" si="57"/>
        <v>8.8638666390163823E-2</v>
      </c>
      <c r="EA68" s="2">
        <f t="shared" si="58"/>
        <v>8.7974277316678492E-2</v>
      </c>
      <c r="EB68" s="2">
        <f t="shared" si="59"/>
        <v>0.30746746697058991</v>
      </c>
      <c r="EC68" s="2">
        <f t="shared" si="60"/>
        <v>0.21888189138896405</v>
      </c>
      <c r="ED68" s="2">
        <f t="shared" si="61"/>
        <v>8.8585575581625858E-2</v>
      </c>
      <c r="EE68" s="2">
        <f t="shared" si="62"/>
        <v>-5.7600174840873819E-2</v>
      </c>
      <c r="EF68" s="2">
        <f t="shared" si="63"/>
        <v>0</v>
      </c>
      <c r="EG68" s="2">
        <f t="shared" si="64"/>
        <v>-5.9895032516643132E-2</v>
      </c>
      <c r="EH68" s="2">
        <f t="shared" si="65"/>
        <v>1</v>
      </c>
      <c r="EI68" s="2">
        <f t="shared" si="66"/>
        <v>0</v>
      </c>
      <c r="EJ68" s="2">
        <f t="shared" si="67"/>
        <v>0.29663416891581307</v>
      </c>
      <c r="EK68" s="2">
        <f t="shared" si="68"/>
        <v>0.67325128314282401</v>
      </c>
      <c r="EL68" s="2">
        <f t="shared" si="69"/>
        <v>9.4213296241304478E-2</v>
      </c>
      <c r="EM68" s="2">
        <f t="shared" si="70"/>
        <v>9.3507122658725558E-2</v>
      </c>
      <c r="EN68" s="2">
        <f t="shared" si="71"/>
        <v>0.27557069772670756</v>
      </c>
      <c r="EO68" s="2">
        <f t="shared" si="72"/>
        <v>0.1516757666645121</v>
      </c>
      <c r="EP68" s="2">
        <f t="shared" si="73"/>
        <v>0.12389493106219544</v>
      </c>
      <c r="EQ68" s="2">
        <f t="shared" si="74"/>
        <v>-5.9993084211177605E-2</v>
      </c>
      <c r="ER68" s="2">
        <f t="shared" si="75"/>
        <v>0</v>
      </c>
      <c r="ES68" s="2">
        <f t="shared" si="76"/>
        <v>-7.6549315558383985E-2</v>
      </c>
      <c r="ET68" s="2">
        <f t="shared" si="77"/>
        <v>1</v>
      </c>
      <c r="EU68" s="2">
        <f t="shared" si="78"/>
        <v>0</v>
      </c>
      <c r="EV68">
        <f>INDEX('Ambiente-Luminico'!$B$2:$DZ$1000, MATCH($P68, 'Ambiente-Luminico'!$M$2:$M$1000, 0), MATCH(EV$1, 'Ambiente-Luminico'!$B$1:$DZ$1, 0))</f>
        <v>0.96875</v>
      </c>
      <c r="EW68">
        <f>INDEX('Ambiente-Luminico'!$B$2:$DZ$1000, MATCH($P68, 'Ambiente-Luminico'!$M$2:$M$1000, 0), MATCH(EW$1, 'Ambiente-Luminico'!$B$1:$DZ$1, 0))</f>
        <v>0.171875</v>
      </c>
      <c r="EX68">
        <f>INDEX('Ambiente-Luminico'!$B$2:$DZ$1000, MATCH($P68, 'Ambiente-Luminico'!$M$2:$M$1000, 0), MATCH(EX$1, 'Ambiente-Luminico'!$B$1:$DZ$1, 0))</f>
        <v>0</v>
      </c>
      <c r="EY68">
        <f>INDEX('Ambiente-Luminico'!$B$2:$DZ$1000, MATCH($P68, 'Ambiente-Luminico'!$M$2:$M$1000, 0), MATCH(EY$1, 'Ambiente-Luminico'!$B$1:$DZ$1, 0))</f>
        <v>0.65633560000000002</v>
      </c>
      <c r="EZ68">
        <f>INDEX('Ambiente-Luminico'!$B$2:$DZ$1000, MATCH($P68, 'Ambiente-Luminico'!$M$2:$M$1000, 0), MATCH(EZ$1, 'Ambiente-Luminico'!$B$1:$DZ$1, 0))</f>
        <v>3.0171234000000002E-2</v>
      </c>
      <c r="FA68">
        <f>INDEX('Ambiente-Luminico'!$B$2:$DZ$1000, MATCH($P68, 'Ambiente-Luminico'!$M$2:$M$1000, 0), MATCH(FA$1, 'Ambiente-Luminico'!$B$1:$DZ$1, 0))</f>
        <v>652.89110000000005</v>
      </c>
      <c r="FB68">
        <f>INDEX('Ambiente-Luminico'!$B$2:$DZ$1000, MATCH($P68, 'Ambiente-Luminico'!$M$2:$M$1000, 0), MATCH(FB$1, 'Ambiente-Luminico'!$B$1:$DZ$1, 0))</f>
        <v>8.984375E-2</v>
      </c>
    </row>
    <row r="69" spans="1:158" x14ac:dyDescent="0.3">
      <c r="A69">
        <f>IF(INDEX(Plan1!O$5:O$1000,ROW()-1)="","",INDEX(Plan1!O$5:O$1000,ROW()-1))</f>
        <v>68</v>
      </c>
      <c r="B69" t="str">
        <f>IF(INDEX(Plan1!P$5:P$1000,ROW()-1)="","",INDEX(Plan1!P$5:P$1000,ROW()-1))</f>
        <v>CTD-HVAC-V86-T120</v>
      </c>
      <c r="C69" t="str">
        <f>IF(INDEX(Plan1!Q$5:Q$1000,ROW()-1)="","",INDEX(Plan1!Q$5:Q$1000,ROW()-1))</f>
        <v>CTD</v>
      </c>
      <c r="D69" t="str">
        <f>IF(INDEX(Plan1!R$5:R$1000,ROW()-1)="","",INDEX(Plan1!R$5:R$1000,ROW()-1))</f>
        <v>HVAC</v>
      </c>
      <c r="E69" t="str">
        <f>IF(INDEX(Plan1!S$5:S$1000,ROW()-1)="","",INDEX(Plan1!S$5:S$1000,ROW()-1))</f>
        <v>V86</v>
      </c>
      <c r="F69" t="str">
        <f>IF(INDEX(Plan1!T$5:T$1000,ROW()-1)="","",INDEX(Plan1!T$5:T$1000,ROW()-1))</f>
        <v>T120</v>
      </c>
      <c r="G69" t="str">
        <f>IF(INDEX(Plan1!U$5:U$1000,ROW()-1)="","",INDEX(Plan1!U$5:U$1000,ROW()-1))</f>
        <v>SALA DE JANTAR</v>
      </c>
      <c r="H69">
        <f>IF(INDEX(Plan1!W$5:W$1000,ROW()-1)="","",INDEX(Plan1!W$5:W$1000,ROW()-1))</f>
        <v>23</v>
      </c>
      <c r="I69">
        <f>IF(INDEX(Plan1!X$5:X$1000,ROW()-1)="","",INDEX(Plan1!X$5:X$1000,ROW()-1))</f>
        <v>20.47</v>
      </c>
      <c r="J69">
        <f>IF(INDEX(Plan1!Y$5:Y$1000,ROW()-1)="","",INDEX(Plan1!Y$5:Y$1000,ROW()-1))</f>
        <v>7.3440000000000003</v>
      </c>
      <c r="K69" s="16">
        <f>IF(INDEX(Plan1!Z$5:Z$1000,ROW()-1)="","",INDEX(Plan1!Z$5:Z$1000,ROW()-1))</f>
        <v>0.36</v>
      </c>
      <c r="L69" s="2">
        <f>IF(INDEX(Plan1!AA$5:AA$1000,ROW()-1)="","",INDEX(Plan1!AA$5:AA$1000,ROW()-1))</f>
        <v>0.32</v>
      </c>
      <c r="M69" t="str">
        <f t="shared" si="79"/>
        <v>T120</v>
      </c>
      <c r="N69" t="str">
        <f t="shared" si="80"/>
        <v>Oeste</v>
      </c>
      <c r="O69" t="str">
        <f t="shared" si="81"/>
        <v>CTD-HVAC-V86-T120-SALA DE JANTAR-T120</v>
      </c>
      <c r="P69" t="str">
        <f t="shared" si="82"/>
        <v>CTD-VN-V86-T120-SALA DE JANTAR-T120</v>
      </c>
      <c r="Q69" t="str">
        <f t="shared" si="83"/>
        <v>CTD_T120_V86</v>
      </c>
      <c r="R69" t="str">
        <f t="shared" si="84"/>
        <v>CTD_T120_V86_sDG</v>
      </c>
      <c r="S69" t="str">
        <f t="shared" si="85"/>
        <v>CTD-SALA-DE-JANTAR</v>
      </c>
      <c r="T69" t="str">
        <f t="shared" si="86"/>
        <v>CTD-HVAC-V86-ST-SALA DE JANTAR-ST</v>
      </c>
      <c r="U69">
        <f>INDEX('Ambiente-Termico'!$B$2:$EC$1000, MATCH($O69, 'Ambiente-Termico'!$I$2:$I$1000, 0), MATCH(U$1, 'Ambiente-Termico'!$B$1:$EC$1, 0))</f>
        <v>2920</v>
      </c>
      <c r="V69">
        <f>INDEX('Ambiente-Termico'!$B$2:$EC$1000, MATCH($O69, 'Ambiente-Termico'!$I$2:$I$1000, 0), MATCH(V$1, 'Ambiente-Termico'!$B$1:$EC$1, 0))</f>
        <v>24.01</v>
      </c>
      <c r="W69">
        <f>INDEX('Ambiente-Termico'!$B$2:$EC$1000, MATCH($O69, 'Ambiente-Termico'!$I$2:$I$1000, 0), MATCH(W$1, 'Ambiente-Termico'!$B$1:$EC$1, 0))</f>
        <v>24.98</v>
      </c>
      <c r="X69">
        <f>INDEX('Ambiente-Termico'!$B$2:$EC$1000, MATCH($O69, 'Ambiente-Termico'!$I$2:$I$1000, 0), MATCH(X$1, 'Ambiente-Termico'!$B$1:$EC$1, 0))</f>
        <v>23.52</v>
      </c>
      <c r="Y69">
        <f>INDEX('Ambiente-Termico'!$B$2:$EC$1000, MATCH($O69, 'Ambiente-Termico'!$I$2:$I$1000, 0), MATCH(Y$1, 'Ambiente-Termico'!$B$1:$EC$1, 0))</f>
        <v>21.93</v>
      </c>
      <c r="Z69">
        <f>INDEX('Ambiente-Termico'!$B$2:$EC$1000, MATCH($O69, 'Ambiente-Termico'!$I$2:$I$1000, 0), MATCH(Z$1, 'Ambiente-Termico'!$B$1:$EC$1, 0))</f>
        <v>28.48</v>
      </c>
      <c r="AA69">
        <f>INDEX('Ambiente-Termico'!$B$2:$EC$1000, MATCH($O69, 'Ambiente-Termico'!$I$2:$I$1000, 0), MATCH(AA$1, 'Ambiente-Termico'!$B$1:$EC$1, 0))</f>
        <v>28.48</v>
      </c>
      <c r="AB69">
        <f>INDEX('Ambiente-Termico'!$B$2:$EC$1000, MATCH($O69, 'Ambiente-Termico'!$I$2:$I$1000, 0), MATCH(AB$1, 'Ambiente-Termico'!$B$1:$EC$1, 0))</f>
        <v>22.79</v>
      </c>
      <c r="AC69">
        <f>INDEX('Ambiente-Termico'!$B$2:$EC$1000, MATCH($O69, 'Ambiente-Termico'!$I$2:$I$1000, 0), MATCH(AC$1, 'Ambiente-Termico'!$B$1:$EC$1, 0))</f>
        <v>21.41</v>
      </c>
      <c r="AD69">
        <f>INDEX('Ambiente-Termico'!$B$2:$EC$1000, MATCH($O69, 'Ambiente-Termico'!$I$2:$I$1000, 0), MATCH(AD$1, 'Ambiente-Termico'!$B$1:$EC$1, 0))</f>
        <v>26.24</v>
      </c>
      <c r="AE69">
        <f>INDEX('Ambiente-Termico'!$B$2:$EC$1000, MATCH($O69, 'Ambiente-Termico'!$I$2:$I$1000, 0), MATCH(AE$1, 'Ambiente-Termico'!$B$1:$EC$1, 0))</f>
        <v>26.24</v>
      </c>
      <c r="AF69">
        <f>INDEX('Ambiente-Termico'!$B$2:$EC$1000, MATCH($O69, 'Ambiente-Termico'!$I$2:$I$1000, 0), MATCH(AF$1, 'Ambiente-Termico'!$B$1:$EC$1, 0))</f>
        <v>23.15</v>
      </c>
      <c r="AG69">
        <f>INDEX('Ambiente-Termico'!$B$2:$EC$1000, MATCH($O69, 'Ambiente-Termico'!$I$2:$I$1000, 0), MATCH(AG$1, 'Ambiente-Termico'!$B$1:$EC$1, 0))</f>
        <v>21.67</v>
      </c>
      <c r="AH69" s="2">
        <f t="shared" si="87"/>
        <v>1.2479201331113687E-3</v>
      </c>
      <c r="AI69" s="2">
        <f t="shared" si="87"/>
        <v>2.1159874608150386E-2</v>
      </c>
      <c r="AJ69" s="2">
        <f t="shared" si="87"/>
        <v>7.1760236386662068E-3</v>
      </c>
      <c r="AK69" s="2">
        <f t="shared" si="87"/>
        <v>6.3434526506570554E-3</v>
      </c>
      <c r="AL69" s="2">
        <f t="shared" si="88"/>
        <v>7.2312703583061855E-2</v>
      </c>
      <c r="AM69" s="2">
        <f t="shared" si="88"/>
        <v>7.2312703583061855E-2</v>
      </c>
      <c r="AN69" s="2">
        <f t="shared" si="88"/>
        <v>4.644351464435148E-2</v>
      </c>
      <c r="AO69" s="2">
        <f t="shared" si="43"/>
        <v>2.2374429223744219E-2</v>
      </c>
      <c r="AP69" s="2">
        <f t="shared" si="43"/>
        <v>4.0585009140767903E-2</v>
      </c>
      <c r="AQ69" s="2">
        <f t="shared" si="43"/>
        <v>4.0585009140767903E-2</v>
      </c>
      <c r="AR69" s="2">
        <f t="shared" si="43"/>
        <v>2.690205968894499E-2</v>
      </c>
      <c r="AS69" s="2">
        <f t="shared" si="44"/>
        <v>1.4552069122328204E-2</v>
      </c>
      <c r="AT69">
        <f>INDEX('Ambiente-Termico'!$B$2:$EC$1000, MATCH($O69, 'Ambiente-Termico'!$I$2:$I$1000, 0), MATCH(AT$1, 'Ambiente-Termico'!$B$1:$EC$1, 0))</f>
        <v>0</v>
      </c>
      <c r="AU69" s="2">
        <f>INDEX('Ambiente-Termico'!$B$2:$EC$1000, MATCH($O69, 'Ambiente-Termico'!$I$2:$I$1000, 0), MATCH(AU$1, 'Ambiente-Termico'!$B$1:$EC$1, 0))</f>
        <v>0</v>
      </c>
      <c r="AV69">
        <f>INDEX('Ambiente-Termico'!$B$2:$EC$1000, MATCH($O69, 'Ambiente-Termico'!$I$2:$I$1000, 0), MATCH(AV$1, 'Ambiente-Termico'!$B$1:$EC$1, 0))</f>
        <v>703</v>
      </c>
      <c r="AW69" s="2">
        <f>INDEX('Ambiente-Termico'!$B$2:$EC$1000, MATCH($O69, 'Ambiente-Termico'!$I$2:$I$1000, 0), MATCH(AW$1, 'Ambiente-Termico'!$B$1:$EC$1, 0))</f>
        <v>0.24075342465753419</v>
      </c>
      <c r="AX69">
        <f>INDEX('Ambiente-Termico'!$B$2:$EC$1000, MATCH($O69, 'Ambiente-Termico'!$I$2:$I$1000, 0), MATCH(AX$1, 'Ambiente-Termico'!$B$1:$EC$1, 0))</f>
        <v>2217</v>
      </c>
      <c r="AY69" s="2">
        <f>INDEX('Ambiente-Termico'!$B$2:$EC$1000, MATCH($O69, 'Ambiente-Termico'!$I$2:$I$1000, 0), MATCH(AY$1, 'Ambiente-Termico'!$B$1:$EC$1, 0))</f>
        <v>0.75924657534246576</v>
      </c>
      <c r="AZ69">
        <f>INDEX('Ambiente-Termico'!$B$2:$EC$1000, MATCH($O69, 'Ambiente-Termico'!$I$2:$I$1000, 0), MATCH(AZ$1, 'Ambiente-Termico'!$B$1:$EC$1, 0))</f>
        <v>9</v>
      </c>
      <c r="BA69" s="2">
        <f>INDEX('Ambiente-Termico'!$B$2:$EC$1000, MATCH($O69, 'Ambiente-Termico'!$I$2:$I$1000, 0), MATCH(BA$1, 'Ambiente-Termico'!$B$1:$EC$1, 0))</f>
        <v>1.0273972602739729E-3</v>
      </c>
      <c r="BB69">
        <f>INDEX('Ambiente-Termico'!$B$2:$EC$1000, MATCH($O69, 'Ambiente-Termico'!$I$2:$I$1000, 0), MATCH(BB$1, 'Ambiente-Termico'!$B$1:$EC$1, 0))</f>
        <v>3619</v>
      </c>
      <c r="BC69" s="2">
        <f>INDEX('Ambiente-Termico'!$B$2:$EC$1000, MATCH($O69, 'Ambiente-Termico'!$I$2:$I$1000, 0), MATCH(BC$1, 'Ambiente-Termico'!$B$1:$EC$1, 0))</f>
        <v>0.41312785388127848</v>
      </c>
      <c r="BD69" t="e">
        <f>INDEX('Ambiente-Termico'!$B$2:$EC$1000, MATCH($O69, 'Ambiente-Termico'!$I$2:$I$1000, 0), MATCH(BD$1, 'Ambiente-Termico'!$B$1:$EC$1, 0))</f>
        <v>#N/A</v>
      </c>
      <c r="BE69" s="2" t="e">
        <f>INDEX('Ambiente-Termico'!$B$2:$EC$1000, MATCH($O69, 'Ambiente-Termico'!$I$2:$I$1000, 0), MATCH(BE$1, 'Ambiente-Termico'!$B$1:$EC$1, 0))</f>
        <v>#N/A</v>
      </c>
      <c r="BF69">
        <f>INDEX('Ambiente-Termico'!$B$2:$EC$1000, MATCH($O69, 'Ambiente-Termico'!$I$2:$I$1000, 0), MATCH(BF$1, 'Ambiente-Termico'!$B$1:$EC$1, 0))</f>
        <v>1</v>
      </c>
      <c r="BG69" s="2">
        <f>INDEX('Ambiente-Termico'!$B$2:$EC$1000, MATCH($O69, 'Ambiente-Termico'!$I$2:$I$1000, 0), MATCH(BG$1, 'Ambiente-Termico'!$B$1:$EC$1, 0))</f>
        <v>3.4246575342465748E-4</v>
      </c>
      <c r="BH69">
        <f>INDEX('Ambiente-Termico'!$B$2:$EC$1000, MATCH($O69, 'Ambiente-Termico'!$I$2:$I$1000, 0), MATCH(BH$1, 'Ambiente-Termico'!$B$1:$EC$1, 0))</f>
        <v>0</v>
      </c>
      <c r="BI69" s="2">
        <f>INDEX('Ambiente-Termico'!$B$2:$EC$1000, MATCH($O69, 'Ambiente-Termico'!$I$2:$I$1000, 0), MATCH(BI$1, 'Ambiente-Termico'!$B$1:$EC$1, 0))</f>
        <v>0</v>
      </c>
      <c r="BJ69">
        <f>INDEX('Ambiente-Termico'!$B$2:$EC$1000, MATCH($O69, 'Ambiente-Termico'!$I$2:$I$1000, 0), MATCH(BJ$1, 'Ambiente-Termico'!$B$1:$EC$1, 0))</f>
        <v>2919</v>
      </c>
      <c r="BK69" s="2">
        <f>INDEX('Ambiente-Termico'!$B$2:$EC$1000, MATCH($O69, 'Ambiente-Termico'!$I$2:$I$1000, 0), MATCH(BK$1, 'Ambiente-Termico'!$B$1:$EC$1, 0))</f>
        <v>0.99965753424657533</v>
      </c>
      <c r="BL69">
        <f>INDEX('Ambiente-Termico'!$B$2:$EC$1000, MATCH($O69, 'Ambiente-Termico'!$I$2:$I$1000, 0), MATCH(BL$1, 'Ambiente-Termico'!$B$1:$EC$1, 0))</f>
        <v>1</v>
      </c>
      <c r="BM69" s="2">
        <f>INDEX('Ambiente-Termico'!$B$2:$EC$1000, MATCH($O69, 'Ambiente-Termico'!$I$2:$I$1000, 0), MATCH(BM$1, 'Ambiente-Termico'!$B$1:$EC$1, 0))</f>
        <v>1.1415525114155249E-4</v>
      </c>
      <c r="BN69">
        <f>INDEX('Ambiente-Termico'!$B$2:$EC$1000, MATCH($O69, 'Ambiente-Termico'!$I$2:$I$1000, 0), MATCH(BN$1, 'Ambiente-Termico'!$B$1:$EC$1, 0))</f>
        <v>443</v>
      </c>
      <c r="BO69" s="2">
        <f>INDEX('Ambiente-Termico'!$B$2:$EC$1000, MATCH($O69, 'Ambiente-Termico'!$I$2:$I$1000, 0), MATCH(BO$1, 'Ambiente-Termico'!$B$1:$EC$1, 0))</f>
        <v>5.0570776255707772E-2</v>
      </c>
      <c r="BP69">
        <f>INDEX('Ambiente-Termico'!$B$2:$EC$1000, MATCH($O69, 'Ambiente-Termico'!$I$2:$I$1000, 0), MATCH(BP$1, 'Ambiente-Termico'!$B$1:$EC$1, 0))</f>
        <v>8316</v>
      </c>
      <c r="BQ69" s="2">
        <f>INDEX('Ambiente-Termico'!$B$2:$EC$1000, MATCH($O69, 'Ambiente-Termico'!$I$2:$I$1000, 0), MATCH(BQ$1, 'Ambiente-Termico'!$B$1:$EC$1, 0))</f>
        <v>0.94931506849315073</v>
      </c>
      <c r="BR69">
        <f>INDEX('Ambiente-Termico'!$B$2:$EC$1000, MATCH($O69, 'Ambiente-Termico'!$I$2:$I$1000, 0), MATCH(BR$1, 'Ambiente-Termico'!$B$1:$EC$1, 0))</f>
        <v>0</v>
      </c>
      <c r="BS69" s="2">
        <f>INDEX('Ambiente-Termico'!$B$2:$EC$1000, MATCH($O69, 'Ambiente-Termico'!$I$2:$I$1000, 0), MATCH(BS$1, 'Ambiente-Termico'!$B$1:$EC$1, 0))</f>
        <v>0</v>
      </c>
      <c r="BT69">
        <f>INDEX('Ambiente-Termico'!$B$2:$EC$1000, MATCH($O69, 'Ambiente-Termico'!$I$2:$I$1000, 0), MATCH(BT$1, 'Ambiente-Termico'!$B$1:$EC$1, 0))</f>
        <v>118</v>
      </c>
      <c r="BU69" s="2">
        <f>INDEX('Ambiente-Termico'!$B$2:$EC$1000, MATCH($O69, 'Ambiente-Termico'!$I$2:$I$1000, 0), MATCH(BU$1, 'Ambiente-Termico'!$B$1:$EC$1, 0))</f>
        <v>4.041095890410959E-2</v>
      </c>
      <c r="BV69">
        <f>INDEX('Ambiente-Termico'!$B$2:$EC$1000, MATCH($O69, 'Ambiente-Termico'!$I$2:$I$1000, 0), MATCH(BV$1, 'Ambiente-Termico'!$B$1:$EC$1, 0))</f>
        <v>8642</v>
      </c>
      <c r="BW69" s="2">
        <f>INDEX('Ambiente-Termico'!$B$2:$EC$1000, MATCH($O69, 'Ambiente-Termico'!$I$2:$I$1000, 0), MATCH(BW$1, 'Ambiente-Termico'!$B$1:$EC$1, 0))</f>
        <v>0.98652968036529676</v>
      </c>
      <c r="BX69">
        <f>INDEX('Ambiente-Termico'!$B$2:$EC$1000, MATCH($O69, 'Ambiente-Termico'!$I$2:$I$1000, 0), MATCH(BX$1, 'Ambiente-Termico'!$B$1:$EC$1, 0))</f>
        <v>0</v>
      </c>
      <c r="BY69" s="2">
        <f>INDEX('Ambiente-Termico'!$B$2:$EC$1000, MATCH($O69, 'Ambiente-Termico'!$I$2:$I$1000, 0), MATCH(BY$1, 'Ambiente-Termico'!$B$1:$EC$1, 0))</f>
        <v>0</v>
      </c>
      <c r="BZ69">
        <f>INDEX('Ambiente-Termico'!$B$2:$EC$1000, MATCH($O69, 'Ambiente-Termico'!$I$2:$I$1000, 0), MATCH(BZ$1, 'Ambiente-Termico'!$B$1:$EC$1, 0))</f>
        <v>2315</v>
      </c>
      <c r="CA69" s="2">
        <f>INDEX('Ambiente-Termico'!$B$2:$EC$1000, MATCH($O69, 'Ambiente-Termico'!$I$2:$I$1000, 0), MATCH(CA$1, 'Ambiente-Termico'!$B$1:$EC$1, 0))</f>
        <v>0.26426940639269408</v>
      </c>
      <c r="CB69">
        <f>INDEX('Ambiente-Termico'!$B$2:$EC$1000, MATCH($O69, 'Ambiente-Termico'!$I$2:$I$1000, 0), MATCH(CB$1, 'Ambiente-Termico'!$B$1:$EC$1, 0))</f>
        <v>6445</v>
      </c>
      <c r="CC69" s="2">
        <f>INDEX('Ambiente-Termico'!$B$2:$EC$1000, MATCH($O69, 'Ambiente-Termico'!$I$2:$I$1000, 0), MATCH(CC$1, 'Ambiente-Termico'!$B$1:$EC$1, 0))</f>
        <v>0.73573059360730597</v>
      </c>
      <c r="CD69">
        <f>INDEX('Ambiente-Termico'!$B$2:$EC$1000, MATCH($O69, 'Ambiente-Termico'!$I$2:$I$1000, 0), MATCH(CD$1, 'Ambiente-Termico'!$B$1:$EC$1, 0))</f>
        <v>2098.4</v>
      </c>
      <c r="CE69">
        <f>INDEX('Ambiente-Termico'!$B$2:$EC$1000, MATCH($O69, 'Ambiente-Termico'!$I$2:$I$1000, 0), MATCH(CE$1, 'Ambiente-Termico'!$B$1:$EC$1, 0))</f>
        <v>580.32000000000005</v>
      </c>
      <c r="CF69">
        <f>INDEX('Ambiente-Termico'!$B$2:$EC$1000, MATCH($O69, 'Ambiente-Termico'!$I$2:$I$1000, 0), MATCH(CF$1, 'Ambiente-Termico'!$B$1:$EC$1, 0))</f>
        <v>91.234782608695653</v>
      </c>
      <c r="CG69">
        <f>INDEX('Ambiente-Termico'!$B$2:$EC$1000, MATCH($O69, 'Ambiente-Termico'!$I$2:$I$1000, 0), MATCH(CG$1, 'Ambiente-Termico'!$B$1:$EC$1, 0))</f>
        <v>25.231304347826089</v>
      </c>
      <c r="CH69">
        <f>INDEX('Ambiente-Termico'!$B$2:$EC$1000, MATCH($O69, 'Ambiente-Termico'!$I$2:$I$1000, 0), MATCH(CH$1, 'Ambiente-Termico'!$B$1:$EC$1, 0))</f>
        <v>66.003478260869571</v>
      </c>
      <c r="CI69">
        <f>INDEX('Ambiente-Termico'!$B$2:$EC$1000, MATCH($O69, 'Ambiente-Termico'!$I$2:$I$1000, 0), MATCH(CI$1, 'Ambiente-Termico'!$B$1:$EC$1, 0))</f>
        <v>2264.19</v>
      </c>
      <c r="CJ69">
        <f>INDEX('Ambiente-Termico'!$B$2:$EC$1000, MATCH($O69, 'Ambiente-Termico'!$I$2:$I$1000, 0), MATCH(CJ$1, 'Ambiente-Termico'!$B$1:$EC$1, 0))</f>
        <v>31.814824488063401</v>
      </c>
      <c r="CK69">
        <f>INDEX('Ambiente-Termico'!$B$2:$EC$1000, MATCH($O69, 'Ambiente-Termico'!$I$2:$I$1000, 0), MATCH(CK$1, 'Ambiente-Termico'!$B$1:$EC$1, 0))</f>
        <v>352.97</v>
      </c>
      <c r="CL69">
        <f>INDEX('Ambiente-Termico'!$B$2:$EC$1000, MATCH($O69, 'Ambiente-Termico'!$I$2:$I$1000, 0), MATCH(CL$1, 'Ambiente-Termico'!$B$1:$EC$1, 0))</f>
        <v>2.7</v>
      </c>
      <c r="CM69">
        <f>INDEX('Ambiente-Termico'!$B$2:$EC$1000, MATCH($O69, 'Ambiente-Termico'!$I$2:$I$1000, 0), MATCH(CM$1, 'Ambiente-Termico'!$B$1:$EC$1, 0))</f>
        <v>36.76</v>
      </c>
      <c r="CN69" t="str">
        <f>INDEX('Ambiente-Termico'!$B$2:$EC$1000, MATCH($O69, 'Ambiente-Termico'!$I$2:$I$1000, 0), MATCH(CN$1, 'Ambiente-Termico'!$B$1:$EC$1, 0))</f>
        <v xml:space="preserve"> 02/21  19:00:00</v>
      </c>
      <c r="CO69">
        <f>INDEX('Ambiente-Termico'!$B$2:$EC$1000, MATCH($O69, 'Ambiente-Termico'!$I$2:$I$1000, 0), MATCH(CO$1, 'Ambiente-Termico'!$B$1:$EC$1, 0))</f>
        <v>1448.200616967702</v>
      </c>
      <c r="CP69">
        <f>INDEX('Ambiente-Termico'!$B$2:$EC$1000, MATCH($O69, 'Ambiente-Termico'!$I$2:$I$1000, 0), MATCH(CP$1, 'Ambiente-Termico'!$B$1:$EC$1, 0))</f>
        <v>864</v>
      </c>
      <c r="CQ69">
        <f>INDEX('Ambiente-Termico'!$B$2:$EC$1000, MATCH($O69, 'Ambiente-Termico'!$I$2:$I$1000, 0), MATCH(CQ$1, 'Ambiente-Termico'!$B$1:$EC$1, 0))</f>
        <v>120.90625</v>
      </c>
      <c r="CR69">
        <f>INDEX('Ambiente-Termico'!$B$2:$EC$1000, MATCH($O69, 'Ambiente-Termico'!$I$2:$I$1000, 0), MATCH(CR$1, 'Ambiente-Termico'!$B$1:$EC$1, 0))</f>
        <v>120</v>
      </c>
      <c r="CS69">
        <f>INDEX('Ambiente-Termico'!$B$2:$EC$1000, MATCH($O69, 'Ambiente-Termico'!$I$2:$I$1000, 0), MATCH(CS$1, 'Ambiente-Termico'!$B$1:$EC$1, 0))</f>
        <v>252.72537025886311</v>
      </c>
      <c r="CT69">
        <f>INDEX('Ambiente-Termico'!$B$2:$EC$1000, MATCH($O69, 'Ambiente-Termico'!$I$2:$I$1000, 0), MATCH(CT$1, 'Ambiente-Termico'!$B$1:$EC$1, 0))</f>
        <v>257.67920543415448</v>
      </c>
      <c r="CU69">
        <f>INDEX('Ambiente-Termico'!$B$2:$EC$1000, MATCH($O69, 'Ambiente-Termico'!$I$2:$I$1000, 0), MATCH(CU$1, 'Ambiente-Termico'!$B$1:$EC$1, 0))</f>
        <v>-4.9538351752914593</v>
      </c>
      <c r="CV69">
        <f>INDEX('Ambiente-Termico'!$B$2:$EC$1000, MATCH($O69, 'Ambiente-Termico'!$I$2:$I$1000, 0), MATCH(CV$1, 'Ambiente-Termico'!$B$1:$EC$1, 0))</f>
        <v>167.45987785578561</v>
      </c>
      <c r="CW69">
        <f>INDEX('Ambiente-Termico'!$B$2:$EC$1000, MATCH($O69, 'Ambiente-Termico'!$I$2:$I$1000, 0), MATCH(CW$1, 'Ambiente-Termico'!$B$1:$EC$1, 0))</f>
        <v>0</v>
      </c>
      <c r="CX69">
        <f>INDEX('Ambiente-Termico'!$B$2:$EC$1000, MATCH($O69, 'Ambiente-Termico'!$I$2:$I$1000, 0), MATCH(CX$1, 'Ambiente-Termico'!$B$1:$EC$1, 0))</f>
        <v>-76.890881146946185</v>
      </c>
      <c r="CY69">
        <f>INDEX('Ambiente-Termico'!$B$2:$EC$1000, MATCH($O69, 'Ambiente-Termico'!$I$2:$I$1000, 0), MATCH(CY$1, 'Ambiente-Termico'!$B$1:$EC$1, 0))</f>
        <v>1448.200616967702</v>
      </c>
      <c r="CZ69">
        <f>INDEX('Ambiente-Termico'!$B$2:$EC$1000, MATCH($O69, 'Ambiente-Termico'!$I$2:$I$1000, 0), MATCH(CZ$1, 'Ambiente-Termico'!$B$1:$EC$1, 0))</f>
        <v>0</v>
      </c>
      <c r="DA69" t="str">
        <f>INDEX('Ambiente-Termico'!$B$2:$EC$1000, MATCH($O69, 'Ambiente-Termico'!$I$2:$I$1000, 0), MATCH(DA$1, 'Ambiente-Termico'!$B$1:$EC$1, 0))</f>
        <v xml:space="preserve"> 02/21  19:00:00</v>
      </c>
      <c r="DB69">
        <f>INDEX('Ambiente-Termico'!$B$2:$EC$1000, MATCH($O69, 'Ambiente-Termico'!$I$2:$I$1000, 0), MATCH(DB$1, 'Ambiente-Termico'!$B$1:$EC$1, 0))</f>
        <v>1371.567974730355</v>
      </c>
      <c r="DC69">
        <f>INDEX('Ambiente-Termico'!$B$2:$EC$1000, MATCH($O69, 'Ambiente-Termico'!$I$2:$I$1000, 0), MATCH(DC$1, 'Ambiente-Termico'!$B$1:$EC$1, 0))</f>
        <v>864</v>
      </c>
      <c r="DD69">
        <f>INDEX('Ambiente-Termico'!$B$2:$EC$1000, MATCH($O69, 'Ambiente-Termico'!$I$2:$I$1000, 0), MATCH(DD$1, 'Ambiente-Termico'!$B$1:$EC$1, 0))</f>
        <v>120.90625</v>
      </c>
      <c r="DE69">
        <f>INDEX('Ambiente-Termico'!$B$2:$EC$1000, MATCH($O69, 'Ambiente-Termico'!$I$2:$I$1000, 0), MATCH(DE$1, 'Ambiente-Termico'!$B$1:$EC$1, 0))</f>
        <v>120</v>
      </c>
      <c r="DF69">
        <f>INDEX('Ambiente-Termico'!$B$2:$EC$1000, MATCH($O69, 'Ambiente-Termico'!$I$2:$I$1000, 0), MATCH(DF$1, 'Ambiente-Termico'!$B$1:$EC$1, 0))</f>
        <v>409.7140627271155</v>
      </c>
      <c r="DG69">
        <f>INDEX('Ambiente-Termico'!$B$2:$EC$1000, MATCH($O69, 'Ambiente-Termico'!$I$2:$I$1000, 0), MATCH(DG$1, 'Ambiente-Termico'!$B$1:$EC$1, 0))</f>
        <v>341.57442914641632</v>
      </c>
      <c r="DH69">
        <f>INDEX('Ambiente-Termico'!$B$2:$EC$1000, MATCH($O69, 'Ambiente-Termico'!$I$2:$I$1000, 0), MATCH(DH$1, 'Ambiente-Termico'!$B$1:$EC$1, 0))</f>
        <v>68.139633580699183</v>
      </c>
      <c r="DI69">
        <f>INDEX('Ambiente-Termico'!$B$2:$EC$1000, MATCH($O69, 'Ambiente-Termico'!$I$2:$I$1000, 0), MATCH(DI$1, 'Ambiente-Termico'!$B$1:$EC$1, 0))</f>
        <v>-55.747012316806938</v>
      </c>
      <c r="DJ69">
        <f>INDEX('Ambiente-Termico'!$B$2:$EC$1000, MATCH($O69, 'Ambiente-Termico'!$I$2:$I$1000, 0), MATCH(DJ$1, 'Ambiente-Termico'!$B$1:$EC$1, 0))</f>
        <v>0</v>
      </c>
      <c r="DK69">
        <f>INDEX('Ambiente-Termico'!$B$2:$EC$1000, MATCH($O69, 'Ambiente-Termico'!$I$2:$I$1000, 0), MATCH(DK$1, 'Ambiente-Termico'!$B$1:$EC$1, 0))</f>
        <v>-87.305325679953285</v>
      </c>
      <c r="DL69">
        <f>INDEX('Ambiente-Termico'!$B$2:$EC$1000, MATCH($O69, 'Ambiente-Termico'!$I$2:$I$1000, 0), MATCH(DL$1, 'Ambiente-Termico'!$B$1:$EC$1, 0))</f>
        <v>1371.567974730355</v>
      </c>
      <c r="DM69">
        <f>INDEX('Ambiente-Termico'!$B$2:$EC$1000, MATCH($O69, 'Ambiente-Termico'!$I$2:$I$1000, 0), MATCH(DM$1, 'Ambiente-Termico'!$B$1:$EC$1, 0))</f>
        <v>0</v>
      </c>
      <c r="DN69" s="2">
        <f t="shared" si="45"/>
        <v>0.51382485276195866</v>
      </c>
      <c r="DO69" s="2">
        <f t="shared" si="46"/>
        <v>0.15454545454545443</v>
      </c>
      <c r="DP69" s="2">
        <f t="shared" si="47"/>
        <v>0.51382485276195866</v>
      </c>
      <c r="DQ69" s="2">
        <f t="shared" si="48"/>
        <v>0.15454545454545443</v>
      </c>
      <c r="DR69" s="2">
        <f t="shared" si="49"/>
        <v>0.58176618710982053</v>
      </c>
      <c r="DS69" s="2">
        <f t="shared" si="50"/>
        <v>0.51978901333831029</v>
      </c>
      <c r="DT69" s="2">
        <f t="shared" si="51"/>
        <v>5.6650812729443167E-2</v>
      </c>
      <c r="DU69" s="2">
        <f t="shared" si="52"/>
        <v>0.28869677367349811</v>
      </c>
      <c r="DV69" s="2">
        <f t="shared" si="53"/>
        <v>-0.81208053691275173</v>
      </c>
      <c r="DW69" s="2">
        <f t="shared" si="54"/>
        <v>0.30273141122913505</v>
      </c>
      <c r="DX69" s="2">
        <f t="shared" si="55"/>
        <v>0.28666952346288277</v>
      </c>
      <c r="DY69" s="2">
        <f t="shared" si="56"/>
        <v>0.59660242502111094</v>
      </c>
      <c r="DZ69" s="2">
        <f t="shared" si="57"/>
        <v>8.3487224479408206E-2</v>
      </c>
      <c r="EA69" s="2">
        <f t="shared" si="58"/>
        <v>8.2861447919598735E-2</v>
      </c>
      <c r="EB69" s="2">
        <f t="shared" si="59"/>
        <v>0.17450991754721745</v>
      </c>
      <c r="EC69" s="2">
        <f t="shared" si="60"/>
        <v>0.17793060050871479</v>
      </c>
      <c r="ED69" s="2">
        <f t="shared" si="61"/>
        <v>-3.4206829614974129E-3</v>
      </c>
      <c r="EE69" s="2">
        <f t="shared" si="62"/>
        <v>0.11563306622974621</v>
      </c>
      <c r="EF69" s="2">
        <f t="shared" si="63"/>
        <v>0</v>
      </c>
      <c r="EG69" s="2">
        <f t="shared" si="64"/>
        <v>-5.3094081197081151E-2</v>
      </c>
      <c r="EH69" s="2">
        <f t="shared" si="65"/>
        <v>1</v>
      </c>
      <c r="EI69" s="2">
        <f t="shared" si="66"/>
        <v>0</v>
      </c>
      <c r="EJ69" s="2">
        <f t="shared" si="67"/>
        <v>0.24826970952019578</v>
      </c>
      <c r="EK69" s="2">
        <f t="shared" si="68"/>
        <v>0.6299359681169715</v>
      </c>
      <c r="EL69" s="2">
        <f t="shared" si="69"/>
        <v>8.8151846811507617E-2</v>
      </c>
      <c r="EM69" s="2">
        <f t="shared" si="70"/>
        <v>8.7491106682912698E-2</v>
      </c>
      <c r="EN69" s="2">
        <f t="shared" si="71"/>
        <v>0.29871947309623043</v>
      </c>
      <c r="EO69" s="2">
        <f t="shared" si="72"/>
        <v>0.2490393735050343</v>
      </c>
      <c r="EP69" s="2">
        <f t="shared" si="73"/>
        <v>4.9680099591196111E-2</v>
      </c>
      <c r="EQ69" s="2">
        <f t="shared" si="74"/>
        <v>-4.0644731682195033E-2</v>
      </c>
      <c r="ER69" s="2">
        <f t="shared" si="75"/>
        <v>0</v>
      </c>
      <c r="ES69" s="2">
        <f t="shared" si="76"/>
        <v>-6.3653663025426924E-2</v>
      </c>
      <c r="ET69" s="2">
        <f t="shared" si="77"/>
        <v>1</v>
      </c>
      <c r="EU69" s="2">
        <f t="shared" si="78"/>
        <v>0</v>
      </c>
      <c r="EV69">
        <f>INDEX('Ambiente-Luminico'!$B$2:$DZ$1000, MATCH($P69, 'Ambiente-Luminico'!$M$2:$M$1000, 0), MATCH(EV$1, 'Ambiente-Luminico'!$B$1:$DZ$1, 0))</f>
        <v>1</v>
      </c>
      <c r="EW69">
        <f>INDEX('Ambiente-Luminico'!$B$2:$DZ$1000, MATCH($P69, 'Ambiente-Luminico'!$M$2:$M$1000, 0), MATCH(EW$1, 'Ambiente-Luminico'!$B$1:$DZ$1, 0))</f>
        <v>0.1875</v>
      </c>
      <c r="EX69">
        <f>INDEX('Ambiente-Luminico'!$B$2:$DZ$1000, MATCH($P69, 'Ambiente-Luminico'!$M$2:$M$1000, 0), MATCH(EX$1, 'Ambiente-Luminico'!$B$1:$DZ$1, 0))</f>
        <v>0</v>
      </c>
      <c r="EY69">
        <f>INDEX('Ambiente-Luminico'!$B$2:$DZ$1000, MATCH($P69, 'Ambiente-Luminico'!$M$2:$M$1000, 0), MATCH(EY$1, 'Ambiente-Luminico'!$B$1:$DZ$1, 0))</f>
        <v>0.84680219999999995</v>
      </c>
      <c r="EZ69">
        <f>INDEX('Ambiente-Luminico'!$B$2:$DZ$1000, MATCH($P69, 'Ambiente-Luminico'!$M$2:$M$1000, 0), MATCH(EZ$1, 'Ambiente-Luminico'!$B$1:$DZ$1, 0))</f>
        <v>5.0697774000000001E-2</v>
      </c>
      <c r="FA69">
        <f>INDEX('Ambiente-Luminico'!$B$2:$DZ$1000, MATCH($P69, 'Ambiente-Luminico'!$M$2:$M$1000, 0), MATCH(FA$1, 'Ambiente-Luminico'!$B$1:$DZ$1, 0))</f>
        <v>1195.7533000000001</v>
      </c>
      <c r="FB69">
        <f>INDEX('Ambiente-Luminico'!$B$2:$DZ$1000, MATCH($P69, 'Ambiente-Luminico'!$M$2:$M$1000, 0), MATCH(FB$1, 'Ambiente-Luminico'!$B$1:$DZ$1, 0))</f>
        <v>0.25585938000000003</v>
      </c>
    </row>
    <row r="70" spans="1:158" x14ac:dyDescent="0.3">
      <c r="A70">
        <f>IF(INDEX(Plan1!O$5:O$1000,ROW()-1)="","",INDEX(Plan1!O$5:O$1000,ROW()-1))</f>
        <v>69</v>
      </c>
      <c r="B70" t="str">
        <f>IF(INDEX(Plan1!P$5:P$1000,ROW()-1)="","",INDEX(Plan1!P$5:P$1000,ROW()-1))</f>
        <v>CTD-HVAC-V60-T210</v>
      </c>
      <c r="C70" t="str">
        <f>IF(INDEX(Plan1!Q$5:Q$1000,ROW()-1)="","",INDEX(Plan1!Q$5:Q$1000,ROW()-1))</f>
        <v>CTD</v>
      </c>
      <c r="D70" t="str">
        <f>IF(INDEX(Plan1!R$5:R$1000,ROW()-1)="","",INDEX(Plan1!R$5:R$1000,ROW()-1))</f>
        <v>HVAC</v>
      </c>
      <c r="E70" t="str">
        <f>IF(INDEX(Plan1!S$5:S$1000,ROW()-1)="","",INDEX(Plan1!S$5:S$1000,ROW()-1))</f>
        <v>V60</v>
      </c>
      <c r="F70" t="str">
        <f>IF(INDEX(Plan1!T$5:T$1000,ROW()-1)="","",INDEX(Plan1!T$5:T$1000,ROW()-1))</f>
        <v>T210</v>
      </c>
      <c r="G70" t="str">
        <f>IF(INDEX(Plan1!U$5:U$1000,ROW()-1)="","",INDEX(Plan1!U$5:U$1000,ROW()-1))</f>
        <v>SALA DE JANTAR</v>
      </c>
      <c r="H70">
        <f>IF(INDEX(Plan1!W$5:W$1000,ROW()-1)="","",INDEX(Plan1!W$5:W$1000,ROW()-1))</f>
        <v>23</v>
      </c>
      <c r="I70">
        <f>IF(INDEX(Plan1!X$5:X$1000,ROW()-1)="","",INDEX(Plan1!X$5:X$1000,ROW()-1))</f>
        <v>20.47</v>
      </c>
      <c r="J70">
        <f>IF(INDEX(Plan1!Y$5:Y$1000,ROW()-1)="","",INDEX(Plan1!Y$5:Y$1000,ROW()-1))</f>
        <v>7.3440000000000003</v>
      </c>
      <c r="K70" s="16">
        <f>IF(INDEX(Plan1!Z$5:Z$1000,ROW()-1)="","",INDEX(Plan1!Z$5:Z$1000,ROW()-1))</f>
        <v>0.36</v>
      </c>
      <c r="L70" s="2">
        <f>IF(INDEX(Plan1!AA$5:AA$1000,ROW()-1)="","",INDEX(Plan1!AA$5:AA$1000,ROW()-1))</f>
        <v>0.32</v>
      </c>
      <c r="M70" t="str">
        <f t="shared" si="79"/>
        <v>T210</v>
      </c>
      <c r="N70" t="str">
        <f t="shared" si="80"/>
        <v>Oeste</v>
      </c>
      <c r="O70" t="str">
        <f t="shared" si="81"/>
        <v>CTD-HVAC-V60-T210-SALA DE JANTAR-T210</v>
      </c>
      <c r="P70" t="str">
        <f t="shared" si="82"/>
        <v>CTD-VN-V60-T210-SALA DE JANTAR-T210</v>
      </c>
      <c r="Q70" t="str">
        <f t="shared" si="83"/>
        <v>CTD_T210_V60</v>
      </c>
      <c r="R70" t="str">
        <f t="shared" si="84"/>
        <v>CTD_T210_V60_sDG</v>
      </c>
      <c r="S70" t="str">
        <f t="shared" si="85"/>
        <v>CTD-SALA-DE-JANTAR</v>
      </c>
      <c r="T70" t="str">
        <f t="shared" si="86"/>
        <v>CTD-HVAC-V86-ST-SALA DE JANTAR-ST</v>
      </c>
      <c r="U70">
        <f>INDEX('Ambiente-Termico'!$B$2:$EC$1000, MATCH($O70, 'Ambiente-Termico'!$I$2:$I$1000, 0), MATCH(U$1, 'Ambiente-Termico'!$B$1:$EC$1, 0))</f>
        <v>2920</v>
      </c>
      <c r="V70">
        <f>INDEX('Ambiente-Termico'!$B$2:$EC$1000, MATCH($O70, 'Ambiente-Termico'!$I$2:$I$1000, 0), MATCH(V$1, 'Ambiente-Termico'!$B$1:$EC$1, 0))</f>
        <v>24.02</v>
      </c>
      <c r="W70">
        <f>INDEX('Ambiente-Termico'!$B$2:$EC$1000, MATCH($O70, 'Ambiente-Termico'!$I$2:$I$1000, 0), MATCH(W$1, 'Ambiente-Termico'!$B$1:$EC$1, 0))</f>
        <v>24.86</v>
      </c>
      <c r="X70">
        <f>INDEX('Ambiente-Termico'!$B$2:$EC$1000, MATCH($O70, 'Ambiente-Termico'!$I$2:$I$1000, 0), MATCH(X$1, 'Ambiente-Termico'!$B$1:$EC$1, 0))</f>
        <v>23.43</v>
      </c>
      <c r="Y70">
        <f>INDEX('Ambiente-Termico'!$B$2:$EC$1000, MATCH($O70, 'Ambiente-Termico'!$I$2:$I$1000, 0), MATCH(Y$1, 'Ambiente-Termico'!$B$1:$EC$1, 0))</f>
        <v>21.87</v>
      </c>
      <c r="Z70">
        <f>INDEX('Ambiente-Termico'!$B$2:$EC$1000, MATCH($O70, 'Ambiente-Termico'!$I$2:$I$1000, 0), MATCH(Z$1, 'Ambiente-Termico'!$B$1:$EC$1, 0))</f>
        <v>27.86</v>
      </c>
      <c r="AA70">
        <f>INDEX('Ambiente-Termico'!$B$2:$EC$1000, MATCH($O70, 'Ambiente-Termico'!$I$2:$I$1000, 0), MATCH(AA$1, 'Ambiente-Termico'!$B$1:$EC$1, 0))</f>
        <v>27.86</v>
      </c>
      <c r="AB70">
        <f>INDEX('Ambiente-Termico'!$B$2:$EC$1000, MATCH($O70, 'Ambiente-Termico'!$I$2:$I$1000, 0), MATCH(AB$1, 'Ambiente-Termico'!$B$1:$EC$1, 0))</f>
        <v>22.37</v>
      </c>
      <c r="AC70">
        <f>INDEX('Ambiente-Termico'!$B$2:$EC$1000, MATCH($O70, 'Ambiente-Termico'!$I$2:$I$1000, 0), MATCH(AC$1, 'Ambiente-Termico'!$B$1:$EC$1, 0))</f>
        <v>21.21</v>
      </c>
      <c r="AD70">
        <f>INDEX('Ambiente-Termico'!$B$2:$EC$1000, MATCH($O70, 'Ambiente-Termico'!$I$2:$I$1000, 0), MATCH(AD$1, 'Ambiente-Termico'!$B$1:$EC$1, 0))</f>
        <v>25.93</v>
      </c>
      <c r="AE70">
        <f>INDEX('Ambiente-Termico'!$B$2:$EC$1000, MATCH($O70, 'Ambiente-Termico'!$I$2:$I$1000, 0), MATCH(AE$1, 'Ambiente-Termico'!$B$1:$EC$1, 0))</f>
        <v>25.93</v>
      </c>
      <c r="AF70">
        <f>INDEX('Ambiente-Termico'!$B$2:$EC$1000, MATCH($O70, 'Ambiente-Termico'!$I$2:$I$1000, 0), MATCH(AF$1, 'Ambiente-Termico'!$B$1:$EC$1, 0))</f>
        <v>22.9</v>
      </c>
      <c r="AG70">
        <f>INDEX('Ambiente-Termico'!$B$2:$EC$1000, MATCH($O70, 'Ambiente-Termico'!$I$2:$I$1000, 0), MATCH(AG$1, 'Ambiente-Termico'!$B$1:$EC$1, 0))</f>
        <v>21.54</v>
      </c>
      <c r="AH70" s="2">
        <f t="shared" si="87"/>
        <v>8.3194675540765317E-4</v>
      </c>
      <c r="AI70" s="2">
        <f t="shared" si="87"/>
        <v>2.5862068965517238E-2</v>
      </c>
      <c r="AJ70" s="2">
        <f t="shared" si="87"/>
        <v>1.0975094976783506E-2</v>
      </c>
      <c r="AK70" s="2">
        <f t="shared" si="87"/>
        <v>9.0620752152242856E-3</v>
      </c>
      <c r="AL70" s="2">
        <f t="shared" si="88"/>
        <v>9.2508143322475589E-2</v>
      </c>
      <c r="AM70" s="2">
        <f t="shared" si="88"/>
        <v>9.2508143322475589E-2</v>
      </c>
      <c r="AN70" s="2">
        <f t="shared" si="88"/>
        <v>6.4016736401673491E-2</v>
      </c>
      <c r="AO70" s="2">
        <f t="shared" si="43"/>
        <v>3.1506849315068419E-2</v>
      </c>
      <c r="AP70" s="2">
        <f t="shared" si="43"/>
        <v>5.1919561243144452E-2</v>
      </c>
      <c r="AQ70" s="2">
        <f t="shared" si="43"/>
        <v>5.1919561243144452E-2</v>
      </c>
      <c r="AR70" s="2">
        <f t="shared" si="43"/>
        <v>3.7410676754939032E-2</v>
      </c>
      <c r="AS70" s="2">
        <f t="shared" si="44"/>
        <v>2.046384720327421E-2</v>
      </c>
      <c r="AT70">
        <f>INDEX('Ambiente-Termico'!$B$2:$EC$1000, MATCH($O70, 'Ambiente-Termico'!$I$2:$I$1000, 0), MATCH(AT$1, 'Ambiente-Termico'!$B$1:$EC$1, 0))</f>
        <v>0</v>
      </c>
      <c r="AU70" s="2">
        <f>INDEX('Ambiente-Termico'!$B$2:$EC$1000, MATCH($O70, 'Ambiente-Termico'!$I$2:$I$1000, 0), MATCH(AU$1, 'Ambiente-Termico'!$B$1:$EC$1, 0))</f>
        <v>0</v>
      </c>
      <c r="AV70">
        <f>INDEX('Ambiente-Termico'!$B$2:$EC$1000, MATCH($O70, 'Ambiente-Termico'!$I$2:$I$1000, 0), MATCH(AV$1, 'Ambiente-Termico'!$B$1:$EC$1, 0))</f>
        <v>846</v>
      </c>
      <c r="AW70" s="2">
        <f>INDEX('Ambiente-Termico'!$B$2:$EC$1000, MATCH($O70, 'Ambiente-Termico'!$I$2:$I$1000, 0), MATCH(AW$1, 'Ambiente-Termico'!$B$1:$EC$1, 0))</f>
        <v>0.28972602739726028</v>
      </c>
      <c r="AX70">
        <f>INDEX('Ambiente-Termico'!$B$2:$EC$1000, MATCH($O70, 'Ambiente-Termico'!$I$2:$I$1000, 0), MATCH(AX$1, 'Ambiente-Termico'!$B$1:$EC$1, 0))</f>
        <v>2074</v>
      </c>
      <c r="AY70" s="2">
        <f>INDEX('Ambiente-Termico'!$B$2:$EC$1000, MATCH($O70, 'Ambiente-Termico'!$I$2:$I$1000, 0), MATCH(AY$1, 'Ambiente-Termico'!$B$1:$EC$1, 0))</f>
        <v>0.71027397260273972</v>
      </c>
      <c r="AZ70">
        <f>INDEX('Ambiente-Termico'!$B$2:$EC$1000, MATCH($O70, 'Ambiente-Termico'!$I$2:$I$1000, 0), MATCH(AZ$1, 'Ambiente-Termico'!$B$1:$EC$1, 0))</f>
        <v>6</v>
      </c>
      <c r="BA70" s="2">
        <f>INDEX('Ambiente-Termico'!$B$2:$EC$1000, MATCH($O70, 'Ambiente-Termico'!$I$2:$I$1000, 0), MATCH(BA$1, 'Ambiente-Termico'!$B$1:$EC$1, 0))</f>
        <v>6.8493150684931507E-4</v>
      </c>
      <c r="BB70">
        <f>INDEX('Ambiente-Termico'!$B$2:$EC$1000, MATCH($O70, 'Ambiente-Termico'!$I$2:$I$1000, 0), MATCH(BB$1, 'Ambiente-Termico'!$B$1:$EC$1, 0))</f>
        <v>3799</v>
      </c>
      <c r="BC70" s="2">
        <f>INDEX('Ambiente-Termico'!$B$2:$EC$1000, MATCH($O70, 'Ambiente-Termico'!$I$2:$I$1000, 0), MATCH(BC$1, 'Ambiente-Termico'!$B$1:$EC$1, 0))</f>
        <v>0.43367579908675802</v>
      </c>
      <c r="BD70" t="e">
        <f>INDEX('Ambiente-Termico'!$B$2:$EC$1000, MATCH($O70, 'Ambiente-Termico'!$I$2:$I$1000, 0), MATCH(BD$1, 'Ambiente-Termico'!$B$1:$EC$1, 0))</f>
        <v>#N/A</v>
      </c>
      <c r="BE70" s="2" t="e">
        <f>INDEX('Ambiente-Termico'!$B$2:$EC$1000, MATCH($O70, 'Ambiente-Termico'!$I$2:$I$1000, 0), MATCH(BE$1, 'Ambiente-Termico'!$B$1:$EC$1, 0))</f>
        <v>#N/A</v>
      </c>
      <c r="BF70">
        <f>INDEX('Ambiente-Termico'!$B$2:$EC$1000, MATCH($O70, 'Ambiente-Termico'!$I$2:$I$1000, 0), MATCH(BF$1, 'Ambiente-Termico'!$B$1:$EC$1, 0))</f>
        <v>0</v>
      </c>
      <c r="BG70" s="2">
        <f>INDEX('Ambiente-Termico'!$B$2:$EC$1000, MATCH($O70, 'Ambiente-Termico'!$I$2:$I$1000, 0), MATCH(BG$1, 'Ambiente-Termico'!$B$1:$EC$1, 0))</f>
        <v>0</v>
      </c>
      <c r="BH70">
        <f>INDEX('Ambiente-Termico'!$B$2:$EC$1000, MATCH($O70, 'Ambiente-Termico'!$I$2:$I$1000, 0), MATCH(BH$1, 'Ambiente-Termico'!$B$1:$EC$1, 0))</f>
        <v>1</v>
      </c>
      <c r="BI70" s="2">
        <f>INDEX('Ambiente-Termico'!$B$2:$EC$1000, MATCH($O70, 'Ambiente-Termico'!$I$2:$I$1000, 0), MATCH(BI$1, 'Ambiente-Termico'!$B$1:$EC$1, 0))</f>
        <v>3.4246575342465748E-4</v>
      </c>
      <c r="BJ70">
        <f>INDEX('Ambiente-Termico'!$B$2:$EC$1000, MATCH($O70, 'Ambiente-Termico'!$I$2:$I$1000, 0), MATCH(BJ$1, 'Ambiente-Termico'!$B$1:$EC$1, 0))</f>
        <v>2919</v>
      </c>
      <c r="BK70" s="2">
        <f>INDEX('Ambiente-Termico'!$B$2:$EC$1000, MATCH($O70, 'Ambiente-Termico'!$I$2:$I$1000, 0), MATCH(BK$1, 'Ambiente-Termico'!$B$1:$EC$1, 0))</f>
        <v>0.99965753424657533</v>
      </c>
      <c r="BL70">
        <f>INDEX('Ambiente-Termico'!$B$2:$EC$1000, MATCH($O70, 'Ambiente-Termico'!$I$2:$I$1000, 0), MATCH(BL$1, 'Ambiente-Termico'!$B$1:$EC$1, 0))</f>
        <v>0</v>
      </c>
      <c r="BM70" s="2">
        <f>INDEX('Ambiente-Termico'!$B$2:$EC$1000, MATCH($O70, 'Ambiente-Termico'!$I$2:$I$1000, 0), MATCH(BM$1, 'Ambiente-Termico'!$B$1:$EC$1, 0))</f>
        <v>0</v>
      </c>
      <c r="BN70">
        <f>INDEX('Ambiente-Termico'!$B$2:$EC$1000, MATCH($O70, 'Ambiente-Termico'!$I$2:$I$1000, 0), MATCH(BN$1, 'Ambiente-Termico'!$B$1:$EC$1, 0))</f>
        <v>463</v>
      </c>
      <c r="BO70" s="2">
        <f>INDEX('Ambiente-Termico'!$B$2:$EC$1000, MATCH($O70, 'Ambiente-Termico'!$I$2:$I$1000, 0), MATCH(BO$1, 'Ambiente-Termico'!$B$1:$EC$1, 0))</f>
        <v>5.2853881278538822E-2</v>
      </c>
      <c r="BP70">
        <f>INDEX('Ambiente-Termico'!$B$2:$EC$1000, MATCH($O70, 'Ambiente-Termico'!$I$2:$I$1000, 0), MATCH(BP$1, 'Ambiente-Termico'!$B$1:$EC$1, 0))</f>
        <v>8297</v>
      </c>
      <c r="BQ70" s="2">
        <f>INDEX('Ambiente-Termico'!$B$2:$EC$1000, MATCH($O70, 'Ambiente-Termico'!$I$2:$I$1000, 0), MATCH(BQ$1, 'Ambiente-Termico'!$B$1:$EC$1, 0))</f>
        <v>0.94714611872146115</v>
      </c>
      <c r="BR70">
        <f>INDEX('Ambiente-Termico'!$B$2:$EC$1000, MATCH($O70, 'Ambiente-Termico'!$I$2:$I$1000, 0), MATCH(BR$1, 'Ambiente-Termico'!$B$1:$EC$1, 0))</f>
        <v>0</v>
      </c>
      <c r="BS70" s="2">
        <f>INDEX('Ambiente-Termico'!$B$2:$EC$1000, MATCH($O70, 'Ambiente-Termico'!$I$2:$I$1000, 0), MATCH(BS$1, 'Ambiente-Termico'!$B$1:$EC$1, 0))</f>
        <v>0</v>
      </c>
      <c r="BT70">
        <f>INDEX('Ambiente-Termico'!$B$2:$EC$1000, MATCH($O70, 'Ambiente-Termico'!$I$2:$I$1000, 0), MATCH(BT$1, 'Ambiente-Termico'!$B$1:$EC$1, 0))</f>
        <v>171</v>
      </c>
      <c r="BU70" s="2">
        <f>INDEX('Ambiente-Termico'!$B$2:$EC$1000, MATCH($O70, 'Ambiente-Termico'!$I$2:$I$1000, 0), MATCH(BU$1, 'Ambiente-Termico'!$B$1:$EC$1, 0))</f>
        <v>5.8561643835616441E-2</v>
      </c>
      <c r="BV70">
        <f>INDEX('Ambiente-Termico'!$B$2:$EC$1000, MATCH($O70, 'Ambiente-Termico'!$I$2:$I$1000, 0), MATCH(BV$1, 'Ambiente-Termico'!$B$1:$EC$1, 0))</f>
        <v>8589</v>
      </c>
      <c r="BW70" s="2">
        <f>INDEX('Ambiente-Termico'!$B$2:$EC$1000, MATCH($O70, 'Ambiente-Termico'!$I$2:$I$1000, 0), MATCH(BW$1, 'Ambiente-Termico'!$B$1:$EC$1, 0))</f>
        <v>0.98047945205479448</v>
      </c>
      <c r="BX70">
        <f>INDEX('Ambiente-Termico'!$B$2:$EC$1000, MATCH($O70, 'Ambiente-Termico'!$I$2:$I$1000, 0), MATCH(BX$1, 'Ambiente-Termico'!$B$1:$EC$1, 0))</f>
        <v>0</v>
      </c>
      <c r="BY70" s="2">
        <f>INDEX('Ambiente-Termico'!$B$2:$EC$1000, MATCH($O70, 'Ambiente-Termico'!$I$2:$I$1000, 0), MATCH(BY$1, 'Ambiente-Termico'!$B$1:$EC$1, 0))</f>
        <v>0</v>
      </c>
      <c r="BZ70">
        <f>INDEX('Ambiente-Termico'!$B$2:$EC$1000, MATCH($O70, 'Ambiente-Termico'!$I$2:$I$1000, 0), MATCH(BZ$1, 'Ambiente-Termico'!$B$1:$EC$1, 0))</f>
        <v>2432</v>
      </c>
      <c r="CA70" s="2">
        <f>INDEX('Ambiente-Termico'!$B$2:$EC$1000, MATCH($O70, 'Ambiente-Termico'!$I$2:$I$1000, 0), MATCH(CA$1, 'Ambiente-Termico'!$B$1:$EC$1, 0))</f>
        <v>0.27762557077625571</v>
      </c>
      <c r="CB70">
        <f>INDEX('Ambiente-Termico'!$B$2:$EC$1000, MATCH($O70, 'Ambiente-Termico'!$I$2:$I$1000, 0), MATCH(CB$1, 'Ambiente-Termico'!$B$1:$EC$1, 0))</f>
        <v>6328</v>
      </c>
      <c r="CC70" s="2">
        <f>INDEX('Ambiente-Termico'!$B$2:$EC$1000, MATCH($O70, 'Ambiente-Termico'!$I$2:$I$1000, 0), MATCH(CC$1, 'Ambiente-Termico'!$B$1:$EC$1, 0))</f>
        <v>0.72237442922374429</v>
      </c>
      <c r="CD70">
        <f>INDEX('Ambiente-Termico'!$B$2:$EC$1000, MATCH($O70, 'Ambiente-Termico'!$I$2:$I$1000, 0), MATCH(CD$1, 'Ambiente-Termico'!$B$1:$EC$1, 0))</f>
        <v>1206.93</v>
      </c>
      <c r="CE70">
        <f>INDEX('Ambiente-Termico'!$B$2:$EC$1000, MATCH($O70, 'Ambiente-Termico'!$I$2:$I$1000, 0), MATCH(CE$1, 'Ambiente-Termico'!$B$1:$EC$1, 0))</f>
        <v>566.04</v>
      </c>
      <c r="CF70">
        <f>INDEX('Ambiente-Termico'!$B$2:$EC$1000, MATCH($O70, 'Ambiente-Termico'!$I$2:$I$1000, 0), MATCH(CF$1, 'Ambiente-Termico'!$B$1:$EC$1, 0))</f>
        <v>52.475217391304348</v>
      </c>
      <c r="CG70">
        <f>INDEX('Ambiente-Termico'!$B$2:$EC$1000, MATCH($O70, 'Ambiente-Termico'!$I$2:$I$1000, 0), MATCH(CG$1, 'Ambiente-Termico'!$B$1:$EC$1, 0))</f>
        <v>24.610434782608696</v>
      </c>
      <c r="CH70">
        <f>INDEX('Ambiente-Termico'!$B$2:$EC$1000, MATCH($O70, 'Ambiente-Termico'!$I$2:$I$1000, 0), MATCH(CH$1, 'Ambiente-Termico'!$B$1:$EC$1, 0))</f>
        <v>27.864782608695652</v>
      </c>
      <c r="CI70">
        <f>INDEX('Ambiente-Termico'!$B$2:$EC$1000, MATCH($O70, 'Ambiente-Termico'!$I$2:$I$1000, 0), MATCH(CI$1, 'Ambiente-Termico'!$B$1:$EC$1, 0))</f>
        <v>940.18</v>
      </c>
      <c r="CJ70">
        <f>INDEX('Ambiente-Termico'!$B$2:$EC$1000, MATCH($O70, 'Ambiente-Termico'!$I$2:$I$1000, 0), MATCH(CJ$1, 'Ambiente-Termico'!$B$1:$EC$1, 0))</f>
        <v>39.082545144404243</v>
      </c>
      <c r="CK70">
        <f>INDEX('Ambiente-Termico'!$B$2:$EC$1000, MATCH($O70, 'Ambiente-Termico'!$I$2:$I$1000, 0), MATCH(CK$1, 'Ambiente-Termico'!$B$1:$EC$1, 0))</f>
        <v>311.38</v>
      </c>
      <c r="CL70">
        <f>INDEX('Ambiente-Termico'!$B$2:$EC$1000, MATCH($O70, 'Ambiente-Termico'!$I$2:$I$1000, 0), MATCH(CL$1, 'Ambiente-Termico'!$B$1:$EC$1, 0))</f>
        <v>3.49</v>
      </c>
      <c r="CM70">
        <f>INDEX('Ambiente-Termico'!$B$2:$EC$1000, MATCH($O70, 'Ambiente-Termico'!$I$2:$I$1000, 0), MATCH(CM$1, 'Ambiente-Termico'!$B$1:$EC$1, 0))</f>
        <v>32.26</v>
      </c>
      <c r="CN70" t="str">
        <f>INDEX('Ambiente-Termico'!$B$2:$EC$1000, MATCH($O70, 'Ambiente-Termico'!$I$2:$I$1000, 0), MATCH(CN$1, 'Ambiente-Termico'!$B$1:$EC$1, 0))</f>
        <v xml:space="preserve"> 02/21  19:00:00</v>
      </c>
      <c r="CO70">
        <f>INDEX('Ambiente-Termico'!$B$2:$EC$1000, MATCH($O70, 'Ambiente-Termico'!$I$2:$I$1000, 0), MATCH(CO$1, 'Ambiente-Termico'!$B$1:$EC$1, 0))</f>
        <v>1286.116163194386</v>
      </c>
      <c r="CP70">
        <f>INDEX('Ambiente-Termico'!$B$2:$EC$1000, MATCH($O70, 'Ambiente-Termico'!$I$2:$I$1000, 0), MATCH(CP$1, 'Ambiente-Termico'!$B$1:$EC$1, 0))</f>
        <v>864</v>
      </c>
      <c r="CQ70">
        <f>INDEX('Ambiente-Termico'!$B$2:$EC$1000, MATCH($O70, 'Ambiente-Termico'!$I$2:$I$1000, 0), MATCH(CQ$1, 'Ambiente-Termico'!$B$1:$EC$1, 0))</f>
        <v>120.90625</v>
      </c>
      <c r="CR70">
        <f>INDEX('Ambiente-Termico'!$B$2:$EC$1000, MATCH($O70, 'Ambiente-Termico'!$I$2:$I$1000, 0), MATCH(CR$1, 'Ambiente-Termico'!$B$1:$EC$1, 0))</f>
        <v>120</v>
      </c>
      <c r="CS70">
        <f>INDEX('Ambiente-Termico'!$B$2:$EC$1000, MATCH($O70, 'Ambiente-Termico'!$I$2:$I$1000, 0), MATCH(CS$1, 'Ambiente-Termico'!$B$1:$EC$1, 0))</f>
        <v>419.65658161674241</v>
      </c>
      <c r="CT70">
        <f>INDEX('Ambiente-Termico'!$B$2:$EC$1000, MATCH($O70, 'Ambiente-Termico'!$I$2:$I$1000, 0), MATCH(CT$1, 'Ambiente-Termico'!$B$1:$EC$1, 0))</f>
        <v>286.57433170959831</v>
      </c>
      <c r="CU70">
        <f>INDEX('Ambiente-Termico'!$B$2:$EC$1000, MATCH($O70, 'Ambiente-Termico'!$I$2:$I$1000, 0), MATCH(CU$1, 'Ambiente-Termico'!$B$1:$EC$1, 0))</f>
        <v>133.0822499071441</v>
      </c>
      <c r="CV70">
        <f>INDEX('Ambiente-Termico'!$B$2:$EC$1000, MATCH($O70, 'Ambiente-Termico'!$I$2:$I$1000, 0), MATCH(CV$1, 'Ambiente-Termico'!$B$1:$EC$1, 0))</f>
        <v>-159.63399542425111</v>
      </c>
      <c r="CW70">
        <f>INDEX('Ambiente-Termico'!$B$2:$EC$1000, MATCH($O70, 'Ambiente-Termico'!$I$2:$I$1000, 0), MATCH(CW$1, 'Ambiente-Termico'!$B$1:$EC$1, 0))</f>
        <v>0</v>
      </c>
      <c r="CX70">
        <f>INDEX('Ambiente-Termico'!$B$2:$EC$1000, MATCH($O70, 'Ambiente-Termico'!$I$2:$I$1000, 0), MATCH(CX$1, 'Ambiente-Termico'!$B$1:$EC$1, 0))</f>
        <v>-78.812672998104972</v>
      </c>
      <c r="CY70">
        <f>INDEX('Ambiente-Termico'!$B$2:$EC$1000, MATCH($O70, 'Ambiente-Termico'!$I$2:$I$1000, 0), MATCH(CY$1, 'Ambiente-Termico'!$B$1:$EC$1, 0))</f>
        <v>1286.116163194386</v>
      </c>
      <c r="CZ70">
        <f>INDEX('Ambiente-Termico'!$B$2:$EC$1000, MATCH($O70, 'Ambiente-Termico'!$I$2:$I$1000, 0), MATCH(CZ$1, 'Ambiente-Termico'!$B$1:$EC$1, 0))</f>
        <v>0</v>
      </c>
      <c r="DA70" t="str">
        <f>INDEX('Ambiente-Termico'!$B$2:$EC$1000, MATCH($O70, 'Ambiente-Termico'!$I$2:$I$1000, 0), MATCH(DA$1, 'Ambiente-Termico'!$B$1:$EC$1, 0))</f>
        <v xml:space="preserve"> 02/21  19:00:00</v>
      </c>
      <c r="DB70">
        <f>INDEX('Ambiente-Termico'!$B$2:$EC$1000, MATCH($O70, 'Ambiente-Termico'!$I$2:$I$1000, 0), MATCH(DB$1, 'Ambiente-Termico'!$B$1:$EC$1, 0))</f>
        <v>1220.178211913289</v>
      </c>
      <c r="DC70">
        <f>INDEX('Ambiente-Termico'!$B$2:$EC$1000, MATCH($O70, 'Ambiente-Termico'!$I$2:$I$1000, 0), MATCH(DC$1, 'Ambiente-Termico'!$B$1:$EC$1, 0))</f>
        <v>864</v>
      </c>
      <c r="DD70">
        <f>INDEX('Ambiente-Termico'!$B$2:$EC$1000, MATCH($O70, 'Ambiente-Termico'!$I$2:$I$1000, 0), MATCH(DD$1, 'Ambiente-Termico'!$B$1:$EC$1, 0))</f>
        <v>120.90625</v>
      </c>
      <c r="DE70">
        <f>INDEX('Ambiente-Termico'!$B$2:$EC$1000, MATCH($O70, 'Ambiente-Termico'!$I$2:$I$1000, 0), MATCH(DE$1, 'Ambiente-Termico'!$B$1:$EC$1, 0))</f>
        <v>120</v>
      </c>
      <c r="DF70">
        <f>INDEX('Ambiente-Termico'!$B$2:$EC$1000, MATCH($O70, 'Ambiente-Termico'!$I$2:$I$1000, 0), MATCH(DF$1, 'Ambiente-Termico'!$B$1:$EC$1, 0))</f>
        <v>358.02634586846858</v>
      </c>
      <c r="DG70">
        <f>INDEX('Ambiente-Termico'!$B$2:$EC$1000, MATCH($O70, 'Ambiente-Termico'!$I$2:$I$1000, 0), MATCH(DG$1, 'Ambiente-Termico'!$B$1:$EC$1, 0))</f>
        <v>184.62200943925819</v>
      </c>
      <c r="DH70">
        <f>INDEX('Ambiente-Termico'!$B$2:$EC$1000, MATCH($O70, 'Ambiente-Termico'!$I$2:$I$1000, 0), MATCH(DH$1, 'Ambiente-Termico'!$B$1:$EC$1, 0))</f>
        <v>173.40433642921039</v>
      </c>
      <c r="DI70">
        <f>INDEX('Ambiente-Termico'!$B$2:$EC$1000, MATCH($O70, 'Ambiente-Termico'!$I$2:$I$1000, 0), MATCH(DI$1, 'Ambiente-Termico'!$B$1:$EC$1, 0))</f>
        <v>-149.35971104620049</v>
      </c>
      <c r="DJ70">
        <f>INDEX('Ambiente-Termico'!$B$2:$EC$1000, MATCH($O70, 'Ambiente-Termico'!$I$2:$I$1000, 0), MATCH(DJ$1, 'Ambiente-Termico'!$B$1:$EC$1, 0))</f>
        <v>0</v>
      </c>
      <c r="DK70">
        <f>INDEX('Ambiente-Termico'!$B$2:$EC$1000, MATCH($O70, 'Ambiente-Termico'!$I$2:$I$1000, 0), MATCH(DK$1, 'Ambiente-Termico'!$B$1:$EC$1, 0))</f>
        <v>-93.394672908979601</v>
      </c>
      <c r="DL70">
        <f>INDEX('Ambiente-Termico'!$B$2:$EC$1000, MATCH($O70, 'Ambiente-Termico'!$I$2:$I$1000, 0), MATCH(DL$1, 'Ambiente-Termico'!$B$1:$EC$1, 0))</f>
        <v>1220.178211913289</v>
      </c>
      <c r="DM70">
        <f>INDEX('Ambiente-Termico'!$B$2:$EC$1000, MATCH($O70, 'Ambiente-Termico'!$I$2:$I$1000, 0), MATCH(DM$1, 'Ambiente-Termico'!$B$1:$EC$1, 0))</f>
        <v>0</v>
      </c>
      <c r="DN70" s="2">
        <f t="shared" si="45"/>
        <v>0.72036819936331997</v>
      </c>
      <c r="DO70" s="2">
        <f t="shared" si="46"/>
        <v>0.17534965034965033</v>
      </c>
      <c r="DP70" s="2">
        <f t="shared" si="47"/>
        <v>0.72036819936331997</v>
      </c>
      <c r="DQ70" s="2">
        <f t="shared" si="48"/>
        <v>0.17534965034965033</v>
      </c>
      <c r="DR70" s="2">
        <f t="shared" si="49"/>
        <v>0.82343363436499584</v>
      </c>
      <c r="DS70" s="2">
        <f t="shared" si="50"/>
        <v>0.8005976682877376</v>
      </c>
      <c r="DT70" s="2">
        <f t="shared" si="51"/>
        <v>-0.15884616029459075</v>
      </c>
      <c r="DU70" s="2">
        <f t="shared" si="52"/>
        <v>0.37250871571650246</v>
      </c>
      <c r="DV70" s="2">
        <f t="shared" si="53"/>
        <v>-1.3422818791946312</v>
      </c>
      <c r="DW70" s="2">
        <f t="shared" si="54"/>
        <v>0.38808801213960553</v>
      </c>
      <c r="DX70" s="2">
        <f t="shared" si="55"/>
        <v>0.36650637706916489</v>
      </c>
      <c r="DY70" s="2">
        <f t="shared" si="56"/>
        <v>0.67179001767153235</v>
      </c>
      <c r="DZ70" s="2">
        <f t="shared" si="57"/>
        <v>9.4008809981595734E-2</v>
      </c>
      <c r="EA70" s="2">
        <f t="shared" si="58"/>
        <v>9.3304169121046165E-2</v>
      </c>
      <c r="EB70" s="2">
        <f t="shared" si="59"/>
        <v>0.32629757219940542</v>
      </c>
      <c r="EC70" s="2">
        <f t="shared" si="60"/>
        <v>0.22282149926319286</v>
      </c>
      <c r="ED70" s="2">
        <f t="shared" si="61"/>
        <v>0.10347607293621253</v>
      </c>
      <c r="EE70" s="2">
        <f t="shared" si="62"/>
        <v>-0.12412097755443863</v>
      </c>
      <c r="EF70" s="2">
        <f t="shared" si="63"/>
        <v>0</v>
      </c>
      <c r="EG70" s="2">
        <f t="shared" si="64"/>
        <v>-6.1279591419140793E-2</v>
      </c>
      <c r="EH70" s="2">
        <f t="shared" si="65"/>
        <v>1</v>
      </c>
      <c r="EI70" s="2">
        <f t="shared" si="66"/>
        <v>0</v>
      </c>
      <c r="EJ70" s="2">
        <f t="shared" si="67"/>
        <v>0.33124355585873777</v>
      </c>
      <c r="EK70" s="2">
        <f t="shared" si="68"/>
        <v>0.70809328634479785</v>
      </c>
      <c r="EL70" s="2">
        <f t="shared" si="69"/>
        <v>9.9089009145978832E-2</v>
      </c>
      <c r="EM70" s="2">
        <f t="shared" si="70"/>
        <v>9.8346289770110812E-2</v>
      </c>
      <c r="EN70" s="2">
        <f t="shared" si="71"/>
        <v>0.29342135630095273</v>
      </c>
      <c r="EO70" s="2">
        <f t="shared" si="72"/>
        <v>0.15130741365211184</v>
      </c>
      <c r="EP70" s="2">
        <f t="shared" si="73"/>
        <v>0.14211394264884089</v>
      </c>
      <c r="EQ70" s="2">
        <f t="shared" si="74"/>
        <v>-0.12240811185441378</v>
      </c>
      <c r="ER70" s="2">
        <f t="shared" si="75"/>
        <v>0</v>
      </c>
      <c r="ES70" s="2">
        <f t="shared" si="76"/>
        <v>-7.6541829707426887E-2</v>
      </c>
      <c r="ET70" s="2">
        <f t="shared" si="77"/>
        <v>1</v>
      </c>
      <c r="EU70" s="2">
        <f t="shared" si="78"/>
        <v>0</v>
      </c>
      <c r="EV70">
        <f>INDEX('Ambiente-Luminico'!$B$2:$DZ$1000, MATCH($P70, 'Ambiente-Luminico'!$M$2:$M$1000, 0), MATCH(EV$1, 'Ambiente-Luminico'!$B$1:$DZ$1, 0))</f>
        <v>0.828125</v>
      </c>
      <c r="EW70">
        <f>INDEX('Ambiente-Luminico'!$B$2:$DZ$1000, MATCH($P70, 'Ambiente-Luminico'!$M$2:$M$1000, 0), MATCH(EW$1, 'Ambiente-Luminico'!$B$1:$DZ$1, 0))</f>
        <v>9.375E-2</v>
      </c>
      <c r="EX70">
        <f>INDEX('Ambiente-Luminico'!$B$2:$DZ$1000, MATCH($P70, 'Ambiente-Luminico'!$M$2:$M$1000, 0), MATCH(EX$1, 'Ambiente-Luminico'!$B$1:$DZ$1, 0))</f>
        <v>0</v>
      </c>
      <c r="EY70">
        <f>INDEX('Ambiente-Luminico'!$B$2:$DZ$1000, MATCH($P70, 'Ambiente-Luminico'!$M$2:$M$1000, 0), MATCH(EY$1, 'Ambiente-Luminico'!$B$1:$DZ$1, 0))</f>
        <v>0.59229874999999998</v>
      </c>
      <c r="EZ70">
        <f>INDEX('Ambiente-Luminico'!$B$2:$DZ$1000, MATCH($P70, 'Ambiente-Luminico'!$M$2:$M$1000, 0), MATCH(EZ$1, 'Ambiente-Luminico'!$B$1:$DZ$1, 0))</f>
        <v>1.4417806999999999E-2</v>
      </c>
      <c r="FA70">
        <f>INDEX('Ambiente-Luminico'!$B$2:$DZ$1000, MATCH($P70, 'Ambiente-Luminico'!$M$2:$M$1000, 0), MATCH(FA$1, 'Ambiente-Luminico'!$B$1:$DZ$1, 0))</f>
        <v>473.65911999999997</v>
      </c>
      <c r="FB70">
        <f>INDEX('Ambiente-Luminico'!$B$2:$DZ$1000, MATCH($P70, 'Ambiente-Luminico'!$M$2:$M$1000, 0), MATCH(FB$1, 'Ambiente-Luminico'!$B$1:$DZ$1, 0))</f>
        <v>4.8828125E-2</v>
      </c>
    </row>
    <row r="71" spans="1:158" x14ac:dyDescent="0.3">
      <c r="A71">
        <f>IF(INDEX(Plan1!O$5:O$1000,ROW()-1)="","",INDEX(Plan1!O$5:O$1000,ROW()-1))</f>
        <v>70</v>
      </c>
      <c r="B71" t="str">
        <f>IF(INDEX(Plan1!P$5:P$1000,ROW()-1)="","",INDEX(Plan1!P$5:P$1000,ROW()-1))</f>
        <v>CTD-HVAC-V86-T210</v>
      </c>
      <c r="C71" t="str">
        <f>IF(INDEX(Plan1!Q$5:Q$1000,ROW()-1)="","",INDEX(Plan1!Q$5:Q$1000,ROW()-1))</f>
        <v>CTD</v>
      </c>
      <c r="D71" t="str">
        <f>IF(INDEX(Plan1!R$5:R$1000,ROW()-1)="","",INDEX(Plan1!R$5:R$1000,ROW()-1))</f>
        <v>HVAC</v>
      </c>
      <c r="E71" t="str">
        <f>IF(INDEX(Plan1!S$5:S$1000,ROW()-1)="","",INDEX(Plan1!S$5:S$1000,ROW()-1))</f>
        <v>V86</v>
      </c>
      <c r="F71" t="str">
        <f>IF(INDEX(Plan1!T$5:T$1000,ROW()-1)="","",INDEX(Plan1!T$5:T$1000,ROW()-1))</f>
        <v>T210</v>
      </c>
      <c r="G71" t="str">
        <f>IF(INDEX(Plan1!U$5:U$1000,ROW()-1)="","",INDEX(Plan1!U$5:U$1000,ROW()-1))</f>
        <v>SALA DE JANTAR</v>
      </c>
      <c r="H71">
        <f>IF(INDEX(Plan1!W$5:W$1000,ROW()-1)="","",INDEX(Plan1!W$5:W$1000,ROW()-1))</f>
        <v>23</v>
      </c>
      <c r="I71">
        <f>IF(INDEX(Plan1!X$5:X$1000,ROW()-1)="","",INDEX(Plan1!X$5:X$1000,ROW()-1))</f>
        <v>20.47</v>
      </c>
      <c r="J71">
        <f>IF(INDEX(Plan1!Y$5:Y$1000,ROW()-1)="","",INDEX(Plan1!Y$5:Y$1000,ROW()-1))</f>
        <v>7.3440000000000003</v>
      </c>
      <c r="K71" s="16">
        <f>IF(INDEX(Plan1!Z$5:Z$1000,ROW()-1)="","",INDEX(Plan1!Z$5:Z$1000,ROW()-1))</f>
        <v>0.36</v>
      </c>
      <c r="L71" s="2">
        <f>IF(INDEX(Plan1!AA$5:AA$1000,ROW()-1)="","",INDEX(Plan1!AA$5:AA$1000,ROW()-1))</f>
        <v>0.32</v>
      </c>
      <c r="M71" t="str">
        <f t="shared" si="79"/>
        <v>T210</v>
      </c>
      <c r="N71" t="str">
        <f t="shared" si="80"/>
        <v>Oeste</v>
      </c>
      <c r="O71" t="str">
        <f t="shared" si="81"/>
        <v>CTD-HVAC-V86-T210-SALA DE JANTAR-T210</v>
      </c>
      <c r="P71" t="str">
        <f t="shared" si="82"/>
        <v>CTD-VN-V86-T210-SALA DE JANTAR-T210</v>
      </c>
      <c r="Q71" t="str">
        <f t="shared" si="83"/>
        <v>CTD_T210_V86</v>
      </c>
      <c r="R71" t="str">
        <f t="shared" si="84"/>
        <v>CTD_T210_V86_sDG</v>
      </c>
      <c r="S71" t="str">
        <f t="shared" si="85"/>
        <v>CTD-SALA-DE-JANTAR</v>
      </c>
      <c r="T71" t="str">
        <f t="shared" si="86"/>
        <v>CTD-HVAC-V86-ST-SALA DE JANTAR-ST</v>
      </c>
      <c r="U71">
        <f>INDEX('Ambiente-Termico'!$B$2:$EC$1000, MATCH($O71, 'Ambiente-Termico'!$I$2:$I$1000, 0), MATCH(U$1, 'Ambiente-Termico'!$B$1:$EC$1, 0))</f>
        <v>2920</v>
      </c>
      <c r="V71">
        <f>INDEX('Ambiente-Termico'!$B$2:$EC$1000, MATCH($O71, 'Ambiente-Termico'!$I$2:$I$1000, 0), MATCH(V$1, 'Ambiente-Termico'!$B$1:$EC$1, 0))</f>
        <v>24.01</v>
      </c>
      <c r="W71">
        <f>INDEX('Ambiente-Termico'!$B$2:$EC$1000, MATCH($O71, 'Ambiente-Termico'!$I$2:$I$1000, 0), MATCH(W$1, 'Ambiente-Termico'!$B$1:$EC$1, 0))</f>
        <v>24.92</v>
      </c>
      <c r="X71">
        <f>INDEX('Ambiente-Termico'!$B$2:$EC$1000, MATCH($O71, 'Ambiente-Termico'!$I$2:$I$1000, 0), MATCH(X$1, 'Ambiente-Termico'!$B$1:$EC$1, 0))</f>
        <v>23.45</v>
      </c>
      <c r="Y71">
        <f>INDEX('Ambiente-Termico'!$B$2:$EC$1000, MATCH($O71, 'Ambiente-Termico'!$I$2:$I$1000, 0), MATCH(Y$1, 'Ambiente-Termico'!$B$1:$EC$1, 0))</f>
        <v>21.9</v>
      </c>
      <c r="Z71">
        <f>INDEX('Ambiente-Termico'!$B$2:$EC$1000, MATCH($O71, 'Ambiente-Termico'!$I$2:$I$1000, 0), MATCH(Z$1, 'Ambiente-Termico'!$B$1:$EC$1, 0))</f>
        <v>27.81</v>
      </c>
      <c r="AA71">
        <f>INDEX('Ambiente-Termico'!$B$2:$EC$1000, MATCH($O71, 'Ambiente-Termico'!$I$2:$I$1000, 0), MATCH(AA$1, 'Ambiente-Termico'!$B$1:$EC$1, 0))</f>
        <v>27.81</v>
      </c>
      <c r="AB71">
        <f>INDEX('Ambiente-Termico'!$B$2:$EC$1000, MATCH($O71, 'Ambiente-Termico'!$I$2:$I$1000, 0), MATCH(AB$1, 'Ambiente-Termico'!$B$1:$EC$1, 0))</f>
        <v>22.48</v>
      </c>
      <c r="AC71">
        <f>INDEX('Ambiente-Termico'!$B$2:$EC$1000, MATCH($O71, 'Ambiente-Termico'!$I$2:$I$1000, 0), MATCH(AC$1, 'Ambiente-Termico'!$B$1:$EC$1, 0))</f>
        <v>21.28</v>
      </c>
      <c r="AD71">
        <f>INDEX('Ambiente-Termico'!$B$2:$EC$1000, MATCH($O71, 'Ambiente-Termico'!$I$2:$I$1000, 0), MATCH(AD$1, 'Ambiente-Termico'!$B$1:$EC$1, 0))</f>
        <v>25.9</v>
      </c>
      <c r="AE71">
        <f>INDEX('Ambiente-Termico'!$B$2:$EC$1000, MATCH($O71, 'Ambiente-Termico'!$I$2:$I$1000, 0), MATCH(AE$1, 'Ambiente-Termico'!$B$1:$EC$1, 0))</f>
        <v>25.9</v>
      </c>
      <c r="AF71">
        <f>INDEX('Ambiente-Termico'!$B$2:$EC$1000, MATCH($O71, 'Ambiente-Termico'!$I$2:$I$1000, 0), MATCH(AF$1, 'Ambiente-Termico'!$B$1:$EC$1, 0))</f>
        <v>22.97</v>
      </c>
      <c r="AG71">
        <f>INDEX('Ambiente-Termico'!$B$2:$EC$1000, MATCH($O71, 'Ambiente-Termico'!$I$2:$I$1000, 0), MATCH(AG$1, 'Ambiente-Termico'!$B$1:$EC$1, 0))</f>
        <v>21.59</v>
      </c>
      <c r="AH71" s="2">
        <f t="shared" si="87"/>
        <v>1.2479201331113687E-3</v>
      </c>
      <c r="AI71" s="2">
        <f t="shared" si="87"/>
        <v>2.3510971786833812E-2</v>
      </c>
      <c r="AJ71" s="2">
        <f t="shared" si="87"/>
        <v>1.013085690164639E-2</v>
      </c>
      <c r="AK71" s="2">
        <f t="shared" si="87"/>
        <v>7.7027639329406705E-3</v>
      </c>
      <c r="AL71" s="2">
        <f t="shared" si="88"/>
        <v>9.4136807817589596E-2</v>
      </c>
      <c r="AM71" s="2">
        <f t="shared" si="88"/>
        <v>9.4136807817589596E-2</v>
      </c>
      <c r="AN71" s="2">
        <f t="shared" si="88"/>
        <v>5.9414225941422538E-2</v>
      </c>
      <c r="AO71" s="2">
        <f t="shared" si="43"/>
        <v>2.8310502283104944E-2</v>
      </c>
      <c r="AP71" s="2">
        <f t="shared" si="43"/>
        <v>5.3016453382084161E-2</v>
      </c>
      <c r="AQ71" s="2">
        <f t="shared" si="43"/>
        <v>5.3016453382084161E-2</v>
      </c>
      <c r="AR71" s="2">
        <f t="shared" si="43"/>
        <v>3.4468263976460745E-2</v>
      </c>
      <c r="AS71" s="2">
        <f t="shared" si="44"/>
        <v>1.819008640291031E-2</v>
      </c>
      <c r="AT71">
        <f>INDEX('Ambiente-Termico'!$B$2:$EC$1000, MATCH($O71, 'Ambiente-Termico'!$I$2:$I$1000, 0), MATCH(AT$1, 'Ambiente-Termico'!$B$1:$EC$1, 0))</f>
        <v>0</v>
      </c>
      <c r="AU71" s="2">
        <f>INDEX('Ambiente-Termico'!$B$2:$EC$1000, MATCH($O71, 'Ambiente-Termico'!$I$2:$I$1000, 0), MATCH(AU$1, 'Ambiente-Termico'!$B$1:$EC$1, 0))</f>
        <v>0</v>
      </c>
      <c r="AV71">
        <f>INDEX('Ambiente-Termico'!$B$2:$EC$1000, MATCH($O71, 'Ambiente-Termico'!$I$2:$I$1000, 0), MATCH(AV$1, 'Ambiente-Termico'!$B$1:$EC$1, 0))</f>
        <v>805</v>
      </c>
      <c r="AW71" s="2">
        <f>INDEX('Ambiente-Termico'!$B$2:$EC$1000, MATCH($O71, 'Ambiente-Termico'!$I$2:$I$1000, 0), MATCH(AW$1, 'Ambiente-Termico'!$B$1:$EC$1, 0))</f>
        <v>0.27568493150684931</v>
      </c>
      <c r="AX71">
        <f>INDEX('Ambiente-Termico'!$B$2:$EC$1000, MATCH($O71, 'Ambiente-Termico'!$I$2:$I$1000, 0), MATCH(AX$1, 'Ambiente-Termico'!$B$1:$EC$1, 0))</f>
        <v>2115</v>
      </c>
      <c r="AY71" s="2">
        <f>INDEX('Ambiente-Termico'!$B$2:$EC$1000, MATCH($O71, 'Ambiente-Termico'!$I$2:$I$1000, 0), MATCH(AY$1, 'Ambiente-Termico'!$B$1:$EC$1, 0))</f>
        <v>0.72431506849315064</v>
      </c>
      <c r="AZ71">
        <f>INDEX('Ambiente-Termico'!$B$2:$EC$1000, MATCH($O71, 'Ambiente-Termico'!$I$2:$I$1000, 0), MATCH(AZ$1, 'Ambiente-Termico'!$B$1:$EC$1, 0))</f>
        <v>7</v>
      </c>
      <c r="BA71" s="2">
        <f>INDEX('Ambiente-Termico'!$B$2:$EC$1000, MATCH($O71, 'Ambiente-Termico'!$I$2:$I$1000, 0), MATCH(BA$1, 'Ambiente-Termico'!$B$1:$EC$1, 0))</f>
        <v>7.9908675799086762E-4</v>
      </c>
      <c r="BB71">
        <f>INDEX('Ambiente-Termico'!$B$2:$EC$1000, MATCH($O71, 'Ambiente-Termico'!$I$2:$I$1000, 0), MATCH(BB$1, 'Ambiente-Termico'!$B$1:$EC$1, 0))</f>
        <v>3742</v>
      </c>
      <c r="BC71" s="2">
        <f>INDEX('Ambiente-Termico'!$B$2:$EC$1000, MATCH($O71, 'Ambiente-Termico'!$I$2:$I$1000, 0), MATCH(BC$1, 'Ambiente-Termico'!$B$1:$EC$1, 0))</f>
        <v>0.42716894977168951</v>
      </c>
      <c r="BD71" t="e">
        <f>INDEX('Ambiente-Termico'!$B$2:$EC$1000, MATCH($O71, 'Ambiente-Termico'!$I$2:$I$1000, 0), MATCH(BD$1, 'Ambiente-Termico'!$B$1:$EC$1, 0))</f>
        <v>#N/A</v>
      </c>
      <c r="BE71" s="2" t="e">
        <f>INDEX('Ambiente-Termico'!$B$2:$EC$1000, MATCH($O71, 'Ambiente-Termico'!$I$2:$I$1000, 0), MATCH(BE$1, 'Ambiente-Termico'!$B$1:$EC$1, 0))</f>
        <v>#N/A</v>
      </c>
      <c r="BF71">
        <f>INDEX('Ambiente-Termico'!$B$2:$EC$1000, MATCH($O71, 'Ambiente-Termico'!$I$2:$I$1000, 0), MATCH(BF$1, 'Ambiente-Termico'!$B$1:$EC$1, 0))</f>
        <v>0</v>
      </c>
      <c r="BG71" s="2">
        <f>INDEX('Ambiente-Termico'!$B$2:$EC$1000, MATCH($O71, 'Ambiente-Termico'!$I$2:$I$1000, 0), MATCH(BG$1, 'Ambiente-Termico'!$B$1:$EC$1, 0))</f>
        <v>0</v>
      </c>
      <c r="BH71">
        <f>INDEX('Ambiente-Termico'!$B$2:$EC$1000, MATCH($O71, 'Ambiente-Termico'!$I$2:$I$1000, 0), MATCH(BH$1, 'Ambiente-Termico'!$B$1:$EC$1, 0))</f>
        <v>0</v>
      </c>
      <c r="BI71" s="2">
        <f>INDEX('Ambiente-Termico'!$B$2:$EC$1000, MATCH($O71, 'Ambiente-Termico'!$I$2:$I$1000, 0), MATCH(BI$1, 'Ambiente-Termico'!$B$1:$EC$1, 0))</f>
        <v>0</v>
      </c>
      <c r="BJ71">
        <f>INDEX('Ambiente-Termico'!$B$2:$EC$1000, MATCH($O71, 'Ambiente-Termico'!$I$2:$I$1000, 0), MATCH(BJ$1, 'Ambiente-Termico'!$B$1:$EC$1, 0))</f>
        <v>2920</v>
      </c>
      <c r="BK71" s="2">
        <f>INDEX('Ambiente-Termico'!$B$2:$EC$1000, MATCH($O71, 'Ambiente-Termico'!$I$2:$I$1000, 0), MATCH(BK$1, 'Ambiente-Termico'!$B$1:$EC$1, 0))</f>
        <v>1</v>
      </c>
      <c r="BL71">
        <f>INDEX('Ambiente-Termico'!$B$2:$EC$1000, MATCH($O71, 'Ambiente-Termico'!$I$2:$I$1000, 0), MATCH(BL$1, 'Ambiente-Termico'!$B$1:$EC$1, 0))</f>
        <v>0</v>
      </c>
      <c r="BM71" s="2">
        <f>INDEX('Ambiente-Termico'!$B$2:$EC$1000, MATCH($O71, 'Ambiente-Termico'!$I$2:$I$1000, 0), MATCH(BM$1, 'Ambiente-Termico'!$B$1:$EC$1, 0))</f>
        <v>0</v>
      </c>
      <c r="BN71">
        <f>INDEX('Ambiente-Termico'!$B$2:$EC$1000, MATCH($O71, 'Ambiente-Termico'!$I$2:$I$1000, 0), MATCH(BN$1, 'Ambiente-Termico'!$B$1:$EC$1, 0))</f>
        <v>448</v>
      </c>
      <c r="BO71" s="2">
        <f>INDEX('Ambiente-Termico'!$B$2:$EC$1000, MATCH($O71, 'Ambiente-Termico'!$I$2:$I$1000, 0), MATCH(BO$1, 'Ambiente-Termico'!$B$1:$EC$1, 0))</f>
        <v>5.1141552511415528E-2</v>
      </c>
      <c r="BP71">
        <f>INDEX('Ambiente-Termico'!$B$2:$EC$1000, MATCH($O71, 'Ambiente-Termico'!$I$2:$I$1000, 0), MATCH(BP$1, 'Ambiente-Termico'!$B$1:$EC$1, 0))</f>
        <v>8312</v>
      </c>
      <c r="BQ71" s="2">
        <f>INDEX('Ambiente-Termico'!$B$2:$EC$1000, MATCH($O71, 'Ambiente-Termico'!$I$2:$I$1000, 0), MATCH(BQ$1, 'Ambiente-Termico'!$B$1:$EC$1, 0))</f>
        <v>0.9488584474885845</v>
      </c>
      <c r="BR71">
        <f>INDEX('Ambiente-Termico'!$B$2:$EC$1000, MATCH($O71, 'Ambiente-Termico'!$I$2:$I$1000, 0), MATCH(BR$1, 'Ambiente-Termico'!$B$1:$EC$1, 0))</f>
        <v>0</v>
      </c>
      <c r="BS71" s="2">
        <f>INDEX('Ambiente-Termico'!$B$2:$EC$1000, MATCH($O71, 'Ambiente-Termico'!$I$2:$I$1000, 0), MATCH(BS$1, 'Ambiente-Termico'!$B$1:$EC$1, 0))</f>
        <v>0</v>
      </c>
      <c r="BT71">
        <f>INDEX('Ambiente-Termico'!$B$2:$EC$1000, MATCH($O71, 'Ambiente-Termico'!$I$2:$I$1000, 0), MATCH(BT$1, 'Ambiente-Termico'!$B$1:$EC$1, 0))</f>
        <v>148</v>
      </c>
      <c r="BU71" s="2">
        <f>INDEX('Ambiente-Termico'!$B$2:$EC$1000, MATCH($O71, 'Ambiente-Termico'!$I$2:$I$1000, 0), MATCH(BU$1, 'Ambiente-Termico'!$B$1:$EC$1, 0))</f>
        <v>5.0684931506849322E-2</v>
      </c>
      <c r="BV71">
        <f>INDEX('Ambiente-Termico'!$B$2:$EC$1000, MATCH($O71, 'Ambiente-Termico'!$I$2:$I$1000, 0), MATCH(BV$1, 'Ambiente-Termico'!$B$1:$EC$1, 0))</f>
        <v>8612</v>
      </c>
      <c r="BW71" s="2">
        <f>INDEX('Ambiente-Termico'!$B$2:$EC$1000, MATCH($O71, 'Ambiente-Termico'!$I$2:$I$1000, 0), MATCH(BW$1, 'Ambiente-Termico'!$B$1:$EC$1, 0))</f>
        <v>0.98310502283105028</v>
      </c>
      <c r="BX71">
        <f>INDEX('Ambiente-Termico'!$B$2:$EC$1000, MATCH($O71, 'Ambiente-Termico'!$I$2:$I$1000, 0), MATCH(BX$1, 'Ambiente-Termico'!$B$1:$EC$1, 0))</f>
        <v>0</v>
      </c>
      <c r="BY71" s="2">
        <f>INDEX('Ambiente-Termico'!$B$2:$EC$1000, MATCH($O71, 'Ambiente-Termico'!$I$2:$I$1000, 0), MATCH(BY$1, 'Ambiente-Termico'!$B$1:$EC$1, 0))</f>
        <v>0</v>
      </c>
      <c r="BZ71">
        <f>INDEX('Ambiente-Termico'!$B$2:$EC$1000, MATCH($O71, 'Ambiente-Termico'!$I$2:$I$1000, 0), MATCH(BZ$1, 'Ambiente-Termico'!$B$1:$EC$1, 0))</f>
        <v>2374</v>
      </c>
      <c r="CA71" s="2">
        <f>INDEX('Ambiente-Termico'!$B$2:$EC$1000, MATCH($O71, 'Ambiente-Termico'!$I$2:$I$1000, 0), MATCH(CA$1, 'Ambiente-Termico'!$B$1:$EC$1, 0))</f>
        <v>0.27100456621004559</v>
      </c>
      <c r="CB71">
        <f>INDEX('Ambiente-Termico'!$B$2:$EC$1000, MATCH($O71, 'Ambiente-Termico'!$I$2:$I$1000, 0), MATCH(CB$1, 'Ambiente-Termico'!$B$1:$EC$1, 0))</f>
        <v>6386</v>
      </c>
      <c r="CC71" s="2">
        <f>INDEX('Ambiente-Termico'!$B$2:$EC$1000, MATCH($O71, 'Ambiente-Termico'!$I$2:$I$1000, 0), MATCH(CC$1, 'Ambiente-Termico'!$B$1:$EC$1, 0))</f>
        <v>0.72899543378995435</v>
      </c>
      <c r="CD71">
        <f>INDEX('Ambiente-Termico'!$B$2:$EC$1000, MATCH($O71, 'Ambiente-Termico'!$I$2:$I$1000, 0), MATCH(CD$1, 'Ambiente-Termico'!$B$1:$EC$1, 0))</f>
        <v>1553.85</v>
      </c>
      <c r="CE71">
        <f>INDEX('Ambiente-Termico'!$B$2:$EC$1000, MATCH($O71, 'Ambiente-Termico'!$I$2:$I$1000, 0), MATCH(CE$1, 'Ambiente-Termico'!$B$1:$EC$1, 0))</f>
        <v>560.64</v>
      </c>
      <c r="CF71">
        <f>INDEX('Ambiente-Termico'!$B$2:$EC$1000, MATCH($O71, 'Ambiente-Termico'!$I$2:$I$1000, 0), MATCH(CF$1, 'Ambiente-Termico'!$B$1:$EC$1, 0))</f>
        <v>67.55869565217391</v>
      </c>
      <c r="CG71">
        <f>INDEX('Ambiente-Termico'!$B$2:$EC$1000, MATCH($O71, 'Ambiente-Termico'!$I$2:$I$1000, 0), MATCH(CG$1, 'Ambiente-Termico'!$B$1:$EC$1, 0))</f>
        <v>24.375652173913043</v>
      </c>
      <c r="CH71">
        <f>INDEX('Ambiente-Termico'!$B$2:$EC$1000, MATCH($O71, 'Ambiente-Termico'!$I$2:$I$1000, 0), MATCH(CH$1, 'Ambiente-Termico'!$B$1:$EC$1, 0))</f>
        <v>43.183043478260871</v>
      </c>
      <c r="CI71">
        <f>INDEX('Ambiente-Termico'!$B$2:$EC$1000, MATCH($O71, 'Ambiente-Termico'!$I$2:$I$1000, 0), MATCH(CI$1, 'Ambiente-Termico'!$B$1:$EC$1, 0))</f>
        <v>1660.8</v>
      </c>
      <c r="CJ71">
        <f>INDEX('Ambiente-Termico'!$B$2:$EC$1000, MATCH($O71, 'Ambiente-Termico'!$I$2:$I$1000, 0), MATCH(CJ$1, 'Ambiente-Termico'!$B$1:$EC$1, 0))</f>
        <v>31.25217612572823</v>
      </c>
      <c r="CK71">
        <f>INDEX('Ambiente-Termico'!$B$2:$EC$1000, MATCH($O71, 'Ambiente-Termico'!$I$2:$I$1000, 0), MATCH(CK$1, 'Ambiente-Termico'!$B$1:$EC$1, 0))</f>
        <v>321.36</v>
      </c>
      <c r="CL71">
        <f>INDEX('Ambiente-Termico'!$B$2:$EC$1000, MATCH($O71, 'Ambiente-Termico'!$I$2:$I$1000, 0), MATCH(CL$1, 'Ambiente-Termico'!$B$1:$EC$1, 0))</f>
        <v>3.14</v>
      </c>
      <c r="CM71">
        <f>INDEX('Ambiente-Termico'!$B$2:$EC$1000, MATCH($O71, 'Ambiente-Termico'!$I$2:$I$1000, 0), MATCH(CM$1, 'Ambiente-Termico'!$B$1:$EC$1, 0))</f>
        <v>33.31</v>
      </c>
      <c r="CN71" t="str">
        <f>INDEX('Ambiente-Termico'!$B$2:$EC$1000, MATCH($O71, 'Ambiente-Termico'!$I$2:$I$1000, 0), MATCH(CN$1, 'Ambiente-Termico'!$B$1:$EC$1, 0))</f>
        <v xml:space="preserve"> 02/21  19:00:00</v>
      </c>
      <c r="CO71">
        <f>INDEX('Ambiente-Termico'!$B$2:$EC$1000, MATCH($O71, 'Ambiente-Termico'!$I$2:$I$1000, 0), MATCH(CO$1, 'Ambiente-Termico'!$B$1:$EC$1, 0))</f>
        <v>1344.2405450815399</v>
      </c>
      <c r="CP71">
        <f>INDEX('Ambiente-Termico'!$B$2:$EC$1000, MATCH($O71, 'Ambiente-Termico'!$I$2:$I$1000, 0), MATCH(CP$1, 'Ambiente-Termico'!$B$1:$EC$1, 0))</f>
        <v>864</v>
      </c>
      <c r="CQ71">
        <f>INDEX('Ambiente-Termico'!$B$2:$EC$1000, MATCH($O71, 'Ambiente-Termico'!$I$2:$I$1000, 0), MATCH(CQ$1, 'Ambiente-Termico'!$B$1:$EC$1, 0))</f>
        <v>120.90625</v>
      </c>
      <c r="CR71">
        <f>INDEX('Ambiente-Termico'!$B$2:$EC$1000, MATCH($O71, 'Ambiente-Termico'!$I$2:$I$1000, 0), MATCH(CR$1, 'Ambiente-Termico'!$B$1:$EC$1, 0))</f>
        <v>120</v>
      </c>
      <c r="CS71">
        <f>INDEX('Ambiente-Termico'!$B$2:$EC$1000, MATCH($O71, 'Ambiente-Termico'!$I$2:$I$1000, 0), MATCH(CS$1, 'Ambiente-Termico'!$B$1:$EC$1, 0))</f>
        <v>515.38028322801995</v>
      </c>
      <c r="CT71">
        <f>INDEX('Ambiente-Termico'!$B$2:$EC$1000, MATCH($O71, 'Ambiente-Termico'!$I$2:$I$1000, 0), MATCH(CT$1, 'Ambiente-Termico'!$B$1:$EC$1, 0))</f>
        <v>500.13423208580519</v>
      </c>
      <c r="CU71">
        <f>INDEX('Ambiente-Termico'!$B$2:$EC$1000, MATCH($O71, 'Ambiente-Termico'!$I$2:$I$1000, 0), MATCH(CU$1, 'Ambiente-Termico'!$B$1:$EC$1, 0))</f>
        <v>15.24605114221475</v>
      </c>
      <c r="CV71">
        <f>INDEX('Ambiente-Termico'!$B$2:$EC$1000, MATCH($O71, 'Ambiente-Termico'!$I$2:$I$1000, 0), MATCH(CV$1, 'Ambiente-Termico'!$B$1:$EC$1, 0))</f>
        <v>-205.50810934890021</v>
      </c>
      <c r="CW71">
        <f>INDEX('Ambiente-Termico'!$B$2:$EC$1000, MATCH($O71, 'Ambiente-Termico'!$I$2:$I$1000, 0), MATCH(CW$1, 'Ambiente-Termico'!$B$1:$EC$1, 0))</f>
        <v>0</v>
      </c>
      <c r="CX71">
        <f>INDEX('Ambiente-Termico'!$B$2:$EC$1000, MATCH($O71, 'Ambiente-Termico'!$I$2:$I$1000, 0), MATCH(CX$1, 'Ambiente-Termico'!$B$1:$EC$1, 0))</f>
        <v>-70.537878797580106</v>
      </c>
      <c r="CY71">
        <f>INDEX('Ambiente-Termico'!$B$2:$EC$1000, MATCH($O71, 'Ambiente-Termico'!$I$2:$I$1000, 0), MATCH(CY$1, 'Ambiente-Termico'!$B$1:$EC$1, 0))</f>
        <v>1344.2405450815399</v>
      </c>
      <c r="CZ71">
        <f>INDEX('Ambiente-Termico'!$B$2:$EC$1000, MATCH($O71, 'Ambiente-Termico'!$I$2:$I$1000, 0), MATCH(CZ$1, 'Ambiente-Termico'!$B$1:$EC$1, 0))</f>
        <v>0</v>
      </c>
      <c r="DA71" t="str">
        <f>INDEX('Ambiente-Termico'!$B$2:$EC$1000, MATCH($O71, 'Ambiente-Termico'!$I$2:$I$1000, 0), MATCH(DA$1, 'Ambiente-Termico'!$B$1:$EC$1, 0))</f>
        <v xml:space="preserve"> 02/21  19:00:00</v>
      </c>
      <c r="DB71">
        <f>INDEX('Ambiente-Termico'!$B$2:$EC$1000, MATCH($O71, 'Ambiente-Termico'!$I$2:$I$1000, 0), MATCH(DB$1, 'Ambiente-Termico'!$B$1:$EC$1, 0))</f>
        <v>1285.653533401452</v>
      </c>
      <c r="DC71">
        <f>INDEX('Ambiente-Termico'!$B$2:$EC$1000, MATCH($O71, 'Ambiente-Termico'!$I$2:$I$1000, 0), MATCH(DC$1, 'Ambiente-Termico'!$B$1:$EC$1, 0))</f>
        <v>864</v>
      </c>
      <c r="DD71">
        <f>INDEX('Ambiente-Termico'!$B$2:$EC$1000, MATCH($O71, 'Ambiente-Termico'!$I$2:$I$1000, 0), MATCH(DD$1, 'Ambiente-Termico'!$B$1:$EC$1, 0))</f>
        <v>120.90625</v>
      </c>
      <c r="DE71">
        <f>INDEX('Ambiente-Termico'!$B$2:$EC$1000, MATCH($O71, 'Ambiente-Termico'!$I$2:$I$1000, 0), MATCH(DE$1, 'Ambiente-Termico'!$B$1:$EC$1, 0))</f>
        <v>120</v>
      </c>
      <c r="DF71">
        <f>INDEX('Ambiente-Termico'!$B$2:$EC$1000, MATCH($O71, 'Ambiente-Termico'!$I$2:$I$1000, 0), MATCH(DF$1, 'Ambiente-Termico'!$B$1:$EC$1, 0))</f>
        <v>412.84549266298848</v>
      </c>
      <c r="DG71">
        <f>INDEX('Ambiente-Termico'!$B$2:$EC$1000, MATCH($O71, 'Ambiente-Termico'!$I$2:$I$1000, 0), MATCH(DG$1, 'Ambiente-Termico'!$B$1:$EC$1, 0))</f>
        <v>323.95439681584003</v>
      </c>
      <c r="DH71">
        <f>INDEX('Ambiente-Termico'!$B$2:$EC$1000, MATCH($O71, 'Ambiente-Termico'!$I$2:$I$1000, 0), MATCH(DH$1, 'Ambiente-Termico'!$B$1:$EC$1, 0))</f>
        <v>88.891095847148449</v>
      </c>
      <c r="DI71">
        <f>INDEX('Ambiente-Termico'!$B$2:$EC$1000, MATCH($O71, 'Ambiente-Termico'!$I$2:$I$1000, 0), MATCH(DI$1, 'Ambiente-Termico'!$B$1:$EC$1, 0))</f>
        <v>-152.5759897429495</v>
      </c>
      <c r="DJ71">
        <f>INDEX('Ambiente-Termico'!$B$2:$EC$1000, MATCH($O71, 'Ambiente-Termico'!$I$2:$I$1000, 0), MATCH(DJ$1, 'Ambiente-Termico'!$B$1:$EC$1, 0))</f>
        <v>0</v>
      </c>
      <c r="DK71">
        <f>INDEX('Ambiente-Termico'!$B$2:$EC$1000, MATCH($O71, 'Ambiente-Termico'!$I$2:$I$1000, 0), MATCH(DK$1, 'Ambiente-Termico'!$B$1:$EC$1, 0))</f>
        <v>-79.522219518587463</v>
      </c>
      <c r="DL71">
        <f>INDEX('Ambiente-Termico'!$B$2:$EC$1000, MATCH($O71, 'Ambiente-Termico'!$I$2:$I$1000, 0), MATCH(DL$1, 'Ambiente-Termico'!$B$1:$EC$1, 0))</f>
        <v>1285.653533401452</v>
      </c>
      <c r="DM71">
        <f>INDEX('Ambiente-Termico'!$B$2:$EC$1000, MATCH($O71, 'Ambiente-Termico'!$I$2:$I$1000, 0), MATCH(DM$1, 'Ambiente-Termico'!$B$1:$EC$1, 0))</f>
        <v>0</v>
      </c>
      <c r="DN71" s="2">
        <f t="shared" si="45"/>
        <v>0.63999082513542205</v>
      </c>
      <c r="DO71" s="2">
        <f t="shared" si="46"/>
        <v>0.18321678321678325</v>
      </c>
      <c r="DP71" s="2">
        <f t="shared" si="47"/>
        <v>0.63999082513542194</v>
      </c>
      <c r="DQ71" s="2">
        <f t="shared" si="48"/>
        <v>0.18321678321678314</v>
      </c>
      <c r="DR71" s="2">
        <f t="shared" si="49"/>
        <v>0.72636883082534842</v>
      </c>
      <c r="DS71" s="2">
        <f t="shared" si="50"/>
        <v>0.64776171317436515</v>
      </c>
      <c r="DT71" s="2">
        <f t="shared" si="51"/>
        <v>7.3334037731270008E-2</v>
      </c>
      <c r="DU71" s="2">
        <f t="shared" si="52"/>
        <v>0.35239707393748865</v>
      </c>
      <c r="DV71" s="2">
        <f t="shared" si="53"/>
        <v>-1.1073825503355708</v>
      </c>
      <c r="DW71" s="2">
        <f t="shared" si="54"/>
        <v>0.36817147192716226</v>
      </c>
      <c r="DX71" s="2">
        <f t="shared" si="55"/>
        <v>0.33787643965289482</v>
      </c>
      <c r="DY71" s="2">
        <f t="shared" si="56"/>
        <v>0.64274210680618238</v>
      </c>
      <c r="DZ71" s="2">
        <f t="shared" si="57"/>
        <v>8.994390954980902E-2</v>
      </c>
      <c r="EA71" s="2">
        <f t="shared" si="58"/>
        <v>8.9269737056414222E-2</v>
      </c>
      <c r="EB71" s="2">
        <f t="shared" si="59"/>
        <v>0.3833988530652136</v>
      </c>
      <c r="EC71" s="2">
        <f t="shared" si="60"/>
        <v>0.37205709492676231</v>
      </c>
      <c r="ED71" s="2">
        <f t="shared" si="61"/>
        <v>1.1341758138451287E-2</v>
      </c>
      <c r="EE71" s="2">
        <f t="shared" si="62"/>
        <v>-0.15288045737114286</v>
      </c>
      <c r="EF71" s="2">
        <f t="shared" si="63"/>
        <v>0</v>
      </c>
      <c r="EG71" s="2">
        <f t="shared" si="64"/>
        <v>-5.2474149106476596E-2</v>
      </c>
      <c r="EH71" s="2">
        <f t="shared" si="65"/>
        <v>1</v>
      </c>
      <c r="EI71" s="2">
        <f t="shared" si="66"/>
        <v>0</v>
      </c>
      <c r="EJ71" s="2">
        <f t="shared" si="67"/>
        <v>0.29535777888787218</v>
      </c>
      <c r="EK71" s="2">
        <f t="shared" si="68"/>
        <v>0.6720317547093082</v>
      </c>
      <c r="EL71" s="2">
        <f t="shared" si="69"/>
        <v>9.4042638128266548E-2</v>
      </c>
      <c r="EM71" s="2">
        <f t="shared" si="70"/>
        <v>9.3337743709626136E-2</v>
      </c>
      <c r="EN71" s="2">
        <f t="shared" si="71"/>
        <v>0.32111722321543629</v>
      </c>
      <c r="EO71" s="2">
        <f t="shared" si="72"/>
        <v>0.25197643719669505</v>
      </c>
      <c r="EP71" s="2">
        <f t="shared" si="73"/>
        <v>6.9140786018741282E-2</v>
      </c>
      <c r="EQ71" s="2">
        <f t="shared" si="74"/>
        <v>-0.11867582189058307</v>
      </c>
      <c r="ER71" s="2">
        <f t="shared" si="75"/>
        <v>0</v>
      </c>
      <c r="ES71" s="2">
        <f t="shared" si="76"/>
        <v>-6.1853537872054554E-2</v>
      </c>
      <c r="ET71" s="2">
        <f t="shared" si="77"/>
        <v>1</v>
      </c>
      <c r="EU71" s="2">
        <f t="shared" si="78"/>
        <v>0</v>
      </c>
      <c r="EV71">
        <f>INDEX('Ambiente-Luminico'!$B$2:$DZ$1000, MATCH($P71, 'Ambiente-Luminico'!$M$2:$M$1000, 0), MATCH(EV$1, 'Ambiente-Luminico'!$B$1:$DZ$1, 0))</f>
        <v>1</v>
      </c>
      <c r="EW71">
        <f>INDEX('Ambiente-Luminico'!$B$2:$DZ$1000, MATCH($P71, 'Ambiente-Luminico'!$M$2:$M$1000, 0), MATCH(EW$1, 'Ambiente-Luminico'!$B$1:$DZ$1, 0))</f>
        <v>9.375E-2</v>
      </c>
      <c r="EX71">
        <f>INDEX('Ambiente-Luminico'!$B$2:$DZ$1000, MATCH($P71, 'Ambiente-Luminico'!$M$2:$M$1000, 0), MATCH(EX$1, 'Ambiente-Luminico'!$B$1:$DZ$1, 0))</f>
        <v>0</v>
      </c>
      <c r="EY71">
        <f>INDEX('Ambiente-Luminico'!$B$2:$DZ$1000, MATCH($P71, 'Ambiente-Luminico'!$M$2:$M$1000, 0), MATCH(EY$1, 'Ambiente-Luminico'!$B$1:$DZ$1, 0))</f>
        <v>0.85245720000000003</v>
      </c>
      <c r="EZ71">
        <f>INDEX('Ambiente-Luminico'!$B$2:$DZ$1000, MATCH($P71, 'Ambiente-Luminico'!$M$2:$M$1000, 0), MATCH(EZ$1, 'Ambiente-Luminico'!$B$1:$DZ$1, 0))</f>
        <v>2.5072776000000001E-2</v>
      </c>
      <c r="FA71">
        <f>INDEX('Ambiente-Luminico'!$B$2:$DZ$1000, MATCH($P71, 'Ambiente-Luminico'!$M$2:$M$1000, 0), MATCH(FA$1, 'Ambiente-Luminico'!$B$1:$DZ$1, 0))</f>
        <v>874.16985999999997</v>
      </c>
      <c r="FB71">
        <f>INDEX('Ambiente-Luminico'!$B$2:$DZ$1000, MATCH($P71, 'Ambiente-Luminico'!$M$2:$M$1000, 0), MATCH(FB$1, 'Ambiente-Luminico'!$B$1:$DZ$1, 0))</f>
        <v>0.18164062</v>
      </c>
    </row>
    <row r="72" spans="1:158" x14ac:dyDescent="0.3">
      <c r="A72">
        <f>IF(INDEX(Plan1!O$5:O$1000,ROW()-1)="","",INDEX(Plan1!O$5:O$1000,ROW()-1))</f>
        <v>71</v>
      </c>
      <c r="B72" t="str">
        <f>IF(INDEX(Plan1!P$5:P$1000,ROW()-1)="","",INDEX(Plan1!P$5:P$1000,ROW()-1))</f>
        <v>CTD-HVAC-V60-T120_Pext</v>
      </c>
      <c r="C72" t="str">
        <f>IF(INDEX(Plan1!Q$5:Q$1000,ROW()-1)="","",INDEX(Plan1!Q$5:Q$1000,ROW()-1))</f>
        <v>CTD</v>
      </c>
      <c r="D72" t="str">
        <f>IF(INDEX(Plan1!R$5:R$1000,ROW()-1)="","",INDEX(Plan1!R$5:R$1000,ROW()-1))</f>
        <v>HVAC</v>
      </c>
      <c r="E72" t="str">
        <f>IF(INDEX(Plan1!S$5:S$1000,ROW()-1)="","",INDEX(Plan1!S$5:S$1000,ROW()-1))</f>
        <v>V60</v>
      </c>
      <c r="F72" t="str">
        <f>IF(INDEX(Plan1!T$5:T$1000,ROW()-1)="","",INDEX(Plan1!T$5:T$1000,ROW()-1))</f>
        <v>T120_Pext</v>
      </c>
      <c r="G72" t="str">
        <f>IF(INDEX(Plan1!U$5:U$1000,ROW()-1)="","",INDEX(Plan1!U$5:U$1000,ROW()-1))</f>
        <v>SALA DE JANTAR</v>
      </c>
      <c r="H72">
        <f>IF(INDEX(Plan1!W$5:W$1000,ROW()-1)="","",INDEX(Plan1!W$5:W$1000,ROW()-1))</f>
        <v>23</v>
      </c>
      <c r="I72">
        <f>IF(INDEX(Plan1!X$5:X$1000,ROW()-1)="","",INDEX(Plan1!X$5:X$1000,ROW()-1))</f>
        <v>20.47</v>
      </c>
      <c r="J72">
        <f>IF(INDEX(Plan1!Y$5:Y$1000,ROW()-1)="","",INDEX(Plan1!Y$5:Y$1000,ROW()-1))</f>
        <v>7.3440000000000003</v>
      </c>
      <c r="K72" s="16">
        <f>IF(INDEX(Plan1!Z$5:Z$1000,ROW()-1)="","",INDEX(Plan1!Z$5:Z$1000,ROW()-1))</f>
        <v>0.36</v>
      </c>
      <c r="L72" s="2">
        <f>IF(INDEX(Plan1!AA$5:AA$1000,ROW()-1)="","",INDEX(Plan1!AA$5:AA$1000,ROW()-1))</f>
        <v>0.32</v>
      </c>
      <c r="M72" t="str">
        <f t="shared" si="79"/>
        <v>T120_Pext</v>
      </c>
      <c r="N72" t="str">
        <f t="shared" si="80"/>
        <v>Oeste</v>
      </c>
      <c r="O72" t="str">
        <f t="shared" si="81"/>
        <v>CTD-HVAC-V60-T120_Pext-SALA DE JANTAR-T120_Pext</v>
      </c>
      <c r="P72" t="str">
        <f t="shared" si="82"/>
        <v>CTD-VN-V60-T120_Pext-SALA DE JANTAR-T120_Pext</v>
      </c>
      <c r="Q72" t="str">
        <f t="shared" si="83"/>
        <v>CTD_T120_Pext_V60</v>
      </c>
      <c r="R72" t="str">
        <f t="shared" si="84"/>
        <v>CTD_T120_Pext_V60_sDG</v>
      </c>
      <c r="S72" t="str">
        <f t="shared" si="85"/>
        <v>CTD-SALA-DE-JANTAR</v>
      </c>
      <c r="T72" t="str">
        <f t="shared" si="86"/>
        <v>CTD-HVAC-V86-ST-SALA DE JANTAR-ST</v>
      </c>
      <c r="U72">
        <f>INDEX('Ambiente-Termico'!$B$2:$EC$1000, MATCH($O72, 'Ambiente-Termico'!$I$2:$I$1000, 0), MATCH(U$1, 'Ambiente-Termico'!$B$1:$EC$1, 0))</f>
        <v>2920</v>
      </c>
      <c r="V72">
        <f>INDEX('Ambiente-Termico'!$B$2:$EC$1000, MATCH($O72, 'Ambiente-Termico'!$I$2:$I$1000, 0), MATCH(V$1, 'Ambiente-Termico'!$B$1:$EC$1, 0))</f>
        <v>24.02</v>
      </c>
      <c r="W72">
        <f>INDEX('Ambiente-Termico'!$B$2:$EC$1000, MATCH($O72, 'Ambiente-Termico'!$I$2:$I$1000, 0), MATCH(W$1, 'Ambiente-Termico'!$B$1:$EC$1, 0))</f>
        <v>24.85</v>
      </c>
      <c r="X72">
        <f>INDEX('Ambiente-Termico'!$B$2:$EC$1000, MATCH($O72, 'Ambiente-Termico'!$I$2:$I$1000, 0), MATCH(X$1, 'Ambiente-Termico'!$B$1:$EC$1, 0))</f>
        <v>23.43</v>
      </c>
      <c r="Y72">
        <f>INDEX('Ambiente-Termico'!$B$2:$EC$1000, MATCH($O72, 'Ambiente-Termico'!$I$2:$I$1000, 0), MATCH(Y$1, 'Ambiente-Termico'!$B$1:$EC$1, 0))</f>
        <v>21.87</v>
      </c>
      <c r="Z72">
        <f>INDEX('Ambiente-Termico'!$B$2:$EC$1000, MATCH($O72, 'Ambiente-Termico'!$I$2:$I$1000, 0), MATCH(Z$1, 'Ambiente-Termico'!$B$1:$EC$1, 0))</f>
        <v>27.38</v>
      </c>
      <c r="AA72">
        <f>INDEX('Ambiente-Termico'!$B$2:$EC$1000, MATCH($O72, 'Ambiente-Termico'!$I$2:$I$1000, 0), MATCH(AA$1, 'Ambiente-Termico'!$B$1:$EC$1, 0))</f>
        <v>27.38</v>
      </c>
      <c r="AB72">
        <f>INDEX('Ambiente-Termico'!$B$2:$EC$1000, MATCH($O72, 'Ambiente-Termico'!$I$2:$I$1000, 0), MATCH(AB$1, 'Ambiente-Termico'!$B$1:$EC$1, 0))</f>
        <v>22.34</v>
      </c>
      <c r="AC72">
        <f>INDEX('Ambiente-Termico'!$B$2:$EC$1000, MATCH($O72, 'Ambiente-Termico'!$I$2:$I$1000, 0), MATCH(AC$1, 'Ambiente-Termico'!$B$1:$EC$1, 0))</f>
        <v>21.2</v>
      </c>
      <c r="AD72">
        <f>INDEX('Ambiente-Termico'!$B$2:$EC$1000, MATCH($O72, 'Ambiente-Termico'!$I$2:$I$1000, 0), MATCH(AD$1, 'Ambiente-Termico'!$B$1:$EC$1, 0))</f>
        <v>25.69</v>
      </c>
      <c r="AE72">
        <f>INDEX('Ambiente-Termico'!$B$2:$EC$1000, MATCH($O72, 'Ambiente-Termico'!$I$2:$I$1000, 0), MATCH(AE$1, 'Ambiente-Termico'!$B$1:$EC$1, 0))</f>
        <v>25.69</v>
      </c>
      <c r="AF72">
        <f>INDEX('Ambiente-Termico'!$B$2:$EC$1000, MATCH($O72, 'Ambiente-Termico'!$I$2:$I$1000, 0), MATCH(AF$1, 'Ambiente-Termico'!$B$1:$EC$1, 0))</f>
        <v>22.89</v>
      </c>
      <c r="AG72">
        <f>INDEX('Ambiente-Termico'!$B$2:$EC$1000, MATCH($O72, 'Ambiente-Termico'!$I$2:$I$1000, 0), MATCH(AG$1, 'Ambiente-Termico'!$B$1:$EC$1, 0))</f>
        <v>21.53</v>
      </c>
      <c r="AH72" s="2">
        <f t="shared" si="87"/>
        <v>8.3194675540765317E-4</v>
      </c>
      <c r="AI72" s="2">
        <f t="shared" si="87"/>
        <v>2.6253918495297679E-2</v>
      </c>
      <c r="AJ72" s="2">
        <f t="shared" si="87"/>
        <v>1.0975094976783506E-2</v>
      </c>
      <c r="AK72" s="2">
        <f t="shared" si="87"/>
        <v>9.0620752152242856E-3</v>
      </c>
      <c r="AL72" s="2">
        <f t="shared" si="88"/>
        <v>0.10814332247557001</v>
      </c>
      <c r="AM72" s="2">
        <f t="shared" si="88"/>
        <v>0.10814332247557001</v>
      </c>
      <c r="AN72" s="2">
        <f t="shared" si="88"/>
        <v>6.5271966527196579E-2</v>
      </c>
      <c r="AO72" s="2">
        <f t="shared" si="43"/>
        <v>3.1963470319634646E-2</v>
      </c>
      <c r="AP72" s="2">
        <f t="shared" si="43"/>
        <v>6.0694698354661791E-2</v>
      </c>
      <c r="AQ72" s="2">
        <f t="shared" si="43"/>
        <v>6.0694698354661791E-2</v>
      </c>
      <c r="AR72" s="2">
        <f t="shared" si="43"/>
        <v>3.7831021437578771E-2</v>
      </c>
      <c r="AS72" s="2">
        <f t="shared" si="44"/>
        <v>2.0918599363346835E-2</v>
      </c>
      <c r="AT72">
        <f>INDEX('Ambiente-Termico'!$B$2:$EC$1000, MATCH($O72, 'Ambiente-Termico'!$I$2:$I$1000, 0), MATCH(AT$1, 'Ambiente-Termico'!$B$1:$EC$1, 0))</f>
        <v>0</v>
      </c>
      <c r="AU72" s="2">
        <f>INDEX('Ambiente-Termico'!$B$2:$EC$1000, MATCH($O72, 'Ambiente-Termico'!$I$2:$I$1000, 0), MATCH(AU$1, 'Ambiente-Termico'!$B$1:$EC$1, 0))</f>
        <v>0</v>
      </c>
      <c r="AV72">
        <f>INDEX('Ambiente-Termico'!$B$2:$EC$1000, MATCH($O72, 'Ambiente-Termico'!$I$2:$I$1000, 0), MATCH(AV$1, 'Ambiente-Termico'!$B$1:$EC$1, 0))</f>
        <v>842</v>
      </c>
      <c r="AW72" s="2">
        <f>INDEX('Ambiente-Termico'!$B$2:$EC$1000, MATCH($O72, 'Ambiente-Termico'!$I$2:$I$1000, 0), MATCH(AW$1, 'Ambiente-Termico'!$B$1:$EC$1, 0))</f>
        <v>0.28835616438356171</v>
      </c>
      <c r="AX72">
        <f>INDEX('Ambiente-Termico'!$B$2:$EC$1000, MATCH($O72, 'Ambiente-Termico'!$I$2:$I$1000, 0), MATCH(AX$1, 'Ambiente-Termico'!$B$1:$EC$1, 0))</f>
        <v>2078</v>
      </c>
      <c r="AY72" s="2">
        <f>INDEX('Ambiente-Termico'!$B$2:$EC$1000, MATCH($O72, 'Ambiente-Termico'!$I$2:$I$1000, 0), MATCH(AY$1, 'Ambiente-Termico'!$B$1:$EC$1, 0))</f>
        <v>0.7116438356164384</v>
      </c>
      <c r="AZ72">
        <f>INDEX('Ambiente-Termico'!$B$2:$EC$1000, MATCH($O72, 'Ambiente-Termico'!$I$2:$I$1000, 0), MATCH(AZ$1, 'Ambiente-Termico'!$B$1:$EC$1, 0))</f>
        <v>4</v>
      </c>
      <c r="BA72" s="2">
        <f>INDEX('Ambiente-Termico'!$B$2:$EC$1000, MATCH($O72, 'Ambiente-Termico'!$I$2:$I$1000, 0), MATCH(BA$1, 'Ambiente-Termico'!$B$1:$EC$1, 0))</f>
        <v>4.5662100456620998E-4</v>
      </c>
      <c r="BB72">
        <f>INDEX('Ambiente-Termico'!$B$2:$EC$1000, MATCH($O72, 'Ambiente-Termico'!$I$2:$I$1000, 0), MATCH(BB$1, 'Ambiente-Termico'!$B$1:$EC$1, 0))</f>
        <v>3790</v>
      </c>
      <c r="BC72" s="2">
        <f>INDEX('Ambiente-Termico'!$B$2:$EC$1000, MATCH($O72, 'Ambiente-Termico'!$I$2:$I$1000, 0), MATCH(BC$1, 'Ambiente-Termico'!$B$1:$EC$1, 0))</f>
        <v>0.43264840182648401</v>
      </c>
      <c r="BD72" t="e">
        <f>INDEX('Ambiente-Termico'!$B$2:$EC$1000, MATCH($O72, 'Ambiente-Termico'!$I$2:$I$1000, 0), MATCH(BD$1, 'Ambiente-Termico'!$B$1:$EC$1, 0))</f>
        <v>#N/A</v>
      </c>
      <c r="BE72" s="2" t="e">
        <f>INDEX('Ambiente-Termico'!$B$2:$EC$1000, MATCH($O72, 'Ambiente-Termico'!$I$2:$I$1000, 0), MATCH(BE$1, 'Ambiente-Termico'!$B$1:$EC$1, 0))</f>
        <v>#N/A</v>
      </c>
      <c r="BF72">
        <f>INDEX('Ambiente-Termico'!$B$2:$EC$1000, MATCH($O72, 'Ambiente-Termico'!$I$2:$I$1000, 0), MATCH(BF$1, 'Ambiente-Termico'!$B$1:$EC$1, 0))</f>
        <v>0</v>
      </c>
      <c r="BG72" s="2">
        <f>INDEX('Ambiente-Termico'!$B$2:$EC$1000, MATCH($O72, 'Ambiente-Termico'!$I$2:$I$1000, 0), MATCH(BG$1, 'Ambiente-Termico'!$B$1:$EC$1, 0))</f>
        <v>0</v>
      </c>
      <c r="BH72">
        <f>INDEX('Ambiente-Termico'!$B$2:$EC$1000, MATCH($O72, 'Ambiente-Termico'!$I$2:$I$1000, 0), MATCH(BH$1, 'Ambiente-Termico'!$B$1:$EC$1, 0))</f>
        <v>0</v>
      </c>
      <c r="BI72" s="2">
        <f>INDEX('Ambiente-Termico'!$B$2:$EC$1000, MATCH($O72, 'Ambiente-Termico'!$I$2:$I$1000, 0), MATCH(BI$1, 'Ambiente-Termico'!$B$1:$EC$1, 0))</f>
        <v>0</v>
      </c>
      <c r="BJ72">
        <f>INDEX('Ambiente-Termico'!$B$2:$EC$1000, MATCH($O72, 'Ambiente-Termico'!$I$2:$I$1000, 0), MATCH(BJ$1, 'Ambiente-Termico'!$B$1:$EC$1, 0))</f>
        <v>2920</v>
      </c>
      <c r="BK72" s="2">
        <f>INDEX('Ambiente-Termico'!$B$2:$EC$1000, MATCH($O72, 'Ambiente-Termico'!$I$2:$I$1000, 0), MATCH(BK$1, 'Ambiente-Termico'!$B$1:$EC$1, 0))</f>
        <v>1</v>
      </c>
      <c r="BL72">
        <f>INDEX('Ambiente-Termico'!$B$2:$EC$1000, MATCH($O72, 'Ambiente-Termico'!$I$2:$I$1000, 0), MATCH(BL$1, 'Ambiente-Termico'!$B$1:$EC$1, 0))</f>
        <v>0</v>
      </c>
      <c r="BM72" s="2">
        <f>INDEX('Ambiente-Termico'!$B$2:$EC$1000, MATCH($O72, 'Ambiente-Termico'!$I$2:$I$1000, 0), MATCH(BM$1, 'Ambiente-Termico'!$B$1:$EC$1, 0))</f>
        <v>0</v>
      </c>
      <c r="BN72">
        <f>INDEX('Ambiente-Termico'!$B$2:$EC$1000, MATCH($O72, 'Ambiente-Termico'!$I$2:$I$1000, 0), MATCH(BN$1, 'Ambiente-Termico'!$B$1:$EC$1, 0))</f>
        <v>468</v>
      </c>
      <c r="BO72" s="2">
        <f>INDEX('Ambiente-Termico'!$B$2:$EC$1000, MATCH($O72, 'Ambiente-Termico'!$I$2:$I$1000, 0), MATCH(BO$1, 'Ambiente-Termico'!$B$1:$EC$1, 0))</f>
        <v>5.3424657534246578E-2</v>
      </c>
      <c r="BP72">
        <f>INDEX('Ambiente-Termico'!$B$2:$EC$1000, MATCH($O72, 'Ambiente-Termico'!$I$2:$I$1000, 0), MATCH(BP$1, 'Ambiente-Termico'!$B$1:$EC$1, 0))</f>
        <v>8292</v>
      </c>
      <c r="BQ72" s="2">
        <f>INDEX('Ambiente-Termico'!$B$2:$EC$1000, MATCH($O72, 'Ambiente-Termico'!$I$2:$I$1000, 0), MATCH(BQ$1, 'Ambiente-Termico'!$B$1:$EC$1, 0))</f>
        <v>0.94657534246575348</v>
      </c>
      <c r="BR72">
        <f>INDEX('Ambiente-Termico'!$B$2:$EC$1000, MATCH($O72, 'Ambiente-Termico'!$I$2:$I$1000, 0), MATCH(BR$1, 'Ambiente-Termico'!$B$1:$EC$1, 0))</f>
        <v>0</v>
      </c>
      <c r="BS72" s="2">
        <f>INDEX('Ambiente-Termico'!$B$2:$EC$1000, MATCH($O72, 'Ambiente-Termico'!$I$2:$I$1000, 0), MATCH(BS$1, 'Ambiente-Termico'!$B$1:$EC$1, 0))</f>
        <v>0</v>
      </c>
      <c r="BT72">
        <f>INDEX('Ambiente-Termico'!$B$2:$EC$1000, MATCH($O72, 'Ambiente-Termico'!$I$2:$I$1000, 0), MATCH(BT$1, 'Ambiente-Termico'!$B$1:$EC$1, 0))</f>
        <v>152</v>
      </c>
      <c r="BU72" s="2">
        <f>INDEX('Ambiente-Termico'!$B$2:$EC$1000, MATCH($O72, 'Ambiente-Termico'!$I$2:$I$1000, 0), MATCH(BU$1, 'Ambiente-Termico'!$B$1:$EC$1, 0))</f>
        <v>5.2054794520547953E-2</v>
      </c>
      <c r="BV72">
        <f>INDEX('Ambiente-Termico'!$B$2:$EC$1000, MATCH($O72, 'Ambiente-Termico'!$I$2:$I$1000, 0), MATCH(BV$1, 'Ambiente-Termico'!$B$1:$EC$1, 0))</f>
        <v>8608</v>
      </c>
      <c r="BW72" s="2">
        <f>INDEX('Ambiente-Termico'!$B$2:$EC$1000, MATCH($O72, 'Ambiente-Termico'!$I$2:$I$1000, 0), MATCH(BW$1, 'Ambiente-Termico'!$B$1:$EC$1, 0))</f>
        <v>0.98264840182648405</v>
      </c>
      <c r="BX72">
        <f>INDEX('Ambiente-Termico'!$B$2:$EC$1000, MATCH($O72, 'Ambiente-Termico'!$I$2:$I$1000, 0), MATCH(BX$1, 'Ambiente-Termico'!$B$1:$EC$1, 0))</f>
        <v>0</v>
      </c>
      <c r="BY72" s="2">
        <f>INDEX('Ambiente-Termico'!$B$2:$EC$1000, MATCH($O72, 'Ambiente-Termico'!$I$2:$I$1000, 0), MATCH(BY$1, 'Ambiente-Termico'!$B$1:$EC$1, 0))</f>
        <v>0</v>
      </c>
      <c r="BZ72">
        <f>INDEX('Ambiente-Termico'!$B$2:$EC$1000, MATCH($O72, 'Ambiente-Termico'!$I$2:$I$1000, 0), MATCH(BZ$1, 'Ambiente-Termico'!$B$1:$EC$1, 0))</f>
        <v>2424</v>
      </c>
      <c r="CA72" s="2">
        <f>INDEX('Ambiente-Termico'!$B$2:$EC$1000, MATCH($O72, 'Ambiente-Termico'!$I$2:$I$1000, 0), MATCH(CA$1, 'Ambiente-Termico'!$B$1:$EC$1, 0))</f>
        <v>0.27671232876712332</v>
      </c>
      <c r="CB72">
        <f>INDEX('Ambiente-Termico'!$B$2:$EC$1000, MATCH($O72, 'Ambiente-Termico'!$I$2:$I$1000, 0), MATCH(CB$1, 'Ambiente-Termico'!$B$1:$EC$1, 0))</f>
        <v>6336</v>
      </c>
      <c r="CC72" s="2">
        <f>INDEX('Ambiente-Termico'!$B$2:$EC$1000, MATCH($O72, 'Ambiente-Termico'!$I$2:$I$1000, 0), MATCH(CC$1, 'Ambiente-Termico'!$B$1:$EC$1, 0))</f>
        <v>0.72328767123287674</v>
      </c>
      <c r="CD72">
        <f>INDEX('Ambiente-Termico'!$B$2:$EC$1000, MATCH($O72, 'Ambiente-Termico'!$I$2:$I$1000, 0), MATCH(CD$1, 'Ambiente-Termico'!$B$1:$EC$1, 0))</f>
        <v>1050.44</v>
      </c>
      <c r="CE72">
        <f>INDEX('Ambiente-Termico'!$B$2:$EC$1000, MATCH($O72, 'Ambiente-Termico'!$I$2:$I$1000, 0), MATCH(CE$1, 'Ambiente-Termico'!$B$1:$EC$1, 0))</f>
        <v>568.35</v>
      </c>
      <c r="CF72">
        <f>INDEX('Ambiente-Termico'!$B$2:$EC$1000, MATCH($O72, 'Ambiente-Termico'!$I$2:$I$1000, 0), MATCH(CF$1, 'Ambiente-Termico'!$B$1:$EC$1, 0))</f>
        <v>45.671304347826087</v>
      </c>
      <c r="CG72">
        <f>INDEX('Ambiente-Termico'!$B$2:$EC$1000, MATCH($O72, 'Ambiente-Termico'!$I$2:$I$1000, 0), MATCH(CG$1, 'Ambiente-Termico'!$B$1:$EC$1, 0))</f>
        <v>24.710869565217394</v>
      </c>
      <c r="CH72">
        <f>INDEX('Ambiente-Termico'!$B$2:$EC$1000, MATCH($O72, 'Ambiente-Termico'!$I$2:$I$1000, 0), MATCH(CH$1, 'Ambiente-Termico'!$B$1:$EC$1, 0))</f>
        <v>20.960434782608694</v>
      </c>
      <c r="CI72">
        <f>INDEX('Ambiente-Termico'!$B$2:$EC$1000, MATCH($O72, 'Ambiente-Termico'!$I$2:$I$1000, 0), MATCH(CI$1, 'Ambiente-Termico'!$B$1:$EC$1, 0))</f>
        <v>698.29</v>
      </c>
      <c r="CJ72">
        <f>INDEX('Ambiente-Termico'!$B$2:$EC$1000, MATCH($O72, 'Ambiente-Termico'!$I$2:$I$1000, 0), MATCH(CJ$1, 'Ambiente-Termico'!$B$1:$EC$1, 0))</f>
        <v>39.13602278482746</v>
      </c>
      <c r="CK72">
        <f>INDEX('Ambiente-Termico'!$B$2:$EC$1000, MATCH($O72, 'Ambiente-Termico'!$I$2:$I$1000, 0), MATCH(CK$1, 'Ambiente-Termico'!$B$1:$EC$1, 0))</f>
        <v>305.45999999999998</v>
      </c>
      <c r="CL72">
        <f>INDEX('Ambiente-Termico'!$B$2:$EC$1000, MATCH($O72, 'Ambiente-Termico'!$I$2:$I$1000, 0), MATCH(CL$1, 'Ambiente-Termico'!$B$1:$EC$1, 0))</f>
        <v>2.99</v>
      </c>
      <c r="CM72">
        <f>INDEX('Ambiente-Termico'!$B$2:$EC$1000, MATCH($O72, 'Ambiente-Termico'!$I$2:$I$1000, 0), MATCH(CM$1, 'Ambiente-Termico'!$B$1:$EC$1, 0))</f>
        <v>31.16</v>
      </c>
      <c r="CN72" t="str">
        <f>INDEX('Ambiente-Termico'!$B$2:$EC$1000, MATCH($O72, 'Ambiente-Termico'!$I$2:$I$1000, 0), MATCH(CN$1, 'Ambiente-Termico'!$B$1:$EC$1, 0))</f>
        <v xml:space="preserve"> 02/21  19:00:00</v>
      </c>
      <c r="CO72">
        <f>INDEX('Ambiente-Termico'!$B$2:$EC$1000, MATCH($O72, 'Ambiente-Termico'!$I$2:$I$1000, 0), MATCH(CO$1, 'Ambiente-Termico'!$B$1:$EC$1, 0))</f>
        <v>1211.848258863723</v>
      </c>
      <c r="CP72">
        <f>INDEX('Ambiente-Termico'!$B$2:$EC$1000, MATCH($O72, 'Ambiente-Termico'!$I$2:$I$1000, 0), MATCH(CP$1, 'Ambiente-Termico'!$B$1:$EC$1, 0))</f>
        <v>864</v>
      </c>
      <c r="CQ72">
        <f>INDEX('Ambiente-Termico'!$B$2:$EC$1000, MATCH($O72, 'Ambiente-Termico'!$I$2:$I$1000, 0), MATCH(CQ$1, 'Ambiente-Termico'!$B$1:$EC$1, 0))</f>
        <v>120.90625</v>
      </c>
      <c r="CR72">
        <f>INDEX('Ambiente-Termico'!$B$2:$EC$1000, MATCH($O72, 'Ambiente-Termico'!$I$2:$I$1000, 0), MATCH(CR$1, 'Ambiente-Termico'!$B$1:$EC$1, 0))</f>
        <v>120</v>
      </c>
      <c r="CS72">
        <f>INDEX('Ambiente-Termico'!$B$2:$EC$1000, MATCH($O72, 'Ambiente-Termico'!$I$2:$I$1000, 0), MATCH(CS$1, 'Ambiente-Termico'!$B$1:$EC$1, 0))</f>
        <v>274.01165776472021</v>
      </c>
      <c r="CT72">
        <f>INDEX('Ambiente-Termico'!$B$2:$EC$1000, MATCH($O72, 'Ambiente-Termico'!$I$2:$I$1000, 0), MATCH(CT$1, 'Ambiente-Termico'!$B$1:$EC$1, 0))</f>
        <v>139.5050348711641</v>
      </c>
      <c r="CU72">
        <f>INDEX('Ambiente-Termico'!$B$2:$EC$1000, MATCH($O72, 'Ambiente-Termico'!$I$2:$I$1000, 0), MATCH(CU$1, 'Ambiente-Termico'!$B$1:$EC$1, 0))</f>
        <v>134.506622893556</v>
      </c>
      <c r="CV72">
        <f>INDEX('Ambiente-Termico'!$B$2:$EC$1000, MATCH($O72, 'Ambiente-Termico'!$I$2:$I$1000, 0), MATCH(CV$1, 'Ambiente-Termico'!$B$1:$EC$1, 0))</f>
        <v>-88.691695897024147</v>
      </c>
      <c r="CW72">
        <f>INDEX('Ambiente-Termico'!$B$2:$EC$1000, MATCH($O72, 'Ambiente-Termico'!$I$2:$I$1000, 0), MATCH(CW$1, 'Ambiente-Termico'!$B$1:$EC$1, 0))</f>
        <v>0</v>
      </c>
      <c r="CX72">
        <f>INDEX('Ambiente-Termico'!$B$2:$EC$1000, MATCH($O72, 'Ambiente-Termico'!$I$2:$I$1000, 0), MATCH(CX$1, 'Ambiente-Termico'!$B$1:$EC$1, 0))</f>
        <v>-78.377953003973289</v>
      </c>
      <c r="CY72">
        <f>INDEX('Ambiente-Termico'!$B$2:$EC$1000, MATCH($O72, 'Ambiente-Termico'!$I$2:$I$1000, 0), MATCH(CY$1, 'Ambiente-Termico'!$B$1:$EC$1, 0))</f>
        <v>1211.848258863723</v>
      </c>
      <c r="CZ72">
        <f>INDEX('Ambiente-Termico'!$B$2:$EC$1000, MATCH($O72, 'Ambiente-Termico'!$I$2:$I$1000, 0), MATCH(CZ$1, 'Ambiente-Termico'!$B$1:$EC$1, 0))</f>
        <v>0</v>
      </c>
      <c r="DA72" t="str">
        <f>INDEX('Ambiente-Termico'!$B$2:$EC$1000, MATCH($O72, 'Ambiente-Termico'!$I$2:$I$1000, 0), MATCH(DA$1, 'Ambiente-Termico'!$B$1:$EC$1, 0))</f>
        <v xml:space="preserve"> 02/21  19:00:00</v>
      </c>
      <c r="DB72">
        <f>INDEX('Ambiente-Termico'!$B$2:$EC$1000, MATCH($O72, 'Ambiente-Termico'!$I$2:$I$1000, 0), MATCH(DB$1, 'Ambiente-Termico'!$B$1:$EC$1, 0))</f>
        <v>1150.0127260894219</v>
      </c>
      <c r="DC72">
        <f>INDEX('Ambiente-Termico'!$B$2:$EC$1000, MATCH($O72, 'Ambiente-Termico'!$I$2:$I$1000, 0), MATCH(DC$1, 'Ambiente-Termico'!$B$1:$EC$1, 0))</f>
        <v>864</v>
      </c>
      <c r="DD72">
        <f>INDEX('Ambiente-Termico'!$B$2:$EC$1000, MATCH($O72, 'Ambiente-Termico'!$I$2:$I$1000, 0), MATCH(DD$1, 'Ambiente-Termico'!$B$1:$EC$1, 0))</f>
        <v>120.90625</v>
      </c>
      <c r="DE72">
        <f>INDEX('Ambiente-Termico'!$B$2:$EC$1000, MATCH($O72, 'Ambiente-Termico'!$I$2:$I$1000, 0), MATCH(DE$1, 'Ambiente-Termico'!$B$1:$EC$1, 0))</f>
        <v>120</v>
      </c>
      <c r="DF72">
        <f>INDEX('Ambiente-Termico'!$B$2:$EC$1000, MATCH($O72, 'Ambiente-Termico'!$I$2:$I$1000, 0), MATCH(DF$1, 'Ambiente-Termico'!$B$1:$EC$1, 0))</f>
        <v>254.1170086469856</v>
      </c>
      <c r="DG72">
        <f>INDEX('Ambiente-Termico'!$B$2:$EC$1000, MATCH($O72, 'Ambiente-Termico'!$I$2:$I$1000, 0), MATCH(DG$1, 'Ambiente-Termico'!$B$1:$EC$1, 0))</f>
        <v>78.664958715594423</v>
      </c>
      <c r="DH72">
        <f>INDEX('Ambiente-Termico'!$B$2:$EC$1000, MATCH($O72, 'Ambiente-Termico'!$I$2:$I$1000, 0), MATCH(DH$1, 'Ambiente-Termico'!$B$1:$EC$1, 0))</f>
        <v>175.4520499313912</v>
      </c>
      <c r="DI72">
        <f>INDEX('Ambiente-Termico'!$B$2:$EC$1000, MATCH($O72, 'Ambiente-Termico'!$I$2:$I$1000, 0), MATCH(DI$1, 'Ambiente-Termico'!$B$1:$EC$1, 0))</f>
        <v>-113.3264087277486</v>
      </c>
      <c r="DJ72">
        <f>INDEX('Ambiente-Termico'!$B$2:$EC$1000, MATCH($O72, 'Ambiente-Termico'!$I$2:$I$1000, 0), MATCH(DJ$1, 'Ambiente-Termico'!$B$1:$EC$1, 0))</f>
        <v>0</v>
      </c>
      <c r="DK72">
        <f>INDEX('Ambiente-Termico'!$B$2:$EC$1000, MATCH($O72, 'Ambiente-Termico'!$I$2:$I$1000, 0), MATCH(DK$1, 'Ambiente-Termico'!$B$1:$EC$1, 0))</f>
        <v>-95.684123829815462</v>
      </c>
      <c r="DL72">
        <f>INDEX('Ambiente-Termico'!$B$2:$EC$1000, MATCH($O72, 'Ambiente-Termico'!$I$2:$I$1000, 0), MATCH(DL$1, 'Ambiente-Termico'!$B$1:$EC$1, 0))</f>
        <v>1150.0127260894219</v>
      </c>
      <c r="DM72">
        <f>INDEX('Ambiente-Termico'!$B$2:$EC$1000, MATCH($O72, 'Ambiente-Termico'!$I$2:$I$1000, 0), MATCH(DM$1, 'Ambiente-Termico'!$B$1:$EC$1, 0))</f>
        <v>0</v>
      </c>
      <c r="DN72" s="2">
        <f t="shared" si="45"/>
        <v>0.75662513264166598</v>
      </c>
      <c r="DO72" s="2">
        <f t="shared" si="46"/>
        <v>0.17198426573426573</v>
      </c>
      <c r="DP72" s="2">
        <f t="shared" si="47"/>
        <v>0.75662513264166598</v>
      </c>
      <c r="DQ72" s="2">
        <f t="shared" si="48"/>
        <v>0.17198426573426562</v>
      </c>
      <c r="DR72" s="2">
        <f t="shared" si="49"/>
        <v>0.86718332442544099</v>
      </c>
      <c r="DS72" s="2">
        <f t="shared" si="50"/>
        <v>0.85190000402970101</v>
      </c>
      <c r="DT72" s="2">
        <f t="shared" si="51"/>
        <v>-0.16043183896615831</v>
      </c>
      <c r="DU72" s="2">
        <f t="shared" si="52"/>
        <v>0.38443866755335232</v>
      </c>
      <c r="DV72" s="2">
        <f t="shared" si="53"/>
        <v>-1.0067114093959733</v>
      </c>
      <c r="DW72" s="2">
        <f t="shared" si="54"/>
        <v>0.40895295902883155</v>
      </c>
      <c r="DX72" s="2">
        <f t="shared" si="55"/>
        <v>0.40308802119146281</v>
      </c>
      <c r="DY72" s="2">
        <f t="shared" si="56"/>
        <v>0.71296054904606676</v>
      </c>
      <c r="DZ72" s="2">
        <f t="shared" si="57"/>
        <v>9.9770123128589128E-2</v>
      </c>
      <c r="EA72" s="2">
        <f t="shared" si="58"/>
        <v>9.9022298478620388E-2</v>
      </c>
      <c r="EB72" s="2">
        <f t="shared" si="59"/>
        <v>0.2261105346816642</v>
      </c>
      <c r="EC72" s="2">
        <f t="shared" si="60"/>
        <v>0.11511757668568964</v>
      </c>
      <c r="ED72" s="2">
        <f t="shared" si="61"/>
        <v>0.11099295799597447</v>
      </c>
      <c r="EE72" s="2">
        <f t="shared" si="62"/>
        <v>-7.3187129864084627E-2</v>
      </c>
      <c r="EF72" s="2">
        <f t="shared" si="63"/>
        <v>0</v>
      </c>
      <c r="EG72" s="2">
        <f t="shared" si="64"/>
        <v>-6.4676375470856029E-2</v>
      </c>
      <c r="EH72" s="2">
        <f t="shared" si="65"/>
        <v>1</v>
      </c>
      <c r="EI72" s="2">
        <f t="shared" si="66"/>
        <v>0</v>
      </c>
      <c r="EJ72" s="2">
        <f t="shared" si="67"/>
        <v>0.36969992259506501</v>
      </c>
      <c r="EK72" s="2">
        <f t="shared" si="68"/>
        <v>0.75129603386042676</v>
      </c>
      <c r="EL72" s="2">
        <f t="shared" si="69"/>
        <v>0.10513470612724216</v>
      </c>
      <c r="EM72" s="2">
        <f t="shared" si="70"/>
        <v>0.10434667136950372</v>
      </c>
      <c r="EN72" s="2">
        <f t="shared" si="71"/>
        <v>0.2209688665890695</v>
      </c>
      <c r="EO72" s="2">
        <f t="shared" si="72"/>
        <v>6.8403554961597571E-2</v>
      </c>
      <c r="EP72" s="2">
        <f t="shared" si="73"/>
        <v>0.15256531162747194</v>
      </c>
      <c r="EQ72" s="2">
        <f t="shared" si="74"/>
        <v>-9.8543612741670339E-2</v>
      </c>
      <c r="ER72" s="2">
        <f t="shared" si="75"/>
        <v>0</v>
      </c>
      <c r="ES72" s="2">
        <f t="shared" si="76"/>
        <v>-8.3202665204572118E-2</v>
      </c>
      <c r="ET72" s="2">
        <f t="shared" si="77"/>
        <v>1</v>
      </c>
      <c r="EU72" s="2">
        <f t="shared" si="78"/>
        <v>0</v>
      </c>
      <c r="EV72">
        <f>INDEX('Ambiente-Luminico'!$B$2:$DZ$1000, MATCH($P72, 'Ambiente-Luminico'!$M$2:$M$1000, 0), MATCH(EV$1, 'Ambiente-Luminico'!$B$1:$DZ$1, 0))</f>
        <v>0.453125</v>
      </c>
      <c r="EW72">
        <f>INDEX('Ambiente-Luminico'!$B$2:$DZ$1000, MATCH($P72, 'Ambiente-Luminico'!$M$2:$M$1000, 0), MATCH(EW$1, 'Ambiente-Luminico'!$B$1:$DZ$1, 0))</f>
        <v>0.171875</v>
      </c>
      <c r="EX72">
        <f>INDEX('Ambiente-Luminico'!$B$2:$DZ$1000, MATCH($P72, 'Ambiente-Luminico'!$M$2:$M$1000, 0), MATCH(EX$1, 'Ambiente-Luminico'!$B$1:$DZ$1, 0))</f>
        <v>0</v>
      </c>
      <c r="EY72">
        <f>INDEX('Ambiente-Luminico'!$B$2:$DZ$1000, MATCH($P72, 'Ambiente-Luminico'!$M$2:$M$1000, 0), MATCH(EY$1, 'Ambiente-Luminico'!$B$1:$DZ$1, 0))</f>
        <v>0.50173794999999999</v>
      </c>
      <c r="EZ72">
        <f>INDEX('Ambiente-Luminico'!$B$2:$DZ$1000, MATCH($P72, 'Ambiente-Luminico'!$M$2:$M$1000, 0), MATCH(EZ$1, 'Ambiente-Luminico'!$B$1:$DZ$1, 0))</f>
        <v>4.7945205000000002E-4</v>
      </c>
      <c r="FA72">
        <f>INDEX('Ambiente-Luminico'!$B$2:$DZ$1000, MATCH($P72, 'Ambiente-Luminico'!$M$2:$M$1000, 0), MATCH(FA$1, 'Ambiente-Luminico'!$B$1:$DZ$1, 0))</f>
        <v>355.38904000000002</v>
      </c>
      <c r="FB72">
        <f>INDEX('Ambiente-Luminico'!$B$2:$DZ$1000, MATCH($P72, 'Ambiente-Luminico'!$M$2:$M$1000, 0), MATCH(FB$1, 'Ambiente-Luminico'!$B$1:$DZ$1, 0))</f>
        <v>6.8359375E-2</v>
      </c>
    </row>
    <row r="73" spans="1:158" x14ac:dyDescent="0.3">
      <c r="A73">
        <f>IF(INDEX(Plan1!O$5:O$1000,ROW()-1)="","",INDEX(Plan1!O$5:O$1000,ROW()-1))</f>
        <v>72</v>
      </c>
      <c r="B73" t="str">
        <f>IF(INDEX(Plan1!P$5:P$1000,ROW()-1)="","",INDEX(Plan1!P$5:P$1000,ROW()-1))</f>
        <v>CTD-HVAC-V86-T120_Pext</v>
      </c>
      <c r="C73" t="str">
        <f>IF(INDEX(Plan1!Q$5:Q$1000,ROW()-1)="","",INDEX(Plan1!Q$5:Q$1000,ROW()-1))</f>
        <v>CTD</v>
      </c>
      <c r="D73" t="str">
        <f>IF(INDEX(Plan1!R$5:R$1000,ROW()-1)="","",INDEX(Plan1!R$5:R$1000,ROW()-1))</f>
        <v>HVAC</v>
      </c>
      <c r="E73" t="str">
        <f>IF(INDEX(Plan1!S$5:S$1000,ROW()-1)="","",INDEX(Plan1!S$5:S$1000,ROW()-1))</f>
        <v>V86</v>
      </c>
      <c r="F73" t="str">
        <f>IF(INDEX(Plan1!T$5:T$1000,ROW()-1)="","",INDEX(Plan1!T$5:T$1000,ROW()-1))</f>
        <v>T120_Pext</v>
      </c>
      <c r="G73" t="str">
        <f>IF(INDEX(Plan1!U$5:U$1000,ROW()-1)="","",INDEX(Plan1!U$5:U$1000,ROW()-1))</f>
        <v>SALA DE JANTAR</v>
      </c>
      <c r="H73">
        <f>IF(INDEX(Plan1!W$5:W$1000,ROW()-1)="","",INDEX(Plan1!W$5:W$1000,ROW()-1))</f>
        <v>23</v>
      </c>
      <c r="I73">
        <f>IF(INDEX(Plan1!X$5:X$1000,ROW()-1)="","",INDEX(Plan1!X$5:X$1000,ROW()-1))</f>
        <v>20.47</v>
      </c>
      <c r="J73">
        <f>IF(INDEX(Plan1!Y$5:Y$1000,ROW()-1)="","",INDEX(Plan1!Y$5:Y$1000,ROW()-1))</f>
        <v>7.3440000000000003</v>
      </c>
      <c r="K73" s="16">
        <f>IF(INDEX(Plan1!Z$5:Z$1000,ROW()-1)="","",INDEX(Plan1!Z$5:Z$1000,ROW()-1))</f>
        <v>0.36</v>
      </c>
      <c r="L73" s="2">
        <f>IF(INDEX(Plan1!AA$5:AA$1000,ROW()-1)="","",INDEX(Plan1!AA$5:AA$1000,ROW()-1))</f>
        <v>0.32</v>
      </c>
      <c r="M73" t="str">
        <f t="shared" si="79"/>
        <v>T120_Pext</v>
      </c>
      <c r="N73" t="str">
        <f t="shared" si="80"/>
        <v>Oeste</v>
      </c>
      <c r="O73" t="str">
        <f t="shared" si="81"/>
        <v>CTD-HVAC-V86-T120_Pext-SALA DE JANTAR-T120_Pext</v>
      </c>
      <c r="P73" t="str">
        <f t="shared" si="82"/>
        <v>CTD-VN-V86-T120_Pext-SALA DE JANTAR-T120_Pext</v>
      </c>
      <c r="Q73" t="str">
        <f t="shared" si="83"/>
        <v>CTD_T120_Pext_V86</v>
      </c>
      <c r="R73" t="str">
        <f t="shared" si="84"/>
        <v>CTD_T120_Pext_V86_sDG</v>
      </c>
      <c r="S73" t="str">
        <f t="shared" si="85"/>
        <v>CTD-SALA-DE-JANTAR</v>
      </c>
      <c r="T73" t="str">
        <f t="shared" si="86"/>
        <v>CTD-HVAC-V86-ST-SALA DE JANTAR-ST</v>
      </c>
      <c r="U73">
        <f>INDEX('Ambiente-Termico'!$B$2:$EC$1000, MATCH($O73, 'Ambiente-Termico'!$I$2:$I$1000, 0), MATCH(U$1, 'Ambiente-Termico'!$B$1:$EC$1, 0))</f>
        <v>2920</v>
      </c>
      <c r="V73">
        <f>INDEX('Ambiente-Termico'!$B$2:$EC$1000, MATCH($O73, 'Ambiente-Termico'!$I$2:$I$1000, 0), MATCH(V$1, 'Ambiente-Termico'!$B$1:$EC$1, 0))</f>
        <v>24.02</v>
      </c>
      <c r="W73">
        <f>INDEX('Ambiente-Termico'!$B$2:$EC$1000, MATCH($O73, 'Ambiente-Termico'!$I$2:$I$1000, 0), MATCH(W$1, 'Ambiente-Termico'!$B$1:$EC$1, 0))</f>
        <v>24.84</v>
      </c>
      <c r="X73">
        <f>INDEX('Ambiente-Termico'!$B$2:$EC$1000, MATCH($O73, 'Ambiente-Termico'!$I$2:$I$1000, 0), MATCH(X$1, 'Ambiente-Termico'!$B$1:$EC$1, 0))</f>
        <v>23.45</v>
      </c>
      <c r="Y73">
        <f>INDEX('Ambiente-Termico'!$B$2:$EC$1000, MATCH($O73, 'Ambiente-Termico'!$I$2:$I$1000, 0), MATCH(Y$1, 'Ambiente-Termico'!$B$1:$EC$1, 0))</f>
        <v>21.88</v>
      </c>
      <c r="Z73">
        <f>INDEX('Ambiente-Termico'!$B$2:$EC$1000, MATCH($O73, 'Ambiente-Termico'!$I$2:$I$1000, 0), MATCH(Z$1, 'Ambiente-Termico'!$B$1:$EC$1, 0))</f>
        <v>27.45</v>
      </c>
      <c r="AA73">
        <f>INDEX('Ambiente-Termico'!$B$2:$EC$1000, MATCH($O73, 'Ambiente-Termico'!$I$2:$I$1000, 0), MATCH(AA$1, 'Ambiente-Termico'!$B$1:$EC$1, 0))</f>
        <v>27.45</v>
      </c>
      <c r="AB73">
        <f>INDEX('Ambiente-Termico'!$B$2:$EC$1000, MATCH($O73, 'Ambiente-Termico'!$I$2:$I$1000, 0), MATCH(AB$1, 'Ambiente-Termico'!$B$1:$EC$1, 0))</f>
        <v>22.43</v>
      </c>
      <c r="AC73">
        <f>INDEX('Ambiente-Termico'!$B$2:$EC$1000, MATCH($O73, 'Ambiente-Termico'!$I$2:$I$1000, 0), MATCH(AC$1, 'Ambiente-Termico'!$B$1:$EC$1, 0))</f>
        <v>21.25</v>
      </c>
      <c r="AD73">
        <f>INDEX('Ambiente-Termico'!$B$2:$EC$1000, MATCH($O73, 'Ambiente-Termico'!$I$2:$I$1000, 0), MATCH(AD$1, 'Ambiente-Termico'!$B$1:$EC$1, 0))</f>
        <v>25.72</v>
      </c>
      <c r="AE73">
        <f>INDEX('Ambiente-Termico'!$B$2:$EC$1000, MATCH($O73, 'Ambiente-Termico'!$I$2:$I$1000, 0), MATCH(AE$1, 'Ambiente-Termico'!$B$1:$EC$1, 0))</f>
        <v>25.72</v>
      </c>
      <c r="AF73">
        <f>INDEX('Ambiente-Termico'!$B$2:$EC$1000, MATCH($O73, 'Ambiente-Termico'!$I$2:$I$1000, 0), MATCH(AF$1, 'Ambiente-Termico'!$B$1:$EC$1, 0))</f>
        <v>22.94</v>
      </c>
      <c r="AG73">
        <f>INDEX('Ambiente-Termico'!$B$2:$EC$1000, MATCH($O73, 'Ambiente-Termico'!$I$2:$I$1000, 0), MATCH(AG$1, 'Ambiente-Termico'!$B$1:$EC$1, 0))</f>
        <v>21.57</v>
      </c>
      <c r="AH73" s="2">
        <f t="shared" si="87"/>
        <v>8.3194675540765317E-4</v>
      </c>
      <c r="AI73" s="2">
        <f t="shared" si="87"/>
        <v>2.6645768025078342E-2</v>
      </c>
      <c r="AJ73" s="2">
        <f t="shared" si="87"/>
        <v>1.013085690164639E-2</v>
      </c>
      <c r="AK73" s="2">
        <f t="shared" si="87"/>
        <v>8.6089714544631546E-3</v>
      </c>
      <c r="AL73" s="2">
        <f t="shared" si="88"/>
        <v>0.10586319218241047</v>
      </c>
      <c r="AM73" s="2">
        <f t="shared" si="88"/>
        <v>0.10586319218241047</v>
      </c>
      <c r="AN73" s="2">
        <f t="shared" si="88"/>
        <v>6.1506276150627537E-2</v>
      </c>
      <c r="AO73" s="2">
        <f t="shared" si="43"/>
        <v>2.9680365296803624E-2</v>
      </c>
      <c r="AP73" s="2">
        <f t="shared" si="43"/>
        <v>5.9597806215722193E-2</v>
      </c>
      <c r="AQ73" s="2">
        <f t="shared" si="43"/>
        <v>5.9597806215722193E-2</v>
      </c>
      <c r="AR73" s="2">
        <f t="shared" si="43"/>
        <v>3.5729298024379852E-2</v>
      </c>
      <c r="AS73" s="2">
        <f t="shared" si="44"/>
        <v>1.9099590723055893E-2</v>
      </c>
      <c r="AT73">
        <f>INDEX('Ambiente-Termico'!$B$2:$EC$1000, MATCH($O73, 'Ambiente-Termico'!$I$2:$I$1000, 0), MATCH(AT$1, 'Ambiente-Termico'!$B$1:$EC$1, 0))</f>
        <v>0</v>
      </c>
      <c r="AU73" s="2">
        <f>INDEX('Ambiente-Termico'!$B$2:$EC$1000, MATCH($O73, 'Ambiente-Termico'!$I$2:$I$1000, 0), MATCH(AU$1, 'Ambiente-Termico'!$B$1:$EC$1, 0))</f>
        <v>0</v>
      </c>
      <c r="AV73">
        <f>INDEX('Ambiente-Termico'!$B$2:$EC$1000, MATCH($O73, 'Ambiente-Termico'!$I$2:$I$1000, 0), MATCH(AV$1, 'Ambiente-Termico'!$B$1:$EC$1, 0))</f>
        <v>816</v>
      </c>
      <c r="AW73" s="2">
        <f>INDEX('Ambiente-Termico'!$B$2:$EC$1000, MATCH($O73, 'Ambiente-Termico'!$I$2:$I$1000, 0), MATCH(AW$1, 'Ambiente-Termico'!$B$1:$EC$1, 0))</f>
        <v>0.27945205479452062</v>
      </c>
      <c r="AX73">
        <f>INDEX('Ambiente-Termico'!$B$2:$EC$1000, MATCH($O73, 'Ambiente-Termico'!$I$2:$I$1000, 0), MATCH(AX$1, 'Ambiente-Termico'!$B$1:$EC$1, 0))</f>
        <v>2104</v>
      </c>
      <c r="AY73" s="2">
        <f>INDEX('Ambiente-Termico'!$B$2:$EC$1000, MATCH($O73, 'Ambiente-Termico'!$I$2:$I$1000, 0), MATCH(AY$1, 'Ambiente-Termico'!$B$1:$EC$1, 0))</f>
        <v>0.72054794520547949</v>
      </c>
      <c r="AZ73">
        <f>INDEX('Ambiente-Termico'!$B$2:$EC$1000, MATCH($O73, 'Ambiente-Termico'!$I$2:$I$1000, 0), MATCH(AZ$1, 'Ambiente-Termico'!$B$1:$EC$1, 0))</f>
        <v>5</v>
      </c>
      <c r="BA73" s="2">
        <f>INDEX('Ambiente-Termico'!$B$2:$EC$1000, MATCH($O73, 'Ambiente-Termico'!$I$2:$I$1000, 0), MATCH(BA$1, 'Ambiente-Termico'!$B$1:$EC$1, 0))</f>
        <v>5.7077625570776253E-4</v>
      </c>
      <c r="BB73">
        <f>INDEX('Ambiente-Termico'!$B$2:$EC$1000, MATCH($O73, 'Ambiente-Termico'!$I$2:$I$1000, 0), MATCH(BB$1, 'Ambiente-Termico'!$B$1:$EC$1, 0))</f>
        <v>3750</v>
      </c>
      <c r="BC73" s="2">
        <f>INDEX('Ambiente-Termico'!$B$2:$EC$1000, MATCH($O73, 'Ambiente-Termico'!$I$2:$I$1000, 0), MATCH(BC$1, 'Ambiente-Termico'!$B$1:$EC$1, 0))</f>
        <v>0.42808219178082191</v>
      </c>
      <c r="BD73" t="e">
        <f>INDEX('Ambiente-Termico'!$B$2:$EC$1000, MATCH($O73, 'Ambiente-Termico'!$I$2:$I$1000, 0), MATCH(BD$1, 'Ambiente-Termico'!$B$1:$EC$1, 0))</f>
        <v>#N/A</v>
      </c>
      <c r="BE73" s="2" t="e">
        <f>INDEX('Ambiente-Termico'!$B$2:$EC$1000, MATCH($O73, 'Ambiente-Termico'!$I$2:$I$1000, 0), MATCH(BE$1, 'Ambiente-Termico'!$B$1:$EC$1, 0))</f>
        <v>#N/A</v>
      </c>
      <c r="BF73">
        <f>INDEX('Ambiente-Termico'!$B$2:$EC$1000, MATCH($O73, 'Ambiente-Termico'!$I$2:$I$1000, 0), MATCH(BF$1, 'Ambiente-Termico'!$B$1:$EC$1, 0))</f>
        <v>0</v>
      </c>
      <c r="BG73" s="2">
        <f>INDEX('Ambiente-Termico'!$B$2:$EC$1000, MATCH($O73, 'Ambiente-Termico'!$I$2:$I$1000, 0), MATCH(BG$1, 'Ambiente-Termico'!$B$1:$EC$1, 0))</f>
        <v>0</v>
      </c>
      <c r="BH73">
        <f>INDEX('Ambiente-Termico'!$B$2:$EC$1000, MATCH($O73, 'Ambiente-Termico'!$I$2:$I$1000, 0), MATCH(BH$1, 'Ambiente-Termico'!$B$1:$EC$1, 0))</f>
        <v>0</v>
      </c>
      <c r="BI73" s="2">
        <f>INDEX('Ambiente-Termico'!$B$2:$EC$1000, MATCH($O73, 'Ambiente-Termico'!$I$2:$I$1000, 0), MATCH(BI$1, 'Ambiente-Termico'!$B$1:$EC$1, 0))</f>
        <v>0</v>
      </c>
      <c r="BJ73">
        <f>INDEX('Ambiente-Termico'!$B$2:$EC$1000, MATCH($O73, 'Ambiente-Termico'!$I$2:$I$1000, 0), MATCH(BJ$1, 'Ambiente-Termico'!$B$1:$EC$1, 0))</f>
        <v>2920</v>
      </c>
      <c r="BK73" s="2">
        <f>INDEX('Ambiente-Termico'!$B$2:$EC$1000, MATCH($O73, 'Ambiente-Termico'!$I$2:$I$1000, 0), MATCH(BK$1, 'Ambiente-Termico'!$B$1:$EC$1, 0))</f>
        <v>1</v>
      </c>
      <c r="BL73">
        <f>INDEX('Ambiente-Termico'!$B$2:$EC$1000, MATCH($O73, 'Ambiente-Termico'!$I$2:$I$1000, 0), MATCH(BL$1, 'Ambiente-Termico'!$B$1:$EC$1, 0))</f>
        <v>0</v>
      </c>
      <c r="BM73" s="2">
        <f>INDEX('Ambiente-Termico'!$B$2:$EC$1000, MATCH($O73, 'Ambiente-Termico'!$I$2:$I$1000, 0), MATCH(BM$1, 'Ambiente-Termico'!$B$1:$EC$1, 0))</f>
        <v>0</v>
      </c>
      <c r="BN73">
        <f>INDEX('Ambiente-Termico'!$B$2:$EC$1000, MATCH($O73, 'Ambiente-Termico'!$I$2:$I$1000, 0), MATCH(BN$1, 'Ambiente-Termico'!$B$1:$EC$1, 0))</f>
        <v>460</v>
      </c>
      <c r="BO73" s="2">
        <f>INDEX('Ambiente-Termico'!$B$2:$EC$1000, MATCH($O73, 'Ambiente-Termico'!$I$2:$I$1000, 0), MATCH(BO$1, 'Ambiente-Termico'!$B$1:$EC$1, 0))</f>
        <v>5.2511415525114152E-2</v>
      </c>
      <c r="BP73">
        <f>INDEX('Ambiente-Termico'!$B$2:$EC$1000, MATCH($O73, 'Ambiente-Termico'!$I$2:$I$1000, 0), MATCH(BP$1, 'Ambiente-Termico'!$B$1:$EC$1, 0))</f>
        <v>8300</v>
      </c>
      <c r="BQ73" s="2">
        <f>INDEX('Ambiente-Termico'!$B$2:$EC$1000, MATCH($O73, 'Ambiente-Termico'!$I$2:$I$1000, 0), MATCH(BQ$1, 'Ambiente-Termico'!$B$1:$EC$1, 0))</f>
        <v>0.94748858447488582</v>
      </c>
      <c r="BR73">
        <f>INDEX('Ambiente-Termico'!$B$2:$EC$1000, MATCH($O73, 'Ambiente-Termico'!$I$2:$I$1000, 0), MATCH(BR$1, 'Ambiente-Termico'!$B$1:$EC$1, 0))</f>
        <v>0</v>
      </c>
      <c r="BS73" s="2">
        <f>INDEX('Ambiente-Termico'!$B$2:$EC$1000, MATCH($O73, 'Ambiente-Termico'!$I$2:$I$1000, 0), MATCH(BS$1, 'Ambiente-Termico'!$B$1:$EC$1, 0))</f>
        <v>0</v>
      </c>
      <c r="BT73">
        <f>INDEX('Ambiente-Termico'!$B$2:$EC$1000, MATCH($O73, 'Ambiente-Termico'!$I$2:$I$1000, 0), MATCH(BT$1, 'Ambiente-Termico'!$B$1:$EC$1, 0))</f>
        <v>137</v>
      </c>
      <c r="BU73" s="2">
        <f>INDEX('Ambiente-Termico'!$B$2:$EC$1000, MATCH($O73, 'Ambiente-Termico'!$I$2:$I$1000, 0), MATCH(BU$1, 'Ambiente-Termico'!$B$1:$EC$1, 0))</f>
        <v>4.6917808219178077E-2</v>
      </c>
      <c r="BV73">
        <f>INDEX('Ambiente-Termico'!$B$2:$EC$1000, MATCH($O73, 'Ambiente-Termico'!$I$2:$I$1000, 0), MATCH(BV$1, 'Ambiente-Termico'!$B$1:$EC$1, 0))</f>
        <v>8623</v>
      </c>
      <c r="BW73" s="2">
        <f>INDEX('Ambiente-Termico'!$B$2:$EC$1000, MATCH($O73, 'Ambiente-Termico'!$I$2:$I$1000, 0), MATCH(BW$1, 'Ambiente-Termico'!$B$1:$EC$1, 0))</f>
        <v>0.98436073059360729</v>
      </c>
      <c r="BX73">
        <f>INDEX('Ambiente-Termico'!$B$2:$EC$1000, MATCH($O73, 'Ambiente-Termico'!$I$2:$I$1000, 0), MATCH(BX$1, 'Ambiente-Termico'!$B$1:$EC$1, 0))</f>
        <v>0</v>
      </c>
      <c r="BY73" s="2">
        <f>INDEX('Ambiente-Termico'!$B$2:$EC$1000, MATCH($O73, 'Ambiente-Termico'!$I$2:$I$1000, 0), MATCH(BY$1, 'Ambiente-Termico'!$B$1:$EC$1, 0))</f>
        <v>0</v>
      </c>
      <c r="BZ73">
        <f>INDEX('Ambiente-Termico'!$B$2:$EC$1000, MATCH($O73, 'Ambiente-Termico'!$I$2:$I$1000, 0), MATCH(BZ$1, 'Ambiente-Termico'!$B$1:$EC$1, 0))</f>
        <v>2398</v>
      </c>
      <c r="CA73" s="2">
        <f>INDEX('Ambiente-Termico'!$B$2:$EC$1000, MATCH($O73, 'Ambiente-Termico'!$I$2:$I$1000, 0), MATCH(CA$1, 'Ambiente-Termico'!$B$1:$EC$1, 0))</f>
        <v>0.2737442922374429</v>
      </c>
      <c r="CB73">
        <f>INDEX('Ambiente-Termico'!$B$2:$EC$1000, MATCH($O73, 'Ambiente-Termico'!$I$2:$I$1000, 0), MATCH(CB$1, 'Ambiente-Termico'!$B$1:$EC$1, 0))</f>
        <v>6362</v>
      </c>
      <c r="CC73" s="2">
        <f>INDEX('Ambiente-Termico'!$B$2:$EC$1000, MATCH($O73, 'Ambiente-Termico'!$I$2:$I$1000, 0), MATCH(CC$1, 'Ambiente-Termico'!$B$1:$EC$1, 0))</f>
        <v>0.7262557077625571</v>
      </c>
      <c r="CD73">
        <f>INDEX('Ambiente-Termico'!$B$2:$EC$1000, MATCH($O73, 'Ambiente-Termico'!$I$2:$I$1000, 0), MATCH(CD$1, 'Ambiente-Termico'!$B$1:$EC$1, 0))</f>
        <v>1281.7</v>
      </c>
      <c r="CE73">
        <f>INDEX('Ambiente-Termico'!$B$2:$EC$1000, MATCH($O73, 'Ambiente-Termico'!$I$2:$I$1000, 0), MATCH(CE$1, 'Ambiente-Termico'!$B$1:$EC$1, 0))</f>
        <v>561.07000000000005</v>
      </c>
      <c r="CF73">
        <f>INDEX('Ambiente-Termico'!$B$2:$EC$1000, MATCH($O73, 'Ambiente-Termico'!$I$2:$I$1000, 0), MATCH(CF$1, 'Ambiente-Termico'!$B$1:$EC$1, 0))</f>
        <v>55.72608695652174</v>
      </c>
      <c r="CG73">
        <f>INDEX('Ambiente-Termico'!$B$2:$EC$1000, MATCH($O73, 'Ambiente-Termico'!$I$2:$I$1000, 0), MATCH(CG$1, 'Ambiente-Termico'!$B$1:$EC$1, 0))</f>
        <v>24.39434782608696</v>
      </c>
      <c r="CH73">
        <f>INDEX('Ambiente-Termico'!$B$2:$EC$1000, MATCH($O73, 'Ambiente-Termico'!$I$2:$I$1000, 0), MATCH(CH$1, 'Ambiente-Termico'!$B$1:$EC$1, 0))</f>
        <v>31.33173913043478</v>
      </c>
      <c r="CI73">
        <f>INDEX('Ambiente-Termico'!$B$2:$EC$1000, MATCH($O73, 'Ambiente-Termico'!$I$2:$I$1000, 0), MATCH(CI$1, 'Ambiente-Termico'!$B$1:$EC$1, 0))</f>
        <v>1238.96</v>
      </c>
      <c r="CJ73">
        <f>INDEX('Ambiente-Termico'!$B$2:$EC$1000, MATCH($O73, 'Ambiente-Termico'!$I$2:$I$1000, 0), MATCH(CJ$1, 'Ambiente-Termico'!$B$1:$EC$1, 0))</f>
        <v>36.163644444017621</v>
      </c>
      <c r="CK73">
        <f>INDEX('Ambiente-Termico'!$B$2:$EC$1000, MATCH($O73, 'Ambiente-Termico'!$I$2:$I$1000, 0), MATCH(CK$1, 'Ambiente-Termico'!$B$1:$EC$1, 0))</f>
        <v>313</v>
      </c>
      <c r="CL73">
        <f>INDEX('Ambiente-Termico'!$B$2:$EC$1000, MATCH($O73, 'Ambiente-Termico'!$I$2:$I$1000, 0), MATCH(CL$1, 'Ambiente-Termico'!$B$1:$EC$1, 0))</f>
        <v>2.79</v>
      </c>
      <c r="CM73">
        <f>INDEX('Ambiente-Termico'!$B$2:$EC$1000, MATCH($O73, 'Ambiente-Termico'!$I$2:$I$1000, 0), MATCH(CM$1, 'Ambiente-Termico'!$B$1:$EC$1, 0))</f>
        <v>32.049999999999997</v>
      </c>
      <c r="CN73" t="str">
        <f>INDEX('Ambiente-Termico'!$B$2:$EC$1000, MATCH($O73, 'Ambiente-Termico'!$I$2:$I$1000, 0), MATCH(CN$1, 'Ambiente-Termico'!$B$1:$EC$1, 0))</f>
        <v xml:space="preserve"> 02/21  19:00:00</v>
      </c>
      <c r="CO73">
        <f>INDEX('Ambiente-Termico'!$B$2:$EC$1000, MATCH($O73, 'Ambiente-Termico'!$I$2:$I$1000, 0), MATCH(CO$1, 'Ambiente-Termico'!$B$1:$EC$1, 0))</f>
        <v>1237.481554336804</v>
      </c>
      <c r="CP73">
        <f>INDEX('Ambiente-Termico'!$B$2:$EC$1000, MATCH($O73, 'Ambiente-Termico'!$I$2:$I$1000, 0), MATCH(CP$1, 'Ambiente-Termico'!$B$1:$EC$1, 0))</f>
        <v>864</v>
      </c>
      <c r="CQ73">
        <f>INDEX('Ambiente-Termico'!$B$2:$EC$1000, MATCH($O73, 'Ambiente-Termico'!$I$2:$I$1000, 0), MATCH(CQ$1, 'Ambiente-Termico'!$B$1:$EC$1, 0))</f>
        <v>120.90625</v>
      </c>
      <c r="CR73">
        <f>INDEX('Ambiente-Termico'!$B$2:$EC$1000, MATCH($O73, 'Ambiente-Termico'!$I$2:$I$1000, 0), MATCH(CR$1, 'Ambiente-Termico'!$B$1:$EC$1, 0))</f>
        <v>120</v>
      </c>
      <c r="CS73">
        <f>INDEX('Ambiente-Termico'!$B$2:$EC$1000, MATCH($O73, 'Ambiente-Termico'!$I$2:$I$1000, 0), MATCH(CS$1, 'Ambiente-Termico'!$B$1:$EC$1, 0))</f>
        <v>131.43753838767759</v>
      </c>
      <c r="CT73">
        <f>INDEX('Ambiente-Termico'!$B$2:$EC$1000, MATCH($O73, 'Ambiente-Termico'!$I$2:$I$1000, 0), MATCH(CT$1, 'Ambiente-Termico'!$B$1:$EC$1, 0))</f>
        <v>73.421339412615666</v>
      </c>
      <c r="CU73">
        <f>INDEX('Ambiente-Termico'!$B$2:$EC$1000, MATCH($O73, 'Ambiente-Termico'!$I$2:$I$1000, 0), MATCH(CU$1, 'Ambiente-Termico'!$B$1:$EC$1, 0))</f>
        <v>58.016198975061933</v>
      </c>
      <c r="CV73">
        <f>INDEX('Ambiente-Termico'!$B$2:$EC$1000, MATCH($O73, 'Ambiente-Termico'!$I$2:$I$1000, 0), MATCH(CV$1, 'Ambiente-Termico'!$B$1:$EC$1, 0))</f>
        <v>78.660716961183937</v>
      </c>
      <c r="CW73">
        <f>INDEX('Ambiente-Termico'!$B$2:$EC$1000, MATCH($O73, 'Ambiente-Termico'!$I$2:$I$1000, 0), MATCH(CW$1, 'Ambiente-Termico'!$B$1:$EC$1, 0))</f>
        <v>0</v>
      </c>
      <c r="CX73">
        <f>INDEX('Ambiente-Termico'!$B$2:$EC$1000, MATCH($O73, 'Ambiente-Termico'!$I$2:$I$1000, 0), MATCH(CX$1, 'Ambiente-Termico'!$B$1:$EC$1, 0))</f>
        <v>-77.522951012057092</v>
      </c>
      <c r="CY73">
        <f>INDEX('Ambiente-Termico'!$B$2:$EC$1000, MATCH($O73, 'Ambiente-Termico'!$I$2:$I$1000, 0), MATCH(CY$1, 'Ambiente-Termico'!$B$1:$EC$1, 0))</f>
        <v>1237.481554336804</v>
      </c>
      <c r="CZ73">
        <f>INDEX('Ambiente-Termico'!$B$2:$EC$1000, MATCH($O73, 'Ambiente-Termico'!$I$2:$I$1000, 0), MATCH(CZ$1, 'Ambiente-Termico'!$B$1:$EC$1, 0))</f>
        <v>0</v>
      </c>
      <c r="DA73" t="str">
        <f>INDEX('Ambiente-Termico'!$B$2:$EC$1000, MATCH($O73, 'Ambiente-Termico'!$I$2:$I$1000, 0), MATCH(DA$1, 'Ambiente-Termico'!$B$1:$EC$1, 0))</f>
        <v xml:space="preserve"> 02/21  19:00:00</v>
      </c>
      <c r="DB73">
        <f>INDEX('Ambiente-Termico'!$B$2:$EC$1000, MATCH($O73, 'Ambiente-Termico'!$I$2:$I$1000, 0), MATCH(DB$1, 'Ambiente-Termico'!$B$1:$EC$1, 0))</f>
        <v>1183.8884908780999</v>
      </c>
      <c r="DC73">
        <f>INDEX('Ambiente-Termico'!$B$2:$EC$1000, MATCH($O73, 'Ambiente-Termico'!$I$2:$I$1000, 0), MATCH(DC$1, 'Ambiente-Termico'!$B$1:$EC$1, 0))</f>
        <v>864</v>
      </c>
      <c r="DD73">
        <f>INDEX('Ambiente-Termico'!$B$2:$EC$1000, MATCH($O73, 'Ambiente-Termico'!$I$2:$I$1000, 0), MATCH(DD$1, 'Ambiente-Termico'!$B$1:$EC$1, 0))</f>
        <v>120.90625</v>
      </c>
      <c r="DE73">
        <f>INDEX('Ambiente-Termico'!$B$2:$EC$1000, MATCH($O73, 'Ambiente-Termico'!$I$2:$I$1000, 0), MATCH(DE$1, 'Ambiente-Termico'!$B$1:$EC$1, 0))</f>
        <v>120</v>
      </c>
      <c r="DF73">
        <f>INDEX('Ambiente-Termico'!$B$2:$EC$1000, MATCH($O73, 'Ambiente-Termico'!$I$2:$I$1000, 0), MATCH(DF$1, 'Ambiente-Termico'!$B$1:$EC$1, 0))</f>
        <v>273.48131546755701</v>
      </c>
      <c r="DG73">
        <f>INDEX('Ambiente-Termico'!$B$2:$EC$1000, MATCH($O73, 'Ambiente-Termico'!$I$2:$I$1000, 0), MATCH(DG$1, 'Ambiente-Termico'!$B$1:$EC$1, 0))</f>
        <v>139.70067112704871</v>
      </c>
      <c r="DH73">
        <f>INDEX('Ambiente-Termico'!$B$2:$EC$1000, MATCH($O73, 'Ambiente-Termico'!$I$2:$I$1000, 0), MATCH(DH$1, 'Ambiente-Termico'!$B$1:$EC$1, 0))</f>
        <v>133.7806443405083</v>
      </c>
      <c r="DI73">
        <f>INDEX('Ambiente-Termico'!$B$2:$EC$1000, MATCH($O73, 'Ambiente-Termico'!$I$2:$I$1000, 0), MATCH(DI$1, 'Ambiente-Termico'!$B$1:$EC$1, 0))</f>
        <v>-108.06724096156429</v>
      </c>
      <c r="DJ73">
        <f>INDEX('Ambiente-Termico'!$B$2:$EC$1000, MATCH($O73, 'Ambiente-Termico'!$I$2:$I$1000, 0), MATCH(DJ$1, 'Ambiente-Termico'!$B$1:$EC$1, 0))</f>
        <v>0</v>
      </c>
      <c r="DK73">
        <f>INDEX('Ambiente-Termico'!$B$2:$EC$1000, MATCH($O73, 'Ambiente-Termico'!$I$2:$I$1000, 0), MATCH(DK$1, 'Ambiente-Termico'!$B$1:$EC$1, 0))</f>
        <v>-86.431833627892956</v>
      </c>
      <c r="DL73">
        <f>INDEX('Ambiente-Termico'!$B$2:$EC$1000, MATCH($O73, 'Ambiente-Termico'!$I$2:$I$1000, 0), MATCH(DL$1, 'Ambiente-Termico'!$B$1:$EC$1, 0))</f>
        <v>1183.8884908780999</v>
      </c>
      <c r="DM73">
        <f>INDEX('Ambiente-Termico'!$B$2:$EC$1000, MATCH($O73, 'Ambiente-Termico'!$I$2:$I$1000, 0), MATCH(DM$1, 'Ambiente-Termico'!$B$1:$EC$1, 0))</f>
        <v>0</v>
      </c>
      <c r="DN73" s="2">
        <f t="shared" si="45"/>
        <v>0.70304485025972285</v>
      </c>
      <c r="DO73" s="2">
        <f t="shared" si="46"/>
        <v>0.18259032634032624</v>
      </c>
      <c r="DP73" s="2">
        <f t="shared" si="47"/>
        <v>0.70304485025972285</v>
      </c>
      <c r="DQ73" s="2">
        <f t="shared" si="48"/>
        <v>0.18259032634032613</v>
      </c>
      <c r="DR73" s="2">
        <f t="shared" si="49"/>
        <v>0.80146511871373705</v>
      </c>
      <c r="DS73" s="2">
        <f t="shared" si="50"/>
        <v>0.73722955934158918</v>
      </c>
      <c r="DT73" s="2">
        <f t="shared" si="51"/>
        <v>-7.2297117584445347E-2</v>
      </c>
      <c r="DU73" s="2">
        <f t="shared" si="52"/>
        <v>0.36924410051790502</v>
      </c>
      <c r="DV73" s="2">
        <f t="shared" si="53"/>
        <v>-0.87248322147651014</v>
      </c>
      <c r="DW73" s="2">
        <f t="shared" si="54"/>
        <v>0.39207132018209412</v>
      </c>
      <c r="DX73" s="2">
        <f t="shared" si="55"/>
        <v>0.39046200055537483</v>
      </c>
      <c r="DY73" s="2">
        <f t="shared" si="56"/>
        <v>0.69819222514636858</v>
      </c>
      <c r="DZ73" s="2">
        <f t="shared" si="57"/>
        <v>9.7703476529633251E-2</v>
      </c>
      <c r="EA73" s="2">
        <f t="shared" si="58"/>
        <v>9.6971142381440084E-2</v>
      </c>
      <c r="EB73" s="2">
        <f t="shared" si="59"/>
        <v>0.106213735410479</v>
      </c>
      <c r="EC73" s="2">
        <f t="shared" si="60"/>
        <v>5.9331259650139932E-2</v>
      </c>
      <c r="ED73" s="2">
        <f t="shared" si="61"/>
        <v>4.6882475760339069E-2</v>
      </c>
      <c r="EE73" s="2">
        <f t="shared" si="62"/>
        <v>6.3565163202242717E-2</v>
      </c>
      <c r="EF73" s="2">
        <f t="shared" si="63"/>
        <v>0</v>
      </c>
      <c r="EG73" s="2">
        <f t="shared" si="64"/>
        <v>-6.2645742670163276E-2</v>
      </c>
      <c r="EH73" s="2">
        <f t="shared" si="65"/>
        <v>1</v>
      </c>
      <c r="EI73" s="2">
        <f t="shared" si="66"/>
        <v>0</v>
      </c>
      <c r="EJ73" s="2">
        <f t="shared" si="67"/>
        <v>0.35113326095379649</v>
      </c>
      <c r="EK73" s="2">
        <f t="shared" si="68"/>
        <v>0.72979846215006616</v>
      </c>
      <c r="EL73" s="2">
        <f t="shared" si="69"/>
        <v>0.10212638346566139</v>
      </c>
      <c r="EM73" s="2">
        <f t="shared" si="70"/>
        <v>0.10136089752084253</v>
      </c>
      <c r="EN73" s="2">
        <f t="shared" si="71"/>
        <v>0.23100259659143543</v>
      </c>
      <c r="EO73" s="2">
        <f t="shared" si="72"/>
        <v>0.11800154508084758</v>
      </c>
      <c r="EP73" s="2">
        <f t="shared" si="73"/>
        <v>0.11300105151058787</v>
      </c>
      <c r="EQ73" s="2">
        <f t="shared" si="74"/>
        <v>-9.1281604470544286E-2</v>
      </c>
      <c r="ER73" s="2">
        <f t="shared" si="75"/>
        <v>0</v>
      </c>
      <c r="ES73" s="2">
        <f t="shared" si="76"/>
        <v>-7.3006735257461416E-2</v>
      </c>
      <c r="ET73" s="2">
        <f t="shared" si="77"/>
        <v>1</v>
      </c>
      <c r="EU73" s="2">
        <f t="shared" si="78"/>
        <v>0</v>
      </c>
      <c r="EV73">
        <f>INDEX('Ambiente-Luminico'!$B$2:$DZ$1000, MATCH($P73, 'Ambiente-Luminico'!$M$2:$M$1000, 0), MATCH(EV$1, 'Ambiente-Luminico'!$B$1:$DZ$1, 0))</f>
        <v>1</v>
      </c>
      <c r="EW73">
        <f>INDEX('Ambiente-Luminico'!$B$2:$DZ$1000, MATCH($P73, 'Ambiente-Luminico'!$M$2:$M$1000, 0), MATCH(EW$1, 'Ambiente-Luminico'!$B$1:$DZ$1, 0))</f>
        <v>0.1875</v>
      </c>
      <c r="EX73">
        <f>INDEX('Ambiente-Luminico'!$B$2:$DZ$1000, MATCH($P73, 'Ambiente-Luminico'!$M$2:$M$1000, 0), MATCH(EX$1, 'Ambiente-Luminico'!$B$1:$DZ$1, 0))</f>
        <v>0</v>
      </c>
      <c r="EY73">
        <f>INDEX('Ambiente-Luminico'!$B$2:$DZ$1000, MATCH($P73, 'Ambiente-Luminico'!$M$2:$M$1000, 0), MATCH(EY$1, 'Ambiente-Luminico'!$B$1:$DZ$1, 0))</f>
        <v>0.86703764999999999</v>
      </c>
      <c r="EZ73">
        <f>INDEX('Ambiente-Luminico'!$B$2:$DZ$1000, MATCH($P73, 'Ambiente-Luminico'!$M$2:$M$1000, 0), MATCH(EZ$1, 'Ambiente-Luminico'!$B$1:$DZ$1, 0))</f>
        <v>5.6592470000000001E-3</v>
      </c>
      <c r="FA73">
        <f>INDEX('Ambiente-Luminico'!$B$2:$DZ$1000, MATCH($P73, 'Ambiente-Luminico'!$M$2:$M$1000, 0), MATCH(FA$1, 'Ambiente-Luminico'!$B$1:$DZ$1, 0))</f>
        <v>640.85820000000001</v>
      </c>
      <c r="FB73">
        <f>INDEX('Ambiente-Luminico'!$B$2:$DZ$1000, MATCH($P73, 'Ambiente-Luminico'!$M$2:$M$1000, 0), MATCH(FB$1, 'Ambiente-Luminico'!$B$1:$DZ$1, 0))</f>
        <v>0.125</v>
      </c>
    </row>
    <row r="74" spans="1:158" x14ac:dyDescent="0.3">
      <c r="A74">
        <f>IF(INDEX(Plan1!O$5:O$1000,ROW()-1)="","",INDEX(Plan1!O$5:O$1000,ROW()-1))</f>
        <v>73</v>
      </c>
      <c r="B74" t="str">
        <f>IF(INDEX(Plan1!P$5:P$1000,ROW()-1)="","",INDEX(Plan1!P$5:P$1000,ROW()-1))</f>
        <v>CTD-HVAC_dia-V25-ST</v>
      </c>
      <c r="C74" t="str">
        <f>IF(INDEX(Plan1!Q$5:Q$1000,ROW()-1)="","",INDEX(Plan1!Q$5:Q$1000,ROW()-1))</f>
        <v>CTD</v>
      </c>
      <c r="D74" t="str">
        <f>IF(INDEX(Plan1!R$5:R$1000,ROW()-1)="","",INDEX(Plan1!R$5:R$1000,ROW()-1))</f>
        <v>HVAC_dia</v>
      </c>
      <c r="E74" t="str">
        <f>IF(INDEX(Plan1!S$5:S$1000,ROW()-1)="","",INDEX(Plan1!S$5:S$1000,ROW()-1))</f>
        <v>V25</v>
      </c>
      <c r="F74" t="str">
        <f>IF(INDEX(Plan1!T$5:T$1000,ROW()-1)="","",INDEX(Plan1!T$5:T$1000,ROW()-1))</f>
        <v>ST</v>
      </c>
      <c r="G74" t="str">
        <f>IF(INDEX(Plan1!U$5:U$1000,ROW()-1)="","",INDEX(Plan1!U$5:U$1000,ROW()-1))</f>
        <v>SALA DE JANTAR</v>
      </c>
      <c r="H74">
        <f>IF(INDEX(Plan1!W$5:W$1000,ROW()-1)="","",INDEX(Plan1!W$5:W$1000,ROW()-1))</f>
        <v>23</v>
      </c>
      <c r="I74">
        <f>IF(INDEX(Plan1!X$5:X$1000,ROW()-1)="","",INDEX(Plan1!X$5:X$1000,ROW()-1))</f>
        <v>20.47</v>
      </c>
      <c r="J74">
        <f>IF(INDEX(Plan1!Y$5:Y$1000,ROW()-1)="","",INDEX(Plan1!Y$5:Y$1000,ROW()-1))</f>
        <v>7.3440000000000003</v>
      </c>
      <c r="K74" s="16">
        <f>IF(INDEX(Plan1!Z$5:Z$1000,ROW()-1)="","",INDEX(Plan1!Z$5:Z$1000,ROW()-1))</f>
        <v>0.36</v>
      </c>
      <c r="L74" s="2">
        <f>IF(INDEX(Plan1!AA$5:AA$1000,ROW()-1)="","",INDEX(Plan1!AA$5:AA$1000,ROW()-1))</f>
        <v>0.32</v>
      </c>
      <c r="M74" t="str">
        <f t="shared" si="79"/>
        <v>ST</v>
      </c>
      <c r="N74" t="str">
        <f t="shared" si="80"/>
        <v>Oeste</v>
      </c>
      <c r="O74" t="str">
        <f t="shared" si="81"/>
        <v>CTD-HVAC_dia-V25-ST-SALA DE JANTAR-ST</v>
      </c>
      <c r="P74" t="str">
        <f t="shared" si="82"/>
        <v>CTD-VN-V25-ST-SALA DE JANTAR-ST</v>
      </c>
      <c r="Q74" t="str">
        <f t="shared" si="83"/>
        <v>CTD_ST_V25</v>
      </c>
      <c r="R74" t="str">
        <f t="shared" si="84"/>
        <v>CTD_ST_V25_sDG</v>
      </c>
      <c r="S74" t="str">
        <f t="shared" si="85"/>
        <v>CTD-SALA-DE-JANTAR</v>
      </c>
      <c r="T74" t="str">
        <f t="shared" si="86"/>
        <v>CTD-HVAC_dia-V86-ST-SALA DE JANTAR-ST</v>
      </c>
      <c r="U74">
        <f>INDEX('Ambiente-Termico'!$B$2:$EC$1000, MATCH($O74, 'Ambiente-Termico'!$I$2:$I$1000, 0), MATCH(U$1, 'Ambiente-Termico'!$B$1:$EC$1, 0))</f>
        <v>5110</v>
      </c>
      <c r="V74">
        <f>INDEX('Ambiente-Termico'!$B$2:$EC$1000, MATCH($O74, 'Ambiente-Termico'!$I$2:$I$1000, 0), MATCH(V$1, 'Ambiente-Termico'!$B$1:$EC$1, 0))</f>
        <v>24</v>
      </c>
      <c r="W74">
        <f>INDEX('Ambiente-Termico'!$B$2:$EC$1000, MATCH($O74, 'Ambiente-Termico'!$I$2:$I$1000, 0), MATCH(W$1, 'Ambiente-Termico'!$B$1:$EC$1, 0))</f>
        <v>24.81</v>
      </c>
      <c r="X74">
        <f>INDEX('Ambiente-Termico'!$B$2:$EC$1000, MATCH($O74, 'Ambiente-Termico'!$I$2:$I$1000, 0), MATCH(X$1, 'Ambiente-Termico'!$B$1:$EC$1, 0))</f>
        <v>23.17</v>
      </c>
      <c r="Y74">
        <f>INDEX('Ambiente-Termico'!$B$2:$EC$1000, MATCH($O74, 'Ambiente-Termico'!$I$2:$I$1000, 0), MATCH(Y$1, 'Ambiente-Termico'!$B$1:$EC$1, 0))</f>
        <v>22.37</v>
      </c>
      <c r="Z74">
        <f>INDEX('Ambiente-Termico'!$B$2:$EC$1000, MATCH($O74, 'Ambiente-Termico'!$I$2:$I$1000, 0), MATCH(Z$1, 'Ambiente-Termico'!$B$1:$EC$1, 0))</f>
        <v>29.49</v>
      </c>
      <c r="AA74">
        <f>INDEX('Ambiente-Termico'!$B$2:$EC$1000, MATCH($O74, 'Ambiente-Termico'!$I$2:$I$1000, 0), MATCH(AA$1, 'Ambiente-Termico'!$B$1:$EC$1, 0))</f>
        <v>29.49</v>
      </c>
      <c r="AB74">
        <f>INDEX('Ambiente-Termico'!$B$2:$EC$1000, MATCH($O74, 'Ambiente-Termico'!$I$2:$I$1000, 0), MATCH(AB$1, 'Ambiente-Termico'!$B$1:$EC$1, 0))</f>
        <v>22.39</v>
      </c>
      <c r="AC74">
        <f>INDEX('Ambiente-Termico'!$B$2:$EC$1000, MATCH($O74, 'Ambiente-Termico'!$I$2:$I$1000, 0), MATCH(AC$1, 'Ambiente-Termico'!$B$1:$EC$1, 0))</f>
        <v>21.67</v>
      </c>
      <c r="AD74">
        <f>INDEX('Ambiente-Termico'!$B$2:$EC$1000, MATCH($O74, 'Ambiente-Termico'!$I$2:$I$1000, 0), MATCH(AD$1, 'Ambiente-Termico'!$B$1:$EC$1, 0))</f>
        <v>26.74</v>
      </c>
      <c r="AE74">
        <f>INDEX('Ambiente-Termico'!$B$2:$EC$1000, MATCH($O74, 'Ambiente-Termico'!$I$2:$I$1000, 0), MATCH(AE$1, 'Ambiente-Termico'!$B$1:$EC$1, 0))</f>
        <v>26.74</v>
      </c>
      <c r="AF74">
        <f>INDEX('Ambiente-Termico'!$B$2:$EC$1000, MATCH($O74, 'Ambiente-Termico'!$I$2:$I$1000, 0), MATCH(AF$1, 'Ambiente-Termico'!$B$1:$EC$1, 0))</f>
        <v>22.78</v>
      </c>
      <c r="AG74">
        <f>INDEX('Ambiente-Termico'!$B$2:$EC$1000, MATCH($O74, 'Ambiente-Termico'!$I$2:$I$1000, 0), MATCH(AG$1, 'Ambiente-Termico'!$B$1:$EC$1, 0))</f>
        <v>22.02</v>
      </c>
      <c r="AH74" s="2">
        <f t="shared" si="87"/>
        <v>0</v>
      </c>
      <c r="AI74" s="2">
        <f t="shared" si="87"/>
        <v>1.3126491646778149E-2</v>
      </c>
      <c r="AJ74" s="2">
        <f t="shared" si="87"/>
        <v>3.4408602150537426E-3</v>
      </c>
      <c r="AK74" s="2">
        <f t="shared" si="87"/>
        <v>4.8932384341636714E-3</v>
      </c>
      <c r="AL74" s="2">
        <f t="shared" si="88"/>
        <v>3.9413680781758997E-2</v>
      </c>
      <c r="AM74" s="2">
        <f t="shared" si="88"/>
        <v>3.9413680781758997E-2</v>
      </c>
      <c r="AN74" s="2">
        <f t="shared" si="88"/>
        <v>2.5674499564839026E-2</v>
      </c>
      <c r="AO74" s="2">
        <f t="shared" si="43"/>
        <v>1.9457013574660564E-2</v>
      </c>
      <c r="AP74" s="2">
        <f t="shared" si="43"/>
        <v>2.2303473491773418E-2</v>
      </c>
      <c r="AQ74" s="2">
        <f t="shared" si="43"/>
        <v>2.2303473491773418E-2</v>
      </c>
      <c r="AR74" s="2">
        <f t="shared" si="43"/>
        <v>1.4705882352941124E-2</v>
      </c>
      <c r="AS74" s="2">
        <f t="shared" si="44"/>
        <v>1.2113055181695809E-2</v>
      </c>
      <c r="AT74">
        <f>INDEX('Ambiente-Termico'!$B$2:$EC$1000, MATCH($O74, 'Ambiente-Termico'!$I$2:$I$1000, 0), MATCH(AT$1, 'Ambiente-Termico'!$B$1:$EC$1, 0))</f>
        <v>0</v>
      </c>
      <c r="AU74" s="2">
        <f>INDEX('Ambiente-Termico'!$B$2:$EC$1000, MATCH($O74, 'Ambiente-Termico'!$I$2:$I$1000, 0), MATCH(AU$1, 'Ambiente-Termico'!$B$1:$EC$1, 0))</f>
        <v>0</v>
      </c>
      <c r="AV74">
        <f>INDEX('Ambiente-Termico'!$B$2:$EC$1000, MATCH($O74, 'Ambiente-Termico'!$I$2:$I$1000, 0), MATCH(AV$1, 'Ambiente-Termico'!$B$1:$EC$1, 0))</f>
        <v>1782</v>
      </c>
      <c r="AW74" s="2">
        <f>INDEX('Ambiente-Termico'!$B$2:$EC$1000, MATCH($O74, 'Ambiente-Termico'!$I$2:$I$1000, 0), MATCH(AW$1, 'Ambiente-Termico'!$B$1:$EC$1, 0))</f>
        <v>0.3487279843444227</v>
      </c>
      <c r="AX74">
        <f>INDEX('Ambiente-Termico'!$B$2:$EC$1000, MATCH($O74, 'Ambiente-Termico'!$I$2:$I$1000, 0), MATCH(AX$1, 'Ambiente-Termico'!$B$1:$EC$1, 0))</f>
        <v>3328</v>
      </c>
      <c r="AY74" s="2">
        <f>INDEX('Ambiente-Termico'!$B$2:$EC$1000, MATCH($O74, 'Ambiente-Termico'!$I$2:$I$1000, 0), MATCH(AY$1, 'Ambiente-Termico'!$B$1:$EC$1, 0))</f>
        <v>0.65127201565557735</v>
      </c>
      <c r="AZ74">
        <f>INDEX('Ambiente-Termico'!$B$2:$EC$1000, MATCH($O74, 'Ambiente-Termico'!$I$2:$I$1000, 0), MATCH(AZ$1, 'Ambiente-Termico'!$B$1:$EC$1, 0))</f>
        <v>7</v>
      </c>
      <c r="BA74" s="2">
        <f>INDEX('Ambiente-Termico'!$B$2:$EC$1000, MATCH($O74, 'Ambiente-Termico'!$I$2:$I$1000, 0), MATCH(BA$1, 'Ambiente-Termico'!$B$1:$EC$1, 0))</f>
        <v>7.9908675799086762E-4</v>
      </c>
      <c r="BB74">
        <f>INDEX('Ambiente-Termico'!$B$2:$EC$1000, MATCH($O74, 'Ambiente-Termico'!$I$2:$I$1000, 0), MATCH(BB$1, 'Ambiente-Termico'!$B$1:$EC$1, 0))</f>
        <v>2786</v>
      </c>
      <c r="BC74" s="2">
        <f>INDEX('Ambiente-Termico'!$B$2:$EC$1000, MATCH($O74, 'Ambiente-Termico'!$I$2:$I$1000, 0), MATCH(BC$1, 'Ambiente-Termico'!$B$1:$EC$1, 0))</f>
        <v>0.31803652968036528</v>
      </c>
      <c r="BD74" t="e">
        <f>INDEX('Ambiente-Termico'!$B$2:$EC$1000, MATCH($O74, 'Ambiente-Termico'!$I$2:$I$1000, 0), MATCH(BD$1, 'Ambiente-Termico'!$B$1:$EC$1, 0))</f>
        <v>#N/A</v>
      </c>
      <c r="BE74" s="2" t="e">
        <f>INDEX('Ambiente-Termico'!$B$2:$EC$1000, MATCH($O74, 'Ambiente-Termico'!$I$2:$I$1000, 0), MATCH(BE$1, 'Ambiente-Termico'!$B$1:$EC$1, 0))</f>
        <v>#N/A</v>
      </c>
      <c r="BF74">
        <f>INDEX('Ambiente-Termico'!$B$2:$EC$1000, MATCH($O74, 'Ambiente-Termico'!$I$2:$I$1000, 0), MATCH(BF$1, 'Ambiente-Termico'!$B$1:$EC$1, 0))</f>
        <v>27</v>
      </c>
      <c r="BG74" s="2">
        <f>INDEX('Ambiente-Termico'!$B$2:$EC$1000, MATCH($O74, 'Ambiente-Termico'!$I$2:$I$1000, 0), MATCH(BG$1, 'Ambiente-Termico'!$B$1:$EC$1, 0))</f>
        <v>5.2837573385518593E-3</v>
      </c>
      <c r="BH74">
        <f>INDEX('Ambiente-Termico'!$B$2:$EC$1000, MATCH($O74, 'Ambiente-Termico'!$I$2:$I$1000, 0), MATCH(BH$1, 'Ambiente-Termico'!$B$1:$EC$1, 0))</f>
        <v>4</v>
      </c>
      <c r="BI74" s="2">
        <f>INDEX('Ambiente-Termico'!$B$2:$EC$1000, MATCH($O74, 'Ambiente-Termico'!$I$2:$I$1000, 0), MATCH(BI$1, 'Ambiente-Termico'!$B$1:$EC$1, 0))</f>
        <v>7.8277886497064581E-4</v>
      </c>
      <c r="BJ74">
        <f>INDEX('Ambiente-Termico'!$B$2:$EC$1000, MATCH($O74, 'Ambiente-Termico'!$I$2:$I$1000, 0), MATCH(BJ$1, 'Ambiente-Termico'!$B$1:$EC$1, 0))</f>
        <v>5079</v>
      </c>
      <c r="BK74" s="2">
        <f>INDEX('Ambiente-Termico'!$B$2:$EC$1000, MATCH($O74, 'Ambiente-Termico'!$I$2:$I$1000, 0), MATCH(BK$1, 'Ambiente-Termico'!$B$1:$EC$1, 0))</f>
        <v>0.99393346379647751</v>
      </c>
      <c r="BL74">
        <f>INDEX('Ambiente-Termico'!$B$2:$EC$1000, MATCH($O74, 'Ambiente-Termico'!$I$2:$I$1000, 0), MATCH(BL$1, 'Ambiente-Termico'!$B$1:$EC$1, 0))</f>
        <v>27</v>
      </c>
      <c r="BM74" s="2">
        <f>INDEX('Ambiente-Termico'!$B$2:$EC$1000, MATCH($O74, 'Ambiente-Termico'!$I$2:$I$1000, 0), MATCH(BM$1, 'Ambiente-Termico'!$B$1:$EC$1, 0))</f>
        <v>3.0821917808219182E-3</v>
      </c>
      <c r="BN74">
        <f>INDEX('Ambiente-Termico'!$B$2:$EC$1000, MATCH($O74, 'Ambiente-Termico'!$I$2:$I$1000, 0), MATCH(BN$1, 'Ambiente-Termico'!$B$1:$EC$1, 0))</f>
        <v>268</v>
      </c>
      <c r="BO74" s="2">
        <f>INDEX('Ambiente-Termico'!$B$2:$EC$1000, MATCH($O74, 'Ambiente-Termico'!$I$2:$I$1000, 0), MATCH(BO$1, 'Ambiente-Termico'!$B$1:$EC$1, 0))</f>
        <v>3.059360730593607E-2</v>
      </c>
      <c r="BP74">
        <f>INDEX('Ambiente-Termico'!$B$2:$EC$1000, MATCH($O74, 'Ambiente-Termico'!$I$2:$I$1000, 0), MATCH(BP$1, 'Ambiente-Termico'!$B$1:$EC$1, 0))</f>
        <v>8465</v>
      </c>
      <c r="BQ74" s="2">
        <f>INDEX('Ambiente-Termico'!$B$2:$EC$1000, MATCH($O74, 'Ambiente-Termico'!$I$2:$I$1000, 0), MATCH(BQ$1, 'Ambiente-Termico'!$B$1:$EC$1, 0))</f>
        <v>0.966324200913242</v>
      </c>
      <c r="BR74">
        <f>INDEX('Ambiente-Termico'!$B$2:$EC$1000, MATCH($O74, 'Ambiente-Termico'!$I$2:$I$1000, 0), MATCH(BR$1, 'Ambiente-Termico'!$B$1:$EC$1, 0))</f>
        <v>0</v>
      </c>
      <c r="BS74" s="2">
        <f>INDEX('Ambiente-Termico'!$B$2:$EC$1000, MATCH($O74, 'Ambiente-Termico'!$I$2:$I$1000, 0), MATCH(BS$1, 'Ambiente-Termico'!$B$1:$EC$1, 0))</f>
        <v>0</v>
      </c>
      <c r="BT74">
        <f>INDEX('Ambiente-Termico'!$B$2:$EC$1000, MATCH($O74, 'Ambiente-Termico'!$I$2:$I$1000, 0), MATCH(BT$1, 'Ambiente-Termico'!$B$1:$EC$1, 0))</f>
        <v>570</v>
      </c>
      <c r="BU74" s="2">
        <f>INDEX('Ambiente-Termico'!$B$2:$EC$1000, MATCH($O74, 'Ambiente-Termico'!$I$2:$I$1000, 0), MATCH(BU$1, 'Ambiente-Termico'!$B$1:$EC$1, 0))</f>
        <v>0.11154598825831701</v>
      </c>
      <c r="BV74">
        <f>INDEX('Ambiente-Termico'!$B$2:$EC$1000, MATCH($O74, 'Ambiente-Termico'!$I$2:$I$1000, 0), MATCH(BV$1, 'Ambiente-Termico'!$B$1:$EC$1, 0))</f>
        <v>8190</v>
      </c>
      <c r="BW74" s="2">
        <f>INDEX('Ambiente-Termico'!$B$2:$EC$1000, MATCH($O74, 'Ambiente-Termico'!$I$2:$I$1000, 0), MATCH(BW$1, 'Ambiente-Termico'!$B$1:$EC$1, 0))</f>
        <v>0.93493150684931503</v>
      </c>
      <c r="BX74">
        <f>INDEX('Ambiente-Termico'!$B$2:$EC$1000, MATCH($O74, 'Ambiente-Termico'!$I$2:$I$1000, 0), MATCH(BX$1, 'Ambiente-Termico'!$B$1:$EC$1, 0))</f>
        <v>0</v>
      </c>
      <c r="BY74" s="2">
        <f>INDEX('Ambiente-Termico'!$B$2:$EC$1000, MATCH($O74, 'Ambiente-Termico'!$I$2:$I$1000, 0), MATCH(BY$1, 'Ambiente-Termico'!$B$1:$EC$1, 0))</f>
        <v>0</v>
      </c>
      <c r="BZ74">
        <f>INDEX('Ambiente-Termico'!$B$2:$EC$1000, MATCH($O74, 'Ambiente-Termico'!$I$2:$I$1000, 0), MATCH(BZ$1, 'Ambiente-Termico'!$B$1:$EC$1, 0))</f>
        <v>1891</v>
      </c>
      <c r="CA74" s="2">
        <f>INDEX('Ambiente-Termico'!$B$2:$EC$1000, MATCH($O74, 'Ambiente-Termico'!$I$2:$I$1000, 0), MATCH(CA$1, 'Ambiente-Termico'!$B$1:$EC$1, 0))</f>
        <v>0.21586757990867581</v>
      </c>
      <c r="CB74">
        <f>INDEX('Ambiente-Termico'!$B$2:$EC$1000, MATCH($O74, 'Ambiente-Termico'!$I$2:$I$1000, 0), MATCH(CB$1, 'Ambiente-Termico'!$B$1:$EC$1, 0))</f>
        <v>6869</v>
      </c>
      <c r="CC74" s="2">
        <f>INDEX('Ambiente-Termico'!$B$2:$EC$1000, MATCH($O74, 'Ambiente-Termico'!$I$2:$I$1000, 0), MATCH(CC$1, 'Ambiente-Termico'!$B$1:$EC$1, 0))</f>
        <v>0.78413242009132422</v>
      </c>
      <c r="CD74">
        <f>INDEX('Ambiente-Termico'!$B$2:$EC$1000, MATCH($O74, 'Ambiente-Termico'!$I$2:$I$1000, 0), MATCH(CD$1, 'Ambiente-Termico'!$B$1:$EC$1, 0))</f>
        <v>1838.96</v>
      </c>
      <c r="CE74">
        <f>INDEX('Ambiente-Termico'!$B$2:$EC$1000, MATCH($O74, 'Ambiente-Termico'!$I$2:$I$1000, 0), MATCH(CE$1, 'Ambiente-Termico'!$B$1:$EC$1, 0))</f>
        <v>708.03</v>
      </c>
      <c r="CF74">
        <f>INDEX('Ambiente-Termico'!$B$2:$EC$1000, MATCH($O74, 'Ambiente-Termico'!$I$2:$I$1000, 0), MATCH(CF$1, 'Ambiente-Termico'!$B$1:$EC$1, 0))</f>
        <v>79.954782608695652</v>
      </c>
      <c r="CG74">
        <f>INDEX('Ambiente-Termico'!$B$2:$EC$1000, MATCH($O74, 'Ambiente-Termico'!$I$2:$I$1000, 0), MATCH(CG$1, 'Ambiente-Termico'!$B$1:$EC$1, 0))</f>
        <v>30.783913043478261</v>
      </c>
      <c r="CH74">
        <f>INDEX('Ambiente-Termico'!$B$2:$EC$1000, MATCH($O74, 'Ambiente-Termico'!$I$2:$I$1000, 0), MATCH(CH$1, 'Ambiente-Termico'!$B$1:$EC$1, 0))</f>
        <v>49.170869565217387</v>
      </c>
      <c r="CI74">
        <f>INDEX('Ambiente-Termico'!$B$2:$EC$1000, MATCH($O74, 'Ambiente-Termico'!$I$2:$I$1000, 0), MATCH(CI$1, 'Ambiente-Termico'!$B$1:$EC$1, 0))</f>
        <v>735.86</v>
      </c>
      <c r="CJ74">
        <f>INDEX('Ambiente-Termico'!$B$2:$EC$1000, MATCH($O74, 'Ambiente-Termico'!$I$2:$I$1000, 0), MATCH(CJ$1, 'Ambiente-Termico'!$B$1:$EC$1, 0))</f>
        <v>52.092178609310309</v>
      </c>
      <c r="CK74">
        <f>INDEX('Ambiente-Termico'!$B$2:$EC$1000, MATCH($O74, 'Ambiente-Termico'!$I$2:$I$1000, 0), MATCH(CK$1, 'Ambiente-Termico'!$B$1:$EC$1, 0))</f>
        <v>545.67999999999995</v>
      </c>
      <c r="CL74">
        <f>INDEX('Ambiente-Termico'!$B$2:$EC$1000, MATCH($O74, 'Ambiente-Termico'!$I$2:$I$1000, 0), MATCH(CL$1, 'Ambiente-Termico'!$B$1:$EC$1, 0))</f>
        <v>14.59</v>
      </c>
      <c r="CM74">
        <f>INDEX('Ambiente-Termico'!$B$2:$EC$1000, MATCH($O74, 'Ambiente-Termico'!$I$2:$I$1000, 0), MATCH(CM$1, 'Ambiente-Termico'!$B$1:$EC$1, 0))</f>
        <v>57.61</v>
      </c>
      <c r="CN74" t="str">
        <f>INDEX('Ambiente-Termico'!$B$2:$EC$1000, MATCH($O74, 'Ambiente-Termico'!$I$2:$I$1000, 0), MATCH(CN$1, 'Ambiente-Termico'!$B$1:$EC$1, 0))</f>
        <v xml:space="preserve"> 02/21  17:00:00</v>
      </c>
      <c r="CO74">
        <f>INDEX('Ambiente-Termico'!$B$2:$EC$1000, MATCH($O74, 'Ambiente-Termico'!$I$2:$I$1000, 0), MATCH(CO$1, 'Ambiente-Termico'!$B$1:$EC$1, 0))</f>
        <v>1727.3489131693441</v>
      </c>
      <c r="CP74">
        <f>INDEX('Ambiente-Termico'!$B$2:$EC$1000, MATCH($O74, 'Ambiente-Termico'!$I$2:$I$1000, 0), MATCH(CP$1, 'Ambiente-Termico'!$B$1:$EC$1, 0))</f>
        <v>432</v>
      </c>
      <c r="CQ74">
        <f>INDEX('Ambiente-Termico'!$B$2:$EC$1000, MATCH($O74, 'Ambiente-Termico'!$I$2:$I$1000, 0), MATCH(CQ$1, 'Ambiente-Termico'!$B$1:$EC$1, 0))</f>
        <v>120.90625</v>
      </c>
      <c r="CR74">
        <f>INDEX('Ambiente-Termico'!$B$2:$EC$1000, MATCH($O74, 'Ambiente-Termico'!$I$2:$I$1000, 0), MATCH(CR$1, 'Ambiente-Termico'!$B$1:$EC$1, 0))</f>
        <v>120</v>
      </c>
      <c r="CS74">
        <f>INDEX('Ambiente-Termico'!$B$2:$EC$1000, MATCH($O74, 'Ambiente-Termico'!$I$2:$I$1000, 0), MATCH(CS$1, 'Ambiente-Termico'!$B$1:$EC$1, 0))</f>
        <v>2450.8468018930412</v>
      </c>
      <c r="CT74">
        <f>INDEX('Ambiente-Termico'!$B$2:$EC$1000, MATCH($O74, 'Ambiente-Termico'!$I$2:$I$1000, 0), MATCH(CT$1, 'Ambiente-Termico'!$B$1:$EC$1, 0))</f>
        <v>741.32706879418936</v>
      </c>
      <c r="CU74">
        <f>INDEX('Ambiente-Termico'!$B$2:$EC$1000, MATCH($O74, 'Ambiente-Termico'!$I$2:$I$1000, 0), MATCH(CU$1, 'Ambiente-Termico'!$B$1:$EC$1, 0))</f>
        <v>1709.519733098851</v>
      </c>
      <c r="CV74">
        <f>INDEX('Ambiente-Termico'!$B$2:$EC$1000, MATCH($O74, 'Ambiente-Termico'!$I$2:$I$1000, 0), MATCH(CV$1, 'Ambiente-Termico'!$B$1:$EC$1, 0))</f>
        <v>-1406.874170408687</v>
      </c>
      <c r="CW74">
        <f>INDEX('Ambiente-Termico'!$B$2:$EC$1000, MATCH($O74, 'Ambiente-Termico'!$I$2:$I$1000, 0), MATCH(CW$1, 'Ambiente-Termico'!$B$1:$EC$1, 0))</f>
        <v>0</v>
      </c>
      <c r="CX74">
        <f>INDEX('Ambiente-Termico'!$B$2:$EC$1000, MATCH($O74, 'Ambiente-Termico'!$I$2:$I$1000, 0), MATCH(CX$1, 'Ambiente-Termico'!$B$1:$EC$1, 0))</f>
        <v>10.470031684990539</v>
      </c>
      <c r="CY74">
        <f>INDEX('Ambiente-Termico'!$B$2:$EC$1000, MATCH($O74, 'Ambiente-Termico'!$I$2:$I$1000, 0), MATCH(CY$1, 'Ambiente-Termico'!$B$1:$EC$1, 0))</f>
        <v>1727.3489131693441</v>
      </c>
      <c r="CZ74">
        <f>INDEX('Ambiente-Termico'!$B$2:$EC$1000, MATCH($O74, 'Ambiente-Termico'!$I$2:$I$1000, 0), MATCH(CZ$1, 'Ambiente-Termico'!$B$1:$EC$1, 0))</f>
        <v>0</v>
      </c>
      <c r="DA74" t="str">
        <f>INDEX('Ambiente-Termico'!$B$2:$EC$1000, MATCH($O74, 'Ambiente-Termico'!$I$2:$I$1000, 0), MATCH(DA$1, 'Ambiente-Termico'!$B$1:$EC$1, 0))</f>
        <v xml:space="preserve"> 03/09  17:00:00</v>
      </c>
      <c r="DB74">
        <f>INDEX('Ambiente-Termico'!$B$2:$EC$1000, MATCH($O74, 'Ambiente-Termico'!$I$2:$I$1000, 0), MATCH(DB$1, 'Ambiente-Termico'!$B$1:$EC$1, 0))</f>
        <v>1535.3697846941041</v>
      </c>
      <c r="DC74">
        <f>INDEX('Ambiente-Termico'!$B$2:$EC$1000, MATCH($O74, 'Ambiente-Termico'!$I$2:$I$1000, 0), MATCH(DC$1, 'Ambiente-Termico'!$B$1:$EC$1, 0))</f>
        <v>432</v>
      </c>
      <c r="DD74">
        <f>INDEX('Ambiente-Termico'!$B$2:$EC$1000, MATCH($O74, 'Ambiente-Termico'!$I$2:$I$1000, 0), MATCH(DD$1, 'Ambiente-Termico'!$B$1:$EC$1, 0))</f>
        <v>120.90625</v>
      </c>
      <c r="DE74">
        <f>INDEX('Ambiente-Termico'!$B$2:$EC$1000, MATCH($O74, 'Ambiente-Termico'!$I$2:$I$1000, 0), MATCH(DE$1, 'Ambiente-Termico'!$B$1:$EC$1, 0))</f>
        <v>120</v>
      </c>
      <c r="DF74">
        <f>INDEX('Ambiente-Termico'!$B$2:$EC$1000, MATCH($O74, 'Ambiente-Termico'!$I$2:$I$1000, 0), MATCH(DF$1, 'Ambiente-Termico'!$B$1:$EC$1, 0))</f>
        <v>2091.2261049517242</v>
      </c>
      <c r="DG74">
        <f>INDEX('Ambiente-Termico'!$B$2:$EC$1000, MATCH($O74, 'Ambiente-Termico'!$I$2:$I$1000, 0), MATCH(DG$1, 'Ambiente-Termico'!$B$1:$EC$1, 0))</f>
        <v>634.51654243712778</v>
      </c>
      <c r="DH74">
        <f>INDEX('Ambiente-Termico'!$B$2:$EC$1000, MATCH($O74, 'Ambiente-Termico'!$I$2:$I$1000, 0), MATCH(DH$1, 'Ambiente-Termico'!$B$1:$EC$1, 0))</f>
        <v>1456.709562514596</v>
      </c>
      <c r="DI74">
        <f>INDEX('Ambiente-Termico'!$B$2:$EC$1000, MATCH($O74, 'Ambiente-Termico'!$I$2:$I$1000, 0), MATCH(DI$1, 'Ambiente-Termico'!$B$1:$EC$1, 0))</f>
        <v>-1232.413390769841</v>
      </c>
      <c r="DJ74">
        <f>INDEX('Ambiente-Termico'!$B$2:$EC$1000, MATCH($O74, 'Ambiente-Termico'!$I$2:$I$1000, 0), MATCH(DJ$1, 'Ambiente-Termico'!$B$1:$EC$1, 0))</f>
        <v>0</v>
      </c>
      <c r="DK74">
        <f>INDEX('Ambiente-Termico'!$B$2:$EC$1000, MATCH($O74, 'Ambiente-Termico'!$I$2:$I$1000, 0), MATCH(DK$1, 'Ambiente-Termico'!$B$1:$EC$1, 0))</f>
        <v>3.6508205122206618</v>
      </c>
      <c r="DL74">
        <f>INDEX('Ambiente-Termico'!$B$2:$EC$1000, MATCH($O74, 'Ambiente-Termico'!$I$2:$I$1000, 0), MATCH(DL$1, 'Ambiente-Termico'!$B$1:$EC$1, 0))</f>
        <v>1535.3697846941041</v>
      </c>
      <c r="DM74">
        <f>INDEX('Ambiente-Termico'!$B$2:$EC$1000, MATCH($O74, 'Ambiente-Termico'!$I$2:$I$1000, 0), MATCH(DM$1, 'Ambiente-Termico'!$B$1:$EC$1, 0))</f>
        <v>0</v>
      </c>
      <c r="DN74" s="2">
        <f t="shared" si="45"/>
        <v>0.56883947537478252</v>
      </c>
      <c r="DO74" s="2">
        <f t="shared" si="46"/>
        <v>-1.3396882648460728E-2</v>
      </c>
      <c r="DP74" s="2">
        <f t="shared" si="47"/>
        <v>0.56883947537478252</v>
      </c>
      <c r="DQ74" s="2">
        <f t="shared" si="48"/>
        <v>-1.3396882648460728E-2</v>
      </c>
      <c r="DR74" s="2">
        <f t="shared" si="49"/>
        <v>0.68289933744010201</v>
      </c>
      <c r="DS74" s="2">
        <f t="shared" si="50"/>
        <v>0.84393180049162353</v>
      </c>
      <c r="DT74" s="2">
        <f t="shared" si="51"/>
        <v>-0.54093412372471228</v>
      </c>
      <c r="DU74" s="2">
        <f t="shared" si="52"/>
        <v>0.1452648726543655</v>
      </c>
      <c r="DV74" s="2">
        <f t="shared" si="53"/>
        <v>-0.15977742448330678</v>
      </c>
      <c r="DW74" s="2">
        <f t="shared" si="54"/>
        <v>0.14941680200797292</v>
      </c>
      <c r="DX74" s="2">
        <f t="shared" si="55"/>
        <v>0.12466794911656043</v>
      </c>
      <c r="DY74" s="2">
        <f t="shared" si="56"/>
        <v>0.25009423209545162</v>
      </c>
      <c r="DZ74" s="2">
        <f t="shared" si="57"/>
        <v>6.99952679381729E-2</v>
      </c>
      <c r="EA74" s="2">
        <f t="shared" si="58"/>
        <v>6.9470620026514329E-2</v>
      </c>
      <c r="EB74" s="2">
        <f t="shared" si="59"/>
        <v>1.4188487243125776</v>
      </c>
      <c r="EC74" s="2">
        <f t="shared" si="60"/>
        <v>0.42917042592975652</v>
      </c>
      <c r="ED74" s="2">
        <f t="shared" si="61"/>
        <v>0.98967829838282062</v>
      </c>
      <c r="EE74" s="2">
        <f t="shared" si="62"/>
        <v>-0.81447017431316215</v>
      </c>
      <c r="EF74" s="2">
        <f t="shared" si="63"/>
        <v>0</v>
      </c>
      <c r="EG74" s="2">
        <f t="shared" si="64"/>
        <v>6.0613299404461947E-3</v>
      </c>
      <c r="EH74" s="2">
        <f t="shared" si="65"/>
        <v>1</v>
      </c>
      <c r="EI74" s="2">
        <f t="shared" si="66"/>
        <v>0</v>
      </c>
      <c r="EJ74" s="2">
        <f t="shared" si="67"/>
        <v>0.15152157164749203</v>
      </c>
      <c r="EK74" s="2">
        <f t="shared" si="68"/>
        <v>0.28136544323494589</v>
      </c>
      <c r="EL74" s="2">
        <f t="shared" si="69"/>
        <v>7.8747316252604574E-2</v>
      </c>
      <c r="EM74" s="2">
        <f t="shared" si="70"/>
        <v>7.8157067565262736E-2</v>
      </c>
      <c r="EN74" s="2">
        <f t="shared" si="71"/>
        <v>1.3620341664912763</v>
      </c>
      <c r="EO74" s="2">
        <f t="shared" si="72"/>
        <v>0.41326626898779584</v>
      </c>
      <c r="EP74" s="2">
        <f t="shared" si="73"/>
        <v>0.94876789750348012</v>
      </c>
      <c r="EQ74" s="2">
        <f t="shared" si="74"/>
        <v>-0.80268180542277512</v>
      </c>
      <c r="ER74" s="2">
        <f t="shared" si="75"/>
        <v>0</v>
      </c>
      <c r="ES74" s="2">
        <f t="shared" si="76"/>
        <v>2.3778118786856452E-3</v>
      </c>
      <c r="ET74" s="2">
        <f t="shared" si="77"/>
        <v>1</v>
      </c>
      <c r="EU74" s="2">
        <f t="shared" si="78"/>
        <v>0</v>
      </c>
      <c r="EV74">
        <f>INDEX('Ambiente-Luminico'!$B$2:$DZ$1000, MATCH($P74, 'Ambiente-Luminico'!$M$2:$M$1000, 0), MATCH(EV$1, 'Ambiente-Luminico'!$B$1:$DZ$1, 0))</f>
        <v>0.140625</v>
      </c>
      <c r="EW74">
        <f>INDEX('Ambiente-Luminico'!$B$2:$DZ$1000, MATCH($P74, 'Ambiente-Luminico'!$M$2:$M$1000, 0), MATCH(EW$1, 'Ambiente-Luminico'!$B$1:$DZ$1, 0))</f>
        <v>0.34375</v>
      </c>
      <c r="EX74">
        <f>INDEX('Ambiente-Luminico'!$B$2:$DZ$1000, MATCH($P74, 'Ambiente-Luminico'!$M$2:$M$1000, 0), MATCH(EX$1, 'Ambiente-Luminico'!$B$1:$DZ$1, 0))</f>
        <v>0</v>
      </c>
      <c r="EY74">
        <f>INDEX('Ambiente-Luminico'!$B$2:$DZ$1000, MATCH($P74, 'Ambiente-Luminico'!$M$2:$M$1000, 0), MATCH(EY$1, 'Ambiente-Luminico'!$B$1:$DZ$1, 0))</f>
        <v>0.23254712</v>
      </c>
      <c r="EZ74">
        <f>INDEX('Ambiente-Luminico'!$B$2:$DZ$1000, MATCH($P74, 'Ambiente-Luminico'!$M$2:$M$1000, 0), MATCH(EZ$1, 'Ambiente-Luminico'!$B$1:$DZ$1, 0))</f>
        <v>2.4803082000000001E-2</v>
      </c>
      <c r="FA74">
        <f>INDEX('Ambiente-Luminico'!$B$2:$DZ$1000, MATCH($P74, 'Ambiente-Luminico'!$M$2:$M$1000, 0), MATCH(FA$1, 'Ambiente-Luminico'!$B$1:$DZ$1, 0))</f>
        <v>414.24254999999999</v>
      </c>
      <c r="FB74">
        <f>INDEX('Ambiente-Luminico'!$B$2:$DZ$1000, MATCH($P74, 'Ambiente-Luminico'!$M$2:$M$1000, 0), MATCH(FB$1, 'Ambiente-Luminico'!$B$1:$DZ$1, 0))</f>
        <v>0.359375</v>
      </c>
    </row>
    <row r="75" spans="1:158" x14ac:dyDescent="0.3">
      <c r="A75">
        <f>IF(INDEX(Plan1!O$5:O$1000,ROW()-1)="","",INDEX(Plan1!O$5:O$1000,ROW()-1))</f>
        <v>74</v>
      </c>
      <c r="B75" t="str">
        <f>IF(INDEX(Plan1!P$5:P$1000,ROW()-1)="","",INDEX(Plan1!P$5:P$1000,ROW()-1))</f>
        <v>CTD-HVAC_dia-V60-ST</v>
      </c>
      <c r="C75" t="str">
        <f>IF(INDEX(Plan1!Q$5:Q$1000,ROW()-1)="","",INDEX(Plan1!Q$5:Q$1000,ROW()-1))</f>
        <v>CTD</v>
      </c>
      <c r="D75" t="str">
        <f>IF(INDEX(Plan1!R$5:R$1000,ROW()-1)="","",INDEX(Plan1!R$5:R$1000,ROW()-1))</f>
        <v>HVAC_dia</v>
      </c>
      <c r="E75" t="str">
        <f>IF(INDEX(Plan1!S$5:S$1000,ROW()-1)="","",INDEX(Plan1!S$5:S$1000,ROW()-1))</f>
        <v>V60</v>
      </c>
      <c r="F75" t="str">
        <f>IF(INDEX(Plan1!T$5:T$1000,ROW()-1)="","",INDEX(Plan1!T$5:T$1000,ROW()-1))</f>
        <v>ST</v>
      </c>
      <c r="G75" t="str">
        <f>IF(INDEX(Plan1!U$5:U$1000,ROW()-1)="","",INDEX(Plan1!U$5:U$1000,ROW()-1))</f>
        <v>SALA DE JANTAR</v>
      </c>
      <c r="H75">
        <f>IF(INDEX(Plan1!W$5:W$1000,ROW()-1)="","",INDEX(Plan1!W$5:W$1000,ROW()-1))</f>
        <v>23</v>
      </c>
      <c r="I75">
        <f>IF(INDEX(Plan1!X$5:X$1000,ROW()-1)="","",INDEX(Plan1!X$5:X$1000,ROW()-1))</f>
        <v>20.47</v>
      </c>
      <c r="J75">
        <f>IF(INDEX(Plan1!Y$5:Y$1000,ROW()-1)="","",INDEX(Plan1!Y$5:Y$1000,ROW()-1))</f>
        <v>7.3440000000000003</v>
      </c>
      <c r="K75" s="16">
        <f>IF(INDEX(Plan1!Z$5:Z$1000,ROW()-1)="","",INDEX(Plan1!Z$5:Z$1000,ROW()-1))</f>
        <v>0.36</v>
      </c>
      <c r="L75" s="2">
        <f>IF(INDEX(Plan1!AA$5:AA$1000,ROW()-1)="","",INDEX(Plan1!AA$5:AA$1000,ROW()-1))</f>
        <v>0.32</v>
      </c>
      <c r="M75" t="str">
        <f t="shared" si="79"/>
        <v>ST</v>
      </c>
      <c r="N75" t="str">
        <f t="shared" si="80"/>
        <v>Oeste</v>
      </c>
      <c r="O75" t="str">
        <f t="shared" si="81"/>
        <v>CTD-HVAC_dia-V60-ST-SALA DE JANTAR-ST</v>
      </c>
      <c r="P75" t="str">
        <f t="shared" si="82"/>
        <v>CTD-VN-V60-ST-SALA DE JANTAR-ST</v>
      </c>
      <c r="Q75" t="str">
        <f t="shared" si="83"/>
        <v>CTD_ST_V60</v>
      </c>
      <c r="R75" t="str">
        <f t="shared" si="84"/>
        <v>CTD_ST_V60_sDG</v>
      </c>
      <c r="S75" t="str">
        <f t="shared" si="85"/>
        <v>CTD-SALA-DE-JANTAR</v>
      </c>
      <c r="T75" t="str">
        <f t="shared" si="86"/>
        <v>CTD-HVAC_dia-V86-ST-SALA DE JANTAR-ST</v>
      </c>
      <c r="U75">
        <f>INDEX('Ambiente-Termico'!$B$2:$EC$1000, MATCH($O75, 'Ambiente-Termico'!$I$2:$I$1000, 0), MATCH(U$1, 'Ambiente-Termico'!$B$1:$EC$1, 0))</f>
        <v>5110</v>
      </c>
      <c r="V75">
        <f>INDEX('Ambiente-Termico'!$B$2:$EC$1000, MATCH($O75, 'Ambiente-Termico'!$I$2:$I$1000, 0), MATCH(V$1, 'Ambiente-Termico'!$B$1:$EC$1, 0))</f>
        <v>24</v>
      </c>
      <c r="W75">
        <f>INDEX('Ambiente-Termico'!$B$2:$EC$1000, MATCH($O75, 'Ambiente-Termico'!$I$2:$I$1000, 0), MATCH(W$1, 'Ambiente-Termico'!$B$1:$EC$1, 0))</f>
        <v>24.99</v>
      </c>
      <c r="X75">
        <f>INDEX('Ambiente-Termico'!$B$2:$EC$1000, MATCH($O75, 'Ambiente-Termico'!$I$2:$I$1000, 0), MATCH(X$1, 'Ambiente-Termico'!$B$1:$EC$1, 0))</f>
        <v>23.23</v>
      </c>
      <c r="Y75">
        <f>INDEX('Ambiente-Termico'!$B$2:$EC$1000, MATCH($O75, 'Ambiente-Termico'!$I$2:$I$1000, 0), MATCH(Y$1, 'Ambiente-Termico'!$B$1:$EC$1, 0))</f>
        <v>22.44</v>
      </c>
      <c r="Z75">
        <f>INDEX('Ambiente-Termico'!$B$2:$EC$1000, MATCH($O75, 'Ambiente-Termico'!$I$2:$I$1000, 0), MATCH(Z$1, 'Ambiente-Termico'!$B$1:$EC$1, 0))</f>
        <v>30.46</v>
      </c>
      <c r="AA75">
        <f>INDEX('Ambiente-Termico'!$B$2:$EC$1000, MATCH($O75, 'Ambiente-Termico'!$I$2:$I$1000, 0), MATCH(AA$1, 'Ambiente-Termico'!$B$1:$EC$1, 0))</f>
        <v>30.46</v>
      </c>
      <c r="AB75">
        <f>INDEX('Ambiente-Termico'!$B$2:$EC$1000, MATCH($O75, 'Ambiente-Termico'!$I$2:$I$1000, 0), MATCH(AB$1, 'Ambiente-Termico'!$B$1:$EC$1, 0))</f>
        <v>22.78</v>
      </c>
      <c r="AC75">
        <f>INDEX('Ambiente-Termico'!$B$2:$EC$1000, MATCH($O75, 'Ambiente-Termico'!$I$2:$I$1000, 0), MATCH(AC$1, 'Ambiente-Termico'!$B$1:$EC$1, 0))</f>
        <v>21.94</v>
      </c>
      <c r="AD75">
        <f>INDEX('Ambiente-Termico'!$B$2:$EC$1000, MATCH($O75, 'Ambiente-Termico'!$I$2:$I$1000, 0), MATCH(AD$1, 'Ambiente-Termico'!$B$1:$EC$1, 0))</f>
        <v>27.23</v>
      </c>
      <c r="AE75">
        <f>INDEX('Ambiente-Termico'!$B$2:$EC$1000, MATCH($O75, 'Ambiente-Termico'!$I$2:$I$1000, 0), MATCH(AE$1, 'Ambiente-Termico'!$B$1:$EC$1, 0))</f>
        <v>27.23</v>
      </c>
      <c r="AF75">
        <f>INDEX('Ambiente-Termico'!$B$2:$EC$1000, MATCH($O75, 'Ambiente-Termico'!$I$2:$I$1000, 0), MATCH(AF$1, 'Ambiente-Termico'!$B$1:$EC$1, 0))</f>
        <v>23.01</v>
      </c>
      <c r="AG75">
        <f>INDEX('Ambiente-Termico'!$B$2:$EC$1000, MATCH($O75, 'Ambiente-Termico'!$I$2:$I$1000, 0), MATCH(AG$1, 'Ambiente-Termico'!$B$1:$EC$1, 0))</f>
        <v>22.19</v>
      </c>
      <c r="AH75" s="2">
        <f t="shared" si="87"/>
        <v>0</v>
      </c>
      <c r="AI75" s="2">
        <f t="shared" si="87"/>
        <v>5.9665871121719061E-3</v>
      </c>
      <c r="AJ75" s="2">
        <f t="shared" si="87"/>
        <v>8.6021505376343566E-4</v>
      </c>
      <c r="AK75" s="2">
        <f t="shared" si="87"/>
        <v>1.779359430604921E-3</v>
      </c>
      <c r="AL75" s="2">
        <f t="shared" si="88"/>
        <v>7.8175895765472125E-3</v>
      </c>
      <c r="AM75" s="2">
        <f t="shared" si="88"/>
        <v>7.8175895765472125E-3</v>
      </c>
      <c r="AN75" s="2">
        <f t="shared" si="88"/>
        <v>8.7032201914708507E-3</v>
      </c>
      <c r="AO75" s="2">
        <f t="shared" si="43"/>
        <v>7.2398190045248612E-3</v>
      </c>
      <c r="AP75" s="2">
        <f t="shared" si="43"/>
        <v>4.3875685557587252E-3</v>
      </c>
      <c r="AQ75" s="2">
        <f t="shared" si="43"/>
        <v>4.3875685557587252E-3</v>
      </c>
      <c r="AR75" s="2">
        <f t="shared" si="43"/>
        <v>4.7577854671280173E-3</v>
      </c>
      <c r="AS75" s="2">
        <f t="shared" si="44"/>
        <v>4.4863167339612708E-3</v>
      </c>
      <c r="AT75">
        <f>INDEX('Ambiente-Termico'!$B$2:$EC$1000, MATCH($O75, 'Ambiente-Termico'!$I$2:$I$1000, 0), MATCH(AT$1, 'Ambiente-Termico'!$B$1:$EC$1, 0))</f>
        <v>8</v>
      </c>
      <c r="AU75" s="2">
        <f>INDEX('Ambiente-Termico'!$B$2:$EC$1000, MATCH($O75, 'Ambiente-Termico'!$I$2:$I$1000, 0), MATCH(AU$1, 'Ambiente-Termico'!$B$1:$EC$1, 0))</f>
        <v>1.5655577299412921E-3</v>
      </c>
      <c r="AV75">
        <f>INDEX('Ambiente-Termico'!$B$2:$EC$1000, MATCH($O75, 'Ambiente-Termico'!$I$2:$I$1000, 0), MATCH(AV$1, 'Ambiente-Termico'!$B$1:$EC$1, 0))</f>
        <v>1658</v>
      </c>
      <c r="AW75" s="2">
        <f>INDEX('Ambiente-Termico'!$B$2:$EC$1000, MATCH($O75, 'Ambiente-Termico'!$I$2:$I$1000, 0), MATCH(AW$1, 'Ambiente-Termico'!$B$1:$EC$1, 0))</f>
        <v>0.3244618395303327</v>
      </c>
      <c r="AX75">
        <f>INDEX('Ambiente-Termico'!$B$2:$EC$1000, MATCH($O75, 'Ambiente-Termico'!$I$2:$I$1000, 0), MATCH(AX$1, 'Ambiente-Termico'!$B$1:$EC$1, 0))</f>
        <v>3444</v>
      </c>
      <c r="AY75" s="2">
        <f>INDEX('Ambiente-Termico'!$B$2:$EC$1000, MATCH($O75, 'Ambiente-Termico'!$I$2:$I$1000, 0), MATCH(AY$1, 'Ambiente-Termico'!$B$1:$EC$1, 0))</f>
        <v>0.67397260273972603</v>
      </c>
      <c r="AZ75">
        <f>INDEX('Ambiente-Termico'!$B$2:$EC$1000, MATCH($O75, 'Ambiente-Termico'!$I$2:$I$1000, 0), MATCH(AZ$1, 'Ambiente-Termico'!$B$1:$EC$1, 0))</f>
        <v>17</v>
      </c>
      <c r="BA75" s="2">
        <f>INDEX('Ambiente-Termico'!$B$2:$EC$1000, MATCH($O75, 'Ambiente-Termico'!$I$2:$I$1000, 0), MATCH(BA$1, 'Ambiente-Termico'!$B$1:$EC$1, 0))</f>
        <v>1.9406392694063931E-3</v>
      </c>
      <c r="BB75">
        <f>INDEX('Ambiente-Termico'!$B$2:$EC$1000, MATCH($O75, 'Ambiente-Termico'!$I$2:$I$1000, 0), MATCH(BB$1, 'Ambiente-Termico'!$B$1:$EC$1, 0))</f>
        <v>2640</v>
      </c>
      <c r="BC75" s="2">
        <f>INDEX('Ambiente-Termico'!$B$2:$EC$1000, MATCH($O75, 'Ambiente-Termico'!$I$2:$I$1000, 0), MATCH(BC$1, 'Ambiente-Termico'!$B$1:$EC$1, 0))</f>
        <v>0.30136986301369861</v>
      </c>
      <c r="BD75" t="e">
        <f>INDEX('Ambiente-Termico'!$B$2:$EC$1000, MATCH($O75, 'Ambiente-Termico'!$I$2:$I$1000, 0), MATCH(BD$1, 'Ambiente-Termico'!$B$1:$EC$1, 0))</f>
        <v>#N/A</v>
      </c>
      <c r="BE75" s="2" t="e">
        <f>INDEX('Ambiente-Termico'!$B$2:$EC$1000, MATCH($O75, 'Ambiente-Termico'!$I$2:$I$1000, 0), MATCH(BE$1, 'Ambiente-Termico'!$B$1:$EC$1, 0))</f>
        <v>#N/A</v>
      </c>
      <c r="BF75">
        <f>INDEX('Ambiente-Termico'!$B$2:$EC$1000, MATCH($O75, 'Ambiente-Termico'!$I$2:$I$1000, 0), MATCH(BF$1, 'Ambiente-Termico'!$B$1:$EC$1, 0))</f>
        <v>91</v>
      </c>
      <c r="BG75" s="2">
        <f>INDEX('Ambiente-Termico'!$B$2:$EC$1000, MATCH($O75, 'Ambiente-Termico'!$I$2:$I$1000, 0), MATCH(BG$1, 'Ambiente-Termico'!$B$1:$EC$1, 0))</f>
        <v>1.7808219178082191E-2</v>
      </c>
      <c r="BH75">
        <f>INDEX('Ambiente-Termico'!$B$2:$EC$1000, MATCH($O75, 'Ambiente-Termico'!$I$2:$I$1000, 0), MATCH(BH$1, 'Ambiente-Termico'!$B$1:$EC$1, 0))</f>
        <v>3</v>
      </c>
      <c r="BI75" s="2">
        <f>INDEX('Ambiente-Termico'!$B$2:$EC$1000, MATCH($O75, 'Ambiente-Termico'!$I$2:$I$1000, 0), MATCH(BI$1, 'Ambiente-Termico'!$B$1:$EC$1, 0))</f>
        <v>5.8708414872798433E-4</v>
      </c>
      <c r="BJ75">
        <f>INDEX('Ambiente-Termico'!$B$2:$EC$1000, MATCH($O75, 'Ambiente-Termico'!$I$2:$I$1000, 0), MATCH(BJ$1, 'Ambiente-Termico'!$B$1:$EC$1, 0))</f>
        <v>5016</v>
      </c>
      <c r="BK75" s="2">
        <f>INDEX('Ambiente-Termico'!$B$2:$EC$1000, MATCH($O75, 'Ambiente-Termico'!$I$2:$I$1000, 0), MATCH(BK$1, 'Ambiente-Termico'!$B$1:$EC$1, 0))</f>
        <v>0.98160469667318984</v>
      </c>
      <c r="BL75">
        <f>INDEX('Ambiente-Termico'!$B$2:$EC$1000, MATCH($O75, 'Ambiente-Termico'!$I$2:$I$1000, 0), MATCH(BL$1, 'Ambiente-Termico'!$B$1:$EC$1, 0))</f>
        <v>91</v>
      </c>
      <c r="BM75" s="2">
        <f>INDEX('Ambiente-Termico'!$B$2:$EC$1000, MATCH($O75, 'Ambiente-Termico'!$I$2:$I$1000, 0), MATCH(BM$1, 'Ambiente-Termico'!$B$1:$EC$1, 0))</f>
        <v>1.038812785388128E-2</v>
      </c>
      <c r="BN75">
        <f>INDEX('Ambiente-Termico'!$B$2:$EC$1000, MATCH($O75, 'Ambiente-Termico'!$I$2:$I$1000, 0), MATCH(BN$1, 'Ambiente-Termico'!$B$1:$EC$1, 0))</f>
        <v>249</v>
      </c>
      <c r="BO75" s="2">
        <f>INDEX('Ambiente-Termico'!$B$2:$EC$1000, MATCH($O75, 'Ambiente-Termico'!$I$2:$I$1000, 0), MATCH(BO$1, 'Ambiente-Termico'!$B$1:$EC$1, 0))</f>
        <v>2.842465753424658E-2</v>
      </c>
      <c r="BP75">
        <f>INDEX('Ambiente-Termico'!$B$2:$EC$1000, MATCH($O75, 'Ambiente-Termico'!$I$2:$I$1000, 0), MATCH(BP$1, 'Ambiente-Termico'!$B$1:$EC$1, 0))</f>
        <v>8420</v>
      </c>
      <c r="BQ75" s="2">
        <f>INDEX('Ambiente-Termico'!$B$2:$EC$1000, MATCH($O75, 'Ambiente-Termico'!$I$2:$I$1000, 0), MATCH(BQ$1, 'Ambiente-Termico'!$B$1:$EC$1, 0))</f>
        <v>0.96118721461187218</v>
      </c>
      <c r="BR75">
        <f>INDEX('Ambiente-Termico'!$B$2:$EC$1000, MATCH($O75, 'Ambiente-Termico'!$I$2:$I$1000, 0), MATCH(BR$1, 'Ambiente-Termico'!$B$1:$EC$1, 0))</f>
        <v>0</v>
      </c>
      <c r="BS75" s="2">
        <f>INDEX('Ambiente-Termico'!$B$2:$EC$1000, MATCH($O75, 'Ambiente-Termico'!$I$2:$I$1000, 0), MATCH(BS$1, 'Ambiente-Termico'!$B$1:$EC$1, 0))</f>
        <v>0</v>
      </c>
      <c r="BT75">
        <f>INDEX('Ambiente-Termico'!$B$2:$EC$1000, MATCH($O75, 'Ambiente-Termico'!$I$2:$I$1000, 0), MATCH(BT$1, 'Ambiente-Termico'!$B$1:$EC$1, 0))</f>
        <v>495</v>
      </c>
      <c r="BU75" s="2">
        <f>INDEX('Ambiente-Termico'!$B$2:$EC$1000, MATCH($O75, 'Ambiente-Termico'!$I$2:$I$1000, 0), MATCH(BU$1, 'Ambiente-Termico'!$B$1:$EC$1, 0))</f>
        <v>9.6868884540117411E-2</v>
      </c>
      <c r="BV75">
        <f>INDEX('Ambiente-Termico'!$B$2:$EC$1000, MATCH($O75, 'Ambiente-Termico'!$I$2:$I$1000, 0), MATCH(BV$1, 'Ambiente-Termico'!$B$1:$EC$1, 0))</f>
        <v>8265</v>
      </c>
      <c r="BW75" s="2">
        <f>INDEX('Ambiente-Termico'!$B$2:$EC$1000, MATCH($O75, 'Ambiente-Termico'!$I$2:$I$1000, 0), MATCH(BW$1, 'Ambiente-Termico'!$B$1:$EC$1, 0))</f>
        <v>0.94349315068493156</v>
      </c>
      <c r="BX75">
        <f>INDEX('Ambiente-Termico'!$B$2:$EC$1000, MATCH($O75, 'Ambiente-Termico'!$I$2:$I$1000, 0), MATCH(BX$1, 'Ambiente-Termico'!$B$1:$EC$1, 0))</f>
        <v>0</v>
      </c>
      <c r="BY75" s="2">
        <f>INDEX('Ambiente-Termico'!$B$2:$EC$1000, MATCH($O75, 'Ambiente-Termico'!$I$2:$I$1000, 0), MATCH(BY$1, 'Ambiente-Termico'!$B$1:$EC$1, 0))</f>
        <v>0</v>
      </c>
      <c r="BZ75">
        <f>INDEX('Ambiente-Termico'!$B$2:$EC$1000, MATCH($O75, 'Ambiente-Termico'!$I$2:$I$1000, 0), MATCH(BZ$1, 'Ambiente-Termico'!$B$1:$EC$1, 0))</f>
        <v>1751</v>
      </c>
      <c r="CA75" s="2">
        <f>INDEX('Ambiente-Termico'!$B$2:$EC$1000, MATCH($O75, 'Ambiente-Termico'!$I$2:$I$1000, 0), MATCH(CA$1, 'Ambiente-Termico'!$B$1:$EC$1, 0))</f>
        <v>0.19988584474885851</v>
      </c>
      <c r="CB75">
        <f>INDEX('Ambiente-Termico'!$B$2:$EC$1000, MATCH($O75, 'Ambiente-Termico'!$I$2:$I$1000, 0), MATCH(CB$1, 'Ambiente-Termico'!$B$1:$EC$1, 0))</f>
        <v>7009</v>
      </c>
      <c r="CC75" s="2">
        <f>INDEX('Ambiente-Termico'!$B$2:$EC$1000, MATCH($O75, 'Ambiente-Termico'!$I$2:$I$1000, 0), MATCH(CC$1, 'Ambiente-Termico'!$B$1:$EC$1, 0))</f>
        <v>0.8001141552511416</v>
      </c>
      <c r="CD75">
        <f>INDEX('Ambiente-Termico'!$B$2:$EC$1000, MATCH($O75, 'Ambiente-Termico'!$I$2:$I$1000, 0), MATCH(CD$1, 'Ambiente-Termico'!$B$1:$EC$1, 0))</f>
        <v>3193.72</v>
      </c>
      <c r="CE75">
        <f>INDEX('Ambiente-Termico'!$B$2:$EC$1000, MATCH($O75, 'Ambiente-Termico'!$I$2:$I$1000, 0), MATCH(CE$1, 'Ambiente-Termico'!$B$1:$EC$1, 0))</f>
        <v>687.24</v>
      </c>
      <c r="CF75">
        <f>INDEX('Ambiente-Termico'!$B$2:$EC$1000, MATCH($O75, 'Ambiente-Termico'!$I$2:$I$1000, 0), MATCH(CF$1, 'Ambiente-Termico'!$B$1:$EC$1, 0))</f>
        <v>138.85739130434783</v>
      </c>
      <c r="CG75">
        <f>INDEX('Ambiente-Termico'!$B$2:$EC$1000, MATCH($O75, 'Ambiente-Termico'!$I$2:$I$1000, 0), MATCH(CG$1, 'Ambiente-Termico'!$B$1:$EC$1, 0))</f>
        <v>29.88</v>
      </c>
      <c r="CH75">
        <f>INDEX('Ambiente-Termico'!$B$2:$EC$1000, MATCH($O75, 'Ambiente-Termico'!$I$2:$I$1000, 0), MATCH(CH$1, 'Ambiente-Termico'!$B$1:$EC$1, 0))</f>
        <v>108.97739130434783</v>
      </c>
      <c r="CI75">
        <f>INDEX('Ambiente-Termico'!$B$2:$EC$1000, MATCH($O75, 'Ambiente-Termico'!$I$2:$I$1000, 0), MATCH(CI$1, 'Ambiente-Termico'!$B$1:$EC$1, 0))</f>
        <v>2653.8</v>
      </c>
      <c r="CJ75">
        <f>INDEX('Ambiente-Termico'!$B$2:$EC$1000, MATCH($O75, 'Ambiente-Termico'!$I$2:$I$1000, 0), MATCH(CJ$1, 'Ambiente-Termico'!$B$1:$EC$1, 0))</f>
        <v>46.458258770217483</v>
      </c>
      <c r="CK75">
        <f>INDEX('Ambiente-Termico'!$B$2:$EC$1000, MATCH($O75, 'Ambiente-Termico'!$I$2:$I$1000, 0), MATCH(CK$1, 'Ambiente-Termico'!$B$1:$EC$1, 0))</f>
        <v>611.12</v>
      </c>
      <c r="CL75">
        <f>INDEX('Ambiente-Termico'!$B$2:$EC$1000, MATCH($O75, 'Ambiente-Termico'!$I$2:$I$1000, 0), MATCH(CL$1, 'Ambiente-Termico'!$B$1:$EC$1, 0))</f>
        <v>13.05</v>
      </c>
      <c r="CM75">
        <f>INDEX('Ambiente-Termico'!$B$2:$EC$1000, MATCH($O75, 'Ambiente-Termico'!$I$2:$I$1000, 0), MATCH(CM$1, 'Ambiente-Termico'!$B$1:$EC$1, 0))</f>
        <v>64.709999999999994</v>
      </c>
      <c r="CN75" t="str">
        <f>INDEX('Ambiente-Termico'!$B$2:$EC$1000, MATCH($O75, 'Ambiente-Termico'!$I$2:$I$1000, 0), MATCH(CN$1, 'Ambiente-Termico'!$B$1:$EC$1, 0))</f>
        <v xml:space="preserve"> 02/21  17:00:00</v>
      </c>
      <c r="CO75">
        <f>INDEX('Ambiente-Termico'!$B$2:$EC$1000, MATCH($O75, 'Ambiente-Termico'!$I$2:$I$1000, 0), MATCH(CO$1, 'Ambiente-Termico'!$B$1:$EC$1, 0))</f>
        <v>1920.734993743928</v>
      </c>
      <c r="CP75">
        <f>INDEX('Ambiente-Termico'!$B$2:$EC$1000, MATCH($O75, 'Ambiente-Termico'!$I$2:$I$1000, 0), MATCH(CP$1, 'Ambiente-Termico'!$B$1:$EC$1, 0))</f>
        <v>432</v>
      </c>
      <c r="CQ75">
        <f>INDEX('Ambiente-Termico'!$B$2:$EC$1000, MATCH($O75, 'Ambiente-Termico'!$I$2:$I$1000, 0), MATCH(CQ$1, 'Ambiente-Termico'!$B$1:$EC$1, 0))</f>
        <v>120.90625</v>
      </c>
      <c r="CR75">
        <f>INDEX('Ambiente-Termico'!$B$2:$EC$1000, MATCH($O75, 'Ambiente-Termico'!$I$2:$I$1000, 0), MATCH(CR$1, 'Ambiente-Termico'!$B$1:$EC$1, 0))</f>
        <v>120</v>
      </c>
      <c r="CS75">
        <f>INDEX('Ambiente-Termico'!$B$2:$EC$1000, MATCH($O75, 'Ambiente-Termico'!$I$2:$I$1000, 0), MATCH(CS$1, 'Ambiente-Termico'!$B$1:$EC$1, 0))</f>
        <v>4008.2618950735568</v>
      </c>
      <c r="CT75">
        <f>INDEX('Ambiente-Termico'!$B$2:$EC$1000, MATCH($O75, 'Ambiente-Termico'!$I$2:$I$1000, 0), MATCH(CT$1, 'Ambiente-Termico'!$B$1:$EC$1, 0))</f>
        <v>2893.8753765106221</v>
      </c>
      <c r="CU75">
        <f>INDEX('Ambiente-Termico'!$B$2:$EC$1000, MATCH($O75, 'Ambiente-Termico'!$I$2:$I$1000, 0), MATCH(CU$1, 'Ambiente-Termico'!$B$1:$EC$1, 0))</f>
        <v>1114.386518562935</v>
      </c>
      <c r="CV75">
        <f>INDEX('Ambiente-Termico'!$B$2:$EC$1000, MATCH($O75, 'Ambiente-Termico'!$I$2:$I$1000, 0), MATCH(CV$1, 'Ambiente-Termico'!$B$1:$EC$1, 0))</f>
        <v>-2773.028209253343</v>
      </c>
      <c r="CW75">
        <f>INDEX('Ambiente-Termico'!$B$2:$EC$1000, MATCH($O75, 'Ambiente-Termico'!$I$2:$I$1000, 0), MATCH(CW$1, 'Ambiente-Termico'!$B$1:$EC$1, 0))</f>
        <v>0</v>
      </c>
      <c r="CX75">
        <f>INDEX('Ambiente-Termico'!$B$2:$EC$1000, MATCH($O75, 'Ambiente-Termico'!$I$2:$I$1000, 0), MATCH(CX$1, 'Ambiente-Termico'!$B$1:$EC$1, 0))</f>
        <v>12.595057923713741</v>
      </c>
      <c r="CY75">
        <f>INDEX('Ambiente-Termico'!$B$2:$EC$1000, MATCH($O75, 'Ambiente-Termico'!$I$2:$I$1000, 0), MATCH(CY$1, 'Ambiente-Termico'!$B$1:$EC$1, 0))</f>
        <v>1920.734993743928</v>
      </c>
      <c r="CZ75">
        <f>INDEX('Ambiente-Termico'!$B$2:$EC$1000, MATCH($O75, 'Ambiente-Termico'!$I$2:$I$1000, 0), MATCH(CZ$1, 'Ambiente-Termico'!$B$1:$EC$1, 0))</f>
        <v>0</v>
      </c>
      <c r="DA75" t="str">
        <f>INDEX('Ambiente-Termico'!$B$2:$EC$1000, MATCH($O75, 'Ambiente-Termico'!$I$2:$I$1000, 0), MATCH(DA$1, 'Ambiente-Termico'!$B$1:$EC$1, 0))</f>
        <v xml:space="preserve"> 02/21  18:00:00</v>
      </c>
      <c r="DB75">
        <f>INDEX('Ambiente-Termico'!$B$2:$EC$1000, MATCH($O75, 'Ambiente-Termico'!$I$2:$I$1000, 0), MATCH(DB$1, 'Ambiente-Termico'!$B$1:$EC$1, 0))</f>
        <v>1727.5243005121649</v>
      </c>
      <c r="DC75">
        <f>INDEX('Ambiente-Termico'!$B$2:$EC$1000, MATCH($O75, 'Ambiente-Termico'!$I$2:$I$1000, 0), MATCH(DC$1, 'Ambiente-Termico'!$B$1:$EC$1, 0))</f>
        <v>432</v>
      </c>
      <c r="DD75">
        <f>INDEX('Ambiente-Termico'!$B$2:$EC$1000, MATCH($O75, 'Ambiente-Termico'!$I$2:$I$1000, 0), MATCH(DD$1, 'Ambiente-Termico'!$B$1:$EC$1, 0))</f>
        <v>120.90625</v>
      </c>
      <c r="DE75">
        <f>INDEX('Ambiente-Termico'!$B$2:$EC$1000, MATCH($O75, 'Ambiente-Termico'!$I$2:$I$1000, 0), MATCH(DE$1, 'Ambiente-Termico'!$B$1:$EC$1, 0))</f>
        <v>120</v>
      </c>
      <c r="DF75">
        <f>INDEX('Ambiente-Termico'!$B$2:$EC$1000, MATCH($O75, 'Ambiente-Termico'!$I$2:$I$1000, 0), MATCH(DF$1, 'Ambiente-Termico'!$B$1:$EC$1, 0))</f>
        <v>3000.068580684489</v>
      </c>
      <c r="DG75">
        <f>INDEX('Ambiente-Termico'!$B$2:$EC$1000, MATCH($O75, 'Ambiente-Termico'!$I$2:$I$1000, 0), MATCH(DG$1, 'Ambiente-Termico'!$B$1:$EC$1, 0))</f>
        <v>2176.734542904413</v>
      </c>
      <c r="DH75">
        <f>INDEX('Ambiente-Termico'!$B$2:$EC$1000, MATCH($O75, 'Ambiente-Termico'!$I$2:$I$1000, 0), MATCH(DH$1, 'Ambiente-Termico'!$B$1:$EC$1, 0))</f>
        <v>823.33403778007641</v>
      </c>
      <c r="DI75">
        <f>INDEX('Ambiente-Termico'!$B$2:$EC$1000, MATCH($O75, 'Ambiente-Termico'!$I$2:$I$1000, 0), MATCH(DI$1, 'Ambiente-Termico'!$B$1:$EC$1, 0))</f>
        <v>-1944.776994461844</v>
      </c>
      <c r="DJ75">
        <f>INDEX('Ambiente-Termico'!$B$2:$EC$1000, MATCH($O75, 'Ambiente-Termico'!$I$2:$I$1000, 0), MATCH(DJ$1, 'Ambiente-Termico'!$B$1:$EC$1, 0))</f>
        <v>0</v>
      </c>
      <c r="DK75">
        <f>INDEX('Ambiente-Termico'!$B$2:$EC$1000, MATCH($O75, 'Ambiente-Termico'!$I$2:$I$1000, 0), MATCH(DK$1, 'Ambiente-Termico'!$B$1:$EC$1, 0))</f>
        <v>-0.67353571047965488</v>
      </c>
      <c r="DL75">
        <f>INDEX('Ambiente-Termico'!$B$2:$EC$1000, MATCH($O75, 'Ambiente-Termico'!$I$2:$I$1000, 0), MATCH(DL$1, 'Ambiente-Termico'!$B$1:$EC$1, 0))</f>
        <v>1727.5243005121649</v>
      </c>
      <c r="DM75">
        <f>INDEX('Ambiente-Termico'!$B$2:$EC$1000, MATCH($O75, 'Ambiente-Termico'!$I$2:$I$1000, 0), MATCH(DM$1, 'Ambiente-Termico'!$B$1:$EC$1, 0))</f>
        <v>0</v>
      </c>
      <c r="DN75" s="2">
        <f t="shared" si="45"/>
        <v>0.25120394641207566</v>
      </c>
      <c r="DO75" s="2">
        <f t="shared" si="46"/>
        <v>1.6359654772639343E-2</v>
      </c>
      <c r="DP75" s="2">
        <f t="shared" si="47"/>
        <v>0.25120394641207566</v>
      </c>
      <c r="DQ75" s="2">
        <f t="shared" si="48"/>
        <v>1.6359654772639454E-2</v>
      </c>
      <c r="DR75" s="2">
        <f t="shared" si="49"/>
        <v>0.29720984615039536</v>
      </c>
      <c r="DS75" s="2">
        <f t="shared" si="50"/>
        <v>0.43715681263374895</v>
      </c>
      <c r="DT75" s="2">
        <f t="shared" si="51"/>
        <v>-0.37427763973507644</v>
      </c>
      <c r="DU75" s="2">
        <f t="shared" si="52"/>
        <v>4.2761818238776894E-2</v>
      </c>
      <c r="DV75" s="2">
        <f t="shared" si="53"/>
        <v>-3.7360890302066796E-2</v>
      </c>
      <c r="DW75" s="2">
        <f t="shared" si="54"/>
        <v>4.4588808504355648E-2</v>
      </c>
      <c r="DX75" s="2">
        <f t="shared" si="55"/>
        <v>2.6669777912648462E-2</v>
      </c>
      <c r="DY75" s="2">
        <f t="shared" si="56"/>
        <v>0.22491390088017219</v>
      </c>
      <c r="DZ75" s="2">
        <f t="shared" si="57"/>
        <v>6.2947908167345648E-2</v>
      </c>
      <c r="EA75" s="2">
        <f t="shared" si="58"/>
        <v>6.2476083577825609E-2</v>
      </c>
      <c r="EB75" s="2">
        <f t="shared" si="59"/>
        <v>2.0868375429869102</v>
      </c>
      <c r="EC75" s="2">
        <f t="shared" si="60"/>
        <v>1.5066499990557431</v>
      </c>
      <c r="ED75" s="2">
        <f t="shared" si="61"/>
        <v>0.580187543931167</v>
      </c>
      <c r="EE75" s="2">
        <f t="shared" si="62"/>
        <v>-1.4437328513748329</v>
      </c>
      <c r="EF75" s="2">
        <f t="shared" si="63"/>
        <v>0</v>
      </c>
      <c r="EG75" s="2">
        <f t="shared" si="64"/>
        <v>6.5574157625791201E-3</v>
      </c>
      <c r="EH75" s="2">
        <f t="shared" si="65"/>
        <v>1</v>
      </c>
      <c r="EI75" s="2">
        <f t="shared" si="66"/>
        <v>0</v>
      </c>
      <c r="EJ75" s="2">
        <f t="shared" si="67"/>
        <v>4.5332845512941922E-2</v>
      </c>
      <c r="EK75" s="2">
        <f t="shared" si="68"/>
        <v>0.25006884121509809</v>
      </c>
      <c r="EL75" s="2">
        <f t="shared" si="69"/>
        <v>6.998816165084018E-2</v>
      </c>
      <c r="EM75" s="2">
        <f t="shared" si="70"/>
        <v>6.9463567004193913E-2</v>
      </c>
      <c r="EN75" s="2">
        <f t="shared" si="71"/>
        <v>1.7366288739296163</v>
      </c>
      <c r="EO75" s="2">
        <f t="shared" si="72"/>
        <v>1.2600312147615342</v>
      </c>
      <c r="EP75" s="2">
        <f t="shared" si="73"/>
        <v>0.47659765916808222</v>
      </c>
      <c r="EQ75" s="2">
        <f t="shared" si="74"/>
        <v>-1.1257595588584597</v>
      </c>
      <c r="ER75" s="2">
        <f t="shared" si="75"/>
        <v>0</v>
      </c>
      <c r="ES75" s="2">
        <f t="shared" si="76"/>
        <v>-3.8988494128850722E-4</v>
      </c>
      <c r="ET75" s="2">
        <f t="shared" si="77"/>
        <v>1</v>
      </c>
      <c r="EU75" s="2">
        <f t="shared" si="78"/>
        <v>0</v>
      </c>
      <c r="EV75">
        <f>INDEX('Ambiente-Luminico'!$B$2:$DZ$1000, MATCH($P75, 'Ambiente-Luminico'!$M$2:$M$1000, 0), MATCH(EV$1, 'Ambiente-Luminico'!$B$1:$DZ$1, 0))</f>
        <v>1</v>
      </c>
      <c r="EW75">
        <f>INDEX('Ambiente-Luminico'!$B$2:$DZ$1000, MATCH($P75, 'Ambiente-Luminico'!$M$2:$M$1000, 0), MATCH(EW$1, 'Ambiente-Luminico'!$B$1:$DZ$1, 0))</f>
        <v>0.640625</v>
      </c>
      <c r="EX75">
        <f>INDEX('Ambiente-Luminico'!$B$2:$DZ$1000, MATCH($P75, 'Ambiente-Luminico'!$M$2:$M$1000, 0), MATCH(EX$1, 'Ambiente-Luminico'!$B$1:$DZ$1, 0))</f>
        <v>0</v>
      </c>
      <c r="EY75">
        <f>INDEX('Ambiente-Luminico'!$B$2:$DZ$1000, MATCH($P75, 'Ambiente-Luminico'!$M$2:$M$1000, 0), MATCH(EY$1, 'Ambiente-Luminico'!$B$1:$DZ$1, 0))</f>
        <v>0.76277815999999998</v>
      </c>
      <c r="EZ75">
        <f>INDEX('Ambiente-Luminico'!$B$2:$DZ$1000, MATCH($P75, 'Ambiente-Luminico'!$M$2:$M$1000, 0), MATCH(EZ$1, 'Ambiente-Luminico'!$B$1:$DZ$1, 0))</f>
        <v>0.11884417999999999</v>
      </c>
      <c r="FA75">
        <f>INDEX('Ambiente-Luminico'!$B$2:$DZ$1000, MATCH($P75, 'Ambiente-Luminico'!$M$2:$M$1000, 0), MATCH(FA$1, 'Ambiente-Luminico'!$B$1:$DZ$1, 0))</f>
        <v>1800.3036</v>
      </c>
      <c r="FB75">
        <f>INDEX('Ambiente-Luminico'!$B$2:$DZ$1000, MATCH($P75, 'Ambiente-Luminico'!$M$2:$M$1000, 0), MATCH(FB$1, 'Ambiente-Luminico'!$B$1:$DZ$1, 0))</f>
        <v>0.390625</v>
      </c>
    </row>
    <row r="76" spans="1:158" x14ac:dyDescent="0.3">
      <c r="A76">
        <f>IF(INDEX(Plan1!O$5:O$1000,ROW()-1)="","",INDEX(Plan1!O$5:O$1000,ROW()-1))</f>
        <v>75</v>
      </c>
      <c r="B76" t="str">
        <f>IF(INDEX(Plan1!P$5:P$1000,ROW()-1)="","",INDEX(Plan1!P$5:P$1000,ROW()-1))</f>
        <v>CTD-HVAC_dia-V86-ST</v>
      </c>
      <c r="C76" t="str">
        <f>IF(INDEX(Plan1!Q$5:Q$1000,ROW()-1)="","",INDEX(Plan1!Q$5:Q$1000,ROW()-1))</f>
        <v>CTD</v>
      </c>
      <c r="D76" t="str">
        <f>IF(INDEX(Plan1!R$5:R$1000,ROW()-1)="","",INDEX(Plan1!R$5:R$1000,ROW()-1))</f>
        <v>HVAC_dia</v>
      </c>
      <c r="E76" t="str">
        <f>IF(INDEX(Plan1!S$5:S$1000,ROW()-1)="","",INDEX(Plan1!S$5:S$1000,ROW()-1))</f>
        <v>V86</v>
      </c>
      <c r="F76" t="str">
        <f>IF(INDEX(Plan1!T$5:T$1000,ROW()-1)="","",INDEX(Plan1!T$5:T$1000,ROW()-1))</f>
        <v>ST</v>
      </c>
      <c r="G76" t="str">
        <f>IF(INDEX(Plan1!U$5:U$1000,ROW()-1)="","",INDEX(Plan1!U$5:U$1000,ROW()-1))</f>
        <v>SALA DE JANTAR</v>
      </c>
      <c r="H76">
        <f>IF(INDEX(Plan1!W$5:W$1000,ROW()-1)="","",INDEX(Plan1!W$5:W$1000,ROW()-1))</f>
        <v>23</v>
      </c>
      <c r="I76">
        <f>IF(INDEX(Plan1!X$5:X$1000,ROW()-1)="","",INDEX(Plan1!X$5:X$1000,ROW()-1))</f>
        <v>20.47</v>
      </c>
      <c r="J76">
        <f>IF(INDEX(Plan1!Y$5:Y$1000,ROW()-1)="","",INDEX(Plan1!Y$5:Y$1000,ROW()-1))</f>
        <v>7.3440000000000003</v>
      </c>
      <c r="K76" s="16">
        <f>IF(INDEX(Plan1!Z$5:Z$1000,ROW()-1)="","",INDEX(Plan1!Z$5:Z$1000,ROW()-1))</f>
        <v>0.36</v>
      </c>
      <c r="L76" s="2">
        <f>IF(INDEX(Plan1!AA$5:AA$1000,ROW()-1)="","",INDEX(Plan1!AA$5:AA$1000,ROW()-1))</f>
        <v>0.32</v>
      </c>
      <c r="M76" t="str">
        <f t="shared" si="79"/>
        <v>ST</v>
      </c>
      <c r="N76" t="str">
        <f t="shared" si="80"/>
        <v>Oeste</v>
      </c>
      <c r="O76" t="str">
        <f t="shared" si="81"/>
        <v>CTD-HVAC_dia-V86-ST-SALA DE JANTAR-ST</v>
      </c>
      <c r="P76" t="str">
        <f t="shared" si="82"/>
        <v>CTD-VN-V86-ST-SALA DE JANTAR-ST</v>
      </c>
      <c r="Q76" t="str">
        <f t="shared" si="83"/>
        <v>CTD_ST_V86</v>
      </c>
      <c r="R76" t="str">
        <f t="shared" si="84"/>
        <v>CTD_ST_V86_sDG</v>
      </c>
      <c r="S76" t="str">
        <f t="shared" si="85"/>
        <v>CTD-SALA-DE-JANTAR</v>
      </c>
      <c r="T76" t="str">
        <f t="shared" si="86"/>
        <v>CTD-HVAC_dia-V86-ST-SALA DE JANTAR-ST</v>
      </c>
      <c r="U76">
        <f>INDEX('Ambiente-Termico'!$B$2:$EC$1000, MATCH($O76, 'Ambiente-Termico'!$I$2:$I$1000, 0), MATCH(U$1, 'Ambiente-Termico'!$B$1:$EC$1, 0))</f>
        <v>5110</v>
      </c>
      <c r="V76">
        <f>INDEX('Ambiente-Termico'!$B$2:$EC$1000, MATCH($O76, 'Ambiente-Termico'!$I$2:$I$1000, 0), MATCH(V$1, 'Ambiente-Termico'!$B$1:$EC$1, 0))</f>
        <v>24</v>
      </c>
      <c r="W76">
        <f>INDEX('Ambiente-Termico'!$B$2:$EC$1000, MATCH($O76, 'Ambiente-Termico'!$I$2:$I$1000, 0), MATCH(W$1, 'Ambiente-Termico'!$B$1:$EC$1, 0))</f>
        <v>25.14</v>
      </c>
      <c r="X76">
        <f>INDEX('Ambiente-Termico'!$B$2:$EC$1000, MATCH($O76, 'Ambiente-Termico'!$I$2:$I$1000, 0), MATCH(X$1, 'Ambiente-Termico'!$B$1:$EC$1, 0))</f>
        <v>23.25</v>
      </c>
      <c r="Y76">
        <f>INDEX('Ambiente-Termico'!$B$2:$EC$1000, MATCH($O76, 'Ambiente-Termico'!$I$2:$I$1000, 0), MATCH(Y$1, 'Ambiente-Termico'!$B$1:$EC$1, 0))</f>
        <v>22.48</v>
      </c>
      <c r="Z76">
        <f>INDEX('Ambiente-Termico'!$B$2:$EC$1000, MATCH($O76, 'Ambiente-Termico'!$I$2:$I$1000, 0), MATCH(Z$1, 'Ambiente-Termico'!$B$1:$EC$1, 0))</f>
        <v>30.7</v>
      </c>
      <c r="AA76">
        <f>INDEX('Ambiente-Termico'!$B$2:$EC$1000, MATCH($O76, 'Ambiente-Termico'!$I$2:$I$1000, 0), MATCH(AA$1, 'Ambiente-Termico'!$B$1:$EC$1, 0))</f>
        <v>30.7</v>
      </c>
      <c r="AB76">
        <f>INDEX('Ambiente-Termico'!$B$2:$EC$1000, MATCH($O76, 'Ambiente-Termico'!$I$2:$I$1000, 0), MATCH(AB$1, 'Ambiente-Termico'!$B$1:$EC$1, 0))</f>
        <v>22.98</v>
      </c>
      <c r="AC76">
        <f>INDEX('Ambiente-Termico'!$B$2:$EC$1000, MATCH($O76, 'Ambiente-Termico'!$I$2:$I$1000, 0), MATCH(AC$1, 'Ambiente-Termico'!$B$1:$EC$1, 0))</f>
        <v>22.1</v>
      </c>
      <c r="AD76">
        <f>INDEX('Ambiente-Termico'!$B$2:$EC$1000, MATCH($O76, 'Ambiente-Termico'!$I$2:$I$1000, 0), MATCH(AD$1, 'Ambiente-Termico'!$B$1:$EC$1, 0))</f>
        <v>27.35</v>
      </c>
      <c r="AE76">
        <f>INDEX('Ambiente-Termico'!$B$2:$EC$1000, MATCH($O76, 'Ambiente-Termico'!$I$2:$I$1000, 0), MATCH(AE$1, 'Ambiente-Termico'!$B$1:$EC$1, 0))</f>
        <v>27.35</v>
      </c>
      <c r="AF76">
        <f>INDEX('Ambiente-Termico'!$B$2:$EC$1000, MATCH($O76, 'Ambiente-Termico'!$I$2:$I$1000, 0), MATCH(AF$1, 'Ambiente-Termico'!$B$1:$EC$1, 0))</f>
        <v>23.12</v>
      </c>
      <c r="AG76">
        <f>INDEX('Ambiente-Termico'!$B$2:$EC$1000, MATCH($O76, 'Ambiente-Termico'!$I$2:$I$1000, 0), MATCH(AG$1, 'Ambiente-Termico'!$B$1:$EC$1, 0))</f>
        <v>22.29</v>
      </c>
      <c r="AH76" s="2">
        <f t="shared" si="87"/>
        <v>0</v>
      </c>
      <c r="AI76" s="2">
        <f t="shared" si="87"/>
        <v>0</v>
      </c>
      <c r="AJ76" s="2">
        <f t="shared" si="87"/>
        <v>0</v>
      </c>
      <c r="AK76" s="2">
        <f t="shared" si="87"/>
        <v>0</v>
      </c>
      <c r="AL76" s="2">
        <f t="shared" si="88"/>
        <v>0</v>
      </c>
      <c r="AM76" s="2">
        <f t="shared" si="88"/>
        <v>0</v>
      </c>
      <c r="AN76" s="2">
        <f t="shared" si="88"/>
        <v>0</v>
      </c>
      <c r="AO76" s="2">
        <f t="shared" si="43"/>
        <v>0</v>
      </c>
      <c r="AP76" s="2">
        <f t="shared" si="43"/>
        <v>0</v>
      </c>
      <c r="AQ76" s="2">
        <f t="shared" si="43"/>
        <v>0</v>
      </c>
      <c r="AR76" s="2">
        <f t="shared" si="43"/>
        <v>0</v>
      </c>
      <c r="AS76" s="2">
        <f t="shared" si="44"/>
        <v>0</v>
      </c>
      <c r="AT76">
        <f>INDEX('Ambiente-Termico'!$B$2:$EC$1000, MATCH($O76, 'Ambiente-Termico'!$I$2:$I$1000, 0), MATCH(AT$1, 'Ambiente-Termico'!$B$1:$EC$1, 0))</f>
        <v>15</v>
      </c>
      <c r="AU76" s="2">
        <f>INDEX('Ambiente-Termico'!$B$2:$EC$1000, MATCH($O76, 'Ambiente-Termico'!$I$2:$I$1000, 0), MATCH(AU$1, 'Ambiente-Termico'!$B$1:$EC$1, 0))</f>
        <v>2.935420743639922E-3</v>
      </c>
      <c r="AV76">
        <f>INDEX('Ambiente-Termico'!$B$2:$EC$1000, MATCH($O76, 'Ambiente-Termico'!$I$2:$I$1000, 0), MATCH(AV$1, 'Ambiente-Termico'!$B$1:$EC$1, 0))</f>
        <v>1609</v>
      </c>
      <c r="AW76" s="2">
        <f>INDEX('Ambiente-Termico'!$B$2:$EC$1000, MATCH($O76, 'Ambiente-Termico'!$I$2:$I$1000, 0), MATCH(AW$1, 'Ambiente-Termico'!$B$1:$EC$1, 0))</f>
        <v>0.31487279843444232</v>
      </c>
      <c r="AX76">
        <f>INDEX('Ambiente-Termico'!$B$2:$EC$1000, MATCH($O76, 'Ambiente-Termico'!$I$2:$I$1000, 0), MATCH(AX$1, 'Ambiente-Termico'!$B$1:$EC$1, 0))</f>
        <v>3486</v>
      </c>
      <c r="AY76" s="2">
        <f>INDEX('Ambiente-Termico'!$B$2:$EC$1000, MATCH($O76, 'Ambiente-Termico'!$I$2:$I$1000, 0), MATCH(AY$1, 'Ambiente-Termico'!$B$1:$EC$1, 0))</f>
        <v>0.68219178082191778</v>
      </c>
      <c r="AZ76">
        <f>INDEX('Ambiente-Termico'!$B$2:$EC$1000, MATCH($O76, 'Ambiente-Termico'!$I$2:$I$1000, 0), MATCH(AZ$1, 'Ambiente-Termico'!$B$1:$EC$1, 0))</f>
        <v>28</v>
      </c>
      <c r="BA76" s="2">
        <f>INDEX('Ambiente-Termico'!$B$2:$EC$1000, MATCH($O76, 'Ambiente-Termico'!$I$2:$I$1000, 0), MATCH(BA$1, 'Ambiente-Termico'!$B$1:$EC$1, 0))</f>
        <v>3.1963470319634701E-3</v>
      </c>
      <c r="BB76">
        <f>INDEX('Ambiente-Termico'!$B$2:$EC$1000, MATCH($O76, 'Ambiente-Termico'!$I$2:$I$1000, 0), MATCH(BB$1, 'Ambiente-Termico'!$B$1:$EC$1, 0))</f>
        <v>2578</v>
      </c>
      <c r="BC76" s="2">
        <f>INDEX('Ambiente-Termico'!$B$2:$EC$1000, MATCH($O76, 'Ambiente-Termico'!$I$2:$I$1000, 0), MATCH(BC$1, 'Ambiente-Termico'!$B$1:$EC$1, 0))</f>
        <v>0.29429223744292238</v>
      </c>
      <c r="BD76" t="e">
        <f>INDEX('Ambiente-Termico'!$B$2:$EC$1000, MATCH($O76, 'Ambiente-Termico'!$I$2:$I$1000, 0), MATCH(BD$1, 'Ambiente-Termico'!$B$1:$EC$1, 0))</f>
        <v>#N/A</v>
      </c>
      <c r="BE76" s="2" t="e">
        <f>INDEX('Ambiente-Termico'!$B$2:$EC$1000, MATCH($O76, 'Ambiente-Termico'!$I$2:$I$1000, 0), MATCH(BE$1, 'Ambiente-Termico'!$B$1:$EC$1, 0))</f>
        <v>#N/A</v>
      </c>
      <c r="BF76">
        <f>INDEX('Ambiente-Termico'!$B$2:$EC$1000, MATCH($O76, 'Ambiente-Termico'!$I$2:$I$1000, 0), MATCH(BF$1, 'Ambiente-Termico'!$B$1:$EC$1, 0))</f>
        <v>113</v>
      </c>
      <c r="BG76" s="2">
        <f>INDEX('Ambiente-Termico'!$B$2:$EC$1000, MATCH($O76, 'Ambiente-Termico'!$I$2:$I$1000, 0), MATCH(BG$1, 'Ambiente-Termico'!$B$1:$EC$1, 0))</f>
        <v>2.2113502935420741E-2</v>
      </c>
      <c r="BH76">
        <f>INDEX('Ambiente-Termico'!$B$2:$EC$1000, MATCH($O76, 'Ambiente-Termico'!$I$2:$I$1000, 0), MATCH(BH$1, 'Ambiente-Termico'!$B$1:$EC$1, 0))</f>
        <v>3</v>
      </c>
      <c r="BI76" s="2">
        <f>INDEX('Ambiente-Termico'!$B$2:$EC$1000, MATCH($O76, 'Ambiente-Termico'!$I$2:$I$1000, 0), MATCH(BI$1, 'Ambiente-Termico'!$B$1:$EC$1, 0))</f>
        <v>5.8708414872798433E-4</v>
      </c>
      <c r="BJ76">
        <f>INDEX('Ambiente-Termico'!$B$2:$EC$1000, MATCH($O76, 'Ambiente-Termico'!$I$2:$I$1000, 0), MATCH(BJ$1, 'Ambiente-Termico'!$B$1:$EC$1, 0))</f>
        <v>4994</v>
      </c>
      <c r="BK76" s="2">
        <f>INDEX('Ambiente-Termico'!$B$2:$EC$1000, MATCH($O76, 'Ambiente-Termico'!$I$2:$I$1000, 0), MATCH(BK$1, 'Ambiente-Termico'!$B$1:$EC$1, 0))</f>
        <v>0.97729941291585132</v>
      </c>
      <c r="BL76">
        <f>INDEX('Ambiente-Termico'!$B$2:$EC$1000, MATCH($O76, 'Ambiente-Termico'!$I$2:$I$1000, 0), MATCH(BL$1, 'Ambiente-Termico'!$B$1:$EC$1, 0))</f>
        <v>113</v>
      </c>
      <c r="BM76" s="2">
        <f>INDEX('Ambiente-Termico'!$B$2:$EC$1000, MATCH($O76, 'Ambiente-Termico'!$I$2:$I$1000, 0), MATCH(BM$1, 'Ambiente-Termico'!$B$1:$EC$1, 0))</f>
        <v>1.289954337899543E-2</v>
      </c>
      <c r="BN76">
        <f>INDEX('Ambiente-Termico'!$B$2:$EC$1000, MATCH($O76, 'Ambiente-Termico'!$I$2:$I$1000, 0), MATCH(BN$1, 'Ambiente-Termico'!$B$1:$EC$1, 0))</f>
        <v>231</v>
      </c>
      <c r="BO76" s="2">
        <f>INDEX('Ambiente-Termico'!$B$2:$EC$1000, MATCH($O76, 'Ambiente-Termico'!$I$2:$I$1000, 0), MATCH(BO$1, 'Ambiente-Termico'!$B$1:$EC$1, 0))</f>
        <v>2.6369863013698629E-2</v>
      </c>
      <c r="BP76">
        <f>INDEX('Ambiente-Termico'!$B$2:$EC$1000, MATCH($O76, 'Ambiente-Termico'!$I$2:$I$1000, 0), MATCH(BP$1, 'Ambiente-Termico'!$B$1:$EC$1, 0))</f>
        <v>8416</v>
      </c>
      <c r="BQ76" s="2">
        <f>INDEX('Ambiente-Termico'!$B$2:$EC$1000, MATCH($O76, 'Ambiente-Termico'!$I$2:$I$1000, 0), MATCH(BQ$1, 'Ambiente-Termico'!$B$1:$EC$1, 0))</f>
        <v>0.96073059360730595</v>
      </c>
      <c r="BR76">
        <f>INDEX('Ambiente-Termico'!$B$2:$EC$1000, MATCH($O76, 'Ambiente-Termico'!$I$2:$I$1000, 0), MATCH(BR$1, 'Ambiente-Termico'!$B$1:$EC$1, 0))</f>
        <v>0</v>
      </c>
      <c r="BS76" s="2">
        <f>INDEX('Ambiente-Termico'!$B$2:$EC$1000, MATCH($O76, 'Ambiente-Termico'!$I$2:$I$1000, 0), MATCH(BS$1, 'Ambiente-Termico'!$B$1:$EC$1, 0))</f>
        <v>0</v>
      </c>
      <c r="BT76">
        <f>INDEX('Ambiente-Termico'!$B$2:$EC$1000, MATCH($O76, 'Ambiente-Termico'!$I$2:$I$1000, 0), MATCH(BT$1, 'Ambiente-Termico'!$B$1:$EC$1, 0))</f>
        <v>461</v>
      </c>
      <c r="BU76" s="2">
        <f>INDEX('Ambiente-Termico'!$B$2:$EC$1000, MATCH($O76, 'Ambiente-Termico'!$I$2:$I$1000, 0), MATCH(BU$1, 'Ambiente-Termico'!$B$1:$EC$1, 0))</f>
        <v>9.0215264187866934E-2</v>
      </c>
      <c r="BV76">
        <f>INDEX('Ambiente-Termico'!$B$2:$EC$1000, MATCH($O76, 'Ambiente-Termico'!$I$2:$I$1000, 0), MATCH(BV$1, 'Ambiente-Termico'!$B$1:$EC$1, 0))</f>
        <v>8299</v>
      </c>
      <c r="BW76" s="2">
        <f>INDEX('Ambiente-Termico'!$B$2:$EC$1000, MATCH($O76, 'Ambiente-Termico'!$I$2:$I$1000, 0), MATCH(BW$1, 'Ambiente-Termico'!$B$1:$EC$1, 0))</f>
        <v>0.94737442922374426</v>
      </c>
      <c r="BX76">
        <f>INDEX('Ambiente-Termico'!$B$2:$EC$1000, MATCH($O76, 'Ambiente-Termico'!$I$2:$I$1000, 0), MATCH(BX$1, 'Ambiente-Termico'!$B$1:$EC$1, 0))</f>
        <v>0</v>
      </c>
      <c r="BY76" s="2">
        <f>INDEX('Ambiente-Termico'!$B$2:$EC$1000, MATCH($O76, 'Ambiente-Termico'!$I$2:$I$1000, 0), MATCH(BY$1, 'Ambiente-Termico'!$B$1:$EC$1, 0))</f>
        <v>0</v>
      </c>
      <c r="BZ76">
        <f>INDEX('Ambiente-Termico'!$B$2:$EC$1000, MATCH($O76, 'Ambiente-Termico'!$I$2:$I$1000, 0), MATCH(BZ$1, 'Ambiente-Termico'!$B$1:$EC$1, 0))</f>
        <v>1668</v>
      </c>
      <c r="CA76" s="2">
        <f>INDEX('Ambiente-Termico'!$B$2:$EC$1000, MATCH($O76, 'Ambiente-Termico'!$I$2:$I$1000, 0), MATCH(CA$1, 'Ambiente-Termico'!$B$1:$EC$1, 0))</f>
        <v>0.19041095890410961</v>
      </c>
      <c r="CB76">
        <f>INDEX('Ambiente-Termico'!$B$2:$EC$1000, MATCH($O76, 'Ambiente-Termico'!$I$2:$I$1000, 0), MATCH(CB$1, 'Ambiente-Termico'!$B$1:$EC$1, 0))</f>
        <v>7092</v>
      </c>
      <c r="CC76" s="2">
        <f>INDEX('Ambiente-Termico'!$B$2:$EC$1000, MATCH($O76, 'Ambiente-Termico'!$I$2:$I$1000, 0), MATCH(CC$1, 'Ambiente-Termico'!$B$1:$EC$1, 0))</f>
        <v>0.80958904109589036</v>
      </c>
      <c r="CD76">
        <f>INDEX('Ambiente-Termico'!$B$2:$EC$1000, MATCH($O76, 'Ambiente-Termico'!$I$2:$I$1000, 0), MATCH(CD$1, 'Ambiente-Termico'!$B$1:$EC$1, 0))</f>
        <v>4265.1400000000003</v>
      </c>
      <c r="CE76">
        <f>INDEX('Ambiente-Termico'!$B$2:$EC$1000, MATCH($O76, 'Ambiente-Termico'!$I$2:$I$1000, 0), MATCH(CE$1, 'Ambiente-Termico'!$B$1:$EC$1, 0))</f>
        <v>698.67</v>
      </c>
      <c r="CF76">
        <f>INDEX('Ambiente-Termico'!$B$2:$EC$1000, MATCH($O76, 'Ambiente-Termico'!$I$2:$I$1000, 0), MATCH(CF$1, 'Ambiente-Termico'!$B$1:$EC$1, 0))</f>
        <v>185.44086956521741</v>
      </c>
      <c r="CG76">
        <f>INDEX('Ambiente-Termico'!$B$2:$EC$1000, MATCH($O76, 'Ambiente-Termico'!$I$2:$I$1000, 0), MATCH(CG$1, 'Ambiente-Termico'!$B$1:$EC$1, 0))</f>
        <v>30.376956521739128</v>
      </c>
      <c r="CH76">
        <f>INDEX('Ambiente-Termico'!$B$2:$EC$1000, MATCH($O76, 'Ambiente-Termico'!$I$2:$I$1000, 0), MATCH(CH$1, 'Ambiente-Termico'!$B$1:$EC$1, 0))</f>
        <v>155.06391304347829</v>
      </c>
      <c r="CI76">
        <f>INDEX('Ambiente-Termico'!$B$2:$EC$1000, MATCH($O76, 'Ambiente-Termico'!$I$2:$I$1000, 0), MATCH(CI$1, 'Ambiente-Termico'!$B$1:$EC$1, 0))</f>
        <v>4714.99</v>
      </c>
      <c r="CJ76">
        <f>INDEX('Ambiente-Termico'!$B$2:$EC$1000, MATCH($O76, 'Ambiente-Termico'!$I$2:$I$1000, 0), MATCH(CJ$1, 'Ambiente-Termico'!$B$1:$EC$1, 0))</f>
        <v>33.805584422645033</v>
      </c>
      <c r="CK76">
        <f>INDEX('Ambiente-Termico'!$B$2:$EC$1000, MATCH($O76, 'Ambiente-Termico'!$I$2:$I$1000, 0), MATCH(CK$1, 'Ambiente-Termico'!$B$1:$EC$1, 0))</f>
        <v>638.41999999999996</v>
      </c>
      <c r="CL76">
        <f>INDEX('Ambiente-Termico'!$B$2:$EC$1000, MATCH($O76, 'Ambiente-Termico'!$I$2:$I$1000, 0), MATCH(CL$1, 'Ambiente-Termico'!$B$1:$EC$1, 0))</f>
        <v>12.58</v>
      </c>
      <c r="CM76">
        <f>INDEX('Ambiente-Termico'!$B$2:$EC$1000, MATCH($O76, 'Ambiente-Termico'!$I$2:$I$1000, 0), MATCH(CM$1, 'Ambiente-Termico'!$B$1:$EC$1, 0))</f>
        <v>67.73</v>
      </c>
      <c r="CN76" t="str">
        <f>INDEX('Ambiente-Termico'!$B$2:$EC$1000, MATCH($O76, 'Ambiente-Termico'!$I$2:$I$1000, 0), MATCH(CN$1, 'Ambiente-Termico'!$B$1:$EC$1, 0))</f>
        <v xml:space="preserve"> 02/21  18:00:00</v>
      </c>
      <c r="CO76">
        <f>INDEX('Ambiente-Termico'!$B$2:$EC$1000, MATCH($O76, 'Ambiente-Termico'!$I$2:$I$1000, 0), MATCH(CO$1, 'Ambiente-Termico'!$B$1:$EC$1, 0))</f>
        <v>1973.364178115032</v>
      </c>
      <c r="CP76">
        <f>INDEX('Ambiente-Termico'!$B$2:$EC$1000, MATCH($O76, 'Ambiente-Termico'!$I$2:$I$1000, 0), MATCH(CP$1, 'Ambiente-Termico'!$B$1:$EC$1, 0))</f>
        <v>432</v>
      </c>
      <c r="CQ76">
        <f>INDEX('Ambiente-Termico'!$B$2:$EC$1000, MATCH($O76, 'Ambiente-Termico'!$I$2:$I$1000, 0), MATCH(CQ$1, 'Ambiente-Termico'!$B$1:$EC$1, 0))</f>
        <v>120.90625</v>
      </c>
      <c r="CR76">
        <f>INDEX('Ambiente-Termico'!$B$2:$EC$1000, MATCH($O76, 'Ambiente-Termico'!$I$2:$I$1000, 0), MATCH(CR$1, 'Ambiente-Termico'!$B$1:$EC$1, 0))</f>
        <v>120</v>
      </c>
      <c r="CS76">
        <f>INDEX('Ambiente-Termico'!$B$2:$EC$1000, MATCH($O76, 'Ambiente-Termico'!$I$2:$I$1000, 0), MATCH(CS$1, 'Ambiente-Termico'!$B$1:$EC$1, 0))</f>
        <v>3680.1045372553199</v>
      </c>
      <c r="CT76">
        <f>INDEX('Ambiente-Termico'!$B$2:$EC$1000, MATCH($O76, 'Ambiente-Termico'!$I$2:$I$1000, 0), MATCH(CT$1, 'Ambiente-Termico'!$B$1:$EC$1, 0))</f>
        <v>3736.8964858845138</v>
      </c>
      <c r="CU76">
        <f>INDEX('Ambiente-Termico'!$B$2:$EC$1000, MATCH($O76, 'Ambiente-Termico'!$I$2:$I$1000, 0), MATCH(CU$1, 'Ambiente-Termico'!$B$1:$EC$1, 0))</f>
        <v>-56.791948629193939</v>
      </c>
      <c r="CV76">
        <f>INDEX('Ambiente-Termico'!$B$2:$EC$1000, MATCH($O76, 'Ambiente-Termico'!$I$2:$I$1000, 0), MATCH(CV$1, 'Ambiente-Termico'!$B$1:$EC$1, 0))</f>
        <v>-2377.1746630196549</v>
      </c>
      <c r="CW76">
        <f>INDEX('Ambiente-Termico'!$B$2:$EC$1000, MATCH($O76, 'Ambiente-Termico'!$I$2:$I$1000, 0), MATCH(CW$1, 'Ambiente-Termico'!$B$1:$EC$1, 0))</f>
        <v>0</v>
      </c>
      <c r="CX76">
        <f>INDEX('Ambiente-Termico'!$B$2:$EC$1000, MATCH($O76, 'Ambiente-Termico'!$I$2:$I$1000, 0), MATCH(CX$1, 'Ambiente-Termico'!$B$1:$EC$1, 0))</f>
        <v>-2.471946120632992</v>
      </c>
      <c r="CY76">
        <f>INDEX('Ambiente-Termico'!$B$2:$EC$1000, MATCH($O76, 'Ambiente-Termico'!$I$2:$I$1000, 0), MATCH(CY$1, 'Ambiente-Termico'!$B$1:$EC$1, 0))</f>
        <v>1973.364178115032</v>
      </c>
      <c r="CZ76">
        <f>INDEX('Ambiente-Termico'!$B$2:$EC$1000, MATCH($O76, 'Ambiente-Termico'!$I$2:$I$1000, 0), MATCH(CZ$1, 'Ambiente-Termico'!$B$1:$EC$1, 0))</f>
        <v>0</v>
      </c>
      <c r="DA76" t="str">
        <f>INDEX('Ambiente-Termico'!$B$2:$EC$1000, MATCH($O76, 'Ambiente-Termico'!$I$2:$I$1000, 0), MATCH(DA$1, 'Ambiente-Termico'!$B$1:$EC$1, 0))</f>
        <v xml:space="preserve"> 02/21  18:00:00</v>
      </c>
      <c r="DB76">
        <f>INDEX('Ambiente-Termico'!$B$2:$EC$1000, MATCH($O76, 'Ambiente-Termico'!$I$2:$I$1000, 0), MATCH(DB$1, 'Ambiente-Termico'!$B$1:$EC$1, 0))</f>
        <v>1809.5566526957371</v>
      </c>
      <c r="DC76">
        <f>INDEX('Ambiente-Termico'!$B$2:$EC$1000, MATCH($O76, 'Ambiente-Termico'!$I$2:$I$1000, 0), MATCH(DC$1, 'Ambiente-Termico'!$B$1:$EC$1, 0))</f>
        <v>432</v>
      </c>
      <c r="DD76">
        <f>INDEX('Ambiente-Termico'!$B$2:$EC$1000, MATCH($O76, 'Ambiente-Termico'!$I$2:$I$1000, 0), MATCH(DD$1, 'Ambiente-Termico'!$B$1:$EC$1, 0))</f>
        <v>120.90625</v>
      </c>
      <c r="DE76">
        <f>INDEX('Ambiente-Termico'!$B$2:$EC$1000, MATCH($O76, 'Ambiente-Termico'!$I$2:$I$1000, 0), MATCH(DE$1, 'Ambiente-Termico'!$B$1:$EC$1, 0))</f>
        <v>120</v>
      </c>
      <c r="DF76">
        <f>INDEX('Ambiente-Termico'!$B$2:$EC$1000, MATCH($O76, 'Ambiente-Termico'!$I$2:$I$1000, 0), MATCH(DF$1, 'Ambiente-Termico'!$B$1:$EC$1, 0))</f>
        <v>3799.2128023511341</v>
      </c>
      <c r="DG76">
        <f>INDEX('Ambiente-Termico'!$B$2:$EC$1000, MATCH($O76, 'Ambiente-Termico'!$I$2:$I$1000, 0), MATCH(DG$1, 'Ambiente-Termico'!$B$1:$EC$1, 0))</f>
        <v>3799.7866967912428</v>
      </c>
      <c r="DH76">
        <f>INDEX('Ambiente-Termico'!$B$2:$EC$1000, MATCH($O76, 'Ambiente-Termico'!$I$2:$I$1000, 0), MATCH(DH$1, 'Ambiente-Termico'!$B$1:$EC$1, 0))</f>
        <v>-0.57389444010914303</v>
      </c>
      <c r="DI76">
        <f>INDEX('Ambiente-Termico'!$B$2:$EC$1000, MATCH($O76, 'Ambiente-Termico'!$I$2:$I$1000, 0), MATCH(DI$1, 'Ambiente-Termico'!$B$1:$EC$1, 0))</f>
        <v>-2666.0187967402521</v>
      </c>
      <c r="DJ76">
        <f>INDEX('Ambiente-Termico'!$B$2:$EC$1000, MATCH($O76, 'Ambiente-Termico'!$I$2:$I$1000, 0), MATCH(DJ$1, 'Ambiente-Termico'!$B$1:$EC$1, 0))</f>
        <v>0</v>
      </c>
      <c r="DK76">
        <f>INDEX('Ambiente-Termico'!$B$2:$EC$1000, MATCH($O76, 'Ambiente-Termico'!$I$2:$I$1000, 0), MATCH(DK$1, 'Ambiente-Termico'!$B$1:$EC$1, 0))</f>
        <v>3.4563970848544159</v>
      </c>
      <c r="DL76">
        <f>INDEX('Ambiente-Termico'!$B$2:$EC$1000, MATCH($O76, 'Ambiente-Termico'!$I$2:$I$1000, 0), MATCH(DL$1, 'Ambiente-Termico'!$B$1:$EC$1, 0))</f>
        <v>1809.5566526957371</v>
      </c>
      <c r="DM76">
        <f>INDEX('Ambiente-Termico'!$B$2:$EC$1000, MATCH($O76, 'Ambiente-Termico'!$I$2:$I$1000, 0), MATCH(DM$1, 'Ambiente-Termico'!$B$1:$EC$1, 0))</f>
        <v>0</v>
      </c>
      <c r="DN76" s="2">
        <f t="shared" si="45"/>
        <v>0</v>
      </c>
      <c r="DO76" s="2">
        <f t="shared" si="46"/>
        <v>0</v>
      </c>
      <c r="DP76" s="2">
        <f t="shared" si="47"/>
        <v>0</v>
      </c>
      <c r="DQ76" s="2">
        <f t="shared" si="48"/>
        <v>0</v>
      </c>
      <c r="DR76" s="2">
        <f t="shared" si="49"/>
        <v>0</v>
      </c>
      <c r="DS76" s="2">
        <f t="shared" si="50"/>
        <v>0</v>
      </c>
      <c r="DT76" s="2">
        <f t="shared" si="51"/>
        <v>0</v>
      </c>
      <c r="DU76" s="2">
        <f t="shared" si="52"/>
        <v>0</v>
      </c>
      <c r="DV76" s="2">
        <f t="shared" si="53"/>
        <v>0</v>
      </c>
      <c r="DW76" s="2">
        <f t="shared" si="54"/>
        <v>0</v>
      </c>
      <c r="DX76" s="2">
        <f t="shared" si="55"/>
        <v>0</v>
      </c>
      <c r="DY76" s="2">
        <f t="shared" si="56"/>
        <v>0.21891549709423058</v>
      </c>
      <c r="DZ76" s="2">
        <f t="shared" si="57"/>
        <v>6.1269101436456752E-2</v>
      </c>
      <c r="EA76" s="2">
        <f t="shared" si="58"/>
        <v>6.080986030395294E-2</v>
      </c>
      <c r="EB76" s="2">
        <f t="shared" si="59"/>
        <v>1.8648886901203281</v>
      </c>
      <c r="EC76" s="2">
        <f t="shared" si="60"/>
        <v>1.8936679439747495</v>
      </c>
      <c r="ED76" s="2">
        <f t="shared" si="61"/>
        <v>-2.8779253854421292E-2</v>
      </c>
      <c r="EE76" s="2">
        <f t="shared" si="62"/>
        <v>-1.2046304931360134</v>
      </c>
      <c r="EF76" s="2">
        <f t="shared" si="63"/>
        <v>0</v>
      </c>
      <c r="EG76" s="2">
        <f t="shared" si="64"/>
        <v>-1.252655818954922E-3</v>
      </c>
      <c r="EH76" s="2">
        <f t="shared" si="65"/>
        <v>1</v>
      </c>
      <c r="EI76" s="2">
        <f t="shared" si="66"/>
        <v>0</v>
      </c>
      <c r="EJ76" s="2">
        <f t="shared" si="67"/>
        <v>0</v>
      </c>
      <c r="EK76" s="2">
        <f t="shared" si="68"/>
        <v>0.23873250906869367</v>
      </c>
      <c r="EL76" s="2">
        <f t="shared" si="69"/>
        <v>6.6815399130987829E-2</v>
      </c>
      <c r="EM76" s="2">
        <f t="shared" si="70"/>
        <v>6.6314585852414912E-2</v>
      </c>
      <c r="EN76" s="2">
        <f t="shared" si="71"/>
        <v>2.0995268629425676</v>
      </c>
      <c r="EO76" s="2">
        <f t="shared" si="72"/>
        <v>2.0998440093768909</v>
      </c>
      <c r="EP76" s="2">
        <f t="shared" si="73"/>
        <v>-3.1714643432367791E-4</v>
      </c>
      <c r="EQ76" s="2">
        <f t="shared" si="74"/>
        <v>-1.4732994365048611</v>
      </c>
      <c r="ER76" s="2">
        <f t="shared" si="75"/>
        <v>0</v>
      </c>
      <c r="ES76" s="2">
        <f t="shared" si="76"/>
        <v>1.9100795101967898E-3</v>
      </c>
      <c r="ET76" s="2">
        <f t="shared" si="77"/>
        <v>1</v>
      </c>
      <c r="EU76" s="2">
        <f t="shared" si="78"/>
        <v>0</v>
      </c>
      <c r="EV76">
        <f>INDEX('Ambiente-Luminico'!$B$2:$DZ$1000, MATCH($P76, 'Ambiente-Luminico'!$M$2:$M$1000, 0), MATCH(EV$1, 'Ambiente-Luminico'!$B$1:$DZ$1, 0))</f>
        <v>1</v>
      </c>
      <c r="EW76">
        <f>INDEX('Ambiente-Luminico'!$B$2:$DZ$1000, MATCH($P76, 'Ambiente-Luminico'!$M$2:$M$1000, 0), MATCH(EW$1, 'Ambiente-Luminico'!$B$1:$DZ$1, 0))</f>
        <v>0.671875</v>
      </c>
      <c r="EX76">
        <f>INDEX('Ambiente-Luminico'!$B$2:$DZ$1000, MATCH($P76, 'Ambiente-Luminico'!$M$2:$M$1000, 0), MATCH(EX$1, 'Ambiente-Luminico'!$B$1:$DZ$1, 0))</f>
        <v>0</v>
      </c>
      <c r="EY76">
        <f>INDEX('Ambiente-Luminico'!$B$2:$DZ$1000, MATCH($P76, 'Ambiente-Luminico'!$M$2:$M$1000, 0), MATCH(EY$1, 'Ambiente-Luminico'!$B$1:$DZ$1, 0))</f>
        <v>0.75718750000000001</v>
      </c>
      <c r="EZ76">
        <f>INDEX('Ambiente-Luminico'!$B$2:$DZ$1000, MATCH($P76, 'Ambiente-Luminico'!$M$2:$M$1000, 0), MATCH(EZ$1, 'Ambiente-Luminico'!$B$1:$DZ$1, 0))</f>
        <v>0.19502998999999999</v>
      </c>
      <c r="FA76">
        <f>INDEX('Ambiente-Luminico'!$B$2:$DZ$1000, MATCH($P76, 'Ambiente-Luminico'!$M$2:$M$1000, 0), MATCH(FA$1, 'Ambiente-Luminico'!$B$1:$DZ$1, 0))</f>
        <v>3352.1664999999998</v>
      </c>
      <c r="FB76">
        <f>INDEX('Ambiente-Luminico'!$B$2:$DZ$1000, MATCH($P76, 'Ambiente-Luminico'!$M$2:$M$1000, 0), MATCH(FB$1, 'Ambiente-Luminico'!$B$1:$DZ$1, 0))</f>
        <v>0.59765625</v>
      </c>
    </row>
    <row r="77" spans="1:158" x14ac:dyDescent="0.3">
      <c r="A77">
        <f>IF(INDEX(Plan1!O$5:O$1000,ROW()-1)="","",INDEX(Plan1!O$5:O$1000,ROW()-1))</f>
        <v>76</v>
      </c>
      <c r="B77" t="str">
        <f>IF(INDEX(Plan1!P$5:P$1000,ROW()-1)="","",INDEX(Plan1!P$5:P$1000,ROW()-1))</f>
        <v>CTD-HVAC_dia-V60-T120</v>
      </c>
      <c r="C77" t="str">
        <f>IF(INDEX(Plan1!Q$5:Q$1000,ROW()-1)="","",INDEX(Plan1!Q$5:Q$1000,ROW()-1))</f>
        <v>CTD</v>
      </c>
      <c r="D77" t="str">
        <f>IF(INDEX(Plan1!R$5:R$1000,ROW()-1)="","",INDEX(Plan1!R$5:R$1000,ROW()-1))</f>
        <v>HVAC_dia</v>
      </c>
      <c r="E77" t="str">
        <f>IF(INDEX(Plan1!S$5:S$1000,ROW()-1)="","",INDEX(Plan1!S$5:S$1000,ROW()-1))</f>
        <v>V60</v>
      </c>
      <c r="F77" t="str">
        <f>IF(INDEX(Plan1!T$5:T$1000,ROW()-1)="","",INDEX(Plan1!T$5:T$1000,ROW()-1))</f>
        <v>T120</v>
      </c>
      <c r="G77" t="str">
        <f>IF(INDEX(Plan1!U$5:U$1000,ROW()-1)="","",INDEX(Plan1!U$5:U$1000,ROW()-1))</f>
        <v>SALA DE JANTAR</v>
      </c>
      <c r="H77">
        <f>IF(INDEX(Plan1!W$5:W$1000,ROW()-1)="","",INDEX(Plan1!W$5:W$1000,ROW()-1))</f>
        <v>23</v>
      </c>
      <c r="I77">
        <f>IF(INDEX(Plan1!X$5:X$1000,ROW()-1)="","",INDEX(Plan1!X$5:X$1000,ROW()-1))</f>
        <v>20.47</v>
      </c>
      <c r="J77">
        <f>IF(INDEX(Plan1!Y$5:Y$1000,ROW()-1)="","",INDEX(Plan1!Y$5:Y$1000,ROW()-1))</f>
        <v>7.3440000000000003</v>
      </c>
      <c r="K77" s="16">
        <f>IF(INDEX(Plan1!Z$5:Z$1000,ROW()-1)="","",INDEX(Plan1!Z$5:Z$1000,ROW()-1))</f>
        <v>0.36</v>
      </c>
      <c r="L77" s="2">
        <f>IF(INDEX(Plan1!AA$5:AA$1000,ROW()-1)="","",INDEX(Plan1!AA$5:AA$1000,ROW()-1))</f>
        <v>0.32</v>
      </c>
      <c r="M77" t="str">
        <f t="shared" si="79"/>
        <v>T120</v>
      </c>
      <c r="N77" t="str">
        <f t="shared" si="80"/>
        <v>Oeste</v>
      </c>
      <c r="O77" t="str">
        <f t="shared" si="81"/>
        <v>CTD-HVAC_dia-V60-T120-SALA DE JANTAR-T120</v>
      </c>
      <c r="P77" t="str">
        <f t="shared" si="82"/>
        <v>CTD-VN-V60-T120-SALA DE JANTAR-T120</v>
      </c>
      <c r="Q77" t="str">
        <f t="shared" si="83"/>
        <v>CTD_T120_V60</v>
      </c>
      <c r="R77" t="str">
        <f t="shared" si="84"/>
        <v>CTD_T120_V60_sDG</v>
      </c>
      <c r="S77" t="str">
        <f t="shared" si="85"/>
        <v>CTD-SALA-DE-JANTAR</v>
      </c>
      <c r="T77" t="str">
        <f t="shared" si="86"/>
        <v>CTD-HVAC_dia-V86-ST-SALA DE JANTAR-ST</v>
      </c>
      <c r="U77">
        <f>INDEX('Ambiente-Termico'!$B$2:$EC$1000, MATCH($O77, 'Ambiente-Termico'!$I$2:$I$1000, 0), MATCH(U$1, 'Ambiente-Termico'!$B$1:$EC$1, 0))</f>
        <v>5110</v>
      </c>
      <c r="V77">
        <f>INDEX('Ambiente-Termico'!$B$2:$EC$1000, MATCH($O77, 'Ambiente-Termico'!$I$2:$I$1000, 0), MATCH(V$1, 'Ambiente-Termico'!$B$1:$EC$1, 0))</f>
        <v>24</v>
      </c>
      <c r="W77">
        <f>INDEX('Ambiente-Termico'!$B$2:$EC$1000, MATCH($O77, 'Ambiente-Termico'!$I$2:$I$1000, 0), MATCH(W$1, 'Ambiente-Termico'!$B$1:$EC$1, 0))</f>
        <v>24.84</v>
      </c>
      <c r="X77">
        <f>INDEX('Ambiente-Termico'!$B$2:$EC$1000, MATCH($O77, 'Ambiente-Termico'!$I$2:$I$1000, 0), MATCH(X$1, 'Ambiente-Termico'!$B$1:$EC$1, 0))</f>
        <v>23.11</v>
      </c>
      <c r="Y77">
        <f>INDEX('Ambiente-Termico'!$B$2:$EC$1000, MATCH($O77, 'Ambiente-Termico'!$I$2:$I$1000, 0), MATCH(Y$1, 'Ambiente-Termico'!$B$1:$EC$1, 0))</f>
        <v>22.36</v>
      </c>
      <c r="Z77">
        <f>INDEX('Ambiente-Termico'!$B$2:$EC$1000, MATCH($O77, 'Ambiente-Termico'!$I$2:$I$1000, 0), MATCH(Z$1, 'Ambiente-Termico'!$B$1:$EC$1, 0))</f>
        <v>28.48</v>
      </c>
      <c r="AA77">
        <f>INDEX('Ambiente-Termico'!$B$2:$EC$1000, MATCH($O77, 'Ambiente-Termico'!$I$2:$I$1000, 0), MATCH(AA$1, 'Ambiente-Termico'!$B$1:$EC$1, 0))</f>
        <v>28.48</v>
      </c>
      <c r="AB77">
        <f>INDEX('Ambiente-Termico'!$B$2:$EC$1000, MATCH($O77, 'Ambiente-Termico'!$I$2:$I$1000, 0), MATCH(AB$1, 'Ambiente-Termico'!$B$1:$EC$1, 0))</f>
        <v>22.11</v>
      </c>
      <c r="AC77">
        <f>INDEX('Ambiente-Termico'!$B$2:$EC$1000, MATCH($O77, 'Ambiente-Termico'!$I$2:$I$1000, 0), MATCH(AC$1, 'Ambiente-Termico'!$B$1:$EC$1, 0))</f>
        <v>21.54</v>
      </c>
      <c r="AD77">
        <f>INDEX('Ambiente-Termico'!$B$2:$EC$1000, MATCH($O77, 'Ambiente-Termico'!$I$2:$I$1000, 0), MATCH(AD$1, 'Ambiente-Termico'!$B$1:$EC$1, 0))</f>
        <v>26.24</v>
      </c>
      <c r="AE77">
        <f>INDEX('Ambiente-Termico'!$B$2:$EC$1000, MATCH($O77, 'Ambiente-Termico'!$I$2:$I$1000, 0), MATCH(AE$1, 'Ambiente-Termico'!$B$1:$EC$1, 0))</f>
        <v>26.24</v>
      </c>
      <c r="AF77">
        <f>INDEX('Ambiente-Termico'!$B$2:$EC$1000, MATCH($O77, 'Ambiente-Termico'!$I$2:$I$1000, 0), MATCH(AF$1, 'Ambiente-Termico'!$B$1:$EC$1, 0))</f>
        <v>22.61</v>
      </c>
      <c r="AG77">
        <f>INDEX('Ambiente-Termico'!$B$2:$EC$1000, MATCH($O77, 'Ambiente-Termico'!$I$2:$I$1000, 0), MATCH(AG$1, 'Ambiente-Termico'!$B$1:$EC$1, 0))</f>
        <v>21.95</v>
      </c>
      <c r="AH77" s="2">
        <f t="shared" si="87"/>
        <v>0</v>
      </c>
      <c r="AI77" s="2">
        <f t="shared" si="87"/>
        <v>1.1933174224343701E-2</v>
      </c>
      <c r="AJ77" s="2">
        <f t="shared" si="87"/>
        <v>6.0215053763441606E-3</v>
      </c>
      <c r="AK77" s="2">
        <f t="shared" si="87"/>
        <v>5.3380782918149849E-3</v>
      </c>
      <c r="AL77" s="2">
        <f t="shared" si="88"/>
        <v>7.2312703583061855E-2</v>
      </c>
      <c r="AM77" s="2">
        <f t="shared" si="88"/>
        <v>7.2312703583061855E-2</v>
      </c>
      <c r="AN77" s="2">
        <f t="shared" si="88"/>
        <v>3.7859007832898195E-2</v>
      </c>
      <c r="AO77" s="2">
        <f t="shared" si="43"/>
        <v>2.5339366515837236E-2</v>
      </c>
      <c r="AP77" s="2">
        <f t="shared" si="43"/>
        <v>4.0585009140767903E-2</v>
      </c>
      <c r="AQ77" s="2">
        <f t="shared" si="43"/>
        <v>4.0585009140767903E-2</v>
      </c>
      <c r="AR77" s="2">
        <f t="shared" si="43"/>
        <v>2.2058823529411797E-2</v>
      </c>
      <c r="AS77" s="2">
        <f t="shared" si="44"/>
        <v>1.5253476895468854E-2</v>
      </c>
      <c r="AT77">
        <f>INDEX('Ambiente-Termico'!$B$2:$EC$1000, MATCH($O77, 'Ambiente-Termico'!$I$2:$I$1000, 0), MATCH(AT$1, 'Ambiente-Termico'!$B$1:$EC$1, 0))</f>
        <v>0</v>
      </c>
      <c r="AU77" s="2">
        <f>INDEX('Ambiente-Termico'!$B$2:$EC$1000, MATCH($O77, 'Ambiente-Termico'!$I$2:$I$1000, 0), MATCH(AU$1, 'Ambiente-Termico'!$B$1:$EC$1, 0))</f>
        <v>0</v>
      </c>
      <c r="AV77">
        <f>INDEX('Ambiente-Termico'!$B$2:$EC$1000, MATCH($O77, 'Ambiente-Termico'!$I$2:$I$1000, 0), MATCH(AV$1, 'Ambiente-Termico'!$B$1:$EC$1, 0))</f>
        <v>1895</v>
      </c>
      <c r="AW77" s="2">
        <f>INDEX('Ambiente-Termico'!$B$2:$EC$1000, MATCH($O77, 'Ambiente-Termico'!$I$2:$I$1000, 0), MATCH(AW$1, 'Ambiente-Termico'!$B$1:$EC$1, 0))</f>
        <v>0.37084148727984351</v>
      </c>
      <c r="AX77">
        <f>INDEX('Ambiente-Termico'!$B$2:$EC$1000, MATCH($O77, 'Ambiente-Termico'!$I$2:$I$1000, 0), MATCH(AX$1, 'Ambiente-Termico'!$B$1:$EC$1, 0))</f>
        <v>3215</v>
      </c>
      <c r="AY77" s="2">
        <f>INDEX('Ambiente-Termico'!$B$2:$EC$1000, MATCH($O77, 'Ambiente-Termico'!$I$2:$I$1000, 0), MATCH(AY$1, 'Ambiente-Termico'!$B$1:$EC$1, 0))</f>
        <v>0.62915851272015655</v>
      </c>
      <c r="AZ77">
        <f>INDEX('Ambiente-Termico'!$B$2:$EC$1000, MATCH($O77, 'Ambiente-Termico'!$I$2:$I$1000, 0), MATCH(AZ$1, 'Ambiente-Termico'!$B$1:$EC$1, 0))</f>
        <v>7</v>
      </c>
      <c r="BA77" s="2">
        <f>INDEX('Ambiente-Termico'!$B$2:$EC$1000, MATCH($O77, 'Ambiente-Termico'!$I$2:$I$1000, 0), MATCH(BA$1, 'Ambiente-Termico'!$B$1:$EC$1, 0))</f>
        <v>7.9908675799086762E-4</v>
      </c>
      <c r="BB77">
        <f>INDEX('Ambiente-Termico'!$B$2:$EC$1000, MATCH($O77, 'Ambiente-Termico'!$I$2:$I$1000, 0), MATCH(BB$1, 'Ambiente-Termico'!$B$1:$EC$1, 0))</f>
        <v>2842</v>
      </c>
      <c r="BC77" s="2">
        <f>INDEX('Ambiente-Termico'!$B$2:$EC$1000, MATCH($O77, 'Ambiente-Termico'!$I$2:$I$1000, 0), MATCH(BC$1, 'Ambiente-Termico'!$B$1:$EC$1, 0))</f>
        <v>0.32442922374429217</v>
      </c>
      <c r="BD77" t="e">
        <f>INDEX('Ambiente-Termico'!$B$2:$EC$1000, MATCH($O77, 'Ambiente-Termico'!$I$2:$I$1000, 0), MATCH(BD$1, 'Ambiente-Termico'!$B$1:$EC$1, 0))</f>
        <v>#N/A</v>
      </c>
      <c r="BE77" s="2" t="e">
        <f>INDEX('Ambiente-Termico'!$B$2:$EC$1000, MATCH($O77, 'Ambiente-Termico'!$I$2:$I$1000, 0), MATCH(BE$1, 'Ambiente-Termico'!$B$1:$EC$1, 0))</f>
        <v>#N/A</v>
      </c>
      <c r="BF77">
        <f>INDEX('Ambiente-Termico'!$B$2:$EC$1000, MATCH($O77, 'Ambiente-Termico'!$I$2:$I$1000, 0), MATCH(BF$1, 'Ambiente-Termico'!$B$1:$EC$1, 0))</f>
        <v>1</v>
      </c>
      <c r="BG77" s="2">
        <f>INDEX('Ambiente-Termico'!$B$2:$EC$1000, MATCH($O77, 'Ambiente-Termico'!$I$2:$I$1000, 0), MATCH(BG$1, 'Ambiente-Termico'!$B$1:$EC$1, 0))</f>
        <v>1.9569471624266151E-4</v>
      </c>
      <c r="BH77">
        <f>INDEX('Ambiente-Termico'!$B$2:$EC$1000, MATCH($O77, 'Ambiente-Termico'!$I$2:$I$1000, 0), MATCH(BH$1, 'Ambiente-Termico'!$B$1:$EC$1, 0))</f>
        <v>3</v>
      </c>
      <c r="BI77" s="2">
        <f>INDEX('Ambiente-Termico'!$B$2:$EC$1000, MATCH($O77, 'Ambiente-Termico'!$I$2:$I$1000, 0), MATCH(BI$1, 'Ambiente-Termico'!$B$1:$EC$1, 0))</f>
        <v>5.8708414872798433E-4</v>
      </c>
      <c r="BJ77">
        <f>INDEX('Ambiente-Termico'!$B$2:$EC$1000, MATCH($O77, 'Ambiente-Termico'!$I$2:$I$1000, 0), MATCH(BJ$1, 'Ambiente-Termico'!$B$1:$EC$1, 0))</f>
        <v>5106</v>
      </c>
      <c r="BK77" s="2">
        <f>INDEX('Ambiente-Termico'!$B$2:$EC$1000, MATCH($O77, 'Ambiente-Termico'!$I$2:$I$1000, 0), MATCH(BK$1, 'Ambiente-Termico'!$B$1:$EC$1, 0))</f>
        <v>0.99921722113502931</v>
      </c>
      <c r="BL77">
        <f>INDEX('Ambiente-Termico'!$B$2:$EC$1000, MATCH($O77, 'Ambiente-Termico'!$I$2:$I$1000, 0), MATCH(BL$1, 'Ambiente-Termico'!$B$1:$EC$1, 0))</f>
        <v>1</v>
      </c>
      <c r="BM77" s="2">
        <f>INDEX('Ambiente-Termico'!$B$2:$EC$1000, MATCH($O77, 'Ambiente-Termico'!$I$2:$I$1000, 0), MATCH(BM$1, 'Ambiente-Termico'!$B$1:$EC$1, 0))</f>
        <v>1.1415525114155249E-4</v>
      </c>
      <c r="BN77">
        <f>INDEX('Ambiente-Termico'!$B$2:$EC$1000, MATCH($O77, 'Ambiente-Termico'!$I$2:$I$1000, 0), MATCH(BN$1, 'Ambiente-Termico'!$B$1:$EC$1, 0))</f>
        <v>233</v>
      </c>
      <c r="BO77" s="2">
        <f>INDEX('Ambiente-Termico'!$B$2:$EC$1000, MATCH($O77, 'Ambiente-Termico'!$I$2:$I$1000, 0), MATCH(BO$1, 'Ambiente-Termico'!$B$1:$EC$1, 0))</f>
        <v>2.6598173515981739E-2</v>
      </c>
      <c r="BP77">
        <f>INDEX('Ambiente-Termico'!$B$2:$EC$1000, MATCH($O77, 'Ambiente-Termico'!$I$2:$I$1000, 0), MATCH(BP$1, 'Ambiente-Termico'!$B$1:$EC$1, 0))</f>
        <v>8526</v>
      </c>
      <c r="BQ77" s="2">
        <f>INDEX('Ambiente-Termico'!$B$2:$EC$1000, MATCH($O77, 'Ambiente-Termico'!$I$2:$I$1000, 0), MATCH(BQ$1, 'Ambiente-Termico'!$B$1:$EC$1, 0))</f>
        <v>0.97328767123287674</v>
      </c>
      <c r="BR77">
        <f>INDEX('Ambiente-Termico'!$B$2:$EC$1000, MATCH($O77, 'Ambiente-Termico'!$I$2:$I$1000, 0), MATCH(BR$1, 'Ambiente-Termico'!$B$1:$EC$1, 0))</f>
        <v>0</v>
      </c>
      <c r="BS77" s="2">
        <f>INDEX('Ambiente-Termico'!$B$2:$EC$1000, MATCH($O77, 'Ambiente-Termico'!$I$2:$I$1000, 0), MATCH(BS$1, 'Ambiente-Termico'!$B$1:$EC$1, 0))</f>
        <v>0</v>
      </c>
      <c r="BT77">
        <f>INDEX('Ambiente-Termico'!$B$2:$EC$1000, MATCH($O77, 'Ambiente-Termico'!$I$2:$I$1000, 0), MATCH(BT$1, 'Ambiente-Termico'!$B$1:$EC$1, 0))</f>
        <v>590</v>
      </c>
      <c r="BU77" s="2">
        <f>INDEX('Ambiente-Termico'!$B$2:$EC$1000, MATCH($O77, 'Ambiente-Termico'!$I$2:$I$1000, 0), MATCH(BU$1, 'Ambiente-Termico'!$B$1:$EC$1, 0))</f>
        <v>0.11545988258317021</v>
      </c>
      <c r="BV77">
        <f>INDEX('Ambiente-Termico'!$B$2:$EC$1000, MATCH($O77, 'Ambiente-Termico'!$I$2:$I$1000, 0), MATCH(BV$1, 'Ambiente-Termico'!$B$1:$EC$1, 0))</f>
        <v>8170</v>
      </c>
      <c r="BW77" s="2">
        <f>INDEX('Ambiente-Termico'!$B$2:$EC$1000, MATCH($O77, 'Ambiente-Termico'!$I$2:$I$1000, 0), MATCH(BW$1, 'Ambiente-Termico'!$B$1:$EC$1, 0))</f>
        <v>0.93264840182648401</v>
      </c>
      <c r="BX77">
        <f>INDEX('Ambiente-Termico'!$B$2:$EC$1000, MATCH($O77, 'Ambiente-Termico'!$I$2:$I$1000, 0), MATCH(BX$1, 'Ambiente-Termico'!$B$1:$EC$1, 0))</f>
        <v>0</v>
      </c>
      <c r="BY77" s="2">
        <f>INDEX('Ambiente-Termico'!$B$2:$EC$1000, MATCH($O77, 'Ambiente-Termico'!$I$2:$I$1000, 0), MATCH(BY$1, 'Ambiente-Termico'!$B$1:$EC$1, 0))</f>
        <v>0</v>
      </c>
      <c r="BZ77">
        <f>INDEX('Ambiente-Termico'!$B$2:$EC$1000, MATCH($O77, 'Ambiente-Termico'!$I$2:$I$1000, 0), MATCH(BZ$1, 'Ambiente-Termico'!$B$1:$EC$1, 0))</f>
        <v>1846</v>
      </c>
      <c r="CA77" s="2">
        <f>INDEX('Ambiente-Termico'!$B$2:$EC$1000, MATCH($O77, 'Ambiente-Termico'!$I$2:$I$1000, 0), MATCH(CA$1, 'Ambiente-Termico'!$B$1:$EC$1, 0))</f>
        <v>0.21073059360730589</v>
      </c>
      <c r="CB77">
        <f>INDEX('Ambiente-Termico'!$B$2:$EC$1000, MATCH($O77, 'Ambiente-Termico'!$I$2:$I$1000, 0), MATCH(CB$1, 'Ambiente-Termico'!$B$1:$EC$1, 0))</f>
        <v>6914</v>
      </c>
      <c r="CC77" s="2">
        <f>INDEX('Ambiente-Termico'!$B$2:$EC$1000, MATCH($O77, 'Ambiente-Termico'!$I$2:$I$1000, 0), MATCH(CC$1, 'Ambiente-Termico'!$B$1:$EC$1, 0))</f>
        <v>0.78926940639269405</v>
      </c>
      <c r="CD77">
        <f>INDEX('Ambiente-Termico'!$B$2:$EC$1000, MATCH($O77, 'Ambiente-Termico'!$I$2:$I$1000, 0), MATCH(CD$1, 'Ambiente-Termico'!$B$1:$EC$1, 0))</f>
        <v>1556.33</v>
      </c>
      <c r="CE77">
        <f>INDEX('Ambiente-Termico'!$B$2:$EC$1000, MATCH($O77, 'Ambiente-Termico'!$I$2:$I$1000, 0), MATCH(CE$1, 'Ambiente-Termico'!$B$1:$EC$1, 0))</f>
        <v>603.41999999999996</v>
      </c>
      <c r="CF77">
        <f>INDEX('Ambiente-Termico'!$B$2:$EC$1000, MATCH($O77, 'Ambiente-Termico'!$I$2:$I$1000, 0), MATCH(CF$1, 'Ambiente-Termico'!$B$1:$EC$1, 0))</f>
        <v>67.666521739130431</v>
      </c>
      <c r="CG77">
        <f>INDEX('Ambiente-Termico'!$B$2:$EC$1000, MATCH($O77, 'Ambiente-Termico'!$I$2:$I$1000, 0), MATCH(CG$1, 'Ambiente-Termico'!$B$1:$EC$1, 0))</f>
        <v>26.235652173913042</v>
      </c>
      <c r="CH77">
        <f>INDEX('Ambiente-Termico'!$B$2:$EC$1000, MATCH($O77, 'Ambiente-Termico'!$I$2:$I$1000, 0), MATCH(CH$1, 'Ambiente-Termico'!$B$1:$EC$1, 0))</f>
        <v>41.430869565217392</v>
      </c>
      <c r="CI77">
        <f>INDEX('Ambiente-Termico'!$B$2:$EC$1000, MATCH($O77, 'Ambiente-Termico'!$I$2:$I$1000, 0), MATCH(CI$1, 'Ambiente-Termico'!$B$1:$EC$1, 0))</f>
        <v>1279.58</v>
      </c>
      <c r="CJ77">
        <f>INDEX('Ambiente-Termico'!$B$2:$EC$1000, MATCH($O77, 'Ambiente-Termico'!$I$2:$I$1000, 0), MATCH(CJ$1, 'Ambiente-Termico'!$B$1:$EC$1, 0))</f>
        <v>41.790022219689128</v>
      </c>
      <c r="CK77">
        <f>INDEX('Ambiente-Termico'!$B$2:$EC$1000, MATCH($O77, 'Ambiente-Termico'!$I$2:$I$1000, 0), MATCH(CK$1, 'Ambiente-Termico'!$B$1:$EC$1, 0))</f>
        <v>451.97</v>
      </c>
      <c r="CL77">
        <f>INDEX('Ambiente-Termico'!$B$2:$EC$1000, MATCH($O77, 'Ambiente-Termico'!$I$2:$I$1000, 0), MATCH(CL$1, 'Ambiente-Termico'!$B$1:$EC$1, 0))</f>
        <v>13.23</v>
      </c>
      <c r="CM77">
        <f>INDEX('Ambiente-Termico'!$B$2:$EC$1000, MATCH($O77, 'Ambiente-Termico'!$I$2:$I$1000, 0), MATCH(CM$1, 'Ambiente-Termico'!$B$1:$EC$1, 0))</f>
        <v>47.27</v>
      </c>
      <c r="CN77" t="str">
        <f>INDEX('Ambiente-Termico'!$B$2:$EC$1000, MATCH($O77, 'Ambiente-Termico'!$I$2:$I$1000, 0), MATCH(CN$1, 'Ambiente-Termico'!$B$1:$EC$1, 0))</f>
        <v xml:space="preserve"> 02/21  19:00:00</v>
      </c>
      <c r="CO77">
        <f>INDEX('Ambiente-Termico'!$B$2:$EC$1000, MATCH($O77, 'Ambiente-Termico'!$I$2:$I$1000, 0), MATCH(CO$1, 'Ambiente-Termico'!$B$1:$EC$1, 0))</f>
        <v>1341.1804426416229</v>
      </c>
      <c r="CP77">
        <f>INDEX('Ambiente-Termico'!$B$2:$EC$1000, MATCH($O77, 'Ambiente-Termico'!$I$2:$I$1000, 0), MATCH(CP$1, 'Ambiente-Termico'!$B$1:$EC$1, 0))</f>
        <v>864</v>
      </c>
      <c r="CQ77">
        <f>INDEX('Ambiente-Termico'!$B$2:$EC$1000, MATCH($O77, 'Ambiente-Termico'!$I$2:$I$1000, 0), MATCH(CQ$1, 'Ambiente-Termico'!$B$1:$EC$1, 0))</f>
        <v>120.90625</v>
      </c>
      <c r="CR77">
        <f>INDEX('Ambiente-Termico'!$B$2:$EC$1000, MATCH($O77, 'Ambiente-Termico'!$I$2:$I$1000, 0), MATCH(CR$1, 'Ambiente-Termico'!$B$1:$EC$1, 0))</f>
        <v>120</v>
      </c>
      <c r="CS77">
        <f>INDEX('Ambiente-Termico'!$B$2:$EC$1000, MATCH($O77, 'Ambiente-Termico'!$I$2:$I$1000, 0), MATCH(CS$1, 'Ambiente-Termico'!$B$1:$EC$1, 0))</f>
        <v>419.22536576704141</v>
      </c>
      <c r="CT77">
        <f>INDEX('Ambiente-Termico'!$B$2:$EC$1000, MATCH($O77, 'Ambiente-Termico'!$I$2:$I$1000, 0), MATCH(CT$1, 'Ambiente-Termico'!$B$1:$EC$1, 0))</f>
        <v>298.56257724206517</v>
      </c>
      <c r="CU77">
        <f>INDEX('Ambiente-Termico'!$B$2:$EC$1000, MATCH($O77, 'Ambiente-Termico'!$I$2:$I$1000, 0), MATCH(CU$1, 'Ambiente-Termico'!$B$1:$EC$1, 0))</f>
        <v>120.66278852497619</v>
      </c>
      <c r="CV77">
        <f>INDEX('Ambiente-Termico'!$B$2:$EC$1000, MATCH($O77, 'Ambiente-Termico'!$I$2:$I$1000, 0), MATCH(CV$1, 'Ambiente-Termico'!$B$1:$EC$1, 0))</f>
        <v>-100.45040361203139</v>
      </c>
      <c r="CW77">
        <f>INDEX('Ambiente-Termico'!$B$2:$EC$1000, MATCH($O77, 'Ambiente-Termico'!$I$2:$I$1000, 0), MATCH(CW$1, 'Ambiente-Termico'!$B$1:$EC$1, 0))</f>
        <v>0</v>
      </c>
      <c r="CX77">
        <f>INDEX('Ambiente-Termico'!$B$2:$EC$1000, MATCH($O77, 'Ambiente-Termico'!$I$2:$I$1000, 0), MATCH(CX$1, 'Ambiente-Termico'!$B$1:$EC$1, 0))</f>
        <v>-82.500769513386558</v>
      </c>
      <c r="CY77">
        <f>INDEX('Ambiente-Termico'!$B$2:$EC$1000, MATCH($O77, 'Ambiente-Termico'!$I$2:$I$1000, 0), MATCH(CY$1, 'Ambiente-Termico'!$B$1:$EC$1, 0))</f>
        <v>1341.1804426416229</v>
      </c>
      <c r="CZ77">
        <f>INDEX('Ambiente-Termico'!$B$2:$EC$1000, MATCH($O77, 'Ambiente-Termico'!$I$2:$I$1000, 0), MATCH(CZ$1, 'Ambiente-Termico'!$B$1:$EC$1, 0))</f>
        <v>0</v>
      </c>
      <c r="DA77" t="str">
        <f>INDEX('Ambiente-Termico'!$B$2:$EC$1000, MATCH($O77, 'Ambiente-Termico'!$I$2:$I$1000, 0), MATCH(DA$1, 'Ambiente-Termico'!$B$1:$EC$1, 0))</f>
        <v xml:space="preserve"> 02/21  19:00:00</v>
      </c>
      <c r="DB77">
        <f>INDEX('Ambiente-Termico'!$B$2:$EC$1000, MATCH($O77, 'Ambiente-Termico'!$I$2:$I$1000, 0), MATCH(DB$1, 'Ambiente-Termico'!$B$1:$EC$1, 0))</f>
        <v>1278.8964176694831</v>
      </c>
      <c r="DC77">
        <f>INDEX('Ambiente-Termico'!$B$2:$EC$1000, MATCH($O77, 'Ambiente-Termico'!$I$2:$I$1000, 0), MATCH(DC$1, 'Ambiente-Termico'!$B$1:$EC$1, 0))</f>
        <v>864</v>
      </c>
      <c r="DD77">
        <f>INDEX('Ambiente-Termico'!$B$2:$EC$1000, MATCH($O77, 'Ambiente-Termico'!$I$2:$I$1000, 0), MATCH(DD$1, 'Ambiente-Termico'!$B$1:$EC$1, 0))</f>
        <v>120.90625</v>
      </c>
      <c r="DE77">
        <f>INDEX('Ambiente-Termico'!$B$2:$EC$1000, MATCH($O77, 'Ambiente-Termico'!$I$2:$I$1000, 0), MATCH(DE$1, 'Ambiente-Termico'!$B$1:$EC$1, 0))</f>
        <v>120</v>
      </c>
      <c r="DF77">
        <f>INDEX('Ambiente-Termico'!$B$2:$EC$1000, MATCH($O77, 'Ambiente-Termico'!$I$2:$I$1000, 0), MATCH(DF$1, 'Ambiente-Termico'!$B$1:$EC$1, 0))</f>
        <v>353.13508609097772</v>
      </c>
      <c r="DG77">
        <f>INDEX('Ambiente-Termico'!$B$2:$EC$1000, MATCH($O77, 'Ambiente-Termico'!$I$2:$I$1000, 0), MATCH(DG$1, 'Ambiente-Termico'!$B$1:$EC$1, 0))</f>
        <v>194.649257534854</v>
      </c>
      <c r="DH77">
        <f>INDEX('Ambiente-Termico'!$B$2:$EC$1000, MATCH($O77, 'Ambiente-Termico'!$I$2:$I$1000, 0), MATCH(DH$1, 'Ambiente-Termico'!$B$1:$EC$1, 0))</f>
        <v>158.48582855612369</v>
      </c>
      <c r="DI77">
        <f>INDEX('Ambiente-Termico'!$B$2:$EC$1000, MATCH($O77, 'Ambiente-Termico'!$I$2:$I$1000, 0), MATCH(DI$1, 'Ambiente-Termico'!$B$1:$EC$1, 0))</f>
        <v>-76.965244513224008</v>
      </c>
      <c r="DJ77">
        <f>INDEX('Ambiente-Termico'!$B$2:$EC$1000, MATCH($O77, 'Ambiente-Termico'!$I$2:$I$1000, 0), MATCH(DJ$1, 'Ambiente-Termico'!$B$1:$EC$1, 0))</f>
        <v>0</v>
      </c>
      <c r="DK77">
        <f>INDEX('Ambiente-Termico'!$B$2:$EC$1000, MATCH($O77, 'Ambiente-Termico'!$I$2:$I$1000, 0), MATCH(DK$1, 'Ambiente-Termico'!$B$1:$EC$1, 0))</f>
        <v>-102.1796739082706</v>
      </c>
      <c r="DL77">
        <f>INDEX('Ambiente-Termico'!$B$2:$EC$1000, MATCH($O77, 'Ambiente-Termico'!$I$2:$I$1000, 0), MATCH(DL$1, 'Ambiente-Termico'!$B$1:$EC$1, 0))</f>
        <v>1278.8964176694831</v>
      </c>
      <c r="DM77">
        <f>INDEX('Ambiente-Termico'!$B$2:$EC$1000, MATCH($O77, 'Ambiente-Termico'!$I$2:$I$1000, 0), MATCH(DM$1, 'Ambiente-Termico'!$B$1:$EC$1, 0))</f>
        <v>0</v>
      </c>
      <c r="DN77" s="2">
        <f t="shared" si="45"/>
        <v>0.6351045921118651</v>
      </c>
      <c r="DO77" s="2">
        <f t="shared" si="46"/>
        <v>0.13633045643866204</v>
      </c>
      <c r="DP77" s="2">
        <f t="shared" si="47"/>
        <v>0.6351045921118651</v>
      </c>
      <c r="DQ77" s="2">
        <f t="shared" si="48"/>
        <v>0.13633045643866204</v>
      </c>
      <c r="DR77" s="2">
        <f t="shared" si="49"/>
        <v>0.73281423928983003</v>
      </c>
      <c r="DS77" s="2">
        <f t="shared" si="50"/>
        <v>0.72861448274545659</v>
      </c>
      <c r="DT77" s="2">
        <f t="shared" si="51"/>
        <v>-0.2361869476125853</v>
      </c>
      <c r="DU77" s="2">
        <f t="shared" si="52"/>
        <v>0.29204912126813065</v>
      </c>
      <c r="DV77" s="2">
        <f t="shared" si="53"/>
        <v>-5.1669316375198671E-2</v>
      </c>
      <c r="DW77" s="2">
        <f t="shared" si="54"/>
        <v>0.30208179536394508</v>
      </c>
      <c r="DX77" s="2">
        <f t="shared" si="55"/>
        <v>0.32035837200474293</v>
      </c>
      <c r="DY77" s="2">
        <f t="shared" si="56"/>
        <v>0.64420861841546373</v>
      </c>
      <c r="DZ77" s="2">
        <f t="shared" si="57"/>
        <v>9.0149129942470679E-2</v>
      </c>
      <c r="EA77" s="2">
        <f t="shared" si="58"/>
        <v>8.9473419224369966E-2</v>
      </c>
      <c r="EB77" s="2">
        <f t="shared" si="59"/>
        <v>0.31257939083970276</v>
      </c>
      <c r="EC77" s="2">
        <f t="shared" si="60"/>
        <v>0.22261178865239697</v>
      </c>
      <c r="ED77" s="2">
        <f t="shared" si="61"/>
        <v>8.9967602187305776E-2</v>
      </c>
      <c r="EE77" s="2">
        <f t="shared" si="62"/>
        <v>-7.4897008946970434E-2</v>
      </c>
      <c r="EF77" s="2">
        <f t="shared" si="63"/>
        <v>0</v>
      </c>
      <c r="EG77" s="2">
        <f t="shared" si="64"/>
        <v>-6.1513549475036303E-2</v>
      </c>
      <c r="EH77" s="2">
        <f t="shared" si="65"/>
        <v>1</v>
      </c>
      <c r="EI77" s="2">
        <f t="shared" si="66"/>
        <v>0</v>
      </c>
      <c r="EJ77" s="2">
        <f t="shared" si="67"/>
        <v>0.29325428095092665</v>
      </c>
      <c r="EK77" s="2">
        <f t="shared" si="68"/>
        <v>0.67558246943443345</v>
      </c>
      <c r="EL77" s="2">
        <f t="shared" si="69"/>
        <v>9.4539517297519637E-2</v>
      </c>
      <c r="EM77" s="2">
        <f t="shared" si="70"/>
        <v>9.38308985325602E-2</v>
      </c>
      <c r="EN77" s="2">
        <f t="shared" si="71"/>
        <v>0.27612485359407868</v>
      </c>
      <c r="EO77" s="2">
        <f t="shared" si="72"/>
        <v>0.15220095610992554</v>
      </c>
      <c r="EP77" s="2">
        <f t="shared" si="73"/>
        <v>0.12392389748415313</v>
      </c>
      <c r="EQ77" s="2">
        <f t="shared" si="74"/>
        <v>-6.0180983737116729E-2</v>
      </c>
      <c r="ER77" s="2">
        <f t="shared" si="75"/>
        <v>0</v>
      </c>
      <c r="ES77" s="2">
        <f t="shared" si="76"/>
        <v>-7.9896755121475233E-2</v>
      </c>
      <c r="ET77" s="2">
        <f t="shared" si="77"/>
        <v>1</v>
      </c>
      <c r="EU77" s="2">
        <f t="shared" si="78"/>
        <v>0</v>
      </c>
      <c r="EV77">
        <f>INDEX('Ambiente-Luminico'!$B$2:$DZ$1000, MATCH($P77, 'Ambiente-Luminico'!$M$2:$M$1000, 0), MATCH(EV$1, 'Ambiente-Luminico'!$B$1:$DZ$1, 0))</f>
        <v>0.96875</v>
      </c>
      <c r="EW77">
        <f>INDEX('Ambiente-Luminico'!$B$2:$DZ$1000, MATCH($P77, 'Ambiente-Luminico'!$M$2:$M$1000, 0), MATCH(EW$1, 'Ambiente-Luminico'!$B$1:$DZ$1, 0))</f>
        <v>0.171875</v>
      </c>
      <c r="EX77">
        <f>INDEX('Ambiente-Luminico'!$B$2:$DZ$1000, MATCH($P77, 'Ambiente-Luminico'!$M$2:$M$1000, 0), MATCH(EX$1, 'Ambiente-Luminico'!$B$1:$DZ$1, 0))</f>
        <v>0</v>
      </c>
      <c r="EY77">
        <f>INDEX('Ambiente-Luminico'!$B$2:$DZ$1000, MATCH($P77, 'Ambiente-Luminico'!$M$2:$M$1000, 0), MATCH(EY$1, 'Ambiente-Luminico'!$B$1:$DZ$1, 0))</f>
        <v>0.65633560000000002</v>
      </c>
      <c r="EZ77">
        <f>INDEX('Ambiente-Luminico'!$B$2:$DZ$1000, MATCH($P77, 'Ambiente-Luminico'!$M$2:$M$1000, 0), MATCH(EZ$1, 'Ambiente-Luminico'!$B$1:$DZ$1, 0))</f>
        <v>3.0171234000000002E-2</v>
      </c>
      <c r="FA77">
        <f>INDEX('Ambiente-Luminico'!$B$2:$DZ$1000, MATCH($P77, 'Ambiente-Luminico'!$M$2:$M$1000, 0), MATCH(FA$1, 'Ambiente-Luminico'!$B$1:$DZ$1, 0))</f>
        <v>652.89110000000005</v>
      </c>
      <c r="FB77">
        <f>INDEX('Ambiente-Luminico'!$B$2:$DZ$1000, MATCH($P77, 'Ambiente-Luminico'!$M$2:$M$1000, 0), MATCH(FB$1, 'Ambiente-Luminico'!$B$1:$DZ$1, 0))</f>
        <v>8.984375E-2</v>
      </c>
    </row>
    <row r="78" spans="1:158" x14ac:dyDescent="0.3">
      <c r="A78">
        <f>IF(INDEX(Plan1!O$5:O$1000,ROW()-1)="","",INDEX(Plan1!O$5:O$1000,ROW()-1))</f>
        <v>77</v>
      </c>
      <c r="B78" t="str">
        <f>IF(INDEX(Plan1!P$5:P$1000,ROW()-1)="","",INDEX(Plan1!P$5:P$1000,ROW()-1))</f>
        <v>CTD-HVAC_dia-V86-T120</v>
      </c>
      <c r="C78" t="str">
        <f>IF(INDEX(Plan1!Q$5:Q$1000,ROW()-1)="","",INDEX(Plan1!Q$5:Q$1000,ROW()-1))</f>
        <v>CTD</v>
      </c>
      <c r="D78" t="str">
        <f>IF(INDEX(Plan1!R$5:R$1000,ROW()-1)="","",INDEX(Plan1!R$5:R$1000,ROW()-1))</f>
        <v>HVAC_dia</v>
      </c>
      <c r="E78" t="str">
        <f>IF(INDEX(Plan1!S$5:S$1000,ROW()-1)="","",INDEX(Plan1!S$5:S$1000,ROW()-1))</f>
        <v>V86</v>
      </c>
      <c r="F78" t="str">
        <f>IF(INDEX(Plan1!T$5:T$1000,ROW()-1)="","",INDEX(Plan1!T$5:T$1000,ROW()-1))</f>
        <v>T120</v>
      </c>
      <c r="G78" t="str">
        <f>IF(INDEX(Plan1!U$5:U$1000,ROW()-1)="","",INDEX(Plan1!U$5:U$1000,ROW()-1))</f>
        <v>SALA DE JANTAR</v>
      </c>
      <c r="H78">
        <f>IF(INDEX(Plan1!W$5:W$1000,ROW()-1)="","",INDEX(Plan1!W$5:W$1000,ROW()-1))</f>
        <v>23</v>
      </c>
      <c r="I78">
        <f>IF(INDEX(Plan1!X$5:X$1000,ROW()-1)="","",INDEX(Plan1!X$5:X$1000,ROW()-1))</f>
        <v>20.47</v>
      </c>
      <c r="J78">
        <f>IF(INDEX(Plan1!Y$5:Y$1000,ROW()-1)="","",INDEX(Plan1!Y$5:Y$1000,ROW()-1))</f>
        <v>7.3440000000000003</v>
      </c>
      <c r="K78" s="16">
        <f>IF(INDEX(Plan1!Z$5:Z$1000,ROW()-1)="","",INDEX(Plan1!Z$5:Z$1000,ROW()-1))</f>
        <v>0.36</v>
      </c>
      <c r="L78" s="2">
        <f>IF(INDEX(Plan1!AA$5:AA$1000,ROW()-1)="","",INDEX(Plan1!AA$5:AA$1000,ROW()-1))</f>
        <v>0.32</v>
      </c>
      <c r="M78" t="str">
        <f t="shared" si="79"/>
        <v>T120</v>
      </c>
      <c r="N78" t="str">
        <f t="shared" si="80"/>
        <v>Oeste</v>
      </c>
      <c r="O78" t="str">
        <f t="shared" si="81"/>
        <v>CTD-HVAC_dia-V86-T120-SALA DE JANTAR-T120</v>
      </c>
      <c r="P78" t="str">
        <f t="shared" si="82"/>
        <v>CTD-VN-V86-T120-SALA DE JANTAR-T120</v>
      </c>
      <c r="Q78" t="str">
        <f t="shared" si="83"/>
        <v>CTD_T120_V86</v>
      </c>
      <c r="R78" t="str">
        <f t="shared" si="84"/>
        <v>CTD_T120_V86_sDG</v>
      </c>
      <c r="S78" t="str">
        <f t="shared" si="85"/>
        <v>CTD-SALA-DE-JANTAR</v>
      </c>
      <c r="T78" t="str">
        <f t="shared" si="86"/>
        <v>CTD-HVAC_dia-V86-ST-SALA DE JANTAR-ST</v>
      </c>
      <c r="U78">
        <f>INDEX('Ambiente-Termico'!$B$2:$EC$1000, MATCH($O78, 'Ambiente-Termico'!$I$2:$I$1000, 0), MATCH(U$1, 'Ambiente-Termico'!$B$1:$EC$1, 0))</f>
        <v>5110</v>
      </c>
      <c r="V78">
        <f>INDEX('Ambiente-Termico'!$B$2:$EC$1000, MATCH($O78, 'Ambiente-Termico'!$I$2:$I$1000, 0), MATCH(V$1, 'Ambiente-Termico'!$B$1:$EC$1, 0))</f>
        <v>24</v>
      </c>
      <c r="W78">
        <f>INDEX('Ambiente-Termico'!$B$2:$EC$1000, MATCH($O78, 'Ambiente-Termico'!$I$2:$I$1000, 0), MATCH(W$1, 'Ambiente-Termico'!$B$1:$EC$1, 0))</f>
        <v>24.91</v>
      </c>
      <c r="X78">
        <f>INDEX('Ambiente-Termico'!$B$2:$EC$1000, MATCH($O78, 'Ambiente-Termico'!$I$2:$I$1000, 0), MATCH(X$1, 'Ambiente-Termico'!$B$1:$EC$1, 0))</f>
        <v>23.13</v>
      </c>
      <c r="Y78">
        <f>INDEX('Ambiente-Termico'!$B$2:$EC$1000, MATCH($O78, 'Ambiente-Termico'!$I$2:$I$1000, 0), MATCH(Y$1, 'Ambiente-Termico'!$B$1:$EC$1, 0))</f>
        <v>22.39</v>
      </c>
      <c r="Z78">
        <f>INDEX('Ambiente-Termico'!$B$2:$EC$1000, MATCH($O78, 'Ambiente-Termico'!$I$2:$I$1000, 0), MATCH(Z$1, 'Ambiente-Termico'!$B$1:$EC$1, 0))</f>
        <v>28.51</v>
      </c>
      <c r="AA78">
        <f>INDEX('Ambiente-Termico'!$B$2:$EC$1000, MATCH($O78, 'Ambiente-Termico'!$I$2:$I$1000, 0), MATCH(AA$1, 'Ambiente-Termico'!$B$1:$EC$1, 0))</f>
        <v>28.51</v>
      </c>
      <c r="AB78">
        <f>INDEX('Ambiente-Termico'!$B$2:$EC$1000, MATCH($O78, 'Ambiente-Termico'!$I$2:$I$1000, 0), MATCH(AB$1, 'Ambiente-Termico'!$B$1:$EC$1, 0))</f>
        <v>22.21</v>
      </c>
      <c r="AC78">
        <f>INDEX('Ambiente-Termico'!$B$2:$EC$1000, MATCH($O78, 'Ambiente-Termico'!$I$2:$I$1000, 0), MATCH(AC$1, 'Ambiente-Termico'!$B$1:$EC$1, 0))</f>
        <v>21.62</v>
      </c>
      <c r="AD78">
        <f>INDEX('Ambiente-Termico'!$B$2:$EC$1000, MATCH($O78, 'Ambiente-Termico'!$I$2:$I$1000, 0), MATCH(AD$1, 'Ambiente-Termico'!$B$1:$EC$1, 0))</f>
        <v>26.25</v>
      </c>
      <c r="AE78">
        <f>INDEX('Ambiente-Termico'!$B$2:$EC$1000, MATCH($O78, 'Ambiente-Termico'!$I$2:$I$1000, 0), MATCH(AE$1, 'Ambiente-Termico'!$B$1:$EC$1, 0))</f>
        <v>26.25</v>
      </c>
      <c r="AF78">
        <f>INDEX('Ambiente-Termico'!$B$2:$EC$1000, MATCH($O78, 'Ambiente-Termico'!$I$2:$I$1000, 0), MATCH(AF$1, 'Ambiente-Termico'!$B$1:$EC$1, 0))</f>
        <v>22.67</v>
      </c>
      <c r="AG78">
        <f>INDEX('Ambiente-Termico'!$B$2:$EC$1000, MATCH($O78, 'Ambiente-Termico'!$I$2:$I$1000, 0), MATCH(AG$1, 'Ambiente-Termico'!$B$1:$EC$1, 0))</f>
        <v>22</v>
      </c>
      <c r="AH78" s="2">
        <f t="shared" si="87"/>
        <v>0</v>
      </c>
      <c r="AI78" s="2">
        <f t="shared" si="87"/>
        <v>9.1487669053301746E-3</v>
      </c>
      <c r="AJ78" s="2">
        <f t="shared" si="87"/>
        <v>5.161290322580725E-3</v>
      </c>
      <c r="AK78" s="2">
        <f t="shared" si="87"/>
        <v>4.0035587188611554E-3</v>
      </c>
      <c r="AL78" s="2">
        <f t="shared" si="88"/>
        <v>7.1335504885993384E-2</v>
      </c>
      <c r="AM78" s="2">
        <f t="shared" si="88"/>
        <v>7.1335504885993384E-2</v>
      </c>
      <c r="AN78" s="2">
        <f t="shared" si="88"/>
        <v>3.3507397737162714E-2</v>
      </c>
      <c r="AO78" s="2">
        <f t="shared" si="43"/>
        <v>2.1719457013574694E-2</v>
      </c>
      <c r="AP78" s="2">
        <f t="shared" si="43"/>
        <v>4.0219378427788E-2</v>
      </c>
      <c r="AQ78" s="2">
        <f t="shared" si="43"/>
        <v>4.0219378427788E-2</v>
      </c>
      <c r="AR78" s="2">
        <f t="shared" si="43"/>
        <v>1.9463667820069142E-2</v>
      </c>
      <c r="AS78" s="2">
        <f t="shared" si="44"/>
        <v>1.3010318528488107E-2</v>
      </c>
      <c r="AT78">
        <f>INDEX('Ambiente-Termico'!$B$2:$EC$1000, MATCH($O78, 'Ambiente-Termico'!$I$2:$I$1000, 0), MATCH(AT$1, 'Ambiente-Termico'!$B$1:$EC$1, 0))</f>
        <v>0</v>
      </c>
      <c r="AU78" s="2">
        <f>INDEX('Ambiente-Termico'!$B$2:$EC$1000, MATCH($O78, 'Ambiente-Termico'!$I$2:$I$1000, 0), MATCH(AU$1, 'Ambiente-Termico'!$B$1:$EC$1, 0))</f>
        <v>0</v>
      </c>
      <c r="AV78">
        <f>INDEX('Ambiente-Termico'!$B$2:$EC$1000, MATCH($O78, 'Ambiente-Termico'!$I$2:$I$1000, 0), MATCH(AV$1, 'Ambiente-Termico'!$B$1:$EC$1, 0))</f>
        <v>1869</v>
      </c>
      <c r="AW78" s="2">
        <f>INDEX('Ambiente-Termico'!$B$2:$EC$1000, MATCH($O78, 'Ambiente-Termico'!$I$2:$I$1000, 0), MATCH(AW$1, 'Ambiente-Termico'!$B$1:$EC$1, 0))</f>
        <v>0.36575342465753419</v>
      </c>
      <c r="AX78">
        <f>INDEX('Ambiente-Termico'!$B$2:$EC$1000, MATCH($O78, 'Ambiente-Termico'!$I$2:$I$1000, 0), MATCH(AX$1, 'Ambiente-Termico'!$B$1:$EC$1, 0))</f>
        <v>3241</v>
      </c>
      <c r="AY78" s="2">
        <f>INDEX('Ambiente-Termico'!$B$2:$EC$1000, MATCH($O78, 'Ambiente-Termico'!$I$2:$I$1000, 0), MATCH(AY$1, 'Ambiente-Termico'!$B$1:$EC$1, 0))</f>
        <v>0.63424657534246576</v>
      </c>
      <c r="AZ78">
        <f>INDEX('Ambiente-Termico'!$B$2:$EC$1000, MATCH($O78, 'Ambiente-Termico'!$I$2:$I$1000, 0), MATCH(AZ$1, 'Ambiente-Termico'!$B$1:$EC$1, 0))</f>
        <v>9</v>
      </c>
      <c r="BA78" s="2">
        <f>INDEX('Ambiente-Termico'!$B$2:$EC$1000, MATCH($O78, 'Ambiente-Termico'!$I$2:$I$1000, 0), MATCH(BA$1, 'Ambiente-Termico'!$B$1:$EC$1, 0))</f>
        <v>1.0273972602739729E-3</v>
      </c>
      <c r="BB78">
        <f>INDEX('Ambiente-Termico'!$B$2:$EC$1000, MATCH($O78, 'Ambiente-Termico'!$I$2:$I$1000, 0), MATCH(BB$1, 'Ambiente-Termico'!$B$1:$EC$1, 0))</f>
        <v>2804</v>
      </c>
      <c r="BC78" s="2">
        <f>INDEX('Ambiente-Termico'!$B$2:$EC$1000, MATCH($O78, 'Ambiente-Termico'!$I$2:$I$1000, 0), MATCH(BC$1, 'Ambiente-Termico'!$B$1:$EC$1, 0))</f>
        <v>0.32009132420091319</v>
      </c>
      <c r="BD78" t="e">
        <f>INDEX('Ambiente-Termico'!$B$2:$EC$1000, MATCH($O78, 'Ambiente-Termico'!$I$2:$I$1000, 0), MATCH(BD$1, 'Ambiente-Termico'!$B$1:$EC$1, 0))</f>
        <v>#N/A</v>
      </c>
      <c r="BE78" s="2" t="e">
        <f>INDEX('Ambiente-Termico'!$B$2:$EC$1000, MATCH($O78, 'Ambiente-Termico'!$I$2:$I$1000, 0), MATCH(BE$1, 'Ambiente-Termico'!$B$1:$EC$1, 0))</f>
        <v>#N/A</v>
      </c>
      <c r="BF78">
        <f>INDEX('Ambiente-Termico'!$B$2:$EC$1000, MATCH($O78, 'Ambiente-Termico'!$I$2:$I$1000, 0), MATCH(BF$1, 'Ambiente-Termico'!$B$1:$EC$1, 0))</f>
        <v>1</v>
      </c>
      <c r="BG78" s="2">
        <f>INDEX('Ambiente-Termico'!$B$2:$EC$1000, MATCH($O78, 'Ambiente-Termico'!$I$2:$I$1000, 0), MATCH(BG$1, 'Ambiente-Termico'!$B$1:$EC$1, 0))</f>
        <v>1.9569471624266151E-4</v>
      </c>
      <c r="BH78">
        <f>INDEX('Ambiente-Termico'!$B$2:$EC$1000, MATCH($O78, 'Ambiente-Termico'!$I$2:$I$1000, 0), MATCH(BH$1, 'Ambiente-Termico'!$B$1:$EC$1, 0))</f>
        <v>3</v>
      </c>
      <c r="BI78" s="2">
        <f>INDEX('Ambiente-Termico'!$B$2:$EC$1000, MATCH($O78, 'Ambiente-Termico'!$I$2:$I$1000, 0), MATCH(BI$1, 'Ambiente-Termico'!$B$1:$EC$1, 0))</f>
        <v>5.8708414872798433E-4</v>
      </c>
      <c r="BJ78">
        <f>INDEX('Ambiente-Termico'!$B$2:$EC$1000, MATCH($O78, 'Ambiente-Termico'!$I$2:$I$1000, 0), MATCH(BJ$1, 'Ambiente-Termico'!$B$1:$EC$1, 0))</f>
        <v>5106</v>
      </c>
      <c r="BK78" s="2">
        <f>INDEX('Ambiente-Termico'!$B$2:$EC$1000, MATCH($O78, 'Ambiente-Termico'!$I$2:$I$1000, 0), MATCH(BK$1, 'Ambiente-Termico'!$B$1:$EC$1, 0))</f>
        <v>0.99921722113502931</v>
      </c>
      <c r="BL78">
        <f>INDEX('Ambiente-Termico'!$B$2:$EC$1000, MATCH($O78, 'Ambiente-Termico'!$I$2:$I$1000, 0), MATCH(BL$1, 'Ambiente-Termico'!$B$1:$EC$1, 0))</f>
        <v>1</v>
      </c>
      <c r="BM78" s="2">
        <f>INDEX('Ambiente-Termico'!$B$2:$EC$1000, MATCH($O78, 'Ambiente-Termico'!$I$2:$I$1000, 0), MATCH(BM$1, 'Ambiente-Termico'!$B$1:$EC$1, 0))</f>
        <v>1.1415525114155249E-4</v>
      </c>
      <c r="BN78">
        <f>INDEX('Ambiente-Termico'!$B$2:$EC$1000, MATCH($O78, 'Ambiente-Termico'!$I$2:$I$1000, 0), MATCH(BN$1, 'Ambiente-Termico'!$B$1:$EC$1, 0))</f>
        <v>226</v>
      </c>
      <c r="BO78" s="2">
        <f>INDEX('Ambiente-Termico'!$B$2:$EC$1000, MATCH($O78, 'Ambiente-Termico'!$I$2:$I$1000, 0), MATCH(BO$1, 'Ambiente-Termico'!$B$1:$EC$1, 0))</f>
        <v>2.579908675799087E-2</v>
      </c>
      <c r="BP78">
        <f>INDEX('Ambiente-Termico'!$B$2:$EC$1000, MATCH($O78, 'Ambiente-Termico'!$I$2:$I$1000, 0), MATCH(BP$1, 'Ambiente-Termico'!$B$1:$EC$1, 0))</f>
        <v>8533</v>
      </c>
      <c r="BQ78" s="2">
        <f>INDEX('Ambiente-Termico'!$B$2:$EC$1000, MATCH($O78, 'Ambiente-Termico'!$I$2:$I$1000, 0), MATCH(BQ$1, 'Ambiente-Termico'!$B$1:$EC$1, 0))</f>
        <v>0.97408675799086752</v>
      </c>
      <c r="BR78">
        <f>INDEX('Ambiente-Termico'!$B$2:$EC$1000, MATCH($O78, 'Ambiente-Termico'!$I$2:$I$1000, 0), MATCH(BR$1, 'Ambiente-Termico'!$B$1:$EC$1, 0))</f>
        <v>0</v>
      </c>
      <c r="BS78" s="2">
        <f>INDEX('Ambiente-Termico'!$B$2:$EC$1000, MATCH($O78, 'Ambiente-Termico'!$I$2:$I$1000, 0), MATCH(BS$1, 'Ambiente-Termico'!$B$1:$EC$1, 0))</f>
        <v>0</v>
      </c>
      <c r="BT78">
        <f>INDEX('Ambiente-Termico'!$B$2:$EC$1000, MATCH($O78, 'Ambiente-Termico'!$I$2:$I$1000, 0), MATCH(BT$1, 'Ambiente-Termico'!$B$1:$EC$1, 0))</f>
        <v>555</v>
      </c>
      <c r="BU78" s="2">
        <f>INDEX('Ambiente-Termico'!$B$2:$EC$1000, MATCH($O78, 'Ambiente-Termico'!$I$2:$I$1000, 0), MATCH(BU$1, 'Ambiente-Termico'!$B$1:$EC$1, 0))</f>
        <v>0.1086105675146771</v>
      </c>
      <c r="BV78">
        <f>INDEX('Ambiente-Termico'!$B$2:$EC$1000, MATCH($O78, 'Ambiente-Termico'!$I$2:$I$1000, 0), MATCH(BV$1, 'Ambiente-Termico'!$B$1:$EC$1, 0))</f>
        <v>8205</v>
      </c>
      <c r="BW78" s="2">
        <f>INDEX('Ambiente-Termico'!$B$2:$EC$1000, MATCH($O78, 'Ambiente-Termico'!$I$2:$I$1000, 0), MATCH(BW$1, 'Ambiente-Termico'!$B$1:$EC$1, 0))</f>
        <v>0.93664383561643838</v>
      </c>
      <c r="BX78">
        <f>INDEX('Ambiente-Termico'!$B$2:$EC$1000, MATCH($O78, 'Ambiente-Termico'!$I$2:$I$1000, 0), MATCH(BX$1, 'Ambiente-Termico'!$B$1:$EC$1, 0))</f>
        <v>0</v>
      </c>
      <c r="BY78" s="2">
        <f>INDEX('Ambiente-Termico'!$B$2:$EC$1000, MATCH($O78, 'Ambiente-Termico'!$I$2:$I$1000, 0), MATCH(BY$1, 'Ambiente-Termico'!$B$1:$EC$1, 0))</f>
        <v>0</v>
      </c>
      <c r="BZ78">
        <f>INDEX('Ambiente-Termico'!$B$2:$EC$1000, MATCH($O78, 'Ambiente-Termico'!$I$2:$I$1000, 0), MATCH(BZ$1, 'Ambiente-Termico'!$B$1:$EC$1, 0))</f>
        <v>1787</v>
      </c>
      <c r="CA78" s="2">
        <f>INDEX('Ambiente-Termico'!$B$2:$EC$1000, MATCH($O78, 'Ambiente-Termico'!$I$2:$I$1000, 0), MATCH(CA$1, 'Ambiente-Termico'!$B$1:$EC$1, 0))</f>
        <v>0.2039954337899543</v>
      </c>
      <c r="CB78">
        <f>INDEX('Ambiente-Termico'!$B$2:$EC$1000, MATCH($O78, 'Ambiente-Termico'!$I$2:$I$1000, 0), MATCH(CB$1, 'Ambiente-Termico'!$B$1:$EC$1, 0))</f>
        <v>6973</v>
      </c>
      <c r="CC78" s="2">
        <f>INDEX('Ambiente-Termico'!$B$2:$EC$1000, MATCH($O78, 'Ambiente-Termico'!$I$2:$I$1000, 0), MATCH(CC$1, 'Ambiente-Termico'!$B$1:$EC$1, 0))</f>
        <v>0.79600456621004567</v>
      </c>
      <c r="CD78">
        <f>INDEX('Ambiente-Termico'!$B$2:$EC$1000, MATCH($O78, 'Ambiente-Termico'!$I$2:$I$1000, 0), MATCH(CD$1, 'Ambiente-Termico'!$B$1:$EC$1, 0))</f>
        <v>2046.43</v>
      </c>
      <c r="CE78">
        <f>INDEX('Ambiente-Termico'!$B$2:$EC$1000, MATCH($O78, 'Ambiente-Termico'!$I$2:$I$1000, 0), MATCH(CE$1, 'Ambiente-Termico'!$B$1:$EC$1, 0))</f>
        <v>597.80999999999995</v>
      </c>
      <c r="CF78">
        <f>INDEX('Ambiente-Termico'!$B$2:$EC$1000, MATCH($O78, 'Ambiente-Termico'!$I$2:$I$1000, 0), MATCH(CF$1, 'Ambiente-Termico'!$B$1:$EC$1, 0))</f>
        <v>88.975217391304355</v>
      </c>
      <c r="CG78">
        <f>INDEX('Ambiente-Termico'!$B$2:$EC$1000, MATCH($O78, 'Ambiente-Termico'!$I$2:$I$1000, 0), MATCH(CG$1, 'Ambiente-Termico'!$B$1:$EC$1, 0))</f>
        <v>25.99173913043478</v>
      </c>
      <c r="CH78">
        <f>INDEX('Ambiente-Termico'!$B$2:$EC$1000, MATCH($O78, 'Ambiente-Termico'!$I$2:$I$1000, 0), MATCH(CH$1, 'Ambiente-Termico'!$B$1:$EC$1, 0))</f>
        <v>62.983478260869575</v>
      </c>
      <c r="CI78">
        <f>INDEX('Ambiente-Termico'!$B$2:$EC$1000, MATCH($O78, 'Ambiente-Termico'!$I$2:$I$1000, 0), MATCH(CI$1, 'Ambiente-Termico'!$B$1:$EC$1, 0))</f>
        <v>2264.19</v>
      </c>
      <c r="CJ78">
        <f>INDEX('Ambiente-Termico'!$B$2:$EC$1000, MATCH($O78, 'Ambiente-Termico'!$I$2:$I$1000, 0), MATCH(CJ$1, 'Ambiente-Termico'!$B$1:$EC$1, 0))</f>
        <v>31.879681327875819</v>
      </c>
      <c r="CK78">
        <f>INDEX('Ambiente-Termico'!$B$2:$EC$1000, MATCH($O78, 'Ambiente-Termico'!$I$2:$I$1000, 0), MATCH(CK$1, 'Ambiente-Termico'!$B$1:$EC$1, 0))</f>
        <v>466.61</v>
      </c>
      <c r="CL78">
        <f>INDEX('Ambiente-Termico'!$B$2:$EC$1000, MATCH($O78, 'Ambiente-Termico'!$I$2:$I$1000, 0), MATCH(CL$1, 'Ambiente-Termico'!$B$1:$EC$1, 0))</f>
        <v>12.78</v>
      </c>
      <c r="CM78">
        <f>INDEX('Ambiente-Termico'!$B$2:$EC$1000, MATCH($O78, 'Ambiente-Termico'!$I$2:$I$1000, 0), MATCH(CM$1, 'Ambiente-Termico'!$B$1:$EC$1, 0))</f>
        <v>48.82</v>
      </c>
      <c r="CN78" t="str">
        <f>INDEX('Ambiente-Termico'!$B$2:$EC$1000, MATCH($O78, 'Ambiente-Termico'!$I$2:$I$1000, 0), MATCH(CN$1, 'Ambiente-Termico'!$B$1:$EC$1, 0))</f>
        <v xml:space="preserve"> 02/21  19:00:00</v>
      </c>
      <c r="CO78">
        <f>INDEX('Ambiente-Termico'!$B$2:$EC$1000, MATCH($O78, 'Ambiente-Termico'!$I$2:$I$1000, 0), MATCH(CO$1, 'Ambiente-Termico'!$B$1:$EC$1, 0))</f>
        <v>1422.0415148102011</v>
      </c>
      <c r="CP78">
        <f>INDEX('Ambiente-Termico'!$B$2:$EC$1000, MATCH($O78, 'Ambiente-Termico'!$I$2:$I$1000, 0), MATCH(CP$1, 'Ambiente-Termico'!$B$1:$EC$1, 0))</f>
        <v>864</v>
      </c>
      <c r="CQ78">
        <f>INDEX('Ambiente-Termico'!$B$2:$EC$1000, MATCH($O78, 'Ambiente-Termico'!$I$2:$I$1000, 0), MATCH(CQ$1, 'Ambiente-Termico'!$B$1:$EC$1, 0))</f>
        <v>120.90625</v>
      </c>
      <c r="CR78">
        <f>INDEX('Ambiente-Termico'!$B$2:$EC$1000, MATCH($O78, 'Ambiente-Termico'!$I$2:$I$1000, 0), MATCH(CR$1, 'Ambiente-Termico'!$B$1:$EC$1, 0))</f>
        <v>120</v>
      </c>
      <c r="CS78">
        <f>INDEX('Ambiente-Termico'!$B$2:$EC$1000, MATCH($O78, 'Ambiente-Termico'!$I$2:$I$1000, 0), MATCH(CS$1, 'Ambiente-Termico'!$B$1:$EC$1, 0))</f>
        <v>517.08939117866623</v>
      </c>
      <c r="CT78">
        <f>INDEX('Ambiente-Termico'!$B$2:$EC$1000, MATCH($O78, 'Ambiente-Termico'!$I$2:$I$1000, 0), MATCH(CT$1, 'Ambiente-Termico'!$B$1:$EC$1, 0))</f>
        <v>521.08876854938205</v>
      </c>
      <c r="CU78">
        <f>INDEX('Ambiente-Termico'!$B$2:$EC$1000, MATCH($O78, 'Ambiente-Termico'!$I$2:$I$1000, 0), MATCH(CU$1, 'Ambiente-Termico'!$B$1:$EC$1, 0))</f>
        <v>-3.9993773707158198</v>
      </c>
      <c r="CV78">
        <f>INDEX('Ambiente-Termico'!$B$2:$EC$1000, MATCH($O78, 'Ambiente-Termico'!$I$2:$I$1000, 0), MATCH(CV$1, 'Ambiente-Termico'!$B$1:$EC$1, 0))</f>
        <v>-125.1598834386003</v>
      </c>
      <c r="CW78">
        <f>INDEX('Ambiente-Termico'!$B$2:$EC$1000, MATCH($O78, 'Ambiente-Termico'!$I$2:$I$1000, 0), MATCH(CW$1, 'Ambiente-Termico'!$B$1:$EC$1, 0))</f>
        <v>0</v>
      </c>
      <c r="CX78">
        <f>INDEX('Ambiente-Termico'!$B$2:$EC$1000, MATCH($O78, 'Ambiente-Termico'!$I$2:$I$1000, 0), MATCH(CX$1, 'Ambiente-Termico'!$B$1:$EC$1, 0))</f>
        <v>-74.79424292986505</v>
      </c>
      <c r="CY78">
        <f>INDEX('Ambiente-Termico'!$B$2:$EC$1000, MATCH($O78, 'Ambiente-Termico'!$I$2:$I$1000, 0), MATCH(CY$1, 'Ambiente-Termico'!$B$1:$EC$1, 0))</f>
        <v>1422.0415148102011</v>
      </c>
      <c r="CZ78">
        <f>INDEX('Ambiente-Termico'!$B$2:$EC$1000, MATCH($O78, 'Ambiente-Termico'!$I$2:$I$1000, 0), MATCH(CZ$1, 'Ambiente-Termico'!$B$1:$EC$1, 0))</f>
        <v>0</v>
      </c>
      <c r="DA78" t="str">
        <f>INDEX('Ambiente-Termico'!$B$2:$EC$1000, MATCH($O78, 'Ambiente-Termico'!$I$2:$I$1000, 0), MATCH(DA$1, 'Ambiente-Termico'!$B$1:$EC$1, 0))</f>
        <v xml:space="preserve"> 02/21  19:00:00</v>
      </c>
      <c r="DB78">
        <f>INDEX('Ambiente-Termico'!$B$2:$EC$1000, MATCH($O78, 'Ambiente-Termico'!$I$2:$I$1000, 0), MATCH(DB$1, 'Ambiente-Termico'!$B$1:$EC$1, 0))</f>
        <v>1369.382661845636</v>
      </c>
      <c r="DC78">
        <f>INDEX('Ambiente-Termico'!$B$2:$EC$1000, MATCH($O78, 'Ambiente-Termico'!$I$2:$I$1000, 0), MATCH(DC$1, 'Ambiente-Termico'!$B$1:$EC$1, 0))</f>
        <v>864</v>
      </c>
      <c r="DD78">
        <f>INDEX('Ambiente-Termico'!$B$2:$EC$1000, MATCH($O78, 'Ambiente-Termico'!$I$2:$I$1000, 0), MATCH(DD$1, 'Ambiente-Termico'!$B$1:$EC$1, 0))</f>
        <v>120.90625</v>
      </c>
      <c r="DE78">
        <f>INDEX('Ambiente-Termico'!$B$2:$EC$1000, MATCH($O78, 'Ambiente-Termico'!$I$2:$I$1000, 0), MATCH(DE$1, 'Ambiente-Termico'!$B$1:$EC$1, 0))</f>
        <v>120</v>
      </c>
      <c r="DF78">
        <f>INDEX('Ambiente-Termico'!$B$2:$EC$1000, MATCH($O78, 'Ambiente-Termico'!$I$2:$I$1000, 0), MATCH(DF$1, 'Ambiente-Termico'!$B$1:$EC$1, 0))</f>
        <v>409.22755262365251</v>
      </c>
      <c r="DG78">
        <f>INDEX('Ambiente-Termico'!$B$2:$EC$1000, MATCH($O78, 'Ambiente-Termico'!$I$2:$I$1000, 0), MATCH(DG$1, 'Ambiente-Termico'!$B$1:$EC$1, 0))</f>
        <v>341.57442914641632</v>
      </c>
      <c r="DH78">
        <f>INDEX('Ambiente-Termico'!$B$2:$EC$1000, MATCH($O78, 'Ambiente-Termico'!$I$2:$I$1000, 0), MATCH(DH$1, 'Ambiente-Termico'!$B$1:$EC$1, 0))</f>
        <v>67.653123477236136</v>
      </c>
      <c r="DI78">
        <f>INDEX('Ambiente-Termico'!$B$2:$EC$1000, MATCH($O78, 'Ambiente-Termico'!$I$2:$I$1000, 0), MATCH(DI$1, 'Ambiente-Termico'!$B$1:$EC$1, 0))</f>
        <v>-57.061466367906178</v>
      </c>
      <c r="DJ78">
        <f>INDEX('Ambiente-Termico'!$B$2:$EC$1000, MATCH($O78, 'Ambiente-Termico'!$I$2:$I$1000, 0), MATCH(DJ$1, 'Ambiente-Termico'!$B$1:$EC$1, 0))</f>
        <v>0</v>
      </c>
      <c r="DK78">
        <f>INDEX('Ambiente-Termico'!$B$2:$EC$1000, MATCH($O78, 'Ambiente-Termico'!$I$2:$I$1000, 0), MATCH(DK$1, 'Ambiente-Termico'!$B$1:$EC$1, 0))</f>
        <v>-87.689674410110229</v>
      </c>
      <c r="DL78">
        <f>INDEX('Ambiente-Termico'!$B$2:$EC$1000, MATCH($O78, 'Ambiente-Termico'!$I$2:$I$1000, 0), MATCH(DL$1, 'Ambiente-Termico'!$B$1:$EC$1, 0))</f>
        <v>1369.382661845636</v>
      </c>
      <c r="DM78">
        <f>INDEX('Ambiente-Termico'!$B$2:$EC$1000, MATCH($O78, 'Ambiente-Termico'!$I$2:$I$1000, 0), MATCH(DM$1, 'Ambiente-Termico'!$B$1:$EC$1, 0))</f>
        <v>0</v>
      </c>
      <c r="DN78" s="2">
        <f t="shared" si="45"/>
        <v>0.52019628898465231</v>
      </c>
      <c r="DO78" s="2">
        <f t="shared" si="46"/>
        <v>0.14435999828245094</v>
      </c>
      <c r="DP78" s="2">
        <f t="shared" si="47"/>
        <v>0.52019628898465231</v>
      </c>
      <c r="DQ78" s="2">
        <f t="shared" si="48"/>
        <v>0.14435999828245094</v>
      </c>
      <c r="DR78" s="2">
        <f t="shared" si="49"/>
        <v>0.59382246310777886</v>
      </c>
      <c r="DS78" s="2">
        <f t="shared" si="50"/>
        <v>0.51978901333831029</v>
      </c>
      <c r="DT78" s="2">
        <f t="shared" si="51"/>
        <v>5.6969968946288252E-2</v>
      </c>
      <c r="DU78" s="2">
        <f t="shared" si="52"/>
        <v>0.26911750884997332</v>
      </c>
      <c r="DV78" s="2">
        <f t="shared" si="53"/>
        <v>-1.5898251192368873E-2</v>
      </c>
      <c r="DW78" s="2">
        <f t="shared" si="54"/>
        <v>0.27919681086667658</v>
      </c>
      <c r="DX78" s="2">
        <f t="shared" si="55"/>
        <v>0.27938211781641709</v>
      </c>
      <c r="DY78" s="2">
        <f t="shared" si="56"/>
        <v>0.60757719869754823</v>
      </c>
      <c r="DZ78" s="2">
        <f t="shared" si="57"/>
        <v>8.5023010046325745E-2</v>
      </c>
      <c r="EA78" s="2">
        <f t="shared" si="58"/>
        <v>8.4385722041326147E-2</v>
      </c>
      <c r="EB78" s="2">
        <f t="shared" si="59"/>
        <v>0.36362468028767908</v>
      </c>
      <c r="EC78" s="2">
        <f t="shared" si="60"/>
        <v>0.36643709984720907</v>
      </c>
      <c r="ED78" s="2">
        <f t="shared" si="61"/>
        <v>-2.812419559529958E-3</v>
      </c>
      <c r="EE78" s="2">
        <f t="shared" si="62"/>
        <v>-8.8014226121454209E-2</v>
      </c>
      <c r="EF78" s="2">
        <f t="shared" si="63"/>
        <v>0</v>
      </c>
      <c r="EG78" s="2">
        <f t="shared" si="64"/>
        <v>-5.2596384951425122E-2</v>
      </c>
      <c r="EH78" s="2">
        <f t="shared" si="65"/>
        <v>1</v>
      </c>
      <c r="EI78" s="2">
        <f t="shared" si="66"/>
        <v>0</v>
      </c>
      <c r="EJ78" s="2">
        <f t="shared" si="67"/>
        <v>0.24324963255190934</v>
      </c>
      <c r="EK78" s="2">
        <f t="shared" si="68"/>
        <v>0.6309412438708053</v>
      </c>
      <c r="EL78" s="2">
        <f t="shared" si="69"/>
        <v>8.8292522878188145E-2</v>
      </c>
      <c r="EM78" s="2">
        <f t="shared" si="70"/>
        <v>8.7630728315389636E-2</v>
      </c>
      <c r="EN78" s="2">
        <f t="shared" si="71"/>
        <v>0.2988409040261259</v>
      </c>
      <c r="EO78" s="2">
        <f t="shared" si="72"/>
        <v>0.24943680000011595</v>
      </c>
      <c r="EP78" s="2">
        <f t="shared" si="73"/>
        <v>4.94041040260099E-2</v>
      </c>
      <c r="EQ78" s="2">
        <f t="shared" si="74"/>
        <v>-4.1669482138031073E-2</v>
      </c>
      <c r="ER78" s="2">
        <f t="shared" si="75"/>
        <v>0</v>
      </c>
      <c r="ES78" s="2">
        <f t="shared" si="76"/>
        <v>-6.4035916952477873E-2</v>
      </c>
      <c r="ET78" s="2">
        <f t="shared" si="77"/>
        <v>1</v>
      </c>
      <c r="EU78" s="2">
        <f t="shared" si="78"/>
        <v>0</v>
      </c>
      <c r="EV78">
        <f>INDEX('Ambiente-Luminico'!$B$2:$DZ$1000, MATCH($P78, 'Ambiente-Luminico'!$M$2:$M$1000, 0), MATCH(EV$1, 'Ambiente-Luminico'!$B$1:$DZ$1, 0))</f>
        <v>1</v>
      </c>
      <c r="EW78">
        <f>INDEX('Ambiente-Luminico'!$B$2:$DZ$1000, MATCH($P78, 'Ambiente-Luminico'!$M$2:$M$1000, 0), MATCH(EW$1, 'Ambiente-Luminico'!$B$1:$DZ$1, 0))</f>
        <v>0.1875</v>
      </c>
      <c r="EX78">
        <f>INDEX('Ambiente-Luminico'!$B$2:$DZ$1000, MATCH($P78, 'Ambiente-Luminico'!$M$2:$M$1000, 0), MATCH(EX$1, 'Ambiente-Luminico'!$B$1:$DZ$1, 0))</f>
        <v>0</v>
      </c>
      <c r="EY78">
        <f>INDEX('Ambiente-Luminico'!$B$2:$DZ$1000, MATCH($P78, 'Ambiente-Luminico'!$M$2:$M$1000, 0), MATCH(EY$1, 'Ambiente-Luminico'!$B$1:$DZ$1, 0))</f>
        <v>0.84680219999999995</v>
      </c>
      <c r="EZ78">
        <f>INDEX('Ambiente-Luminico'!$B$2:$DZ$1000, MATCH($P78, 'Ambiente-Luminico'!$M$2:$M$1000, 0), MATCH(EZ$1, 'Ambiente-Luminico'!$B$1:$DZ$1, 0))</f>
        <v>5.0697774000000001E-2</v>
      </c>
      <c r="FA78">
        <f>INDEX('Ambiente-Luminico'!$B$2:$DZ$1000, MATCH($P78, 'Ambiente-Luminico'!$M$2:$M$1000, 0), MATCH(FA$1, 'Ambiente-Luminico'!$B$1:$DZ$1, 0))</f>
        <v>1195.7533000000001</v>
      </c>
      <c r="FB78">
        <f>INDEX('Ambiente-Luminico'!$B$2:$DZ$1000, MATCH($P78, 'Ambiente-Luminico'!$M$2:$M$1000, 0), MATCH(FB$1, 'Ambiente-Luminico'!$B$1:$DZ$1, 0))</f>
        <v>0.25585938000000003</v>
      </c>
    </row>
    <row r="79" spans="1:158" x14ac:dyDescent="0.3">
      <c r="A79">
        <f>IF(INDEX(Plan1!O$5:O$1000,ROW()-1)="","",INDEX(Plan1!O$5:O$1000,ROW()-1))</f>
        <v>78</v>
      </c>
      <c r="B79" t="str">
        <f>IF(INDEX(Plan1!P$5:P$1000,ROW()-1)="","",INDEX(Plan1!P$5:P$1000,ROW()-1))</f>
        <v>CTD-HVAC_dia-V60-T210</v>
      </c>
      <c r="C79" t="str">
        <f>IF(INDEX(Plan1!Q$5:Q$1000,ROW()-1)="","",INDEX(Plan1!Q$5:Q$1000,ROW()-1))</f>
        <v>CTD</v>
      </c>
      <c r="D79" t="str">
        <f>IF(INDEX(Plan1!R$5:R$1000,ROW()-1)="","",INDEX(Plan1!R$5:R$1000,ROW()-1))</f>
        <v>HVAC_dia</v>
      </c>
      <c r="E79" t="str">
        <f>IF(INDEX(Plan1!S$5:S$1000,ROW()-1)="","",INDEX(Plan1!S$5:S$1000,ROW()-1))</f>
        <v>V60</v>
      </c>
      <c r="F79" t="str">
        <f>IF(INDEX(Plan1!T$5:T$1000,ROW()-1)="","",INDEX(Plan1!T$5:T$1000,ROW()-1))</f>
        <v>T210</v>
      </c>
      <c r="G79" t="str">
        <f>IF(INDEX(Plan1!U$5:U$1000,ROW()-1)="","",INDEX(Plan1!U$5:U$1000,ROW()-1))</f>
        <v>SALA DE JANTAR</v>
      </c>
      <c r="H79">
        <f>IF(INDEX(Plan1!W$5:W$1000,ROW()-1)="","",INDEX(Plan1!W$5:W$1000,ROW()-1))</f>
        <v>23</v>
      </c>
      <c r="I79">
        <f>IF(INDEX(Plan1!X$5:X$1000,ROW()-1)="","",INDEX(Plan1!X$5:X$1000,ROW()-1))</f>
        <v>20.47</v>
      </c>
      <c r="J79">
        <f>IF(INDEX(Plan1!Y$5:Y$1000,ROW()-1)="","",INDEX(Plan1!Y$5:Y$1000,ROW()-1))</f>
        <v>7.3440000000000003</v>
      </c>
      <c r="K79" s="16">
        <f>IF(INDEX(Plan1!Z$5:Z$1000,ROW()-1)="","",INDEX(Plan1!Z$5:Z$1000,ROW()-1))</f>
        <v>0.36</v>
      </c>
      <c r="L79" s="2">
        <f>IF(INDEX(Plan1!AA$5:AA$1000,ROW()-1)="","",INDEX(Plan1!AA$5:AA$1000,ROW()-1))</f>
        <v>0.32</v>
      </c>
      <c r="M79" t="str">
        <f t="shared" si="79"/>
        <v>T210</v>
      </c>
      <c r="N79" t="str">
        <f t="shared" si="80"/>
        <v>Oeste</v>
      </c>
      <c r="O79" t="str">
        <f t="shared" si="81"/>
        <v>CTD-HVAC_dia-V60-T210-SALA DE JANTAR-T210</v>
      </c>
      <c r="P79" t="str">
        <f t="shared" si="82"/>
        <v>CTD-VN-V60-T210-SALA DE JANTAR-T210</v>
      </c>
      <c r="Q79" t="str">
        <f t="shared" si="83"/>
        <v>CTD_T210_V60</v>
      </c>
      <c r="R79" t="str">
        <f t="shared" si="84"/>
        <v>CTD_T210_V60_sDG</v>
      </c>
      <c r="S79" t="str">
        <f t="shared" si="85"/>
        <v>CTD-SALA-DE-JANTAR</v>
      </c>
      <c r="T79" t="str">
        <f t="shared" si="86"/>
        <v>CTD-HVAC_dia-V86-ST-SALA DE JANTAR-ST</v>
      </c>
      <c r="U79">
        <f>INDEX('Ambiente-Termico'!$B$2:$EC$1000, MATCH($O79, 'Ambiente-Termico'!$I$2:$I$1000, 0), MATCH(U$1, 'Ambiente-Termico'!$B$1:$EC$1, 0))</f>
        <v>5110</v>
      </c>
      <c r="V79">
        <f>INDEX('Ambiente-Termico'!$B$2:$EC$1000, MATCH($O79, 'Ambiente-Termico'!$I$2:$I$1000, 0), MATCH(V$1, 'Ambiente-Termico'!$B$1:$EC$1, 0))</f>
        <v>24</v>
      </c>
      <c r="W79">
        <f>INDEX('Ambiente-Termico'!$B$2:$EC$1000, MATCH($O79, 'Ambiente-Termico'!$I$2:$I$1000, 0), MATCH(W$1, 'Ambiente-Termico'!$B$1:$EC$1, 0))</f>
        <v>24.8</v>
      </c>
      <c r="X79">
        <f>INDEX('Ambiente-Termico'!$B$2:$EC$1000, MATCH($O79, 'Ambiente-Termico'!$I$2:$I$1000, 0), MATCH(X$1, 'Ambiente-Termico'!$B$1:$EC$1, 0))</f>
        <v>23.07</v>
      </c>
      <c r="Y79">
        <f>INDEX('Ambiente-Termico'!$B$2:$EC$1000, MATCH($O79, 'Ambiente-Termico'!$I$2:$I$1000, 0), MATCH(Y$1, 'Ambiente-Termico'!$B$1:$EC$1, 0))</f>
        <v>22.33</v>
      </c>
      <c r="Z79">
        <f>INDEX('Ambiente-Termico'!$B$2:$EC$1000, MATCH($O79, 'Ambiente-Termico'!$I$2:$I$1000, 0), MATCH(Z$1, 'Ambiente-Termico'!$B$1:$EC$1, 0))</f>
        <v>27.89</v>
      </c>
      <c r="AA79">
        <f>INDEX('Ambiente-Termico'!$B$2:$EC$1000, MATCH($O79, 'Ambiente-Termico'!$I$2:$I$1000, 0), MATCH(AA$1, 'Ambiente-Termico'!$B$1:$EC$1, 0))</f>
        <v>27.89</v>
      </c>
      <c r="AB79">
        <f>INDEX('Ambiente-Termico'!$B$2:$EC$1000, MATCH($O79, 'Ambiente-Termico'!$I$2:$I$1000, 0), MATCH(AB$1, 'Ambiente-Termico'!$B$1:$EC$1, 0))</f>
        <v>21.94</v>
      </c>
      <c r="AC79">
        <f>INDEX('Ambiente-Termico'!$B$2:$EC$1000, MATCH($O79, 'Ambiente-Termico'!$I$2:$I$1000, 0), MATCH(AC$1, 'Ambiente-Termico'!$B$1:$EC$1, 0))</f>
        <v>21.43</v>
      </c>
      <c r="AD79">
        <f>INDEX('Ambiente-Termico'!$B$2:$EC$1000, MATCH($O79, 'Ambiente-Termico'!$I$2:$I$1000, 0), MATCH(AD$1, 'Ambiente-Termico'!$B$1:$EC$1, 0))</f>
        <v>25.94</v>
      </c>
      <c r="AE79">
        <f>INDEX('Ambiente-Termico'!$B$2:$EC$1000, MATCH($O79, 'Ambiente-Termico'!$I$2:$I$1000, 0), MATCH(AE$1, 'Ambiente-Termico'!$B$1:$EC$1, 0))</f>
        <v>25.94</v>
      </c>
      <c r="AF79">
        <f>INDEX('Ambiente-Termico'!$B$2:$EC$1000, MATCH($O79, 'Ambiente-Termico'!$I$2:$I$1000, 0), MATCH(AF$1, 'Ambiente-Termico'!$B$1:$EC$1, 0))</f>
        <v>22.5</v>
      </c>
      <c r="AG79">
        <f>INDEX('Ambiente-Termico'!$B$2:$EC$1000, MATCH($O79, 'Ambiente-Termico'!$I$2:$I$1000, 0), MATCH(AG$1, 'Ambiente-Termico'!$B$1:$EC$1, 0))</f>
        <v>21.88</v>
      </c>
      <c r="AH79" s="2">
        <f t="shared" si="87"/>
        <v>0</v>
      </c>
      <c r="AI79" s="2">
        <f t="shared" si="87"/>
        <v>1.352426412092278E-2</v>
      </c>
      <c r="AJ79" s="2">
        <f t="shared" si="87"/>
        <v>7.7419354838709209E-3</v>
      </c>
      <c r="AK79" s="2">
        <f t="shared" si="87"/>
        <v>6.6725978647688144E-3</v>
      </c>
      <c r="AL79" s="2">
        <f t="shared" si="88"/>
        <v>9.1530944625407118E-2</v>
      </c>
      <c r="AM79" s="2">
        <f t="shared" si="88"/>
        <v>9.1530944625407118E-2</v>
      </c>
      <c r="AN79" s="2">
        <f t="shared" si="88"/>
        <v>4.5256744995648357E-2</v>
      </c>
      <c r="AO79" s="2">
        <f t="shared" si="43"/>
        <v>3.0316742081448078E-2</v>
      </c>
      <c r="AP79" s="2">
        <f t="shared" si="43"/>
        <v>5.1553930530164549E-2</v>
      </c>
      <c r="AQ79" s="2">
        <f t="shared" si="43"/>
        <v>5.1553930530164549E-2</v>
      </c>
      <c r="AR79" s="2">
        <f t="shared" si="43"/>
        <v>2.6816608996539815E-2</v>
      </c>
      <c r="AS79" s="2">
        <f t="shared" si="44"/>
        <v>1.8393898609241788E-2</v>
      </c>
      <c r="AT79">
        <f>INDEX('Ambiente-Termico'!$B$2:$EC$1000, MATCH($O79, 'Ambiente-Termico'!$I$2:$I$1000, 0), MATCH(AT$1, 'Ambiente-Termico'!$B$1:$EC$1, 0))</f>
        <v>0</v>
      </c>
      <c r="AU79" s="2">
        <f>INDEX('Ambiente-Termico'!$B$2:$EC$1000, MATCH($O79, 'Ambiente-Termico'!$I$2:$I$1000, 0), MATCH(AU$1, 'Ambiente-Termico'!$B$1:$EC$1, 0))</f>
        <v>0</v>
      </c>
      <c r="AV79">
        <f>INDEX('Ambiente-Termico'!$B$2:$EC$1000, MATCH($O79, 'Ambiente-Termico'!$I$2:$I$1000, 0), MATCH(AV$1, 'Ambiente-Termico'!$B$1:$EC$1, 0))</f>
        <v>2001</v>
      </c>
      <c r="AW79" s="2">
        <f>INDEX('Ambiente-Termico'!$B$2:$EC$1000, MATCH($O79, 'Ambiente-Termico'!$I$2:$I$1000, 0), MATCH(AW$1, 'Ambiente-Termico'!$B$1:$EC$1, 0))</f>
        <v>0.39158512720156557</v>
      </c>
      <c r="AX79">
        <f>INDEX('Ambiente-Termico'!$B$2:$EC$1000, MATCH($O79, 'Ambiente-Termico'!$I$2:$I$1000, 0), MATCH(AX$1, 'Ambiente-Termico'!$B$1:$EC$1, 0))</f>
        <v>3109</v>
      </c>
      <c r="AY79" s="2">
        <f>INDEX('Ambiente-Termico'!$B$2:$EC$1000, MATCH($O79, 'Ambiente-Termico'!$I$2:$I$1000, 0), MATCH(AY$1, 'Ambiente-Termico'!$B$1:$EC$1, 0))</f>
        <v>0.60841487279843443</v>
      </c>
      <c r="AZ79">
        <f>INDEX('Ambiente-Termico'!$B$2:$EC$1000, MATCH($O79, 'Ambiente-Termico'!$I$2:$I$1000, 0), MATCH(AZ$1, 'Ambiente-Termico'!$B$1:$EC$1, 0))</f>
        <v>7</v>
      </c>
      <c r="BA79" s="2">
        <f>INDEX('Ambiente-Termico'!$B$2:$EC$1000, MATCH($O79, 'Ambiente-Termico'!$I$2:$I$1000, 0), MATCH(BA$1, 'Ambiente-Termico'!$B$1:$EC$1, 0))</f>
        <v>7.9908675799086762E-4</v>
      </c>
      <c r="BB79">
        <f>INDEX('Ambiente-Termico'!$B$2:$EC$1000, MATCH($O79, 'Ambiente-Termico'!$I$2:$I$1000, 0), MATCH(BB$1, 'Ambiente-Termico'!$B$1:$EC$1, 0))</f>
        <v>2945</v>
      </c>
      <c r="BC79" s="2">
        <f>INDEX('Ambiente-Termico'!$B$2:$EC$1000, MATCH($O79, 'Ambiente-Termico'!$I$2:$I$1000, 0), MATCH(BC$1, 'Ambiente-Termico'!$B$1:$EC$1, 0))</f>
        <v>0.33618721461187212</v>
      </c>
      <c r="BD79" t="e">
        <f>INDEX('Ambiente-Termico'!$B$2:$EC$1000, MATCH($O79, 'Ambiente-Termico'!$I$2:$I$1000, 0), MATCH(BD$1, 'Ambiente-Termico'!$B$1:$EC$1, 0))</f>
        <v>#N/A</v>
      </c>
      <c r="BE79" s="2" t="e">
        <f>INDEX('Ambiente-Termico'!$B$2:$EC$1000, MATCH($O79, 'Ambiente-Termico'!$I$2:$I$1000, 0), MATCH(BE$1, 'Ambiente-Termico'!$B$1:$EC$1, 0))</f>
        <v>#N/A</v>
      </c>
      <c r="BF79">
        <f>INDEX('Ambiente-Termico'!$B$2:$EC$1000, MATCH($O79, 'Ambiente-Termico'!$I$2:$I$1000, 0), MATCH(BF$1, 'Ambiente-Termico'!$B$1:$EC$1, 0))</f>
        <v>0</v>
      </c>
      <c r="BG79" s="2">
        <f>INDEX('Ambiente-Termico'!$B$2:$EC$1000, MATCH($O79, 'Ambiente-Termico'!$I$2:$I$1000, 0), MATCH(BG$1, 'Ambiente-Termico'!$B$1:$EC$1, 0))</f>
        <v>0</v>
      </c>
      <c r="BH79">
        <f>INDEX('Ambiente-Termico'!$B$2:$EC$1000, MATCH($O79, 'Ambiente-Termico'!$I$2:$I$1000, 0), MATCH(BH$1, 'Ambiente-Termico'!$B$1:$EC$1, 0))</f>
        <v>3</v>
      </c>
      <c r="BI79" s="2">
        <f>INDEX('Ambiente-Termico'!$B$2:$EC$1000, MATCH($O79, 'Ambiente-Termico'!$I$2:$I$1000, 0), MATCH(BI$1, 'Ambiente-Termico'!$B$1:$EC$1, 0))</f>
        <v>5.8708414872798433E-4</v>
      </c>
      <c r="BJ79">
        <f>INDEX('Ambiente-Termico'!$B$2:$EC$1000, MATCH($O79, 'Ambiente-Termico'!$I$2:$I$1000, 0), MATCH(BJ$1, 'Ambiente-Termico'!$B$1:$EC$1, 0))</f>
        <v>5107</v>
      </c>
      <c r="BK79" s="2">
        <f>INDEX('Ambiente-Termico'!$B$2:$EC$1000, MATCH($O79, 'Ambiente-Termico'!$I$2:$I$1000, 0), MATCH(BK$1, 'Ambiente-Termico'!$B$1:$EC$1, 0))</f>
        <v>0.99941291585127201</v>
      </c>
      <c r="BL79">
        <f>INDEX('Ambiente-Termico'!$B$2:$EC$1000, MATCH($O79, 'Ambiente-Termico'!$I$2:$I$1000, 0), MATCH(BL$1, 'Ambiente-Termico'!$B$1:$EC$1, 0))</f>
        <v>0</v>
      </c>
      <c r="BM79" s="2">
        <f>INDEX('Ambiente-Termico'!$B$2:$EC$1000, MATCH($O79, 'Ambiente-Termico'!$I$2:$I$1000, 0), MATCH(BM$1, 'Ambiente-Termico'!$B$1:$EC$1, 0))</f>
        <v>0</v>
      </c>
      <c r="BN79">
        <f>INDEX('Ambiente-Termico'!$B$2:$EC$1000, MATCH($O79, 'Ambiente-Termico'!$I$2:$I$1000, 0), MATCH(BN$1, 'Ambiente-Termico'!$B$1:$EC$1, 0))</f>
        <v>235</v>
      </c>
      <c r="BO79" s="2">
        <f>INDEX('Ambiente-Termico'!$B$2:$EC$1000, MATCH($O79, 'Ambiente-Termico'!$I$2:$I$1000, 0), MATCH(BO$1, 'Ambiente-Termico'!$B$1:$EC$1, 0))</f>
        <v>2.6826484018264839E-2</v>
      </c>
      <c r="BP79">
        <f>INDEX('Ambiente-Termico'!$B$2:$EC$1000, MATCH($O79, 'Ambiente-Termico'!$I$2:$I$1000, 0), MATCH(BP$1, 'Ambiente-Termico'!$B$1:$EC$1, 0))</f>
        <v>8525</v>
      </c>
      <c r="BQ79" s="2">
        <f>INDEX('Ambiente-Termico'!$B$2:$EC$1000, MATCH($O79, 'Ambiente-Termico'!$I$2:$I$1000, 0), MATCH(BQ$1, 'Ambiente-Termico'!$B$1:$EC$1, 0))</f>
        <v>0.97317351598173518</v>
      </c>
      <c r="BR79">
        <f>INDEX('Ambiente-Termico'!$B$2:$EC$1000, MATCH($O79, 'Ambiente-Termico'!$I$2:$I$1000, 0), MATCH(BR$1, 'Ambiente-Termico'!$B$1:$EC$1, 0))</f>
        <v>0</v>
      </c>
      <c r="BS79" s="2">
        <f>INDEX('Ambiente-Termico'!$B$2:$EC$1000, MATCH($O79, 'Ambiente-Termico'!$I$2:$I$1000, 0), MATCH(BS$1, 'Ambiente-Termico'!$B$1:$EC$1, 0))</f>
        <v>0</v>
      </c>
      <c r="BT79">
        <f>INDEX('Ambiente-Termico'!$B$2:$EC$1000, MATCH($O79, 'Ambiente-Termico'!$I$2:$I$1000, 0), MATCH(BT$1, 'Ambiente-Termico'!$B$1:$EC$1, 0))</f>
        <v>622</v>
      </c>
      <c r="BU79" s="2">
        <f>INDEX('Ambiente-Termico'!$B$2:$EC$1000, MATCH($O79, 'Ambiente-Termico'!$I$2:$I$1000, 0), MATCH(BU$1, 'Ambiente-Termico'!$B$1:$EC$1, 0))</f>
        <v>0.12172211350293539</v>
      </c>
      <c r="BV79">
        <f>INDEX('Ambiente-Termico'!$B$2:$EC$1000, MATCH($O79, 'Ambiente-Termico'!$I$2:$I$1000, 0), MATCH(BV$1, 'Ambiente-Termico'!$B$1:$EC$1, 0))</f>
        <v>8138</v>
      </c>
      <c r="BW79" s="2">
        <f>INDEX('Ambiente-Termico'!$B$2:$EC$1000, MATCH($O79, 'Ambiente-Termico'!$I$2:$I$1000, 0), MATCH(BW$1, 'Ambiente-Termico'!$B$1:$EC$1, 0))</f>
        <v>0.92899543378995431</v>
      </c>
      <c r="BX79">
        <f>INDEX('Ambiente-Termico'!$B$2:$EC$1000, MATCH($O79, 'Ambiente-Termico'!$I$2:$I$1000, 0), MATCH(BX$1, 'Ambiente-Termico'!$B$1:$EC$1, 0))</f>
        <v>0</v>
      </c>
      <c r="BY79" s="2">
        <f>INDEX('Ambiente-Termico'!$B$2:$EC$1000, MATCH($O79, 'Ambiente-Termico'!$I$2:$I$1000, 0), MATCH(BY$1, 'Ambiente-Termico'!$B$1:$EC$1, 0))</f>
        <v>0</v>
      </c>
      <c r="BZ79">
        <f>INDEX('Ambiente-Termico'!$B$2:$EC$1000, MATCH($O79, 'Ambiente-Termico'!$I$2:$I$1000, 0), MATCH(BZ$1, 'Ambiente-Termico'!$B$1:$EC$1, 0))</f>
        <v>1882</v>
      </c>
      <c r="CA79" s="2">
        <f>INDEX('Ambiente-Termico'!$B$2:$EC$1000, MATCH($O79, 'Ambiente-Termico'!$I$2:$I$1000, 0), MATCH(CA$1, 'Ambiente-Termico'!$B$1:$EC$1, 0))</f>
        <v>0.2148401826484018</v>
      </c>
      <c r="CB79">
        <f>INDEX('Ambiente-Termico'!$B$2:$EC$1000, MATCH($O79, 'Ambiente-Termico'!$I$2:$I$1000, 0), MATCH(CB$1, 'Ambiente-Termico'!$B$1:$EC$1, 0))</f>
        <v>6878</v>
      </c>
      <c r="CC79" s="2">
        <f>INDEX('Ambiente-Termico'!$B$2:$EC$1000, MATCH($O79, 'Ambiente-Termico'!$I$2:$I$1000, 0), MATCH(CC$1, 'Ambiente-Termico'!$B$1:$EC$1, 0))</f>
        <v>0.78515981735159812</v>
      </c>
      <c r="CD79">
        <f>INDEX('Ambiente-Termico'!$B$2:$EC$1000, MATCH($O79, 'Ambiente-Termico'!$I$2:$I$1000, 0), MATCH(CD$1, 'Ambiente-Termico'!$B$1:$EC$1, 0))</f>
        <v>1160.69</v>
      </c>
      <c r="CE79">
        <f>INDEX('Ambiente-Termico'!$B$2:$EC$1000, MATCH($O79, 'Ambiente-Termico'!$I$2:$I$1000, 0), MATCH(CE$1, 'Ambiente-Termico'!$B$1:$EC$1, 0))</f>
        <v>591.54</v>
      </c>
      <c r="CF79">
        <f>INDEX('Ambiente-Termico'!$B$2:$EC$1000, MATCH($O79, 'Ambiente-Termico'!$I$2:$I$1000, 0), MATCH(CF$1, 'Ambiente-Termico'!$B$1:$EC$1, 0))</f>
        <v>50.464782608695657</v>
      </c>
      <c r="CG79">
        <f>INDEX('Ambiente-Termico'!$B$2:$EC$1000, MATCH($O79, 'Ambiente-Termico'!$I$2:$I$1000, 0), MATCH(CG$1, 'Ambiente-Termico'!$B$1:$EC$1, 0))</f>
        <v>25.719130434782606</v>
      </c>
      <c r="CH79">
        <f>INDEX('Ambiente-Termico'!$B$2:$EC$1000, MATCH($O79, 'Ambiente-Termico'!$I$2:$I$1000, 0), MATCH(CH$1, 'Ambiente-Termico'!$B$1:$EC$1, 0))</f>
        <v>24.745652173913051</v>
      </c>
      <c r="CI79">
        <f>INDEX('Ambiente-Termico'!$B$2:$EC$1000, MATCH($O79, 'Ambiente-Termico'!$I$2:$I$1000, 0), MATCH(CI$1, 'Ambiente-Termico'!$B$1:$EC$1, 0))</f>
        <v>940.18</v>
      </c>
      <c r="CJ79">
        <f>INDEX('Ambiente-Termico'!$B$2:$EC$1000, MATCH($O79, 'Ambiente-Termico'!$I$2:$I$1000, 0), MATCH(CJ$1, 'Ambiente-Termico'!$B$1:$EC$1, 0))</f>
        <v>39.162796568268462</v>
      </c>
      <c r="CK79">
        <f>INDEX('Ambiente-Termico'!$B$2:$EC$1000, MATCH($O79, 'Ambiente-Termico'!$I$2:$I$1000, 0), MATCH(CK$1, 'Ambiente-Termico'!$B$1:$EC$1, 0))</f>
        <v>416.61</v>
      </c>
      <c r="CL79">
        <f>INDEX('Ambiente-Termico'!$B$2:$EC$1000, MATCH($O79, 'Ambiente-Termico'!$I$2:$I$1000, 0), MATCH(CL$1, 'Ambiente-Termico'!$B$1:$EC$1, 0))</f>
        <v>13.33</v>
      </c>
      <c r="CM79">
        <f>INDEX('Ambiente-Termico'!$B$2:$EC$1000, MATCH($O79, 'Ambiente-Termico'!$I$2:$I$1000, 0), MATCH(CM$1, 'Ambiente-Termico'!$B$1:$EC$1, 0))</f>
        <v>43.47</v>
      </c>
      <c r="CN79" t="str">
        <f>INDEX('Ambiente-Termico'!$B$2:$EC$1000, MATCH($O79, 'Ambiente-Termico'!$I$2:$I$1000, 0), MATCH(CN$1, 'Ambiente-Termico'!$B$1:$EC$1, 0))</f>
        <v xml:space="preserve"> 02/21  19:00:00</v>
      </c>
      <c r="CO79">
        <f>INDEX('Ambiente-Termico'!$B$2:$EC$1000, MATCH($O79, 'Ambiente-Termico'!$I$2:$I$1000, 0), MATCH(CO$1, 'Ambiente-Termico'!$B$1:$EC$1, 0))</f>
        <v>1267.250155893282</v>
      </c>
      <c r="CP79">
        <f>INDEX('Ambiente-Termico'!$B$2:$EC$1000, MATCH($O79, 'Ambiente-Termico'!$I$2:$I$1000, 0), MATCH(CP$1, 'Ambiente-Termico'!$B$1:$EC$1, 0))</f>
        <v>864</v>
      </c>
      <c r="CQ79">
        <f>INDEX('Ambiente-Termico'!$B$2:$EC$1000, MATCH($O79, 'Ambiente-Termico'!$I$2:$I$1000, 0), MATCH(CQ$1, 'Ambiente-Termico'!$B$1:$EC$1, 0))</f>
        <v>120.90625</v>
      </c>
      <c r="CR79">
        <f>INDEX('Ambiente-Termico'!$B$2:$EC$1000, MATCH($O79, 'Ambiente-Termico'!$I$2:$I$1000, 0), MATCH(CR$1, 'Ambiente-Termico'!$B$1:$EC$1, 0))</f>
        <v>120</v>
      </c>
      <c r="CS79">
        <f>INDEX('Ambiente-Termico'!$B$2:$EC$1000, MATCH($O79, 'Ambiente-Termico'!$I$2:$I$1000, 0), MATCH(CS$1, 'Ambiente-Termico'!$B$1:$EC$1, 0))</f>
        <v>419.44006122527361</v>
      </c>
      <c r="CT79">
        <f>INDEX('Ambiente-Termico'!$B$2:$EC$1000, MATCH($O79, 'Ambiente-Termico'!$I$2:$I$1000, 0), MATCH(CT$1, 'Ambiente-Termico'!$B$1:$EC$1, 0))</f>
        <v>286.57433170959831</v>
      </c>
      <c r="CU79">
        <f>INDEX('Ambiente-Termico'!$B$2:$EC$1000, MATCH($O79, 'Ambiente-Termico'!$I$2:$I$1000, 0), MATCH(CU$1, 'Ambiente-Termico'!$B$1:$EC$1, 0))</f>
        <v>132.8657295156753</v>
      </c>
      <c r="CV79">
        <f>INDEX('Ambiente-Termico'!$B$2:$EC$1000, MATCH($O79, 'Ambiente-Termico'!$I$2:$I$1000, 0), MATCH(CV$1, 'Ambiente-Termico'!$B$1:$EC$1, 0))</f>
        <v>-178.6239473475689</v>
      </c>
      <c r="CW79">
        <f>INDEX('Ambiente-Termico'!$B$2:$EC$1000, MATCH($O79, 'Ambiente-Termico'!$I$2:$I$1000, 0), MATCH(CW$1, 'Ambiente-Termico'!$B$1:$EC$1, 0))</f>
        <v>0</v>
      </c>
      <c r="CX79">
        <f>INDEX('Ambiente-Termico'!$B$2:$EC$1000, MATCH($O79, 'Ambiente-Termico'!$I$2:$I$1000, 0), MATCH(CX$1, 'Ambiente-Termico'!$B$1:$EC$1, 0))</f>
        <v>-78.472207984422084</v>
      </c>
      <c r="CY79">
        <f>INDEX('Ambiente-Termico'!$B$2:$EC$1000, MATCH($O79, 'Ambiente-Termico'!$I$2:$I$1000, 0), MATCH(CY$1, 'Ambiente-Termico'!$B$1:$EC$1, 0))</f>
        <v>1267.250155893282</v>
      </c>
      <c r="CZ79">
        <f>INDEX('Ambiente-Termico'!$B$2:$EC$1000, MATCH($O79, 'Ambiente-Termico'!$I$2:$I$1000, 0), MATCH(CZ$1, 'Ambiente-Termico'!$B$1:$EC$1, 0))</f>
        <v>0</v>
      </c>
      <c r="DA79" t="str">
        <f>INDEX('Ambiente-Termico'!$B$2:$EC$1000, MATCH($O79, 'Ambiente-Termico'!$I$2:$I$1000, 0), MATCH(DA$1, 'Ambiente-Termico'!$B$1:$EC$1, 0))</f>
        <v xml:space="preserve"> 02/21  19:00:00</v>
      </c>
      <c r="DB79">
        <f>INDEX('Ambiente-Termico'!$B$2:$EC$1000, MATCH($O79, 'Ambiente-Termico'!$I$2:$I$1000, 0), MATCH(DB$1, 'Ambiente-Termico'!$B$1:$EC$1, 0))</f>
        <v>1215.075719268493</v>
      </c>
      <c r="DC79">
        <f>INDEX('Ambiente-Termico'!$B$2:$EC$1000, MATCH($O79, 'Ambiente-Termico'!$I$2:$I$1000, 0), MATCH(DC$1, 'Ambiente-Termico'!$B$1:$EC$1, 0))</f>
        <v>864</v>
      </c>
      <c r="DD79">
        <f>INDEX('Ambiente-Termico'!$B$2:$EC$1000, MATCH($O79, 'Ambiente-Termico'!$I$2:$I$1000, 0), MATCH(DD$1, 'Ambiente-Termico'!$B$1:$EC$1, 0))</f>
        <v>120.90625</v>
      </c>
      <c r="DE79">
        <f>INDEX('Ambiente-Termico'!$B$2:$EC$1000, MATCH($O79, 'Ambiente-Termico'!$I$2:$I$1000, 0), MATCH(DE$1, 'Ambiente-Termico'!$B$1:$EC$1, 0))</f>
        <v>120</v>
      </c>
      <c r="DF79">
        <f>INDEX('Ambiente-Termico'!$B$2:$EC$1000, MATCH($O79, 'Ambiente-Termico'!$I$2:$I$1000, 0), MATCH(DF$1, 'Ambiente-Termico'!$B$1:$EC$1, 0))</f>
        <v>357.41238459112412</v>
      </c>
      <c r="DG79">
        <f>INDEX('Ambiente-Termico'!$B$2:$EC$1000, MATCH($O79, 'Ambiente-Termico'!$I$2:$I$1000, 0), MATCH(DG$1, 'Ambiente-Termico'!$B$1:$EC$1, 0))</f>
        <v>184.62200943925819</v>
      </c>
      <c r="DH79">
        <f>INDEX('Ambiente-Termico'!$B$2:$EC$1000, MATCH($O79, 'Ambiente-Termico'!$I$2:$I$1000, 0), MATCH(DH$1, 'Ambiente-Termico'!$B$1:$EC$1, 0))</f>
        <v>172.79037515186579</v>
      </c>
      <c r="DI79">
        <f>INDEX('Ambiente-Termico'!$B$2:$EC$1000, MATCH($O79, 'Ambiente-Termico'!$I$2:$I$1000, 0), MATCH(DI$1, 'Ambiente-Termico'!$B$1:$EC$1, 0))</f>
        <v>-149.88797571591641</v>
      </c>
      <c r="DJ79">
        <f>INDEX('Ambiente-Termico'!$B$2:$EC$1000, MATCH($O79, 'Ambiente-Termico'!$I$2:$I$1000, 0), MATCH(DJ$1, 'Ambiente-Termico'!$B$1:$EC$1, 0))</f>
        <v>0</v>
      </c>
      <c r="DK79">
        <f>INDEX('Ambiente-Termico'!$B$2:$EC$1000, MATCH($O79, 'Ambiente-Termico'!$I$2:$I$1000, 0), MATCH(DK$1, 'Ambiente-Termico'!$B$1:$EC$1, 0))</f>
        <v>-97.354939606714424</v>
      </c>
      <c r="DL79">
        <f>INDEX('Ambiente-Termico'!$B$2:$EC$1000, MATCH($O79, 'Ambiente-Termico'!$I$2:$I$1000, 0), MATCH(DL$1, 'Ambiente-Termico'!$B$1:$EC$1, 0))</f>
        <v>1215.075719268493</v>
      </c>
      <c r="DM79">
        <f>INDEX('Ambiente-Termico'!$B$2:$EC$1000, MATCH($O79, 'Ambiente-Termico'!$I$2:$I$1000, 0), MATCH(DM$1, 'Ambiente-Termico'!$B$1:$EC$1, 0))</f>
        <v>0</v>
      </c>
      <c r="DN79" s="2">
        <f t="shared" si="45"/>
        <v>0.72786590827030295</v>
      </c>
      <c r="DO79" s="2">
        <f t="shared" si="46"/>
        <v>0.15333419210786203</v>
      </c>
      <c r="DP79" s="2">
        <f t="shared" si="47"/>
        <v>0.72786590827030295</v>
      </c>
      <c r="DQ79" s="2">
        <f t="shared" si="48"/>
        <v>0.15333419210786214</v>
      </c>
      <c r="DR79" s="2">
        <f t="shared" si="49"/>
        <v>0.84041643417721157</v>
      </c>
      <c r="DS79" s="2">
        <f t="shared" si="50"/>
        <v>0.8005976682877376</v>
      </c>
      <c r="DT79" s="2">
        <f t="shared" si="51"/>
        <v>-0.15847121820603238</v>
      </c>
      <c r="DU79" s="2">
        <f t="shared" si="52"/>
        <v>0.34743585727264181</v>
      </c>
      <c r="DV79" s="2">
        <f t="shared" si="53"/>
        <v>-5.9618441971383218E-2</v>
      </c>
      <c r="DW79" s="2">
        <f t="shared" si="54"/>
        <v>0.35818691864757124</v>
      </c>
      <c r="DX79" s="2">
        <f t="shared" si="55"/>
        <v>0.35782245874972451</v>
      </c>
      <c r="DY79" s="2">
        <f t="shared" si="56"/>
        <v>0.6817911964595248</v>
      </c>
      <c r="DZ79" s="2">
        <f t="shared" si="57"/>
        <v>9.5408352832100016E-2</v>
      </c>
      <c r="EA79" s="2">
        <f t="shared" si="58"/>
        <v>9.4693221730489552E-2</v>
      </c>
      <c r="EB79" s="2">
        <f t="shared" si="59"/>
        <v>0.33098442266879119</v>
      </c>
      <c r="EC79" s="2">
        <f t="shared" si="60"/>
        <v>0.22613872279036545</v>
      </c>
      <c r="ED79" s="2">
        <f t="shared" si="61"/>
        <v>0.10484569987842576</v>
      </c>
      <c r="EE79" s="2">
        <f t="shared" si="62"/>
        <v>-0.1409539754379886</v>
      </c>
      <c r="EF79" s="2">
        <f t="shared" si="63"/>
        <v>0</v>
      </c>
      <c r="EG79" s="2">
        <f t="shared" si="64"/>
        <v>-6.192321825291644E-2</v>
      </c>
      <c r="EH79" s="2">
        <f t="shared" si="65"/>
        <v>1</v>
      </c>
      <c r="EI79" s="2">
        <f t="shared" si="66"/>
        <v>0</v>
      </c>
      <c r="EJ79" s="2">
        <f t="shared" si="67"/>
        <v>0.32852297414487275</v>
      </c>
      <c r="EK79" s="2">
        <f t="shared" si="68"/>
        <v>0.71106679715413157</v>
      </c>
      <c r="EL79" s="2">
        <f t="shared" si="69"/>
        <v>9.9505115675250833E-2</v>
      </c>
      <c r="EM79" s="2">
        <f t="shared" si="70"/>
        <v>9.8759277382518273E-2</v>
      </c>
      <c r="EN79" s="2">
        <f t="shared" si="71"/>
        <v>0.29414824024818437</v>
      </c>
      <c r="EO79" s="2">
        <f t="shared" si="72"/>
        <v>0.15194280200941337</v>
      </c>
      <c r="EP79" s="2">
        <f t="shared" si="73"/>
        <v>0.14220543823877088</v>
      </c>
      <c r="EQ79" s="2">
        <f t="shared" si="74"/>
        <v>-0.12335690141693627</v>
      </c>
      <c r="ER79" s="2">
        <f t="shared" si="75"/>
        <v>0</v>
      </c>
      <c r="ES79" s="2">
        <f t="shared" si="76"/>
        <v>-8.0122529043148538E-2</v>
      </c>
      <c r="ET79" s="2">
        <f t="shared" si="77"/>
        <v>1</v>
      </c>
      <c r="EU79" s="2">
        <f t="shared" si="78"/>
        <v>0</v>
      </c>
      <c r="EV79">
        <f>INDEX('Ambiente-Luminico'!$B$2:$DZ$1000, MATCH($P79, 'Ambiente-Luminico'!$M$2:$M$1000, 0), MATCH(EV$1, 'Ambiente-Luminico'!$B$1:$DZ$1, 0))</f>
        <v>0.828125</v>
      </c>
      <c r="EW79">
        <f>INDEX('Ambiente-Luminico'!$B$2:$DZ$1000, MATCH($P79, 'Ambiente-Luminico'!$M$2:$M$1000, 0), MATCH(EW$1, 'Ambiente-Luminico'!$B$1:$DZ$1, 0))</f>
        <v>9.375E-2</v>
      </c>
      <c r="EX79">
        <f>INDEX('Ambiente-Luminico'!$B$2:$DZ$1000, MATCH($P79, 'Ambiente-Luminico'!$M$2:$M$1000, 0), MATCH(EX$1, 'Ambiente-Luminico'!$B$1:$DZ$1, 0))</f>
        <v>0</v>
      </c>
      <c r="EY79">
        <f>INDEX('Ambiente-Luminico'!$B$2:$DZ$1000, MATCH($P79, 'Ambiente-Luminico'!$M$2:$M$1000, 0), MATCH(EY$1, 'Ambiente-Luminico'!$B$1:$DZ$1, 0))</f>
        <v>0.59229874999999998</v>
      </c>
      <c r="EZ79">
        <f>INDEX('Ambiente-Luminico'!$B$2:$DZ$1000, MATCH($P79, 'Ambiente-Luminico'!$M$2:$M$1000, 0), MATCH(EZ$1, 'Ambiente-Luminico'!$B$1:$DZ$1, 0))</f>
        <v>1.4417806999999999E-2</v>
      </c>
      <c r="FA79">
        <f>INDEX('Ambiente-Luminico'!$B$2:$DZ$1000, MATCH($P79, 'Ambiente-Luminico'!$M$2:$M$1000, 0), MATCH(FA$1, 'Ambiente-Luminico'!$B$1:$DZ$1, 0))</f>
        <v>473.65911999999997</v>
      </c>
      <c r="FB79">
        <f>INDEX('Ambiente-Luminico'!$B$2:$DZ$1000, MATCH($P79, 'Ambiente-Luminico'!$M$2:$M$1000, 0), MATCH(FB$1, 'Ambiente-Luminico'!$B$1:$DZ$1, 0))</f>
        <v>4.8828125E-2</v>
      </c>
    </row>
    <row r="80" spans="1:158" x14ac:dyDescent="0.3">
      <c r="A80">
        <f>IF(INDEX(Plan1!O$5:O$1000,ROW()-1)="","",INDEX(Plan1!O$5:O$1000,ROW()-1))</f>
        <v>79</v>
      </c>
      <c r="B80" t="str">
        <f>IF(INDEX(Plan1!P$5:P$1000,ROW()-1)="","",INDEX(Plan1!P$5:P$1000,ROW()-1))</f>
        <v>CTD-HVAC_dia-V86-T210</v>
      </c>
      <c r="C80" t="str">
        <f>IF(INDEX(Plan1!Q$5:Q$1000,ROW()-1)="","",INDEX(Plan1!Q$5:Q$1000,ROW()-1))</f>
        <v>CTD</v>
      </c>
      <c r="D80" t="str">
        <f>IF(INDEX(Plan1!R$5:R$1000,ROW()-1)="","",INDEX(Plan1!R$5:R$1000,ROW()-1))</f>
        <v>HVAC_dia</v>
      </c>
      <c r="E80" t="str">
        <f>IF(INDEX(Plan1!S$5:S$1000,ROW()-1)="","",INDEX(Plan1!S$5:S$1000,ROW()-1))</f>
        <v>V86</v>
      </c>
      <c r="F80" t="str">
        <f>IF(INDEX(Plan1!T$5:T$1000,ROW()-1)="","",INDEX(Plan1!T$5:T$1000,ROW()-1))</f>
        <v>T210</v>
      </c>
      <c r="G80" t="str">
        <f>IF(INDEX(Plan1!U$5:U$1000,ROW()-1)="","",INDEX(Plan1!U$5:U$1000,ROW()-1))</f>
        <v>SALA DE JANTAR</v>
      </c>
      <c r="H80">
        <f>IF(INDEX(Plan1!W$5:W$1000,ROW()-1)="","",INDEX(Plan1!W$5:W$1000,ROW()-1))</f>
        <v>23</v>
      </c>
      <c r="I80">
        <f>IF(INDEX(Plan1!X$5:X$1000,ROW()-1)="","",INDEX(Plan1!X$5:X$1000,ROW()-1))</f>
        <v>20.47</v>
      </c>
      <c r="J80">
        <f>IF(INDEX(Plan1!Y$5:Y$1000,ROW()-1)="","",INDEX(Plan1!Y$5:Y$1000,ROW()-1))</f>
        <v>7.3440000000000003</v>
      </c>
      <c r="K80" s="16">
        <f>IF(INDEX(Plan1!Z$5:Z$1000,ROW()-1)="","",INDEX(Plan1!Z$5:Z$1000,ROW()-1))</f>
        <v>0.36</v>
      </c>
      <c r="L80" s="2">
        <f>IF(INDEX(Plan1!AA$5:AA$1000,ROW()-1)="","",INDEX(Plan1!AA$5:AA$1000,ROW()-1))</f>
        <v>0.32</v>
      </c>
      <c r="M80" t="str">
        <f t="shared" si="79"/>
        <v>T210</v>
      </c>
      <c r="N80" t="str">
        <f t="shared" si="80"/>
        <v>Oeste</v>
      </c>
      <c r="O80" t="str">
        <f t="shared" si="81"/>
        <v>CTD-HVAC_dia-V86-T210-SALA DE JANTAR-T210</v>
      </c>
      <c r="P80" t="str">
        <f t="shared" si="82"/>
        <v>CTD-VN-V86-T210-SALA DE JANTAR-T210</v>
      </c>
      <c r="Q80" t="str">
        <f t="shared" si="83"/>
        <v>CTD_T210_V86</v>
      </c>
      <c r="R80" t="str">
        <f t="shared" si="84"/>
        <v>CTD_T210_V86_sDG</v>
      </c>
      <c r="S80" t="str">
        <f t="shared" si="85"/>
        <v>CTD-SALA-DE-JANTAR</v>
      </c>
      <c r="T80" t="str">
        <f t="shared" si="86"/>
        <v>CTD-HVAC_dia-V86-ST-SALA DE JANTAR-ST</v>
      </c>
      <c r="U80">
        <f>INDEX('Ambiente-Termico'!$B$2:$EC$1000, MATCH($O80, 'Ambiente-Termico'!$I$2:$I$1000, 0), MATCH(U$1, 'Ambiente-Termico'!$B$1:$EC$1, 0))</f>
        <v>5110</v>
      </c>
      <c r="V80">
        <f>INDEX('Ambiente-Termico'!$B$2:$EC$1000, MATCH($O80, 'Ambiente-Termico'!$I$2:$I$1000, 0), MATCH(V$1, 'Ambiente-Termico'!$B$1:$EC$1, 0))</f>
        <v>24</v>
      </c>
      <c r="W80">
        <f>INDEX('Ambiente-Termico'!$B$2:$EC$1000, MATCH($O80, 'Ambiente-Termico'!$I$2:$I$1000, 0), MATCH(W$1, 'Ambiente-Termico'!$B$1:$EC$1, 0))</f>
        <v>24.85</v>
      </c>
      <c r="X80">
        <f>INDEX('Ambiente-Termico'!$B$2:$EC$1000, MATCH($O80, 'Ambiente-Termico'!$I$2:$I$1000, 0), MATCH(X$1, 'Ambiente-Termico'!$B$1:$EC$1, 0))</f>
        <v>23.09</v>
      </c>
      <c r="Y80">
        <f>INDEX('Ambiente-Termico'!$B$2:$EC$1000, MATCH($O80, 'Ambiente-Termico'!$I$2:$I$1000, 0), MATCH(Y$1, 'Ambiente-Termico'!$B$1:$EC$1, 0))</f>
        <v>22.36</v>
      </c>
      <c r="Z80">
        <f>INDEX('Ambiente-Termico'!$B$2:$EC$1000, MATCH($O80, 'Ambiente-Termico'!$I$2:$I$1000, 0), MATCH(Z$1, 'Ambiente-Termico'!$B$1:$EC$1, 0))</f>
        <v>27.84</v>
      </c>
      <c r="AA80">
        <f>INDEX('Ambiente-Termico'!$B$2:$EC$1000, MATCH($O80, 'Ambiente-Termico'!$I$2:$I$1000, 0), MATCH(AA$1, 'Ambiente-Termico'!$B$1:$EC$1, 0))</f>
        <v>27.84</v>
      </c>
      <c r="AB80">
        <f>INDEX('Ambiente-Termico'!$B$2:$EC$1000, MATCH($O80, 'Ambiente-Termico'!$I$2:$I$1000, 0), MATCH(AB$1, 'Ambiente-Termico'!$B$1:$EC$1, 0))</f>
        <v>22.02</v>
      </c>
      <c r="AC80">
        <f>INDEX('Ambiente-Termico'!$B$2:$EC$1000, MATCH($O80, 'Ambiente-Termico'!$I$2:$I$1000, 0), MATCH(AC$1, 'Ambiente-Termico'!$B$1:$EC$1, 0))</f>
        <v>21.5</v>
      </c>
      <c r="AD80">
        <f>INDEX('Ambiente-Termico'!$B$2:$EC$1000, MATCH($O80, 'Ambiente-Termico'!$I$2:$I$1000, 0), MATCH(AD$1, 'Ambiente-Termico'!$B$1:$EC$1, 0))</f>
        <v>25.92</v>
      </c>
      <c r="AE80">
        <f>INDEX('Ambiente-Termico'!$B$2:$EC$1000, MATCH($O80, 'Ambiente-Termico'!$I$2:$I$1000, 0), MATCH(AE$1, 'Ambiente-Termico'!$B$1:$EC$1, 0))</f>
        <v>25.92</v>
      </c>
      <c r="AF80">
        <f>INDEX('Ambiente-Termico'!$B$2:$EC$1000, MATCH($O80, 'Ambiente-Termico'!$I$2:$I$1000, 0), MATCH(AF$1, 'Ambiente-Termico'!$B$1:$EC$1, 0))</f>
        <v>22.55</v>
      </c>
      <c r="AG80">
        <f>INDEX('Ambiente-Termico'!$B$2:$EC$1000, MATCH($O80, 'Ambiente-Termico'!$I$2:$I$1000, 0), MATCH(AG$1, 'Ambiente-Termico'!$B$1:$EC$1, 0))</f>
        <v>21.93</v>
      </c>
      <c r="AH80" s="2">
        <f t="shared" si="87"/>
        <v>0</v>
      </c>
      <c r="AI80" s="2">
        <f t="shared" si="87"/>
        <v>1.1535401750198848E-2</v>
      </c>
      <c r="AJ80" s="2">
        <f t="shared" si="87"/>
        <v>6.8817204301074852E-3</v>
      </c>
      <c r="AK80" s="2">
        <f t="shared" si="87"/>
        <v>5.3380782918149849E-3</v>
      </c>
      <c r="AL80" s="2">
        <f t="shared" si="88"/>
        <v>9.3159609120521125E-2</v>
      </c>
      <c r="AM80" s="2">
        <f t="shared" si="88"/>
        <v>9.3159609120521125E-2</v>
      </c>
      <c r="AN80" s="2">
        <f t="shared" si="88"/>
        <v>4.1775456919060039E-2</v>
      </c>
      <c r="AO80" s="2">
        <f t="shared" si="43"/>
        <v>2.714932126696834E-2</v>
      </c>
      <c r="AP80" s="2">
        <f t="shared" si="43"/>
        <v>5.2285191956124355E-2</v>
      </c>
      <c r="AQ80" s="2">
        <f t="shared" si="43"/>
        <v>5.2285191956124355E-2</v>
      </c>
      <c r="AR80" s="2">
        <f t="shared" si="43"/>
        <v>2.4653979238754342E-2</v>
      </c>
      <c r="AS80" s="2">
        <f t="shared" si="44"/>
        <v>1.6150740242261041E-2</v>
      </c>
      <c r="AT80">
        <f>INDEX('Ambiente-Termico'!$B$2:$EC$1000, MATCH($O80, 'Ambiente-Termico'!$I$2:$I$1000, 0), MATCH(AT$1, 'Ambiente-Termico'!$B$1:$EC$1, 0))</f>
        <v>0</v>
      </c>
      <c r="AU80" s="2">
        <f>INDEX('Ambiente-Termico'!$B$2:$EC$1000, MATCH($O80, 'Ambiente-Termico'!$I$2:$I$1000, 0), MATCH(AU$1, 'Ambiente-Termico'!$B$1:$EC$1, 0))</f>
        <v>0</v>
      </c>
      <c r="AV80">
        <f>INDEX('Ambiente-Termico'!$B$2:$EC$1000, MATCH($O80, 'Ambiente-Termico'!$I$2:$I$1000, 0), MATCH(AV$1, 'Ambiente-Termico'!$B$1:$EC$1, 0))</f>
        <v>1962</v>
      </c>
      <c r="AW80" s="2">
        <f>INDEX('Ambiente-Termico'!$B$2:$EC$1000, MATCH($O80, 'Ambiente-Termico'!$I$2:$I$1000, 0), MATCH(AW$1, 'Ambiente-Termico'!$B$1:$EC$1, 0))</f>
        <v>0.38395303326810182</v>
      </c>
      <c r="AX80">
        <f>INDEX('Ambiente-Termico'!$B$2:$EC$1000, MATCH($O80, 'Ambiente-Termico'!$I$2:$I$1000, 0), MATCH(AX$1, 'Ambiente-Termico'!$B$1:$EC$1, 0))</f>
        <v>3148</v>
      </c>
      <c r="AY80" s="2">
        <f>INDEX('Ambiente-Termico'!$B$2:$EC$1000, MATCH($O80, 'Ambiente-Termico'!$I$2:$I$1000, 0), MATCH(AY$1, 'Ambiente-Termico'!$B$1:$EC$1, 0))</f>
        <v>0.61604696673189829</v>
      </c>
      <c r="AZ80">
        <f>INDEX('Ambiente-Termico'!$B$2:$EC$1000, MATCH($O80, 'Ambiente-Termico'!$I$2:$I$1000, 0), MATCH(AZ$1, 'Ambiente-Termico'!$B$1:$EC$1, 0))</f>
        <v>7</v>
      </c>
      <c r="BA80" s="2">
        <f>INDEX('Ambiente-Termico'!$B$2:$EC$1000, MATCH($O80, 'Ambiente-Termico'!$I$2:$I$1000, 0), MATCH(BA$1, 'Ambiente-Termico'!$B$1:$EC$1, 0))</f>
        <v>7.9908675799086762E-4</v>
      </c>
      <c r="BB80">
        <f>INDEX('Ambiente-Termico'!$B$2:$EC$1000, MATCH($O80, 'Ambiente-Termico'!$I$2:$I$1000, 0), MATCH(BB$1, 'Ambiente-Termico'!$B$1:$EC$1, 0))</f>
        <v>2891</v>
      </c>
      <c r="BC80" s="2">
        <f>INDEX('Ambiente-Termico'!$B$2:$EC$1000, MATCH($O80, 'Ambiente-Termico'!$I$2:$I$1000, 0), MATCH(BC$1, 'Ambiente-Termico'!$B$1:$EC$1, 0))</f>
        <v>0.33002283105022828</v>
      </c>
      <c r="BD80" t="e">
        <f>INDEX('Ambiente-Termico'!$B$2:$EC$1000, MATCH($O80, 'Ambiente-Termico'!$I$2:$I$1000, 0), MATCH(BD$1, 'Ambiente-Termico'!$B$1:$EC$1, 0))</f>
        <v>#N/A</v>
      </c>
      <c r="BE80" s="2" t="e">
        <f>INDEX('Ambiente-Termico'!$B$2:$EC$1000, MATCH($O80, 'Ambiente-Termico'!$I$2:$I$1000, 0), MATCH(BE$1, 'Ambiente-Termico'!$B$1:$EC$1, 0))</f>
        <v>#N/A</v>
      </c>
      <c r="BF80">
        <f>INDEX('Ambiente-Termico'!$B$2:$EC$1000, MATCH($O80, 'Ambiente-Termico'!$I$2:$I$1000, 0), MATCH(BF$1, 'Ambiente-Termico'!$B$1:$EC$1, 0))</f>
        <v>0</v>
      </c>
      <c r="BG80" s="2">
        <f>INDEX('Ambiente-Termico'!$B$2:$EC$1000, MATCH($O80, 'Ambiente-Termico'!$I$2:$I$1000, 0), MATCH(BG$1, 'Ambiente-Termico'!$B$1:$EC$1, 0))</f>
        <v>0</v>
      </c>
      <c r="BH80">
        <f>INDEX('Ambiente-Termico'!$B$2:$EC$1000, MATCH($O80, 'Ambiente-Termico'!$I$2:$I$1000, 0), MATCH(BH$1, 'Ambiente-Termico'!$B$1:$EC$1, 0))</f>
        <v>3</v>
      </c>
      <c r="BI80" s="2">
        <f>INDEX('Ambiente-Termico'!$B$2:$EC$1000, MATCH($O80, 'Ambiente-Termico'!$I$2:$I$1000, 0), MATCH(BI$1, 'Ambiente-Termico'!$B$1:$EC$1, 0))</f>
        <v>5.8708414872798433E-4</v>
      </c>
      <c r="BJ80">
        <f>INDEX('Ambiente-Termico'!$B$2:$EC$1000, MATCH($O80, 'Ambiente-Termico'!$I$2:$I$1000, 0), MATCH(BJ$1, 'Ambiente-Termico'!$B$1:$EC$1, 0))</f>
        <v>5107</v>
      </c>
      <c r="BK80" s="2">
        <f>INDEX('Ambiente-Termico'!$B$2:$EC$1000, MATCH($O80, 'Ambiente-Termico'!$I$2:$I$1000, 0), MATCH(BK$1, 'Ambiente-Termico'!$B$1:$EC$1, 0))</f>
        <v>0.99941291585127201</v>
      </c>
      <c r="BL80">
        <f>INDEX('Ambiente-Termico'!$B$2:$EC$1000, MATCH($O80, 'Ambiente-Termico'!$I$2:$I$1000, 0), MATCH(BL$1, 'Ambiente-Termico'!$B$1:$EC$1, 0))</f>
        <v>0</v>
      </c>
      <c r="BM80" s="2">
        <f>INDEX('Ambiente-Termico'!$B$2:$EC$1000, MATCH($O80, 'Ambiente-Termico'!$I$2:$I$1000, 0), MATCH(BM$1, 'Ambiente-Termico'!$B$1:$EC$1, 0))</f>
        <v>0</v>
      </c>
      <c r="BN80">
        <f>INDEX('Ambiente-Termico'!$B$2:$EC$1000, MATCH($O80, 'Ambiente-Termico'!$I$2:$I$1000, 0), MATCH(BN$1, 'Ambiente-Termico'!$B$1:$EC$1, 0))</f>
        <v>226</v>
      </c>
      <c r="BO80" s="2">
        <f>INDEX('Ambiente-Termico'!$B$2:$EC$1000, MATCH($O80, 'Ambiente-Termico'!$I$2:$I$1000, 0), MATCH(BO$1, 'Ambiente-Termico'!$B$1:$EC$1, 0))</f>
        <v>2.579908675799087E-2</v>
      </c>
      <c r="BP80">
        <f>INDEX('Ambiente-Termico'!$B$2:$EC$1000, MATCH($O80, 'Ambiente-Termico'!$I$2:$I$1000, 0), MATCH(BP$1, 'Ambiente-Termico'!$B$1:$EC$1, 0))</f>
        <v>8534</v>
      </c>
      <c r="BQ80" s="2">
        <f>INDEX('Ambiente-Termico'!$B$2:$EC$1000, MATCH($O80, 'Ambiente-Termico'!$I$2:$I$1000, 0), MATCH(BQ$1, 'Ambiente-Termico'!$B$1:$EC$1, 0))</f>
        <v>0.97420091324200908</v>
      </c>
      <c r="BR80">
        <f>INDEX('Ambiente-Termico'!$B$2:$EC$1000, MATCH($O80, 'Ambiente-Termico'!$I$2:$I$1000, 0), MATCH(BR$1, 'Ambiente-Termico'!$B$1:$EC$1, 0))</f>
        <v>0</v>
      </c>
      <c r="BS80" s="2">
        <f>INDEX('Ambiente-Termico'!$B$2:$EC$1000, MATCH($O80, 'Ambiente-Termico'!$I$2:$I$1000, 0), MATCH(BS$1, 'Ambiente-Termico'!$B$1:$EC$1, 0))</f>
        <v>0</v>
      </c>
      <c r="BT80">
        <f>INDEX('Ambiente-Termico'!$B$2:$EC$1000, MATCH($O80, 'Ambiente-Termico'!$I$2:$I$1000, 0), MATCH(BT$1, 'Ambiente-Termico'!$B$1:$EC$1, 0))</f>
        <v>592</v>
      </c>
      <c r="BU80" s="2">
        <f>INDEX('Ambiente-Termico'!$B$2:$EC$1000, MATCH($O80, 'Ambiente-Termico'!$I$2:$I$1000, 0), MATCH(BU$1, 'Ambiente-Termico'!$B$1:$EC$1, 0))</f>
        <v>0.11585127201565559</v>
      </c>
      <c r="BV80">
        <f>INDEX('Ambiente-Termico'!$B$2:$EC$1000, MATCH($O80, 'Ambiente-Termico'!$I$2:$I$1000, 0), MATCH(BV$1, 'Ambiente-Termico'!$B$1:$EC$1, 0))</f>
        <v>8168</v>
      </c>
      <c r="BW80" s="2">
        <f>INDEX('Ambiente-Termico'!$B$2:$EC$1000, MATCH($O80, 'Ambiente-Termico'!$I$2:$I$1000, 0), MATCH(BW$1, 'Ambiente-Termico'!$B$1:$EC$1, 0))</f>
        <v>0.93242009132420089</v>
      </c>
      <c r="BX80">
        <f>INDEX('Ambiente-Termico'!$B$2:$EC$1000, MATCH($O80, 'Ambiente-Termico'!$I$2:$I$1000, 0), MATCH(BX$1, 'Ambiente-Termico'!$B$1:$EC$1, 0))</f>
        <v>0</v>
      </c>
      <c r="BY80" s="2">
        <f>INDEX('Ambiente-Termico'!$B$2:$EC$1000, MATCH($O80, 'Ambiente-Termico'!$I$2:$I$1000, 0), MATCH(BY$1, 'Ambiente-Termico'!$B$1:$EC$1, 0))</f>
        <v>0</v>
      </c>
      <c r="BZ80">
        <f>INDEX('Ambiente-Termico'!$B$2:$EC$1000, MATCH($O80, 'Ambiente-Termico'!$I$2:$I$1000, 0), MATCH(BZ$1, 'Ambiente-Termico'!$B$1:$EC$1, 0))</f>
        <v>1834</v>
      </c>
      <c r="CA80" s="2">
        <f>INDEX('Ambiente-Termico'!$B$2:$EC$1000, MATCH($O80, 'Ambiente-Termico'!$I$2:$I$1000, 0), MATCH(CA$1, 'Ambiente-Termico'!$B$1:$EC$1, 0))</f>
        <v>0.2093607305936073</v>
      </c>
      <c r="CB80">
        <f>INDEX('Ambiente-Termico'!$B$2:$EC$1000, MATCH($O80, 'Ambiente-Termico'!$I$2:$I$1000, 0), MATCH(CB$1, 'Ambiente-Termico'!$B$1:$EC$1, 0))</f>
        <v>6926</v>
      </c>
      <c r="CC80" s="2">
        <f>INDEX('Ambiente-Termico'!$B$2:$EC$1000, MATCH($O80, 'Ambiente-Termico'!$I$2:$I$1000, 0), MATCH(CC$1, 'Ambiente-Termico'!$B$1:$EC$1, 0))</f>
        <v>0.79063926940639273</v>
      </c>
      <c r="CD80">
        <f>INDEX('Ambiente-Termico'!$B$2:$EC$1000, MATCH($O80, 'Ambiente-Termico'!$I$2:$I$1000, 0), MATCH(CD$1, 'Ambiente-Termico'!$B$1:$EC$1, 0))</f>
        <v>1502.85</v>
      </c>
      <c r="CE80">
        <f>INDEX('Ambiente-Termico'!$B$2:$EC$1000, MATCH($O80, 'Ambiente-Termico'!$I$2:$I$1000, 0), MATCH(CE$1, 'Ambiente-Termico'!$B$1:$EC$1, 0))</f>
        <v>580.4</v>
      </c>
      <c r="CF80">
        <f>INDEX('Ambiente-Termico'!$B$2:$EC$1000, MATCH($O80, 'Ambiente-Termico'!$I$2:$I$1000, 0), MATCH(CF$1, 'Ambiente-Termico'!$B$1:$EC$1, 0))</f>
        <v>65.341304347826082</v>
      </c>
      <c r="CG80">
        <f>INDEX('Ambiente-Termico'!$B$2:$EC$1000, MATCH($O80, 'Ambiente-Termico'!$I$2:$I$1000, 0), MATCH(CG$1, 'Ambiente-Termico'!$B$1:$EC$1, 0))</f>
        <v>25.234782608695649</v>
      </c>
      <c r="CH80">
        <f>INDEX('Ambiente-Termico'!$B$2:$EC$1000, MATCH($O80, 'Ambiente-Termico'!$I$2:$I$1000, 0), MATCH(CH$1, 'Ambiente-Termico'!$B$1:$EC$1, 0))</f>
        <v>40.106521739130429</v>
      </c>
      <c r="CI80">
        <f>INDEX('Ambiente-Termico'!$B$2:$EC$1000, MATCH($O80, 'Ambiente-Termico'!$I$2:$I$1000, 0), MATCH(CI$1, 'Ambiente-Termico'!$B$1:$EC$1, 0))</f>
        <v>1660.8</v>
      </c>
      <c r="CJ80">
        <f>INDEX('Ambiente-Termico'!$B$2:$EC$1000, MATCH($O80, 'Ambiente-Termico'!$I$2:$I$1000, 0), MATCH(CJ$1, 'Ambiente-Termico'!$B$1:$EC$1, 0))</f>
        <v>31.263677102346691</v>
      </c>
      <c r="CK80">
        <f>INDEX('Ambiente-Termico'!$B$2:$EC$1000, MATCH($O80, 'Ambiente-Termico'!$I$2:$I$1000, 0), MATCH(CK$1, 'Ambiente-Termico'!$B$1:$EC$1, 0))</f>
        <v>428.12</v>
      </c>
      <c r="CL80">
        <f>INDEX('Ambiente-Termico'!$B$2:$EC$1000, MATCH($O80, 'Ambiente-Termico'!$I$2:$I$1000, 0), MATCH(CL$1, 'Ambiente-Termico'!$B$1:$EC$1, 0))</f>
        <v>12.92</v>
      </c>
      <c r="CM80">
        <f>INDEX('Ambiente-Termico'!$B$2:$EC$1000, MATCH($O80, 'Ambiente-Termico'!$I$2:$I$1000, 0), MATCH(CM$1, 'Ambiente-Termico'!$B$1:$EC$1, 0))</f>
        <v>44.68</v>
      </c>
      <c r="CN80" t="str">
        <f>INDEX('Ambiente-Termico'!$B$2:$EC$1000, MATCH($O80, 'Ambiente-Termico'!$I$2:$I$1000, 0), MATCH(CN$1, 'Ambiente-Termico'!$B$1:$EC$1, 0))</f>
        <v xml:space="preserve"> 02/21  19:00:00</v>
      </c>
      <c r="CO80">
        <f>INDEX('Ambiente-Termico'!$B$2:$EC$1000, MATCH($O80, 'Ambiente-Termico'!$I$2:$I$1000, 0), MATCH(CO$1, 'Ambiente-Termico'!$B$1:$EC$1, 0))</f>
        <v>1322.7086272825541</v>
      </c>
      <c r="CP80">
        <f>INDEX('Ambiente-Termico'!$B$2:$EC$1000, MATCH($O80, 'Ambiente-Termico'!$I$2:$I$1000, 0), MATCH(CP$1, 'Ambiente-Termico'!$B$1:$EC$1, 0))</f>
        <v>864</v>
      </c>
      <c r="CQ80">
        <f>INDEX('Ambiente-Termico'!$B$2:$EC$1000, MATCH($O80, 'Ambiente-Termico'!$I$2:$I$1000, 0), MATCH(CQ$1, 'Ambiente-Termico'!$B$1:$EC$1, 0))</f>
        <v>120.90625</v>
      </c>
      <c r="CR80">
        <f>INDEX('Ambiente-Termico'!$B$2:$EC$1000, MATCH($O80, 'Ambiente-Termico'!$I$2:$I$1000, 0), MATCH(CR$1, 'Ambiente-Termico'!$B$1:$EC$1, 0))</f>
        <v>120</v>
      </c>
      <c r="CS80">
        <f>INDEX('Ambiente-Termico'!$B$2:$EC$1000, MATCH($O80, 'Ambiente-Termico'!$I$2:$I$1000, 0), MATCH(CS$1, 'Ambiente-Termico'!$B$1:$EC$1, 0))</f>
        <v>515.16964716195639</v>
      </c>
      <c r="CT80">
        <f>INDEX('Ambiente-Termico'!$B$2:$EC$1000, MATCH($O80, 'Ambiente-Termico'!$I$2:$I$1000, 0), MATCH(CT$1, 'Ambiente-Termico'!$B$1:$EC$1, 0))</f>
        <v>500.13423208580519</v>
      </c>
      <c r="CU80">
        <f>INDEX('Ambiente-Termico'!$B$2:$EC$1000, MATCH($O80, 'Ambiente-Termico'!$I$2:$I$1000, 0), MATCH(CU$1, 'Ambiente-Termico'!$B$1:$EC$1, 0))</f>
        <v>15.0354150761512</v>
      </c>
      <c r="CV80">
        <f>INDEX('Ambiente-Termico'!$B$2:$EC$1000, MATCH($O80, 'Ambiente-Termico'!$I$2:$I$1000, 0), MATCH(CV$1, 'Ambiente-Termico'!$B$1:$EC$1, 0))</f>
        <v>-226.52070344633739</v>
      </c>
      <c r="CW80">
        <f>INDEX('Ambiente-Termico'!$B$2:$EC$1000, MATCH($O80, 'Ambiente-Termico'!$I$2:$I$1000, 0), MATCH(CW$1, 'Ambiente-Termico'!$B$1:$EC$1, 0))</f>
        <v>0</v>
      </c>
      <c r="CX80">
        <f>INDEX('Ambiente-Termico'!$B$2:$EC$1000, MATCH($O80, 'Ambiente-Termico'!$I$2:$I$1000, 0), MATCH(CX$1, 'Ambiente-Termico'!$B$1:$EC$1, 0))</f>
        <v>-70.846566433065391</v>
      </c>
      <c r="CY80">
        <f>INDEX('Ambiente-Termico'!$B$2:$EC$1000, MATCH($O80, 'Ambiente-Termico'!$I$2:$I$1000, 0), MATCH(CY$1, 'Ambiente-Termico'!$B$1:$EC$1, 0))</f>
        <v>1322.7086272825541</v>
      </c>
      <c r="CZ80">
        <f>INDEX('Ambiente-Termico'!$B$2:$EC$1000, MATCH($O80, 'Ambiente-Termico'!$I$2:$I$1000, 0), MATCH(CZ$1, 'Ambiente-Termico'!$B$1:$EC$1, 0))</f>
        <v>0</v>
      </c>
      <c r="DA80" t="str">
        <f>INDEX('Ambiente-Termico'!$B$2:$EC$1000, MATCH($O80, 'Ambiente-Termico'!$I$2:$I$1000, 0), MATCH(DA$1, 'Ambiente-Termico'!$B$1:$EC$1, 0))</f>
        <v xml:space="preserve"> 02/21  19:00:00</v>
      </c>
      <c r="DB80">
        <f>INDEX('Ambiente-Termico'!$B$2:$EC$1000, MATCH($O80, 'Ambiente-Termico'!$I$2:$I$1000, 0), MATCH(DB$1, 'Ambiente-Termico'!$B$1:$EC$1, 0))</f>
        <v>1283.937310909005</v>
      </c>
      <c r="DC80">
        <f>INDEX('Ambiente-Termico'!$B$2:$EC$1000, MATCH($O80, 'Ambiente-Termico'!$I$2:$I$1000, 0), MATCH(DC$1, 'Ambiente-Termico'!$B$1:$EC$1, 0))</f>
        <v>864</v>
      </c>
      <c r="DD80">
        <f>INDEX('Ambiente-Termico'!$B$2:$EC$1000, MATCH($O80, 'Ambiente-Termico'!$I$2:$I$1000, 0), MATCH(DD$1, 'Ambiente-Termico'!$B$1:$EC$1, 0))</f>
        <v>120.90625</v>
      </c>
      <c r="DE80">
        <f>INDEX('Ambiente-Termico'!$B$2:$EC$1000, MATCH($O80, 'Ambiente-Termico'!$I$2:$I$1000, 0), MATCH(DE$1, 'Ambiente-Termico'!$B$1:$EC$1, 0))</f>
        <v>120</v>
      </c>
      <c r="DF80">
        <f>INDEX('Ambiente-Termico'!$B$2:$EC$1000, MATCH($O80, 'Ambiente-Termico'!$I$2:$I$1000, 0), MATCH(DF$1, 'Ambiente-Termico'!$B$1:$EC$1, 0))</f>
        <v>412.30441390886568</v>
      </c>
      <c r="DG80">
        <f>INDEX('Ambiente-Termico'!$B$2:$EC$1000, MATCH($O80, 'Ambiente-Termico'!$I$2:$I$1000, 0), MATCH(DG$1, 'Ambiente-Termico'!$B$1:$EC$1, 0))</f>
        <v>323.95439681584003</v>
      </c>
      <c r="DH80">
        <f>INDEX('Ambiente-Termico'!$B$2:$EC$1000, MATCH($O80, 'Ambiente-Termico'!$I$2:$I$1000, 0), MATCH(DH$1, 'Ambiente-Termico'!$B$1:$EC$1, 0))</f>
        <v>88.350017093025713</v>
      </c>
      <c r="DI80">
        <f>INDEX('Ambiente-Termico'!$B$2:$EC$1000, MATCH($O80, 'Ambiente-Termico'!$I$2:$I$1000, 0), MATCH(DI$1, 'Ambiente-Termico'!$B$1:$EC$1, 0))</f>
        <v>-153.1645977987435</v>
      </c>
      <c r="DJ80">
        <f>INDEX('Ambiente-Termico'!$B$2:$EC$1000, MATCH($O80, 'Ambiente-Termico'!$I$2:$I$1000, 0), MATCH(DJ$1, 'Ambiente-Termico'!$B$1:$EC$1, 0))</f>
        <v>0</v>
      </c>
      <c r="DK80">
        <f>INDEX('Ambiente-Termico'!$B$2:$EC$1000, MATCH($O80, 'Ambiente-Termico'!$I$2:$I$1000, 0), MATCH(DK$1, 'Ambiente-Termico'!$B$1:$EC$1, 0))</f>
        <v>-80.108755201117674</v>
      </c>
      <c r="DL80">
        <f>INDEX('Ambiente-Termico'!$B$2:$EC$1000, MATCH($O80, 'Ambiente-Termico'!$I$2:$I$1000, 0), MATCH(DL$1, 'Ambiente-Termico'!$B$1:$EC$1, 0))</f>
        <v>1283.937310909005</v>
      </c>
      <c r="DM80">
        <f>INDEX('Ambiente-Termico'!$B$2:$EC$1000, MATCH($O80, 'Ambiente-Termico'!$I$2:$I$1000, 0), MATCH(DM$1, 'Ambiente-Termico'!$B$1:$EC$1, 0))</f>
        <v>0</v>
      </c>
      <c r="DN80" s="2">
        <f t="shared" si="45"/>
        <v>0.64764345367326759</v>
      </c>
      <c r="DO80" s="2">
        <f t="shared" si="46"/>
        <v>0.16927877252494028</v>
      </c>
      <c r="DP80" s="2">
        <f t="shared" si="47"/>
        <v>0.64764345367326759</v>
      </c>
      <c r="DQ80" s="2">
        <f t="shared" si="48"/>
        <v>0.16927877252494028</v>
      </c>
      <c r="DR80" s="2">
        <f t="shared" si="49"/>
        <v>0.74135489713918812</v>
      </c>
      <c r="DS80" s="2">
        <f t="shared" si="50"/>
        <v>0.64776171317436515</v>
      </c>
      <c r="DT80" s="2">
        <f t="shared" si="51"/>
        <v>7.5191935406850097E-2</v>
      </c>
      <c r="DU80" s="2">
        <f t="shared" si="52"/>
        <v>0.32940697346574355</v>
      </c>
      <c r="DV80" s="2">
        <f t="shared" si="53"/>
        <v>-2.7027027027026973E-2</v>
      </c>
      <c r="DW80" s="2">
        <f t="shared" si="54"/>
        <v>0.34032186623357452</v>
      </c>
      <c r="DX80" s="2">
        <f t="shared" si="55"/>
        <v>0.32971894293428783</v>
      </c>
      <c r="DY80" s="2">
        <f t="shared" si="56"/>
        <v>0.65320508400633137</v>
      </c>
      <c r="DZ80" s="2">
        <f t="shared" si="57"/>
        <v>9.1408075449236695E-2</v>
      </c>
      <c r="EA80" s="2">
        <f t="shared" si="58"/>
        <v>9.0722928334212694E-2</v>
      </c>
      <c r="EB80" s="2">
        <f t="shared" si="59"/>
        <v>0.38948082482863172</v>
      </c>
      <c r="EC80" s="2">
        <f t="shared" si="60"/>
        <v>0.37811368412505836</v>
      </c>
      <c r="ED80" s="2">
        <f t="shared" si="61"/>
        <v>1.1367140703573387E-2</v>
      </c>
      <c r="EE80" s="2">
        <f t="shared" si="62"/>
        <v>-0.17125517954147929</v>
      </c>
      <c r="EF80" s="2">
        <f t="shared" si="63"/>
        <v>0</v>
      </c>
      <c r="EG80" s="2">
        <f t="shared" si="64"/>
        <v>-5.3561733076933585E-2</v>
      </c>
      <c r="EH80" s="2">
        <f t="shared" si="65"/>
        <v>1</v>
      </c>
      <c r="EI80" s="2">
        <f t="shared" si="66"/>
        <v>0</v>
      </c>
      <c r="EJ80" s="2">
        <f t="shared" si="67"/>
        <v>0.29046857472171717</v>
      </c>
      <c r="EK80" s="2">
        <f t="shared" si="68"/>
        <v>0.67293005091370328</v>
      </c>
      <c r="EL80" s="2">
        <f t="shared" si="69"/>
        <v>9.4168343713292746E-2</v>
      </c>
      <c r="EM80" s="2">
        <f t="shared" si="70"/>
        <v>9.3462507071347678E-2</v>
      </c>
      <c r="EN80" s="2">
        <f t="shared" si="71"/>
        <v>0.32112503500421014</v>
      </c>
      <c r="EO80" s="2">
        <f t="shared" si="72"/>
        <v>0.25231325085995515</v>
      </c>
      <c r="EP80" s="2">
        <f t="shared" si="73"/>
        <v>6.8811784144255039E-2</v>
      </c>
      <c r="EQ80" s="2">
        <f t="shared" si="74"/>
        <v>-0.11929289420704323</v>
      </c>
      <c r="ER80" s="2">
        <f t="shared" si="75"/>
        <v>0</v>
      </c>
      <c r="ES80" s="2">
        <f t="shared" si="76"/>
        <v>-6.2393042495511003E-2</v>
      </c>
      <c r="ET80" s="2">
        <f t="shared" si="77"/>
        <v>1</v>
      </c>
      <c r="EU80" s="2">
        <f t="shared" si="78"/>
        <v>0</v>
      </c>
      <c r="EV80">
        <f>INDEX('Ambiente-Luminico'!$B$2:$DZ$1000, MATCH($P80, 'Ambiente-Luminico'!$M$2:$M$1000, 0), MATCH(EV$1, 'Ambiente-Luminico'!$B$1:$DZ$1, 0))</f>
        <v>1</v>
      </c>
      <c r="EW80">
        <f>INDEX('Ambiente-Luminico'!$B$2:$DZ$1000, MATCH($P80, 'Ambiente-Luminico'!$M$2:$M$1000, 0), MATCH(EW$1, 'Ambiente-Luminico'!$B$1:$DZ$1, 0))</f>
        <v>9.375E-2</v>
      </c>
      <c r="EX80">
        <f>INDEX('Ambiente-Luminico'!$B$2:$DZ$1000, MATCH($P80, 'Ambiente-Luminico'!$M$2:$M$1000, 0), MATCH(EX$1, 'Ambiente-Luminico'!$B$1:$DZ$1, 0))</f>
        <v>0</v>
      </c>
      <c r="EY80">
        <f>INDEX('Ambiente-Luminico'!$B$2:$DZ$1000, MATCH($P80, 'Ambiente-Luminico'!$M$2:$M$1000, 0), MATCH(EY$1, 'Ambiente-Luminico'!$B$1:$DZ$1, 0))</f>
        <v>0.85245720000000003</v>
      </c>
      <c r="EZ80">
        <f>INDEX('Ambiente-Luminico'!$B$2:$DZ$1000, MATCH($P80, 'Ambiente-Luminico'!$M$2:$M$1000, 0), MATCH(EZ$1, 'Ambiente-Luminico'!$B$1:$DZ$1, 0))</f>
        <v>2.5072776000000001E-2</v>
      </c>
      <c r="FA80">
        <f>INDEX('Ambiente-Luminico'!$B$2:$DZ$1000, MATCH($P80, 'Ambiente-Luminico'!$M$2:$M$1000, 0), MATCH(FA$1, 'Ambiente-Luminico'!$B$1:$DZ$1, 0))</f>
        <v>874.16985999999997</v>
      </c>
      <c r="FB80">
        <f>INDEX('Ambiente-Luminico'!$B$2:$DZ$1000, MATCH($P80, 'Ambiente-Luminico'!$M$2:$M$1000, 0), MATCH(FB$1, 'Ambiente-Luminico'!$B$1:$DZ$1, 0))</f>
        <v>0.18164062</v>
      </c>
    </row>
    <row r="81" spans="1:158" x14ac:dyDescent="0.3">
      <c r="A81">
        <f>IF(INDEX(Plan1!O$5:O$1000,ROW()-1)="","",INDEX(Plan1!O$5:O$1000,ROW()-1))</f>
        <v>80</v>
      </c>
      <c r="B81" t="str">
        <f>IF(INDEX(Plan1!P$5:P$1000,ROW()-1)="","",INDEX(Plan1!P$5:P$1000,ROW()-1))</f>
        <v>CTD-HVAC_dia-V60-T120_Pext</v>
      </c>
      <c r="C81" t="str">
        <f>IF(INDEX(Plan1!Q$5:Q$1000,ROW()-1)="","",INDEX(Plan1!Q$5:Q$1000,ROW()-1))</f>
        <v>CTD</v>
      </c>
      <c r="D81" t="str">
        <f>IF(INDEX(Plan1!R$5:R$1000,ROW()-1)="","",INDEX(Plan1!R$5:R$1000,ROW()-1))</f>
        <v>HVAC_dia</v>
      </c>
      <c r="E81" t="str">
        <f>IF(INDEX(Plan1!S$5:S$1000,ROW()-1)="","",INDEX(Plan1!S$5:S$1000,ROW()-1))</f>
        <v>V60</v>
      </c>
      <c r="F81" t="str">
        <f>IF(INDEX(Plan1!T$5:T$1000,ROW()-1)="","",INDEX(Plan1!T$5:T$1000,ROW()-1))</f>
        <v>T120_Pext</v>
      </c>
      <c r="G81" t="str">
        <f>IF(INDEX(Plan1!U$5:U$1000,ROW()-1)="","",INDEX(Plan1!U$5:U$1000,ROW()-1))</f>
        <v>SALA DE JANTAR</v>
      </c>
      <c r="H81">
        <f>IF(INDEX(Plan1!W$5:W$1000,ROW()-1)="","",INDEX(Plan1!W$5:W$1000,ROW()-1))</f>
        <v>23</v>
      </c>
      <c r="I81">
        <f>IF(INDEX(Plan1!X$5:X$1000,ROW()-1)="","",INDEX(Plan1!X$5:X$1000,ROW()-1))</f>
        <v>20.47</v>
      </c>
      <c r="J81">
        <f>IF(INDEX(Plan1!Y$5:Y$1000,ROW()-1)="","",INDEX(Plan1!Y$5:Y$1000,ROW()-1))</f>
        <v>7.3440000000000003</v>
      </c>
      <c r="K81" s="16">
        <f>IF(INDEX(Plan1!Z$5:Z$1000,ROW()-1)="","",INDEX(Plan1!Z$5:Z$1000,ROW()-1))</f>
        <v>0.36</v>
      </c>
      <c r="L81" s="2">
        <f>IF(INDEX(Plan1!AA$5:AA$1000,ROW()-1)="","",INDEX(Plan1!AA$5:AA$1000,ROW()-1))</f>
        <v>0.32</v>
      </c>
      <c r="M81" t="str">
        <f t="shared" si="79"/>
        <v>T120_Pext</v>
      </c>
      <c r="N81" t="str">
        <f t="shared" si="80"/>
        <v>Oeste</v>
      </c>
      <c r="O81" t="str">
        <f t="shared" si="81"/>
        <v>CTD-HVAC_dia-V60-T120_Pext-SALA DE JANTAR-T120_Pext</v>
      </c>
      <c r="P81" t="str">
        <f t="shared" si="82"/>
        <v>CTD-VN-V60-T120_Pext-SALA DE JANTAR-T120_Pext</v>
      </c>
      <c r="Q81" t="str">
        <f t="shared" si="83"/>
        <v>CTD_T120_Pext_V60</v>
      </c>
      <c r="R81" t="str">
        <f t="shared" si="84"/>
        <v>CTD_T120_Pext_V60_sDG</v>
      </c>
      <c r="S81" t="str">
        <f t="shared" si="85"/>
        <v>CTD-SALA-DE-JANTAR</v>
      </c>
      <c r="T81" t="str">
        <f t="shared" si="86"/>
        <v>CTD-HVAC_dia-V86-ST-SALA DE JANTAR-ST</v>
      </c>
      <c r="U81">
        <f>INDEX('Ambiente-Termico'!$B$2:$EC$1000, MATCH($O81, 'Ambiente-Termico'!$I$2:$I$1000, 0), MATCH(U$1, 'Ambiente-Termico'!$B$1:$EC$1, 0))</f>
        <v>5110</v>
      </c>
      <c r="V81">
        <f>INDEX('Ambiente-Termico'!$B$2:$EC$1000, MATCH($O81, 'Ambiente-Termico'!$I$2:$I$1000, 0), MATCH(V$1, 'Ambiente-Termico'!$B$1:$EC$1, 0))</f>
        <v>24</v>
      </c>
      <c r="W81">
        <f>INDEX('Ambiente-Termico'!$B$2:$EC$1000, MATCH($O81, 'Ambiente-Termico'!$I$2:$I$1000, 0), MATCH(W$1, 'Ambiente-Termico'!$B$1:$EC$1, 0))</f>
        <v>24.74</v>
      </c>
      <c r="X81">
        <f>INDEX('Ambiente-Termico'!$B$2:$EC$1000, MATCH($O81, 'Ambiente-Termico'!$I$2:$I$1000, 0), MATCH(X$1, 'Ambiente-Termico'!$B$1:$EC$1, 0))</f>
        <v>23.08</v>
      </c>
      <c r="Y81">
        <f>INDEX('Ambiente-Termico'!$B$2:$EC$1000, MATCH($O81, 'Ambiente-Termico'!$I$2:$I$1000, 0), MATCH(Y$1, 'Ambiente-Termico'!$B$1:$EC$1, 0))</f>
        <v>22.32</v>
      </c>
      <c r="Z81">
        <f>INDEX('Ambiente-Termico'!$B$2:$EC$1000, MATCH($O81, 'Ambiente-Termico'!$I$2:$I$1000, 0), MATCH(Z$1, 'Ambiente-Termico'!$B$1:$EC$1, 0))</f>
        <v>27.42</v>
      </c>
      <c r="AA81">
        <f>INDEX('Ambiente-Termico'!$B$2:$EC$1000, MATCH($O81, 'Ambiente-Termico'!$I$2:$I$1000, 0), MATCH(AA$1, 'Ambiente-Termico'!$B$1:$EC$1, 0))</f>
        <v>27.42</v>
      </c>
      <c r="AB81">
        <f>INDEX('Ambiente-Termico'!$B$2:$EC$1000, MATCH($O81, 'Ambiente-Termico'!$I$2:$I$1000, 0), MATCH(AB$1, 'Ambiente-Termico'!$B$1:$EC$1, 0))</f>
        <v>21.94</v>
      </c>
      <c r="AC81">
        <f>INDEX('Ambiente-Termico'!$B$2:$EC$1000, MATCH($O81, 'Ambiente-Termico'!$I$2:$I$1000, 0), MATCH(AC$1, 'Ambiente-Termico'!$B$1:$EC$1, 0))</f>
        <v>21.42</v>
      </c>
      <c r="AD81">
        <f>INDEX('Ambiente-Termico'!$B$2:$EC$1000, MATCH($O81, 'Ambiente-Termico'!$I$2:$I$1000, 0), MATCH(AD$1, 'Ambiente-Termico'!$B$1:$EC$1, 0))</f>
        <v>25.71</v>
      </c>
      <c r="AE81">
        <f>INDEX('Ambiente-Termico'!$B$2:$EC$1000, MATCH($O81, 'Ambiente-Termico'!$I$2:$I$1000, 0), MATCH(AE$1, 'Ambiente-Termico'!$B$1:$EC$1, 0))</f>
        <v>25.71</v>
      </c>
      <c r="AF81">
        <f>INDEX('Ambiente-Termico'!$B$2:$EC$1000, MATCH($O81, 'Ambiente-Termico'!$I$2:$I$1000, 0), MATCH(AF$1, 'Ambiente-Termico'!$B$1:$EC$1, 0))</f>
        <v>22.51</v>
      </c>
      <c r="AG81">
        <f>INDEX('Ambiente-Termico'!$B$2:$EC$1000, MATCH($O81, 'Ambiente-Termico'!$I$2:$I$1000, 0), MATCH(AG$1, 'Ambiente-Termico'!$B$1:$EC$1, 0))</f>
        <v>21.87</v>
      </c>
      <c r="AH81" s="2">
        <f t="shared" si="87"/>
        <v>0</v>
      </c>
      <c r="AI81" s="2">
        <f t="shared" si="87"/>
        <v>1.5910898965791676E-2</v>
      </c>
      <c r="AJ81" s="2">
        <f t="shared" si="87"/>
        <v>7.3118279569893696E-3</v>
      </c>
      <c r="AK81" s="2">
        <f t="shared" si="87"/>
        <v>7.1174377224199059E-3</v>
      </c>
      <c r="AL81" s="2">
        <f t="shared" si="88"/>
        <v>0.10684039087947872</v>
      </c>
      <c r="AM81" s="2">
        <f t="shared" si="88"/>
        <v>0.10684039087947872</v>
      </c>
      <c r="AN81" s="2">
        <f t="shared" si="88"/>
        <v>4.5256744995648357E-2</v>
      </c>
      <c r="AO81" s="2">
        <f t="shared" si="43"/>
        <v>3.0769230769230771E-2</v>
      </c>
      <c r="AP81" s="2">
        <f t="shared" si="43"/>
        <v>5.9963436928701985E-2</v>
      </c>
      <c r="AQ81" s="2">
        <f t="shared" si="43"/>
        <v>5.9963436928701985E-2</v>
      </c>
      <c r="AR81" s="2">
        <f t="shared" si="43"/>
        <v>2.6384083044982631E-2</v>
      </c>
      <c r="AS81" s="2">
        <f t="shared" si="44"/>
        <v>1.8842530282637826E-2</v>
      </c>
      <c r="AT81">
        <f>INDEX('Ambiente-Termico'!$B$2:$EC$1000, MATCH($O81, 'Ambiente-Termico'!$I$2:$I$1000, 0), MATCH(AT$1, 'Ambiente-Termico'!$B$1:$EC$1, 0))</f>
        <v>0</v>
      </c>
      <c r="AU81" s="2">
        <f>INDEX('Ambiente-Termico'!$B$2:$EC$1000, MATCH($O81, 'Ambiente-Termico'!$I$2:$I$1000, 0), MATCH(AU$1, 'Ambiente-Termico'!$B$1:$EC$1, 0))</f>
        <v>0</v>
      </c>
      <c r="AV81">
        <f>INDEX('Ambiente-Termico'!$B$2:$EC$1000, MATCH($O81, 'Ambiente-Termico'!$I$2:$I$1000, 0), MATCH(AV$1, 'Ambiente-Termico'!$B$1:$EC$1, 0))</f>
        <v>2001</v>
      </c>
      <c r="AW81" s="2">
        <f>INDEX('Ambiente-Termico'!$B$2:$EC$1000, MATCH($O81, 'Ambiente-Termico'!$I$2:$I$1000, 0), MATCH(AW$1, 'Ambiente-Termico'!$B$1:$EC$1, 0))</f>
        <v>0.39158512720156557</v>
      </c>
      <c r="AX81">
        <f>INDEX('Ambiente-Termico'!$B$2:$EC$1000, MATCH($O81, 'Ambiente-Termico'!$I$2:$I$1000, 0), MATCH(AX$1, 'Ambiente-Termico'!$B$1:$EC$1, 0))</f>
        <v>3109</v>
      </c>
      <c r="AY81" s="2">
        <f>INDEX('Ambiente-Termico'!$B$2:$EC$1000, MATCH($O81, 'Ambiente-Termico'!$I$2:$I$1000, 0), MATCH(AY$1, 'Ambiente-Termico'!$B$1:$EC$1, 0))</f>
        <v>0.60841487279843443</v>
      </c>
      <c r="AZ81">
        <f>INDEX('Ambiente-Termico'!$B$2:$EC$1000, MATCH($O81, 'Ambiente-Termico'!$I$2:$I$1000, 0), MATCH(AZ$1, 'Ambiente-Termico'!$B$1:$EC$1, 0))</f>
        <v>5</v>
      </c>
      <c r="BA81" s="2">
        <f>INDEX('Ambiente-Termico'!$B$2:$EC$1000, MATCH($O81, 'Ambiente-Termico'!$I$2:$I$1000, 0), MATCH(BA$1, 'Ambiente-Termico'!$B$1:$EC$1, 0))</f>
        <v>5.7077625570776253E-4</v>
      </c>
      <c r="BB81">
        <f>INDEX('Ambiente-Termico'!$B$2:$EC$1000, MATCH($O81, 'Ambiente-Termico'!$I$2:$I$1000, 0), MATCH(BB$1, 'Ambiente-Termico'!$B$1:$EC$1, 0))</f>
        <v>2959</v>
      </c>
      <c r="BC81" s="2">
        <f>INDEX('Ambiente-Termico'!$B$2:$EC$1000, MATCH($O81, 'Ambiente-Termico'!$I$2:$I$1000, 0), MATCH(BC$1, 'Ambiente-Termico'!$B$1:$EC$1, 0))</f>
        <v>0.33778538812785391</v>
      </c>
      <c r="BD81" t="e">
        <f>INDEX('Ambiente-Termico'!$B$2:$EC$1000, MATCH($O81, 'Ambiente-Termico'!$I$2:$I$1000, 0), MATCH(BD$1, 'Ambiente-Termico'!$B$1:$EC$1, 0))</f>
        <v>#N/A</v>
      </c>
      <c r="BE81" s="2" t="e">
        <f>INDEX('Ambiente-Termico'!$B$2:$EC$1000, MATCH($O81, 'Ambiente-Termico'!$I$2:$I$1000, 0), MATCH(BE$1, 'Ambiente-Termico'!$B$1:$EC$1, 0))</f>
        <v>#N/A</v>
      </c>
      <c r="BF81">
        <f>INDEX('Ambiente-Termico'!$B$2:$EC$1000, MATCH($O81, 'Ambiente-Termico'!$I$2:$I$1000, 0), MATCH(BF$1, 'Ambiente-Termico'!$B$1:$EC$1, 0))</f>
        <v>0</v>
      </c>
      <c r="BG81" s="2">
        <f>INDEX('Ambiente-Termico'!$B$2:$EC$1000, MATCH($O81, 'Ambiente-Termico'!$I$2:$I$1000, 0), MATCH(BG$1, 'Ambiente-Termico'!$B$1:$EC$1, 0))</f>
        <v>0</v>
      </c>
      <c r="BH81">
        <f>INDEX('Ambiente-Termico'!$B$2:$EC$1000, MATCH($O81, 'Ambiente-Termico'!$I$2:$I$1000, 0), MATCH(BH$1, 'Ambiente-Termico'!$B$1:$EC$1, 0))</f>
        <v>5</v>
      </c>
      <c r="BI81" s="2">
        <f>INDEX('Ambiente-Termico'!$B$2:$EC$1000, MATCH($O81, 'Ambiente-Termico'!$I$2:$I$1000, 0), MATCH(BI$1, 'Ambiente-Termico'!$B$1:$EC$1, 0))</f>
        <v>9.7847358121330719E-4</v>
      </c>
      <c r="BJ81">
        <f>INDEX('Ambiente-Termico'!$B$2:$EC$1000, MATCH($O81, 'Ambiente-Termico'!$I$2:$I$1000, 0), MATCH(BJ$1, 'Ambiente-Termico'!$B$1:$EC$1, 0))</f>
        <v>5105</v>
      </c>
      <c r="BK81" s="2">
        <f>INDEX('Ambiente-Termico'!$B$2:$EC$1000, MATCH($O81, 'Ambiente-Termico'!$I$2:$I$1000, 0), MATCH(BK$1, 'Ambiente-Termico'!$B$1:$EC$1, 0))</f>
        <v>0.99902152641878672</v>
      </c>
      <c r="BL81">
        <f>INDEX('Ambiente-Termico'!$B$2:$EC$1000, MATCH($O81, 'Ambiente-Termico'!$I$2:$I$1000, 0), MATCH(BL$1, 'Ambiente-Termico'!$B$1:$EC$1, 0))</f>
        <v>0</v>
      </c>
      <c r="BM81" s="2">
        <f>INDEX('Ambiente-Termico'!$B$2:$EC$1000, MATCH($O81, 'Ambiente-Termico'!$I$2:$I$1000, 0), MATCH(BM$1, 'Ambiente-Termico'!$B$1:$EC$1, 0))</f>
        <v>0</v>
      </c>
      <c r="BN81">
        <f>INDEX('Ambiente-Termico'!$B$2:$EC$1000, MATCH($O81, 'Ambiente-Termico'!$I$2:$I$1000, 0), MATCH(BN$1, 'Ambiente-Termico'!$B$1:$EC$1, 0))</f>
        <v>249</v>
      </c>
      <c r="BO81" s="2">
        <f>INDEX('Ambiente-Termico'!$B$2:$EC$1000, MATCH($O81, 'Ambiente-Termico'!$I$2:$I$1000, 0), MATCH(BO$1, 'Ambiente-Termico'!$B$1:$EC$1, 0))</f>
        <v>2.842465753424658E-2</v>
      </c>
      <c r="BP81">
        <f>INDEX('Ambiente-Termico'!$B$2:$EC$1000, MATCH($O81, 'Ambiente-Termico'!$I$2:$I$1000, 0), MATCH(BP$1, 'Ambiente-Termico'!$B$1:$EC$1, 0))</f>
        <v>8511</v>
      </c>
      <c r="BQ81" s="2">
        <f>INDEX('Ambiente-Termico'!$B$2:$EC$1000, MATCH($O81, 'Ambiente-Termico'!$I$2:$I$1000, 0), MATCH(BQ$1, 'Ambiente-Termico'!$B$1:$EC$1, 0))</f>
        <v>0.97157534246575339</v>
      </c>
      <c r="BR81">
        <f>INDEX('Ambiente-Termico'!$B$2:$EC$1000, MATCH($O81, 'Ambiente-Termico'!$I$2:$I$1000, 0), MATCH(BR$1, 'Ambiente-Termico'!$B$1:$EC$1, 0))</f>
        <v>0</v>
      </c>
      <c r="BS81" s="2">
        <f>INDEX('Ambiente-Termico'!$B$2:$EC$1000, MATCH($O81, 'Ambiente-Termico'!$I$2:$I$1000, 0), MATCH(BS$1, 'Ambiente-Termico'!$B$1:$EC$1, 0))</f>
        <v>0</v>
      </c>
      <c r="BT81">
        <f>INDEX('Ambiente-Termico'!$B$2:$EC$1000, MATCH($O81, 'Ambiente-Termico'!$I$2:$I$1000, 0), MATCH(BT$1, 'Ambiente-Termico'!$B$1:$EC$1, 0))</f>
        <v>599</v>
      </c>
      <c r="BU81" s="2">
        <f>INDEX('Ambiente-Termico'!$B$2:$EC$1000, MATCH($O81, 'Ambiente-Termico'!$I$2:$I$1000, 0), MATCH(BU$1, 'Ambiente-Termico'!$B$1:$EC$1, 0))</f>
        <v>0.1172211350293542</v>
      </c>
      <c r="BV81">
        <f>INDEX('Ambiente-Termico'!$B$2:$EC$1000, MATCH($O81, 'Ambiente-Termico'!$I$2:$I$1000, 0), MATCH(BV$1, 'Ambiente-Termico'!$B$1:$EC$1, 0))</f>
        <v>8161</v>
      </c>
      <c r="BW81" s="2">
        <f>INDEX('Ambiente-Termico'!$B$2:$EC$1000, MATCH($O81, 'Ambiente-Termico'!$I$2:$I$1000, 0), MATCH(BW$1, 'Ambiente-Termico'!$B$1:$EC$1, 0))</f>
        <v>0.93162100456621</v>
      </c>
      <c r="BX81">
        <f>INDEX('Ambiente-Termico'!$B$2:$EC$1000, MATCH($O81, 'Ambiente-Termico'!$I$2:$I$1000, 0), MATCH(BX$1, 'Ambiente-Termico'!$B$1:$EC$1, 0))</f>
        <v>0</v>
      </c>
      <c r="BY81" s="2">
        <f>INDEX('Ambiente-Termico'!$B$2:$EC$1000, MATCH($O81, 'Ambiente-Termico'!$I$2:$I$1000, 0), MATCH(BY$1, 'Ambiente-Termico'!$B$1:$EC$1, 0))</f>
        <v>0</v>
      </c>
      <c r="BZ81">
        <f>INDEX('Ambiente-Termico'!$B$2:$EC$1000, MATCH($O81, 'Ambiente-Termico'!$I$2:$I$1000, 0), MATCH(BZ$1, 'Ambiente-Termico'!$B$1:$EC$1, 0))</f>
        <v>1884</v>
      </c>
      <c r="CA81" s="2">
        <f>INDEX('Ambiente-Termico'!$B$2:$EC$1000, MATCH($O81, 'Ambiente-Termico'!$I$2:$I$1000, 0), MATCH(CA$1, 'Ambiente-Termico'!$B$1:$EC$1, 0))</f>
        <v>0.21506849315068491</v>
      </c>
      <c r="CB81">
        <f>INDEX('Ambiente-Termico'!$B$2:$EC$1000, MATCH($O81, 'Ambiente-Termico'!$I$2:$I$1000, 0), MATCH(CB$1, 'Ambiente-Termico'!$B$1:$EC$1, 0))</f>
        <v>6876</v>
      </c>
      <c r="CC81" s="2">
        <f>INDEX('Ambiente-Termico'!$B$2:$EC$1000, MATCH($O81, 'Ambiente-Termico'!$I$2:$I$1000, 0), MATCH(CC$1, 'Ambiente-Termico'!$B$1:$EC$1, 0))</f>
        <v>0.78493150684931512</v>
      </c>
      <c r="CD81">
        <f>INDEX('Ambiente-Termico'!$B$2:$EC$1000, MATCH($O81, 'Ambiente-Termico'!$I$2:$I$1000, 0), MATCH(CD$1, 'Ambiente-Termico'!$B$1:$EC$1, 0))</f>
        <v>1003.5</v>
      </c>
      <c r="CE81">
        <f>INDEX('Ambiente-Termico'!$B$2:$EC$1000, MATCH($O81, 'Ambiente-Termico'!$I$2:$I$1000, 0), MATCH(CE$1, 'Ambiente-Termico'!$B$1:$EC$1, 0))</f>
        <v>591.25</v>
      </c>
      <c r="CF81">
        <f>INDEX('Ambiente-Termico'!$B$2:$EC$1000, MATCH($O81, 'Ambiente-Termico'!$I$2:$I$1000, 0), MATCH(CF$1, 'Ambiente-Termico'!$B$1:$EC$1, 0))</f>
        <v>43.630434782608695</v>
      </c>
      <c r="CG81">
        <f>INDEX('Ambiente-Termico'!$B$2:$EC$1000, MATCH($O81, 'Ambiente-Termico'!$I$2:$I$1000, 0), MATCH(CG$1, 'Ambiente-Termico'!$B$1:$EC$1, 0))</f>
        <v>25.706521739130434</v>
      </c>
      <c r="CH81">
        <f>INDEX('Ambiente-Termico'!$B$2:$EC$1000, MATCH($O81, 'Ambiente-Termico'!$I$2:$I$1000, 0), MATCH(CH$1, 'Ambiente-Termico'!$B$1:$EC$1, 0))</f>
        <v>17.923913043478262</v>
      </c>
      <c r="CI81">
        <f>INDEX('Ambiente-Termico'!$B$2:$EC$1000, MATCH($O81, 'Ambiente-Termico'!$I$2:$I$1000, 0), MATCH(CI$1, 'Ambiente-Termico'!$B$1:$EC$1, 0))</f>
        <v>698.29</v>
      </c>
      <c r="CJ81">
        <f>INDEX('Ambiente-Termico'!$B$2:$EC$1000, MATCH($O81, 'Ambiente-Termico'!$I$2:$I$1000, 0), MATCH(CJ$1, 'Ambiente-Termico'!$B$1:$EC$1, 0))</f>
        <v>39.206279156762363</v>
      </c>
      <c r="CK81">
        <f>INDEX('Ambiente-Termico'!$B$2:$EC$1000, MATCH($O81, 'Ambiente-Termico'!$I$2:$I$1000, 0), MATCH(CK$1, 'Ambiente-Termico'!$B$1:$EC$1, 0))</f>
        <v>411.09</v>
      </c>
      <c r="CL81">
        <f>INDEX('Ambiente-Termico'!$B$2:$EC$1000, MATCH($O81, 'Ambiente-Termico'!$I$2:$I$1000, 0), MATCH(CL$1, 'Ambiente-Termico'!$B$1:$EC$1, 0))</f>
        <v>13.16</v>
      </c>
      <c r="CM81">
        <f>INDEX('Ambiente-Termico'!$B$2:$EC$1000, MATCH($O81, 'Ambiente-Termico'!$I$2:$I$1000, 0), MATCH(CM$1, 'Ambiente-Termico'!$B$1:$EC$1, 0))</f>
        <v>42.36</v>
      </c>
      <c r="CN81" t="str">
        <f>INDEX('Ambiente-Termico'!$B$2:$EC$1000, MATCH($O81, 'Ambiente-Termico'!$I$2:$I$1000, 0), MATCH(CN$1, 'Ambiente-Termico'!$B$1:$EC$1, 0))</f>
        <v xml:space="preserve"> 02/21  19:00:00</v>
      </c>
      <c r="CO81">
        <f>INDEX('Ambiente-Termico'!$B$2:$EC$1000, MATCH($O81, 'Ambiente-Termico'!$I$2:$I$1000, 0), MATCH(CO$1, 'Ambiente-Termico'!$B$1:$EC$1, 0))</f>
        <v>1191.8490405688569</v>
      </c>
      <c r="CP81">
        <f>INDEX('Ambiente-Termico'!$B$2:$EC$1000, MATCH($O81, 'Ambiente-Termico'!$I$2:$I$1000, 0), MATCH(CP$1, 'Ambiente-Termico'!$B$1:$EC$1, 0))</f>
        <v>864</v>
      </c>
      <c r="CQ81">
        <f>INDEX('Ambiente-Termico'!$B$2:$EC$1000, MATCH($O81, 'Ambiente-Termico'!$I$2:$I$1000, 0), MATCH(CQ$1, 'Ambiente-Termico'!$B$1:$EC$1, 0))</f>
        <v>120.90625</v>
      </c>
      <c r="CR81">
        <f>INDEX('Ambiente-Termico'!$B$2:$EC$1000, MATCH($O81, 'Ambiente-Termico'!$I$2:$I$1000, 0), MATCH(CR$1, 'Ambiente-Termico'!$B$1:$EC$1, 0))</f>
        <v>120</v>
      </c>
      <c r="CS81">
        <f>INDEX('Ambiente-Termico'!$B$2:$EC$1000, MATCH($O81, 'Ambiente-Termico'!$I$2:$I$1000, 0), MATCH(CS$1, 'Ambiente-Termico'!$B$1:$EC$1, 0))</f>
        <v>273.81032203399349</v>
      </c>
      <c r="CT81">
        <f>INDEX('Ambiente-Termico'!$B$2:$EC$1000, MATCH($O81, 'Ambiente-Termico'!$I$2:$I$1000, 0), MATCH(CT$1, 'Ambiente-Termico'!$B$1:$EC$1, 0))</f>
        <v>139.5050348711641</v>
      </c>
      <c r="CU81">
        <f>INDEX('Ambiente-Termico'!$B$2:$EC$1000, MATCH($O81, 'Ambiente-Termico'!$I$2:$I$1000, 0), MATCH(CU$1, 'Ambiente-Termico'!$B$1:$EC$1, 0))</f>
        <v>134.30528716282939</v>
      </c>
      <c r="CV81">
        <f>INDEX('Ambiente-Termico'!$B$2:$EC$1000, MATCH($O81, 'Ambiente-Termico'!$I$2:$I$1000, 0), MATCH(CV$1, 'Ambiente-Termico'!$B$1:$EC$1, 0))</f>
        <v>-107.94379170518771</v>
      </c>
      <c r="CW81">
        <f>INDEX('Ambiente-Termico'!$B$2:$EC$1000, MATCH($O81, 'Ambiente-Termico'!$I$2:$I$1000, 0), MATCH(CW$1, 'Ambiente-Termico'!$B$1:$EC$1, 0))</f>
        <v>0</v>
      </c>
      <c r="CX81">
        <f>INDEX('Ambiente-Termico'!$B$2:$EC$1000, MATCH($O81, 'Ambiente-Termico'!$I$2:$I$1000, 0), MATCH(CX$1, 'Ambiente-Termico'!$B$1:$EC$1, 0))</f>
        <v>-78.923739759949058</v>
      </c>
      <c r="CY81">
        <f>INDEX('Ambiente-Termico'!$B$2:$EC$1000, MATCH($O81, 'Ambiente-Termico'!$I$2:$I$1000, 0), MATCH(CY$1, 'Ambiente-Termico'!$B$1:$EC$1, 0))</f>
        <v>1191.8490405688569</v>
      </c>
      <c r="CZ81">
        <f>INDEX('Ambiente-Termico'!$B$2:$EC$1000, MATCH($O81, 'Ambiente-Termico'!$I$2:$I$1000, 0), MATCH(CZ$1, 'Ambiente-Termico'!$B$1:$EC$1, 0))</f>
        <v>0</v>
      </c>
      <c r="DA81" t="str">
        <f>INDEX('Ambiente-Termico'!$B$2:$EC$1000, MATCH($O81, 'Ambiente-Termico'!$I$2:$I$1000, 0), MATCH(DA$1, 'Ambiente-Termico'!$B$1:$EC$1, 0))</f>
        <v xml:space="preserve"> 02/21  19:00:00</v>
      </c>
      <c r="DB81">
        <f>INDEX('Ambiente-Termico'!$B$2:$EC$1000, MATCH($O81, 'Ambiente-Termico'!$I$2:$I$1000, 0), MATCH(DB$1, 'Ambiente-Termico'!$B$1:$EC$1, 0))</f>
        <v>1150.7665556677391</v>
      </c>
      <c r="DC81">
        <f>INDEX('Ambiente-Termico'!$B$2:$EC$1000, MATCH($O81, 'Ambiente-Termico'!$I$2:$I$1000, 0), MATCH(DC$1, 'Ambiente-Termico'!$B$1:$EC$1, 0))</f>
        <v>864</v>
      </c>
      <c r="DD81">
        <f>INDEX('Ambiente-Termico'!$B$2:$EC$1000, MATCH($O81, 'Ambiente-Termico'!$I$2:$I$1000, 0), MATCH(DD$1, 'Ambiente-Termico'!$B$1:$EC$1, 0))</f>
        <v>120.90625</v>
      </c>
      <c r="DE81">
        <f>INDEX('Ambiente-Termico'!$B$2:$EC$1000, MATCH($O81, 'Ambiente-Termico'!$I$2:$I$1000, 0), MATCH(DE$1, 'Ambiente-Termico'!$B$1:$EC$1, 0))</f>
        <v>120</v>
      </c>
      <c r="DF81">
        <f>INDEX('Ambiente-Termico'!$B$2:$EC$1000, MATCH($O81, 'Ambiente-Termico'!$I$2:$I$1000, 0), MATCH(DF$1, 'Ambiente-Termico'!$B$1:$EC$1, 0))</f>
        <v>253.5792219045484</v>
      </c>
      <c r="DG81">
        <f>INDEX('Ambiente-Termico'!$B$2:$EC$1000, MATCH($O81, 'Ambiente-Termico'!$I$2:$I$1000, 0), MATCH(DG$1, 'Ambiente-Termico'!$B$1:$EC$1, 0))</f>
        <v>78.664958715594423</v>
      </c>
      <c r="DH81">
        <f>INDEX('Ambiente-Termico'!$B$2:$EC$1000, MATCH($O81, 'Ambiente-Termico'!$I$2:$I$1000, 0), MATCH(DH$1, 'Ambiente-Termico'!$B$1:$EC$1, 0))</f>
        <v>174.91426318895401</v>
      </c>
      <c r="DI81">
        <f>INDEX('Ambiente-Termico'!$B$2:$EC$1000, MATCH($O81, 'Ambiente-Termico'!$I$2:$I$1000, 0), MATCH(DI$1, 'Ambiente-Termico'!$B$1:$EC$1, 0))</f>
        <v>-114.7665582585643</v>
      </c>
      <c r="DJ81">
        <f>INDEX('Ambiente-Termico'!$B$2:$EC$1000, MATCH($O81, 'Ambiente-Termico'!$I$2:$I$1000, 0), MATCH(DJ$1, 'Ambiente-Termico'!$B$1:$EC$1, 0))</f>
        <v>0</v>
      </c>
      <c r="DK81">
        <f>INDEX('Ambiente-Termico'!$B$2:$EC$1000, MATCH($O81, 'Ambiente-Termico'!$I$2:$I$1000, 0), MATCH(DK$1, 'Ambiente-Termico'!$B$1:$EC$1, 0))</f>
        <v>-92.952357978245345</v>
      </c>
      <c r="DL81">
        <f>INDEX('Ambiente-Termico'!$B$2:$EC$1000, MATCH($O81, 'Ambiente-Termico'!$I$2:$I$1000, 0), MATCH(DL$1, 'Ambiente-Termico'!$B$1:$EC$1, 0))</f>
        <v>1150.7665556677391</v>
      </c>
      <c r="DM81">
        <f>INDEX('Ambiente-Termico'!$B$2:$EC$1000, MATCH($O81, 'Ambiente-Termico'!$I$2:$I$1000, 0), MATCH(DM$1, 'Ambiente-Termico'!$B$1:$EC$1, 0))</f>
        <v>0</v>
      </c>
      <c r="DN81" s="2">
        <f t="shared" si="45"/>
        <v>0.76472050155446247</v>
      </c>
      <c r="DO81" s="2">
        <f t="shared" si="46"/>
        <v>0.15374926646342335</v>
      </c>
      <c r="DP81" s="2">
        <f t="shared" si="47"/>
        <v>0.76472050155446247</v>
      </c>
      <c r="DQ81" s="2">
        <f t="shared" si="48"/>
        <v>0.15374926646342335</v>
      </c>
      <c r="DR81" s="2">
        <f t="shared" si="49"/>
        <v>0.88440951416947289</v>
      </c>
      <c r="DS81" s="2">
        <f t="shared" si="50"/>
        <v>0.85190000402970101</v>
      </c>
      <c r="DT81" s="2">
        <f t="shared" si="51"/>
        <v>-0.15975747280675967</v>
      </c>
      <c r="DU81" s="2">
        <f t="shared" si="52"/>
        <v>0.35608220293850446</v>
      </c>
      <c r="DV81" s="2">
        <f t="shared" si="53"/>
        <v>-4.6104928457869621E-2</v>
      </c>
      <c r="DW81" s="2">
        <f t="shared" si="54"/>
        <v>0.37457552044884102</v>
      </c>
      <c r="DX81" s="2">
        <f t="shared" si="55"/>
        <v>0.39603188616339557</v>
      </c>
      <c r="DY81" s="2">
        <f t="shared" si="56"/>
        <v>0.72492402191104832</v>
      </c>
      <c r="DZ81" s="2">
        <f t="shared" si="57"/>
        <v>0.10144426507428551</v>
      </c>
      <c r="EA81" s="2">
        <f t="shared" si="58"/>
        <v>0.10068389193209006</v>
      </c>
      <c r="EB81" s="2">
        <f t="shared" si="59"/>
        <v>0.22973574061301147</v>
      </c>
      <c r="EC81" s="2">
        <f t="shared" si="60"/>
        <v>0.11704924879125617</v>
      </c>
      <c r="ED81" s="2">
        <f t="shared" si="61"/>
        <v>0.11268649182175529</v>
      </c>
      <c r="EE81" s="2">
        <f t="shared" si="62"/>
        <v>-9.0568342156542983E-2</v>
      </c>
      <c r="EF81" s="2">
        <f t="shared" si="63"/>
        <v>0</v>
      </c>
      <c r="EG81" s="2">
        <f t="shared" si="64"/>
        <v>-6.6219577373892585E-2</v>
      </c>
      <c r="EH81" s="2">
        <f t="shared" si="65"/>
        <v>1</v>
      </c>
      <c r="EI81" s="2">
        <f t="shared" si="66"/>
        <v>0</v>
      </c>
      <c r="EJ81" s="2">
        <f t="shared" si="67"/>
        <v>0.36406160373403262</v>
      </c>
      <c r="EK81" s="2">
        <f t="shared" si="68"/>
        <v>0.75080388437136925</v>
      </c>
      <c r="EL81" s="2">
        <f t="shared" si="69"/>
        <v>0.1050658358157128</v>
      </c>
      <c r="EM81" s="2">
        <f t="shared" si="70"/>
        <v>0.10427831727380128</v>
      </c>
      <c r="EN81" s="2">
        <f t="shared" si="71"/>
        <v>0.22035678796505132</v>
      </c>
      <c r="EO81" s="2">
        <f t="shared" si="72"/>
        <v>6.8358746027293624E-2</v>
      </c>
      <c r="EP81" s="2">
        <f t="shared" si="73"/>
        <v>0.15199804193775771</v>
      </c>
      <c r="EQ81" s="2">
        <f t="shared" si="74"/>
        <v>-9.9730529787573061E-2</v>
      </c>
      <c r="ER81" s="2">
        <f t="shared" si="75"/>
        <v>0</v>
      </c>
      <c r="ES81" s="2">
        <f t="shared" si="76"/>
        <v>-8.0774295638361845E-2</v>
      </c>
      <c r="ET81" s="2">
        <f t="shared" si="77"/>
        <v>1</v>
      </c>
      <c r="EU81" s="2">
        <f t="shared" si="78"/>
        <v>0</v>
      </c>
      <c r="EV81">
        <f>INDEX('Ambiente-Luminico'!$B$2:$DZ$1000, MATCH($P81, 'Ambiente-Luminico'!$M$2:$M$1000, 0), MATCH(EV$1, 'Ambiente-Luminico'!$B$1:$DZ$1, 0))</f>
        <v>0.453125</v>
      </c>
      <c r="EW81">
        <f>INDEX('Ambiente-Luminico'!$B$2:$DZ$1000, MATCH($P81, 'Ambiente-Luminico'!$M$2:$M$1000, 0), MATCH(EW$1, 'Ambiente-Luminico'!$B$1:$DZ$1, 0))</f>
        <v>0.171875</v>
      </c>
      <c r="EX81">
        <f>INDEX('Ambiente-Luminico'!$B$2:$DZ$1000, MATCH($P81, 'Ambiente-Luminico'!$M$2:$M$1000, 0), MATCH(EX$1, 'Ambiente-Luminico'!$B$1:$DZ$1, 0))</f>
        <v>0</v>
      </c>
      <c r="EY81">
        <f>INDEX('Ambiente-Luminico'!$B$2:$DZ$1000, MATCH($P81, 'Ambiente-Luminico'!$M$2:$M$1000, 0), MATCH(EY$1, 'Ambiente-Luminico'!$B$1:$DZ$1, 0))</f>
        <v>0.50173794999999999</v>
      </c>
      <c r="EZ81">
        <f>INDEX('Ambiente-Luminico'!$B$2:$DZ$1000, MATCH($P81, 'Ambiente-Luminico'!$M$2:$M$1000, 0), MATCH(EZ$1, 'Ambiente-Luminico'!$B$1:$DZ$1, 0))</f>
        <v>4.7945205000000002E-4</v>
      </c>
      <c r="FA81">
        <f>INDEX('Ambiente-Luminico'!$B$2:$DZ$1000, MATCH($P81, 'Ambiente-Luminico'!$M$2:$M$1000, 0), MATCH(FA$1, 'Ambiente-Luminico'!$B$1:$DZ$1, 0))</f>
        <v>355.38904000000002</v>
      </c>
      <c r="FB81">
        <f>INDEX('Ambiente-Luminico'!$B$2:$DZ$1000, MATCH($P81, 'Ambiente-Luminico'!$M$2:$M$1000, 0), MATCH(FB$1, 'Ambiente-Luminico'!$B$1:$DZ$1, 0))</f>
        <v>6.8359375E-2</v>
      </c>
    </row>
    <row r="82" spans="1:158" x14ac:dyDescent="0.3">
      <c r="A82">
        <f>IF(INDEX(Plan1!O$5:O$1000,ROW()-1)="","",INDEX(Plan1!O$5:O$1000,ROW()-1))</f>
        <v>81</v>
      </c>
      <c r="B82" t="str">
        <f>IF(INDEX(Plan1!P$5:P$1000,ROW()-1)="","",INDEX(Plan1!P$5:P$1000,ROW()-1))</f>
        <v>CTD-HVAC_dia-V86-T120_Pext</v>
      </c>
      <c r="C82" t="str">
        <f>IF(INDEX(Plan1!Q$5:Q$1000,ROW()-1)="","",INDEX(Plan1!Q$5:Q$1000,ROW()-1))</f>
        <v>CTD</v>
      </c>
      <c r="D82" t="str">
        <f>IF(INDEX(Plan1!R$5:R$1000,ROW()-1)="","",INDEX(Plan1!R$5:R$1000,ROW()-1))</f>
        <v>HVAC_dia</v>
      </c>
      <c r="E82" t="str">
        <f>IF(INDEX(Plan1!S$5:S$1000,ROW()-1)="","",INDEX(Plan1!S$5:S$1000,ROW()-1))</f>
        <v>V86</v>
      </c>
      <c r="F82" t="str">
        <f>IF(INDEX(Plan1!T$5:T$1000,ROW()-1)="","",INDEX(Plan1!T$5:T$1000,ROW()-1))</f>
        <v>T120_Pext</v>
      </c>
      <c r="G82" t="str">
        <f>IF(INDEX(Plan1!U$5:U$1000,ROW()-1)="","",INDEX(Plan1!U$5:U$1000,ROW()-1))</f>
        <v>SALA DE JANTAR</v>
      </c>
      <c r="H82">
        <f>IF(INDEX(Plan1!W$5:W$1000,ROW()-1)="","",INDEX(Plan1!W$5:W$1000,ROW()-1))</f>
        <v>23</v>
      </c>
      <c r="I82">
        <f>IF(INDEX(Plan1!X$5:X$1000,ROW()-1)="","",INDEX(Plan1!X$5:X$1000,ROW()-1))</f>
        <v>20.47</v>
      </c>
      <c r="J82">
        <f>IF(INDEX(Plan1!Y$5:Y$1000,ROW()-1)="","",INDEX(Plan1!Y$5:Y$1000,ROW()-1))</f>
        <v>7.3440000000000003</v>
      </c>
      <c r="K82" s="16">
        <f>IF(INDEX(Plan1!Z$5:Z$1000,ROW()-1)="","",INDEX(Plan1!Z$5:Z$1000,ROW()-1))</f>
        <v>0.36</v>
      </c>
      <c r="L82" s="2">
        <f>IF(INDEX(Plan1!AA$5:AA$1000,ROW()-1)="","",INDEX(Plan1!AA$5:AA$1000,ROW()-1))</f>
        <v>0.32</v>
      </c>
      <c r="M82" t="str">
        <f t="shared" si="79"/>
        <v>T120_Pext</v>
      </c>
      <c r="N82" t="str">
        <f t="shared" si="80"/>
        <v>Oeste</v>
      </c>
      <c r="O82" t="str">
        <f t="shared" si="81"/>
        <v>CTD-HVAC_dia-V86-T120_Pext-SALA DE JANTAR-T120_Pext</v>
      </c>
      <c r="P82" t="str">
        <f t="shared" si="82"/>
        <v>CTD-VN-V86-T120_Pext-SALA DE JANTAR-T120_Pext</v>
      </c>
      <c r="Q82" t="str">
        <f t="shared" si="83"/>
        <v>CTD_T120_Pext_V86</v>
      </c>
      <c r="R82" t="str">
        <f t="shared" si="84"/>
        <v>CTD_T120_Pext_V86_sDG</v>
      </c>
      <c r="S82" t="str">
        <f t="shared" si="85"/>
        <v>CTD-SALA-DE-JANTAR</v>
      </c>
      <c r="T82" t="str">
        <f t="shared" si="86"/>
        <v>CTD-HVAC_dia-V86-ST-SALA DE JANTAR-ST</v>
      </c>
      <c r="U82">
        <f>INDEX('Ambiente-Termico'!$B$2:$EC$1000, MATCH($O82, 'Ambiente-Termico'!$I$2:$I$1000, 0), MATCH(U$1, 'Ambiente-Termico'!$B$1:$EC$1, 0))</f>
        <v>5110</v>
      </c>
      <c r="V82">
        <f>INDEX('Ambiente-Termico'!$B$2:$EC$1000, MATCH($O82, 'Ambiente-Termico'!$I$2:$I$1000, 0), MATCH(V$1, 'Ambiente-Termico'!$B$1:$EC$1, 0))</f>
        <v>24</v>
      </c>
      <c r="W82">
        <f>INDEX('Ambiente-Termico'!$B$2:$EC$1000, MATCH($O82, 'Ambiente-Termico'!$I$2:$I$1000, 0), MATCH(W$1, 'Ambiente-Termico'!$B$1:$EC$1, 0))</f>
        <v>24.77</v>
      </c>
      <c r="X82">
        <f>INDEX('Ambiente-Termico'!$B$2:$EC$1000, MATCH($O82, 'Ambiente-Termico'!$I$2:$I$1000, 0), MATCH(X$1, 'Ambiente-Termico'!$B$1:$EC$1, 0))</f>
        <v>23.09</v>
      </c>
      <c r="Y82">
        <f>INDEX('Ambiente-Termico'!$B$2:$EC$1000, MATCH($O82, 'Ambiente-Termico'!$I$2:$I$1000, 0), MATCH(Y$1, 'Ambiente-Termico'!$B$1:$EC$1, 0))</f>
        <v>22.34</v>
      </c>
      <c r="Z82">
        <f>INDEX('Ambiente-Termico'!$B$2:$EC$1000, MATCH($O82, 'Ambiente-Termico'!$I$2:$I$1000, 0), MATCH(Z$1, 'Ambiente-Termico'!$B$1:$EC$1, 0))</f>
        <v>27.48</v>
      </c>
      <c r="AA82">
        <f>INDEX('Ambiente-Termico'!$B$2:$EC$1000, MATCH($O82, 'Ambiente-Termico'!$I$2:$I$1000, 0), MATCH(AA$1, 'Ambiente-Termico'!$B$1:$EC$1, 0))</f>
        <v>27.48</v>
      </c>
      <c r="AB82">
        <f>INDEX('Ambiente-Termico'!$B$2:$EC$1000, MATCH($O82, 'Ambiente-Termico'!$I$2:$I$1000, 0), MATCH(AB$1, 'Ambiente-Termico'!$B$1:$EC$1, 0))</f>
        <v>22.01</v>
      </c>
      <c r="AC82">
        <f>INDEX('Ambiente-Termico'!$B$2:$EC$1000, MATCH($O82, 'Ambiente-Termico'!$I$2:$I$1000, 0), MATCH(AC$1, 'Ambiente-Termico'!$B$1:$EC$1, 0))</f>
        <v>21.47</v>
      </c>
      <c r="AD82">
        <f>INDEX('Ambiente-Termico'!$B$2:$EC$1000, MATCH($O82, 'Ambiente-Termico'!$I$2:$I$1000, 0), MATCH(AD$1, 'Ambiente-Termico'!$B$1:$EC$1, 0))</f>
        <v>25.74</v>
      </c>
      <c r="AE82">
        <f>INDEX('Ambiente-Termico'!$B$2:$EC$1000, MATCH($O82, 'Ambiente-Termico'!$I$2:$I$1000, 0), MATCH(AE$1, 'Ambiente-Termico'!$B$1:$EC$1, 0))</f>
        <v>25.74</v>
      </c>
      <c r="AF82">
        <f>INDEX('Ambiente-Termico'!$B$2:$EC$1000, MATCH($O82, 'Ambiente-Termico'!$I$2:$I$1000, 0), MATCH(AF$1, 'Ambiente-Termico'!$B$1:$EC$1, 0))</f>
        <v>22.55</v>
      </c>
      <c r="AG82">
        <f>INDEX('Ambiente-Termico'!$B$2:$EC$1000, MATCH($O82, 'Ambiente-Termico'!$I$2:$I$1000, 0), MATCH(AG$1, 'Ambiente-Termico'!$B$1:$EC$1, 0))</f>
        <v>21.91</v>
      </c>
      <c r="AH82" s="2">
        <f t="shared" si="87"/>
        <v>0</v>
      </c>
      <c r="AI82" s="2">
        <f t="shared" si="87"/>
        <v>1.4717581543357228E-2</v>
      </c>
      <c r="AJ82" s="2">
        <f t="shared" si="87"/>
        <v>6.8817204301074852E-3</v>
      </c>
      <c r="AK82" s="2">
        <f t="shared" si="87"/>
        <v>6.2277580071175009E-3</v>
      </c>
      <c r="AL82" s="2">
        <f t="shared" si="88"/>
        <v>0.104885993485342</v>
      </c>
      <c r="AM82" s="2">
        <f t="shared" si="88"/>
        <v>0.104885993485342</v>
      </c>
      <c r="AN82" s="2">
        <f t="shared" si="88"/>
        <v>4.2210617928633565E-2</v>
      </c>
      <c r="AO82" s="2">
        <f t="shared" si="43"/>
        <v>2.8506787330316863E-2</v>
      </c>
      <c r="AP82" s="2">
        <f t="shared" si="43"/>
        <v>5.8866544789762498E-2</v>
      </c>
      <c r="AQ82" s="2">
        <f t="shared" si="43"/>
        <v>5.8866544789762498E-2</v>
      </c>
      <c r="AR82" s="2">
        <f t="shared" si="43"/>
        <v>2.4653979238754342E-2</v>
      </c>
      <c r="AS82" s="2">
        <f t="shared" si="44"/>
        <v>1.704800358905334E-2</v>
      </c>
      <c r="AT82">
        <f>INDEX('Ambiente-Termico'!$B$2:$EC$1000, MATCH($O82, 'Ambiente-Termico'!$I$2:$I$1000, 0), MATCH(AT$1, 'Ambiente-Termico'!$B$1:$EC$1, 0))</f>
        <v>0</v>
      </c>
      <c r="AU82" s="2">
        <f>INDEX('Ambiente-Termico'!$B$2:$EC$1000, MATCH($O82, 'Ambiente-Termico'!$I$2:$I$1000, 0), MATCH(AU$1, 'Ambiente-Termico'!$B$1:$EC$1, 0))</f>
        <v>0</v>
      </c>
      <c r="AV82">
        <f>INDEX('Ambiente-Termico'!$B$2:$EC$1000, MATCH($O82, 'Ambiente-Termico'!$I$2:$I$1000, 0), MATCH(AV$1, 'Ambiente-Termico'!$B$1:$EC$1, 0))</f>
        <v>1971</v>
      </c>
      <c r="AW82" s="2">
        <f>INDEX('Ambiente-Termico'!$B$2:$EC$1000, MATCH($O82, 'Ambiente-Termico'!$I$2:$I$1000, 0), MATCH(AW$1, 'Ambiente-Termico'!$B$1:$EC$1, 0))</f>
        <v>0.38571428571428568</v>
      </c>
      <c r="AX82">
        <f>INDEX('Ambiente-Termico'!$B$2:$EC$1000, MATCH($O82, 'Ambiente-Termico'!$I$2:$I$1000, 0), MATCH(AX$1, 'Ambiente-Termico'!$B$1:$EC$1, 0))</f>
        <v>3139</v>
      </c>
      <c r="AY82" s="2">
        <f>INDEX('Ambiente-Termico'!$B$2:$EC$1000, MATCH($O82, 'Ambiente-Termico'!$I$2:$I$1000, 0), MATCH(AY$1, 'Ambiente-Termico'!$B$1:$EC$1, 0))</f>
        <v>0.61428571428571432</v>
      </c>
      <c r="AZ82">
        <f>INDEX('Ambiente-Termico'!$B$2:$EC$1000, MATCH($O82, 'Ambiente-Termico'!$I$2:$I$1000, 0), MATCH(AZ$1, 'Ambiente-Termico'!$B$1:$EC$1, 0))</f>
        <v>7</v>
      </c>
      <c r="BA82" s="2">
        <f>INDEX('Ambiente-Termico'!$B$2:$EC$1000, MATCH($O82, 'Ambiente-Termico'!$I$2:$I$1000, 0), MATCH(BA$1, 'Ambiente-Termico'!$B$1:$EC$1, 0))</f>
        <v>7.9908675799086762E-4</v>
      </c>
      <c r="BB82">
        <f>INDEX('Ambiente-Termico'!$B$2:$EC$1000, MATCH($O82, 'Ambiente-Termico'!$I$2:$I$1000, 0), MATCH(BB$1, 'Ambiente-Termico'!$B$1:$EC$1, 0))</f>
        <v>2918</v>
      </c>
      <c r="BC82" s="2">
        <f>INDEX('Ambiente-Termico'!$B$2:$EC$1000, MATCH($O82, 'Ambiente-Termico'!$I$2:$I$1000, 0), MATCH(BC$1, 'Ambiente-Termico'!$B$1:$EC$1, 0))</f>
        <v>0.3331050228310502</v>
      </c>
      <c r="BD82" t="e">
        <f>INDEX('Ambiente-Termico'!$B$2:$EC$1000, MATCH($O82, 'Ambiente-Termico'!$I$2:$I$1000, 0), MATCH(BD$1, 'Ambiente-Termico'!$B$1:$EC$1, 0))</f>
        <v>#N/A</v>
      </c>
      <c r="BE82" s="2" t="e">
        <f>INDEX('Ambiente-Termico'!$B$2:$EC$1000, MATCH($O82, 'Ambiente-Termico'!$I$2:$I$1000, 0), MATCH(BE$1, 'Ambiente-Termico'!$B$1:$EC$1, 0))</f>
        <v>#N/A</v>
      </c>
      <c r="BF82">
        <f>INDEX('Ambiente-Termico'!$B$2:$EC$1000, MATCH($O82, 'Ambiente-Termico'!$I$2:$I$1000, 0), MATCH(BF$1, 'Ambiente-Termico'!$B$1:$EC$1, 0))</f>
        <v>0</v>
      </c>
      <c r="BG82" s="2">
        <f>INDEX('Ambiente-Termico'!$B$2:$EC$1000, MATCH($O82, 'Ambiente-Termico'!$I$2:$I$1000, 0), MATCH(BG$1, 'Ambiente-Termico'!$B$1:$EC$1, 0))</f>
        <v>0</v>
      </c>
      <c r="BH82">
        <f>INDEX('Ambiente-Termico'!$B$2:$EC$1000, MATCH($O82, 'Ambiente-Termico'!$I$2:$I$1000, 0), MATCH(BH$1, 'Ambiente-Termico'!$B$1:$EC$1, 0))</f>
        <v>5</v>
      </c>
      <c r="BI82" s="2">
        <f>INDEX('Ambiente-Termico'!$B$2:$EC$1000, MATCH($O82, 'Ambiente-Termico'!$I$2:$I$1000, 0), MATCH(BI$1, 'Ambiente-Termico'!$B$1:$EC$1, 0))</f>
        <v>9.7847358121330719E-4</v>
      </c>
      <c r="BJ82">
        <f>INDEX('Ambiente-Termico'!$B$2:$EC$1000, MATCH($O82, 'Ambiente-Termico'!$I$2:$I$1000, 0), MATCH(BJ$1, 'Ambiente-Termico'!$B$1:$EC$1, 0))</f>
        <v>5105</v>
      </c>
      <c r="BK82" s="2">
        <f>INDEX('Ambiente-Termico'!$B$2:$EC$1000, MATCH($O82, 'Ambiente-Termico'!$I$2:$I$1000, 0), MATCH(BK$1, 'Ambiente-Termico'!$B$1:$EC$1, 0))</f>
        <v>0.99902152641878672</v>
      </c>
      <c r="BL82">
        <f>INDEX('Ambiente-Termico'!$B$2:$EC$1000, MATCH($O82, 'Ambiente-Termico'!$I$2:$I$1000, 0), MATCH(BL$1, 'Ambiente-Termico'!$B$1:$EC$1, 0))</f>
        <v>0</v>
      </c>
      <c r="BM82" s="2">
        <f>INDEX('Ambiente-Termico'!$B$2:$EC$1000, MATCH($O82, 'Ambiente-Termico'!$I$2:$I$1000, 0), MATCH(BM$1, 'Ambiente-Termico'!$B$1:$EC$1, 0))</f>
        <v>0</v>
      </c>
      <c r="BN82">
        <f>INDEX('Ambiente-Termico'!$B$2:$EC$1000, MATCH($O82, 'Ambiente-Termico'!$I$2:$I$1000, 0), MATCH(BN$1, 'Ambiente-Termico'!$B$1:$EC$1, 0))</f>
        <v>240</v>
      </c>
      <c r="BO82" s="2">
        <f>INDEX('Ambiente-Termico'!$B$2:$EC$1000, MATCH($O82, 'Ambiente-Termico'!$I$2:$I$1000, 0), MATCH(BO$1, 'Ambiente-Termico'!$B$1:$EC$1, 0))</f>
        <v>2.7397260273972601E-2</v>
      </c>
      <c r="BP82">
        <f>INDEX('Ambiente-Termico'!$B$2:$EC$1000, MATCH($O82, 'Ambiente-Termico'!$I$2:$I$1000, 0), MATCH(BP$1, 'Ambiente-Termico'!$B$1:$EC$1, 0))</f>
        <v>8520</v>
      </c>
      <c r="BQ82" s="2">
        <f>INDEX('Ambiente-Termico'!$B$2:$EC$1000, MATCH($O82, 'Ambiente-Termico'!$I$2:$I$1000, 0), MATCH(BQ$1, 'Ambiente-Termico'!$B$1:$EC$1, 0))</f>
        <v>0.9726027397260274</v>
      </c>
      <c r="BR82">
        <f>INDEX('Ambiente-Termico'!$B$2:$EC$1000, MATCH($O82, 'Ambiente-Termico'!$I$2:$I$1000, 0), MATCH(BR$1, 'Ambiente-Termico'!$B$1:$EC$1, 0))</f>
        <v>0</v>
      </c>
      <c r="BS82" s="2">
        <f>INDEX('Ambiente-Termico'!$B$2:$EC$1000, MATCH($O82, 'Ambiente-Termico'!$I$2:$I$1000, 0), MATCH(BS$1, 'Ambiente-Termico'!$B$1:$EC$1, 0))</f>
        <v>0</v>
      </c>
      <c r="BT82">
        <f>INDEX('Ambiente-Termico'!$B$2:$EC$1000, MATCH($O82, 'Ambiente-Termico'!$I$2:$I$1000, 0), MATCH(BT$1, 'Ambiente-Termico'!$B$1:$EC$1, 0))</f>
        <v>571</v>
      </c>
      <c r="BU82" s="2">
        <f>INDEX('Ambiente-Termico'!$B$2:$EC$1000, MATCH($O82, 'Ambiente-Termico'!$I$2:$I$1000, 0), MATCH(BU$1, 'Ambiente-Termico'!$B$1:$EC$1, 0))</f>
        <v>0.11174168297455971</v>
      </c>
      <c r="BV82">
        <f>INDEX('Ambiente-Termico'!$B$2:$EC$1000, MATCH($O82, 'Ambiente-Termico'!$I$2:$I$1000, 0), MATCH(BV$1, 'Ambiente-Termico'!$B$1:$EC$1, 0))</f>
        <v>8189</v>
      </c>
      <c r="BW82" s="2">
        <f>INDEX('Ambiente-Termico'!$B$2:$EC$1000, MATCH($O82, 'Ambiente-Termico'!$I$2:$I$1000, 0), MATCH(BW$1, 'Ambiente-Termico'!$B$1:$EC$1, 0))</f>
        <v>0.93481735159817347</v>
      </c>
      <c r="BX82">
        <f>INDEX('Ambiente-Termico'!$B$2:$EC$1000, MATCH($O82, 'Ambiente-Termico'!$I$2:$I$1000, 0), MATCH(BX$1, 'Ambiente-Termico'!$B$1:$EC$1, 0))</f>
        <v>0</v>
      </c>
      <c r="BY82" s="2">
        <f>INDEX('Ambiente-Termico'!$B$2:$EC$1000, MATCH($O82, 'Ambiente-Termico'!$I$2:$I$1000, 0), MATCH(BY$1, 'Ambiente-Termico'!$B$1:$EC$1, 0))</f>
        <v>0</v>
      </c>
      <c r="BZ82">
        <f>INDEX('Ambiente-Termico'!$B$2:$EC$1000, MATCH($O82, 'Ambiente-Termico'!$I$2:$I$1000, 0), MATCH(BZ$1, 'Ambiente-Termico'!$B$1:$EC$1, 0))</f>
        <v>1844</v>
      </c>
      <c r="CA82" s="2">
        <f>INDEX('Ambiente-Termico'!$B$2:$EC$1000, MATCH($O82, 'Ambiente-Termico'!$I$2:$I$1000, 0), MATCH(CA$1, 'Ambiente-Termico'!$B$1:$EC$1, 0))</f>
        <v>0.21050228310502281</v>
      </c>
      <c r="CB82">
        <f>INDEX('Ambiente-Termico'!$B$2:$EC$1000, MATCH($O82, 'Ambiente-Termico'!$I$2:$I$1000, 0), MATCH(CB$1, 'Ambiente-Termico'!$B$1:$EC$1, 0))</f>
        <v>6916</v>
      </c>
      <c r="CC82" s="2">
        <f>INDEX('Ambiente-Termico'!$B$2:$EC$1000, MATCH($O82, 'Ambiente-Termico'!$I$2:$I$1000, 0), MATCH(CC$1, 'Ambiente-Termico'!$B$1:$EC$1, 0))</f>
        <v>0.78949771689497716</v>
      </c>
      <c r="CD82">
        <f>INDEX('Ambiente-Termico'!$B$2:$EC$1000, MATCH($O82, 'Ambiente-Termico'!$I$2:$I$1000, 0), MATCH(CD$1, 'Ambiente-Termico'!$B$1:$EC$1, 0))</f>
        <v>1230.48</v>
      </c>
      <c r="CE82">
        <f>INDEX('Ambiente-Termico'!$B$2:$EC$1000, MATCH($O82, 'Ambiente-Termico'!$I$2:$I$1000, 0), MATCH(CE$1, 'Ambiente-Termico'!$B$1:$EC$1, 0))</f>
        <v>578.89</v>
      </c>
      <c r="CF82">
        <f>INDEX('Ambiente-Termico'!$B$2:$EC$1000, MATCH($O82, 'Ambiente-Termico'!$I$2:$I$1000, 0), MATCH(CF$1, 'Ambiente-Termico'!$B$1:$EC$1, 0))</f>
        <v>53.499130434782607</v>
      </c>
      <c r="CG82">
        <f>INDEX('Ambiente-Termico'!$B$2:$EC$1000, MATCH($O82, 'Ambiente-Termico'!$I$2:$I$1000, 0), MATCH(CG$1, 'Ambiente-Termico'!$B$1:$EC$1, 0))</f>
        <v>25.169130434782609</v>
      </c>
      <c r="CH82">
        <f>INDEX('Ambiente-Termico'!$B$2:$EC$1000, MATCH($O82, 'Ambiente-Termico'!$I$2:$I$1000, 0), MATCH(CH$1, 'Ambiente-Termico'!$B$1:$EC$1, 0))</f>
        <v>28.33</v>
      </c>
      <c r="CI82">
        <f>INDEX('Ambiente-Termico'!$B$2:$EC$1000, MATCH($O82, 'Ambiente-Termico'!$I$2:$I$1000, 0), MATCH(CI$1, 'Ambiente-Termico'!$B$1:$EC$1, 0))</f>
        <v>1238.96</v>
      </c>
      <c r="CJ82">
        <f>INDEX('Ambiente-Termico'!$B$2:$EC$1000, MATCH($O82, 'Ambiente-Termico'!$I$2:$I$1000, 0), MATCH(CJ$1, 'Ambiente-Termico'!$B$1:$EC$1, 0))</f>
        <v>36.234493735751059</v>
      </c>
      <c r="CK82">
        <f>INDEX('Ambiente-Termico'!$B$2:$EC$1000, MATCH($O82, 'Ambiente-Termico'!$I$2:$I$1000, 0), MATCH(CK$1, 'Ambiente-Termico'!$B$1:$EC$1, 0))</f>
        <v>420.24</v>
      </c>
      <c r="CL82">
        <f>INDEX('Ambiente-Termico'!$B$2:$EC$1000, MATCH($O82, 'Ambiente-Termico'!$I$2:$I$1000, 0), MATCH(CL$1, 'Ambiente-Termico'!$B$1:$EC$1, 0))</f>
        <v>12.85</v>
      </c>
      <c r="CM82">
        <f>INDEX('Ambiente-Termico'!$B$2:$EC$1000, MATCH($O82, 'Ambiente-Termico'!$I$2:$I$1000, 0), MATCH(CM$1, 'Ambiente-Termico'!$B$1:$EC$1, 0))</f>
        <v>43.43</v>
      </c>
      <c r="CN82" t="str">
        <f>INDEX('Ambiente-Termico'!$B$2:$EC$1000, MATCH($O82, 'Ambiente-Termico'!$I$2:$I$1000, 0), MATCH(CN$1, 'Ambiente-Termico'!$B$1:$EC$1, 0))</f>
        <v xml:space="preserve"> 02/21  19:00:00</v>
      </c>
      <c r="CO82">
        <f>INDEX('Ambiente-Termico'!$B$2:$EC$1000, MATCH($O82, 'Ambiente-Termico'!$I$2:$I$1000, 0), MATCH(CO$1, 'Ambiente-Termico'!$B$1:$EC$1, 0))</f>
        <v>1215.6655228868381</v>
      </c>
      <c r="CP82">
        <f>INDEX('Ambiente-Termico'!$B$2:$EC$1000, MATCH($O82, 'Ambiente-Termico'!$I$2:$I$1000, 0), MATCH(CP$1, 'Ambiente-Termico'!$B$1:$EC$1, 0))</f>
        <v>864</v>
      </c>
      <c r="CQ82">
        <f>INDEX('Ambiente-Termico'!$B$2:$EC$1000, MATCH($O82, 'Ambiente-Termico'!$I$2:$I$1000, 0), MATCH(CQ$1, 'Ambiente-Termico'!$B$1:$EC$1, 0))</f>
        <v>120.90625</v>
      </c>
      <c r="CR82">
        <f>INDEX('Ambiente-Termico'!$B$2:$EC$1000, MATCH($O82, 'Ambiente-Termico'!$I$2:$I$1000, 0), MATCH(CR$1, 'Ambiente-Termico'!$B$1:$EC$1, 0))</f>
        <v>120</v>
      </c>
      <c r="CS82">
        <f>INDEX('Ambiente-Termico'!$B$2:$EC$1000, MATCH($O82, 'Ambiente-Termico'!$I$2:$I$1000, 0), MATCH(CS$1, 'Ambiente-Termico'!$B$1:$EC$1, 0))</f>
        <v>316.18594777085781</v>
      </c>
      <c r="CT82">
        <f>INDEX('Ambiente-Termico'!$B$2:$EC$1000, MATCH($O82, 'Ambiente-Termico'!$I$2:$I$1000, 0), MATCH(CT$1, 'Ambiente-Termico'!$B$1:$EC$1, 0))</f>
        <v>245.14180253964071</v>
      </c>
      <c r="CU82">
        <f>INDEX('Ambiente-Termico'!$B$2:$EC$1000, MATCH($O82, 'Ambiente-Termico'!$I$2:$I$1000, 0), MATCH(CU$1, 'Ambiente-Termico'!$B$1:$EC$1, 0))</f>
        <v>71.044145231217129</v>
      </c>
      <c r="CV82">
        <f>INDEX('Ambiente-Termico'!$B$2:$EC$1000, MATCH($O82, 'Ambiente-Termico'!$I$2:$I$1000, 0), MATCH(CV$1, 'Ambiente-Termico'!$B$1:$EC$1, 0))</f>
        <v>-129.82513371984419</v>
      </c>
      <c r="CW82">
        <f>INDEX('Ambiente-Termico'!$B$2:$EC$1000, MATCH($O82, 'Ambiente-Termico'!$I$2:$I$1000, 0), MATCH(CW$1, 'Ambiente-Termico'!$B$1:$EC$1, 0))</f>
        <v>0</v>
      </c>
      <c r="CX82">
        <f>INDEX('Ambiente-Termico'!$B$2:$EC$1000, MATCH($O82, 'Ambiente-Termico'!$I$2:$I$1000, 0), MATCH(CX$1, 'Ambiente-Termico'!$B$1:$EC$1, 0))</f>
        <v>-75.601541164176069</v>
      </c>
      <c r="CY82">
        <f>INDEX('Ambiente-Termico'!$B$2:$EC$1000, MATCH($O82, 'Ambiente-Termico'!$I$2:$I$1000, 0), MATCH(CY$1, 'Ambiente-Termico'!$B$1:$EC$1, 0))</f>
        <v>1215.6655228868381</v>
      </c>
      <c r="CZ82">
        <f>INDEX('Ambiente-Termico'!$B$2:$EC$1000, MATCH($O82, 'Ambiente-Termico'!$I$2:$I$1000, 0), MATCH(CZ$1, 'Ambiente-Termico'!$B$1:$EC$1, 0))</f>
        <v>0</v>
      </c>
      <c r="DA82" t="str">
        <f>INDEX('Ambiente-Termico'!$B$2:$EC$1000, MATCH($O82, 'Ambiente-Termico'!$I$2:$I$1000, 0), MATCH(DA$1, 'Ambiente-Termico'!$B$1:$EC$1, 0))</f>
        <v xml:space="preserve"> 02/21  19:00:00</v>
      </c>
      <c r="DB82">
        <f>INDEX('Ambiente-Termico'!$B$2:$EC$1000, MATCH($O82, 'Ambiente-Termico'!$I$2:$I$1000, 0), MATCH(DB$1, 'Ambiente-Termico'!$B$1:$EC$1, 0))</f>
        <v>1181.151432891076</v>
      </c>
      <c r="DC82">
        <f>INDEX('Ambiente-Termico'!$B$2:$EC$1000, MATCH($O82, 'Ambiente-Termico'!$I$2:$I$1000, 0), MATCH(DC$1, 'Ambiente-Termico'!$B$1:$EC$1, 0))</f>
        <v>864</v>
      </c>
      <c r="DD82">
        <f>INDEX('Ambiente-Termico'!$B$2:$EC$1000, MATCH($O82, 'Ambiente-Termico'!$I$2:$I$1000, 0), MATCH(DD$1, 'Ambiente-Termico'!$B$1:$EC$1, 0))</f>
        <v>120.90625</v>
      </c>
      <c r="DE82">
        <f>INDEX('Ambiente-Termico'!$B$2:$EC$1000, MATCH($O82, 'Ambiente-Termico'!$I$2:$I$1000, 0), MATCH(DE$1, 'Ambiente-Termico'!$B$1:$EC$1, 0))</f>
        <v>120</v>
      </c>
      <c r="DF82">
        <f>INDEX('Ambiente-Termico'!$B$2:$EC$1000, MATCH($O82, 'Ambiente-Termico'!$I$2:$I$1000, 0), MATCH(DF$1, 'Ambiente-Termico'!$B$1:$EC$1, 0))</f>
        <v>272.97110281809779</v>
      </c>
      <c r="DG82">
        <f>INDEX('Ambiente-Termico'!$B$2:$EC$1000, MATCH($O82, 'Ambiente-Termico'!$I$2:$I$1000, 0), MATCH(DG$1, 'Ambiente-Termico'!$B$1:$EC$1, 0))</f>
        <v>139.70067112704871</v>
      </c>
      <c r="DH82">
        <f>INDEX('Ambiente-Termico'!$B$2:$EC$1000, MATCH($O82, 'Ambiente-Termico'!$I$2:$I$1000, 0), MATCH(DH$1, 'Ambiente-Termico'!$B$1:$EC$1, 0))</f>
        <v>133.27043169104911</v>
      </c>
      <c r="DI82">
        <f>INDEX('Ambiente-Termico'!$B$2:$EC$1000, MATCH($O82, 'Ambiente-Termico'!$I$2:$I$1000, 0), MATCH(DI$1, 'Ambiente-Termico'!$B$1:$EC$1, 0))</f>
        <v>-109.7205802271629</v>
      </c>
      <c r="DJ82">
        <f>INDEX('Ambiente-Termico'!$B$2:$EC$1000, MATCH($O82, 'Ambiente-Termico'!$I$2:$I$1000, 0), MATCH(DJ$1, 'Ambiente-Termico'!$B$1:$EC$1, 0))</f>
        <v>0</v>
      </c>
      <c r="DK82">
        <f>INDEX('Ambiente-Termico'!$B$2:$EC$1000, MATCH($O82, 'Ambiente-Termico'!$I$2:$I$1000, 0), MATCH(DK$1, 'Ambiente-Termico'!$B$1:$EC$1, 0))</f>
        <v>-87.005339699859405</v>
      </c>
      <c r="DL82">
        <f>INDEX('Ambiente-Termico'!$B$2:$EC$1000, MATCH($O82, 'Ambiente-Termico'!$I$2:$I$1000, 0), MATCH(DL$1, 'Ambiente-Termico'!$B$1:$EC$1, 0))</f>
        <v>1181.151432891076</v>
      </c>
      <c r="DM82">
        <f>INDEX('Ambiente-Termico'!$B$2:$EC$1000, MATCH($O82, 'Ambiente-Termico'!$I$2:$I$1000, 0), MATCH(DM$1, 'Ambiente-Termico'!$B$1:$EC$1, 0))</f>
        <v>0</v>
      </c>
      <c r="DN82" s="2">
        <f t="shared" si="45"/>
        <v>0.71150302217512207</v>
      </c>
      <c r="DO82" s="2">
        <f t="shared" si="46"/>
        <v>0.17144002175562134</v>
      </c>
      <c r="DP82" s="2">
        <f t="shared" si="47"/>
        <v>0.71150302217512207</v>
      </c>
      <c r="DQ82" s="2">
        <f t="shared" si="48"/>
        <v>0.17144002175562134</v>
      </c>
      <c r="DR82" s="2">
        <f t="shared" si="49"/>
        <v>0.81730114090403116</v>
      </c>
      <c r="DS82" s="2">
        <f t="shared" si="50"/>
        <v>0.73722955934158918</v>
      </c>
      <c r="DT82" s="2">
        <f t="shared" si="51"/>
        <v>-7.1849351359800639E-2</v>
      </c>
      <c r="DU82" s="2">
        <f t="shared" si="52"/>
        <v>0.34174994517715607</v>
      </c>
      <c r="DV82" s="2">
        <f t="shared" si="53"/>
        <v>-2.1462639109697923E-2</v>
      </c>
      <c r="DW82" s="2">
        <f t="shared" si="54"/>
        <v>0.35877749889266208</v>
      </c>
      <c r="DX82" s="2">
        <f t="shared" si="55"/>
        <v>0.38396291147432893</v>
      </c>
      <c r="DY82" s="2">
        <f t="shared" si="56"/>
        <v>0.71072180935777562</v>
      </c>
      <c r="DZ82" s="2">
        <f t="shared" si="57"/>
        <v>9.9456838845675424E-2</v>
      </c>
      <c r="EA82" s="2">
        <f t="shared" si="58"/>
        <v>9.8711362410802181E-2</v>
      </c>
      <c r="EB82" s="2">
        <f t="shared" si="59"/>
        <v>0.26009288066343428</v>
      </c>
      <c r="EC82" s="2">
        <f t="shared" si="60"/>
        <v>0.20165234427106482</v>
      </c>
      <c r="ED82" s="2">
        <f t="shared" si="61"/>
        <v>5.8440536392369478E-2</v>
      </c>
      <c r="EE82" s="2">
        <f t="shared" si="62"/>
        <v>-0.10679346520541995</v>
      </c>
      <c r="EF82" s="2">
        <f t="shared" si="63"/>
        <v>0</v>
      </c>
      <c r="EG82" s="2">
        <f t="shared" si="64"/>
        <v>-6.2189426072268024E-2</v>
      </c>
      <c r="EH82" s="2">
        <f t="shared" si="65"/>
        <v>1</v>
      </c>
      <c r="EI82" s="2">
        <f t="shared" si="66"/>
        <v>0</v>
      </c>
      <c r="EJ82" s="2">
        <f t="shared" si="67"/>
        <v>0.34727026582368214</v>
      </c>
      <c r="EK82" s="2">
        <f t="shared" si="68"/>
        <v>0.73148960915638728</v>
      </c>
      <c r="EL82" s="2">
        <f t="shared" si="69"/>
        <v>0.10236303883919497</v>
      </c>
      <c r="EM82" s="2">
        <f t="shared" si="70"/>
        <v>0.10159577904949824</v>
      </c>
      <c r="EN82" s="2">
        <f t="shared" si="71"/>
        <v>0.23110593207337773</v>
      </c>
      <c r="EO82" s="2">
        <f t="shared" si="72"/>
        <v>0.11827498764075216</v>
      </c>
      <c r="EP82" s="2">
        <f t="shared" si="73"/>
        <v>0.11283094443262562</v>
      </c>
      <c r="EQ82" s="2">
        <f t="shared" si="74"/>
        <v>-9.2892898549513228E-2</v>
      </c>
      <c r="ER82" s="2">
        <f t="shared" si="75"/>
        <v>0</v>
      </c>
      <c r="ES82" s="2">
        <f t="shared" si="76"/>
        <v>-7.3661460568945444E-2</v>
      </c>
      <c r="ET82" s="2">
        <f t="shared" si="77"/>
        <v>1</v>
      </c>
      <c r="EU82" s="2">
        <f t="shared" si="78"/>
        <v>0</v>
      </c>
      <c r="EV82">
        <f>INDEX('Ambiente-Luminico'!$B$2:$DZ$1000, MATCH($P82, 'Ambiente-Luminico'!$M$2:$M$1000, 0), MATCH(EV$1, 'Ambiente-Luminico'!$B$1:$DZ$1, 0))</f>
        <v>1</v>
      </c>
      <c r="EW82">
        <f>INDEX('Ambiente-Luminico'!$B$2:$DZ$1000, MATCH($P82, 'Ambiente-Luminico'!$M$2:$M$1000, 0), MATCH(EW$1, 'Ambiente-Luminico'!$B$1:$DZ$1, 0))</f>
        <v>0.1875</v>
      </c>
      <c r="EX82">
        <f>INDEX('Ambiente-Luminico'!$B$2:$DZ$1000, MATCH($P82, 'Ambiente-Luminico'!$M$2:$M$1000, 0), MATCH(EX$1, 'Ambiente-Luminico'!$B$1:$DZ$1, 0))</f>
        <v>0</v>
      </c>
      <c r="EY82">
        <f>INDEX('Ambiente-Luminico'!$B$2:$DZ$1000, MATCH($P82, 'Ambiente-Luminico'!$M$2:$M$1000, 0), MATCH(EY$1, 'Ambiente-Luminico'!$B$1:$DZ$1, 0))</f>
        <v>0.86703764999999999</v>
      </c>
      <c r="EZ82">
        <f>INDEX('Ambiente-Luminico'!$B$2:$DZ$1000, MATCH($P82, 'Ambiente-Luminico'!$M$2:$M$1000, 0), MATCH(EZ$1, 'Ambiente-Luminico'!$B$1:$DZ$1, 0))</f>
        <v>5.6592470000000001E-3</v>
      </c>
      <c r="FA82">
        <f>INDEX('Ambiente-Luminico'!$B$2:$DZ$1000, MATCH($P82, 'Ambiente-Luminico'!$M$2:$M$1000, 0), MATCH(FA$1, 'Ambiente-Luminico'!$B$1:$DZ$1, 0))</f>
        <v>640.85820000000001</v>
      </c>
      <c r="FB82">
        <f>INDEX('Ambiente-Luminico'!$B$2:$DZ$1000, MATCH($P82, 'Ambiente-Luminico'!$M$2:$M$1000, 0), MATCH(FB$1, 'Ambiente-Luminico'!$B$1:$DZ$1, 0))</f>
        <v>0.125</v>
      </c>
    </row>
    <row r="83" spans="1:158" x14ac:dyDescent="0.3">
      <c r="A83">
        <f>IF(INDEX(Plan1!O$5:O$1000,ROW()-1)="","",INDEX(Plan1!O$5:O$1000,ROW()-1))</f>
        <v>82</v>
      </c>
      <c r="B83" t="str">
        <f>IF(INDEX(Plan1!P$5:P$1000,ROW()-1)="","",INDEX(Plan1!P$5:P$1000,ROW()-1))</f>
        <v>CTD-VN-V25-ST</v>
      </c>
      <c r="C83" t="str">
        <f>IF(INDEX(Plan1!Q$5:Q$1000,ROW()-1)="","",INDEX(Plan1!Q$5:Q$1000,ROW()-1))</f>
        <v>CTD</v>
      </c>
      <c r="D83" t="str">
        <f>IF(INDEX(Plan1!R$5:R$1000,ROW()-1)="","",INDEX(Plan1!R$5:R$1000,ROW()-1))</f>
        <v>VN</v>
      </c>
      <c r="E83" t="str">
        <f>IF(INDEX(Plan1!S$5:S$1000,ROW()-1)="","",INDEX(Plan1!S$5:S$1000,ROW()-1))</f>
        <v>V25</v>
      </c>
      <c r="F83" t="str">
        <f>IF(INDEX(Plan1!T$5:T$1000,ROW()-1)="","",INDEX(Plan1!T$5:T$1000,ROW()-1))</f>
        <v>ST</v>
      </c>
      <c r="G83" t="str">
        <f>IF(INDEX(Plan1!U$5:U$1000,ROW()-1)="","",INDEX(Plan1!U$5:U$1000,ROW()-1))</f>
        <v>COZINHA</v>
      </c>
      <c r="H83">
        <f>IF(INDEX(Plan1!W$5:W$1000,ROW()-1)="","",INDEX(Plan1!W$5:W$1000,ROW()-1))</f>
        <v>23</v>
      </c>
      <c r="I83">
        <f>IF(INDEX(Plan1!X$5:X$1000,ROW()-1)="","",INDEX(Plan1!X$5:X$1000,ROW()-1))</f>
        <v>20.47</v>
      </c>
      <c r="J83">
        <f>IF(INDEX(Plan1!Y$5:Y$1000,ROW()-1)="","",INDEX(Plan1!Y$5:Y$1000,ROW()-1))</f>
        <v>7.3440000000000003</v>
      </c>
      <c r="K83" s="16">
        <f>IF(INDEX(Plan1!Z$5:Z$1000,ROW()-1)="","",INDEX(Plan1!Z$5:Z$1000,ROW()-1))</f>
        <v>0.36</v>
      </c>
      <c r="L83" s="2">
        <f>IF(INDEX(Plan1!AA$5:AA$1000,ROW()-1)="","",INDEX(Plan1!AA$5:AA$1000,ROW()-1))</f>
        <v>0.32</v>
      </c>
      <c r="M83" t="str">
        <f t="shared" si="79"/>
        <v>ST</v>
      </c>
      <c r="N83" t="str">
        <f t="shared" si="80"/>
        <v>Oeste</v>
      </c>
      <c r="O83" t="str">
        <f t="shared" si="81"/>
        <v>CTD-VN-V25-ST-COZINHA-ST</v>
      </c>
      <c r="P83" t="str">
        <f t="shared" si="82"/>
        <v>CTD-VN-V25-ST-COZINHA-ST</v>
      </c>
      <c r="Q83" t="str">
        <f t="shared" si="83"/>
        <v>CTD_ST_V25</v>
      </c>
      <c r="R83" t="str">
        <f t="shared" si="84"/>
        <v>CTD_ST_V25_sDG</v>
      </c>
      <c r="S83" t="str">
        <f t="shared" si="85"/>
        <v>CTD-COZINHA</v>
      </c>
      <c r="T83" t="str">
        <f t="shared" si="86"/>
        <v>CTD-VN-V86-ST-COZINHA-ST</v>
      </c>
      <c r="U83">
        <f>INDEX('Ambiente-Termico'!$B$2:$EC$1000, MATCH($O83, 'Ambiente-Termico'!$I$2:$I$1000, 0), MATCH(U$1, 'Ambiente-Termico'!$B$1:$EC$1, 0))</f>
        <v>2920</v>
      </c>
      <c r="V83">
        <f>INDEX('Ambiente-Termico'!$B$2:$EC$1000, MATCH($O83, 'Ambiente-Termico'!$I$2:$I$1000, 0), MATCH(V$1, 'Ambiente-Termico'!$B$1:$EC$1, 0))</f>
        <v>30.78</v>
      </c>
      <c r="W83">
        <f>INDEX('Ambiente-Termico'!$B$2:$EC$1000, MATCH($O83, 'Ambiente-Termico'!$I$2:$I$1000, 0), MATCH(W$1, 'Ambiente-Termico'!$B$1:$EC$1, 0))</f>
        <v>30.78</v>
      </c>
      <c r="X83">
        <f>INDEX('Ambiente-Termico'!$B$2:$EC$1000, MATCH($O83, 'Ambiente-Termico'!$I$2:$I$1000, 0), MATCH(X$1, 'Ambiente-Termico'!$B$1:$EC$1, 0))</f>
        <v>22.15</v>
      </c>
      <c r="Y83">
        <f>INDEX('Ambiente-Termico'!$B$2:$EC$1000, MATCH($O83, 'Ambiente-Termico'!$I$2:$I$1000, 0), MATCH(Y$1, 'Ambiente-Termico'!$B$1:$EC$1, 0))</f>
        <v>21.01</v>
      </c>
      <c r="Z83">
        <f>INDEX('Ambiente-Termico'!$B$2:$EC$1000, MATCH($O83, 'Ambiente-Termico'!$I$2:$I$1000, 0), MATCH(Z$1, 'Ambiente-Termico'!$B$1:$EC$1, 0))</f>
        <v>31.31</v>
      </c>
      <c r="AA83">
        <f>INDEX('Ambiente-Termico'!$B$2:$EC$1000, MATCH($O83, 'Ambiente-Termico'!$I$2:$I$1000, 0), MATCH(AA$1, 'Ambiente-Termico'!$B$1:$EC$1, 0))</f>
        <v>31.31</v>
      </c>
      <c r="AB83">
        <f>INDEX('Ambiente-Termico'!$B$2:$EC$1000, MATCH($O83, 'Ambiente-Termico'!$I$2:$I$1000, 0), MATCH(AB$1, 'Ambiente-Termico'!$B$1:$EC$1, 0))</f>
        <v>22.81</v>
      </c>
      <c r="AC83">
        <f>INDEX('Ambiente-Termico'!$B$2:$EC$1000, MATCH($O83, 'Ambiente-Termico'!$I$2:$I$1000, 0), MATCH(AC$1, 'Ambiente-Termico'!$B$1:$EC$1, 0))</f>
        <v>21.2</v>
      </c>
      <c r="AD83">
        <f>INDEX('Ambiente-Termico'!$B$2:$EC$1000, MATCH($O83, 'Ambiente-Termico'!$I$2:$I$1000, 0), MATCH(AD$1, 'Ambiente-Termico'!$B$1:$EC$1, 0))</f>
        <v>31.04</v>
      </c>
      <c r="AE83">
        <f>INDEX('Ambiente-Termico'!$B$2:$EC$1000, MATCH($O83, 'Ambiente-Termico'!$I$2:$I$1000, 0), MATCH(AE$1, 'Ambiente-Termico'!$B$1:$EC$1, 0))</f>
        <v>31.04</v>
      </c>
      <c r="AF83">
        <f>INDEX('Ambiente-Termico'!$B$2:$EC$1000, MATCH($O83, 'Ambiente-Termico'!$I$2:$I$1000, 0), MATCH(AF$1, 'Ambiente-Termico'!$B$1:$EC$1, 0))</f>
        <v>22.48</v>
      </c>
      <c r="AG83">
        <f>INDEX('Ambiente-Termico'!$B$2:$EC$1000, MATCH($O83, 'Ambiente-Termico'!$I$2:$I$1000, 0), MATCH(AG$1, 'Ambiente-Termico'!$B$1:$EC$1, 0))</f>
        <v>21.1</v>
      </c>
      <c r="AH83" s="2">
        <f t="shared" si="87"/>
        <v>0</v>
      </c>
      <c r="AI83" s="2">
        <f t="shared" si="87"/>
        <v>0</v>
      </c>
      <c r="AJ83" s="2">
        <f t="shared" si="87"/>
        <v>3.1503150315032036E-3</v>
      </c>
      <c r="AK83" s="2">
        <f t="shared" si="87"/>
        <v>4.2654028436018843E-3</v>
      </c>
      <c r="AL83" s="2">
        <f t="shared" si="88"/>
        <v>4.5426829268292668E-2</v>
      </c>
      <c r="AM83" s="2">
        <f t="shared" si="88"/>
        <v>4.5426829268292668E-2</v>
      </c>
      <c r="AN83" s="2">
        <f t="shared" si="88"/>
        <v>3.8769490096923764E-2</v>
      </c>
      <c r="AO83" s="2">
        <f t="shared" si="43"/>
        <v>2.0785219399538035E-2</v>
      </c>
      <c r="AP83" s="2">
        <f t="shared" si="43"/>
        <v>2.3592324630386963E-2</v>
      </c>
      <c r="AQ83" s="2">
        <f t="shared" si="43"/>
        <v>2.3592324630386963E-2</v>
      </c>
      <c r="AR83" s="2">
        <f t="shared" si="43"/>
        <v>2.1758050478677071E-2</v>
      </c>
      <c r="AS83" s="2">
        <f t="shared" si="44"/>
        <v>1.3096351730589206E-2</v>
      </c>
      <c r="AT83">
        <f>INDEX('Ambiente-Termico'!$B$2:$EC$1000, MATCH($O83, 'Ambiente-Termico'!$I$2:$I$1000, 0), MATCH(AT$1, 'Ambiente-Termico'!$B$1:$EC$1, 0))</f>
        <v>2060</v>
      </c>
      <c r="AU83" s="2">
        <f>INDEX('Ambiente-Termico'!$B$2:$EC$1000, MATCH($O83, 'Ambiente-Termico'!$I$2:$I$1000, 0), MATCH(AU$1, 'Ambiente-Termico'!$B$1:$EC$1, 0))</f>
        <v>0.70547945205479456</v>
      </c>
      <c r="AV83">
        <f>INDEX('Ambiente-Termico'!$B$2:$EC$1000, MATCH($O83, 'Ambiente-Termico'!$I$2:$I$1000, 0), MATCH(AV$1, 'Ambiente-Termico'!$B$1:$EC$1, 0))</f>
        <v>0</v>
      </c>
      <c r="AW83" s="2">
        <f>INDEX('Ambiente-Termico'!$B$2:$EC$1000, MATCH($O83, 'Ambiente-Termico'!$I$2:$I$1000, 0), MATCH(AW$1, 'Ambiente-Termico'!$B$1:$EC$1, 0))</f>
        <v>0</v>
      </c>
      <c r="AX83">
        <f>INDEX('Ambiente-Termico'!$B$2:$EC$1000, MATCH($O83, 'Ambiente-Termico'!$I$2:$I$1000, 0), MATCH(AX$1, 'Ambiente-Termico'!$B$1:$EC$1, 0))</f>
        <v>860</v>
      </c>
      <c r="AY83" s="2">
        <f>INDEX('Ambiente-Termico'!$B$2:$EC$1000, MATCH($O83, 'Ambiente-Termico'!$I$2:$I$1000, 0), MATCH(AY$1, 'Ambiente-Termico'!$B$1:$EC$1, 0))</f>
        <v>0.29452054794520549</v>
      </c>
      <c r="AZ83">
        <f>INDEX('Ambiente-Termico'!$B$2:$EC$1000, MATCH($O83, 'Ambiente-Termico'!$I$2:$I$1000, 0), MATCH(AZ$1, 'Ambiente-Termico'!$B$1:$EC$1, 0))</f>
        <v>6313</v>
      </c>
      <c r="BA83" s="2">
        <f>INDEX('Ambiente-Termico'!$B$2:$EC$1000, MATCH($O83, 'Ambiente-Termico'!$I$2:$I$1000, 0), MATCH(BA$1, 'Ambiente-Termico'!$B$1:$EC$1, 0))</f>
        <v>0.72066210045662105</v>
      </c>
      <c r="BB83">
        <f>INDEX('Ambiente-Termico'!$B$2:$EC$1000, MATCH($O83, 'Ambiente-Termico'!$I$2:$I$1000, 0), MATCH(BB$1, 'Ambiente-Termico'!$B$1:$EC$1, 0))</f>
        <v>12</v>
      </c>
      <c r="BC83" s="2">
        <f>INDEX('Ambiente-Termico'!$B$2:$EC$1000, MATCH($O83, 'Ambiente-Termico'!$I$2:$I$1000, 0), MATCH(BC$1, 'Ambiente-Termico'!$B$1:$EC$1, 0))</f>
        <v>1.3698630136986299E-3</v>
      </c>
      <c r="BD83" t="e">
        <f>INDEX('Ambiente-Termico'!$B$2:$EC$1000, MATCH($O83, 'Ambiente-Termico'!$I$2:$I$1000, 0), MATCH(BD$1, 'Ambiente-Termico'!$B$1:$EC$1, 0))</f>
        <v>#N/A</v>
      </c>
      <c r="BE83" s="2" t="e">
        <f>INDEX('Ambiente-Termico'!$B$2:$EC$1000, MATCH($O83, 'Ambiente-Termico'!$I$2:$I$1000, 0), MATCH(BE$1, 'Ambiente-Termico'!$B$1:$EC$1, 0))</f>
        <v>#N/A</v>
      </c>
      <c r="BF83">
        <f>INDEX('Ambiente-Termico'!$B$2:$EC$1000, MATCH($O83, 'Ambiente-Termico'!$I$2:$I$1000, 0), MATCH(BF$1, 'Ambiente-Termico'!$B$1:$EC$1, 0))</f>
        <v>254</v>
      </c>
      <c r="BG83" s="2">
        <f>INDEX('Ambiente-Termico'!$B$2:$EC$1000, MATCH($O83, 'Ambiente-Termico'!$I$2:$I$1000, 0), MATCH(BG$1, 'Ambiente-Termico'!$B$1:$EC$1, 0))</f>
        <v>8.6986301369863017E-2</v>
      </c>
      <c r="BH83">
        <f>INDEX('Ambiente-Termico'!$B$2:$EC$1000, MATCH($O83, 'Ambiente-Termico'!$I$2:$I$1000, 0), MATCH(BH$1, 'Ambiente-Termico'!$B$1:$EC$1, 0))</f>
        <v>87</v>
      </c>
      <c r="BI83" s="2">
        <f>INDEX('Ambiente-Termico'!$B$2:$EC$1000, MATCH($O83, 'Ambiente-Termico'!$I$2:$I$1000, 0), MATCH(BI$1, 'Ambiente-Termico'!$B$1:$EC$1, 0))</f>
        <v>2.9794520547945201E-2</v>
      </c>
      <c r="BJ83">
        <f>INDEX('Ambiente-Termico'!$B$2:$EC$1000, MATCH($O83, 'Ambiente-Termico'!$I$2:$I$1000, 0), MATCH(BJ$1, 'Ambiente-Termico'!$B$1:$EC$1, 0))</f>
        <v>2579</v>
      </c>
      <c r="BK83" s="2">
        <f>INDEX('Ambiente-Termico'!$B$2:$EC$1000, MATCH($O83, 'Ambiente-Termico'!$I$2:$I$1000, 0), MATCH(BK$1, 'Ambiente-Termico'!$B$1:$EC$1, 0))</f>
        <v>0.88321917808219175</v>
      </c>
      <c r="BL83">
        <f>INDEX('Ambiente-Termico'!$B$2:$EC$1000, MATCH($O83, 'Ambiente-Termico'!$I$2:$I$1000, 0), MATCH(BL$1, 'Ambiente-Termico'!$B$1:$EC$1, 0))</f>
        <v>264</v>
      </c>
      <c r="BM83" s="2">
        <f>INDEX('Ambiente-Termico'!$B$2:$EC$1000, MATCH($O83, 'Ambiente-Termico'!$I$2:$I$1000, 0), MATCH(BM$1, 'Ambiente-Termico'!$B$1:$EC$1, 0))</f>
        <v>3.0136986301369861E-2</v>
      </c>
      <c r="BN83">
        <f>INDEX('Ambiente-Termico'!$B$2:$EC$1000, MATCH($O83, 'Ambiente-Termico'!$I$2:$I$1000, 0), MATCH(BN$1, 'Ambiente-Termico'!$B$1:$EC$1, 0))</f>
        <v>904</v>
      </c>
      <c r="BO83" s="2">
        <f>INDEX('Ambiente-Termico'!$B$2:$EC$1000, MATCH($O83, 'Ambiente-Termico'!$I$2:$I$1000, 0), MATCH(BO$1, 'Ambiente-Termico'!$B$1:$EC$1, 0))</f>
        <v>0.1031963470319635</v>
      </c>
      <c r="BP83">
        <f>INDEX('Ambiente-Termico'!$B$2:$EC$1000, MATCH($O83, 'Ambiente-Termico'!$I$2:$I$1000, 0), MATCH(BP$1, 'Ambiente-Termico'!$B$1:$EC$1, 0))</f>
        <v>7592</v>
      </c>
      <c r="BQ83" s="2">
        <f>INDEX('Ambiente-Termico'!$B$2:$EC$1000, MATCH($O83, 'Ambiente-Termico'!$I$2:$I$1000, 0), MATCH(BQ$1, 'Ambiente-Termico'!$B$1:$EC$1, 0))</f>
        <v>0.8666666666666667</v>
      </c>
      <c r="BR83">
        <f>INDEX('Ambiente-Termico'!$B$2:$EC$1000, MATCH($O83, 'Ambiente-Termico'!$I$2:$I$1000, 0), MATCH(BR$1, 'Ambiente-Termico'!$B$1:$EC$1, 0))</f>
        <v>34</v>
      </c>
      <c r="BS83" s="2">
        <f>INDEX('Ambiente-Termico'!$B$2:$EC$1000, MATCH($O83, 'Ambiente-Termico'!$I$2:$I$1000, 0), MATCH(BS$1, 'Ambiente-Termico'!$B$1:$EC$1, 0))</f>
        <v>1.164383561643836E-2</v>
      </c>
      <c r="BT83">
        <f>INDEX('Ambiente-Termico'!$B$2:$EC$1000, MATCH($O83, 'Ambiente-Termico'!$I$2:$I$1000, 0), MATCH(BT$1, 'Ambiente-Termico'!$B$1:$EC$1, 0))</f>
        <v>787</v>
      </c>
      <c r="BU83" s="2">
        <f>INDEX('Ambiente-Termico'!$B$2:$EC$1000, MATCH($O83, 'Ambiente-Termico'!$I$2:$I$1000, 0), MATCH(BU$1, 'Ambiente-Termico'!$B$1:$EC$1, 0))</f>
        <v>0.26952054794520552</v>
      </c>
      <c r="BV83">
        <f>INDEX('Ambiente-Termico'!$B$2:$EC$1000, MATCH($O83, 'Ambiente-Termico'!$I$2:$I$1000, 0), MATCH(BV$1, 'Ambiente-Termico'!$B$1:$EC$1, 0))</f>
        <v>7939</v>
      </c>
      <c r="BW83" s="2">
        <f>INDEX('Ambiente-Termico'!$B$2:$EC$1000, MATCH($O83, 'Ambiente-Termico'!$I$2:$I$1000, 0), MATCH(BW$1, 'Ambiente-Termico'!$B$1:$EC$1, 0))</f>
        <v>0.90627853881278542</v>
      </c>
      <c r="BX83">
        <f>INDEX('Ambiente-Termico'!$B$2:$EC$1000, MATCH($O83, 'Ambiente-Termico'!$I$2:$I$1000, 0), MATCH(BX$1, 'Ambiente-Termico'!$B$1:$EC$1, 0))</f>
        <v>34</v>
      </c>
      <c r="BY83" s="2">
        <f>INDEX('Ambiente-Termico'!$B$2:$EC$1000, MATCH($O83, 'Ambiente-Termico'!$I$2:$I$1000, 0), MATCH(BY$1, 'Ambiente-Termico'!$B$1:$EC$1, 0))</f>
        <v>3.8812785388127849E-3</v>
      </c>
      <c r="BZ83">
        <f>INDEX('Ambiente-Termico'!$B$2:$EC$1000, MATCH($O83, 'Ambiente-Termico'!$I$2:$I$1000, 0), MATCH(BZ$1, 'Ambiente-Termico'!$B$1:$EC$1, 0))</f>
        <v>3916</v>
      </c>
      <c r="CA83" s="2">
        <f>INDEX('Ambiente-Termico'!$B$2:$EC$1000, MATCH($O83, 'Ambiente-Termico'!$I$2:$I$1000, 0), MATCH(CA$1, 'Ambiente-Termico'!$B$1:$EC$1, 0))</f>
        <v>0.44703196347031959</v>
      </c>
      <c r="CB83">
        <f>INDEX('Ambiente-Termico'!$B$2:$EC$1000, MATCH($O83, 'Ambiente-Termico'!$I$2:$I$1000, 0), MATCH(CB$1, 'Ambiente-Termico'!$B$1:$EC$1, 0))</f>
        <v>4810</v>
      </c>
      <c r="CC83" s="2">
        <f>INDEX('Ambiente-Termico'!$B$2:$EC$1000, MATCH($O83, 'Ambiente-Termico'!$I$2:$I$1000, 0), MATCH(CC$1, 'Ambiente-Termico'!$B$1:$EC$1, 0))</f>
        <v>0.54908675799086759</v>
      </c>
      <c r="CD83">
        <f>INDEX('Ambiente-Termico'!$B$2:$EC$1000, MATCH($O83, 'Ambiente-Termico'!$I$2:$I$1000, 0), MATCH(CD$1, 'Ambiente-Termico'!$B$1:$EC$1, 0))</f>
        <v>1926.66</v>
      </c>
      <c r="CE83">
        <f>INDEX('Ambiente-Termico'!$B$2:$EC$1000, MATCH($O83, 'Ambiente-Termico'!$I$2:$I$1000, 0), MATCH(CE$1, 'Ambiente-Termico'!$B$1:$EC$1, 0))</f>
        <v>601.47</v>
      </c>
      <c r="CF83">
        <f>INDEX('Ambiente-Termico'!$B$2:$EC$1000, MATCH($O83, 'Ambiente-Termico'!$I$2:$I$1000, 0), MATCH(CF$1, 'Ambiente-Termico'!$B$1:$EC$1, 0))</f>
        <v>83.767826086956532</v>
      </c>
      <c r="CG83">
        <f>INDEX('Ambiente-Termico'!$B$2:$EC$1000, MATCH($O83, 'Ambiente-Termico'!$I$2:$I$1000, 0), MATCH(CG$1, 'Ambiente-Termico'!$B$1:$EC$1, 0))</f>
        <v>26.150869565217391</v>
      </c>
      <c r="CH83">
        <f>INDEX('Ambiente-Termico'!$B$2:$EC$1000, MATCH($O83, 'Ambiente-Termico'!$I$2:$I$1000, 0), MATCH(CH$1, 'Ambiente-Termico'!$B$1:$EC$1, 0))</f>
        <v>57.616956521739141</v>
      </c>
      <c r="CI83">
        <f>INDEX('Ambiente-Termico'!$B$2:$EC$1000, MATCH($O83, 'Ambiente-Termico'!$I$2:$I$1000, 0), MATCH(CI$1, 'Ambiente-Termico'!$B$1:$EC$1, 0))</f>
        <v>757.82</v>
      </c>
      <c r="CJ83">
        <f>INDEX('Ambiente-Termico'!$B$2:$EC$1000, MATCH($O83, 'Ambiente-Termico'!$I$2:$I$1000, 0), MATCH(CJ$1, 'Ambiente-Termico'!$B$1:$EC$1, 0))</f>
        <v>52.758795076493051</v>
      </c>
      <c r="CK83">
        <f>INDEX('Ambiente-Termico'!$B$2:$EC$1000, MATCH($O83, 'Ambiente-Termico'!$I$2:$I$1000, 0), MATCH(CK$1, 'Ambiente-Termico'!$B$1:$EC$1, 0))</f>
        <v>0</v>
      </c>
      <c r="CL83">
        <f>INDEX('Ambiente-Termico'!$B$2:$EC$1000, MATCH($O83, 'Ambiente-Termico'!$I$2:$I$1000, 0), MATCH(CL$1, 'Ambiente-Termico'!$B$1:$EC$1, 0))</f>
        <v>0</v>
      </c>
      <c r="CM83">
        <f>INDEX('Ambiente-Termico'!$B$2:$EC$1000, MATCH($O83, 'Ambiente-Termico'!$I$2:$I$1000, 0), MATCH(CM$1, 'Ambiente-Termico'!$B$1:$EC$1, 0))</f>
        <v>0</v>
      </c>
      <c r="CN83">
        <f>INDEX('Ambiente-Termico'!$B$2:$EC$1000, MATCH($O83, 'Ambiente-Termico'!$I$2:$I$1000, 0), MATCH(CN$1, 'Ambiente-Termico'!$B$1:$EC$1, 0))</f>
        <v>0</v>
      </c>
      <c r="CO83">
        <f>INDEX('Ambiente-Termico'!$B$2:$EC$1000, MATCH($O83, 'Ambiente-Termico'!$I$2:$I$1000, 0), MATCH(CO$1, 'Ambiente-Termico'!$B$1:$EC$1, 0))</f>
        <v>0</v>
      </c>
      <c r="CP83">
        <f>INDEX('Ambiente-Termico'!$B$2:$EC$1000, MATCH($O83, 'Ambiente-Termico'!$I$2:$I$1000, 0), MATCH(CP$1, 'Ambiente-Termico'!$B$1:$EC$1, 0))</f>
        <v>0</v>
      </c>
      <c r="CQ83">
        <f>INDEX('Ambiente-Termico'!$B$2:$EC$1000, MATCH($O83, 'Ambiente-Termico'!$I$2:$I$1000, 0), MATCH(CQ$1, 'Ambiente-Termico'!$B$1:$EC$1, 0))</f>
        <v>0</v>
      </c>
      <c r="CR83">
        <f>INDEX('Ambiente-Termico'!$B$2:$EC$1000, MATCH($O83, 'Ambiente-Termico'!$I$2:$I$1000, 0), MATCH(CR$1, 'Ambiente-Termico'!$B$1:$EC$1, 0))</f>
        <v>0</v>
      </c>
      <c r="CS83">
        <f>INDEX('Ambiente-Termico'!$B$2:$EC$1000, MATCH($O83, 'Ambiente-Termico'!$I$2:$I$1000, 0), MATCH(CS$1, 'Ambiente-Termico'!$B$1:$EC$1, 0))</f>
        <v>0</v>
      </c>
      <c r="CT83">
        <f>INDEX('Ambiente-Termico'!$B$2:$EC$1000, MATCH($O83, 'Ambiente-Termico'!$I$2:$I$1000, 0), MATCH(CT$1, 'Ambiente-Termico'!$B$1:$EC$1, 0))</f>
        <v>0</v>
      </c>
      <c r="CU83">
        <f>INDEX('Ambiente-Termico'!$B$2:$EC$1000, MATCH($O83, 'Ambiente-Termico'!$I$2:$I$1000, 0), MATCH(CU$1, 'Ambiente-Termico'!$B$1:$EC$1, 0))</f>
        <v>0</v>
      </c>
      <c r="CV83">
        <f>INDEX('Ambiente-Termico'!$B$2:$EC$1000, MATCH($O83, 'Ambiente-Termico'!$I$2:$I$1000, 0), MATCH(CV$1, 'Ambiente-Termico'!$B$1:$EC$1, 0))</f>
        <v>0</v>
      </c>
      <c r="CW83">
        <f>INDEX('Ambiente-Termico'!$B$2:$EC$1000, MATCH($O83, 'Ambiente-Termico'!$I$2:$I$1000, 0), MATCH(CW$1, 'Ambiente-Termico'!$B$1:$EC$1, 0))</f>
        <v>0</v>
      </c>
      <c r="CX83">
        <f>INDEX('Ambiente-Termico'!$B$2:$EC$1000, MATCH($O83, 'Ambiente-Termico'!$I$2:$I$1000, 0), MATCH(CX$1, 'Ambiente-Termico'!$B$1:$EC$1, 0))</f>
        <v>0</v>
      </c>
      <c r="CY83">
        <f>INDEX('Ambiente-Termico'!$B$2:$EC$1000, MATCH($O83, 'Ambiente-Termico'!$I$2:$I$1000, 0), MATCH(CY$1, 'Ambiente-Termico'!$B$1:$EC$1, 0))</f>
        <v>0</v>
      </c>
      <c r="CZ83">
        <f>INDEX('Ambiente-Termico'!$B$2:$EC$1000, MATCH($O83, 'Ambiente-Termico'!$I$2:$I$1000, 0), MATCH(CZ$1, 'Ambiente-Termico'!$B$1:$EC$1, 0))</f>
        <v>0</v>
      </c>
      <c r="DA83">
        <f>INDEX('Ambiente-Termico'!$B$2:$EC$1000, MATCH($O83, 'Ambiente-Termico'!$I$2:$I$1000, 0), MATCH(DA$1, 'Ambiente-Termico'!$B$1:$EC$1, 0))</f>
        <v>0</v>
      </c>
      <c r="DB83">
        <f>INDEX('Ambiente-Termico'!$B$2:$EC$1000, MATCH($O83, 'Ambiente-Termico'!$I$2:$I$1000, 0), MATCH(DB$1, 'Ambiente-Termico'!$B$1:$EC$1, 0))</f>
        <v>0</v>
      </c>
      <c r="DC83">
        <f>INDEX('Ambiente-Termico'!$B$2:$EC$1000, MATCH($O83, 'Ambiente-Termico'!$I$2:$I$1000, 0), MATCH(DC$1, 'Ambiente-Termico'!$B$1:$EC$1, 0))</f>
        <v>0</v>
      </c>
      <c r="DD83">
        <f>INDEX('Ambiente-Termico'!$B$2:$EC$1000, MATCH($O83, 'Ambiente-Termico'!$I$2:$I$1000, 0), MATCH(DD$1, 'Ambiente-Termico'!$B$1:$EC$1, 0))</f>
        <v>0</v>
      </c>
      <c r="DE83">
        <f>INDEX('Ambiente-Termico'!$B$2:$EC$1000, MATCH($O83, 'Ambiente-Termico'!$I$2:$I$1000, 0), MATCH(DE$1, 'Ambiente-Termico'!$B$1:$EC$1, 0))</f>
        <v>0</v>
      </c>
      <c r="DF83">
        <f>INDEX('Ambiente-Termico'!$B$2:$EC$1000, MATCH($O83, 'Ambiente-Termico'!$I$2:$I$1000, 0), MATCH(DF$1, 'Ambiente-Termico'!$B$1:$EC$1, 0))</f>
        <v>0</v>
      </c>
      <c r="DG83">
        <f>INDEX('Ambiente-Termico'!$B$2:$EC$1000, MATCH($O83, 'Ambiente-Termico'!$I$2:$I$1000, 0), MATCH(DG$1, 'Ambiente-Termico'!$B$1:$EC$1, 0))</f>
        <v>0</v>
      </c>
      <c r="DH83">
        <f>INDEX('Ambiente-Termico'!$B$2:$EC$1000, MATCH($O83, 'Ambiente-Termico'!$I$2:$I$1000, 0), MATCH(DH$1, 'Ambiente-Termico'!$B$1:$EC$1, 0))</f>
        <v>0</v>
      </c>
      <c r="DI83">
        <f>INDEX('Ambiente-Termico'!$B$2:$EC$1000, MATCH($O83, 'Ambiente-Termico'!$I$2:$I$1000, 0), MATCH(DI$1, 'Ambiente-Termico'!$B$1:$EC$1, 0))</f>
        <v>0</v>
      </c>
      <c r="DJ83">
        <f>INDEX('Ambiente-Termico'!$B$2:$EC$1000, MATCH($O83, 'Ambiente-Termico'!$I$2:$I$1000, 0), MATCH(DJ$1, 'Ambiente-Termico'!$B$1:$EC$1, 0))</f>
        <v>0</v>
      </c>
      <c r="DK83">
        <f>INDEX('Ambiente-Termico'!$B$2:$EC$1000, MATCH($O83, 'Ambiente-Termico'!$I$2:$I$1000, 0), MATCH(DK$1, 'Ambiente-Termico'!$B$1:$EC$1, 0))</f>
        <v>0</v>
      </c>
      <c r="DL83">
        <f>INDEX('Ambiente-Termico'!$B$2:$EC$1000, MATCH($O83, 'Ambiente-Termico'!$I$2:$I$1000, 0), MATCH(DL$1, 'Ambiente-Termico'!$B$1:$EC$1, 0))</f>
        <v>0</v>
      </c>
      <c r="DM83">
        <f>INDEX('Ambiente-Termico'!$B$2:$EC$1000, MATCH($O83, 'Ambiente-Termico'!$I$2:$I$1000, 0), MATCH(DM$1, 'Ambiente-Termico'!$B$1:$EC$1, 0))</f>
        <v>0</v>
      </c>
      <c r="DN83" s="2">
        <f t="shared" si="45"/>
        <v>0.56875604340507824</v>
      </c>
      <c r="DO83" s="2">
        <f t="shared" si="46"/>
        <v>3.2913142746888835E-2</v>
      </c>
      <c r="DP83" s="2">
        <f t="shared" si="47"/>
        <v>0.56875604340507824</v>
      </c>
      <c r="DQ83" s="2">
        <f t="shared" si="48"/>
        <v>3.2913142746888946E-2</v>
      </c>
      <c r="DR83" s="2">
        <f t="shared" si="49"/>
        <v>0.65541352249502038</v>
      </c>
      <c r="DS83" s="2">
        <f t="shared" si="50"/>
        <v>0.84488066483808899</v>
      </c>
      <c r="DT83" s="2">
        <f t="shared" si="51"/>
        <v>-0.54284467307898776</v>
      </c>
      <c r="DU83" s="2">
        <f t="shared" si="52"/>
        <v>0</v>
      </c>
      <c r="DV83" s="2">
        <f t="shared" si="53"/>
        <v>0</v>
      </c>
      <c r="DW83" s="2">
        <f t="shared" si="54"/>
        <v>0</v>
      </c>
      <c r="DX83" s="2">
        <f t="shared" si="55"/>
        <v>0</v>
      </c>
      <c r="DY83" s="2">
        <f t="shared" si="56"/>
        <v>0</v>
      </c>
      <c r="DZ83" s="2">
        <f t="shared" si="57"/>
        <v>0</v>
      </c>
      <c r="EA83" s="2">
        <f t="shared" si="58"/>
        <v>0</v>
      </c>
      <c r="EB83" s="2">
        <f t="shared" si="59"/>
        <v>0</v>
      </c>
      <c r="EC83" s="2">
        <f t="shared" si="60"/>
        <v>0</v>
      </c>
      <c r="ED83" s="2">
        <f t="shared" si="61"/>
        <v>0</v>
      </c>
      <c r="EE83" s="2">
        <f t="shared" si="62"/>
        <v>0</v>
      </c>
      <c r="EF83" s="2">
        <f t="shared" si="63"/>
        <v>0</v>
      </c>
      <c r="EG83" s="2">
        <f t="shared" si="64"/>
        <v>0</v>
      </c>
      <c r="EH83" s="2">
        <f t="shared" si="65"/>
        <v>0</v>
      </c>
      <c r="EI83" s="2">
        <f t="shared" si="66"/>
        <v>0</v>
      </c>
      <c r="EJ83" s="2">
        <f t="shared" si="67"/>
        <v>0</v>
      </c>
      <c r="EK83" s="2">
        <f t="shared" si="68"/>
        <v>0</v>
      </c>
      <c r="EL83" s="2">
        <f t="shared" si="69"/>
        <v>0</v>
      </c>
      <c r="EM83" s="2">
        <f t="shared" si="70"/>
        <v>0</v>
      </c>
      <c r="EN83" s="2">
        <f t="shared" si="71"/>
        <v>0</v>
      </c>
      <c r="EO83" s="2">
        <f t="shared" si="72"/>
        <v>0</v>
      </c>
      <c r="EP83" s="2">
        <f t="shared" si="73"/>
        <v>0</v>
      </c>
      <c r="EQ83" s="2">
        <f t="shared" si="74"/>
        <v>0</v>
      </c>
      <c r="ER83" s="2">
        <f t="shared" si="75"/>
        <v>0</v>
      </c>
      <c r="ES83" s="2">
        <f t="shared" si="76"/>
        <v>0</v>
      </c>
      <c r="ET83" s="2">
        <f t="shared" si="77"/>
        <v>0</v>
      </c>
      <c r="EU83" s="2">
        <f t="shared" si="78"/>
        <v>0</v>
      </c>
      <c r="EV83">
        <f>INDEX('Ambiente-Luminico'!$B$2:$DZ$1000, MATCH($P83, 'Ambiente-Luminico'!$M$2:$M$1000, 0), MATCH(EV$1, 'Ambiente-Luminico'!$B$1:$DZ$1, 0))</f>
        <v>0.140625</v>
      </c>
      <c r="EW83">
        <f>INDEX('Ambiente-Luminico'!$B$2:$DZ$1000, MATCH($P83, 'Ambiente-Luminico'!$M$2:$M$1000, 0), MATCH(EW$1, 'Ambiente-Luminico'!$B$1:$DZ$1, 0))</f>
        <v>0.3125</v>
      </c>
      <c r="EX83">
        <f>INDEX('Ambiente-Luminico'!$B$2:$DZ$1000, MATCH($P83, 'Ambiente-Luminico'!$M$2:$M$1000, 0), MATCH(EX$1, 'Ambiente-Luminico'!$B$1:$DZ$1, 0))</f>
        <v>0</v>
      </c>
      <c r="EY83">
        <f>INDEX('Ambiente-Luminico'!$B$2:$DZ$1000, MATCH($P83, 'Ambiente-Luminico'!$M$2:$M$1000, 0), MATCH(EY$1, 'Ambiente-Luminico'!$B$1:$DZ$1, 0))</f>
        <v>0.22818063</v>
      </c>
      <c r="EZ83">
        <f>INDEX('Ambiente-Luminico'!$B$2:$DZ$1000, MATCH($P83, 'Ambiente-Luminico'!$M$2:$M$1000, 0), MATCH(EZ$1, 'Ambiente-Luminico'!$B$1:$DZ$1, 0))</f>
        <v>2.4165240000000001E-2</v>
      </c>
      <c r="FA83">
        <f>INDEX('Ambiente-Luminico'!$B$2:$DZ$1000, MATCH($P83, 'Ambiente-Luminico'!$M$2:$M$1000, 0), MATCH(FA$1, 'Ambiente-Luminico'!$B$1:$DZ$1, 0))</f>
        <v>404.10879999999997</v>
      </c>
      <c r="FB83">
        <f>INDEX('Ambiente-Luminico'!$B$2:$DZ$1000, MATCH($P83, 'Ambiente-Luminico'!$M$2:$M$1000, 0), MATCH(FB$1, 'Ambiente-Luminico'!$B$1:$DZ$1, 0))</f>
        <v>0.34570311999999997</v>
      </c>
    </row>
    <row r="84" spans="1:158" x14ac:dyDescent="0.3">
      <c r="A84">
        <f>IF(INDEX(Plan1!O$5:O$1000,ROW()-1)="","",INDEX(Plan1!O$5:O$1000,ROW()-1))</f>
        <v>83</v>
      </c>
      <c r="B84" t="str">
        <f>IF(INDEX(Plan1!P$5:P$1000,ROW()-1)="","",INDEX(Plan1!P$5:P$1000,ROW()-1))</f>
        <v>CTD-VN-V60-ST</v>
      </c>
      <c r="C84" t="str">
        <f>IF(INDEX(Plan1!Q$5:Q$1000,ROW()-1)="","",INDEX(Plan1!Q$5:Q$1000,ROW()-1))</f>
        <v>CTD</v>
      </c>
      <c r="D84" t="str">
        <f>IF(INDEX(Plan1!R$5:R$1000,ROW()-1)="","",INDEX(Plan1!R$5:R$1000,ROW()-1))</f>
        <v>VN</v>
      </c>
      <c r="E84" t="str">
        <f>IF(INDEX(Plan1!S$5:S$1000,ROW()-1)="","",INDEX(Plan1!S$5:S$1000,ROW()-1))</f>
        <v>V60</v>
      </c>
      <c r="F84" t="str">
        <f>IF(INDEX(Plan1!T$5:T$1000,ROW()-1)="","",INDEX(Plan1!T$5:T$1000,ROW()-1))</f>
        <v>ST</v>
      </c>
      <c r="G84" t="str">
        <f>IF(INDEX(Plan1!U$5:U$1000,ROW()-1)="","",INDEX(Plan1!U$5:U$1000,ROW()-1))</f>
        <v>COZINHA</v>
      </c>
      <c r="H84">
        <f>IF(INDEX(Plan1!W$5:W$1000,ROW()-1)="","",INDEX(Plan1!W$5:W$1000,ROW()-1))</f>
        <v>23</v>
      </c>
      <c r="I84">
        <f>IF(INDEX(Plan1!X$5:X$1000,ROW()-1)="","",INDEX(Plan1!X$5:X$1000,ROW()-1))</f>
        <v>20.47</v>
      </c>
      <c r="J84">
        <f>IF(INDEX(Plan1!Y$5:Y$1000,ROW()-1)="","",INDEX(Plan1!Y$5:Y$1000,ROW()-1))</f>
        <v>7.3440000000000003</v>
      </c>
      <c r="K84" s="16">
        <f>IF(INDEX(Plan1!Z$5:Z$1000,ROW()-1)="","",INDEX(Plan1!Z$5:Z$1000,ROW()-1))</f>
        <v>0.36</v>
      </c>
      <c r="L84" s="2">
        <f>IF(INDEX(Plan1!AA$5:AA$1000,ROW()-1)="","",INDEX(Plan1!AA$5:AA$1000,ROW()-1))</f>
        <v>0.32</v>
      </c>
      <c r="M84" t="str">
        <f t="shared" si="79"/>
        <v>ST</v>
      </c>
      <c r="N84" t="str">
        <f t="shared" si="80"/>
        <v>Oeste</v>
      </c>
      <c r="O84" t="str">
        <f t="shared" si="81"/>
        <v>CTD-VN-V60-ST-COZINHA-ST</v>
      </c>
      <c r="P84" t="str">
        <f t="shared" si="82"/>
        <v>CTD-VN-V60-ST-COZINHA-ST</v>
      </c>
      <c r="Q84" t="str">
        <f t="shared" si="83"/>
        <v>CTD_ST_V60</v>
      </c>
      <c r="R84" t="str">
        <f t="shared" si="84"/>
        <v>CTD_ST_V60_sDG</v>
      </c>
      <c r="S84" t="str">
        <f t="shared" si="85"/>
        <v>CTD-COZINHA</v>
      </c>
      <c r="T84" t="str">
        <f t="shared" si="86"/>
        <v>CTD-VN-V86-ST-COZINHA-ST</v>
      </c>
      <c r="U84">
        <f>INDEX('Ambiente-Termico'!$B$2:$EC$1000, MATCH($O84, 'Ambiente-Termico'!$I$2:$I$1000, 0), MATCH(U$1, 'Ambiente-Termico'!$B$1:$EC$1, 0))</f>
        <v>2920</v>
      </c>
      <c r="V84">
        <f>INDEX('Ambiente-Termico'!$B$2:$EC$1000, MATCH($O84, 'Ambiente-Termico'!$I$2:$I$1000, 0), MATCH(V$1, 'Ambiente-Termico'!$B$1:$EC$1, 0))</f>
        <v>30.89</v>
      </c>
      <c r="W84">
        <f>INDEX('Ambiente-Termico'!$B$2:$EC$1000, MATCH($O84, 'Ambiente-Termico'!$I$2:$I$1000, 0), MATCH(W$1, 'Ambiente-Termico'!$B$1:$EC$1, 0))</f>
        <v>30.89</v>
      </c>
      <c r="X84">
        <f>INDEX('Ambiente-Termico'!$B$2:$EC$1000, MATCH($O84, 'Ambiente-Termico'!$I$2:$I$1000, 0), MATCH(X$1, 'Ambiente-Termico'!$B$1:$EC$1, 0))</f>
        <v>22.28</v>
      </c>
      <c r="Y84">
        <f>INDEX('Ambiente-Termico'!$B$2:$EC$1000, MATCH($O84, 'Ambiente-Termico'!$I$2:$I$1000, 0), MATCH(Y$1, 'Ambiente-Termico'!$B$1:$EC$1, 0))</f>
        <v>21.1</v>
      </c>
      <c r="Z84">
        <f>INDEX('Ambiente-Termico'!$B$2:$EC$1000, MATCH($O84, 'Ambiente-Termico'!$I$2:$I$1000, 0), MATCH(Z$1, 'Ambiente-Termico'!$B$1:$EC$1, 0))</f>
        <v>32.520000000000003</v>
      </c>
      <c r="AA84">
        <f>INDEX('Ambiente-Termico'!$B$2:$EC$1000, MATCH($O84, 'Ambiente-Termico'!$I$2:$I$1000, 0), MATCH(AA$1, 'Ambiente-Termico'!$B$1:$EC$1, 0))</f>
        <v>32.520000000000003</v>
      </c>
      <c r="AB84">
        <f>INDEX('Ambiente-Termico'!$B$2:$EC$1000, MATCH($O84, 'Ambiente-Termico'!$I$2:$I$1000, 0), MATCH(AB$1, 'Ambiente-Termico'!$B$1:$EC$1, 0))</f>
        <v>23.41</v>
      </c>
      <c r="AC84">
        <f>INDEX('Ambiente-Termico'!$B$2:$EC$1000, MATCH($O84, 'Ambiente-Termico'!$I$2:$I$1000, 0), MATCH(AC$1, 'Ambiente-Termico'!$B$1:$EC$1, 0))</f>
        <v>21.5</v>
      </c>
      <c r="AD84">
        <f>INDEX('Ambiente-Termico'!$B$2:$EC$1000, MATCH($O84, 'Ambiente-Termico'!$I$2:$I$1000, 0), MATCH(AD$1, 'Ambiente-Termico'!$B$1:$EC$1, 0))</f>
        <v>31.69</v>
      </c>
      <c r="AE84">
        <f>INDEX('Ambiente-Termico'!$B$2:$EC$1000, MATCH($O84, 'Ambiente-Termico'!$I$2:$I$1000, 0), MATCH(AE$1, 'Ambiente-Termico'!$B$1:$EC$1, 0))</f>
        <v>31.69</v>
      </c>
      <c r="AF84">
        <f>INDEX('Ambiente-Termico'!$B$2:$EC$1000, MATCH($O84, 'Ambiente-Termico'!$I$2:$I$1000, 0), MATCH(AF$1, 'Ambiente-Termico'!$B$1:$EC$1, 0))</f>
        <v>22.84</v>
      </c>
      <c r="AG84">
        <f>INDEX('Ambiente-Termico'!$B$2:$EC$1000, MATCH($O84, 'Ambiente-Termico'!$I$2:$I$1000, 0), MATCH(AG$1, 'Ambiente-Termico'!$B$1:$EC$1, 0))</f>
        <v>21.3</v>
      </c>
      <c r="AH84" s="2">
        <f t="shared" si="87"/>
        <v>-3.5737491877843031E-3</v>
      </c>
      <c r="AI84" s="2">
        <f t="shared" si="87"/>
        <v>-3.5737491877843031E-3</v>
      </c>
      <c r="AJ84" s="2">
        <f t="shared" si="87"/>
        <v>-2.7002700270029045E-3</v>
      </c>
      <c r="AK84" s="2">
        <f t="shared" si="87"/>
        <v>0</v>
      </c>
      <c r="AL84" s="2">
        <f t="shared" si="88"/>
        <v>8.5365853658534441E-3</v>
      </c>
      <c r="AM84" s="2">
        <f t="shared" si="88"/>
        <v>8.5365853658534441E-3</v>
      </c>
      <c r="AN84" s="2">
        <f t="shared" si="88"/>
        <v>1.3485040033712647E-2</v>
      </c>
      <c r="AO84" s="2">
        <f t="shared" si="43"/>
        <v>6.9284064665126044E-3</v>
      </c>
      <c r="AP84" s="2">
        <f t="shared" si="43"/>
        <v>3.1456432840515358E-3</v>
      </c>
      <c r="AQ84" s="2">
        <f t="shared" si="43"/>
        <v>3.1456432840515358E-3</v>
      </c>
      <c r="AR84" s="2">
        <f t="shared" si="43"/>
        <v>6.0922541340295844E-3</v>
      </c>
      <c r="AS84" s="2">
        <f t="shared" si="44"/>
        <v>3.7418147801683288E-3</v>
      </c>
      <c r="AT84">
        <f>INDEX('Ambiente-Termico'!$B$2:$EC$1000, MATCH($O84, 'Ambiente-Termico'!$I$2:$I$1000, 0), MATCH(AT$1, 'Ambiente-Termico'!$B$1:$EC$1, 0))</f>
        <v>2153</v>
      </c>
      <c r="AU84" s="2">
        <f>INDEX('Ambiente-Termico'!$B$2:$EC$1000, MATCH($O84, 'Ambiente-Termico'!$I$2:$I$1000, 0), MATCH(AU$1, 'Ambiente-Termico'!$B$1:$EC$1, 0))</f>
        <v>0.73732876712328765</v>
      </c>
      <c r="AV84">
        <f>INDEX('Ambiente-Termico'!$B$2:$EC$1000, MATCH($O84, 'Ambiente-Termico'!$I$2:$I$1000, 0), MATCH(AV$1, 'Ambiente-Termico'!$B$1:$EC$1, 0))</f>
        <v>0</v>
      </c>
      <c r="AW84" s="2">
        <f>INDEX('Ambiente-Termico'!$B$2:$EC$1000, MATCH($O84, 'Ambiente-Termico'!$I$2:$I$1000, 0), MATCH(AW$1, 'Ambiente-Termico'!$B$1:$EC$1, 0))</f>
        <v>0</v>
      </c>
      <c r="AX84">
        <f>INDEX('Ambiente-Termico'!$B$2:$EC$1000, MATCH($O84, 'Ambiente-Termico'!$I$2:$I$1000, 0), MATCH(AX$1, 'Ambiente-Termico'!$B$1:$EC$1, 0))</f>
        <v>767</v>
      </c>
      <c r="AY84" s="2">
        <f>INDEX('Ambiente-Termico'!$B$2:$EC$1000, MATCH($O84, 'Ambiente-Termico'!$I$2:$I$1000, 0), MATCH(AY$1, 'Ambiente-Termico'!$B$1:$EC$1, 0))</f>
        <v>0.26267123287671229</v>
      </c>
      <c r="AZ84">
        <f>INDEX('Ambiente-Termico'!$B$2:$EC$1000, MATCH($O84, 'Ambiente-Termico'!$I$2:$I$1000, 0), MATCH(AZ$1, 'Ambiente-Termico'!$B$1:$EC$1, 0))</f>
        <v>6453</v>
      </c>
      <c r="BA84" s="2">
        <f>INDEX('Ambiente-Termico'!$B$2:$EC$1000, MATCH($O84, 'Ambiente-Termico'!$I$2:$I$1000, 0), MATCH(BA$1, 'Ambiente-Termico'!$B$1:$EC$1, 0))</f>
        <v>0.73664383561643831</v>
      </c>
      <c r="BB84">
        <f>INDEX('Ambiente-Termico'!$B$2:$EC$1000, MATCH($O84, 'Ambiente-Termico'!$I$2:$I$1000, 0), MATCH(BB$1, 'Ambiente-Termico'!$B$1:$EC$1, 0))</f>
        <v>10</v>
      </c>
      <c r="BC84" s="2">
        <f>INDEX('Ambiente-Termico'!$B$2:$EC$1000, MATCH($O84, 'Ambiente-Termico'!$I$2:$I$1000, 0), MATCH(BC$1, 'Ambiente-Termico'!$B$1:$EC$1, 0))</f>
        <v>1.1415525114155251E-3</v>
      </c>
      <c r="BD84" t="e">
        <f>INDEX('Ambiente-Termico'!$B$2:$EC$1000, MATCH($O84, 'Ambiente-Termico'!$I$2:$I$1000, 0), MATCH(BD$1, 'Ambiente-Termico'!$B$1:$EC$1, 0))</f>
        <v>#N/A</v>
      </c>
      <c r="BE84" s="2" t="e">
        <f>INDEX('Ambiente-Termico'!$B$2:$EC$1000, MATCH($O84, 'Ambiente-Termico'!$I$2:$I$1000, 0), MATCH(BE$1, 'Ambiente-Termico'!$B$1:$EC$1, 0))</f>
        <v>#N/A</v>
      </c>
      <c r="BF84">
        <f>INDEX('Ambiente-Termico'!$B$2:$EC$1000, MATCH($O84, 'Ambiente-Termico'!$I$2:$I$1000, 0), MATCH(BF$1, 'Ambiente-Termico'!$B$1:$EC$1, 0))</f>
        <v>376</v>
      </c>
      <c r="BG84" s="2">
        <f>INDEX('Ambiente-Termico'!$B$2:$EC$1000, MATCH($O84, 'Ambiente-Termico'!$I$2:$I$1000, 0), MATCH(BG$1, 'Ambiente-Termico'!$B$1:$EC$1, 0))</f>
        <v>0.1287671232876712</v>
      </c>
      <c r="BH84">
        <f>INDEX('Ambiente-Termico'!$B$2:$EC$1000, MATCH($O84, 'Ambiente-Termico'!$I$2:$I$1000, 0), MATCH(BH$1, 'Ambiente-Termico'!$B$1:$EC$1, 0))</f>
        <v>67</v>
      </c>
      <c r="BI84" s="2">
        <f>INDEX('Ambiente-Termico'!$B$2:$EC$1000, MATCH($O84, 'Ambiente-Termico'!$I$2:$I$1000, 0), MATCH(BI$1, 'Ambiente-Termico'!$B$1:$EC$1, 0))</f>
        <v>2.2945205479452051E-2</v>
      </c>
      <c r="BJ84">
        <f>INDEX('Ambiente-Termico'!$B$2:$EC$1000, MATCH($O84, 'Ambiente-Termico'!$I$2:$I$1000, 0), MATCH(BJ$1, 'Ambiente-Termico'!$B$1:$EC$1, 0))</f>
        <v>2477</v>
      </c>
      <c r="BK84" s="2">
        <f>INDEX('Ambiente-Termico'!$B$2:$EC$1000, MATCH($O84, 'Ambiente-Termico'!$I$2:$I$1000, 0), MATCH(BK$1, 'Ambiente-Termico'!$B$1:$EC$1, 0))</f>
        <v>0.84828767123287674</v>
      </c>
      <c r="BL84">
        <f>INDEX('Ambiente-Termico'!$B$2:$EC$1000, MATCH($O84, 'Ambiente-Termico'!$I$2:$I$1000, 0), MATCH(BL$1, 'Ambiente-Termico'!$B$1:$EC$1, 0))</f>
        <v>388</v>
      </c>
      <c r="BM84" s="2">
        <f>INDEX('Ambiente-Termico'!$B$2:$EC$1000, MATCH($O84, 'Ambiente-Termico'!$I$2:$I$1000, 0), MATCH(BM$1, 'Ambiente-Termico'!$B$1:$EC$1, 0))</f>
        <v>4.4292237442922378E-2</v>
      </c>
      <c r="BN84">
        <f>INDEX('Ambiente-Termico'!$B$2:$EC$1000, MATCH($O84, 'Ambiente-Termico'!$I$2:$I$1000, 0), MATCH(BN$1, 'Ambiente-Termico'!$B$1:$EC$1, 0))</f>
        <v>839</v>
      </c>
      <c r="BO84" s="2">
        <f>INDEX('Ambiente-Termico'!$B$2:$EC$1000, MATCH($O84, 'Ambiente-Termico'!$I$2:$I$1000, 0), MATCH(BO$1, 'Ambiente-Termico'!$B$1:$EC$1, 0))</f>
        <v>9.5776255707762561E-2</v>
      </c>
      <c r="BP84">
        <f>INDEX('Ambiente-Termico'!$B$2:$EC$1000, MATCH($O84, 'Ambiente-Termico'!$I$2:$I$1000, 0), MATCH(BP$1, 'Ambiente-Termico'!$B$1:$EC$1, 0))</f>
        <v>7533</v>
      </c>
      <c r="BQ84" s="2">
        <f>INDEX('Ambiente-Termico'!$B$2:$EC$1000, MATCH($O84, 'Ambiente-Termico'!$I$2:$I$1000, 0), MATCH(BQ$1, 'Ambiente-Termico'!$B$1:$EC$1, 0))</f>
        <v>0.85993150684931507</v>
      </c>
      <c r="BR84">
        <f>INDEX('Ambiente-Termico'!$B$2:$EC$1000, MATCH($O84, 'Ambiente-Termico'!$I$2:$I$1000, 0), MATCH(BR$1, 'Ambiente-Termico'!$B$1:$EC$1, 0))</f>
        <v>72</v>
      </c>
      <c r="BS84" s="2">
        <f>INDEX('Ambiente-Termico'!$B$2:$EC$1000, MATCH($O84, 'Ambiente-Termico'!$I$2:$I$1000, 0), MATCH(BS$1, 'Ambiente-Termico'!$B$1:$EC$1, 0))</f>
        <v>2.4657534246575338E-2</v>
      </c>
      <c r="BT84">
        <f>INDEX('Ambiente-Termico'!$B$2:$EC$1000, MATCH($O84, 'Ambiente-Termico'!$I$2:$I$1000, 0), MATCH(BT$1, 'Ambiente-Termico'!$B$1:$EC$1, 0))</f>
        <v>666</v>
      </c>
      <c r="BU84" s="2">
        <f>INDEX('Ambiente-Termico'!$B$2:$EC$1000, MATCH($O84, 'Ambiente-Termico'!$I$2:$I$1000, 0), MATCH(BU$1, 'Ambiente-Termico'!$B$1:$EC$1, 0))</f>
        <v>0.2280821917808219</v>
      </c>
      <c r="BV84">
        <f>INDEX('Ambiente-Termico'!$B$2:$EC$1000, MATCH($O84, 'Ambiente-Termico'!$I$2:$I$1000, 0), MATCH(BV$1, 'Ambiente-Termico'!$B$1:$EC$1, 0))</f>
        <v>8022</v>
      </c>
      <c r="BW84" s="2">
        <f>INDEX('Ambiente-Termico'!$B$2:$EC$1000, MATCH($O84, 'Ambiente-Termico'!$I$2:$I$1000, 0), MATCH(BW$1, 'Ambiente-Termico'!$B$1:$EC$1, 0))</f>
        <v>0.91575342465753429</v>
      </c>
      <c r="BX84">
        <f>INDEX('Ambiente-Termico'!$B$2:$EC$1000, MATCH($O84, 'Ambiente-Termico'!$I$2:$I$1000, 0), MATCH(BX$1, 'Ambiente-Termico'!$B$1:$EC$1, 0))</f>
        <v>72</v>
      </c>
      <c r="BY84" s="2">
        <f>INDEX('Ambiente-Termico'!$B$2:$EC$1000, MATCH($O84, 'Ambiente-Termico'!$I$2:$I$1000, 0), MATCH(BY$1, 'Ambiente-Termico'!$B$1:$EC$1, 0))</f>
        <v>8.21917808219178E-3</v>
      </c>
      <c r="BZ84">
        <f>INDEX('Ambiente-Termico'!$B$2:$EC$1000, MATCH($O84, 'Ambiente-Termico'!$I$2:$I$1000, 0), MATCH(BZ$1, 'Ambiente-Termico'!$B$1:$EC$1, 0))</f>
        <v>3682</v>
      </c>
      <c r="CA84" s="2">
        <f>INDEX('Ambiente-Termico'!$B$2:$EC$1000, MATCH($O84, 'Ambiente-Termico'!$I$2:$I$1000, 0), MATCH(CA$1, 'Ambiente-Termico'!$B$1:$EC$1, 0))</f>
        <v>0.42031963470319628</v>
      </c>
      <c r="CB84">
        <f>INDEX('Ambiente-Termico'!$B$2:$EC$1000, MATCH($O84, 'Ambiente-Termico'!$I$2:$I$1000, 0), MATCH(CB$1, 'Ambiente-Termico'!$B$1:$EC$1, 0))</f>
        <v>5006</v>
      </c>
      <c r="CC84" s="2">
        <f>INDEX('Ambiente-Termico'!$B$2:$EC$1000, MATCH($O84, 'Ambiente-Termico'!$I$2:$I$1000, 0), MATCH(CC$1, 'Ambiente-Termico'!$B$1:$EC$1, 0))</f>
        <v>0.57146118721461192</v>
      </c>
      <c r="CD84">
        <f>INDEX('Ambiente-Termico'!$B$2:$EC$1000, MATCH($O84, 'Ambiente-Termico'!$I$2:$I$1000, 0), MATCH(CD$1, 'Ambiente-Termico'!$B$1:$EC$1, 0))</f>
        <v>3351.93</v>
      </c>
      <c r="CE84">
        <f>INDEX('Ambiente-Termico'!$B$2:$EC$1000, MATCH($O84, 'Ambiente-Termico'!$I$2:$I$1000, 0), MATCH(CE$1, 'Ambiente-Termico'!$B$1:$EC$1, 0))</f>
        <v>602.65</v>
      </c>
      <c r="CF84">
        <f>INDEX('Ambiente-Termico'!$B$2:$EC$1000, MATCH($O84, 'Ambiente-Termico'!$I$2:$I$1000, 0), MATCH(CF$1, 'Ambiente-Termico'!$B$1:$EC$1, 0))</f>
        <v>145.73608695652175</v>
      </c>
      <c r="CG84">
        <f>INDEX('Ambiente-Termico'!$B$2:$EC$1000, MATCH($O84, 'Ambiente-Termico'!$I$2:$I$1000, 0), MATCH(CG$1, 'Ambiente-Termico'!$B$1:$EC$1, 0))</f>
        <v>26.202173913043477</v>
      </c>
      <c r="CH84">
        <f>INDEX('Ambiente-Termico'!$B$2:$EC$1000, MATCH($O84, 'Ambiente-Termico'!$I$2:$I$1000, 0), MATCH(CH$1, 'Ambiente-Termico'!$B$1:$EC$1, 0))</f>
        <v>119.53391304347826</v>
      </c>
      <c r="CI84">
        <f>INDEX('Ambiente-Termico'!$B$2:$EC$1000, MATCH($O84, 'Ambiente-Termico'!$I$2:$I$1000, 0), MATCH(CI$1, 'Ambiente-Termico'!$B$1:$EC$1, 0))</f>
        <v>2748.1</v>
      </c>
      <c r="CJ84">
        <f>INDEX('Ambiente-Termico'!$B$2:$EC$1000, MATCH($O84, 'Ambiente-Termico'!$I$2:$I$1000, 0), MATCH(CJ$1, 'Ambiente-Termico'!$B$1:$EC$1, 0))</f>
        <v>46.989908882080996</v>
      </c>
      <c r="CK84">
        <f>INDEX('Ambiente-Termico'!$B$2:$EC$1000, MATCH($O84, 'Ambiente-Termico'!$I$2:$I$1000, 0), MATCH(CK$1, 'Ambiente-Termico'!$B$1:$EC$1, 0))</f>
        <v>0</v>
      </c>
      <c r="CL84">
        <f>INDEX('Ambiente-Termico'!$B$2:$EC$1000, MATCH($O84, 'Ambiente-Termico'!$I$2:$I$1000, 0), MATCH(CL$1, 'Ambiente-Termico'!$B$1:$EC$1, 0))</f>
        <v>0</v>
      </c>
      <c r="CM84">
        <f>INDEX('Ambiente-Termico'!$B$2:$EC$1000, MATCH($O84, 'Ambiente-Termico'!$I$2:$I$1000, 0), MATCH(CM$1, 'Ambiente-Termico'!$B$1:$EC$1, 0))</f>
        <v>0</v>
      </c>
      <c r="CN84">
        <f>INDEX('Ambiente-Termico'!$B$2:$EC$1000, MATCH($O84, 'Ambiente-Termico'!$I$2:$I$1000, 0), MATCH(CN$1, 'Ambiente-Termico'!$B$1:$EC$1, 0))</f>
        <v>0</v>
      </c>
      <c r="CO84">
        <f>INDEX('Ambiente-Termico'!$B$2:$EC$1000, MATCH($O84, 'Ambiente-Termico'!$I$2:$I$1000, 0), MATCH(CO$1, 'Ambiente-Termico'!$B$1:$EC$1, 0))</f>
        <v>0</v>
      </c>
      <c r="CP84">
        <f>INDEX('Ambiente-Termico'!$B$2:$EC$1000, MATCH($O84, 'Ambiente-Termico'!$I$2:$I$1000, 0), MATCH(CP$1, 'Ambiente-Termico'!$B$1:$EC$1, 0))</f>
        <v>0</v>
      </c>
      <c r="CQ84">
        <f>INDEX('Ambiente-Termico'!$B$2:$EC$1000, MATCH($O84, 'Ambiente-Termico'!$I$2:$I$1000, 0), MATCH(CQ$1, 'Ambiente-Termico'!$B$1:$EC$1, 0))</f>
        <v>0</v>
      </c>
      <c r="CR84">
        <f>INDEX('Ambiente-Termico'!$B$2:$EC$1000, MATCH($O84, 'Ambiente-Termico'!$I$2:$I$1000, 0), MATCH(CR$1, 'Ambiente-Termico'!$B$1:$EC$1, 0))</f>
        <v>0</v>
      </c>
      <c r="CS84">
        <f>INDEX('Ambiente-Termico'!$B$2:$EC$1000, MATCH($O84, 'Ambiente-Termico'!$I$2:$I$1000, 0), MATCH(CS$1, 'Ambiente-Termico'!$B$1:$EC$1, 0))</f>
        <v>0</v>
      </c>
      <c r="CT84">
        <f>INDEX('Ambiente-Termico'!$B$2:$EC$1000, MATCH($O84, 'Ambiente-Termico'!$I$2:$I$1000, 0), MATCH(CT$1, 'Ambiente-Termico'!$B$1:$EC$1, 0))</f>
        <v>0</v>
      </c>
      <c r="CU84">
        <f>INDEX('Ambiente-Termico'!$B$2:$EC$1000, MATCH($O84, 'Ambiente-Termico'!$I$2:$I$1000, 0), MATCH(CU$1, 'Ambiente-Termico'!$B$1:$EC$1, 0))</f>
        <v>0</v>
      </c>
      <c r="CV84">
        <f>INDEX('Ambiente-Termico'!$B$2:$EC$1000, MATCH($O84, 'Ambiente-Termico'!$I$2:$I$1000, 0), MATCH(CV$1, 'Ambiente-Termico'!$B$1:$EC$1, 0))</f>
        <v>0</v>
      </c>
      <c r="CW84">
        <f>INDEX('Ambiente-Termico'!$B$2:$EC$1000, MATCH($O84, 'Ambiente-Termico'!$I$2:$I$1000, 0), MATCH(CW$1, 'Ambiente-Termico'!$B$1:$EC$1, 0))</f>
        <v>0</v>
      </c>
      <c r="CX84">
        <f>INDEX('Ambiente-Termico'!$B$2:$EC$1000, MATCH($O84, 'Ambiente-Termico'!$I$2:$I$1000, 0), MATCH(CX$1, 'Ambiente-Termico'!$B$1:$EC$1, 0))</f>
        <v>0</v>
      </c>
      <c r="CY84">
        <f>INDEX('Ambiente-Termico'!$B$2:$EC$1000, MATCH($O84, 'Ambiente-Termico'!$I$2:$I$1000, 0), MATCH(CY$1, 'Ambiente-Termico'!$B$1:$EC$1, 0))</f>
        <v>0</v>
      </c>
      <c r="CZ84">
        <f>INDEX('Ambiente-Termico'!$B$2:$EC$1000, MATCH($O84, 'Ambiente-Termico'!$I$2:$I$1000, 0), MATCH(CZ$1, 'Ambiente-Termico'!$B$1:$EC$1, 0))</f>
        <v>0</v>
      </c>
      <c r="DA84">
        <f>INDEX('Ambiente-Termico'!$B$2:$EC$1000, MATCH($O84, 'Ambiente-Termico'!$I$2:$I$1000, 0), MATCH(DA$1, 'Ambiente-Termico'!$B$1:$EC$1, 0))</f>
        <v>0</v>
      </c>
      <c r="DB84">
        <f>INDEX('Ambiente-Termico'!$B$2:$EC$1000, MATCH($O84, 'Ambiente-Termico'!$I$2:$I$1000, 0), MATCH(DB$1, 'Ambiente-Termico'!$B$1:$EC$1, 0))</f>
        <v>0</v>
      </c>
      <c r="DC84">
        <f>INDEX('Ambiente-Termico'!$B$2:$EC$1000, MATCH($O84, 'Ambiente-Termico'!$I$2:$I$1000, 0), MATCH(DC$1, 'Ambiente-Termico'!$B$1:$EC$1, 0))</f>
        <v>0</v>
      </c>
      <c r="DD84">
        <f>INDEX('Ambiente-Termico'!$B$2:$EC$1000, MATCH($O84, 'Ambiente-Termico'!$I$2:$I$1000, 0), MATCH(DD$1, 'Ambiente-Termico'!$B$1:$EC$1, 0))</f>
        <v>0</v>
      </c>
      <c r="DE84">
        <f>INDEX('Ambiente-Termico'!$B$2:$EC$1000, MATCH($O84, 'Ambiente-Termico'!$I$2:$I$1000, 0), MATCH(DE$1, 'Ambiente-Termico'!$B$1:$EC$1, 0))</f>
        <v>0</v>
      </c>
      <c r="DF84">
        <f>INDEX('Ambiente-Termico'!$B$2:$EC$1000, MATCH($O84, 'Ambiente-Termico'!$I$2:$I$1000, 0), MATCH(DF$1, 'Ambiente-Termico'!$B$1:$EC$1, 0))</f>
        <v>0</v>
      </c>
      <c r="DG84">
        <f>INDEX('Ambiente-Termico'!$B$2:$EC$1000, MATCH($O84, 'Ambiente-Termico'!$I$2:$I$1000, 0), MATCH(DG$1, 'Ambiente-Termico'!$B$1:$EC$1, 0))</f>
        <v>0</v>
      </c>
      <c r="DH84">
        <f>INDEX('Ambiente-Termico'!$B$2:$EC$1000, MATCH($O84, 'Ambiente-Termico'!$I$2:$I$1000, 0), MATCH(DH$1, 'Ambiente-Termico'!$B$1:$EC$1, 0))</f>
        <v>0</v>
      </c>
      <c r="DI84">
        <f>INDEX('Ambiente-Termico'!$B$2:$EC$1000, MATCH($O84, 'Ambiente-Termico'!$I$2:$I$1000, 0), MATCH(DI$1, 'Ambiente-Termico'!$B$1:$EC$1, 0))</f>
        <v>0</v>
      </c>
      <c r="DJ84">
        <f>INDEX('Ambiente-Termico'!$B$2:$EC$1000, MATCH($O84, 'Ambiente-Termico'!$I$2:$I$1000, 0), MATCH(DJ$1, 'Ambiente-Termico'!$B$1:$EC$1, 0))</f>
        <v>0</v>
      </c>
      <c r="DK84">
        <f>INDEX('Ambiente-Termico'!$B$2:$EC$1000, MATCH($O84, 'Ambiente-Termico'!$I$2:$I$1000, 0), MATCH(DK$1, 'Ambiente-Termico'!$B$1:$EC$1, 0))</f>
        <v>0</v>
      </c>
      <c r="DL84">
        <f>INDEX('Ambiente-Termico'!$B$2:$EC$1000, MATCH($O84, 'Ambiente-Termico'!$I$2:$I$1000, 0), MATCH(DL$1, 'Ambiente-Termico'!$B$1:$EC$1, 0))</f>
        <v>0</v>
      </c>
      <c r="DM84">
        <f>INDEX('Ambiente-Termico'!$B$2:$EC$1000, MATCH($O84, 'Ambiente-Termico'!$I$2:$I$1000, 0), MATCH(DM$1, 'Ambiente-Termico'!$B$1:$EC$1, 0))</f>
        <v>0</v>
      </c>
      <c r="DN84" s="2">
        <f t="shared" si="45"/>
        <v>0.24973811911327592</v>
      </c>
      <c r="DO84" s="2">
        <f t="shared" si="46"/>
        <v>3.1015853619320355E-2</v>
      </c>
      <c r="DP84" s="2">
        <f t="shared" si="47"/>
        <v>0.24973811911327581</v>
      </c>
      <c r="DQ84" s="2">
        <f t="shared" si="48"/>
        <v>3.1015853619320355E-2</v>
      </c>
      <c r="DR84" s="2">
        <f t="shared" si="49"/>
        <v>0.28511027786589838</v>
      </c>
      <c r="DS84" s="2">
        <f t="shared" si="50"/>
        <v>0.43748720677938346</v>
      </c>
      <c r="DT84" s="2">
        <f t="shared" si="51"/>
        <v>-0.3741430315471248</v>
      </c>
      <c r="DU84" s="2">
        <f t="shared" si="52"/>
        <v>0</v>
      </c>
      <c r="DV84" s="2">
        <f t="shared" si="53"/>
        <v>0</v>
      </c>
      <c r="DW84" s="2">
        <f t="shared" si="54"/>
        <v>0</v>
      </c>
      <c r="DX84" s="2">
        <f t="shared" si="55"/>
        <v>0</v>
      </c>
      <c r="DY84" s="2">
        <f t="shared" si="56"/>
        <v>0</v>
      </c>
      <c r="DZ84" s="2">
        <f t="shared" si="57"/>
        <v>0</v>
      </c>
      <c r="EA84" s="2">
        <f t="shared" si="58"/>
        <v>0</v>
      </c>
      <c r="EB84" s="2">
        <f t="shared" si="59"/>
        <v>0</v>
      </c>
      <c r="EC84" s="2">
        <f t="shared" si="60"/>
        <v>0</v>
      </c>
      <c r="ED84" s="2">
        <f t="shared" si="61"/>
        <v>0</v>
      </c>
      <c r="EE84" s="2">
        <f t="shared" si="62"/>
        <v>0</v>
      </c>
      <c r="EF84" s="2">
        <f t="shared" si="63"/>
        <v>0</v>
      </c>
      <c r="EG84" s="2">
        <f t="shared" si="64"/>
        <v>0</v>
      </c>
      <c r="EH84" s="2">
        <f t="shared" si="65"/>
        <v>0</v>
      </c>
      <c r="EI84" s="2">
        <f t="shared" si="66"/>
        <v>0</v>
      </c>
      <c r="EJ84" s="2">
        <f t="shared" si="67"/>
        <v>0</v>
      </c>
      <c r="EK84" s="2">
        <f t="shared" si="68"/>
        <v>0</v>
      </c>
      <c r="EL84" s="2">
        <f t="shared" si="69"/>
        <v>0</v>
      </c>
      <c r="EM84" s="2">
        <f t="shared" si="70"/>
        <v>0</v>
      </c>
      <c r="EN84" s="2">
        <f t="shared" si="71"/>
        <v>0</v>
      </c>
      <c r="EO84" s="2">
        <f t="shared" si="72"/>
        <v>0</v>
      </c>
      <c r="EP84" s="2">
        <f t="shared" si="73"/>
        <v>0</v>
      </c>
      <c r="EQ84" s="2">
        <f t="shared" si="74"/>
        <v>0</v>
      </c>
      <c r="ER84" s="2">
        <f t="shared" si="75"/>
        <v>0</v>
      </c>
      <c r="ES84" s="2">
        <f t="shared" si="76"/>
        <v>0</v>
      </c>
      <c r="ET84" s="2">
        <f t="shared" si="77"/>
        <v>0</v>
      </c>
      <c r="EU84" s="2">
        <f t="shared" si="78"/>
        <v>0</v>
      </c>
      <c r="EV84">
        <f>INDEX('Ambiente-Luminico'!$B$2:$DZ$1000, MATCH($P84, 'Ambiente-Luminico'!$M$2:$M$1000, 0), MATCH(EV$1, 'Ambiente-Luminico'!$B$1:$DZ$1, 0))</f>
        <v>1</v>
      </c>
      <c r="EW84">
        <f>INDEX('Ambiente-Luminico'!$B$2:$DZ$1000, MATCH($P84, 'Ambiente-Luminico'!$M$2:$M$1000, 0), MATCH(EW$1, 'Ambiente-Luminico'!$B$1:$DZ$1, 0))</f>
        <v>0.53125</v>
      </c>
      <c r="EX84">
        <f>INDEX('Ambiente-Luminico'!$B$2:$DZ$1000, MATCH($P84, 'Ambiente-Luminico'!$M$2:$M$1000, 0), MATCH(EX$1, 'Ambiente-Luminico'!$B$1:$DZ$1, 0))</f>
        <v>0</v>
      </c>
      <c r="EY84">
        <f>INDEX('Ambiente-Luminico'!$B$2:$DZ$1000, MATCH($P84, 'Ambiente-Luminico'!$M$2:$M$1000, 0), MATCH(EY$1, 'Ambiente-Luminico'!$B$1:$DZ$1, 0))</f>
        <v>0.7700342</v>
      </c>
      <c r="EZ84">
        <f>INDEX('Ambiente-Luminico'!$B$2:$DZ$1000, MATCH($P84, 'Ambiente-Luminico'!$M$2:$M$1000, 0), MATCH(EZ$1, 'Ambiente-Luminico'!$B$1:$DZ$1, 0))</f>
        <v>0.11330907</v>
      </c>
      <c r="FA84">
        <f>INDEX('Ambiente-Luminico'!$B$2:$DZ$1000, MATCH($P84, 'Ambiente-Luminico'!$M$2:$M$1000, 0), MATCH(FA$1, 'Ambiente-Luminico'!$B$1:$DZ$1, 0))</f>
        <v>1742.6063999999999</v>
      </c>
      <c r="FB84">
        <f>INDEX('Ambiente-Luminico'!$B$2:$DZ$1000, MATCH($P84, 'Ambiente-Luminico'!$M$2:$M$1000, 0), MATCH(FB$1, 'Ambiente-Luminico'!$B$1:$DZ$1, 0))</f>
        <v>0.375</v>
      </c>
    </row>
    <row r="85" spans="1:158" x14ac:dyDescent="0.3">
      <c r="A85">
        <f>IF(INDEX(Plan1!O$5:O$1000,ROW()-1)="","",INDEX(Plan1!O$5:O$1000,ROW()-1))</f>
        <v>84</v>
      </c>
      <c r="B85" t="str">
        <f>IF(INDEX(Plan1!P$5:P$1000,ROW()-1)="","",INDEX(Plan1!P$5:P$1000,ROW()-1))</f>
        <v>CTD-VN-V86-ST</v>
      </c>
      <c r="C85" t="str">
        <f>IF(INDEX(Plan1!Q$5:Q$1000,ROW()-1)="","",INDEX(Plan1!Q$5:Q$1000,ROW()-1))</f>
        <v>CTD</v>
      </c>
      <c r="D85" t="str">
        <f>IF(INDEX(Plan1!R$5:R$1000,ROW()-1)="","",INDEX(Plan1!R$5:R$1000,ROW()-1))</f>
        <v>VN</v>
      </c>
      <c r="E85" t="str">
        <f>IF(INDEX(Plan1!S$5:S$1000,ROW()-1)="","",INDEX(Plan1!S$5:S$1000,ROW()-1))</f>
        <v>V86</v>
      </c>
      <c r="F85" t="str">
        <f>IF(INDEX(Plan1!T$5:T$1000,ROW()-1)="","",INDEX(Plan1!T$5:T$1000,ROW()-1))</f>
        <v>ST</v>
      </c>
      <c r="G85" t="str">
        <f>IF(INDEX(Plan1!U$5:U$1000,ROW()-1)="","",INDEX(Plan1!U$5:U$1000,ROW()-1))</f>
        <v>COZINHA</v>
      </c>
      <c r="H85">
        <f>IF(INDEX(Plan1!W$5:W$1000,ROW()-1)="","",INDEX(Plan1!W$5:W$1000,ROW()-1))</f>
        <v>23</v>
      </c>
      <c r="I85">
        <f>IF(INDEX(Plan1!X$5:X$1000,ROW()-1)="","",INDEX(Plan1!X$5:X$1000,ROW()-1))</f>
        <v>20.47</v>
      </c>
      <c r="J85">
        <f>IF(INDEX(Plan1!Y$5:Y$1000,ROW()-1)="","",INDEX(Plan1!Y$5:Y$1000,ROW()-1))</f>
        <v>7.3440000000000003</v>
      </c>
      <c r="K85" s="16">
        <f>IF(INDEX(Plan1!Z$5:Z$1000,ROW()-1)="","",INDEX(Plan1!Z$5:Z$1000,ROW()-1))</f>
        <v>0.36</v>
      </c>
      <c r="L85" s="2">
        <f>IF(INDEX(Plan1!AA$5:AA$1000,ROW()-1)="","",INDEX(Plan1!AA$5:AA$1000,ROW()-1))</f>
        <v>0.32</v>
      </c>
      <c r="M85" t="str">
        <f t="shared" si="79"/>
        <v>ST</v>
      </c>
      <c r="N85" t="str">
        <f t="shared" si="80"/>
        <v>Oeste</v>
      </c>
      <c r="O85" t="str">
        <f t="shared" si="81"/>
        <v>CTD-VN-V86-ST-COZINHA-ST</v>
      </c>
      <c r="P85" t="str">
        <f t="shared" si="82"/>
        <v>CTD-VN-V86-ST-COZINHA-ST</v>
      </c>
      <c r="Q85" t="str">
        <f t="shared" si="83"/>
        <v>CTD_ST_V86</v>
      </c>
      <c r="R85" t="str">
        <f t="shared" si="84"/>
        <v>CTD_ST_V86_sDG</v>
      </c>
      <c r="S85" t="str">
        <f t="shared" si="85"/>
        <v>CTD-COZINHA</v>
      </c>
      <c r="T85" t="str">
        <f t="shared" si="86"/>
        <v>CTD-VN-V86-ST-COZINHA-ST</v>
      </c>
      <c r="U85">
        <f>INDEX('Ambiente-Termico'!$B$2:$EC$1000, MATCH($O85, 'Ambiente-Termico'!$I$2:$I$1000, 0), MATCH(U$1, 'Ambiente-Termico'!$B$1:$EC$1, 0))</f>
        <v>2920</v>
      </c>
      <c r="V85">
        <f>INDEX('Ambiente-Termico'!$B$2:$EC$1000, MATCH($O85, 'Ambiente-Termico'!$I$2:$I$1000, 0), MATCH(V$1, 'Ambiente-Termico'!$B$1:$EC$1, 0))</f>
        <v>30.78</v>
      </c>
      <c r="W85">
        <f>INDEX('Ambiente-Termico'!$B$2:$EC$1000, MATCH($O85, 'Ambiente-Termico'!$I$2:$I$1000, 0), MATCH(W$1, 'Ambiente-Termico'!$B$1:$EC$1, 0))</f>
        <v>30.78</v>
      </c>
      <c r="X85">
        <f>INDEX('Ambiente-Termico'!$B$2:$EC$1000, MATCH($O85, 'Ambiente-Termico'!$I$2:$I$1000, 0), MATCH(X$1, 'Ambiente-Termico'!$B$1:$EC$1, 0))</f>
        <v>22.22</v>
      </c>
      <c r="Y85">
        <f>INDEX('Ambiente-Termico'!$B$2:$EC$1000, MATCH($O85, 'Ambiente-Termico'!$I$2:$I$1000, 0), MATCH(Y$1, 'Ambiente-Termico'!$B$1:$EC$1, 0))</f>
        <v>21.1</v>
      </c>
      <c r="Z85">
        <f>INDEX('Ambiente-Termico'!$B$2:$EC$1000, MATCH($O85, 'Ambiente-Termico'!$I$2:$I$1000, 0), MATCH(Z$1, 'Ambiente-Termico'!$B$1:$EC$1, 0))</f>
        <v>32.799999999999997</v>
      </c>
      <c r="AA85">
        <f>INDEX('Ambiente-Termico'!$B$2:$EC$1000, MATCH($O85, 'Ambiente-Termico'!$I$2:$I$1000, 0), MATCH(AA$1, 'Ambiente-Termico'!$B$1:$EC$1, 0))</f>
        <v>32.799999999999997</v>
      </c>
      <c r="AB85">
        <f>INDEX('Ambiente-Termico'!$B$2:$EC$1000, MATCH($O85, 'Ambiente-Termico'!$I$2:$I$1000, 0), MATCH(AB$1, 'Ambiente-Termico'!$B$1:$EC$1, 0))</f>
        <v>23.73</v>
      </c>
      <c r="AC85">
        <f>INDEX('Ambiente-Termico'!$B$2:$EC$1000, MATCH($O85, 'Ambiente-Termico'!$I$2:$I$1000, 0), MATCH(AC$1, 'Ambiente-Termico'!$B$1:$EC$1, 0))</f>
        <v>21.65</v>
      </c>
      <c r="AD85">
        <f>INDEX('Ambiente-Termico'!$B$2:$EC$1000, MATCH($O85, 'Ambiente-Termico'!$I$2:$I$1000, 0), MATCH(AD$1, 'Ambiente-Termico'!$B$1:$EC$1, 0))</f>
        <v>31.79</v>
      </c>
      <c r="AE85">
        <f>INDEX('Ambiente-Termico'!$B$2:$EC$1000, MATCH($O85, 'Ambiente-Termico'!$I$2:$I$1000, 0), MATCH(AE$1, 'Ambiente-Termico'!$B$1:$EC$1, 0))</f>
        <v>31.79</v>
      </c>
      <c r="AF85">
        <f>INDEX('Ambiente-Termico'!$B$2:$EC$1000, MATCH($O85, 'Ambiente-Termico'!$I$2:$I$1000, 0), MATCH(AF$1, 'Ambiente-Termico'!$B$1:$EC$1, 0))</f>
        <v>22.98</v>
      </c>
      <c r="AG85">
        <f>INDEX('Ambiente-Termico'!$B$2:$EC$1000, MATCH($O85, 'Ambiente-Termico'!$I$2:$I$1000, 0), MATCH(AG$1, 'Ambiente-Termico'!$B$1:$EC$1, 0))</f>
        <v>21.38</v>
      </c>
      <c r="AH85" s="2">
        <f t="shared" si="87"/>
        <v>0</v>
      </c>
      <c r="AI85" s="2">
        <f t="shared" si="87"/>
        <v>0</v>
      </c>
      <c r="AJ85" s="2">
        <f t="shared" si="87"/>
        <v>0</v>
      </c>
      <c r="AK85" s="2">
        <f t="shared" si="87"/>
        <v>0</v>
      </c>
      <c r="AL85" s="2">
        <f t="shared" si="88"/>
        <v>0</v>
      </c>
      <c r="AM85" s="2">
        <f t="shared" si="88"/>
        <v>0</v>
      </c>
      <c r="AN85" s="2">
        <f t="shared" si="88"/>
        <v>0</v>
      </c>
      <c r="AO85" s="2">
        <f t="shared" si="43"/>
        <v>0</v>
      </c>
      <c r="AP85" s="2">
        <f t="shared" si="43"/>
        <v>0</v>
      </c>
      <c r="AQ85" s="2">
        <f t="shared" si="43"/>
        <v>0</v>
      </c>
      <c r="AR85" s="2">
        <f t="shared" si="43"/>
        <v>0</v>
      </c>
      <c r="AS85" s="2">
        <f t="shared" si="44"/>
        <v>0</v>
      </c>
      <c r="AT85">
        <f>INDEX('Ambiente-Termico'!$B$2:$EC$1000, MATCH($O85, 'Ambiente-Termico'!$I$2:$I$1000, 0), MATCH(AT$1, 'Ambiente-Termico'!$B$1:$EC$1, 0))</f>
        <v>2178</v>
      </c>
      <c r="AU85" s="2">
        <f>INDEX('Ambiente-Termico'!$B$2:$EC$1000, MATCH($O85, 'Ambiente-Termico'!$I$2:$I$1000, 0), MATCH(AU$1, 'Ambiente-Termico'!$B$1:$EC$1, 0))</f>
        <v>0.74589041095890407</v>
      </c>
      <c r="AV85">
        <f>INDEX('Ambiente-Termico'!$B$2:$EC$1000, MATCH($O85, 'Ambiente-Termico'!$I$2:$I$1000, 0), MATCH(AV$1, 'Ambiente-Termico'!$B$1:$EC$1, 0))</f>
        <v>0</v>
      </c>
      <c r="AW85" s="2">
        <f>INDEX('Ambiente-Termico'!$B$2:$EC$1000, MATCH($O85, 'Ambiente-Termico'!$I$2:$I$1000, 0), MATCH(AW$1, 'Ambiente-Termico'!$B$1:$EC$1, 0))</f>
        <v>0</v>
      </c>
      <c r="AX85">
        <f>INDEX('Ambiente-Termico'!$B$2:$EC$1000, MATCH($O85, 'Ambiente-Termico'!$I$2:$I$1000, 0), MATCH(AX$1, 'Ambiente-Termico'!$B$1:$EC$1, 0))</f>
        <v>742</v>
      </c>
      <c r="AY85" s="2">
        <f>INDEX('Ambiente-Termico'!$B$2:$EC$1000, MATCH($O85, 'Ambiente-Termico'!$I$2:$I$1000, 0), MATCH(AY$1, 'Ambiente-Termico'!$B$1:$EC$1, 0))</f>
        <v>0.25410958904109587</v>
      </c>
      <c r="AZ85">
        <f>INDEX('Ambiente-Termico'!$B$2:$EC$1000, MATCH($O85, 'Ambiente-Termico'!$I$2:$I$1000, 0), MATCH(AZ$1, 'Ambiente-Termico'!$B$1:$EC$1, 0))</f>
        <v>6491</v>
      </c>
      <c r="BA85" s="2">
        <f>INDEX('Ambiente-Termico'!$B$2:$EC$1000, MATCH($O85, 'Ambiente-Termico'!$I$2:$I$1000, 0), MATCH(BA$1, 'Ambiente-Termico'!$B$1:$EC$1, 0))</f>
        <v>0.74098173515981736</v>
      </c>
      <c r="BB85">
        <f>INDEX('Ambiente-Termico'!$B$2:$EC$1000, MATCH($O85, 'Ambiente-Termico'!$I$2:$I$1000, 0), MATCH(BB$1, 'Ambiente-Termico'!$B$1:$EC$1, 0))</f>
        <v>11</v>
      </c>
      <c r="BC85" s="2">
        <f>INDEX('Ambiente-Termico'!$B$2:$EC$1000, MATCH($O85, 'Ambiente-Termico'!$I$2:$I$1000, 0), MATCH(BC$1, 'Ambiente-Termico'!$B$1:$EC$1, 0))</f>
        <v>1.255707762557078E-3</v>
      </c>
      <c r="BD85" t="e">
        <f>INDEX('Ambiente-Termico'!$B$2:$EC$1000, MATCH($O85, 'Ambiente-Termico'!$I$2:$I$1000, 0), MATCH(BD$1, 'Ambiente-Termico'!$B$1:$EC$1, 0))</f>
        <v>#N/A</v>
      </c>
      <c r="BE85" s="2" t="e">
        <f>INDEX('Ambiente-Termico'!$B$2:$EC$1000, MATCH($O85, 'Ambiente-Termico'!$I$2:$I$1000, 0), MATCH(BE$1, 'Ambiente-Termico'!$B$1:$EC$1, 0))</f>
        <v>#N/A</v>
      </c>
      <c r="BF85">
        <f>INDEX('Ambiente-Termico'!$B$2:$EC$1000, MATCH($O85, 'Ambiente-Termico'!$I$2:$I$1000, 0), MATCH(BF$1, 'Ambiente-Termico'!$B$1:$EC$1, 0))</f>
        <v>414</v>
      </c>
      <c r="BG85" s="2">
        <f>INDEX('Ambiente-Termico'!$B$2:$EC$1000, MATCH($O85, 'Ambiente-Termico'!$I$2:$I$1000, 0), MATCH(BG$1, 'Ambiente-Termico'!$B$1:$EC$1, 0))</f>
        <v>0.14178082191780819</v>
      </c>
      <c r="BH85">
        <f>INDEX('Ambiente-Termico'!$B$2:$EC$1000, MATCH($O85, 'Ambiente-Termico'!$I$2:$I$1000, 0), MATCH(BH$1, 'Ambiente-Termico'!$B$1:$EC$1, 0))</f>
        <v>53</v>
      </c>
      <c r="BI85" s="2">
        <f>INDEX('Ambiente-Termico'!$B$2:$EC$1000, MATCH($O85, 'Ambiente-Termico'!$I$2:$I$1000, 0), MATCH(BI$1, 'Ambiente-Termico'!$B$1:$EC$1, 0))</f>
        <v>1.8150684931506851E-2</v>
      </c>
      <c r="BJ85">
        <f>INDEX('Ambiente-Termico'!$B$2:$EC$1000, MATCH($O85, 'Ambiente-Termico'!$I$2:$I$1000, 0), MATCH(BJ$1, 'Ambiente-Termico'!$B$1:$EC$1, 0))</f>
        <v>2453</v>
      </c>
      <c r="BK85" s="2">
        <f>INDEX('Ambiente-Termico'!$B$2:$EC$1000, MATCH($O85, 'Ambiente-Termico'!$I$2:$I$1000, 0), MATCH(BK$1, 'Ambiente-Termico'!$B$1:$EC$1, 0))</f>
        <v>0.84006849315068488</v>
      </c>
      <c r="BL85">
        <f>INDEX('Ambiente-Termico'!$B$2:$EC$1000, MATCH($O85, 'Ambiente-Termico'!$I$2:$I$1000, 0), MATCH(BL$1, 'Ambiente-Termico'!$B$1:$EC$1, 0))</f>
        <v>426</v>
      </c>
      <c r="BM85" s="2">
        <f>INDEX('Ambiente-Termico'!$B$2:$EC$1000, MATCH($O85, 'Ambiente-Termico'!$I$2:$I$1000, 0), MATCH(BM$1, 'Ambiente-Termico'!$B$1:$EC$1, 0))</f>
        <v>4.8630136986301371E-2</v>
      </c>
      <c r="BN85">
        <f>INDEX('Ambiente-Termico'!$B$2:$EC$1000, MATCH($O85, 'Ambiente-Termico'!$I$2:$I$1000, 0), MATCH(BN$1, 'Ambiente-Termico'!$B$1:$EC$1, 0))</f>
        <v>814</v>
      </c>
      <c r="BO85" s="2">
        <f>INDEX('Ambiente-Termico'!$B$2:$EC$1000, MATCH($O85, 'Ambiente-Termico'!$I$2:$I$1000, 0), MATCH(BO$1, 'Ambiente-Termico'!$B$1:$EC$1, 0))</f>
        <v>9.2922374429223742E-2</v>
      </c>
      <c r="BP85">
        <f>INDEX('Ambiente-Termico'!$B$2:$EC$1000, MATCH($O85, 'Ambiente-Termico'!$I$2:$I$1000, 0), MATCH(BP$1, 'Ambiente-Termico'!$B$1:$EC$1, 0))</f>
        <v>7520</v>
      </c>
      <c r="BQ85" s="2">
        <f>INDEX('Ambiente-Termico'!$B$2:$EC$1000, MATCH($O85, 'Ambiente-Termico'!$I$2:$I$1000, 0), MATCH(BQ$1, 'Ambiente-Termico'!$B$1:$EC$1, 0))</f>
        <v>0.85844748858447484</v>
      </c>
      <c r="BR85">
        <f>INDEX('Ambiente-Termico'!$B$2:$EC$1000, MATCH($O85, 'Ambiente-Termico'!$I$2:$I$1000, 0), MATCH(BR$1, 'Ambiente-Termico'!$B$1:$EC$1, 0))</f>
        <v>70</v>
      </c>
      <c r="BS85" s="2">
        <f>INDEX('Ambiente-Termico'!$B$2:$EC$1000, MATCH($O85, 'Ambiente-Termico'!$I$2:$I$1000, 0), MATCH(BS$1, 'Ambiente-Termico'!$B$1:$EC$1, 0))</f>
        <v>2.397260273972603E-2</v>
      </c>
      <c r="BT85">
        <f>INDEX('Ambiente-Termico'!$B$2:$EC$1000, MATCH($O85, 'Ambiente-Termico'!$I$2:$I$1000, 0), MATCH(BT$1, 'Ambiente-Termico'!$B$1:$EC$1, 0))</f>
        <v>617</v>
      </c>
      <c r="BU85" s="2">
        <f>INDEX('Ambiente-Termico'!$B$2:$EC$1000, MATCH($O85, 'Ambiente-Termico'!$I$2:$I$1000, 0), MATCH(BU$1, 'Ambiente-Termico'!$B$1:$EC$1, 0))</f>
        <v>0.2113013698630137</v>
      </c>
      <c r="BV85">
        <f>INDEX('Ambiente-Termico'!$B$2:$EC$1000, MATCH($O85, 'Ambiente-Termico'!$I$2:$I$1000, 0), MATCH(BV$1, 'Ambiente-Termico'!$B$1:$EC$1, 0))</f>
        <v>8073</v>
      </c>
      <c r="BW85" s="2">
        <f>INDEX('Ambiente-Termico'!$B$2:$EC$1000, MATCH($O85, 'Ambiente-Termico'!$I$2:$I$1000, 0), MATCH(BW$1, 'Ambiente-Termico'!$B$1:$EC$1, 0))</f>
        <v>0.92157534246575346</v>
      </c>
      <c r="BX85">
        <f>INDEX('Ambiente-Termico'!$B$2:$EC$1000, MATCH($O85, 'Ambiente-Termico'!$I$2:$I$1000, 0), MATCH(BX$1, 'Ambiente-Termico'!$B$1:$EC$1, 0))</f>
        <v>70</v>
      </c>
      <c r="BY85" s="2">
        <f>INDEX('Ambiente-Termico'!$B$2:$EC$1000, MATCH($O85, 'Ambiente-Termico'!$I$2:$I$1000, 0), MATCH(BY$1, 'Ambiente-Termico'!$B$1:$EC$1, 0))</f>
        <v>7.9908675799086754E-3</v>
      </c>
      <c r="BZ85">
        <f>INDEX('Ambiente-Termico'!$B$2:$EC$1000, MATCH($O85, 'Ambiente-Termico'!$I$2:$I$1000, 0), MATCH(BZ$1, 'Ambiente-Termico'!$B$1:$EC$1, 0))</f>
        <v>3571</v>
      </c>
      <c r="CA85" s="2">
        <f>INDEX('Ambiente-Termico'!$B$2:$EC$1000, MATCH($O85, 'Ambiente-Termico'!$I$2:$I$1000, 0), MATCH(CA$1, 'Ambiente-Termico'!$B$1:$EC$1, 0))</f>
        <v>0.40764840182648399</v>
      </c>
      <c r="CB85">
        <f>INDEX('Ambiente-Termico'!$B$2:$EC$1000, MATCH($O85, 'Ambiente-Termico'!$I$2:$I$1000, 0), MATCH(CB$1, 'Ambiente-Termico'!$B$1:$EC$1, 0))</f>
        <v>5119</v>
      </c>
      <c r="CC85" s="2">
        <f>INDEX('Ambiente-Termico'!$B$2:$EC$1000, MATCH($O85, 'Ambiente-Termico'!$I$2:$I$1000, 0), MATCH(CC$1, 'Ambiente-Termico'!$B$1:$EC$1, 0))</f>
        <v>0.58436073059360727</v>
      </c>
      <c r="CD85">
        <f>INDEX('Ambiente-Termico'!$B$2:$EC$1000, MATCH($O85, 'Ambiente-Termico'!$I$2:$I$1000, 0), MATCH(CD$1, 'Ambiente-Termico'!$B$1:$EC$1, 0))</f>
        <v>4467.68</v>
      </c>
      <c r="CE85">
        <f>INDEX('Ambiente-Termico'!$B$2:$EC$1000, MATCH($O85, 'Ambiente-Termico'!$I$2:$I$1000, 0), MATCH(CE$1, 'Ambiente-Termico'!$B$1:$EC$1, 0))</f>
        <v>621.94000000000005</v>
      </c>
      <c r="CF85">
        <f>INDEX('Ambiente-Termico'!$B$2:$EC$1000, MATCH($O85, 'Ambiente-Termico'!$I$2:$I$1000, 0), MATCH(CF$1, 'Ambiente-Termico'!$B$1:$EC$1, 0))</f>
        <v>194.24695652173915</v>
      </c>
      <c r="CG85">
        <f>INDEX('Ambiente-Termico'!$B$2:$EC$1000, MATCH($O85, 'Ambiente-Termico'!$I$2:$I$1000, 0), MATCH(CG$1, 'Ambiente-Termico'!$B$1:$EC$1, 0))</f>
        <v>27.040869565217395</v>
      </c>
      <c r="CH85">
        <f>INDEX('Ambiente-Termico'!$B$2:$EC$1000, MATCH($O85, 'Ambiente-Termico'!$I$2:$I$1000, 0), MATCH(CH$1, 'Ambiente-Termico'!$B$1:$EC$1, 0))</f>
        <v>167.20608695652174</v>
      </c>
      <c r="CI85">
        <f>INDEX('Ambiente-Termico'!$B$2:$EC$1000, MATCH($O85, 'Ambiente-Termico'!$I$2:$I$1000, 0), MATCH(CI$1, 'Ambiente-Termico'!$B$1:$EC$1, 0))</f>
        <v>4885.3999999999996</v>
      </c>
      <c r="CJ85">
        <f>INDEX('Ambiente-Termico'!$B$2:$EC$1000, MATCH($O85, 'Ambiente-Termico'!$I$2:$I$1000, 0), MATCH(CJ$1, 'Ambiente-Termico'!$B$1:$EC$1, 0))</f>
        <v>34.195791706759842</v>
      </c>
      <c r="CK85">
        <f>INDEX('Ambiente-Termico'!$B$2:$EC$1000, MATCH($O85, 'Ambiente-Termico'!$I$2:$I$1000, 0), MATCH(CK$1, 'Ambiente-Termico'!$B$1:$EC$1, 0))</f>
        <v>0</v>
      </c>
      <c r="CL85">
        <f>INDEX('Ambiente-Termico'!$B$2:$EC$1000, MATCH($O85, 'Ambiente-Termico'!$I$2:$I$1000, 0), MATCH(CL$1, 'Ambiente-Termico'!$B$1:$EC$1, 0))</f>
        <v>0</v>
      </c>
      <c r="CM85">
        <f>INDEX('Ambiente-Termico'!$B$2:$EC$1000, MATCH($O85, 'Ambiente-Termico'!$I$2:$I$1000, 0), MATCH(CM$1, 'Ambiente-Termico'!$B$1:$EC$1, 0))</f>
        <v>0</v>
      </c>
      <c r="CN85">
        <f>INDEX('Ambiente-Termico'!$B$2:$EC$1000, MATCH($O85, 'Ambiente-Termico'!$I$2:$I$1000, 0), MATCH(CN$1, 'Ambiente-Termico'!$B$1:$EC$1, 0))</f>
        <v>0</v>
      </c>
      <c r="CO85">
        <f>INDEX('Ambiente-Termico'!$B$2:$EC$1000, MATCH($O85, 'Ambiente-Termico'!$I$2:$I$1000, 0), MATCH(CO$1, 'Ambiente-Termico'!$B$1:$EC$1, 0))</f>
        <v>0</v>
      </c>
      <c r="CP85">
        <f>INDEX('Ambiente-Termico'!$B$2:$EC$1000, MATCH($O85, 'Ambiente-Termico'!$I$2:$I$1000, 0), MATCH(CP$1, 'Ambiente-Termico'!$B$1:$EC$1, 0))</f>
        <v>0</v>
      </c>
      <c r="CQ85">
        <f>INDEX('Ambiente-Termico'!$B$2:$EC$1000, MATCH($O85, 'Ambiente-Termico'!$I$2:$I$1000, 0), MATCH(CQ$1, 'Ambiente-Termico'!$B$1:$EC$1, 0))</f>
        <v>0</v>
      </c>
      <c r="CR85">
        <f>INDEX('Ambiente-Termico'!$B$2:$EC$1000, MATCH($O85, 'Ambiente-Termico'!$I$2:$I$1000, 0), MATCH(CR$1, 'Ambiente-Termico'!$B$1:$EC$1, 0))</f>
        <v>0</v>
      </c>
      <c r="CS85">
        <f>INDEX('Ambiente-Termico'!$B$2:$EC$1000, MATCH($O85, 'Ambiente-Termico'!$I$2:$I$1000, 0), MATCH(CS$1, 'Ambiente-Termico'!$B$1:$EC$1, 0))</f>
        <v>0</v>
      </c>
      <c r="CT85">
        <f>INDEX('Ambiente-Termico'!$B$2:$EC$1000, MATCH($O85, 'Ambiente-Termico'!$I$2:$I$1000, 0), MATCH(CT$1, 'Ambiente-Termico'!$B$1:$EC$1, 0))</f>
        <v>0</v>
      </c>
      <c r="CU85">
        <f>INDEX('Ambiente-Termico'!$B$2:$EC$1000, MATCH($O85, 'Ambiente-Termico'!$I$2:$I$1000, 0), MATCH(CU$1, 'Ambiente-Termico'!$B$1:$EC$1, 0))</f>
        <v>0</v>
      </c>
      <c r="CV85">
        <f>INDEX('Ambiente-Termico'!$B$2:$EC$1000, MATCH($O85, 'Ambiente-Termico'!$I$2:$I$1000, 0), MATCH(CV$1, 'Ambiente-Termico'!$B$1:$EC$1, 0))</f>
        <v>0</v>
      </c>
      <c r="CW85">
        <f>INDEX('Ambiente-Termico'!$B$2:$EC$1000, MATCH($O85, 'Ambiente-Termico'!$I$2:$I$1000, 0), MATCH(CW$1, 'Ambiente-Termico'!$B$1:$EC$1, 0))</f>
        <v>0</v>
      </c>
      <c r="CX85">
        <f>INDEX('Ambiente-Termico'!$B$2:$EC$1000, MATCH($O85, 'Ambiente-Termico'!$I$2:$I$1000, 0), MATCH(CX$1, 'Ambiente-Termico'!$B$1:$EC$1, 0))</f>
        <v>0</v>
      </c>
      <c r="CY85">
        <f>INDEX('Ambiente-Termico'!$B$2:$EC$1000, MATCH($O85, 'Ambiente-Termico'!$I$2:$I$1000, 0), MATCH(CY$1, 'Ambiente-Termico'!$B$1:$EC$1, 0))</f>
        <v>0</v>
      </c>
      <c r="CZ85">
        <f>INDEX('Ambiente-Termico'!$B$2:$EC$1000, MATCH($O85, 'Ambiente-Termico'!$I$2:$I$1000, 0), MATCH(CZ$1, 'Ambiente-Termico'!$B$1:$EC$1, 0))</f>
        <v>0</v>
      </c>
      <c r="DA85">
        <f>INDEX('Ambiente-Termico'!$B$2:$EC$1000, MATCH($O85, 'Ambiente-Termico'!$I$2:$I$1000, 0), MATCH(DA$1, 'Ambiente-Termico'!$B$1:$EC$1, 0))</f>
        <v>0</v>
      </c>
      <c r="DB85">
        <f>INDEX('Ambiente-Termico'!$B$2:$EC$1000, MATCH($O85, 'Ambiente-Termico'!$I$2:$I$1000, 0), MATCH(DB$1, 'Ambiente-Termico'!$B$1:$EC$1, 0))</f>
        <v>0</v>
      </c>
      <c r="DC85">
        <f>INDEX('Ambiente-Termico'!$B$2:$EC$1000, MATCH($O85, 'Ambiente-Termico'!$I$2:$I$1000, 0), MATCH(DC$1, 'Ambiente-Termico'!$B$1:$EC$1, 0))</f>
        <v>0</v>
      </c>
      <c r="DD85">
        <f>INDEX('Ambiente-Termico'!$B$2:$EC$1000, MATCH($O85, 'Ambiente-Termico'!$I$2:$I$1000, 0), MATCH(DD$1, 'Ambiente-Termico'!$B$1:$EC$1, 0))</f>
        <v>0</v>
      </c>
      <c r="DE85">
        <f>INDEX('Ambiente-Termico'!$B$2:$EC$1000, MATCH($O85, 'Ambiente-Termico'!$I$2:$I$1000, 0), MATCH(DE$1, 'Ambiente-Termico'!$B$1:$EC$1, 0))</f>
        <v>0</v>
      </c>
      <c r="DF85">
        <f>INDEX('Ambiente-Termico'!$B$2:$EC$1000, MATCH($O85, 'Ambiente-Termico'!$I$2:$I$1000, 0), MATCH(DF$1, 'Ambiente-Termico'!$B$1:$EC$1, 0))</f>
        <v>0</v>
      </c>
      <c r="DG85">
        <f>INDEX('Ambiente-Termico'!$B$2:$EC$1000, MATCH($O85, 'Ambiente-Termico'!$I$2:$I$1000, 0), MATCH(DG$1, 'Ambiente-Termico'!$B$1:$EC$1, 0))</f>
        <v>0</v>
      </c>
      <c r="DH85">
        <f>INDEX('Ambiente-Termico'!$B$2:$EC$1000, MATCH($O85, 'Ambiente-Termico'!$I$2:$I$1000, 0), MATCH(DH$1, 'Ambiente-Termico'!$B$1:$EC$1, 0))</f>
        <v>0</v>
      </c>
      <c r="DI85">
        <f>INDEX('Ambiente-Termico'!$B$2:$EC$1000, MATCH($O85, 'Ambiente-Termico'!$I$2:$I$1000, 0), MATCH(DI$1, 'Ambiente-Termico'!$B$1:$EC$1, 0))</f>
        <v>0</v>
      </c>
      <c r="DJ85">
        <f>INDEX('Ambiente-Termico'!$B$2:$EC$1000, MATCH($O85, 'Ambiente-Termico'!$I$2:$I$1000, 0), MATCH(DJ$1, 'Ambiente-Termico'!$B$1:$EC$1, 0))</f>
        <v>0</v>
      </c>
      <c r="DK85">
        <f>INDEX('Ambiente-Termico'!$B$2:$EC$1000, MATCH($O85, 'Ambiente-Termico'!$I$2:$I$1000, 0), MATCH(DK$1, 'Ambiente-Termico'!$B$1:$EC$1, 0))</f>
        <v>0</v>
      </c>
      <c r="DL85">
        <f>INDEX('Ambiente-Termico'!$B$2:$EC$1000, MATCH($O85, 'Ambiente-Termico'!$I$2:$I$1000, 0), MATCH(DL$1, 'Ambiente-Termico'!$B$1:$EC$1, 0))</f>
        <v>0</v>
      </c>
      <c r="DM85">
        <f>INDEX('Ambiente-Termico'!$B$2:$EC$1000, MATCH($O85, 'Ambiente-Termico'!$I$2:$I$1000, 0), MATCH(DM$1, 'Ambiente-Termico'!$B$1:$EC$1, 0))</f>
        <v>0</v>
      </c>
      <c r="DN85" s="2">
        <f t="shared" si="45"/>
        <v>0</v>
      </c>
      <c r="DO85" s="2">
        <f t="shared" si="46"/>
        <v>0</v>
      </c>
      <c r="DP85" s="2">
        <f t="shared" si="47"/>
        <v>0</v>
      </c>
      <c r="DQ85" s="2">
        <f t="shared" si="48"/>
        <v>0</v>
      </c>
      <c r="DR85" s="2">
        <f t="shared" si="49"/>
        <v>0</v>
      </c>
      <c r="DS85" s="2">
        <f t="shared" si="50"/>
        <v>0</v>
      </c>
      <c r="DT85" s="2">
        <f t="shared" si="51"/>
        <v>0</v>
      </c>
      <c r="DU85" s="2">
        <f t="shared" si="52"/>
        <v>0</v>
      </c>
      <c r="DV85" s="2">
        <f t="shared" si="53"/>
        <v>0</v>
      </c>
      <c r="DW85" s="2">
        <f t="shared" si="54"/>
        <v>0</v>
      </c>
      <c r="DX85" s="2">
        <f t="shared" si="55"/>
        <v>0</v>
      </c>
      <c r="DY85" s="2">
        <f t="shared" si="56"/>
        <v>0</v>
      </c>
      <c r="DZ85" s="2">
        <f t="shared" si="57"/>
        <v>0</v>
      </c>
      <c r="EA85" s="2">
        <f t="shared" si="58"/>
        <v>0</v>
      </c>
      <c r="EB85" s="2">
        <f t="shared" si="59"/>
        <v>0</v>
      </c>
      <c r="EC85" s="2">
        <f t="shared" si="60"/>
        <v>0</v>
      </c>
      <c r="ED85" s="2">
        <f t="shared" si="61"/>
        <v>0</v>
      </c>
      <c r="EE85" s="2">
        <f t="shared" si="62"/>
        <v>0</v>
      </c>
      <c r="EF85" s="2">
        <f t="shared" si="63"/>
        <v>0</v>
      </c>
      <c r="EG85" s="2">
        <f t="shared" si="64"/>
        <v>0</v>
      </c>
      <c r="EH85" s="2">
        <f t="shared" si="65"/>
        <v>0</v>
      </c>
      <c r="EI85" s="2">
        <f t="shared" si="66"/>
        <v>0</v>
      </c>
      <c r="EJ85" s="2">
        <f t="shared" si="67"/>
        <v>0</v>
      </c>
      <c r="EK85" s="2">
        <f t="shared" si="68"/>
        <v>0</v>
      </c>
      <c r="EL85" s="2">
        <f t="shared" si="69"/>
        <v>0</v>
      </c>
      <c r="EM85" s="2">
        <f t="shared" si="70"/>
        <v>0</v>
      </c>
      <c r="EN85" s="2">
        <f t="shared" si="71"/>
        <v>0</v>
      </c>
      <c r="EO85" s="2">
        <f t="shared" si="72"/>
        <v>0</v>
      </c>
      <c r="EP85" s="2">
        <f t="shared" si="73"/>
        <v>0</v>
      </c>
      <c r="EQ85" s="2">
        <f t="shared" si="74"/>
        <v>0</v>
      </c>
      <c r="ER85" s="2">
        <f t="shared" si="75"/>
        <v>0</v>
      </c>
      <c r="ES85" s="2">
        <f t="shared" si="76"/>
        <v>0</v>
      </c>
      <c r="ET85" s="2">
        <f t="shared" si="77"/>
        <v>0</v>
      </c>
      <c r="EU85" s="2">
        <f t="shared" si="78"/>
        <v>0</v>
      </c>
      <c r="EV85">
        <f>INDEX('Ambiente-Luminico'!$B$2:$DZ$1000, MATCH($P85, 'Ambiente-Luminico'!$M$2:$M$1000, 0), MATCH(EV$1, 'Ambiente-Luminico'!$B$1:$DZ$1, 0))</f>
        <v>1</v>
      </c>
      <c r="EW85">
        <f>INDEX('Ambiente-Luminico'!$B$2:$DZ$1000, MATCH($P85, 'Ambiente-Luminico'!$M$2:$M$1000, 0), MATCH(EW$1, 'Ambiente-Luminico'!$B$1:$DZ$1, 0))</f>
        <v>0.625</v>
      </c>
      <c r="EX85">
        <f>INDEX('Ambiente-Luminico'!$B$2:$DZ$1000, MATCH($P85, 'Ambiente-Luminico'!$M$2:$M$1000, 0), MATCH(EX$1, 'Ambiente-Luminico'!$B$1:$DZ$1, 0))</f>
        <v>0</v>
      </c>
      <c r="EY85">
        <f>INDEX('Ambiente-Luminico'!$B$2:$DZ$1000, MATCH($P85, 'Ambiente-Luminico'!$M$2:$M$1000, 0), MATCH(EY$1, 'Ambiente-Luminico'!$B$1:$DZ$1, 0))</f>
        <v>0.76684487000000001</v>
      </c>
      <c r="EZ85">
        <f>INDEX('Ambiente-Luminico'!$B$2:$DZ$1000, MATCH($P85, 'Ambiente-Luminico'!$M$2:$M$1000, 0), MATCH(EZ$1, 'Ambiente-Luminico'!$B$1:$DZ$1, 0))</f>
        <v>0.18548803</v>
      </c>
      <c r="FA85">
        <f>INDEX('Ambiente-Luminico'!$B$2:$DZ$1000, MATCH($P85, 'Ambiente-Luminico'!$M$2:$M$1000, 0), MATCH(FA$1, 'Ambiente-Luminico'!$B$1:$DZ$1, 0))</f>
        <v>3237.4238</v>
      </c>
      <c r="FB85">
        <f>INDEX('Ambiente-Luminico'!$B$2:$DZ$1000, MATCH($P85, 'Ambiente-Luminico'!$M$2:$M$1000, 0), MATCH(FB$1, 'Ambiente-Luminico'!$B$1:$DZ$1, 0))</f>
        <v>0.54101560000000004</v>
      </c>
    </row>
    <row r="86" spans="1:158" x14ac:dyDescent="0.3">
      <c r="A86">
        <f>IF(INDEX(Plan1!O$5:O$1000,ROW()-1)="","",INDEX(Plan1!O$5:O$1000,ROW()-1))</f>
        <v>85</v>
      </c>
      <c r="B86" t="str">
        <f>IF(INDEX(Plan1!P$5:P$1000,ROW()-1)="","",INDEX(Plan1!P$5:P$1000,ROW()-1))</f>
        <v>CTD-VN-V60-T120</v>
      </c>
      <c r="C86" t="str">
        <f>IF(INDEX(Plan1!Q$5:Q$1000,ROW()-1)="","",INDEX(Plan1!Q$5:Q$1000,ROW()-1))</f>
        <v>CTD</v>
      </c>
      <c r="D86" t="str">
        <f>IF(INDEX(Plan1!R$5:R$1000,ROW()-1)="","",INDEX(Plan1!R$5:R$1000,ROW()-1))</f>
        <v>VN</v>
      </c>
      <c r="E86" t="str">
        <f>IF(INDEX(Plan1!S$5:S$1000,ROW()-1)="","",INDEX(Plan1!S$5:S$1000,ROW()-1))</f>
        <v>V60</v>
      </c>
      <c r="F86" t="str">
        <f>IF(INDEX(Plan1!T$5:T$1000,ROW()-1)="","",INDEX(Plan1!T$5:T$1000,ROW()-1))</f>
        <v>T120</v>
      </c>
      <c r="G86" t="str">
        <f>IF(INDEX(Plan1!U$5:U$1000,ROW()-1)="","",INDEX(Plan1!U$5:U$1000,ROW()-1))</f>
        <v>COZINHA</v>
      </c>
      <c r="H86">
        <f>IF(INDEX(Plan1!W$5:W$1000,ROW()-1)="","",INDEX(Plan1!W$5:W$1000,ROW()-1))</f>
        <v>23</v>
      </c>
      <c r="I86">
        <f>IF(INDEX(Plan1!X$5:X$1000,ROW()-1)="","",INDEX(Plan1!X$5:X$1000,ROW()-1))</f>
        <v>20.47</v>
      </c>
      <c r="J86">
        <f>IF(INDEX(Plan1!Y$5:Y$1000,ROW()-1)="","",INDEX(Plan1!Y$5:Y$1000,ROW()-1))</f>
        <v>7.3440000000000003</v>
      </c>
      <c r="K86" s="16">
        <f>IF(INDEX(Plan1!Z$5:Z$1000,ROW()-1)="","",INDEX(Plan1!Z$5:Z$1000,ROW()-1))</f>
        <v>0.36</v>
      </c>
      <c r="L86" s="2">
        <f>IF(INDEX(Plan1!AA$5:AA$1000,ROW()-1)="","",INDEX(Plan1!AA$5:AA$1000,ROW()-1))</f>
        <v>0.32</v>
      </c>
      <c r="M86" t="str">
        <f t="shared" si="79"/>
        <v>T120</v>
      </c>
      <c r="N86" t="str">
        <f t="shared" si="80"/>
        <v>Oeste</v>
      </c>
      <c r="O86" t="str">
        <f t="shared" si="81"/>
        <v>CTD-VN-V60-T120-COZINHA-T120</v>
      </c>
      <c r="P86" t="str">
        <f t="shared" si="82"/>
        <v>CTD-VN-V60-T120-COZINHA-T120</v>
      </c>
      <c r="Q86" t="str">
        <f t="shared" si="83"/>
        <v>CTD_T120_V60</v>
      </c>
      <c r="R86" t="str">
        <f t="shared" si="84"/>
        <v>CTD_T120_V60_sDG</v>
      </c>
      <c r="S86" t="str">
        <f t="shared" si="85"/>
        <v>CTD-COZINHA</v>
      </c>
      <c r="T86" t="str">
        <f t="shared" si="86"/>
        <v>CTD-VN-V86-ST-COZINHA-ST</v>
      </c>
      <c r="U86">
        <f>INDEX('Ambiente-Termico'!$B$2:$EC$1000, MATCH($O86, 'Ambiente-Termico'!$I$2:$I$1000, 0), MATCH(U$1, 'Ambiente-Termico'!$B$1:$EC$1, 0))</f>
        <v>2920</v>
      </c>
      <c r="V86">
        <f>INDEX('Ambiente-Termico'!$B$2:$EC$1000, MATCH($O86, 'Ambiente-Termico'!$I$2:$I$1000, 0), MATCH(V$1, 'Ambiente-Termico'!$B$1:$EC$1, 0))</f>
        <v>30.63</v>
      </c>
      <c r="W86">
        <f>INDEX('Ambiente-Termico'!$B$2:$EC$1000, MATCH($O86, 'Ambiente-Termico'!$I$2:$I$1000, 0), MATCH(W$1, 'Ambiente-Termico'!$B$1:$EC$1, 0))</f>
        <v>30.63</v>
      </c>
      <c r="X86">
        <f>INDEX('Ambiente-Termico'!$B$2:$EC$1000, MATCH($O86, 'Ambiente-Termico'!$I$2:$I$1000, 0), MATCH(X$1, 'Ambiente-Termico'!$B$1:$EC$1, 0))</f>
        <v>21.94</v>
      </c>
      <c r="Y86">
        <f>INDEX('Ambiente-Termico'!$B$2:$EC$1000, MATCH($O86, 'Ambiente-Termico'!$I$2:$I$1000, 0), MATCH(Y$1, 'Ambiente-Termico'!$B$1:$EC$1, 0))</f>
        <v>20.93</v>
      </c>
      <c r="Z86">
        <f>INDEX('Ambiente-Termico'!$B$2:$EC$1000, MATCH($O86, 'Ambiente-Termico'!$I$2:$I$1000, 0), MATCH(Z$1, 'Ambiente-Termico'!$B$1:$EC$1, 0))</f>
        <v>30.24</v>
      </c>
      <c r="AA86">
        <f>INDEX('Ambiente-Termico'!$B$2:$EC$1000, MATCH($O86, 'Ambiente-Termico'!$I$2:$I$1000, 0), MATCH(AA$1, 'Ambiente-Termico'!$B$1:$EC$1, 0))</f>
        <v>30.24</v>
      </c>
      <c r="AB86">
        <f>INDEX('Ambiente-Termico'!$B$2:$EC$1000, MATCH($O86, 'Ambiente-Termico'!$I$2:$I$1000, 0), MATCH(AB$1, 'Ambiente-Termico'!$B$1:$EC$1, 0))</f>
        <v>22.48</v>
      </c>
      <c r="AC86">
        <f>INDEX('Ambiente-Termico'!$B$2:$EC$1000, MATCH($O86, 'Ambiente-Termico'!$I$2:$I$1000, 0), MATCH(AC$1, 'Ambiente-Termico'!$B$1:$EC$1, 0))</f>
        <v>21.09</v>
      </c>
      <c r="AD86">
        <f>INDEX('Ambiente-Termico'!$B$2:$EC$1000, MATCH($O86, 'Ambiente-Termico'!$I$2:$I$1000, 0), MATCH(AD$1, 'Ambiente-Termico'!$B$1:$EC$1, 0))</f>
        <v>30.43</v>
      </c>
      <c r="AE86">
        <f>INDEX('Ambiente-Termico'!$B$2:$EC$1000, MATCH($O86, 'Ambiente-Termico'!$I$2:$I$1000, 0), MATCH(AE$1, 'Ambiente-Termico'!$B$1:$EC$1, 0))</f>
        <v>30.43</v>
      </c>
      <c r="AF86">
        <f>INDEX('Ambiente-Termico'!$B$2:$EC$1000, MATCH($O86, 'Ambiente-Termico'!$I$2:$I$1000, 0), MATCH(AF$1, 'Ambiente-Termico'!$B$1:$EC$1, 0))</f>
        <v>22.21</v>
      </c>
      <c r="AG86">
        <f>INDEX('Ambiente-Termico'!$B$2:$EC$1000, MATCH($O86, 'Ambiente-Termico'!$I$2:$I$1000, 0), MATCH(AG$1, 'Ambiente-Termico'!$B$1:$EC$1, 0))</f>
        <v>21.01</v>
      </c>
      <c r="AH86" s="2">
        <f t="shared" si="87"/>
        <v>4.873294346978585E-3</v>
      </c>
      <c r="AI86" s="2">
        <f t="shared" si="87"/>
        <v>4.873294346978585E-3</v>
      </c>
      <c r="AJ86" s="2">
        <f t="shared" si="87"/>
        <v>1.2601260126012481E-2</v>
      </c>
      <c r="AK86" s="2">
        <f t="shared" si="87"/>
        <v>8.0568720379147196E-3</v>
      </c>
      <c r="AL86" s="2">
        <f t="shared" si="88"/>
        <v>7.8048780487804836E-2</v>
      </c>
      <c r="AM86" s="2">
        <f t="shared" si="88"/>
        <v>7.8048780487804836E-2</v>
      </c>
      <c r="AN86" s="2">
        <f t="shared" si="88"/>
        <v>5.2675937631689873E-2</v>
      </c>
      <c r="AO86" s="2">
        <f t="shared" si="43"/>
        <v>2.5866050808314056E-2</v>
      </c>
      <c r="AP86" s="2">
        <f t="shared" si="43"/>
        <v>4.2780748663101553E-2</v>
      </c>
      <c r="AQ86" s="2">
        <f t="shared" si="43"/>
        <v>4.2780748663101553E-2</v>
      </c>
      <c r="AR86" s="2">
        <f t="shared" si="43"/>
        <v>3.3507397737162714E-2</v>
      </c>
      <c r="AS86" s="2">
        <f t="shared" si="44"/>
        <v>1.7305893358278701E-2</v>
      </c>
      <c r="AT86">
        <f>INDEX('Ambiente-Termico'!$B$2:$EC$1000, MATCH($O86, 'Ambiente-Termico'!$I$2:$I$1000, 0), MATCH(AT$1, 'Ambiente-Termico'!$B$1:$EC$1, 0))</f>
        <v>2017</v>
      </c>
      <c r="AU86" s="2">
        <f>INDEX('Ambiente-Termico'!$B$2:$EC$1000, MATCH($O86, 'Ambiente-Termico'!$I$2:$I$1000, 0), MATCH(AU$1, 'Ambiente-Termico'!$B$1:$EC$1, 0))</f>
        <v>0.6907534246575342</v>
      </c>
      <c r="AV86">
        <f>INDEX('Ambiente-Termico'!$B$2:$EC$1000, MATCH($O86, 'Ambiente-Termico'!$I$2:$I$1000, 0), MATCH(AV$1, 'Ambiente-Termico'!$B$1:$EC$1, 0))</f>
        <v>0</v>
      </c>
      <c r="AW86" s="2">
        <f>INDEX('Ambiente-Termico'!$B$2:$EC$1000, MATCH($O86, 'Ambiente-Termico'!$I$2:$I$1000, 0), MATCH(AW$1, 'Ambiente-Termico'!$B$1:$EC$1, 0))</f>
        <v>0</v>
      </c>
      <c r="AX86">
        <f>INDEX('Ambiente-Termico'!$B$2:$EC$1000, MATCH($O86, 'Ambiente-Termico'!$I$2:$I$1000, 0), MATCH(AX$1, 'Ambiente-Termico'!$B$1:$EC$1, 0))</f>
        <v>903</v>
      </c>
      <c r="AY86" s="2">
        <f>INDEX('Ambiente-Termico'!$B$2:$EC$1000, MATCH($O86, 'Ambiente-Termico'!$I$2:$I$1000, 0), MATCH(AY$1, 'Ambiente-Termico'!$B$1:$EC$1, 0))</f>
        <v>0.30924657534246569</v>
      </c>
      <c r="AZ86">
        <f>INDEX('Ambiente-Termico'!$B$2:$EC$1000, MATCH($O86, 'Ambiente-Termico'!$I$2:$I$1000, 0), MATCH(AZ$1, 'Ambiente-Termico'!$B$1:$EC$1, 0))</f>
        <v>6259</v>
      </c>
      <c r="BA86" s="2">
        <f>INDEX('Ambiente-Termico'!$B$2:$EC$1000, MATCH($O86, 'Ambiente-Termico'!$I$2:$I$1000, 0), MATCH(BA$1, 'Ambiente-Termico'!$B$1:$EC$1, 0))</f>
        <v>0.71449771689497721</v>
      </c>
      <c r="BB86">
        <f>INDEX('Ambiente-Termico'!$B$2:$EC$1000, MATCH($O86, 'Ambiente-Termico'!$I$2:$I$1000, 0), MATCH(BB$1, 'Ambiente-Termico'!$B$1:$EC$1, 0))</f>
        <v>13</v>
      </c>
      <c r="BC86" s="2">
        <f>INDEX('Ambiente-Termico'!$B$2:$EC$1000, MATCH($O86, 'Ambiente-Termico'!$I$2:$I$1000, 0), MATCH(BC$1, 'Ambiente-Termico'!$B$1:$EC$1, 0))</f>
        <v>1.4840182648401829E-3</v>
      </c>
      <c r="BD86" t="e">
        <f>INDEX('Ambiente-Termico'!$B$2:$EC$1000, MATCH($O86, 'Ambiente-Termico'!$I$2:$I$1000, 0), MATCH(BD$1, 'Ambiente-Termico'!$B$1:$EC$1, 0))</f>
        <v>#N/A</v>
      </c>
      <c r="BE86" s="2" t="e">
        <f>INDEX('Ambiente-Termico'!$B$2:$EC$1000, MATCH($O86, 'Ambiente-Termico'!$I$2:$I$1000, 0), MATCH(BE$1, 'Ambiente-Termico'!$B$1:$EC$1, 0))</f>
        <v>#N/A</v>
      </c>
      <c r="BF86">
        <f>INDEX('Ambiente-Termico'!$B$2:$EC$1000, MATCH($O86, 'Ambiente-Termico'!$I$2:$I$1000, 0), MATCH(BF$1, 'Ambiente-Termico'!$B$1:$EC$1, 0))</f>
        <v>150</v>
      </c>
      <c r="BG86" s="2">
        <f>INDEX('Ambiente-Termico'!$B$2:$EC$1000, MATCH($O86, 'Ambiente-Termico'!$I$2:$I$1000, 0), MATCH(BG$1, 'Ambiente-Termico'!$B$1:$EC$1, 0))</f>
        <v>5.1369863013698627E-2</v>
      </c>
      <c r="BH86">
        <f>INDEX('Ambiente-Termico'!$B$2:$EC$1000, MATCH($O86, 'Ambiente-Termico'!$I$2:$I$1000, 0), MATCH(BH$1, 'Ambiente-Termico'!$B$1:$EC$1, 0))</f>
        <v>99</v>
      </c>
      <c r="BI86" s="2">
        <f>INDEX('Ambiente-Termico'!$B$2:$EC$1000, MATCH($O86, 'Ambiente-Termico'!$I$2:$I$1000, 0), MATCH(BI$1, 'Ambiente-Termico'!$B$1:$EC$1, 0))</f>
        <v>3.3904109589041102E-2</v>
      </c>
      <c r="BJ86">
        <f>INDEX('Ambiente-Termico'!$B$2:$EC$1000, MATCH($O86, 'Ambiente-Termico'!$I$2:$I$1000, 0), MATCH(BJ$1, 'Ambiente-Termico'!$B$1:$EC$1, 0))</f>
        <v>2671</v>
      </c>
      <c r="BK86" s="2">
        <f>INDEX('Ambiente-Termico'!$B$2:$EC$1000, MATCH($O86, 'Ambiente-Termico'!$I$2:$I$1000, 0), MATCH(BK$1, 'Ambiente-Termico'!$B$1:$EC$1, 0))</f>
        <v>0.91472602739726028</v>
      </c>
      <c r="BL86">
        <f>INDEX('Ambiente-Termico'!$B$2:$EC$1000, MATCH($O86, 'Ambiente-Termico'!$I$2:$I$1000, 0), MATCH(BL$1, 'Ambiente-Termico'!$B$1:$EC$1, 0))</f>
        <v>158</v>
      </c>
      <c r="BM86" s="2">
        <f>INDEX('Ambiente-Termico'!$B$2:$EC$1000, MATCH($O86, 'Ambiente-Termico'!$I$2:$I$1000, 0), MATCH(BM$1, 'Ambiente-Termico'!$B$1:$EC$1, 0))</f>
        <v>1.8036529680365301E-2</v>
      </c>
      <c r="BN86">
        <f>INDEX('Ambiente-Termico'!$B$2:$EC$1000, MATCH($O86, 'Ambiente-Termico'!$I$2:$I$1000, 0), MATCH(BN$1, 'Ambiente-Termico'!$B$1:$EC$1, 0))</f>
        <v>895</v>
      </c>
      <c r="BO86" s="2">
        <f>INDEX('Ambiente-Termico'!$B$2:$EC$1000, MATCH($O86, 'Ambiente-Termico'!$I$2:$I$1000, 0), MATCH(BO$1, 'Ambiente-Termico'!$B$1:$EC$1, 0))</f>
        <v>0.1021689497716895</v>
      </c>
      <c r="BP86">
        <f>INDEX('Ambiente-Termico'!$B$2:$EC$1000, MATCH($O86, 'Ambiente-Termico'!$I$2:$I$1000, 0), MATCH(BP$1, 'Ambiente-Termico'!$B$1:$EC$1, 0))</f>
        <v>7707</v>
      </c>
      <c r="BQ86" s="2">
        <f>INDEX('Ambiente-Termico'!$B$2:$EC$1000, MATCH($O86, 'Ambiente-Termico'!$I$2:$I$1000, 0), MATCH(BQ$1, 'Ambiente-Termico'!$B$1:$EC$1, 0))</f>
        <v>0.87979452054794516</v>
      </c>
      <c r="BR86">
        <f>INDEX('Ambiente-Termico'!$B$2:$EC$1000, MATCH($O86, 'Ambiente-Termico'!$I$2:$I$1000, 0), MATCH(BR$1, 'Ambiente-Termico'!$B$1:$EC$1, 0))</f>
        <v>17</v>
      </c>
      <c r="BS86" s="2">
        <f>INDEX('Ambiente-Termico'!$B$2:$EC$1000, MATCH($O86, 'Ambiente-Termico'!$I$2:$I$1000, 0), MATCH(BS$1, 'Ambiente-Termico'!$B$1:$EC$1, 0))</f>
        <v>5.8219178082191776E-3</v>
      </c>
      <c r="BT86">
        <f>INDEX('Ambiente-Termico'!$B$2:$EC$1000, MATCH($O86, 'Ambiente-Termico'!$I$2:$I$1000, 0), MATCH(BT$1, 'Ambiente-Termico'!$B$1:$EC$1, 0))</f>
        <v>817</v>
      </c>
      <c r="BU86" s="2">
        <f>INDEX('Ambiente-Termico'!$B$2:$EC$1000, MATCH($O86, 'Ambiente-Termico'!$I$2:$I$1000, 0), MATCH(BU$1, 'Ambiente-Termico'!$B$1:$EC$1, 0))</f>
        <v>0.27979452054794518</v>
      </c>
      <c r="BV86">
        <f>INDEX('Ambiente-Termico'!$B$2:$EC$1000, MATCH($O86, 'Ambiente-Termico'!$I$2:$I$1000, 0), MATCH(BV$1, 'Ambiente-Termico'!$B$1:$EC$1, 0))</f>
        <v>7926</v>
      </c>
      <c r="BW86" s="2">
        <f>INDEX('Ambiente-Termico'!$B$2:$EC$1000, MATCH($O86, 'Ambiente-Termico'!$I$2:$I$1000, 0), MATCH(BW$1, 'Ambiente-Termico'!$B$1:$EC$1, 0))</f>
        <v>0.90479452054794518</v>
      </c>
      <c r="BX86">
        <f>INDEX('Ambiente-Termico'!$B$2:$EC$1000, MATCH($O86, 'Ambiente-Termico'!$I$2:$I$1000, 0), MATCH(BX$1, 'Ambiente-Termico'!$B$1:$EC$1, 0))</f>
        <v>17</v>
      </c>
      <c r="BY86" s="2">
        <f>INDEX('Ambiente-Termico'!$B$2:$EC$1000, MATCH($O86, 'Ambiente-Termico'!$I$2:$I$1000, 0), MATCH(BY$1, 'Ambiente-Termico'!$B$1:$EC$1, 0))</f>
        <v>1.9406392694063931E-3</v>
      </c>
      <c r="BZ86">
        <f>INDEX('Ambiente-Termico'!$B$2:$EC$1000, MATCH($O86, 'Ambiente-Termico'!$I$2:$I$1000, 0), MATCH(BZ$1, 'Ambiente-Termico'!$B$1:$EC$1, 0))</f>
        <v>3946</v>
      </c>
      <c r="CA86" s="2">
        <f>INDEX('Ambiente-Termico'!$B$2:$EC$1000, MATCH($O86, 'Ambiente-Termico'!$I$2:$I$1000, 0), MATCH(CA$1, 'Ambiente-Termico'!$B$1:$EC$1, 0))</f>
        <v>0.45045662100456618</v>
      </c>
      <c r="CB86">
        <f>INDEX('Ambiente-Termico'!$B$2:$EC$1000, MATCH($O86, 'Ambiente-Termico'!$I$2:$I$1000, 0), MATCH(CB$1, 'Ambiente-Termico'!$B$1:$EC$1, 0))</f>
        <v>4797</v>
      </c>
      <c r="CC86" s="2">
        <f>INDEX('Ambiente-Termico'!$B$2:$EC$1000, MATCH($O86, 'Ambiente-Termico'!$I$2:$I$1000, 0), MATCH(CC$1, 'Ambiente-Termico'!$B$1:$EC$1, 0))</f>
        <v>0.54760273972602735</v>
      </c>
      <c r="CD86">
        <f>INDEX('Ambiente-Termico'!$B$2:$EC$1000, MATCH($O86, 'Ambiente-Termico'!$I$2:$I$1000, 0), MATCH(CD$1, 'Ambiente-Termico'!$B$1:$EC$1, 0))</f>
        <v>1781.49</v>
      </c>
      <c r="CE86">
        <f>INDEX('Ambiente-Termico'!$B$2:$EC$1000, MATCH($O86, 'Ambiente-Termico'!$I$2:$I$1000, 0), MATCH(CE$1, 'Ambiente-Termico'!$B$1:$EC$1, 0))</f>
        <v>492.87</v>
      </c>
      <c r="CF86">
        <f>INDEX('Ambiente-Termico'!$B$2:$EC$1000, MATCH($O86, 'Ambiente-Termico'!$I$2:$I$1000, 0), MATCH(CF$1, 'Ambiente-Termico'!$B$1:$EC$1, 0))</f>
        <v>77.456086956521744</v>
      </c>
      <c r="CG86">
        <f>INDEX('Ambiente-Termico'!$B$2:$EC$1000, MATCH($O86, 'Ambiente-Termico'!$I$2:$I$1000, 0), MATCH(CG$1, 'Ambiente-Termico'!$B$1:$EC$1, 0))</f>
        <v>21.429130434782611</v>
      </c>
      <c r="CH86">
        <f>INDEX('Ambiente-Termico'!$B$2:$EC$1000, MATCH($O86, 'Ambiente-Termico'!$I$2:$I$1000, 0), MATCH(CH$1, 'Ambiente-Termico'!$B$1:$EC$1, 0))</f>
        <v>56.026956521739137</v>
      </c>
      <c r="CI86">
        <f>INDEX('Ambiente-Termico'!$B$2:$EC$1000, MATCH($O86, 'Ambiente-Termico'!$I$2:$I$1000, 0), MATCH(CI$1, 'Ambiente-Termico'!$B$1:$EC$1, 0))</f>
        <v>1422.32</v>
      </c>
      <c r="CJ86">
        <f>INDEX('Ambiente-Termico'!$B$2:$EC$1000, MATCH($O86, 'Ambiente-Termico'!$I$2:$I$1000, 0), MATCH(CJ$1, 'Ambiente-Termico'!$B$1:$EC$1, 0))</f>
        <v>41.886693152399943</v>
      </c>
      <c r="CK86">
        <f>INDEX('Ambiente-Termico'!$B$2:$EC$1000, MATCH($O86, 'Ambiente-Termico'!$I$2:$I$1000, 0), MATCH(CK$1, 'Ambiente-Termico'!$B$1:$EC$1, 0))</f>
        <v>0</v>
      </c>
      <c r="CL86">
        <f>INDEX('Ambiente-Termico'!$B$2:$EC$1000, MATCH($O86, 'Ambiente-Termico'!$I$2:$I$1000, 0), MATCH(CL$1, 'Ambiente-Termico'!$B$1:$EC$1, 0))</f>
        <v>0</v>
      </c>
      <c r="CM86">
        <f>INDEX('Ambiente-Termico'!$B$2:$EC$1000, MATCH($O86, 'Ambiente-Termico'!$I$2:$I$1000, 0), MATCH(CM$1, 'Ambiente-Termico'!$B$1:$EC$1, 0))</f>
        <v>0</v>
      </c>
      <c r="CN86">
        <f>INDEX('Ambiente-Termico'!$B$2:$EC$1000, MATCH($O86, 'Ambiente-Termico'!$I$2:$I$1000, 0), MATCH(CN$1, 'Ambiente-Termico'!$B$1:$EC$1, 0))</f>
        <v>0</v>
      </c>
      <c r="CO86">
        <f>INDEX('Ambiente-Termico'!$B$2:$EC$1000, MATCH($O86, 'Ambiente-Termico'!$I$2:$I$1000, 0), MATCH(CO$1, 'Ambiente-Termico'!$B$1:$EC$1, 0))</f>
        <v>0</v>
      </c>
      <c r="CP86">
        <f>INDEX('Ambiente-Termico'!$B$2:$EC$1000, MATCH($O86, 'Ambiente-Termico'!$I$2:$I$1000, 0), MATCH(CP$1, 'Ambiente-Termico'!$B$1:$EC$1, 0))</f>
        <v>0</v>
      </c>
      <c r="CQ86">
        <f>INDEX('Ambiente-Termico'!$B$2:$EC$1000, MATCH($O86, 'Ambiente-Termico'!$I$2:$I$1000, 0), MATCH(CQ$1, 'Ambiente-Termico'!$B$1:$EC$1, 0))</f>
        <v>0</v>
      </c>
      <c r="CR86">
        <f>INDEX('Ambiente-Termico'!$B$2:$EC$1000, MATCH($O86, 'Ambiente-Termico'!$I$2:$I$1000, 0), MATCH(CR$1, 'Ambiente-Termico'!$B$1:$EC$1, 0))</f>
        <v>0</v>
      </c>
      <c r="CS86">
        <f>INDEX('Ambiente-Termico'!$B$2:$EC$1000, MATCH($O86, 'Ambiente-Termico'!$I$2:$I$1000, 0), MATCH(CS$1, 'Ambiente-Termico'!$B$1:$EC$1, 0))</f>
        <v>0</v>
      </c>
      <c r="CT86">
        <f>INDEX('Ambiente-Termico'!$B$2:$EC$1000, MATCH($O86, 'Ambiente-Termico'!$I$2:$I$1000, 0), MATCH(CT$1, 'Ambiente-Termico'!$B$1:$EC$1, 0))</f>
        <v>0</v>
      </c>
      <c r="CU86">
        <f>INDEX('Ambiente-Termico'!$B$2:$EC$1000, MATCH($O86, 'Ambiente-Termico'!$I$2:$I$1000, 0), MATCH(CU$1, 'Ambiente-Termico'!$B$1:$EC$1, 0))</f>
        <v>0</v>
      </c>
      <c r="CV86">
        <f>INDEX('Ambiente-Termico'!$B$2:$EC$1000, MATCH($O86, 'Ambiente-Termico'!$I$2:$I$1000, 0), MATCH(CV$1, 'Ambiente-Termico'!$B$1:$EC$1, 0))</f>
        <v>0</v>
      </c>
      <c r="CW86">
        <f>INDEX('Ambiente-Termico'!$B$2:$EC$1000, MATCH($O86, 'Ambiente-Termico'!$I$2:$I$1000, 0), MATCH(CW$1, 'Ambiente-Termico'!$B$1:$EC$1, 0))</f>
        <v>0</v>
      </c>
      <c r="CX86">
        <f>INDEX('Ambiente-Termico'!$B$2:$EC$1000, MATCH($O86, 'Ambiente-Termico'!$I$2:$I$1000, 0), MATCH(CX$1, 'Ambiente-Termico'!$B$1:$EC$1, 0))</f>
        <v>0</v>
      </c>
      <c r="CY86">
        <f>INDEX('Ambiente-Termico'!$B$2:$EC$1000, MATCH($O86, 'Ambiente-Termico'!$I$2:$I$1000, 0), MATCH(CY$1, 'Ambiente-Termico'!$B$1:$EC$1, 0))</f>
        <v>0</v>
      </c>
      <c r="CZ86">
        <f>INDEX('Ambiente-Termico'!$B$2:$EC$1000, MATCH($O86, 'Ambiente-Termico'!$I$2:$I$1000, 0), MATCH(CZ$1, 'Ambiente-Termico'!$B$1:$EC$1, 0))</f>
        <v>0</v>
      </c>
      <c r="DA86">
        <f>INDEX('Ambiente-Termico'!$B$2:$EC$1000, MATCH($O86, 'Ambiente-Termico'!$I$2:$I$1000, 0), MATCH(DA$1, 'Ambiente-Termico'!$B$1:$EC$1, 0))</f>
        <v>0</v>
      </c>
      <c r="DB86">
        <f>INDEX('Ambiente-Termico'!$B$2:$EC$1000, MATCH($O86, 'Ambiente-Termico'!$I$2:$I$1000, 0), MATCH(DB$1, 'Ambiente-Termico'!$B$1:$EC$1, 0))</f>
        <v>0</v>
      </c>
      <c r="DC86">
        <f>INDEX('Ambiente-Termico'!$B$2:$EC$1000, MATCH($O86, 'Ambiente-Termico'!$I$2:$I$1000, 0), MATCH(DC$1, 'Ambiente-Termico'!$B$1:$EC$1, 0))</f>
        <v>0</v>
      </c>
      <c r="DD86">
        <f>INDEX('Ambiente-Termico'!$B$2:$EC$1000, MATCH($O86, 'Ambiente-Termico'!$I$2:$I$1000, 0), MATCH(DD$1, 'Ambiente-Termico'!$B$1:$EC$1, 0))</f>
        <v>0</v>
      </c>
      <c r="DE86">
        <f>INDEX('Ambiente-Termico'!$B$2:$EC$1000, MATCH($O86, 'Ambiente-Termico'!$I$2:$I$1000, 0), MATCH(DE$1, 'Ambiente-Termico'!$B$1:$EC$1, 0))</f>
        <v>0</v>
      </c>
      <c r="DF86">
        <f>INDEX('Ambiente-Termico'!$B$2:$EC$1000, MATCH($O86, 'Ambiente-Termico'!$I$2:$I$1000, 0), MATCH(DF$1, 'Ambiente-Termico'!$B$1:$EC$1, 0))</f>
        <v>0</v>
      </c>
      <c r="DG86">
        <f>INDEX('Ambiente-Termico'!$B$2:$EC$1000, MATCH($O86, 'Ambiente-Termico'!$I$2:$I$1000, 0), MATCH(DG$1, 'Ambiente-Termico'!$B$1:$EC$1, 0))</f>
        <v>0</v>
      </c>
      <c r="DH86">
        <f>INDEX('Ambiente-Termico'!$B$2:$EC$1000, MATCH($O86, 'Ambiente-Termico'!$I$2:$I$1000, 0), MATCH(DH$1, 'Ambiente-Termico'!$B$1:$EC$1, 0))</f>
        <v>0</v>
      </c>
      <c r="DI86">
        <f>INDEX('Ambiente-Termico'!$B$2:$EC$1000, MATCH($O86, 'Ambiente-Termico'!$I$2:$I$1000, 0), MATCH(DI$1, 'Ambiente-Termico'!$B$1:$EC$1, 0))</f>
        <v>0</v>
      </c>
      <c r="DJ86">
        <f>INDEX('Ambiente-Termico'!$B$2:$EC$1000, MATCH($O86, 'Ambiente-Termico'!$I$2:$I$1000, 0), MATCH(DJ$1, 'Ambiente-Termico'!$B$1:$EC$1, 0))</f>
        <v>0</v>
      </c>
      <c r="DK86">
        <f>INDEX('Ambiente-Termico'!$B$2:$EC$1000, MATCH($O86, 'Ambiente-Termico'!$I$2:$I$1000, 0), MATCH(DK$1, 'Ambiente-Termico'!$B$1:$EC$1, 0))</f>
        <v>0</v>
      </c>
      <c r="DL86">
        <f>INDEX('Ambiente-Termico'!$B$2:$EC$1000, MATCH($O86, 'Ambiente-Termico'!$I$2:$I$1000, 0), MATCH(DL$1, 'Ambiente-Termico'!$B$1:$EC$1, 0))</f>
        <v>0</v>
      </c>
      <c r="DM86">
        <f>INDEX('Ambiente-Termico'!$B$2:$EC$1000, MATCH($O86, 'Ambiente-Termico'!$I$2:$I$1000, 0), MATCH(DM$1, 'Ambiente-Termico'!$B$1:$EC$1, 0))</f>
        <v>0</v>
      </c>
      <c r="DN86" s="2">
        <f t="shared" si="45"/>
        <v>0.60124941804247389</v>
      </c>
      <c r="DO86" s="2">
        <f t="shared" si="46"/>
        <v>0.20752805736887814</v>
      </c>
      <c r="DP86" s="2">
        <f t="shared" si="47"/>
        <v>0.60124941804247389</v>
      </c>
      <c r="DQ86" s="2">
        <f t="shared" si="48"/>
        <v>0.20752805736887803</v>
      </c>
      <c r="DR86" s="2">
        <f t="shared" si="49"/>
        <v>0.66492274568743592</v>
      </c>
      <c r="DS86" s="2">
        <f t="shared" si="50"/>
        <v>0.7088631432431326</v>
      </c>
      <c r="DT86" s="2">
        <f t="shared" si="51"/>
        <v>-0.22490783402800285</v>
      </c>
      <c r="DU86" s="2">
        <f t="shared" si="52"/>
        <v>0</v>
      </c>
      <c r="DV86" s="2">
        <f t="shared" si="53"/>
        <v>0</v>
      </c>
      <c r="DW86" s="2">
        <f t="shared" si="54"/>
        <v>0</v>
      </c>
      <c r="DX86" s="2">
        <f t="shared" si="55"/>
        <v>0</v>
      </c>
      <c r="DY86" s="2">
        <f t="shared" si="56"/>
        <v>0</v>
      </c>
      <c r="DZ86" s="2">
        <f t="shared" si="57"/>
        <v>0</v>
      </c>
      <c r="EA86" s="2">
        <f t="shared" si="58"/>
        <v>0</v>
      </c>
      <c r="EB86" s="2">
        <f t="shared" si="59"/>
        <v>0</v>
      </c>
      <c r="EC86" s="2">
        <f t="shared" si="60"/>
        <v>0</v>
      </c>
      <c r="ED86" s="2">
        <f t="shared" si="61"/>
        <v>0</v>
      </c>
      <c r="EE86" s="2">
        <f t="shared" si="62"/>
        <v>0</v>
      </c>
      <c r="EF86" s="2">
        <f t="shared" si="63"/>
        <v>0</v>
      </c>
      <c r="EG86" s="2">
        <f t="shared" si="64"/>
        <v>0</v>
      </c>
      <c r="EH86" s="2">
        <f t="shared" si="65"/>
        <v>0</v>
      </c>
      <c r="EI86" s="2">
        <f t="shared" si="66"/>
        <v>0</v>
      </c>
      <c r="EJ86" s="2">
        <f t="shared" si="67"/>
        <v>0</v>
      </c>
      <c r="EK86" s="2">
        <f t="shared" si="68"/>
        <v>0</v>
      </c>
      <c r="EL86" s="2">
        <f t="shared" si="69"/>
        <v>0</v>
      </c>
      <c r="EM86" s="2">
        <f t="shared" si="70"/>
        <v>0</v>
      </c>
      <c r="EN86" s="2">
        <f t="shared" si="71"/>
        <v>0</v>
      </c>
      <c r="EO86" s="2">
        <f t="shared" si="72"/>
        <v>0</v>
      </c>
      <c r="EP86" s="2">
        <f t="shared" si="73"/>
        <v>0</v>
      </c>
      <c r="EQ86" s="2">
        <f t="shared" si="74"/>
        <v>0</v>
      </c>
      <c r="ER86" s="2">
        <f t="shared" si="75"/>
        <v>0</v>
      </c>
      <c r="ES86" s="2">
        <f t="shared" si="76"/>
        <v>0</v>
      </c>
      <c r="ET86" s="2">
        <f t="shared" si="77"/>
        <v>0</v>
      </c>
      <c r="EU86" s="2">
        <f t="shared" si="78"/>
        <v>0</v>
      </c>
      <c r="EV86">
        <f>INDEX('Ambiente-Luminico'!$B$2:$DZ$1000, MATCH($P86, 'Ambiente-Luminico'!$M$2:$M$1000, 0), MATCH(EV$1, 'Ambiente-Luminico'!$B$1:$DZ$1, 0))</f>
        <v>0.890625</v>
      </c>
      <c r="EW86">
        <f>INDEX('Ambiente-Luminico'!$B$2:$DZ$1000, MATCH($P86, 'Ambiente-Luminico'!$M$2:$M$1000, 0), MATCH(EW$1, 'Ambiente-Luminico'!$B$1:$DZ$1, 0))</f>
        <v>0.234375</v>
      </c>
      <c r="EX86">
        <f>INDEX('Ambiente-Luminico'!$B$2:$DZ$1000, MATCH($P86, 'Ambiente-Luminico'!$M$2:$M$1000, 0), MATCH(EX$1, 'Ambiente-Luminico'!$B$1:$DZ$1, 0))</f>
        <v>0</v>
      </c>
      <c r="EY86">
        <f>INDEX('Ambiente-Luminico'!$B$2:$DZ$1000, MATCH($P86, 'Ambiente-Luminico'!$M$2:$M$1000, 0), MATCH(EY$1, 'Ambiente-Luminico'!$B$1:$DZ$1, 0))</f>
        <v>0.63304793999999998</v>
      </c>
      <c r="EZ86">
        <f>INDEX('Ambiente-Luminico'!$B$2:$DZ$1000, MATCH($P86, 'Ambiente-Luminico'!$M$2:$M$1000, 0), MATCH(EZ$1, 'Ambiente-Luminico'!$B$1:$DZ$1, 0))</f>
        <v>3.3976882999999999E-2</v>
      </c>
      <c r="FA86">
        <f>INDEX('Ambiente-Luminico'!$B$2:$DZ$1000, MATCH($P86, 'Ambiente-Luminico'!$M$2:$M$1000, 0), MATCH(FA$1, 'Ambiente-Luminico'!$B$1:$DZ$1, 0))</f>
        <v>694.85297000000003</v>
      </c>
      <c r="FB86">
        <f>INDEX('Ambiente-Luminico'!$B$2:$DZ$1000, MATCH($P86, 'Ambiente-Luminico'!$M$2:$M$1000, 0), MATCH(FB$1, 'Ambiente-Luminico'!$B$1:$DZ$1, 0))</f>
        <v>0.103515625</v>
      </c>
    </row>
    <row r="87" spans="1:158" x14ac:dyDescent="0.3">
      <c r="A87">
        <f>IF(INDEX(Plan1!O$5:O$1000,ROW()-1)="","",INDEX(Plan1!O$5:O$1000,ROW()-1))</f>
        <v>86</v>
      </c>
      <c r="B87" t="str">
        <f>IF(INDEX(Plan1!P$5:P$1000,ROW()-1)="","",INDEX(Plan1!P$5:P$1000,ROW()-1))</f>
        <v>CTD-VN-V86-T120</v>
      </c>
      <c r="C87" t="str">
        <f>IF(INDEX(Plan1!Q$5:Q$1000,ROW()-1)="","",INDEX(Plan1!Q$5:Q$1000,ROW()-1))</f>
        <v>CTD</v>
      </c>
      <c r="D87" t="str">
        <f>IF(INDEX(Plan1!R$5:R$1000,ROW()-1)="","",INDEX(Plan1!R$5:R$1000,ROW()-1))</f>
        <v>VN</v>
      </c>
      <c r="E87" t="str">
        <f>IF(INDEX(Plan1!S$5:S$1000,ROW()-1)="","",INDEX(Plan1!S$5:S$1000,ROW()-1))</f>
        <v>V86</v>
      </c>
      <c r="F87" t="str">
        <f>IF(INDEX(Plan1!T$5:T$1000,ROW()-1)="","",INDEX(Plan1!T$5:T$1000,ROW()-1))</f>
        <v>T120</v>
      </c>
      <c r="G87" t="str">
        <f>IF(INDEX(Plan1!U$5:U$1000,ROW()-1)="","",INDEX(Plan1!U$5:U$1000,ROW()-1))</f>
        <v>COZINHA</v>
      </c>
      <c r="H87">
        <f>IF(INDEX(Plan1!W$5:W$1000,ROW()-1)="","",INDEX(Plan1!W$5:W$1000,ROW()-1))</f>
        <v>23</v>
      </c>
      <c r="I87">
        <f>IF(INDEX(Plan1!X$5:X$1000,ROW()-1)="","",INDEX(Plan1!X$5:X$1000,ROW()-1))</f>
        <v>20.47</v>
      </c>
      <c r="J87">
        <f>IF(INDEX(Plan1!Y$5:Y$1000,ROW()-1)="","",INDEX(Plan1!Y$5:Y$1000,ROW()-1))</f>
        <v>7.3440000000000003</v>
      </c>
      <c r="K87" s="16">
        <f>IF(INDEX(Plan1!Z$5:Z$1000,ROW()-1)="","",INDEX(Plan1!Z$5:Z$1000,ROW()-1))</f>
        <v>0.36</v>
      </c>
      <c r="L87" s="2">
        <f>IF(INDEX(Plan1!AA$5:AA$1000,ROW()-1)="","",INDEX(Plan1!AA$5:AA$1000,ROW()-1))</f>
        <v>0.32</v>
      </c>
      <c r="M87" t="str">
        <f t="shared" si="79"/>
        <v>T120</v>
      </c>
      <c r="N87" t="str">
        <f t="shared" si="80"/>
        <v>Oeste</v>
      </c>
      <c r="O87" t="str">
        <f t="shared" si="81"/>
        <v>CTD-VN-V86-T120-COZINHA-T120</v>
      </c>
      <c r="P87" t="str">
        <f t="shared" si="82"/>
        <v>CTD-VN-V86-T120-COZINHA-T120</v>
      </c>
      <c r="Q87" t="str">
        <f t="shared" si="83"/>
        <v>CTD_T120_V86</v>
      </c>
      <c r="R87" t="str">
        <f t="shared" si="84"/>
        <v>CTD_T120_V86_sDG</v>
      </c>
      <c r="S87" t="str">
        <f t="shared" si="85"/>
        <v>CTD-COZINHA</v>
      </c>
      <c r="T87" t="str">
        <f t="shared" si="86"/>
        <v>CTD-VN-V86-ST-COZINHA-ST</v>
      </c>
      <c r="U87">
        <f>INDEX('Ambiente-Termico'!$B$2:$EC$1000, MATCH($O87, 'Ambiente-Termico'!$I$2:$I$1000, 0), MATCH(U$1, 'Ambiente-Termico'!$B$1:$EC$1, 0))</f>
        <v>2920</v>
      </c>
      <c r="V87">
        <f>INDEX('Ambiente-Termico'!$B$2:$EC$1000, MATCH($O87, 'Ambiente-Termico'!$I$2:$I$1000, 0), MATCH(V$1, 'Ambiente-Termico'!$B$1:$EC$1, 0))</f>
        <v>29.82</v>
      </c>
      <c r="W87">
        <f>INDEX('Ambiente-Termico'!$B$2:$EC$1000, MATCH($O87, 'Ambiente-Termico'!$I$2:$I$1000, 0), MATCH(W$1, 'Ambiente-Termico'!$B$1:$EC$1, 0))</f>
        <v>29.82</v>
      </c>
      <c r="X87">
        <f>INDEX('Ambiente-Termico'!$B$2:$EC$1000, MATCH($O87, 'Ambiente-Termico'!$I$2:$I$1000, 0), MATCH(X$1, 'Ambiente-Termico'!$B$1:$EC$1, 0))</f>
        <v>21.89</v>
      </c>
      <c r="Y87">
        <f>INDEX('Ambiente-Termico'!$B$2:$EC$1000, MATCH($O87, 'Ambiente-Termico'!$I$2:$I$1000, 0), MATCH(Y$1, 'Ambiente-Termico'!$B$1:$EC$1, 0))</f>
        <v>20.93</v>
      </c>
      <c r="Z87">
        <f>INDEX('Ambiente-Termico'!$B$2:$EC$1000, MATCH($O87, 'Ambiente-Termico'!$I$2:$I$1000, 0), MATCH(Z$1, 'Ambiente-Termico'!$B$1:$EC$1, 0))</f>
        <v>29.91</v>
      </c>
      <c r="AA87">
        <f>INDEX('Ambiente-Termico'!$B$2:$EC$1000, MATCH($O87, 'Ambiente-Termico'!$I$2:$I$1000, 0), MATCH(AA$1, 'Ambiente-Termico'!$B$1:$EC$1, 0))</f>
        <v>29.91</v>
      </c>
      <c r="AB87">
        <f>INDEX('Ambiente-Termico'!$B$2:$EC$1000, MATCH($O87, 'Ambiente-Termico'!$I$2:$I$1000, 0), MATCH(AB$1, 'Ambiente-Termico'!$B$1:$EC$1, 0))</f>
        <v>22.64</v>
      </c>
      <c r="AC87">
        <f>INDEX('Ambiente-Termico'!$B$2:$EC$1000, MATCH($O87, 'Ambiente-Termico'!$I$2:$I$1000, 0), MATCH(AC$1, 'Ambiente-Termico'!$B$1:$EC$1, 0))</f>
        <v>21.17</v>
      </c>
      <c r="AD87">
        <f>INDEX('Ambiente-Termico'!$B$2:$EC$1000, MATCH($O87, 'Ambiente-Termico'!$I$2:$I$1000, 0), MATCH(AD$1, 'Ambiente-Termico'!$B$1:$EC$1, 0))</f>
        <v>29.87</v>
      </c>
      <c r="AE87">
        <f>INDEX('Ambiente-Termico'!$B$2:$EC$1000, MATCH($O87, 'Ambiente-Termico'!$I$2:$I$1000, 0), MATCH(AE$1, 'Ambiente-Termico'!$B$1:$EC$1, 0))</f>
        <v>29.87</v>
      </c>
      <c r="AF87">
        <f>INDEX('Ambiente-Termico'!$B$2:$EC$1000, MATCH($O87, 'Ambiente-Termico'!$I$2:$I$1000, 0), MATCH(AF$1, 'Ambiente-Termico'!$B$1:$EC$1, 0))</f>
        <v>22.27</v>
      </c>
      <c r="AG87">
        <f>INDEX('Ambiente-Termico'!$B$2:$EC$1000, MATCH($O87, 'Ambiente-Termico'!$I$2:$I$1000, 0), MATCH(AG$1, 'Ambiente-Termico'!$B$1:$EC$1, 0))</f>
        <v>21.05</v>
      </c>
      <c r="AH87" s="2">
        <f t="shared" si="87"/>
        <v>3.1189083820662766E-2</v>
      </c>
      <c r="AI87" s="2">
        <f t="shared" si="87"/>
        <v>3.1189083820662766E-2</v>
      </c>
      <c r="AJ87" s="2">
        <f t="shared" si="87"/>
        <v>1.4851485148514754E-2</v>
      </c>
      <c r="AK87" s="2">
        <f t="shared" si="87"/>
        <v>8.0568720379147196E-3</v>
      </c>
      <c r="AL87" s="2">
        <f t="shared" si="88"/>
        <v>8.8109756097560887E-2</v>
      </c>
      <c r="AM87" s="2">
        <f t="shared" si="88"/>
        <v>8.8109756097560887E-2</v>
      </c>
      <c r="AN87" s="2">
        <f t="shared" si="88"/>
        <v>4.5933417614833494E-2</v>
      </c>
      <c r="AO87" s="2">
        <f t="shared" si="43"/>
        <v>2.2170900692840556E-2</v>
      </c>
      <c r="AP87" s="2">
        <f t="shared" si="43"/>
        <v>6.0396351053790487E-2</v>
      </c>
      <c r="AQ87" s="2">
        <f t="shared" si="43"/>
        <v>6.0396351053790487E-2</v>
      </c>
      <c r="AR87" s="2">
        <f t="shared" si="43"/>
        <v>3.0896431679721559E-2</v>
      </c>
      <c r="AS87" s="2">
        <f t="shared" si="44"/>
        <v>1.5434985968194481E-2</v>
      </c>
      <c r="AT87">
        <f>INDEX('Ambiente-Termico'!$B$2:$EC$1000, MATCH($O87, 'Ambiente-Termico'!$I$2:$I$1000, 0), MATCH(AT$1, 'Ambiente-Termico'!$B$1:$EC$1, 0))</f>
        <v>2034</v>
      </c>
      <c r="AU87" s="2">
        <f>INDEX('Ambiente-Termico'!$B$2:$EC$1000, MATCH($O87, 'Ambiente-Termico'!$I$2:$I$1000, 0), MATCH(AU$1, 'Ambiente-Termico'!$B$1:$EC$1, 0))</f>
        <v>0.69657534246575348</v>
      </c>
      <c r="AV87">
        <f>INDEX('Ambiente-Termico'!$B$2:$EC$1000, MATCH($O87, 'Ambiente-Termico'!$I$2:$I$1000, 0), MATCH(AV$1, 'Ambiente-Termico'!$B$1:$EC$1, 0))</f>
        <v>0</v>
      </c>
      <c r="AW87" s="2">
        <f>INDEX('Ambiente-Termico'!$B$2:$EC$1000, MATCH($O87, 'Ambiente-Termico'!$I$2:$I$1000, 0), MATCH(AW$1, 'Ambiente-Termico'!$B$1:$EC$1, 0))</f>
        <v>0</v>
      </c>
      <c r="AX87">
        <f>INDEX('Ambiente-Termico'!$B$2:$EC$1000, MATCH($O87, 'Ambiente-Termico'!$I$2:$I$1000, 0), MATCH(AX$1, 'Ambiente-Termico'!$B$1:$EC$1, 0))</f>
        <v>886</v>
      </c>
      <c r="AY87" s="2">
        <f>INDEX('Ambiente-Termico'!$B$2:$EC$1000, MATCH($O87, 'Ambiente-Termico'!$I$2:$I$1000, 0), MATCH(AY$1, 'Ambiente-Termico'!$B$1:$EC$1, 0))</f>
        <v>0.30342465753424658</v>
      </c>
      <c r="AZ87">
        <f>INDEX('Ambiente-Termico'!$B$2:$EC$1000, MATCH($O87, 'Ambiente-Termico'!$I$2:$I$1000, 0), MATCH(AZ$1, 'Ambiente-Termico'!$B$1:$EC$1, 0))</f>
        <v>6291</v>
      </c>
      <c r="BA87" s="2">
        <f>INDEX('Ambiente-Termico'!$B$2:$EC$1000, MATCH($O87, 'Ambiente-Termico'!$I$2:$I$1000, 0), MATCH(BA$1, 'Ambiente-Termico'!$B$1:$EC$1, 0))</f>
        <v>0.7181506849315068</v>
      </c>
      <c r="BB87">
        <f>INDEX('Ambiente-Termico'!$B$2:$EC$1000, MATCH($O87, 'Ambiente-Termico'!$I$2:$I$1000, 0), MATCH(BB$1, 'Ambiente-Termico'!$B$1:$EC$1, 0))</f>
        <v>12</v>
      </c>
      <c r="BC87" s="2">
        <f>INDEX('Ambiente-Termico'!$B$2:$EC$1000, MATCH($O87, 'Ambiente-Termico'!$I$2:$I$1000, 0), MATCH(BC$1, 'Ambiente-Termico'!$B$1:$EC$1, 0))</f>
        <v>1.3698630136986299E-3</v>
      </c>
      <c r="BD87" t="e">
        <f>INDEX('Ambiente-Termico'!$B$2:$EC$1000, MATCH($O87, 'Ambiente-Termico'!$I$2:$I$1000, 0), MATCH(BD$1, 'Ambiente-Termico'!$B$1:$EC$1, 0))</f>
        <v>#N/A</v>
      </c>
      <c r="BE87" s="2" t="e">
        <f>INDEX('Ambiente-Termico'!$B$2:$EC$1000, MATCH($O87, 'Ambiente-Termico'!$I$2:$I$1000, 0), MATCH(BE$1, 'Ambiente-Termico'!$B$1:$EC$1, 0))</f>
        <v>#N/A</v>
      </c>
      <c r="BF87">
        <f>INDEX('Ambiente-Termico'!$B$2:$EC$1000, MATCH($O87, 'Ambiente-Termico'!$I$2:$I$1000, 0), MATCH(BF$1, 'Ambiente-Termico'!$B$1:$EC$1, 0))</f>
        <v>157</v>
      </c>
      <c r="BG87" s="2">
        <f>INDEX('Ambiente-Termico'!$B$2:$EC$1000, MATCH($O87, 'Ambiente-Termico'!$I$2:$I$1000, 0), MATCH(BG$1, 'Ambiente-Termico'!$B$1:$EC$1, 0))</f>
        <v>5.3767123287671227E-2</v>
      </c>
      <c r="BH87">
        <f>INDEX('Ambiente-Termico'!$B$2:$EC$1000, MATCH($O87, 'Ambiente-Termico'!$I$2:$I$1000, 0), MATCH(BH$1, 'Ambiente-Termico'!$B$1:$EC$1, 0))</f>
        <v>88</v>
      </c>
      <c r="BI87" s="2">
        <f>INDEX('Ambiente-Termico'!$B$2:$EC$1000, MATCH($O87, 'Ambiente-Termico'!$I$2:$I$1000, 0), MATCH(BI$1, 'Ambiente-Termico'!$B$1:$EC$1, 0))</f>
        <v>3.0136986301369861E-2</v>
      </c>
      <c r="BJ87">
        <f>INDEX('Ambiente-Termico'!$B$2:$EC$1000, MATCH($O87, 'Ambiente-Termico'!$I$2:$I$1000, 0), MATCH(BJ$1, 'Ambiente-Termico'!$B$1:$EC$1, 0))</f>
        <v>2675</v>
      </c>
      <c r="BK87" s="2">
        <f>INDEX('Ambiente-Termico'!$B$2:$EC$1000, MATCH($O87, 'Ambiente-Termico'!$I$2:$I$1000, 0), MATCH(BK$1, 'Ambiente-Termico'!$B$1:$EC$1, 0))</f>
        <v>0.91609589041095896</v>
      </c>
      <c r="BL87">
        <f>INDEX('Ambiente-Termico'!$B$2:$EC$1000, MATCH($O87, 'Ambiente-Termico'!$I$2:$I$1000, 0), MATCH(BL$1, 'Ambiente-Termico'!$B$1:$EC$1, 0))</f>
        <v>164</v>
      </c>
      <c r="BM87" s="2">
        <f>INDEX('Ambiente-Termico'!$B$2:$EC$1000, MATCH($O87, 'Ambiente-Termico'!$I$2:$I$1000, 0), MATCH(BM$1, 'Ambiente-Termico'!$B$1:$EC$1, 0))</f>
        <v>1.872146118721461E-2</v>
      </c>
      <c r="BN87">
        <f>INDEX('Ambiente-Termico'!$B$2:$EC$1000, MATCH($O87, 'Ambiente-Termico'!$I$2:$I$1000, 0), MATCH(BN$1, 'Ambiente-Termico'!$B$1:$EC$1, 0))</f>
        <v>883</v>
      </c>
      <c r="BO87" s="2">
        <f>INDEX('Ambiente-Termico'!$B$2:$EC$1000, MATCH($O87, 'Ambiente-Termico'!$I$2:$I$1000, 0), MATCH(BO$1, 'Ambiente-Termico'!$B$1:$EC$1, 0))</f>
        <v>0.1007990867579909</v>
      </c>
      <c r="BP87">
        <f>INDEX('Ambiente-Termico'!$B$2:$EC$1000, MATCH($O87, 'Ambiente-Termico'!$I$2:$I$1000, 0), MATCH(BP$1, 'Ambiente-Termico'!$B$1:$EC$1, 0))</f>
        <v>7713</v>
      </c>
      <c r="BQ87" s="2">
        <f>INDEX('Ambiente-Termico'!$B$2:$EC$1000, MATCH($O87, 'Ambiente-Termico'!$I$2:$I$1000, 0), MATCH(BQ$1, 'Ambiente-Termico'!$B$1:$EC$1, 0))</f>
        <v>0.8804794520547945</v>
      </c>
      <c r="BR87">
        <f>INDEX('Ambiente-Termico'!$B$2:$EC$1000, MATCH($O87, 'Ambiente-Termico'!$I$2:$I$1000, 0), MATCH(BR$1, 'Ambiente-Termico'!$B$1:$EC$1, 0))</f>
        <v>13</v>
      </c>
      <c r="BS87" s="2">
        <f>INDEX('Ambiente-Termico'!$B$2:$EC$1000, MATCH($O87, 'Ambiente-Termico'!$I$2:$I$1000, 0), MATCH(BS$1, 'Ambiente-Termico'!$B$1:$EC$1, 0))</f>
        <v>4.4520547945205479E-3</v>
      </c>
      <c r="BT87">
        <f>INDEX('Ambiente-Termico'!$B$2:$EC$1000, MATCH($O87, 'Ambiente-Termico'!$I$2:$I$1000, 0), MATCH(BT$1, 'Ambiente-Termico'!$B$1:$EC$1, 0))</f>
        <v>778</v>
      </c>
      <c r="BU87" s="2">
        <f>INDEX('Ambiente-Termico'!$B$2:$EC$1000, MATCH($O87, 'Ambiente-Termico'!$I$2:$I$1000, 0), MATCH(BU$1, 'Ambiente-Termico'!$B$1:$EC$1, 0))</f>
        <v>0.26643835616438349</v>
      </c>
      <c r="BV87">
        <f>INDEX('Ambiente-Termico'!$B$2:$EC$1000, MATCH($O87, 'Ambiente-Termico'!$I$2:$I$1000, 0), MATCH(BV$1, 'Ambiente-Termico'!$B$1:$EC$1, 0))</f>
        <v>7969</v>
      </c>
      <c r="BW87" s="2">
        <f>INDEX('Ambiente-Termico'!$B$2:$EC$1000, MATCH($O87, 'Ambiente-Termico'!$I$2:$I$1000, 0), MATCH(BW$1, 'Ambiente-Termico'!$B$1:$EC$1, 0))</f>
        <v>0.90970319634703201</v>
      </c>
      <c r="BX87">
        <f>INDEX('Ambiente-Termico'!$B$2:$EC$1000, MATCH($O87, 'Ambiente-Termico'!$I$2:$I$1000, 0), MATCH(BX$1, 'Ambiente-Termico'!$B$1:$EC$1, 0))</f>
        <v>13</v>
      </c>
      <c r="BY87" s="2">
        <f>INDEX('Ambiente-Termico'!$B$2:$EC$1000, MATCH($O87, 'Ambiente-Termico'!$I$2:$I$1000, 0), MATCH(BY$1, 'Ambiente-Termico'!$B$1:$EC$1, 0))</f>
        <v>1.4840182648401829E-3</v>
      </c>
      <c r="BZ87">
        <f>INDEX('Ambiente-Termico'!$B$2:$EC$1000, MATCH($O87, 'Ambiente-Termico'!$I$2:$I$1000, 0), MATCH(BZ$1, 'Ambiente-Termico'!$B$1:$EC$1, 0))</f>
        <v>3884</v>
      </c>
      <c r="CA87" s="2">
        <f>INDEX('Ambiente-Termico'!$B$2:$EC$1000, MATCH($O87, 'Ambiente-Termico'!$I$2:$I$1000, 0), MATCH(CA$1, 'Ambiente-Termico'!$B$1:$EC$1, 0))</f>
        <v>0.44337899543378989</v>
      </c>
      <c r="CB87">
        <f>INDEX('Ambiente-Termico'!$B$2:$EC$1000, MATCH($O87, 'Ambiente-Termico'!$I$2:$I$1000, 0), MATCH(CB$1, 'Ambiente-Termico'!$B$1:$EC$1, 0))</f>
        <v>4863</v>
      </c>
      <c r="CC87" s="2">
        <f>INDEX('Ambiente-Termico'!$B$2:$EC$1000, MATCH($O87, 'Ambiente-Termico'!$I$2:$I$1000, 0), MATCH(CC$1, 'Ambiente-Termico'!$B$1:$EC$1, 0))</f>
        <v>0.55513698630136987</v>
      </c>
      <c r="CD87">
        <f>INDEX('Ambiente-Termico'!$B$2:$EC$1000, MATCH($O87, 'Ambiente-Termico'!$I$2:$I$1000, 0), MATCH(CD$1, 'Ambiente-Termico'!$B$1:$EC$1, 0))</f>
        <v>2338.73</v>
      </c>
      <c r="CE87">
        <f>INDEX('Ambiente-Termico'!$B$2:$EC$1000, MATCH($O87, 'Ambiente-Termico'!$I$2:$I$1000, 0), MATCH(CE$1, 'Ambiente-Termico'!$B$1:$EC$1, 0))</f>
        <v>499.48</v>
      </c>
      <c r="CF87">
        <f>INDEX('Ambiente-Termico'!$B$2:$EC$1000, MATCH($O87, 'Ambiente-Termico'!$I$2:$I$1000, 0), MATCH(CF$1, 'Ambiente-Termico'!$B$1:$EC$1, 0))</f>
        <v>101.68391304347826</v>
      </c>
      <c r="CG87">
        <f>INDEX('Ambiente-Termico'!$B$2:$EC$1000, MATCH($O87, 'Ambiente-Termico'!$I$2:$I$1000, 0), MATCH(CG$1, 'Ambiente-Termico'!$B$1:$EC$1, 0))</f>
        <v>21.716521739130435</v>
      </c>
      <c r="CH87">
        <f>INDEX('Ambiente-Termico'!$B$2:$EC$1000, MATCH($O87, 'Ambiente-Termico'!$I$2:$I$1000, 0), MATCH(CH$1, 'Ambiente-Termico'!$B$1:$EC$1, 0))</f>
        <v>79.967391304347814</v>
      </c>
      <c r="CI87">
        <f>INDEX('Ambiente-Termico'!$B$2:$EC$1000, MATCH($O87, 'Ambiente-Termico'!$I$2:$I$1000, 0), MATCH(CI$1, 'Ambiente-Termico'!$B$1:$EC$1, 0))</f>
        <v>2522.27</v>
      </c>
      <c r="CJ87">
        <f>INDEX('Ambiente-Termico'!$B$2:$EC$1000, MATCH($O87, 'Ambiente-Termico'!$I$2:$I$1000, 0), MATCH(CJ$1, 'Ambiente-Termico'!$B$1:$EC$1, 0))</f>
        <v>32.728079247374282</v>
      </c>
      <c r="CK87">
        <f>INDEX('Ambiente-Termico'!$B$2:$EC$1000, MATCH($O87, 'Ambiente-Termico'!$I$2:$I$1000, 0), MATCH(CK$1, 'Ambiente-Termico'!$B$1:$EC$1, 0))</f>
        <v>0</v>
      </c>
      <c r="CL87">
        <f>INDEX('Ambiente-Termico'!$B$2:$EC$1000, MATCH($O87, 'Ambiente-Termico'!$I$2:$I$1000, 0), MATCH(CL$1, 'Ambiente-Termico'!$B$1:$EC$1, 0))</f>
        <v>0</v>
      </c>
      <c r="CM87">
        <f>INDEX('Ambiente-Termico'!$B$2:$EC$1000, MATCH($O87, 'Ambiente-Termico'!$I$2:$I$1000, 0), MATCH(CM$1, 'Ambiente-Termico'!$B$1:$EC$1, 0))</f>
        <v>0</v>
      </c>
      <c r="CN87">
        <f>INDEX('Ambiente-Termico'!$B$2:$EC$1000, MATCH($O87, 'Ambiente-Termico'!$I$2:$I$1000, 0), MATCH(CN$1, 'Ambiente-Termico'!$B$1:$EC$1, 0))</f>
        <v>0</v>
      </c>
      <c r="CO87">
        <f>INDEX('Ambiente-Termico'!$B$2:$EC$1000, MATCH($O87, 'Ambiente-Termico'!$I$2:$I$1000, 0), MATCH(CO$1, 'Ambiente-Termico'!$B$1:$EC$1, 0))</f>
        <v>0</v>
      </c>
      <c r="CP87">
        <f>INDEX('Ambiente-Termico'!$B$2:$EC$1000, MATCH($O87, 'Ambiente-Termico'!$I$2:$I$1000, 0), MATCH(CP$1, 'Ambiente-Termico'!$B$1:$EC$1, 0))</f>
        <v>0</v>
      </c>
      <c r="CQ87">
        <f>INDEX('Ambiente-Termico'!$B$2:$EC$1000, MATCH($O87, 'Ambiente-Termico'!$I$2:$I$1000, 0), MATCH(CQ$1, 'Ambiente-Termico'!$B$1:$EC$1, 0))</f>
        <v>0</v>
      </c>
      <c r="CR87">
        <f>INDEX('Ambiente-Termico'!$B$2:$EC$1000, MATCH($O87, 'Ambiente-Termico'!$I$2:$I$1000, 0), MATCH(CR$1, 'Ambiente-Termico'!$B$1:$EC$1, 0))</f>
        <v>0</v>
      </c>
      <c r="CS87">
        <f>INDEX('Ambiente-Termico'!$B$2:$EC$1000, MATCH($O87, 'Ambiente-Termico'!$I$2:$I$1000, 0), MATCH(CS$1, 'Ambiente-Termico'!$B$1:$EC$1, 0))</f>
        <v>0</v>
      </c>
      <c r="CT87">
        <f>INDEX('Ambiente-Termico'!$B$2:$EC$1000, MATCH($O87, 'Ambiente-Termico'!$I$2:$I$1000, 0), MATCH(CT$1, 'Ambiente-Termico'!$B$1:$EC$1, 0))</f>
        <v>0</v>
      </c>
      <c r="CU87">
        <f>INDEX('Ambiente-Termico'!$B$2:$EC$1000, MATCH($O87, 'Ambiente-Termico'!$I$2:$I$1000, 0), MATCH(CU$1, 'Ambiente-Termico'!$B$1:$EC$1, 0))</f>
        <v>0</v>
      </c>
      <c r="CV87">
        <f>INDEX('Ambiente-Termico'!$B$2:$EC$1000, MATCH($O87, 'Ambiente-Termico'!$I$2:$I$1000, 0), MATCH(CV$1, 'Ambiente-Termico'!$B$1:$EC$1, 0))</f>
        <v>0</v>
      </c>
      <c r="CW87">
        <f>INDEX('Ambiente-Termico'!$B$2:$EC$1000, MATCH($O87, 'Ambiente-Termico'!$I$2:$I$1000, 0), MATCH(CW$1, 'Ambiente-Termico'!$B$1:$EC$1, 0))</f>
        <v>0</v>
      </c>
      <c r="CX87">
        <f>INDEX('Ambiente-Termico'!$B$2:$EC$1000, MATCH($O87, 'Ambiente-Termico'!$I$2:$I$1000, 0), MATCH(CX$1, 'Ambiente-Termico'!$B$1:$EC$1, 0))</f>
        <v>0</v>
      </c>
      <c r="CY87">
        <f>INDEX('Ambiente-Termico'!$B$2:$EC$1000, MATCH($O87, 'Ambiente-Termico'!$I$2:$I$1000, 0), MATCH(CY$1, 'Ambiente-Termico'!$B$1:$EC$1, 0))</f>
        <v>0</v>
      </c>
      <c r="CZ87">
        <f>INDEX('Ambiente-Termico'!$B$2:$EC$1000, MATCH($O87, 'Ambiente-Termico'!$I$2:$I$1000, 0), MATCH(CZ$1, 'Ambiente-Termico'!$B$1:$EC$1, 0))</f>
        <v>0</v>
      </c>
      <c r="DA87">
        <f>INDEX('Ambiente-Termico'!$B$2:$EC$1000, MATCH($O87, 'Ambiente-Termico'!$I$2:$I$1000, 0), MATCH(DA$1, 'Ambiente-Termico'!$B$1:$EC$1, 0))</f>
        <v>0</v>
      </c>
      <c r="DB87">
        <f>INDEX('Ambiente-Termico'!$B$2:$EC$1000, MATCH($O87, 'Ambiente-Termico'!$I$2:$I$1000, 0), MATCH(DB$1, 'Ambiente-Termico'!$B$1:$EC$1, 0))</f>
        <v>0</v>
      </c>
      <c r="DC87">
        <f>INDEX('Ambiente-Termico'!$B$2:$EC$1000, MATCH($O87, 'Ambiente-Termico'!$I$2:$I$1000, 0), MATCH(DC$1, 'Ambiente-Termico'!$B$1:$EC$1, 0))</f>
        <v>0</v>
      </c>
      <c r="DD87">
        <f>INDEX('Ambiente-Termico'!$B$2:$EC$1000, MATCH($O87, 'Ambiente-Termico'!$I$2:$I$1000, 0), MATCH(DD$1, 'Ambiente-Termico'!$B$1:$EC$1, 0))</f>
        <v>0</v>
      </c>
      <c r="DE87">
        <f>INDEX('Ambiente-Termico'!$B$2:$EC$1000, MATCH($O87, 'Ambiente-Termico'!$I$2:$I$1000, 0), MATCH(DE$1, 'Ambiente-Termico'!$B$1:$EC$1, 0))</f>
        <v>0</v>
      </c>
      <c r="DF87">
        <f>INDEX('Ambiente-Termico'!$B$2:$EC$1000, MATCH($O87, 'Ambiente-Termico'!$I$2:$I$1000, 0), MATCH(DF$1, 'Ambiente-Termico'!$B$1:$EC$1, 0))</f>
        <v>0</v>
      </c>
      <c r="DG87">
        <f>INDEX('Ambiente-Termico'!$B$2:$EC$1000, MATCH($O87, 'Ambiente-Termico'!$I$2:$I$1000, 0), MATCH(DG$1, 'Ambiente-Termico'!$B$1:$EC$1, 0))</f>
        <v>0</v>
      </c>
      <c r="DH87">
        <f>INDEX('Ambiente-Termico'!$B$2:$EC$1000, MATCH($O87, 'Ambiente-Termico'!$I$2:$I$1000, 0), MATCH(DH$1, 'Ambiente-Termico'!$B$1:$EC$1, 0))</f>
        <v>0</v>
      </c>
      <c r="DI87">
        <f>INDEX('Ambiente-Termico'!$B$2:$EC$1000, MATCH($O87, 'Ambiente-Termico'!$I$2:$I$1000, 0), MATCH(DI$1, 'Ambiente-Termico'!$B$1:$EC$1, 0))</f>
        <v>0</v>
      </c>
      <c r="DJ87">
        <f>INDEX('Ambiente-Termico'!$B$2:$EC$1000, MATCH($O87, 'Ambiente-Termico'!$I$2:$I$1000, 0), MATCH(DJ$1, 'Ambiente-Termico'!$B$1:$EC$1, 0))</f>
        <v>0</v>
      </c>
      <c r="DK87">
        <f>INDEX('Ambiente-Termico'!$B$2:$EC$1000, MATCH($O87, 'Ambiente-Termico'!$I$2:$I$1000, 0), MATCH(DK$1, 'Ambiente-Termico'!$B$1:$EC$1, 0))</f>
        <v>0</v>
      </c>
      <c r="DL87">
        <f>INDEX('Ambiente-Termico'!$B$2:$EC$1000, MATCH($O87, 'Ambiente-Termico'!$I$2:$I$1000, 0), MATCH(DL$1, 'Ambiente-Termico'!$B$1:$EC$1, 0))</f>
        <v>0</v>
      </c>
      <c r="DM87">
        <f>INDEX('Ambiente-Termico'!$B$2:$EC$1000, MATCH($O87, 'Ambiente-Termico'!$I$2:$I$1000, 0), MATCH(DM$1, 'Ambiente-Termico'!$B$1:$EC$1, 0))</f>
        <v>0</v>
      </c>
      <c r="DN87" s="2">
        <f t="shared" si="45"/>
        <v>0.47652249042008388</v>
      </c>
      <c r="DO87" s="2">
        <f t="shared" si="46"/>
        <v>0.19690002251020999</v>
      </c>
      <c r="DP87" s="2">
        <f t="shared" si="47"/>
        <v>0.47652249042008388</v>
      </c>
      <c r="DQ87" s="2">
        <f t="shared" si="48"/>
        <v>0.1969000225102101</v>
      </c>
      <c r="DR87" s="2">
        <f t="shared" si="49"/>
        <v>0.52174353960486153</v>
      </c>
      <c r="DS87" s="2">
        <f t="shared" si="50"/>
        <v>0.48371269496868219</v>
      </c>
      <c r="DT87" s="2">
        <f t="shared" si="51"/>
        <v>4.2920850377487274E-2</v>
      </c>
      <c r="DU87" s="2">
        <f t="shared" si="52"/>
        <v>0</v>
      </c>
      <c r="DV87" s="2">
        <f t="shared" si="53"/>
        <v>0</v>
      </c>
      <c r="DW87" s="2">
        <f t="shared" si="54"/>
        <v>0</v>
      </c>
      <c r="DX87" s="2">
        <f t="shared" si="55"/>
        <v>0</v>
      </c>
      <c r="DY87" s="2">
        <f t="shared" si="56"/>
        <v>0</v>
      </c>
      <c r="DZ87" s="2">
        <f t="shared" si="57"/>
        <v>0</v>
      </c>
      <c r="EA87" s="2">
        <f t="shared" si="58"/>
        <v>0</v>
      </c>
      <c r="EB87" s="2">
        <f t="shared" si="59"/>
        <v>0</v>
      </c>
      <c r="EC87" s="2">
        <f t="shared" si="60"/>
        <v>0</v>
      </c>
      <c r="ED87" s="2">
        <f t="shared" si="61"/>
        <v>0</v>
      </c>
      <c r="EE87" s="2">
        <f t="shared" si="62"/>
        <v>0</v>
      </c>
      <c r="EF87" s="2">
        <f t="shared" si="63"/>
        <v>0</v>
      </c>
      <c r="EG87" s="2">
        <f t="shared" si="64"/>
        <v>0</v>
      </c>
      <c r="EH87" s="2">
        <f t="shared" si="65"/>
        <v>0</v>
      </c>
      <c r="EI87" s="2">
        <f t="shared" si="66"/>
        <v>0</v>
      </c>
      <c r="EJ87" s="2">
        <f t="shared" si="67"/>
        <v>0</v>
      </c>
      <c r="EK87" s="2">
        <f t="shared" si="68"/>
        <v>0</v>
      </c>
      <c r="EL87" s="2">
        <f t="shared" si="69"/>
        <v>0</v>
      </c>
      <c r="EM87" s="2">
        <f t="shared" si="70"/>
        <v>0</v>
      </c>
      <c r="EN87" s="2">
        <f t="shared" si="71"/>
        <v>0</v>
      </c>
      <c r="EO87" s="2">
        <f t="shared" si="72"/>
        <v>0</v>
      </c>
      <c r="EP87" s="2">
        <f t="shared" si="73"/>
        <v>0</v>
      </c>
      <c r="EQ87" s="2">
        <f t="shared" si="74"/>
        <v>0</v>
      </c>
      <c r="ER87" s="2">
        <f t="shared" si="75"/>
        <v>0</v>
      </c>
      <c r="ES87" s="2">
        <f t="shared" si="76"/>
        <v>0</v>
      </c>
      <c r="ET87" s="2">
        <f t="shared" si="77"/>
        <v>0</v>
      </c>
      <c r="EU87" s="2">
        <f t="shared" si="78"/>
        <v>0</v>
      </c>
      <c r="EV87">
        <f>INDEX('Ambiente-Luminico'!$B$2:$DZ$1000, MATCH($P87, 'Ambiente-Luminico'!$M$2:$M$1000, 0), MATCH(EV$1, 'Ambiente-Luminico'!$B$1:$DZ$1, 0))</f>
        <v>1</v>
      </c>
      <c r="EW87">
        <f>INDEX('Ambiente-Luminico'!$B$2:$DZ$1000, MATCH($P87, 'Ambiente-Luminico'!$M$2:$M$1000, 0), MATCH(EW$1, 'Ambiente-Luminico'!$B$1:$DZ$1, 0))</f>
        <v>0.234375</v>
      </c>
      <c r="EX87">
        <f>INDEX('Ambiente-Luminico'!$B$2:$DZ$1000, MATCH($P87, 'Ambiente-Luminico'!$M$2:$M$1000, 0), MATCH(EX$1, 'Ambiente-Luminico'!$B$1:$DZ$1, 0))</f>
        <v>0</v>
      </c>
      <c r="EY87">
        <f>INDEX('Ambiente-Luminico'!$B$2:$DZ$1000, MATCH($P87, 'Ambiente-Luminico'!$M$2:$M$1000, 0), MATCH(EY$1, 'Ambiente-Luminico'!$B$1:$DZ$1, 0))</f>
        <v>0.82144684000000001</v>
      </c>
      <c r="EZ87">
        <f>INDEX('Ambiente-Luminico'!$B$2:$DZ$1000, MATCH($P87, 'Ambiente-Luminico'!$M$2:$M$1000, 0), MATCH(EZ$1, 'Ambiente-Luminico'!$B$1:$DZ$1, 0))</f>
        <v>5.9434942999999997E-2</v>
      </c>
      <c r="FA87">
        <f>INDEX('Ambiente-Luminico'!$B$2:$DZ$1000, MATCH($P87, 'Ambiente-Luminico'!$M$2:$M$1000, 0), MATCH(FA$1, 'Ambiente-Luminico'!$B$1:$DZ$1, 0))</f>
        <v>1268.8824</v>
      </c>
      <c r="FB87">
        <f>INDEX('Ambiente-Luminico'!$B$2:$DZ$1000, MATCH($P87, 'Ambiente-Luminico'!$M$2:$M$1000, 0), MATCH(FB$1, 'Ambiente-Luminico'!$B$1:$DZ$1, 0))</f>
        <v>0.2421875</v>
      </c>
    </row>
    <row r="88" spans="1:158" x14ac:dyDescent="0.3">
      <c r="A88">
        <f>IF(INDEX(Plan1!O$5:O$1000,ROW()-1)="","",INDEX(Plan1!O$5:O$1000,ROW()-1))</f>
        <v>87</v>
      </c>
      <c r="B88" t="str">
        <f>IF(INDEX(Plan1!P$5:P$1000,ROW()-1)="","",INDEX(Plan1!P$5:P$1000,ROW()-1))</f>
        <v>CTD-VN-V60-T210</v>
      </c>
      <c r="C88" t="str">
        <f>IF(INDEX(Plan1!Q$5:Q$1000,ROW()-1)="","",INDEX(Plan1!Q$5:Q$1000,ROW()-1))</f>
        <v>CTD</v>
      </c>
      <c r="D88" t="str">
        <f>IF(INDEX(Plan1!R$5:R$1000,ROW()-1)="","",INDEX(Plan1!R$5:R$1000,ROW()-1))</f>
        <v>VN</v>
      </c>
      <c r="E88" t="str">
        <f>IF(INDEX(Plan1!S$5:S$1000,ROW()-1)="","",INDEX(Plan1!S$5:S$1000,ROW()-1))</f>
        <v>V60</v>
      </c>
      <c r="F88" t="str">
        <f>IF(INDEX(Plan1!T$5:T$1000,ROW()-1)="","",INDEX(Plan1!T$5:T$1000,ROW()-1))</f>
        <v>T210</v>
      </c>
      <c r="G88" t="str">
        <f>IF(INDEX(Plan1!U$5:U$1000,ROW()-1)="","",INDEX(Plan1!U$5:U$1000,ROW()-1))</f>
        <v>COZINHA</v>
      </c>
      <c r="H88">
        <f>IF(INDEX(Plan1!W$5:W$1000,ROW()-1)="","",INDEX(Plan1!W$5:W$1000,ROW()-1))</f>
        <v>23</v>
      </c>
      <c r="I88">
        <f>IF(INDEX(Plan1!X$5:X$1000,ROW()-1)="","",INDEX(Plan1!X$5:X$1000,ROW()-1))</f>
        <v>20.47</v>
      </c>
      <c r="J88">
        <f>IF(INDEX(Plan1!Y$5:Y$1000,ROW()-1)="","",INDEX(Plan1!Y$5:Y$1000,ROW()-1))</f>
        <v>7.3440000000000003</v>
      </c>
      <c r="K88" s="16">
        <f>IF(INDEX(Plan1!Z$5:Z$1000,ROW()-1)="","",INDEX(Plan1!Z$5:Z$1000,ROW()-1))</f>
        <v>0.36</v>
      </c>
      <c r="L88" s="2">
        <f>IF(INDEX(Plan1!AA$5:AA$1000,ROW()-1)="","",INDEX(Plan1!AA$5:AA$1000,ROW()-1))</f>
        <v>0.32</v>
      </c>
      <c r="M88" t="str">
        <f t="shared" si="79"/>
        <v>T210</v>
      </c>
      <c r="N88" t="str">
        <f t="shared" si="80"/>
        <v>Oeste</v>
      </c>
      <c r="O88" t="str">
        <f t="shared" si="81"/>
        <v>CTD-VN-V60-T210-COZINHA-T210</v>
      </c>
      <c r="P88" t="str">
        <f t="shared" si="82"/>
        <v>CTD-VN-V60-T210-COZINHA-T210</v>
      </c>
      <c r="Q88" t="str">
        <f t="shared" si="83"/>
        <v>CTD_T210_V60</v>
      </c>
      <c r="R88" t="str">
        <f t="shared" si="84"/>
        <v>CTD_T210_V60_sDG</v>
      </c>
      <c r="S88" t="str">
        <f t="shared" si="85"/>
        <v>CTD-COZINHA</v>
      </c>
      <c r="T88" t="str">
        <f t="shared" si="86"/>
        <v>CTD-VN-V86-ST-COZINHA-ST</v>
      </c>
      <c r="U88">
        <f>INDEX('Ambiente-Termico'!$B$2:$EC$1000, MATCH($O88, 'Ambiente-Termico'!$I$2:$I$1000, 0), MATCH(U$1, 'Ambiente-Termico'!$B$1:$EC$1, 0))</f>
        <v>2920</v>
      </c>
      <c r="V88">
        <f>INDEX('Ambiente-Termico'!$B$2:$EC$1000, MATCH($O88, 'Ambiente-Termico'!$I$2:$I$1000, 0), MATCH(V$1, 'Ambiente-Termico'!$B$1:$EC$1, 0))</f>
        <v>30.55</v>
      </c>
      <c r="W88">
        <f>INDEX('Ambiente-Termico'!$B$2:$EC$1000, MATCH($O88, 'Ambiente-Termico'!$I$2:$I$1000, 0), MATCH(W$1, 'Ambiente-Termico'!$B$1:$EC$1, 0))</f>
        <v>30.55</v>
      </c>
      <c r="X88">
        <f>INDEX('Ambiente-Termico'!$B$2:$EC$1000, MATCH($O88, 'Ambiente-Termico'!$I$2:$I$1000, 0), MATCH(X$1, 'Ambiente-Termico'!$B$1:$EC$1, 0))</f>
        <v>21.89</v>
      </c>
      <c r="Y88">
        <f>INDEX('Ambiente-Termico'!$B$2:$EC$1000, MATCH($O88, 'Ambiente-Termico'!$I$2:$I$1000, 0), MATCH(Y$1, 'Ambiente-Termico'!$B$1:$EC$1, 0))</f>
        <v>20.91</v>
      </c>
      <c r="Z88">
        <f>INDEX('Ambiente-Termico'!$B$2:$EC$1000, MATCH($O88, 'Ambiente-Termico'!$I$2:$I$1000, 0), MATCH(Z$1, 'Ambiente-Termico'!$B$1:$EC$1, 0))</f>
        <v>29.56</v>
      </c>
      <c r="AA88">
        <f>INDEX('Ambiente-Termico'!$B$2:$EC$1000, MATCH($O88, 'Ambiente-Termico'!$I$2:$I$1000, 0), MATCH(AA$1, 'Ambiente-Termico'!$B$1:$EC$1, 0))</f>
        <v>29.56</v>
      </c>
      <c r="AB88">
        <f>INDEX('Ambiente-Termico'!$B$2:$EC$1000, MATCH($O88, 'Ambiente-Termico'!$I$2:$I$1000, 0), MATCH(AB$1, 'Ambiente-Termico'!$B$1:$EC$1, 0))</f>
        <v>22.27</v>
      </c>
      <c r="AC88">
        <f>INDEX('Ambiente-Termico'!$B$2:$EC$1000, MATCH($O88, 'Ambiente-Termico'!$I$2:$I$1000, 0), MATCH(AC$1, 'Ambiente-Termico'!$B$1:$EC$1, 0))</f>
        <v>21</v>
      </c>
      <c r="AD88">
        <f>INDEX('Ambiente-Termico'!$B$2:$EC$1000, MATCH($O88, 'Ambiente-Termico'!$I$2:$I$1000, 0), MATCH(AD$1, 'Ambiente-Termico'!$B$1:$EC$1, 0))</f>
        <v>30.02</v>
      </c>
      <c r="AE88">
        <f>INDEX('Ambiente-Termico'!$B$2:$EC$1000, MATCH($O88, 'Ambiente-Termico'!$I$2:$I$1000, 0), MATCH(AE$1, 'Ambiente-Termico'!$B$1:$EC$1, 0))</f>
        <v>30.02</v>
      </c>
      <c r="AF88">
        <f>INDEX('Ambiente-Termico'!$B$2:$EC$1000, MATCH($O88, 'Ambiente-Termico'!$I$2:$I$1000, 0), MATCH(AF$1, 'Ambiente-Termico'!$B$1:$EC$1, 0))</f>
        <v>22.08</v>
      </c>
      <c r="AG88">
        <f>INDEX('Ambiente-Termico'!$B$2:$EC$1000, MATCH($O88, 'Ambiente-Termico'!$I$2:$I$1000, 0), MATCH(AG$1, 'Ambiente-Termico'!$B$1:$EC$1, 0))</f>
        <v>20.95</v>
      </c>
      <c r="AH88" s="2">
        <f t="shared" si="87"/>
        <v>7.4723846653671488E-3</v>
      </c>
      <c r="AI88" s="2">
        <f t="shared" si="87"/>
        <v>7.4723846653671488E-3</v>
      </c>
      <c r="AJ88" s="2">
        <f t="shared" si="87"/>
        <v>1.4851485148514754E-2</v>
      </c>
      <c r="AK88" s="2">
        <f t="shared" si="87"/>
        <v>9.0047393364929285E-3</v>
      </c>
      <c r="AL88" s="2">
        <f t="shared" si="88"/>
        <v>9.8780487804878025E-2</v>
      </c>
      <c r="AM88" s="2">
        <f t="shared" si="88"/>
        <v>9.8780487804878025E-2</v>
      </c>
      <c r="AN88" s="2">
        <f t="shared" si="88"/>
        <v>6.1525495153813781E-2</v>
      </c>
      <c r="AO88" s="2">
        <f t="shared" si="43"/>
        <v>3.0023094688221619E-2</v>
      </c>
      <c r="AP88" s="2">
        <f t="shared" si="43"/>
        <v>5.5677886127713072E-2</v>
      </c>
      <c r="AQ88" s="2">
        <f t="shared" si="43"/>
        <v>5.5677886127713072E-2</v>
      </c>
      <c r="AR88" s="2">
        <f t="shared" si="43"/>
        <v>3.9164490861618884E-2</v>
      </c>
      <c r="AS88" s="2">
        <f t="shared" si="44"/>
        <v>2.0112254443405031E-2</v>
      </c>
      <c r="AT88">
        <f>INDEX('Ambiente-Termico'!$B$2:$EC$1000, MATCH($O88, 'Ambiente-Termico'!$I$2:$I$1000, 0), MATCH(AT$1, 'Ambiente-Termico'!$B$1:$EC$1, 0))</f>
        <v>1991</v>
      </c>
      <c r="AU88" s="2">
        <f>INDEX('Ambiente-Termico'!$B$2:$EC$1000, MATCH($O88, 'Ambiente-Termico'!$I$2:$I$1000, 0), MATCH(AU$1, 'Ambiente-Termico'!$B$1:$EC$1, 0))</f>
        <v>0.68184931506849311</v>
      </c>
      <c r="AV88">
        <f>INDEX('Ambiente-Termico'!$B$2:$EC$1000, MATCH($O88, 'Ambiente-Termico'!$I$2:$I$1000, 0), MATCH(AV$1, 'Ambiente-Termico'!$B$1:$EC$1, 0))</f>
        <v>0</v>
      </c>
      <c r="AW88" s="2">
        <f>INDEX('Ambiente-Termico'!$B$2:$EC$1000, MATCH($O88, 'Ambiente-Termico'!$I$2:$I$1000, 0), MATCH(AW$1, 'Ambiente-Termico'!$B$1:$EC$1, 0))</f>
        <v>0</v>
      </c>
      <c r="AX88">
        <f>INDEX('Ambiente-Termico'!$B$2:$EC$1000, MATCH($O88, 'Ambiente-Termico'!$I$2:$I$1000, 0), MATCH(AX$1, 'Ambiente-Termico'!$B$1:$EC$1, 0))</f>
        <v>929</v>
      </c>
      <c r="AY88" s="2">
        <f>INDEX('Ambiente-Termico'!$B$2:$EC$1000, MATCH($O88, 'Ambiente-Termico'!$I$2:$I$1000, 0), MATCH(AY$1, 'Ambiente-Termico'!$B$1:$EC$1, 0))</f>
        <v>0.31815068493150678</v>
      </c>
      <c r="AZ88">
        <f>INDEX('Ambiente-Termico'!$B$2:$EC$1000, MATCH($O88, 'Ambiente-Termico'!$I$2:$I$1000, 0), MATCH(AZ$1, 'Ambiente-Termico'!$B$1:$EC$1, 0))</f>
        <v>6230</v>
      </c>
      <c r="BA88" s="2">
        <f>INDEX('Ambiente-Termico'!$B$2:$EC$1000, MATCH($O88, 'Ambiente-Termico'!$I$2:$I$1000, 0), MATCH(BA$1, 'Ambiente-Termico'!$B$1:$EC$1, 0))</f>
        <v>0.71118721461187218</v>
      </c>
      <c r="BB88">
        <f>INDEX('Ambiente-Termico'!$B$2:$EC$1000, MATCH($O88, 'Ambiente-Termico'!$I$2:$I$1000, 0), MATCH(BB$1, 'Ambiente-Termico'!$B$1:$EC$1, 0))</f>
        <v>13</v>
      </c>
      <c r="BC88" s="2">
        <f>INDEX('Ambiente-Termico'!$B$2:$EC$1000, MATCH($O88, 'Ambiente-Termico'!$I$2:$I$1000, 0), MATCH(BC$1, 'Ambiente-Termico'!$B$1:$EC$1, 0))</f>
        <v>1.4840182648401829E-3</v>
      </c>
      <c r="BD88" t="e">
        <f>INDEX('Ambiente-Termico'!$B$2:$EC$1000, MATCH($O88, 'Ambiente-Termico'!$I$2:$I$1000, 0), MATCH(BD$1, 'Ambiente-Termico'!$B$1:$EC$1, 0))</f>
        <v>#N/A</v>
      </c>
      <c r="BE88" s="2" t="e">
        <f>INDEX('Ambiente-Termico'!$B$2:$EC$1000, MATCH($O88, 'Ambiente-Termico'!$I$2:$I$1000, 0), MATCH(BE$1, 'Ambiente-Termico'!$B$1:$EC$1, 0))</f>
        <v>#N/A</v>
      </c>
      <c r="BF88">
        <f>INDEX('Ambiente-Termico'!$B$2:$EC$1000, MATCH($O88, 'Ambiente-Termico'!$I$2:$I$1000, 0), MATCH(BF$1, 'Ambiente-Termico'!$B$1:$EC$1, 0))</f>
        <v>115</v>
      </c>
      <c r="BG88" s="2">
        <f>INDEX('Ambiente-Termico'!$B$2:$EC$1000, MATCH($O88, 'Ambiente-Termico'!$I$2:$I$1000, 0), MATCH(BG$1, 'Ambiente-Termico'!$B$1:$EC$1, 0))</f>
        <v>3.9383561643835607E-2</v>
      </c>
      <c r="BH88">
        <f>INDEX('Ambiente-Termico'!$B$2:$EC$1000, MATCH($O88, 'Ambiente-Termico'!$I$2:$I$1000, 0), MATCH(BH$1, 'Ambiente-Termico'!$B$1:$EC$1, 0))</f>
        <v>102</v>
      </c>
      <c r="BI88" s="2">
        <f>INDEX('Ambiente-Termico'!$B$2:$EC$1000, MATCH($O88, 'Ambiente-Termico'!$I$2:$I$1000, 0), MATCH(BI$1, 'Ambiente-Termico'!$B$1:$EC$1, 0))</f>
        <v>3.4931506849315071E-2</v>
      </c>
      <c r="BJ88">
        <f>INDEX('Ambiente-Termico'!$B$2:$EC$1000, MATCH($O88, 'Ambiente-Termico'!$I$2:$I$1000, 0), MATCH(BJ$1, 'Ambiente-Termico'!$B$1:$EC$1, 0))</f>
        <v>2703</v>
      </c>
      <c r="BK88" s="2">
        <f>INDEX('Ambiente-Termico'!$B$2:$EC$1000, MATCH($O88, 'Ambiente-Termico'!$I$2:$I$1000, 0), MATCH(BK$1, 'Ambiente-Termico'!$B$1:$EC$1, 0))</f>
        <v>0.92568493150684927</v>
      </c>
      <c r="BL88">
        <f>INDEX('Ambiente-Termico'!$B$2:$EC$1000, MATCH($O88, 'Ambiente-Termico'!$I$2:$I$1000, 0), MATCH(BL$1, 'Ambiente-Termico'!$B$1:$EC$1, 0))</f>
        <v>122</v>
      </c>
      <c r="BM88" s="2">
        <f>INDEX('Ambiente-Termico'!$B$2:$EC$1000, MATCH($O88, 'Ambiente-Termico'!$I$2:$I$1000, 0), MATCH(BM$1, 'Ambiente-Termico'!$B$1:$EC$1, 0))</f>
        <v>1.392694063926941E-2</v>
      </c>
      <c r="BN88">
        <f>INDEX('Ambiente-Termico'!$B$2:$EC$1000, MATCH($O88, 'Ambiente-Termico'!$I$2:$I$1000, 0), MATCH(BN$1, 'Ambiente-Termico'!$B$1:$EC$1, 0))</f>
        <v>900</v>
      </c>
      <c r="BO88" s="2">
        <f>INDEX('Ambiente-Termico'!$B$2:$EC$1000, MATCH($O88, 'Ambiente-Termico'!$I$2:$I$1000, 0), MATCH(BO$1, 'Ambiente-Termico'!$B$1:$EC$1, 0))</f>
        <v>0.1027397260273973</v>
      </c>
      <c r="BP88">
        <f>INDEX('Ambiente-Termico'!$B$2:$EC$1000, MATCH($O88, 'Ambiente-Termico'!$I$2:$I$1000, 0), MATCH(BP$1, 'Ambiente-Termico'!$B$1:$EC$1, 0))</f>
        <v>7738</v>
      </c>
      <c r="BQ88" s="2">
        <f>INDEX('Ambiente-Termico'!$B$2:$EC$1000, MATCH($O88, 'Ambiente-Termico'!$I$2:$I$1000, 0), MATCH(BQ$1, 'Ambiente-Termico'!$B$1:$EC$1, 0))</f>
        <v>0.8833333333333333</v>
      </c>
      <c r="BR88">
        <f>INDEX('Ambiente-Termico'!$B$2:$EC$1000, MATCH($O88, 'Ambiente-Termico'!$I$2:$I$1000, 0), MATCH(BR$1, 'Ambiente-Termico'!$B$1:$EC$1, 0))</f>
        <v>12</v>
      </c>
      <c r="BS88" s="2">
        <f>INDEX('Ambiente-Termico'!$B$2:$EC$1000, MATCH($O88, 'Ambiente-Termico'!$I$2:$I$1000, 0), MATCH(BS$1, 'Ambiente-Termico'!$B$1:$EC$1, 0))</f>
        <v>4.10958904109589E-3</v>
      </c>
      <c r="BT88">
        <f>INDEX('Ambiente-Termico'!$B$2:$EC$1000, MATCH($O88, 'Ambiente-Termico'!$I$2:$I$1000, 0), MATCH(BT$1, 'Ambiente-Termico'!$B$1:$EC$1, 0))</f>
        <v>856</v>
      </c>
      <c r="BU88" s="2">
        <f>INDEX('Ambiente-Termico'!$B$2:$EC$1000, MATCH($O88, 'Ambiente-Termico'!$I$2:$I$1000, 0), MATCH(BU$1, 'Ambiente-Termico'!$B$1:$EC$1, 0))</f>
        <v>0.29315068493150692</v>
      </c>
      <c r="BV88">
        <f>INDEX('Ambiente-Termico'!$B$2:$EC$1000, MATCH($O88, 'Ambiente-Termico'!$I$2:$I$1000, 0), MATCH(BV$1, 'Ambiente-Termico'!$B$1:$EC$1, 0))</f>
        <v>7892</v>
      </c>
      <c r="BW88" s="2">
        <f>INDEX('Ambiente-Termico'!$B$2:$EC$1000, MATCH($O88, 'Ambiente-Termico'!$I$2:$I$1000, 0), MATCH(BW$1, 'Ambiente-Termico'!$B$1:$EC$1, 0))</f>
        <v>0.90091324200913248</v>
      </c>
      <c r="BX88">
        <f>INDEX('Ambiente-Termico'!$B$2:$EC$1000, MATCH($O88, 'Ambiente-Termico'!$I$2:$I$1000, 0), MATCH(BX$1, 'Ambiente-Termico'!$B$1:$EC$1, 0))</f>
        <v>12</v>
      </c>
      <c r="BY88" s="2">
        <f>INDEX('Ambiente-Termico'!$B$2:$EC$1000, MATCH($O88, 'Ambiente-Termico'!$I$2:$I$1000, 0), MATCH(BY$1, 'Ambiente-Termico'!$B$1:$EC$1, 0))</f>
        <v>1.3698630136986299E-3</v>
      </c>
      <c r="BZ88">
        <f>INDEX('Ambiente-Termico'!$B$2:$EC$1000, MATCH($O88, 'Ambiente-Termico'!$I$2:$I$1000, 0), MATCH(BZ$1, 'Ambiente-Termico'!$B$1:$EC$1, 0))</f>
        <v>4012</v>
      </c>
      <c r="CA88" s="2">
        <f>INDEX('Ambiente-Termico'!$B$2:$EC$1000, MATCH($O88, 'Ambiente-Termico'!$I$2:$I$1000, 0), MATCH(CA$1, 'Ambiente-Termico'!$B$1:$EC$1, 0))</f>
        <v>0.4579908675799087</v>
      </c>
      <c r="CB88">
        <f>INDEX('Ambiente-Termico'!$B$2:$EC$1000, MATCH($O88, 'Ambiente-Termico'!$I$2:$I$1000, 0), MATCH(CB$1, 'Ambiente-Termico'!$B$1:$EC$1, 0))</f>
        <v>4736</v>
      </c>
      <c r="CC88" s="2">
        <f>INDEX('Ambiente-Termico'!$B$2:$EC$1000, MATCH($O88, 'Ambiente-Termico'!$I$2:$I$1000, 0), MATCH(CC$1, 'Ambiente-Termico'!$B$1:$EC$1, 0))</f>
        <v>0.54063926940639273</v>
      </c>
      <c r="CD88">
        <f>INDEX('Ambiente-Termico'!$B$2:$EC$1000, MATCH($O88, 'Ambiente-Termico'!$I$2:$I$1000, 0), MATCH(CD$1, 'Ambiente-Termico'!$B$1:$EC$1, 0))</f>
        <v>1445.74</v>
      </c>
      <c r="CE88">
        <f>INDEX('Ambiente-Termico'!$B$2:$EC$1000, MATCH($O88, 'Ambiente-Termico'!$I$2:$I$1000, 0), MATCH(CE$1, 'Ambiente-Termico'!$B$1:$EC$1, 0))</f>
        <v>474.96</v>
      </c>
      <c r="CF88">
        <f>INDEX('Ambiente-Termico'!$B$2:$EC$1000, MATCH($O88, 'Ambiente-Termico'!$I$2:$I$1000, 0), MATCH(CF$1, 'Ambiente-Termico'!$B$1:$EC$1, 0))</f>
        <v>62.858260869565221</v>
      </c>
      <c r="CG88">
        <f>INDEX('Ambiente-Termico'!$B$2:$EC$1000, MATCH($O88, 'Ambiente-Termico'!$I$2:$I$1000, 0), MATCH(CG$1, 'Ambiente-Termico'!$B$1:$EC$1, 0))</f>
        <v>20.650434782608695</v>
      </c>
      <c r="CH88">
        <f>INDEX('Ambiente-Termico'!$B$2:$EC$1000, MATCH($O88, 'Ambiente-Termico'!$I$2:$I$1000, 0), MATCH(CH$1, 'Ambiente-Termico'!$B$1:$EC$1, 0))</f>
        <v>42.20782608695653</v>
      </c>
      <c r="CI88">
        <f>INDEX('Ambiente-Termico'!$B$2:$EC$1000, MATCH($O88, 'Ambiente-Termico'!$I$2:$I$1000, 0), MATCH(CI$1, 'Ambiente-Termico'!$B$1:$EC$1, 0))</f>
        <v>1132.44</v>
      </c>
      <c r="CJ88">
        <f>INDEX('Ambiente-Termico'!$B$2:$EC$1000, MATCH($O88, 'Ambiente-Termico'!$I$2:$I$1000, 0), MATCH(CJ$1, 'Ambiente-Termico'!$B$1:$EC$1, 0))</f>
        <v>40.387027859684963</v>
      </c>
      <c r="CK88">
        <f>INDEX('Ambiente-Termico'!$B$2:$EC$1000, MATCH($O88, 'Ambiente-Termico'!$I$2:$I$1000, 0), MATCH(CK$1, 'Ambiente-Termico'!$B$1:$EC$1, 0))</f>
        <v>0</v>
      </c>
      <c r="CL88">
        <f>INDEX('Ambiente-Termico'!$B$2:$EC$1000, MATCH($O88, 'Ambiente-Termico'!$I$2:$I$1000, 0), MATCH(CL$1, 'Ambiente-Termico'!$B$1:$EC$1, 0))</f>
        <v>0</v>
      </c>
      <c r="CM88">
        <f>INDEX('Ambiente-Termico'!$B$2:$EC$1000, MATCH($O88, 'Ambiente-Termico'!$I$2:$I$1000, 0), MATCH(CM$1, 'Ambiente-Termico'!$B$1:$EC$1, 0))</f>
        <v>0</v>
      </c>
      <c r="CN88">
        <f>INDEX('Ambiente-Termico'!$B$2:$EC$1000, MATCH($O88, 'Ambiente-Termico'!$I$2:$I$1000, 0), MATCH(CN$1, 'Ambiente-Termico'!$B$1:$EC$1, 0))</f>
        <v>0</v>
      </c>
      <c r="CO88">
        <f>INDEX('Ambiente-Termico'!$B$2:$EC$1000, MATCH($O88, 'Ambiente-Termico'!$I$2:$I$1000, 0), MATCH(CO$1, 'Ambiente-Termico'!$B$1:$EC$1, 0))</f>
        <v>0</v>
      </c>
      <c r="CP88">
        <f>INDEX('Ambiente-Termico'!$B$2:$EC$1000, MATCH($O88, 'Ambiente-Termico'!$I$2:$I$1000, 0), MATCH(CP$1, 'Ambiente-Termico'!$B$1:$EC$1, 0))</f>
        <v>0</v>
      </c>
      <c r="CQ88">
        <f>INDEX('Ambiente-Termico'!$B$2:$EC$1000, MATCH($O88, 'Ambiente-Termico'!$I$2:$I$1000, 0), MATCH(CQ$1, 'Ambiente-Termico'!$B$1:$EC$1, 0))</f>
        <v>0</v>
      </c>
      <c r="CR88">
        <f>INDEX('Ambiente-Termico'!$B$2:$EC$1000, MATCH($O88, 'Ambiente-Termico'!$I$2:$I$1000, 0), MATCH(CR$1, 'Ambiente-Termico'!$B$1:$EC$1, 0))</f>
        <v>0</v>
      </c>
      <c r="CS88">
        <f>INDEX('Ambiente-Termico'!$B$2:$EC$1000, MATCH($O88, 'Ambiente-Termico'!$I$2:$I$1000, 0), MATCH(CS$1, 'Ambiente-Termico'!$B$1:$EC$1, 0))</f>
        <v>0</v>
      </c>
      <c r="CT88">
        <f>INDEX('Ambiente-Termico'!$B$2:$EC$1000, MATCH($O88, 'Ambiente-Termico'!$I$2:$I$1000, 0), MATCH(CT$1, 'Ambiente-Termico'!$B$1:$EC$1, 0))</f>
        <v>0</v>
      </c>
      <c r="CU88">
        <f>INDEX('Ambiente-Termico'!$B$2:$EC$1000, MATCH($O88, 'Ambiente-Termico'!$I$2:$I$1000, 0), MATCH(CU$1, 'Ambiente-Termico'!$B$1:$EC$1, 0))</f>
        <v>0</v>
      </c>
      <c r="CV88">
        <f>INDEX('Ambiente-Termico'!$B$2:$EC$1000, MATCH($O88, 'Ambiente-Termico'!$I$2:$I$1000, 0), MATCH(CV$1, 'Ambiente-Termico'!$B$1:$EC$1, 0))</f>
        <v>0</v>
      </c>
      <c r="CW88">
        <f>INDEX('Ambiente-Termico'!$B$2:$EC$1000, MATCH($O88, 'Ambiente-Termico'!$I$2:$I$1000, 0), MATCH(CW$1, 'Ambiente-Termico'!$B$1:$EC$1, 0))</f>
        <v>0</v>
      </c>
      <c r="CX88">
        <f>INDEX('Ambiente-Termico'!$B$2:$EC$1000, MATCH($O88, 'Ambiente-Termico'!$I$2:$I$1000, 0), MATCH(CX$1, 'Ambiente-Termico'!$B$1:$EC$1, 0))</f>
        <v>0</v>
      </c>
      <c r="CY88">
        <f>INDEX('Ambiente-Termico'!$B$2:$EC$1000, MATCH($O88, 'Ambiente-Termico'!$I$2:$I$1000, 0), MATCH(CY$1, 'Ambiente-Termico'!$B$1:$EC$1, 0))</f>
        <v>0</v>
      </c>
      <c r="CZ88">
        <f>INDEX('Ambiente-Termico'!$B$2:$EC$1000, MATCH($O88, 'Ambiente-Termico'!$I$2:$I$1000, 0), MATCH(CZ$1, 'Ambiente-Termico'!$B$1:$EC$1, 0))</f>
        <v>0</v>
      </c>
      <c r="DA88">
        <f>INDEX('Ambiente-Termico'!$B$2:$EC$1000, MATCH($O88, 'Ambiente-Termico'!$I$2:$I$1000, 0), MATCH(DA$1, 'Ambiente-Termico'!$B$1:$EC$1, 0))</f>
        <v>0</v>
      </c>
      <c r="DB88">
        <f>INDEX('Ambiente-Termico'!$B$2:$EC$1000, MATCH($O88, 'Ambiente-Termico'!$I$2:$I$1000, 0), MATCH(DB$1, 'Ambiente-Termico'!$B$1:$EC$1, 0))</f>
        <v>0</v>
      </c>
      <c r="DC88">
        <f>INDEX('Ambiente-Termico'!$B$2:$EC$1000, MATCH($O88, 'Ambiente-Termico'!$I$2:$I$1000, 0), MATCH(DC$1, 'Ambiente-Termico'!$B$1:$EC$1, 0))</f>
        <v>0</v>
      </c>
      <c r="DD88">
        <f>INDEX('Ambiente-Termico'!$B$2:$EC$1000, MATCH($O88, 'Ambiente-Termico'!$I$2:$I$1000, 0), MATCH(DD$1, 'Ambiente-Termico'!$B$1:$EC$1, 0))</f>
        <v>0</v>
      </c>
      <c r="DE88">
        <f>INDEX('Ambiente-Termico'!$B$2:$EC$1000, MATCH($O88, 'Ambiente-Termico'!$I$2:$I$1000, 0), MATCH(DE$1, 'Ambiente-Termico'!$B$1:$EC$1, 0))</f>
        <v>0</v>
      </c>
      <c r="DF88">
        <f>INDEX('Ambiente-Termico'!$B$2:$EC$1000, MATCH($O88, 'Ambiente-Termico'!$I$2:$I$1000, 0), MATCH(DF$1, 'Ambiente-Termico'!$B$1:$EC$1, 0))</f>
        <v>0</v>
      </c>
      <c r="DG88">
        <f>INDEX('Ambiente-Termico'!$B$2:$EC$1000, MATCH($O88, 'Ambiente-Termico'!$I$2:$I$1000, 0), MATCH(DG$1, 'Ambiente-Termico'!$B$1:$EC$1, 0))</f>
        <v>0</v>
      </c>
      <c r="DH88">
        <f>INDEX('Ambiente-Termico'!$B$2:$EC$1000, MATCH($O88, 'Ambiente-Termico'!$I$2:$I$1000, 0), MATCH(DH$1, 'Ambiente-Termico'!$B$1:$EC$1, 0))</f>
        <v>0</v>
      </c>
      <c r="DI88">
        <f>INDEX('Ambiente-Termico'!$B$2:$EC$1000, MATCH($O88, 'Ambiente-Termico'!$I$2:$I$1000, 0), MATCH(DI$1, 'Ambiente-Termico'!$B$1:$EC$1, 0))</f>
        <v>0</v>
      </c>
      <c r="DJ88">
        <f>INDEX('Ambiente-Termico'!$B$2:$EC$1000, MATCH($O88, 'Ambiente-Termico'!$I$2:$I$1000, 0), MATCH(DJ$1, 'Ambiente-Termico'!$B$1:$EC$1, 0))</f>
        <v>0</v>
      </c>
      <c r="DK88">
        <f>INDEX('Ambiente-Termico'!$B$2:$EC$1000, MATCH($O88, 'Ambiente-Termico'!$I$2:$I$1000, 0), MATCH(DK$1, 'Ambiente-Termico'!$B$1:$EC$1, 0))</f>
        <v>0</v>
      </c>
      <c r="DL88">
        <f>INDEX('Ambiente-Termico'!$B$2:$EC$1000, MATCH($O88, 'Ambiente-Termico'!$I$2:$I$1000, 0), MATCH(DL$1, 'Ambiente-Termico'!$B$1:$EC$1, 0))</f>
        <v>0</v>
      </c>
      <c r="DM88">
        <f>INDEX('Ambiente-Termico'!$B$2:$EC$1000, MATCH($O88, 'Ambiente-Termico'!$I$2:$I$1000, 0), MATCH(DM$1, 'Ambiente-Termico'!$B$1:$EC$1, 0))</f>
        <v>0</v>
      </c>
      <c r="DN88" s="2">
        <f t="shared" si="45"/>
        <v>0.67640027933961244</v>
      </c>
      <c r="DO88" s="2">
        <f t="shared" si="46"/>
        <v>0.23632504743222826</v>
      </c>
      <c r="DP88" s="2">
        <f t="shared" si="47"/>
        <v>0.67640027933961244</v>
      </c>
      <c r="DQ88" s="2">
        <f t="shared" si="48"/>
        <v>0.23632504743222837</v>
      </c>
      <c r="DR88" s="2">
        <f t="shared" si="49"/>
        <v>0.74757003853614645</v>
      </c>
      <c r="DS88" s="2">
        <f t="shared" si="50"/>
        <v>0.76819912392025214</v>
      </c>
      <c r="DT88" s="2">
        <f t="shared" si="51"/>
        <v>-0.18105257529982066</v>
      </c>
      <c r="DU88" s="2">
        <f t="shared" si="52"/>
        <v>0</v>
      </c>
      <c r="DV88" s="2">
        <f t="shared" si="53"/>
        <v>0</v>
      </c>
      <c r="DW88" s="2">
        <f t="shared" si="54"/>
        <v>0</v>
      </c>
      <c r="DX88" s="2">
        <f t="shared" si="55"/>
        <v>0</v>
      </c>
      <c r="DY88" s="2">
        <f t="shared" si="56"/>
        <v>0</v>
      </c>
      <c r="DZ88" s="2">
        <f t="shared" si="57"/>
        <v>0</v>
      </c>
      <c r="EA88" s="2">
        <f t="shared" si="58"/>
        <v>0</v>
      </c>
      <c r="EB88" s="2">
        <f t="shared" si="59"/>
        <v>0</v>
      </c>
      <c r="EC88" s="2">
        <f t="shared" si="60"/>
        <v>0</v>
      </c>
      <c r="ED88" s="2">
        <f t="shared" si="61"/>
        <v>0</v>
      </c>
      <c r="EE88" s="2">
        <f t="shared" si="62"/>
        <v>0</v>
      </c>
      <c r="EF88" s="2">
        <f t="shared" si="63"/>
        <v>0</v>
      </c>
      <c r="EG88" s="2">
        <f t="shared" si="64"/>
        <v>0</v>
      </c>
      <c r="EH88" s="2">
        <f t="shared" si="65"/>
        <v>0</v>
      </c>
      <c r="EI88" s="2">
        <f t="shared" si="66"/>
        <v>0</v>
      </c>
      <c r="EJ88" s="2">
        <f t="shared" si="67"/>
        <v>0</v>
      </c>
      <c r="EK88" s="2">
        <f t="shared" si="68"/>
        <v>0</v>
      </c>
      <c r="EL88" s="2">
        <f t="shared" si="69"/>
        <v>0</v>
      </c>
      <c r="EM88" s="2">
        <f t="shared" si="70"/>
        <v>0</v>
      </c>
      <c r="EN88" s="2">
        <f t="shared" si="71"/>
        <v>0</v>
      </c>
      <c r="EO88" s="2">
        <f t="shared" si="72"/>
        <v>0</v>
      </c>
      <c r="EP88" s="2">
        <f t="shared" si="73"/>
        <v>0</v>
      </c>
      <c r="EQ88" s="2">
        <f t="shared" si="74"/>
        <v>0</v>
      </c>
      <c r="ER88" s="2">
        <f t="shared" si="75"/>
        <v>0</v>
      </c>
      <c r="ES88" s="2">
        <f t="shared" si="76"/>
        <v>0</v>
      </c>
      <c r="ET88" s="2">
        <f t="shared" si="77"/>
        <v>0</v>
      </c>
      <c r="EU88" s="2">
        <f t="shared" si="78"/>
        <v>0</v>
      </c>
      <c r="EV88">
        <f>INDEX('Ambiente-Luminico'!$B$2:$DZ$1000, MATCH($P88, 'Ambiente-Luminico'!$M$2:$M$1000, 0), MATCH(EV$1, 'Ambiente-Luminico'!$B$1:$DZ$1, 0))</f>
        <v>0.78125</v>
      </c>
      <c r="EW88">
        <f>INDEX('Ambiente-Luminico'!$B$2:$DZ$1000, MATCH($P88, 'Ambiente-Luminico'!$M$2:$M$1000, 0), MATCH(EW$1, 'Ambiente-Luminico'!$B$1:$DZ$1, 0))</f>
        <v>0.140625</v>
      </c>
      <c r="EX88">
        <f>INDEX('Ambiente-Luminico'!$B$2:$DZ$1000, MATCH($P88, 'Ambiente-Luminico'!$M$2:$M$1000, 0), MATCH(EX$1, 'Ambiente-Luminico'!$B$1:$DZ$1, 0))</f>
        <v>0</v>
      </c>
      <c r="EY88">
        <f>INDEX('Ambiente-Luminico'!$B$2:$DZ$1000, MATCH($P88, 'Ambiente-Luminico'!$M$2:$M$1000, 0), MATCH(EY$1, 'Ambiente-Luminico'!$B$1:$DZ$1, 0))</f>
        <v>0.58524399999999999</v>
      </c>
      <c r="EZ88">
        <f>INDEX('Ambiente-Luminico'!$B$2:$DZ$1000, MATCH($P88, 'Ambiente-Luminico'!$M$2:$M$1000, 0), MATCH(EZ$1, 'Ambiente-Luminico'!$B$1:$DZ$1, 0))</f>
        <v>2.2838186E-2</v>
      </c>
      <c r="FA88">
        <f>INDEX('Ambiente-Luminico'!$B$2:$DZ$1000, MATCH($P88, 'Ambiente-Luminico'!$M$2:$M$1000, 0), MATCH(FA$1, 'Ambiente-Luminico'!$B$1:$DZ$1, 0))</f>
        <v>552.79399999999998</v>
      </c>
      <c r="FB88">
        <f>INDEX('Ambiente-Luminico'!$B$2:$DZ$1000, MATCH($P88, 'Ambiente-Luminico'!$M$2:$M$1000, 0), MATCH(FB$1, 'Ambiente-Luminico'!$B$1:$DZ$1, 0))</f>
        <v>6.4453125E-2</v>
      </c>
    </row>
    <row r="89" spans="1:158" x14ac:dyDescent="0.3">
      <c r="A89">
        <f>IF(INDEX(Plan1!O$5:O$1000,ROW()-1)="","",INDEX(Plan1!O$5:O$1000,ROW()-1))</f>
        <v>88</v>
      </c>
      <c r="B89" t="str">
        <f>IF(INDEX(Plan1!P$5:P$1000,ROW()-1)="","",INDEX(Plan1!P$5:P$1000,ROW()-1))</f>
        <v>CTD-VN-V86-T210</v>
      </c>
      <c r="C89" t="str">
        <f>IF(INDEX(Plan1!Q$5:Q$1000,ROW()-1)="","",INDEX(Plan1!Q$5:Q$1000,ROW()-1))</f>
        <v>CTD</v>
      </c>
      <c r="D89" t="str">
        <f>IF(INDEX(Plan1!R$5:R$1000,ROW()-1)="","",INDEX(Plan1!R$5:R$1000,ROW()-1))</f>
        <v>VN</v>
      </c>
      <c r="E89" t="str">
        <f>IF(INDEX(Plan1!S$5:S$1000,ROW()-1)="","",INDEX(Plan1!S$5:S$1000,ROW()-1))</f>
        <v>V86</v>
      </c>
      <c r="F89" t="str">
        <f>IF(INDEX(Plan1!T$5:T$1000,ROW()-1)="","",INDEX(Plan1!T$5:T$1000,ROW()-1))</f>
        <v>T210</v>
      </c>
      <c r="G89" t="str">
        <f>IF(INDEX(Plan1!U$5:U$1000,ROW()-1)="","",INDEX(Plan1!U$5:U$1000,ROW()-1))</f>
        <v>COZINHA</v>
      </c>
      <c r="H89">
        <f>IF(INDEX(Plan1!W$5:W$1000,ROW()-1)="","",INDEX(Plan1!W$5:W$1000,ROW()-1))</f>
        <v>23</v>
      </c>
      <c r="I89">
        <f>IF(INDEX(Plan1!X$5:X$1000,ROW()-1)="","",INDEX(Plan1!X$5:X$1000,ROW()-1))</f>
        <v>20.47</v>
      </c>
      <c r="J89">
        <f>IF(INDEX(Plan1!Y$5:Y$1000,ROW()-1)="","",INDEX(Plan1!Y$5:Y$1000,ROW()-1))</f>
        <v>7.3440000000000003</v>
      </c>
      <c r="K89" s="16">
        <f>IF(INDEX(Plan1!Z$5:Z$1000,ROW()-1)="","",INDEX(Plan1!Z$5:Z$1000,ROW()-1))</f>
        <v>0.36</v>
      </c>
      <c r="L89" s="2">
        <f>IF(INDEX(Plan1!AA$5:AA$1000,ROW()-1)="","",INDEX(Plan1!AA$5:AA$1000,ROW()-1))</f>
        <v>0.32</v>
      </c>
      <c r="M89" t="str">
        <f t="shared" si="79"/>
        <v>T210</v>
      </c>
      <c r="N89" t="str">
        <f t="shared" si="80"/>
        <v>Oeste</v>
      </c>
      <c r="O89" t="str">
        <f t="shared" si="81"/>
        <v>CTD-VN-V86-T210-COZINHA-T210</v>
      </c>
      <c r="P89" t="str">
        <f t="shared" si="82"/>
        <v>CTD-VN-V86-T210-COZINHA-T210</v>
      </c>
      <c r="Q89" t="str">
        <f t="shared" si="83"/>
        <v>CTD_T210_V86</v>
      </c>
      <c r="R89" t="str">
        <f t="shared" si="84"/>
        <v>CTD_T210_V86_sDG</v>
      </c>
      <c r="S89" t="str">
        <f t="shared" si="85"/>
        <v>CTD-COZINHA</v>
      </c>
      <c r="T89" t="str">
        <f t="shared" si="86"/>
        <v>CTD-VN-V86-ST-COZINHA-ST</v>
      </c>
      <c r="U89">
        <f>INDEX('Ambiente-Termico'!$B$2:$EC$1000, MATCH($O89, 'Ambiente-Termico'!$I$2:$I$1000, 0), MATCH(U$1, 'Ambiente-Termico'!$B$1:$EC$1, 0))</f>
        <v>2920</v>
      </c>
      <c r="V89">
        <f>INDEX('Ambiente-Termico'!$B$2:$EC$1000, MATCH($O89, 'Ambiente-Termico'!$I$2:$I$1000, 0), MATCH(V$1, 'Ambiente-Termico'!$B$1:$EC$1, 0))</f>
        <v>29.73</v>
      </c>
      <c r="W89">
        <f>INDEX('Ambiente-Termico'!$B$2:$EC$1000, MATCH($O89, 'Ambiente-Termico'!$I$2:$I$1000, 0), MATCH(W$1, 'Ambiente-Termico'!$B$1:$EC$1, 0))</f>
        <v>29.73</v>
      </c>
      <c r="X89">
        <f>INDEX('Ambiente-Termico'!$B$2:$EC$1000, MATCH($O89, 'Ambiente-Termico'!$I$2:$I$1000, 0), MATCH(X$1, 'Ambiente-Termico'!$B$1:$EC$1, 0))</f>
        <v>21.85</v>
      </c>
      <c r="Y89">
        <f>INDEX('Ambiente-Termico'!$B$2:$EC$1000, MATCH($O89, 'Ambiente-Termico'!$I$2:$I$1000, 0), MATCH(Y$1, 'Ambiente-Termico'!$B$1:$EC$1, 0))</f>
        <v>20.91</v>
      </c>
      <c r="Z89">
        <f>INDEX('Ambiente-Termico'!$B$2:$EC$1000, MATCH($O89, 'Ambiente-Termico'!$I$2:$I$1000, 0), MATCH(Z$1, 'Ambiente-Termico'!$B$1:$EC$1, 0))</f>
        <v>29.15</v>
      </c>
      <c r="AA89">
        <f>INDEX('Ambiente-Termico'!$B$2:$EC$1000, MATCH($O89, 'Ambiente-Termico'!$I$2:$I$1000, 0), MATCH(AA$1, 'Ambiente-Termico'!$B$1:$EC$1, 0))</f>
        <v>29.15</v>
      </c>
      <c r="AB89">
        <f>INDEX('Ambiente-Termico'!$B$2:$EC$1000, MATCH($O89, 'Ambiente-Termico'!$I$2:$I$1000, 0), MATCH(AB$1, 'Ambiente-Termico'!$B$1:$EC$1, 0))</f>
        <v>22.39</v>
      </c>
      <c r="AC89">
        <f>INDEX('Ambiente-Termico'!$B$2:$EC$1000, MATCH($O89, 'Ambiente-Termico'!$I$2:$I$1000, 0), MATCH(AC$1, 'Ambiente-Termico'!$B$1:$EC$1, 0))</f>
        <v>21.07</v>
      </c>
      <c r="AD89">
        <f>INDEX('Ambiente-Termico'!$B$2:$EC$1000, MATCH($O89, 'Ambiente-Termico'!$I$2:$I$1000, 0), MATCH(AD$1, 'Ambiente-Termico'!$B$1:$EC$1, 0))</f>
        <v>29.44</v>
      </c>
      <c r="AE89">
        <f>INDEX('Ambiente-Termico'!$B$2:$EC$1000, MATCH($O89, 'Ambiente-Termico'!$I$2:$I$1000, 0), MATCH(AE$1, 'Ambiente-Termico'!$B$1:$EC$1, 0))</f>
        <v>29.44</v>
      </c>
      <c r="AF89">
        <f>INDEX('Ambiente-Termico'!$B$2:$EC$1000, MATCH($O89, 'Ambiente-Termico'!$I$2:$I$1000, 0), MATCH(AF$1, 'Ambiente-Termico'!$B$1:$EC$1, 0))</f>
        <v>22.12</v>
      </c>
      <c r="AG89">
        <f>INDEX('Ambiente-Termico'!$B$2:$EC$1000, MATCH($O89, 'Ambiente-Termico'!$I$2:$I$1000, 0), MATCH(AG$1, 'Ambiente-Termico'!$B$1:$EC$1, 0))</f>
        <v>20.99</v>
      </c>
      <c r="AH89" s="2">
        <f t="shared" si="87"/>
        <v>3.4113060428849873E-2</v>
      </c>
      <c r="AI89" s="2">
        <f t="shared" si="87"/>
        <v>3.4113060428849873E-2</v>
      </c>
      <c r="AJ89" s="2">
        <f t="shared" si="87"/>
        <v>1.6651665166516505E-2</v>
      </c>
      <c r="AK89" s="2">
        <f t="shared" si="87"/>
        <v>9.0047393364929285E-3</v>
      </c>
      <c r="AL89" s="2">
        <f t="shared" si="88"/>
        <v>0.11128048780487798</v>
      </c>
      <c r="AM89" s="2">
        <f t="shared" si="88"/>
        <v>0.11128048780487798</v>
      </c>
      <c r="AN89" s="2">
        <f t="shared" si="88"/>
        <v>5.6468605141171468E-2</v>
      </c>
      <c r="AO89" s="2">
        <f t="shared" si="43"/>
        <v>2.6789838337182403E-2</v>
      </c>
      <c r="AP89" s="2">
        <f t="shared" si="43"/>
        <v>7.3922617175212313E-2</v>
      </c>
      <c r="AQ89" s="2">
        <f t="shared" si="43"/>
        <v>7.3922617175212313E-2</v>
      </c>
      <c r="AR89" s="2">
        <f t="shared" si="43"/>
        <v>3.7423846823324558E-2</v>
      </c>
      <c r="AS89" s="2">
        <f t="shared" si="44"/>
        <v>1.8241347053320922E-2</v>
      </c>
      <c r="AT89">
        <f>INDEX('Ambiente-Termico'!$B$2:$EC$1000, MATCH($O89, 'Ambiente-Termico'!$I$2:$I$1000, 0), MATCH(AT$1, 'Ambiente-Termico'!$B$1:$EC$1, 0))</f>
        <v>2007</v>
      </c>
      <c r="AU89" s="2">
        <f>INDEX('Ambiente-Termico'!$B$2:$EC$1000, MATCH($O89, 'Ambiente-Termico'!$I$2:$I$1000, 0), MATCH(AU$1, 'Ambiente-Termico'!$B$1:$EC$1, 0))</f>
        <v>0.68732876712328772</v>
      </c>
      <c r="AV89">
        <f>INDEX('Ambiente-Termico'!$B$2:$EC$1000, MATCH($O89, 'Ambiente-Termico'!$I$2:$I$1000, 0), MATCH(AV$1, 'Ambiente-Termico'!$B$1:$EC$1, 0))</f>
        <v>0</v>
      </c>
      <c r="AW89" s="2">
        <f>INDEX('Ambiente-Termico'!$B$2:$EC$1000, MATCH($O89, 'Ambiente-Termico'!$I$2:$I$1000, 0), MATCH(AW$1, 'Ambiente-Termico'!$B$1:$EC$1, 0))</f>
        <v>0</v>
      </c>
      <c r="AX89">
        <f>INDEX('Ambiente-Termico'!$B$2:$EC$1000, MATCH($O89, 'Ambiente-Termico'!$I$2:$I$1000, 0), MATCH(AX$1, 'Ambiente-Termico'!$B$1:$EC$1, 0))</f>
        <v>913</v>
      </c>
      <c r="AY89" s="2">
        <f>INDEX('Ambiente-Termico'!$B$2:$EC$1000, MATCH($O89, 'Ambiente-Termico'!$I$2:$I$1000, 0), MATCH(AY$1, 'Ambiente-Termico'!$B$1:$EC$1, 0))</f>
        <v>0.31267123287671228</v>
      </c>
      <c r="AZ89">
        <f>INDEX('Ambiente-Termico'!$B$2:$EC$1000, MATCH($O89, 'Ambiente-Termico'!$I$2:$I$1000, 0), MATCH(AZ$1, 'Ambiente-Termico'!$B$1:$EC$1, 0))</f>
        <v>6251</v>
      </c>
      <c r="BA89" s="2">
        <f>INDEX('Ambiente-Termico'!$B$2:$EC$1000, MATCH($O89, 'Ambiente-Termico'!$I$2:$I$1000, 0), MATCH(BA$1, 'Ambiente-Termico'!$B$1:$EC$1, 0))</f>
        <v>0.71358447488584476</v>
      </c>
      <c r="BB89">
        <f>INDEX('Ambiente-Termico'!$B$2:$EC$1000, MATCH($O89, 'Ambiente-Termico'!$I$2:$I$1000, 0), MATCH(BB$1, 'Ambiente-Termico'!$B$1:$EC$1, 0))</f>
        <v>13</v>
      </c>
      <c r="BC89" s="2">
        <f>INDEX('Ambiente-Termico'!$B$2:$EC$1000, MATCH($O89, 'Ambiente-Termico'!$I$2:$I$1000, 0), MATCH(BC$1, 'Ambiente-Termico'!$B$1:$EC$1, 0))</f>
        <v>1.4840182648401829E-3</v>
      </c>
      <c r="BD89" t="e">
        <f>INDEX('Ambiente-Termico'!$B$2:$EC$1000, MATCH($O89, 'Ambiente-Termico'!$I$2:$I$1000, 0), MATCH(BD$1, 'Ambiente-Termico'!$B$1:$EC$1, 0))</f>
        <v>#N/A</v>
      </c>
      <c r="BE89" s="2" t="e">
        <f>INDEX('Ambiente-Termico'!$B$2:$EC$1000, MATCH($O89, 'Ambiente-Termico'!$I$2:$I$1000, 0), MATCH(BE$1, 'Ambiente-Termico'!$B$1:$EC$1, 0))</f>
        <v>#N/A</v>
      </c>
      <c r="BF89">
        <f>INDEX('Ambiente-Termico'!$B$2:$EC$1000, MATCH($O89, 'Ambiente-Termico'!$I$2:$I$1000, 0), MATCH(BF$1, 'Ambiente-Termico'!$B$1:$EC$1, 0))</f>
        <v>122</v>
      </c>
      <c r="BG89" s="2">
        <f>INDEX('Ambiente-Termico'!$B$2:$EC$1000, MATCH($O89, 'Ambiente-Termico'!$I$2:$I$1000, 0), MATCH(BG$1, 'Ambiente-Termico'!$B$1:$EC$1, 0))</f>
        <v>4.1780821917808221E-2</v>
      </c>
      <c r="BH89">
        <f>INDEX('Ambiente-Termico'!$B$2:$EC$1000, MATCH($O89, 'Ambiente-Termico'!$I$2:$I$1000, 0), MATCH(BH$1, 'Ambiente-Termico'!$B$1:$EC$1, 0))</f>
        <v>93</v>
      </c>
      <c r="BI89" s="2">
        <f>INDEX('Ambiente-Termico'!$B$2:$EC$1000, MATCH($O89, 'Ambiente-Termico'!$I$2:$I$1000, 0), MATCH(BI$1, 'Ambiente-Termico'!$B$1:$EC$1, 0))</f>
        <v>3.1849315068493152E-2</v>
      </c>
      <c r="BJ89">
        <f>INDEX('Ambiente-Termico'!$B$2:$EC$1000, MATCH($O89, 'Ambiente-Termico'!$I$2:$I$1000, 0), MATCH(BJ$1, 'Ambiente-Termico'!$B$1:$EC$1, 0))</f>
        <v>2705</v>
      </c>
      <c r="BK89" s="2">
        <f>INDEX('Ambiente-Termico'!$B$2:$EC$1000, MATCH($O89, 'Ambiente-Termico'!$I$2:$I$1000, 0), MATCH(BK$1, 'Ambiente-Termico'!$B$1:$EC$1, 0))</f>
        <v>0.92636986301369861</v>
      </c>
      <c r="BL89">
        <f>INDEX('Ambiente-Termico'!$B$2:$EC$1000, MATCH($O89, 'Ambiente-Termico'!$I$2:$I$1000, 0), MATCH(BL$1, 'Ambiente-Termico'!$B$1:$EC$1, 0))</f>
        <v>129</v>
      </c>
      <c r="BM89" s="2">
        <f>INDEX('Ambiente-Termico'!$B$2:$EC$1000, MATCH($O89, 'Ambiente-Termico'!$I$2:$I$1000, 0), MATCH(BM$1, 'Ambiente-Termico'!$B$1:$EC$1, 0))</f>
        <v>1.4726027397260271E-2</v>
      </c>
      <c r="BN89">
        <f>INDEX('Ambiente-Termico'!$B$2:$EC$1000, MATCH($O89, 'Ambiente-Termico'!$I$2:$I$1000, 0), MATCH(BN$1, 'Ambiente-Termico'!$B$1:$EC$1, 0))</f>
        <v>885</v>
      </c>
      <c r="BO89" s="2">
        <f>INDEX('Ambiente-Termico'!$B$2:$EC$1000, MATCH($O89, 'Ambiente-Termico'!$I$2:$I$1000, 0), MATCH(BO$1, 'Ambiente-Termico'!$B$1:$EC$1, 0))</f>
        <v>0.101027397260274</v>
      </c>
      <c r="BP89">
        <f>INDEX('Ambiente-Termico'!$B$2:$EC$1000, MATCH($O89, 'Ambiente-Termico'!$I$2:$I$1000, 0), MATCH(BP$1, 'Ambiente-Termico'!$B$1:$EC$1, 0))</f>
        <v>7746</v>
      </c>
      <c r="BQ89" s="2">
        <f>INDEX('Ambiente-Termico'!$B$2:$EC$1000, MATCH($O89, 'Ambiente-Termico'!$I$2:$I$1000, 0), MATCH(BQ$1, 'Ambiente-Termico'!$B$1:$EC$1, 0))</f>
        <v>0.88424657534246576</v>
      </c>
      <c r="BR89">
        <f>INDEX('Ambiente-Termico'!$B$2:$EC$1000, MATCH($O89, 'Ambiente-Termico'!$I$2:$I$1000, 0), MATCH(BR$1, 'Ambiente-Termico'!$B$1:$EC$1, 0))</f>
        <v>8</v>
      </c>
      <c r="BS89" s="2">
        <f>INDEX('Ambiente-Termico'!$B$2:$EC$1000, MATCH($O89, 'Ambiente-Termico'!$I$2:$I$1000, 0), MATCH(BS$1, 'Ambiente-Termico'!$B$1:$EC$1, 0))</f>
        <v>2.7397260273972599E-3</v>
      </c>
      <c r="BT89">
        <f>INDEX('Ambiente-Termico'!$B$2:$EC$1000, MATCH($O89, 'Ambiente-Termico'!$I$2:$I$1000, 0), MATCH(BT$1, 'Ambiente-Termico'!$B$1:$EC$1, 0))</f>
        <v>815</v>
      </c>
      <c r="BU89" s="2">
        <f>INDEX('Ambiente-Termico'!$B$2:$EC$1000, MATCH($O89, 'Ambiente-Termico'!$I$2:$I$1000, 0), MATCH(BU$1, 'Ambiente-Termico'!$B$1:$EC$1, 0))</f>
        <v>0.2791095890410959</v>
      </c>
      <c r="BV89">
        <f>INDEX('Ambiente-Termico'!$B$2:$EC$1000, MATCH($O89, 'Ambiente-Termico'!$I$2:$I$1000, 0), MATCH(BV$1, 'Ambiente-Termico'!$B$1:$EC$1, 0))</f>
        <v>7937</v>
      </c>
      <c r="BW89" s="2">
        <f>INDEX('Ambiente-Termico'!$B$2:$EC$1000, MATCH($O89, 'Ambiente-Termico'!$I$2:$I$1000, 0), MATCH(BW$1, 'Ambiente-Termico'!$B$1:$EC$1, 0))</f>
        <v>0.9060502283105023</v>
      </c>
      <c r="BX89">
        <f>INDEX('Ambiente-Termico'!$B$2:$EC$1000, MATCH($O89, 'Ambiente-Termico'!$I$2:$I$1000, 0), MATCH(BX$1, 'Ambiente-Termico'!$B$1:$EC$1, 0))</f>
        <v>8</v>
      </c>
      <c r="BY89" s="2">
        <f>INDEX('Ambiente-Termico'!$B$2:$EC$1000, MATCH($O89, 'Ambiente-Termico'!$I$2:$I$1000, 0), MATCH(BY$1, 'Ambiente-Termico'!$B$1:$EC$1, 0))</f>
        <v>9.1324200913242006E-4</v>
      </c>
      <c r="BZ89">
        <f>INDEX('Ambiente-Termico'!$B$2:$EC$1000, MATCH($O89, 'Ambiente-Termico'!$I$2:$I$1000, 0), MATCH(BZ$1, 'Ambiente-Termico'!$B$1:$EC$1, 0))</f>
        <v>3951</v>
      </c>
      <c r="CA89" s="2">
        <f>INDEX('Ambiente-Termico'!$B$2:$EC$1000, MATCH($O89, 'Ambiente-Termico'!$I$2:$I$1000, 0), MATCH(CA$1, 'Ambiente-Termico'!$B$1:$EC$1, 0))</f>
        <v>0.45102739726027402</v>
      </c>
      <c r="CB89">
        <f>INDEX('Ambiente-Termico'!$B$2:$EC$1000, MATCH($O89, 'Ambiente-Termico'!$I$2:$I$1000, 0), MATCH(CB$1, 'Ambiente-Termico'!$B$1:$EC$1, 0))</f>
        <v>4801</v>
      </c>
      <c r="CC89" s="2">
        <f>INDEX('Ambiente-Termico'!$B$2:$EC$1000, MATCH($O89, 'Ambiente-Termico'!$I$2:$I$1000, 0), MATCH(CC$1, 'Ambiente-Termico'!$B$1:$EC$1, 0))</f>
        <v>0.54805936073059358</v>
      </c>
      <c r="CD89">
        <f>INDEX('Ambiente-Termico'!$B$2:$EC$1000, MATCH($O89, 'Ambiente-Termico'!$I$2:$I$1000, 0), MATCH(CD$1, 'Ambiente-Termico'!$B$1:$EC$1, 0))</f>
        <v>1877.8</v>
      </c>
      <c r="CE89">
        <f>INDEX('Ambiente-Termico'!$B$2:$EC$1000, MATCH($O89, 'Ambiente-Termico'!$I$2:$I$1000, 0), MATCH(CE$1, 'Ambiente-Termico'!$B$1:$EC$1, 0))</f>
        <v>477.84</v>
      </c>
      <c r="CF89">
        <f>INDEX('Ambiente-Termico'!$B$2:$EC$1000, MATCH($O89, 'Ambiente-Termico'!$I$2:$I$1000, 0), MATCH(CF$1, 'Ambiente-Termico'!$B$1:$EC$1, 0))</f>
        <v>81.643478260869557</v>
      </c>
      <c r="CG89">
        <f>INDEX('Ambiente-Termico'!$B$2:$EC$1000, MATCH($O89, 'Ambiente-Termico'!$I$2:$I$1000, 0), MATCH(CG$1, 'Ambiente-Termico'!$B$1:$EC$1, 0))</f>
        <v>20.775652173913041</v>
      </c>
      <c r="CH89">
        <f>INDEX('Ambiente-Termico'!$B$2:$EC$1000, MATCH($O89, 'Ambiente-Termico'!$I$2:$I$1000, 0), MATCH(CH$1, 'Ambiente-Termico'!$B$1:$EC$1, 0))</f>
        <v>60.867826086956512</v>
      </c>
      <c r="CI89">
        <f>INDEX('Ambiente-Termico'!$B$2:$EC$1000, MATCH($O89, 'Ambiente-Termico'!$I$2:$I$1000, 0), MATCH(CI$1, 'Ambiente-Termico'!$B$1:$EC$1, 0))</f>
        <v>2007.37</v>
      </c>
      <c r="CJ89">
        <f>INDEX('Ambiente-Termico'!$B$2:$EC$1000, MATCH($O89, 'Ambiente-Termico'!$I$2:$I$1000, 0), MATCH(CJ$1, 'Ambiente-Termico'!$B$1:$EC$1, 0))</f>
        <v>32.253335336012697</v>
      </c>
      <c r="CK89">
        <f>INDEX('Ambiente-Termico'!$B$2:$EC$1000, MATCH($O89, 'Ambiente-Termico'!$I$2:$I$1000, 0), MATCH(CK$1, 'Ambiente-Termico'!$B$1:$EC$1, 0))</f>
        <v>0</v>
      </c>
      <c r="CL89">
        <f>INDEX('Ambiente-Termico'!$B$2:$EC$1000, MATCH($O89, 'Ambiente-Termico'!$I$2:$I$1000, 0), MATCH(CL$1, 'Ambiente-Termico'!$B$1:$EC$1, 0))</f>
        <v>0</v>
      </c>
      <c r="CM89">
        <f>INDEX('Ambiente-Termico'!$B$2:$EC$1000, MATCH($O89, 'Ambiente-Termico'!$I$2:$I$1000, 0), MATCH(CM$1, 'Ambiente-Termico'!$B$1:$EC$1, 0))</f>
        <v>0</v>
      </c>
      <c r="CN89">
        <f>INDEX('Ambiente-Termico'!$B$2:$EC$1000, MATCH($O89, 'Ambiente-Termico'!$I$2:$I$1000, 0), MATCH(CN$1, 'Ambiente-Termico'!$B$1:$EC$1, 0))</f>
        <v>0</v>
      </c>
      <c r="CO89">
        <f>INDEX('Ambiente-Termico'!$B$2:$EC$1000, MATCH($O89, 'Ambiente-Termico'!$I$2:$I$1000, 0), MATCH(CO$1, 'Ambiente-Termico'!$B$1:$EC$1, 0))</f>
        <v>0</v>
      </c>
      <c r="CP89">
        <f>INDEX('Ambiente-Termico'!$B$2:$EC$1000, MATCH($O89, 'Ambiente-Termico'!$I$2:$I$1000, 0), MATCH(CP$1, 'Ambiente-Termico'!$B$1:$EC$1, 0))</f>
        <v>0</v>
      </c>
      <c r="CQ89">
        <f>INDEX('Ambiente-Termico'!$B$2:$EC$1000, MATCH($O89, 'Ambiente-Termico'!$I$2:$I$1000, 0), MATCH(CQ$1, 'Ambiente-Termico'!$B$1:$EC$1, 0))</f>
        <v>0</v>
      </c>
      <c r="CR89">
        <f>INDEX('Ambiente-Termico'!$B$2:$EC$1000, MATCH($O89, 'Ambiente-Termico'!$I$2:$I$1000, 0), MATCH(CR$1, 'Ambiente-Termico'!$B$1:$EC$1, 0))</f>
        <v>0</v>
      </c>
      <c r="CS89">
        <f>INDEX('Ambiente-Termico'!$B$2:$EC$1000, MATCH($O89, 'Ambiente-Termico'!$I$2:$I$1000, 0), MATCH(CS$1, 'Ambiente-Termico'!$B$1:$EC$1, 0))</f>
        <v>0</v>
      </c>
      <c r="CT89">
        <f>INDEX('Ambiente-Termico'!$B$2:$EC$1000, MATCH($O89, 'Ambiente-Termico'!$I$2:$I$1000, 0), MATCH(CT$1, 'Ambiente-Termico'!$B$1:$EC$1, 0))</f>
        <v>0</v>
      </c>
      <c r="CU89">
        <f>INDEX('Ambiente-Termico'!$B$2:$EC$1000, MATCH($O89, 'Ambiente-Termico'!$I$2:$I$1000, 0), MATCH(CU$1, 'Ambiente-Termico'!$B$1:$EC$1, 0))</f>
        <v>0</v>
      </c>
      <c r="CV89">
        <f>INDEX('Ambiente-Termico'!$B$2:$EC$1000, MATCH($O89, 'Ambiente-Termico'!$I$2:$I$1000, 0), MATCH(CV$1, 'Ambiente-Termico'!$B$1:$EC$1, 0))</f>
        <v>0</v>
      </c>
      <c r="CW89">
        <f>INDEX('Ambiente-Termico'!$B$2:$EC$1000, MATCH($O89, 'Ambiente-Termico'!$I$2:$I$1000, 0), MATCH(CW$1, 'Ambiente-Termico'!$B$1:$EC$1, 0))</f>
        <v>0</v>
      </c>
      <c r="CX89">
        <f>INDEX('Ambiente-Termico'!$B$2:$EC$1000, MATCH($O89, 'Ambiente-Termico'!$I$2:$I$1000, 0), MATCH(CX$1, 'Ambiente-Termico'!$B$1:$EC$1, 0))</f>
        <v>0</v>
      </c>
      <c r="CY89">
        <f>INDEX('Ambiente-Termico'!$B$2:$EC$1000, MATCH($O89, 'Ambiente-Termico'!$I$2:$I$1000, 0), MATCH(CY$1, 'Ambiente-Termico'!$B$1:$EC$1, 0))</f>
        <v>0</v>
      </c>
      <c r="CZ89">
        <f>INDEX('Ambiente-Termico'!$B$2:$EC$1000, MATCH($O89, 'Ambiente-Termico'!$I$2:$I$1000, 0), MATCH(CZ$1, 'Ambiente-Termico'!$B$1:$EC$1, 0))</f>
        <v>0</v>
      </c>
      <c r="DA89">
        <f>INDEX('Ambiente-Termico'!$B$2:$EC$1000, MATCH($O89, 'Ambiente-Termico'!$I$2:$I$1000, 0), MATCH(DA$1, 'Ambiente-Termico'!$B$1:$EC$1, 0))</f>
        <v>0</v>
      </c>
      <c r="DB89">
        <f>INDEX('Ambiente-Termico'!$B$2:$EC$1000, MATCH($O89, 'Ambiente-Termico'!$I$2:$I$1000, 0), MATCH(DB$1, 'Ambiente-Termico'!$B$1:$EC$1, 0))</f>
        <v>0</v>
      </c>
      <c r="DC89">
        <f>INDEX('Ambiente-Termico'!$B$2:$EC$1000, MATCH($O89, 'Ambiente-Termico'!$I$2:$I$1000, 0), MATCH(DC$1, 'Ambiente-Termico'!$B$1:$EC$1, 0))</f>
        <v>0</v>
      </c>
      <c r="DD89">
        <f>INDEX('Ambiente-Termico'!$B$2:$EC$1000, MATCH($O89, 'Ambiente-Termico'!$I$2:$I$1000, 0), MATCH(DD$1, 'Ambiente-Termico'!$B$1:$EC$1, 0))</f>
        <v>0</v>
      </c>
      <c r="DE89">
        <f>INDEX('Ambiente-Termico'!$B$2:$EC$1000, MATCH($O89, 'Ambiente-Termico'!$I$2:$I$1000, 0), MATCH(DE$1, 'Ambiente-Termico'!$B$1:$EC$1, 0))</f>
        <v>0</v>
      </c>
      <c r="DF89">
        <f>INDEX('Ambiente-Termico'!$B$2:$EC$1000, MATCH($O89, 'Ambiente-Termico'!$I$2:$I$1000, 0), MATCH(DF$1, 'Ambiente-Termico'!$B$1:$EC$1, 0))</f>
        <v>0</v>
      </c>
      <c r="DG89">
        <f>INDEX('Ambiente-Termico'!$B$2:$EC$1000, MATCH($O89, 'Ambiente-Termico'!$I$2:$I$1000, 0), MATCH(DG$1, 'Ambiente-Termico'!$B$1:$EC$1, 0))</f>
        <v>0</v>
      </c>
      <c r="DH89">
        <f>INDEX('Ambiente-Termico'!$B$2:$EC$1000, MATCH($O89, 'Ambiente-Termico'!$I$2:$I$1000, 0), MATCH(DH$1, 'Ambiente-Termico'!$B$1:$EC$1, 0))</f>
        <v>0</v>
      </c>
      <c r="DI89">
        <f>INDEX('Ambiente-Termico'!$B$2:$EC$1000, MATCH($O89, 'Ambiente-Termico'!$I$2:$I$1000, 0), MATCH(DI$1, 'Ambiente-Termico'!$B$1:$EC$1, 0))</f>
        <v>0</v>
      </c>
      <c r="DJ89">
        <f>INDEX('Ambiente-Termico'!$B$2:$EC$1000, MATCH($O89, 'Ambiente-Termico'!$I$2:$I$1000, 0), MATCH(DJ$1, 'Ambiente-Termico'!$B$1:$EC$1, 0))</f>
        <v>0</v>
      </c>
      <c r="DK89">
        <f>INDEX('Ambiente-Termico'!$B$2:$EC$1000, MATCH($O89, 'Ambiente-Termico'!$I$2:$I$1000, 0), MATCH(DK$1, 'Ambiente-Termico'!$B$1:$EC$1, 0))</f>
        <v>0</v>
      </c>
      <c r="DL89">
        <f>INDEX('Ambiente-Termico'!$B$2:$EC$1000, MATCH($O89, 'Ambiente-Termico'!$I$2:$I$1000, 0), MATCH(DL$1, 'Ambiente-Termico'!$B$1:$EC$1, 0))</f>
        <v>0</v>
      </c>
      <c r="DM89">
        <f>INDEX('Ambiente-Termico'!$B$2:$EC$1000, MATCH($O89, 'Ambiente-Termico'!$I$2:$I$1000, 0), MATCH(DM$1, 'Ambiente-Termico'!$B$1:$EC$1, 0))</f>
        <v>0</v>
      </c>
      <c r="DN89" s="2">
        <f t="shared" si="45"/>
        <v>0.57969236829853532</v>
      </c>
      <c r="DO89" s="2">
        <f t="shared" si="46"/>
        <v>0.23169437566324735</v>
      </c>
      <c r="DP89" s="2">
        <f t="shared" si="47"/>
        <v>0.57969236829853532</v>
      </c>
      <c r="DQ89" s="2">
        <f t="shared" si="48"/>
        <v>0.23169437566324746</v>
      </c>
      <c r="DR89" s="2">
        <f t="shared" si="49"/>
        <v>0.6359712305044023</v>
      </c>
      <c r="DS89" s="2">
        <f t="shared" si="50"/>
        <v>0.58910836369591024</v>
      </c>
      <c r="DT89" s="2">
        <f t="shared" si="51"/>
        <v>5.6803959604279641E-2</v>
      </c>
      <c r="DU89" s="2">
        <f t="shared" si="52"/>
        <v>0</v>
      </c>
      <c r="DV89" s="2">
        <f t="shared" si="53"/>
        <v>0</v>
      </c>
      <c r="DW89" s="2">
        <f t="shared" si="54"/>
        <v>0</v>
      </c>
      <c r="DX89" s="2">
        <f t="shared" si="55"/>
        <v>0</v>
      </c>
      <c r="DY89" s="2">
        <f t="shared" si="56"/>
        <v>0</v>
      </c>
      <c r="DZ89" s="2">
        <f t="shared" si="57"/>
        <v>0</v>
      </c>
      <c r="EA89" s="2">
        <f t="shared" si="58"/>
        <v>0</v>
      </c>
      <c r="EB89" s="2">
        <f t="shared" si="59"/>
        <v>0</v>
      </c>
      <c r="EC89" s="2">
        <f t="shared" si="60"/>
        <v>0</v>
      </c>
      <c r="ED89" s="2">
        <f t="shared" si="61"/>
        <v>0</v>
      </c>
      <c r="EE89" s="2">
        <f t="shared" si="62"/>
        <v>0</v>
      </c>
      <c r="EF89" s="2">
        <f t="shared" si="63"/>
        <v>0</v>
      </c>
      <c r="EG89" s="2">
        <f t="shared" si="64"/>
        <v>0</v>
      </c>
      <c r="EH89" s="2">
        <f t="shared" si="65"/>
        <v>0</v>
      </c>
      <c r="EI89" s="2">
        <f t="shared" si="66"/>
        <v>0</v>
      </c>
      <c r="EJ89" s="2">
        <f t="shared" si="67"/>
        <v>0</v>
      </c>
      <c r="EK89" s="2">
        <f t="shared" si="68"/>
        <v>0</v>
      </c>
      <c r="EL89" s="2">
        <f t="shared" si="69"/>
        <v>0</v>
      </c>
      <c r="EM89" s="2">
        <f t="shared" si="70"/>
        <v>0</v>
      </c>
      <c r="EN89" s="2">
        <f t="shared" si="71"/>
        <v>0</v>
      </c>
      <c r="EO89" s="2">
        <f t="shared" si="72"/>
        <v>0</v>
      </c>
      <c r="EP89" s="2">
        <f t="shared" si="73"/>
        <v>0</v>
      </c>
      <c r="EQ89" s="2">
        <f t="shared" si="74"/>
        <v>0</v>
      </c>
      <c r="ER89" s="2">
        <f t="shared" si="75"/>
        <v>0</v>
      </c>
      <c r="ES89" s="2">
        <f t="shared" si="76"/>
        <v>0</v>
      </c>
      <c r="ET89" s="2">
        <f t="shared" si="77"/>
        <v>0</v>
      </c>
      <c r="EU89" s="2">
        <f t="shared" si="78"/>
        <v>0</v>
      </c>
      <c r="EV89">
        <f>INDEX('Ambiente-Luminico'!$B$2:$DZ$1000, MATCH($P89, 'Ambiente-Luminico'!$M$2:$M$1000, 0), MATCH(EV$1, 'Ambiente-Luminico'!$B$1:$DZ$1, 0))</f>
        <v>1</v>
      </c>
      <c r="EW89">
        <f>INDEX('Ambiente-Luminico'!$B$2:$DZ$1000, MATCH($P89, 'Ambiente-Luminico'!$M$2:$M$1000, 0), MATCH(EW$1, 'Ambiente-Luminico'!$B$1:$DZ$1, 0))</f>
        <v>0.171875</v>
      </c>
      <c r="EX89">
        <f>INDEX('Ambiente-Luminico'!$B$2:$DZ$1000, MATCH($P89, 'Ambiente-Luminico'!$M$2:$M$1000, 0), MATCH(EX$1, 'Ambiente-Luminico'!$B$1:$DZ$1, 0))</f>
        <v>0</v>
      </c>
      <c r="EY89">
        <f>INDEX('Ambiente-Luminico'!$B$2:$DZ$1000, MATCH($P89, 'Ambiente-Luminico'!$M$2:$M$1000, 0), MATCH(EY$1, 'Ambiente-Luminico'!$B$1:$DZ$1, 0))</f>
        <v>0.8262543</v>
      </c>
      <c r="EZ89">
        <f>INDEX('Ambiente-Luminico'!$B$2:$DZ$1000, MATCH($P89, 'Ambiente-Luminico'!$M$2:$M$1000, 0), MATCH(EZ$1, 'Ambiente-Luminico'!$B$1:$DZ$1, 0))</f>
        <v>3.6057364000000001E-2</v>
      </c>
      <c r="FA89">
        <f>INDEX('Ambiente-Luminico'!$B$2:$DZ$1000, MATCH($P89, 'Ambiente-Luminico'!$M$2:$M$1000, 0), MATCH(FA$1, 'Ambiente-Luminico'!$B$1:$DZ$1, 0))</f>
        <v>1018.19574</v>
      </c>
      <c r="FB89">
        <f>INDEX('Ambiente-Luminico'!$B$2:$DZ$1000, MATCH($P89, 'Ambiente-Luminico'!$M$2:$M$1000, 0), MATCH(FB$1, 'Ambiente-Luminico'!$B$1:$DZ$1, 0))</f>
        <v>0.19140625</v>
      </c>
    </row>
    <row r="90" spans="1:158" x14ac:dyDescent="0.3">
      <c r="A90">
        <f>IF(INDEX(Plan1!O$5:O$1000,ROW()-1)="","",INDEX(Plan1!O$5:O$1000,ROW()-1))</f>
        <v>89</v>
      </c>
      <c r="B90" t="str">
        <f>IF(INDEX(Plan1!P$5:P$1000,ROW()-1)="","",INDEX(Plan1!P$5:P$1000,ROW()-1))</f>
        <v>CTD-VN-V60-T120_Pext</v>
      </c>
      <c r="C90" t="str">
        <f>IF(INDEX(Plan1!Q$5:Q$1000,ROW()-1)="","",INDEX(Plan1!Q$5:Q$1000,ROW()-1))</f>
        <v>CTD</v>
      </c>
      <c r="D90" t="str">
        <f>IF(INDEX(Plan1!R$5:R$1000,ROW()-1)="","",INDEX(Plan1!R$5:R$1000,ROW()-1))</f>
        <v>VN</v>
      </c>
      <c r="E90" t="str">
        <f>IF(INDEX(Plan1!S$5:S$1000,ROW()-1)="","",INDEX(Plan1!S$5:S$1000,ROW()-1))</f>
        <v>V60</v>
      </c>
      <c r="F90" t="str">
        <f>IF(INDEX(Plan1!T$5:T$1000,ROW()-1)="","",INDEX(Plan1!T$5:T$1000,ROW()-1))</f>
        <v>T120_Pext</v>
      </c>
      <c r="G90" t="str">
        <f>IF(INDEX(Plan1!U$5:U$1000,ROW()-1)="","",INDEX(Plan1!U$5:U$1000,ROW()-1))</f>
        <v>COZINHA</v>
      </c>
      <c r="H90">
        <f>IF(INDEX(Plan1!W$5:W$1000,ROW()-1)="","",INDEX(Plan1!W$5:W$1000,ROW()-1))</f>
        <v>23</v>
      </c>
      <c r="I90">
        <f>IF(INDEX(Plan1!X$5:X$1000,ROW()-1)="","",INDEX(Plan1!X$5:X$1000,ROW()-1))</f>
        <v>20.47</v>
      </c>
      <c r="J90">
        <f>IF(INDEX(Plan1!Y$5:Y$1000,ROW()-1)="","",INDEX(Plan1!Y$5:Y$1000,ROW()-1))</f>
        <v>7.3440000000000003</v>
      </c>
      <c r="K90" s="16">
        <f>IF(INDEX(Plan1!Z$5:Z$1000,ROW()-1)="","",INDEX(Plan1!Z$5:Z$1000,ROW()-1))</f>
        <v>0.36</v>
      </c>
      <c r="L90" s="2">
        <f>IF(INDEX(Plan1!AA$5:AA$1000,ROW()-1)="","",INDEX(Plan1!AA$5:AA$1000,ROW()-1))</f>
        <v>0.32</v>
      </c>
      <c r="M90" t="str">
        <f t="shared" si="79"/>
        <v>T120_Pext</v>
      </c>
      <c r="N90" t="str">
        <f t="shared" si="80"/>
        <v>Oeste</v>
      </c>
      <c r="O90" t="str">
        <f t="shared" si="81"/>
        <v>CTD-VN-V60-T120_Pext-COZINHA-T120_Pext</v>
      </c>
      <c r="P90" t="str">
        <f t="shared" si="82"/>
        <v>CTD-VN-V60-T120_Pext-COZINHA-T120_Pext</v>
      </c>
      <c r="Q90" t="str">
        <f t="shared" si="83"/>
        <v>CTD_T120_Pext_V60</v>
      </c>
      <c r="R90" t="str">
        <f t="shared" si="84"/>
        <v>CTD_T120_Pext_V60_sDG</v>
      </c>
      <c r="S90" t="str">
        <f t="shared" si="85"/>
        <v>CTD-COZINHA</v>
      </c>
      <c r="T90" t="str">
        <f t="shared" si="86"/>
        <v>CTD-VN-V86-ST-COZINHA-ST</v>
      </c>
      <c r="U90">
        <f>INDEX('Ambiente-Termico'!$B$2:$EC$1000, MATCH($O90, 'Ambiente-Termico'!$I$2:$I$1000, 0), MATCH(U$1, 'Ambiente-Termico'!$B$1:$EC$1, 0))</f>
        <v>2920</v>
      </c>
      <c r="V90">
        <f>INDEX('Ambiente-Termico'!$B$2:$EC$1000, MATCH($O90, 'Ambiente-Termico'!$I$2:$I$1000, 0), MATCH(V$1, 'Ambiente-Termico'!$B$1:$EC$1, 0))</f>
        <v>30.56</v>
      </c>
      <c r="W90">
        <f>INDEX('Ambiente-Termico'!$B$2:$EC$1000, MATCH($O90, 'Ambiente-Termico'!$I$2:$I$1000, 0), MATCH(W$1, 'Ambiente-Termico'!$B$1:$EC$1, 0))</f>
        <v>30.56</v>
      </c>
      <c r="X90">
        <f>INDEX('Ambiente-Termico'!$B$2:$EC$1000, MATCH($O90, 'Ambiente-Termico'!$I$2:$I$1000, 0), MATCH(X$1, 'Ambiente-Termico'!$B$1:$EC$1, 0))</f>
        <v>21.9</v>
      </c>
      <c r="Y90">
        <f>INDEX('Ambiente-Termico'!$B$2:$EC$1000, MATCH($O90, 'Ambiente-Termico'!$I$2:$I$1000, 0), MATCH(Y$1, 'Ambiente-Termico'!$B$1:$EC$1, 0))</f>
        <v>20.91</v>
      </c>
      <c r="Z90">
        <f>INDEX('Ambiente-Termico'!$B$2:$EC$1000, MATCH($O90, 'Ambiente-Termico'!$I$2:$I$1000, 0), MATCH(Z$1, 'Ambiente-Termico'!$B$1:$EC$1, 0))</f>
        <v>29.09</v>
      </c>
      <c r="AA90">
        <f>INDEX('Ambiente-Termico'!$B$2:$EC$1000, MATCH($O90, 'Ambiente-Termico'!$I$2:$I$1000, 0), MATCH(AA$1, 'Ambiente-Termico'!$B$1:$EC$1, 0))</f>
        <v>29.09</v>
      </c>
      <c r="AB90">
        <f>INDEX('Ambiente-Termico'!$B$2:$EC$1000, MATCH($O90, 'Ambiente-Termico'!$I$2:$I$1000, 0), MATCH(AB$1, 'Ambiente-Termico'!$B$1:$EC$1, 0))</f>
        <v>22.16</v>
      </c>
      <c r="AC90">
        <f>INDEX('Ambiente-Termico'!$B$2:$EC$1000, MATCH($O90, 'Ambiente-Termico'!$I$2:$I$1000, 0), MATCH(AC$1, 'Ambiente-Termico'!$B$1:$EC$1, 0))</f>
        <v>20.95</v>
      </c>
      <c r="AD90">
        <f>INDEX('Ambiente-Termico'!$B$2:$EC$1000, MATCH($O90, 'Ambiente-Termico'!$I$2:$I$1000, 0), MATCH(AD$1, 'Ambiente-Termico'!$B$1:$EC$1, 0))</f>
        <v>29.83</v>
      </c>
      <c r="AE90">
        <f>INDEX('Ambiente-Termico'!$B$2:$EC$1000, MATCH($O90, 'Ambiente-Termico'!$I$2:$I$1000, 0), MATCH(AE$1, 'Ambiente-Termico'!$B$1:$EC$1, 0))</f>
        <v>29.83</v>
      </c>
      <c r="AF90">
        <f>INDEX('Ambiente-Termico'!$B$2:$EC$1000, MATCH($O90, 'Ambiente-Termico'!$I$2:$I$1000, 0), MATCH(AF$1, 'Ambiente-Termico'!$B$1:$EC$1, 0))</f>
        <v>22.03</v>
      </c>
      <c r="AG90">
        <f>INDEX('Ambiente-Termico'!$B$2:$EC$1000, MATCH($O90, 'Ambiente-Termico'!$I$2:$I$1000, 0), MATCH(AG$1, 'Ambiente-Termico'!$B$1:$EC$1, 0))</f>
        <v>20.93</v>
      </c>
      <c r="AH90" s="2">
        <f t="shared" si="87"/>
        <v>7.1474983755686061E-3</v>
      </c>
      <c r="AI90" s="2">
        <f t="shared" si="87"/>
        <v>7.1474983755686061E-3</v>
      </c>
      <c r="AJ90" s="2">
        <f t="shared" si="87"/>
        <v>1.4401440144014455E-2</v>
      </c>
      <c r="AK90" s="2">
        <f t="shared" si="87"/>
        <v>9.0047393364929285E-3</v>
      </c>
      <c r="AL90" s="2">
        <f t="shared" si="88"/>
        <v>0.11310975609756091</v>
      </c>
      <c r="AM90" s="2">
        <f t="shared" si="88"/>
        <v>0.11310975609756091</v>
      </c>
      <c r="AN90" s="2">
        <f t="shared" si="88"/>
        <v>6.616097766540241E-2</v>
      </c>
      <c r="AO90" s="2">
        <f t="shared" si="43"/>
        <v>3.2332563510392598E-2</v>
      </c>
      <c r="AP90" s="2">
        <f t="shared" si="43"/>
        <v>6.1654608367411212E-2</v>
      </c>
      <c r="AQ90" s="2">
        <f t="shared" si="43"/>
        <v>6.1654608367411212E-2</v>
      </c>
      <c r="AR90" s="2">
        <f t="shared" si="43"/>
        <v>4.1340295909486513E-2</v>
      </c>
      <c r="AS90" s="2">
        <f t="shared" si="44"/>
        <v>2.1047708138447141E-2</v>
      </c>
      <c r="AT90">
        <f>INDEX('Ambiente-Termico'!$B$2:$EC$1000, MATCH($O90, 'Ambiente-Termico'!$I$2:$I$1000, 0), MATCH(AT$1, 'Ambiente-Termico'!$B$1:$EC$1, 0))</f>
        <v>1970</v>
      </c>
      <c r="AU90" s="2">
        <f>INDEX('Ambiente-Termico'!$B$2:$EC$1000, MATCH($O90, 'Ambiente-Termico'!$I$2:$I$1000, 0), MATCH(AU$1, 'Ambiente-Termico'!$B$1:$EC$1, 0))</f>
        <v>0.67465753424657537</v>
      </c>
      <c r="AV90">
        <f>INDEX('Ambiente-Termico'!$B$2:$EC$1000, MATCH($O90, 'Ambiente-Termico'!$I$2:$I$1000, 0), MATCH(AV$1, 'Ambiente-Termico'!$B$1:$EC$1, 0))</f>
        <v>0</v>
      </c>
      <c r="AW90" s="2">
        <f>INDEX('Ambiente-Termico'!$B$2:$EC$1000, MATCH($O90, 'Ambiente-Termico'!$I$2:$I$1000, 0), MATCH(AW$1, 'Ambiente-Termico'!$B$1:$EC$1, 0))</f>
        <v>0</v>
      </c>
      <c r="AX90">
        <f>INDEX('Ambiente-Termico'!$B$2:$EC$1000, MATCH($O90, 'Ambiente-Termico'!$I$2:$I$1000, 0), MATCH(AX$1, 'Ambiente-Termico'!$B$1:$EC$1, 0))</f>
        <v>950</v>
      </c>
      <c r="AY90" s="2">
        <f>INDEX('Ambiente-Termico'!$B$2:$EC$1000, MATCH($O90, 'Ambiente-Termico'!$I$2:$I$1000, 0), MATCH(AY$1, 'Ambiente-Termico'!$B$1:$EC$1, 0))</f>
        <v>0.32534246575342468</v>
      </c>
      <c r="AZ90">
        <f>INDEX('Ambiente-Termico'!$B$2:$EC$1000, MATCH($O90, 'Ambiente-Termico'!$I$2:$I$1000, 0), MATCH(AZ$1, 'Ambiente-Termico'!$B$1:$EC$1, 0))</f>
        <v>6199</v>
      </c>
      <c r="BA90" s="2">
        <f>INDEX('Ambiente-Termico'!$B$2:$EC$1000, MATCH($O90, 'Ambiente-Termico'!$I$2:$I$1000, 0), MATCH(BA$1, 'Ambiente-Termico'!$B$1:$EC$1, 0))</f>
        <v>0.70764840182648403</v>
      </c>
      <c r="BB90">
        <f>INDEX('Ambiente-Termico'!$B$2:$EC$1000, MATCH($O90, 'Ambiente-Termico'!$I$2:$I$1000, 0), MATCH(BB$1, 'Ambiente-Termico'!$B$1:$EC$1, 0))</f>
        <v>13</v>
      </c>
      <c r="BC90" s="2">
        <f>INDEX('Ambiente-Termico'!$B$2:$EC$1000, MATCH($O90, 'Ambiente-Termico'!$I$2:$I$1000, 0), MATCH(BC$1, 'Ambiente-Termico'!$B$1:$EC$1, 0))</f>
        <v>1.4840182648401829E-3</v>
      </c>
      <c r="BD90" t="e">
        <f>INDEX('Ambiente-Termico'!$B$2:$EC$1000, MATCH($O90, 'Ambiente-Termico'!$I$2:$I$1000, 0), MATCH(BD$1, 'Ambiente-Termico'!$B$1:$EC$1, 0))</f>
        <v>#N/A</v>
      </c>
      <c r="BE90" s="2" t="e">
        <f>INDEX('Ambiente-Termico'!$B$2:$EC$1000, MATCH($O90, 'Ambiente-Termico'!$I$2:$I$1000, 0), MATCH(BE$1, 'Ambiente-Termico'!$B$1:$EC$1, 0))</f>
        <v>#N/A</v>
      </c>
      <c r="BF90">
        <f>INDEX('Ambiente-Termico'!$B$2:$EC$1000, MATCH($O90, 'Ambiente-Termico'!$I$2:$I$1000, 0), MATCH(BF$1, 'Ambiente-Termico'!$B$1:$EC$1, 0))</f>
        <v>114</v>
      </c>
      <c r="BG90" s="2">
        <f>INDEX('Ambiente-Termico'!$B$2:$EC$1000, MATCH($O90, 'Ambiente-Termico'!$I$2:$I$1000, 0), MATCH(BG$1, 'Ambiente-Termico'!$B$1:$EC$1, 0))</f>
        <v>3.9041095890410958E-2</v>
      </c>
      <c r="BH90">
        <f>INDEX('Ambiente-Termico'!$B$2:$EC$1000, MATCH($O90, 'Ambiente-Termico'!$I$2:$I$1000, 0), MATCH(BH$1, 'Ambiente-Termico'!$B$1:$EC$1, 0))</f>
        <v>103</v>
      </c>
      <c r="BI90" s="2">
        <f>INDEX('Ambiente-Termico'!$B$2:$EC$1000, MATCH($O90, 'Ambiente-Termico'!$I$2:$I$1000, 0), MATCH(BI$1, 'Ambiente-Termico'!$B$1:$EC$1, 0))</f>
        <v>3.5273972602739727E-2</v>
      </c>
      <c r="BJ90">
        <f>INDEX('Ambiente-Termico'!$B$2:$EC$1000, MATCH($O90, 'Ambiente-Termico'!$I$2:$I$1000, 0), MATCH(BJ$1, 'Ambiente-Termico'!$B$1:$EC$1, 0))</f>
        <v>2703</v>
      </c>
      <c r="BK90" s="2">
        <f>INDEX('Ambiente-Termico'!$B$2:$EC$1000, MATCH($O90, 'Ambiente-Termico'!$I$2:$I$1000, 0), MATCH(BK$1, 'Ambiente-Termico'!$B$1:$EC$1, 0))</f>
        <v>0.92568493150684927</v>
      </c>
      <c r="BL90">
        <f>INDEX('Ambiente-Termico'!$B$2:$EC$1000, MATCH($O90, 'Ambiente-Termico'!$I$2:$I$1000, 0), MATCH(BL$1, 'Ambiente-Termico'!$B$1:$EC$1, 0))</f>
        <v>120</v>
      </c>
      <c r="BM90" s="2">
        <f>INDEX('Ambiente-Termico'!$B$2:$EC$1000, MATCH($O90, 'Ambiente-Termico'!$I$2:$I$1000, 0), MATCH(BM$1, 'Ambiente-Termico'!$B$1:$EC$1, 0))</f>
        <v>1.3698630136986301E-2</v>
      </c>
      <c r="BN90">
        <f>INDEX('Ambiente-Termico'!$B$2:$EC$1000, MATCH($O90, 'Ambiente-Termico'!$I$2:$I$1000, 0), MATCH(BN$1, 'Ambiente-Termico'!$B$1:$EC$1, 0))</f>
        <v>915</v>
      </c>
      <c r="BO90" s="2">
        <f>INDEX('Ambiente-Termico'!$B$2:$EC$1000, MATCH($O90, 'Ambiente-Termico'!$I$2:$I$1000, 0), MATCH(BO$1, 'Ambiente-Termico'!$B$1:$EC$1, 0))</f>
        <v>0.10445205479452049</v>
      </c>
      <c r="BP90">
        <f>INDEX('Ambiente-Termico'!$B$2:$EC$1000, MATCH($O90, 'Ambiente-Termico'!$I$2:$I$1000, 0), MATCH(BP$1, 'Ambiente-Termico'!$B$1:$EC$1, 0))</f>
        <v>7725</v>
      </c>
      <c r="BQ90" s="2">
        <f>INDEX('Ambiente-Termico'!$B$2:$EC$1000, MATCH($O90, 'Ambiente-Termico'!$I$2:$I$1000, 0), MATCH(BQ$1, 'Ambiente-Termico'!$B$1:$EC$1, 0))</f>
        <v>0.88184931506849318</v>
      </c>
      <c r="BR90">
        <f>INDEX('Ambiente-Termico'!$B$2:$EC$1000, MATCH($O90, 'Ambiente-Termico'!$I$2:$I$1000, 0), MATCH(BR$1, 'Ambiente-Termico'!$B$1:$EC$1, 0))</f>
        <v>10</v>
      </c>
      <c r="BS90" s="2">
        <f>INDEX('Ambiente-Termico'!$B$2:$EC$1000, MATCH($O90, 'Ambiente-Termico'!$I$2:$I$1000, 0), MATCH(BS$1, 'Ambiente-Termico'!$B$1:$EC$1, 0))</f>
        <v>3.4246575342465752E-3</v>
      </c>
      <c r="BT90">
        <f>INDEX('Ambiente-Termico'!$B$2:$EC$1000, MATCH($O90, 'Ambiente-Termico'!$I$2:$I$1000, 0), MATCH(BT$1, 'Ambiente-Termico'!$B$1:$EC$1, 0))</f>
        <v>884</v>
      </c>
      <c r="BU90" s="2">
        <f>INDEX('Ambiente-Termico'!$B$2:$EC$1000, MATCH($O90, 'Ambiente-Termico'!$I$2:$I$1000, 0), MATCH(BU$1, 'Ambiente-Termico'!$B$1:$EC$1, 0))</f>
        <v>0.30273972602739718</v>
      </c>
      <c r="BV90">
        <f>INDEX('Ambiente-Termico'!$B$2:$EC$1000, MATCH($O90, 'Ambiente-Termico'!$I$2:$I$1000, 0), MATCH(BV$1, 'Ambiente-Termico'!$B$1:$EC$1, 0))</f>
        <v>7866</v>
      </c>
      <c r="BW90" s="2">
        <f>INDEX('Ambiente-Termico'!$B$2:$EC$1000, MATCH($O90, 'Ambiente-Termico'!$I$2:$I$1000, 0), MATCH(BW$1, 'Ambiente-Termico'!$B$1:$EC$1, 0))</f>
        <v>0.897945205479452</v>
      </c>
      <c r="BX90">
        <f>INDEX('Ambiente-Termico'!$B$2:$EC$1000, MATCH($O90, 'Ambiente-Termico'!$I$2:$I$1000, 0), MATCH(BX$1, 'Ambiente-Termico'!$B$1:$EC$1, 0))</f>
        <v>10</v>
      </c>
      <c r="BY90" s="2">
        <f>INDEX('Ambiente-Termico'!$B$2:$EC$1000, MATCH($O90, 'Ambiente-Termico'!$I$2:$I$1000, 0), MATCH(BY$1, 'Ambiente-Termico'!$B$1:$EC$1, 0))</f>
        <v>1.1415525114155251E-3</v>
      </c>
      <c r="BZ90">
        <f>INDEX('Ambiente-Termico'!$B$2:$EC$1000, MATCH($O90, 'Ambiente-Termico'!$I$2:$I$1000, 0), MATCH(BZ$1, 'Ambiente-Termico'!$B$1:$EC$1, 0))</f>
        <v>4053</v>
      </c>
      <c r="CA90" s="2">
        <f>INDEX('Ambiente-Termico'!$B$2:$EC$1000, MATCH($O90, 'Ambiente-Termico'!$I$2:$I$1000, 0), MATCH(CA$1, 'Ambiente-Termico'!$B$1:$EC$1, 0))</f>
        <v>0.4626712328767123</v>
      </c>
      <c r="CB90">
        <f>INDEX('Ambiente-Termico'!$B$2:$EC$1000, MATCH($O90, 'Ambiente-Termico'!$I$2:$I$1000, 0), MATCH(CB$1, 'Ambiente-Termico'!$B$1:$EC$1, 0))</f>
        <v>4697</v>
      </c>
      <c r="CC90" s="2">
        <f>INDEX('Ambiente-Termico'!$B$2:$EC$1000, MATCH($O90, 'Ambiente-Termico'!$I$2:$I$1000, 0), MATCH(CC$1, 'Ambiente-Termico'!$B$1:$EC$1, 0))</f>
        <v>0.53618721461187213</v>
      </c>
      <c r="CD90">
        <f>INDEX('Ambiente-Termico'!$B$2:$EC$1000, MATCH($O90, 'Ambiente-Termico'!$I$2:$I$1000, 0), MATCH(CD$1, 'Ambiente-Termico'!$B$1:$EC$1, 0))</f>
        <v>1142.76</v>
      </c>
      <c r="CE90">
        <f>INDEX('Ambiente-Termico'!$B$2:$EC$1000, MATCH($O90, 'Ambiente-Termico'!$I$2:$I$1000, 0), MATCH(CE$1, 'Ambiente-Termico'!$B$1:$EC$1, 0))</f>
        <v>479.74</v>
      </c>
      <c r="CF90">
        <f>INDEX('Ambiente-Termico'!$B$2:$EC$1000, MATCH($O90, 'Ambiente-Termico'!$I$2:$I$1000, 0), MATCH(CF$1, 'Ambiente-Termico'!$B$1:$EC$1, 0))</f>
        <v>49.685217391304349</v>
      </c>
      <c r="CG90">
        <f>INDEX('Ambiente-Termico'!$B$2:$EC$1000, MATCH($O90, 'Ambiente-Termico'!$I$2:$I$1000, 0), MATCH(CG$1, 'Ambiente-Termico'!$B$1:$EC$1, 0))</f>
        <v>20.858260869565218</v>
      </c>
      <c r="CH90">
        <f>INDEX('Ambiente-Termico'!$B$2:$EC$1000, MATCH($O90, 'Ambiente-Termico'!$I$2:$I$1000, 0), MATCH(CH$1, 'Ambiente-Termico'!$B$1:$EC$1, 0))</f>
        <v>28.826956521739131</v>
      </c>
      <c r="CI90">
        <f>INDEX('Ambiente-Termico'!$B$2:$EC$1000, MATCH($O90, 'Ambiente-Termico'!$I$2:$I$1000, 0), MATCH(CI$1, 'Ambiente-Termico'!$B$1:$EC$1, 0))</f>
        <v>745.32</v>
      </c>
      <c r="CJ90">
        <f>INDEX('Ambiente-Termico'!$B$2:$EC$1000, MATCH($O90, 'Ambiente-Termico'!$I$2:$I$1000, 0), MATCH(CJ$1, 'Ambiente-Termico'!$B$1:$EC$1, 0))</f>
        <v>40.197859148832919</v>
      </c>
      <c r="CK90">
        <f>INDEX('Ambiente-Termico'!$B$2:$EC$1000, MATCH($O90, 'Ambiente-Termico'!$I$2:$I$1000, 0), MATCH(CK$1, 'Ambiente-Termico'!$B$1:$EC$1, 0))</f>
        <v>0</v>
      </c>
      <c r="CL90">
        <f>INDEX('Ambiente-Termico'!$B$2:$EC$1000, MATCH($O90, 'Ambiente-Termico'!$I$2:$I$1000, 0), MATCH(CL$1, 'Ambiente-Termico'!$B$1:$EC$1, 0))</f>
        <v>0</v>
      </c>
      <c r="CM90">
        <f>INDEX('Ambiente-Termico'!$B$2:$EC$1000, MATCH($O90, 'Ambiente-Termico'!$I$2:$I$1000, 0), MATCH(CM$1, 'Ambiente-Termico'!$B$1:$EC$1, 0))</f>
        <v>0</v>
      </c>
      <c r="CN90">
        <f>INDEX('Ambiente-Termico'!$B$2:$EC$1000, MATCH($O90, 'Ambiente-Termico'!$I$2:$I$1000, 0), MATCH(CN$1, 'Ambiente-Termico'!$B$1:$EC$1, 0))</f>
        <v>0</v>
      </c>
      <c r="CO90">
        <f>INDEX('Ambiente-Termico'!$B$2:$EC$1000, MATCH($O90, 'Ambiente-Termico'!$I$2:$I$1000, 0), MATCH(CO$1, 'Ambiente-Termico'!$B$1:$EC$1, 0))</f>
        <v>0</v>
      </c>
      <c r="CP90">
        <f>INDEX('Ambiente-Termico'!$B$2:$EC$1000, MATCH($O90, 'Ambiente-Termico'!$I$2:$I$1000, 0), MATCH(CP$1, 'Ambiente-Termico'!$B$1:$EC$1, 0))</f>
        <v>0</v>
      </c>
      <c r="CQ90">
        <f>INDEX('Ambiente-Termico'!$B$2:$EC$1000, MATCH($O90, 'Ambiente-Termico'!$I$2:$I$1000, 0), MATCH(CQ$1, 'Ambiente-Termico'!$B$1:$EC$1, 0))</f>
        <v>0</v>
      </c>
      <c r="CR90">
        <f>INDEX('Ambiente-Termico'!$B$2:$EC$1000, MATCH($O90, 'Ambiente-Termico'!$I$2:$I$1000, 0), MATCH(CR$1, 'Ambiente-Termico'!$B$1:$EC$1, 0))</f>
        <v>0</v>
      </c>
      <c r="CS90">
        <f>INDEX('Ambiente-Termico'!$B$2:$EC$1000, MATCH($O90, 'Ambiente-Termico'!$I$2:$I$1000, 0), MATCH(CS$1, 'Ambiente-Termico'!$B$1:$EC$1, 0))</f>
        <v>0</v>
      </c>
      <c r="CT90">
        <f>INDEX('Ambiente-Termico'!$B$2:$EC$1000, MATCH($O90, 'Ambiente-Termico'!$I$2:$I$1000, 0), MATCH(CT$1, 'Ambiente-Termico'!$B$1:$EC$1, 0))</f>
        <v>0</v>
      </c>
      <c r="CU90">
        <f>INDEX('Ambiente-Termico'!$B$2:$EC$1000, MATCH($O90, 'Ambiente-Termico'!$I$2:$I$1000, 0), MATCH(CU$1, 'Ambiente-Termico'!$B$1:$EC$1, 0))</f>
        <v>0</v>
      </c>
      <c r="CV90">
        <f>INDEX('Ambiente-Termico'!$B$2:$EC$1000, MATCH($O90, 'Ambiente-Termico'!$I$2:$I$1000, 0), MATCH(CV$1, 'Ambiente-Termico'!$B$1:$EC$1, 0))</f>
        <v>0</v>
      </c>
      <c r="CW90">
        <f>INDEX('Ambiente-Termico'!$B$2:$EC$1000, MATCH($O90, 'Ambiente-Termico'!$I$2:$I$1000, 0), MATCH(CW$1, 'Ambiente-Termico'!$B$1:$EC$1, 0))</f>
        <v>0</v>
      </c>
      <c r="CX90">
        <f>INDEX('Ambiente-Termico'!$B$2:$EC$1000, MATCH($O90, 'Ambiente-Termico'!$I$2:$I$1000, 0), MATCH(CX$1, 'Ambiente-Termico'!$B$1:$EC$1, 0))</f>
        <v>0</v>
      </c>
      <c r="CY90">
        <f>INDEX('Ambiente-Termico'!$B$2:$EC$1000, MATCH($O90, 'Ambiente-Termico'!$I$2:$I$1000, 0), MATCH(CY$1, 'Ambiente-Termico'!$B$1:$EC$1, 0))</f>
        <v>0</v>
      </c>
      <c r="CZ90">
        <f>INDEX('Ambiente-Termico'!$B$2:$EC$1000, MATCH($O90, 'Ambiente-Termico'!$I$2:$I$1000, 0), MATCH(CZ$1, 'Ambiente-Termico'!$B$1:$EC$1, 0))</f>
        <v>0</v>
      </c>
      <c r="DA90">
        <f>INDEX('Ambiente-Termico'!$B$2:$EC$1000, MATCH($O90, 'Ambiente-Termico'!$I$2:$I$1000, 0), MATCH(DA$1, 'Ambiente-Termico'!$B$1:$EC$1, 0))</f>
        <v>0</v>
      </c>
      <c r="DB90">
        <f>INDEX('Ambiente-Termico'!$B$2:$EC$1000, MATCH($O90, 'Ambiente-Termico'!$I$2:$I$1000, 0), MATCH(DB$1, 'Ambiente-Termico'!$B$1:$EC$1, 0))</f>
        <v>0</v>
      </c>
      <c r="DC90">
        <f>INDEX('Ambiente-Termico'!$B$2:$EC$1000, MATCH($O90, 'Ambiente-Termico'!$I$2:$I$1000, 0), MATCH(DC$1, 'Ambiente-Termico'!$B$1:$EC$1, 0))</f>
        <v>0</v>
      </c>
      <c r="DD90">
        <f>INDEX('Ambiente-Termico'!$B$2:$EC$1000, MATCH($O90, 'Ambiente-Termico'!$I$2:$I$1000, 0), MATCH(DD$1, 'Ambiente-Termico'!$B$1:$EC$1, 0))</f>
        <v>0</v>
      </c>
      <c r="DE90">
        <f>INDEX('Ambiente-Termico'!$B$2:$EC$1000, MATCH($O90, 'Ambiente-Termico'!$I$2:$I$1000, 0), MATCH(DE$1, 'Ambiente-Termico'!$B$1:$EC$1, 0))</f>
        <v>0</v>
      </c>
      <c r="DF90">
        <f>INDEX('Ambiente-Termico'!$B$2:$EC$1000, MATCH($O90, 'Ambiente-Termico'!$I$2:$I$1000, 0), MATCH(DF$1, 'Ambiente-Termico'!$B$1:$EC$1, 0))</f>
        <v>0</v>
      </c>
      <c r="DG90">
        <f>INDEX('Ambiente-Termico'!$B$2:$EC$1000, MATCH($O90, 'Ambiente-Termico'!$I$2:$I$1000, 0), MATCH(DG$1, 'Ambiente-Termico'!$B$1:$EC$1, 0))</f>
        <v>0</v>
      </c>
      <c r="DH90">
        <f>INDEX('Ambiente-Termico'!$B$2:$EC$1000, MATCH($O90, 'Ambiente-Termico'!$I$2:$I$1000, 0), MATCH(DH$1, 'Ambiente-Termico'!$B$1:$EC$1, 0))</f>
        <v>0</v>
      </c>
      <c r="DI90">
        <f>INDEX('Ambiente-Termico'!$B$2:$EC$1000, MATCH($O90, 'Ambiente-Termico'!$I$2:$I$1000, 0), MATCH(DI$1, 'Ambiente-Termico'!$B$1:$EC$1, 0))</f>
        <v>0</v>
      </c>
      <c r="DJ90">
        <f>INDEX('Ambiente-Termico'!$B$2:$EC$1000, MATCH($O90, 'Ambiente-Termico'!$I$2:$I$1000, 0), MATCH(DJ$1, 'Ambiente-Termico'!$B$1:$EC$1, 0))</f>
        <v>0</v>
      </c>
      <c r="DK90">
        <f>INDEX('Ambiente-Termico'!$B$2:$EC$1000, MATCH($O90, 'Ambiente-Termico'!$I$2:$I$1000, 0), MATCH(DK$1, 'Ambiente-Termico'!$B$1:$EC$1, 0))</f>
        <v>0</v>
      </c>
      <c r="DL90">
        <f>INDEX('Ambiente-Termico'!$B$2:$EC$1000, MATCH($O90, 'Ambiente-Termico'!$I$2:$I$1000, 0), MATCH(DL$1, 'Ambiente-Termico'!$B$1:$EC$1, 0))</f>
        <v>0</v>
      </c>
      <c r="DM90">
        <f>INDEX('Ambiente-Termico'!$B$2:$EC$1000, MATCH($O90, 'Ambiente-Termico'!$I$2:$I$1000, 0), MATCH(DM$1, 'Ambiente-Termico'!$B$1:$EC$1, 0))</f>
        <v>0</v>
      </c>
      <c r="DN90" s="2">
        <f t="shared" si="45"/>
        <v>0.7442162375102962</v>
      </c>
      <c r="DO90" s="2">
        <f t="shared" si="46"/>
        <v>0.22863941859343351</v>
      </c>
      <c r="DP90" s="2">
        <f t="shared" si="47"/>
        <v>0.7442162375102962</v>
      </c>
      <c r="DQ90" s="2">
        <f t="shared" si="48"/>
        <v>0.22863941859343351</v>
      </c>
      <c r="DR90" s="2">
        <f t="shared" si="49"/>
        <v>0.82759624935643072</v>
      </c>
      <c r="DS90" s="2">
        <f t="shared" si="50"/>
        <v>0.84743930896139519</v>
      </c>
      <c r="DT90" s="2">
        <f t="shared" si="51"/>
        <v>-0.17552064574327675</v>
      </c>
      <c r="DU90" s="2">
        <f t="shared" si="52"/>
        <v>0</v>
      </c>
      <c r="DV90" s="2">
        <f t="shared" si="53"/>
        <v>0</v>
      </c>
      <c r="DW90" s="2">
        <f t="shared" si="54"/>
        <v>0</v>
      </c>
      <c r="DX90" s="2">
        <f t="shared" si="55"/>
        <v>0</v>
      </c>
      <c r="DY90" s="2">
        <f t="shared" si="56"/>
        <v>0</v>
      </c>
      <c r="DZ90" s="2">
        <f t="shared" si="57"/>
        <v>0</v>
      </c>
      <c r="EA90" s="2">
        <f t="shared" si="58"/>
        <v>0</v>
      </c>
      <c r="EB90" s="2">
        <f t="shared" si="59"/>
        <v>0</v>
      </c>
      <c r="EC90" s="2">
        <f t="shared" si="60"/>
        <v>0</v>
      </c>
      <c r="ED90" s="2">
        <f t="shared" si="61"/>
        <v>0</v>
      </c>
      <c r="EE90" s="2">
        <f t="shared" si="62"/>
        <v>0</v>
      </c>
      <c r="EF90" s="2">
        <f t="shared" si="63"/>
        <v>0</v>
      </c>
      <c r="EG90" s="2">
        <f t="shared" si="64"/>
        <v>0</v>
      </c>
      <c r="EH90" s="2">
        <f t="shared" si="65"/>
        <v>0</v>
      </c>
      <c r="EI90" s="2">
        <f t="shared" si="66"/>
        <v>0</v>
      </c>
      <c r="EJ90" s="2">
        <f t="shared" si="67"/>
        <v>0</v>
      </c>
      <c r="EK90" s="2">
        <f t="shared" si="68"/>
        <v>0</v>
      </c>
      <c r="EL90" s="2">
        <f t="shared" si="69"/>
        <v>0</v>
      </c>
      <c r="EM90" s="2">
        <f t="shared" si="70"/>
        <v>0</v>
      </c>
      <c r="EN90" s="2">
        <f t="shared" si="71"/>
        <v>0</v>
      </c>
      <c r="EO90" s="2">
        <f t="shared" si="72"/>
        <v>0</v>
      </c>
      <c r="EP90" s="2">
        <f t="shared" si="73"/>
        <v>0</v>
      </c>
      <c r="EQ90" s="2">
        <f t="shared" si="74"/>
        <v>0</v>
      </c>
      <c r="ER90" s="2">
        <f t="shared" si="75"/>
        <v>0</v>
      </c>
      <c r="ES90" s="2">
        <f t="shared" si="76"/>
        <v>0</v>
      </c>
      <c r="ET90" s="2">
        <f t="shared" si="77"/>
        <v>0</v>
      </c>
      <c r="EU90" s="2">
        <f t="shared" si="78"/>
        <v>0</v>
      </c>
      <c r="EV90">
        <f>INDEX('Ambiente-Luminico'!$B$2:$DZ$1000, MATCH($P90, 'Ambiente-Luminico'!$M$2:$M$1000, 0), MATCH(EV$1, 'Ambiente-Luminico'!$B$1:$DZ$1, 0))</f>
        <v>0.40625</v>
      </c>
      <c r="EW90">
        <f>INDEX('Ambiente-Luminico'!$B$2:$DZ$1000, MATCH($P90, 'Ambiente-Luminico'!$M$2:$M$1000, 0), MATCH(EW$1, 'Ambiente-Luminico'!$B$1:$DZ$1, 0))</f>
        <v>0.234375</v>
      </c>
      <c r="EX90">
        <f>INDEX('Ambiente-Luminico'!$B$2:$DZ$1000, MATCH($P90, 'Ambiente-Luminico'!$M$2:$M$1000, 0), MATCH(EX$1, 'Ambiente-Luminico'!$B$1:$DZ$1, 0))</f>
        <v>0</v>
      </c>
      <c r="EY90">
        <f>INDEX('Ambiente-Luminico'!$B$2:$DZ$1000, MATCH($P90, 'Ambiente-Luminico'!$M$2:$M$1000, 0), MATCH(EY$1, 'Ambiente-Luminico'!$B$1:$DZ$1, 0))</f>
        <v>0.45236298000000003</v>
      </c>
      <c r="EZ90">
        <f>INDEX('Ambiente-Luminico'!$B$2:$DZ$1000, MATCH($P90, 'Ambiente-Luminico'!$M$2:$M$1000, 0), MATCH(EZ$1, 'Ambiente-Luminico'!$B$1:$DZ$1, 0))</f>
        <v>3.0907539999999998E-3</v>
      </c>
      <c r="FA90">
        <f>INDEX('Ambiente-Luminico'!$B$2:$DZ$1000, MATCH($P90, 'Ambiente-Luminico'!$M$2:$M$1000, 0), MATCH(FA$1, 'Ambiente-Luminico'!$B$1:$DZ$1, 0))</f>
        <v>361.69562000000002</v>
      </c>
      <c r="FB90">
        <f>INDEX('Ambiente-Luminico'!$B$2:$DZ$1000, MATCH($P90, 'Ambiente-Luminico'!$M$2:$M$1000, 0), MATCH(FB$1, 'Ambiente-Luminico'!$B$1:$DZ$1, 0))</f>
        <v>8.3984375E-2</v>
      </c>
    </row>
    <row r="91" spans="1:158" x14ac:dyDescent="0.3">
      <c r="A91">
        <f>IF(INDEX(Plan1!O$5:O$1000,ROW()-1)="","",INDEX(Plan1!O$5:O$1000,ROW()-1))</f>
        <v>90</v>
      </c>
      <c r="B91" t="str">
        <f>IF(INDEX(Plan1!P$5:P$1000,ROW()-1)="","",INDEX(Plan1!P$5:P$1000,ROW()-1))</f>
        <v>CTD-VN-V86-T120_Pext</v>
      </c>
      <c r="C91" t="str">
        <f>IF(INDEX(Plan1!Q$5:Q$1000,ROW()-1)="","",INDEX(Plan1!Q$5:Q$1000,ROW()-1))</f>
        <v>CTD</v>
      </c>
      <c r="D91" t="str">
        <f>IF(INDEX(Plan1!R$5:R$1000,ROW()-1)="","",INDEX(Plan1!R$5:R$1000,ROW()-1))</f>
        <v>VN</v>
      </c>
      <c r="E91" t="str">
        <f>IF(INDEX(Plan1!S$5:S$1000,ROW()-1)="","",INDEX(Plan1!S$5:S$1000,ROW()-1))</f>
        <v>V86</v>
      </c>
      <c r="F91" t="str">
        <f>IF(INDEX(Plan1!T$5:T$1000,ROW()-1)="","",INDEX(Plan1!T$5:T$1000,ROW()-1))</f>
        <v>T120_Pext</v>
      </c>
      <c r="G91" t="str">
        <f>IF(INDEX(Plan1!U$5:U$1000,ROW()-1)="","",INDEX(Plan1!U$5:U$1000,ROW()-1))</f>
        <v>COZINHA</v>
      </c>
      <c r="H91">
        <f>IF(INDEX(Plan1!W$5:W$1000,ROW()-1)="","",INDEX(Plan1!W$5:W$1000,ROW()-1))</f>
        <v>23</v>
      </c>
      <c r="I91">
        <f>IF(INDEX(Plan1!X$5:X$1000,ROW()-1)="","",INDEX(Plan1!X$5:X$1000,ROW()-1))</f>
        <v>20.47</v>
      </c>
      <c r="J91">
        <f>IF(INDEX(Plan1!Y$5:Y$1000,ROW()-1)="","",INDEX(Plan1!Y$5:Y$1000,ROW()-1))</f>
        <v>7.3440000000000003</v>
      </c>
      <c r="K91" s="16">
        <f>IF(INDEX(Plan1!Z$5:Z$1000,ROW()-1)="","",INDEX(Plan1!Z$5:Z$1000,ROW()-1))</f>
        <v>0.36</v>
      </c>
      <c r="L91" s="2">
        <f>IF(INDEX(Plan1!AA$5:AA$1000,ROW()-1)="","",INDEX(Plan1!AA$5:AA$1000,ROW()-1))</f>
        <v>0.32</v>
      </c>
      <c r="M91" t="str">
        <f t="shared" si="79"/>
        <v>T120_Pext</v>
      </c>
      <c r="N91" t="str">
        <f t="shared" si="80"/>
        <v>Oeste</v>
      </c>
      <c r="O91" t="str">
        <f t="shared" si="81"/>
        <v>CTD-VN-V86-T120_Pext-COZINHA-T120_Pext</v>
      </c>
      <c r="P91" t="str">
        <f t="shared" si="82"/>
        <v>CTD-VN-V86-T120_Pext-COZINHA-T120_Pext</v>
      </c>
      <c r="Q91" t="str">
        <f t="shared" si="83"/>
        <v>CTD_T120_Pext_V86</v>
      </c>
      <c r="R91" t="str">
        <f t="shared" si="84"/>
        <v>CTD_T120_Pext_V86_sDG</v>
      </c>
      <c r="S91" t="str">
        <f t="shared" si="85"/>
        <v>CTD-COZINHA</v>
      </c>
      <c r="T91" t="str">
        <f t="shared" si="86"/>
        <v>CTD-VN-V86-ST-COZINHA-ST</v>
      </c>
      <c r="U91">
        <f>INDEX('Ambiente-Termico'!$B$2:$EC$1000, MATCH($O91, 'Ambiente-Termico'!$I$2:$I$1000, 0), MATCH(U$1, 'Ambiente-Termico'!$B$1:$EC$1, 0))</f>
        <v>2920</v>
      </c>
      <c r="V91">
        <f>INDEX('Ambiente-Termico'!$B$2:$EC$1000, MATCH($O91, 'Ambiente-Termico'!$I$2:$I$1000, 0), MATCH(V$1, 'Ambiente-Termico'!$B$1:$EC$1, 0))</f>
        <v>29.84</v>
      </c>
      <c r="W91">
        <f>INDEX('Ambiente-Termico'!$B$2:$EC$1000, MATCH($O91, 'Ambiente-Termico'!$I$2:$I$1000, 0), MATCH(W$1, 'Ambiente-Termico'!$B$1:$EC$1, 0))</f>
        <v>29.84</v>
      </c>
      <c r="X91">
        <f>INDEX('Ambiente-Termico'!$B$2:$EC$1000, MATCH($O91, 'Ambiente-Termico'!$I$2:$I$1000, 0), MATCH(X$1, 'Ambiente-Termico'!$B$1:$EC$1, 0))</f>
        <v>21.86</v>
      </c>
      <c r="Y91">
        <f>INDEX('Ambiente-Termico'!$B$2:$EC$1000, MATCH($O91, 'Ambiente-Termico'!$I$2:$I$1000, 0), MATCH(Y$1, 'Ambiente-Termico'!$B$1:$EC$1, 0))</f>
        <v>20.9</v>
      </c>
      <c r="Z91">
        <f>INDEX('Ambiente-Termico'!$B$2:$EC$1000, MATCH($O91, 'Ambiente-Termico'!$I$2:$I$1000, 0), MATCH(Z$1, 'Ambiente-Termico'!$B$1:$EC$1, 0))</f>
        <v>28.77</v>
      </c>
      <c r="AA91">
        <f>INDEX('Ambiente-Termico'!$B$2:$EC$1000, MATCH($O91, 'Ambiente-Termico'!$I$2:$I$1000, 0), MATCH(AA$1, 'Ambiente-Termico'!$B$1:$EC$1, 0))</f>
        <v>28.77</v>
      </c>
      <c r="AB91">
        <f>INDEX('Ambiente-Termico'!$B$2:$EC$1000, MATCH($O91, 'Ambiente-Termico'!$I$2:$I$1000, 0), MATCH(AB$1, 'Ambiente-Termico'!$B$1:$EC$1, 0))</f>
        <v>22.24</v>
      </c>
      <c r="AC91">
        <f>INDEX('Ambiente-Termico'!$B$2:$EC$1000, MATCH($O91, 'Ambiente-Termico'!$I$2:$I$1000, 0), MATCH(AC$1, 'Ambiente-Termico'!$B$1:$EC$1, 0))</f>
        <v>21</v>
      </c>
      <c r="AD91">
        <f>INDEX('Ambiente-Termico'!$B$2:$EC$1000, MATCH($O91, 'Ambiente-Termico'!$I$2:$I$1000, 0), MATCH(AD$1, 'Ambiente-Termico'!$B$1:$EC$1, 0))</f>
        <v>29.31</v>
      </c>
      <c r="AE91">
        <f>INDEX('Ambiente-Termico'!$B$2:$EC$1000, MATCH($O91, 'Ambiente-Termico'!$I$2:$I$1000, 0), MATCH(AE$1, 'Ambiente-Termico'!$B$1:$EC$1, 0))</f>
        <v>29.31</v>
      </c>
      <c r="AF91">
        <f>INDEX('Ambiente-Termico'!$B$2:$EC$1000, MATCH($O91, 'Ambiente-Termico'!$I$2:$I$1000, 0), MATCH(AF$1, 'Ambiente-Termico'!$B$1:$EC$1, 0))</f>
        <v>22.05</v>
      </c>
      <c r="AG91">
        <f>INDEX('Ambiente-Termico'!$B$2:$EC$1000, MATCH($O91, 'Ambiente-Termico'!$I$2:$I$1000, 0), MATCH(AG$1, 'Ambiente-Termico'!$B$1:$EC$1, 0))</f>
        <v>20.95</v>
      </c>
      <c r="AH91" s="2">
        <f t="shared" si="87"/>
        <v>3.0539311241065681E-2</v>
      </c>
      <c r="AI91" s="2">
        <f t="shared" si="87"/>
        <v>3.0539311241065681E-2</v>
      </c>
      <c r="AJ91" s="2">
        <f t="shared" si="87"/>
        <v>1.6201620162016206E-2</v>
      </c>
      <c r="AK91" s="2">
        <f t="shared" si="87"/>
        <v>9.4786729857820884E-3</v>
      </c>
      <c r="AL91" s="2">
        <f t="shared" si="88"/>
        <v>0.12286585365853653</v>
      </c>
      <c r="AM91" s="2">
        <f t="shared" si="88"/>
        <v>0.12286585365853653</v>
      </c>
      <c r="AN91" s="2">
        <f t="shared" si="88"/>
        <v>6.2789717656974386E-2</v>
      </c>
      <c r="AO91" s="2">
        <f t="shared" si="43"/>
        <v>3.0023094688221619E-2</v>
      </c>
      <c r="AP91" s="2">
        <f t="shared" si="43"/>
        <v>7.801195344447942E-2</v>
      </c>
      <c r="AQ91" s="2">
        <f t="shared" si="43"/>
        <v>7.801195344447942E-2</v>
      </c>
      <c r="AR91" s="2">
        <f t="shared" si="43"/>
        <v>4.0469973890339461E-2</v>
      </c>
      <c r="AS91" s="2">
        <f t="shared" si="44"/>
        <v>2.0112254443405031E-2</v>
      </c>
      <c r="AT91">
        <f>INDEX('Ambiente-Termico'!$B$2:$EC$1000, MATCH($O91, 'Ambiente-Termico'!$I$2:$I$1000, 0), MATCH(AT$1, 'Ambiente-Termico'!$B$1:$EC$1, 0))</f>
        <v>1969</v>
      </c>
      <c r="AU91" s="2">
        <f>INDEX('Ambiente-Termico'!$B$2:$EC$1000, MATCH($O91, 'Ambiente-Termico'!$I$2:$I$1000, 0), MATCH(AU$1, 'Ambiente-Termico'!$B$1:$EC$1, 0))</f>
        <v>0.6743150684931507</v>
      </c>
      <c r="AV91">
        <f>INDEX('Ambiente-Termico'!$B$2:$EC$1000, MATCH($O91, 'Ambiente-Termico'!$I$2:$I$1000, 0), MATCH(AV$1, 'Ambiente-Termico'!$B$1:$EC$1, 0))</f>
        <v>0</v>
      </c>
      <c r="AW91" s="2">
        <f>INDEX('Ambiente-Termico'!$B$2:$EC$1000, MATCH($O91, 'Ambiente-Termico'!$I$2:$I$1000, 0), MATCH(AW$1, 'Ambiente-Termico'!$B$1:$EC$1, 0))</f>
        <v>0</v>
      </c>
      <c r="AX91">
        <f>INDEX('Ambiente-Termico'!$B$2:$EC$1000, MATCH($O91, 'Ambiente-Termico'!$I$2:$I$1000, 0), MATCH(AX$1, 'Ambiente-Termico'!$B$1:$EC$1, 0))</f>
        <v>951</v>
      </c>
      <c r="AY91" s="2">
        <f>INDEX('Ambiente-Termico'!$B$2:$EC$1000, MATCH($O91, 'Ambiente-Termico'!$I$2:$I$1000, 0), MATCH(AY$1, 'Ambiente-Termico'!$B$1:$EC$1, 0))</f>
        <v>0.3256849315068493</v>
      </c>
      <c r="AZ91">
        <f>INDEX('Ambiente-Termico'!$B$2:$EC$1000, MATCH($O91, 'Ambiente-Termico'!$I$2:$I$1000, 0), MATCH(AZ$1, 'Ambiente-Termico'!$B$1:$EC$1, 0))</f>
        <v>6204</v>
      </c>
      <c r="BA91" s="2">
        <f>INDEX('Ambiente-Termico'!$B$2:$EC$1000, MATCH($O91, 'Ambiente-Termico'!$I$2:$I$1000, 0), MATCH(BA$1, 'Ambiente-Termico'!$B$1:$EC$1, 0))</f>
        <v>0.70821917808219181</v>
      </c>
      <c r="BB91">
        <f>INDEX('Ambiente-Termico'!$B$2:$EC$1000, MATCH($O91, 'Ambiente-Termico'!$I$2:$I$1000, 0), MATCH(BB$1, 'Ambiente-Termico'!$B$1:$EC$1, 0))</f>
        <v>13</v>
      </c>
      <c r="BC91" s="2">
        <f>INDEX('Ambiente-Termico'!$B$2:$EC$1000, MATCH($O91, 'Ambiente-Termico'!$I$2:$I$1000, 0), MATCH(BC$1, 'Ambiente-Termico'!$B$1:$EC$1, 0))</f>
        <v>1.4840182648401829E-3</v>
      </c>
      <c r="BD91" t="e">
        <f>INDEX('Ambiente-Termico'!$B$2:$EC$1000, MATCH($O91, 'Ambiente-Termico'!$I$2:$I$1000, 0), MATCH(BD$1, 'Ambiente-Termico'!$B$1:$EC$1, 0))</f>
        <v>#N/A</v>
      </c>
      <c r="BE91" s="2" t="e">
        <f>INDEX('Ambiente-Termico'!$B$2:$EC$1000, MATCH($O91, 'Ambiente-Termico'!$I$2:$I$1000, 0), MATCH(BE$1, 'Ambiente-Termico'!$B$1:$EC$1, 0))</f>
        <v>#N/A</v>
      </c>
      <c r="BF91">
        <f>INDEX('Ambiente-Termico'!$B$2:$EC$1000, MATCH($O91, 'Ambiente-Termico'!$I$2:$I$1000, 0), MATCH(BF$1, 'Ambiente-Termico'!$B$1:$EC$1, 0))</f>
        <v>112</v>
      </c>
      <c r="BG91" s="2">
        <f>INDEX('Ambiente-Termico'!$B$2:$EC$1000, MATCH($O91, 'Ambiente-Termico'!$I$2:$I$1000, 0), MATCH(BG$1, 'Ambiente-Termico'!$B$1:$EC$1, 0))</f>
        <v>3.8356164383561653E-2</v>
      </c>
      <c r="BH91">
        <f>INDEX('Ambiente-Termico'!$B$2:$EC$1000, MATCH($O91, 'Ambiente-Termico'!$I$2:$I$1000, 0), MATCH(BH$1, 'Ambiente-Termico'!$B$1:$EC$1, 0))</f>
        <v>93</v>
      </c>
      <c r="BI91" s="2">
        <f>INDEX('Ambiente-Termico'!$B$2:$EC$1000, MATCH($O91, 'Ambiente-Termico'!$I$2:$I$1000, 0), MATCH(BI$1, 'Ambiente-Termico'!$B$1:$EC$1, 0))</f>
        <v>3.1849315068493152E-2</v>
      </c>
      <c r="BJ91">
        <f>INDEX('Ambiente-Termico'!$B$2:$EC$1000, MATCH($O91, 'Ambiente-Termico'!$I$2:$I$1000, 0), MATCH(BJ$1, 'Ambiente-Termico'!$B$1:$EC$1, 0))</f>
        <v>2715</v>
      </c>
      <c r="BK91" s="2">
        <f>INDEX('Ambiente-Termico'!$B$2:$EC$1000, MATCH($O91, 'Ambiente-Termico'!$I$2:$I$1000, 0), MATCH(BK$1, 'Ambiente-Termico'!$B$1:$EC$1, 0))</f>
        <v>0.9297945205479452</v>
      </c>
      <c r="BL91">
        <f>INDEX('Ambiente-Termico'!$B$2:$EC$1000, MATCH($O91, 'Ambiente-Termico'!$I$2:$I$1000, 0), MATCH(BL$1, 'Ambiente-Termico'!$B$1:$EC$1, 0))</f>
        <v>118</v>
      </c>
      <c r="BM91" s="2">
        <f>INDEX('Ambiente-Termico'!$B$2:$EC$1000, MATCH($O91, 'Ambiente-Termico'!$I$2:$I$1000, 0), MATCH(BM$1, 'Ambiente-Termico'!$B$1:$EC$1, 0))</f>
        <v>1.3470319634703199E-2</v>
      </c>
      <c r="BN91">
        <f>INDEX('Ambiente-Termico'!$B$2:$EC$1000, MATCH($O91, 'Ambiente-Termico'!$I$2:$I$1000, 0), MATCH(BN$1, 'Ambiente-Termico'!$B$1:$EC$1, 0))</f>
        <v>907</v>
      </c>
      <c r="BO91" s="2">
        <f>INDEX('Ambiente-Termico'!$B$2:$EC$1000, MATCH($O91, 'Ambiente-Termico'!$I$2:$I$1000, 0), MATCH(BO$1, 'Ambiente-Termico'!$B$1:$EC$1, 0))</f>
        <v>0.1035388127853881</v>
      </c>
      <c r="BP91">
        <f>INDEX('Ambiente-Termico'!$B$2:$EC$1000, MATCH($O91, 'Ambiente-Termico'!$I$2:$I$1000, 0), MATCH(BP$1, 'Ambiente-Termico'!$B$1:$EC$1, 0))</f>
        <v>7735</v>
      </c>
      <c r="BQ91" s="2">
        <f>INDEX('Ambiente-Termico'!$B$2:$EC$1000, MATCH($O91, 'Ambiente-Termico'!$I$2:$I$1000, 0), MATCH(BQ$1, 'Ambiente-Termico'!$B$1:$EC$1, 0))</f>
        <v>0.88299086757990863</v>
      </c>
      <c r="BR91">
        <f>INDEX('Ambiente-Termico'!$B$2:$EC$1000, MATCH($O91, 'Ambiente-Termico'!$I$2:$I$1000, 0), MATCH(BR$1, 'Ambiente-Termico'!$B$1:$EC$1, 0))</f>
        <v>5</v>
      </c>
      <c r="BS91" s="2">
        <f>INDEX('Ambiente-Termico'!$B$2:$EC$1000, MATCH($O91, 'Ambiente-Termico'!$I$2:$I$1000, 0), MATCH(BS$1, 'Ambiente-Termico'!$B$1:$EC$1, 0))</f>
        <v>1.712328767123288E-3</v>
      </c>
      <c r="BT91">
        <f>INDEX('Ambiente-Termico'!$B$2:$EC$1000, MATCH($O91, 'Ambiente-Termico'!$I$2:$I$1000, 0), MATCH(BT$1, 'Ambiente-Termico'!$B$1:$EC$1, 0))</f>
        <v>855</v>
      </c>
      <c r="BU91" s="2">
        <f>INDEX('Ambiente-Termico'!$B$2:$EC$1000, MATCH($O91, 'Ambiente-Termico'!$I$2:$I$1000, 0), MATCH(BU$1, 'Ambiente-Termico'!$B$1:$EC$1, 0))</f>
        <v>0.2928082191780822</v>
      </c>
      <c r="BV91">
        <f>INDEX('Ambiente-Termico'!$B$2:$EC$1000, MATCH($O91, 'Ambiente-Termico'!$I$2:$I$1000, 0), MATCH(BV$1, 'Ambiente-Termico'!$B$1:$EC$1, 0))</f>
        <v>7900</v>
      </c>
      <c r="BW91" s="2">
        <f>INDEX('Ambiente-Termico'!$B$2:$EC$1000, MATCH($O91, 'Ambiente-Termico'!$I$2:$I$1000, 0), MATCH(BW$1, 'Ambiente-Termico'!$B$1:$EC$1, 0))</f>
        <v>0.90182648401826482</v>
      </c>
      <c r="BX91">
        <f>INDEX('Ambiente-Termico'!$B$2:$EC$1000, MATCH($O91, 'Ambiente-Termico'!$I$2:$I$1000, 0), MATCH(BX$1, 'Ambiente-Termico'!$B$1:$EC$1, 0))</f>
        <v>5</v>
      </c>
      <c r="BY91" s="2">
        <f>INDEX('Ambiente-Termico'!$B$2:$EC$1000, MATCH($O91, 'Ambiente-Termico'!$I$2:$I$1000, 0), MATCH(BY$1, 'Ambiente-Termico'!$B$1:$EC$1, 0))</f>
        <v>5.7077625570776253E-4</v>
      </c>
      <c r="BZ91">
        <f>INDEX('Ambiente-Termico'!$B$2:$EC$1000, MATCH($O91, 'Ambiente-Termico'!$I$2:$I$1000, 0), MATCH(BZ$1, 'Ambiente-Termico'!$B$1:$EC$1, 0))</f>
        <v>4014</v>
      </c>
      <c r="CA91" s="2">
        <f>INDEX('Ambiente-Termico'!$B$2:$EC$1000, MATCH($O91, 'Ambiente-Termico'!$I$2:$I$1000, 0), MATCH(CA$1, 'Ambiente-Termico'!$B$1:$EC$1, 0))</f>
        <v>0.45821917808219181</v>
      </c>
      <c r="CB91">
        <f>INDEX('Ambiente-Termico'!$B$2:$EC$1000, MATCH($O91, 'Ambiente-Termico'!$I$2:$I$1000, 0), MATCH(CB$1, 'Ambiente-Termico'!$B$1:$EC$1, 0))</f>
        <v>4741</v>
      </c>
      <c r="CC91" s="2">
        <f>INDEX('Ambiente-Termico'!$B$2:$EC$1000, MATCH($O91, 'Ambiente-Termico'!$I$2:$I$1000, 0), MATCH(CC$1, 'Ambiente-Termico'!$B$1:$EC$1, 0))</f>
        <v>0.5412100456621004</v>
      </c>
      <c r="CD91">
        <f>INDEX('Ambiente-Termico'!$B$2:$EC$1000, MATCH($O91, 'Ambiente-Termico'!$I$2:$I$1000, 0), MATCH(CD$1, 'Ambiente-Termico'!$B$1:$EC$1, 0))</f>
        <v>1396.99</v>
      </c>
      <c r="CE91">
        <f>INDEX('Ambiente-Termico'!$B$2:$EC$1000, MATCH($O91, 'Ambiente-Termico'!$I$2:$I$1000, 0), MATCH(CE$1, 'Ambiente-Termico'!$B$1:$EC$1, 0))</f>
        <v>479.1</v>
      </c>
      <c r="CF91">
        <f>INDEX('Ambiente-Termico'!$B$2:$EC$1000, MATCH($O91, 'Ambiente-Termico'!$I$2:$I$1000, 0), MATCH(CF$1, 'Ambiente-Termico'!$B$1:$EC$1, 0))</f>
        <v>60.738695652173917</v>
      </c>
      <c r="CG91">
        <f>INDEX('Ambiente-Termico'!$B$2:$EC$1000, MATCH($O91, 'Ambiente-Termico'!$I$2:$I$1000, 0), MATCH(CG$1, 'Ambiente-Termico'!$B$1:$EC$1, 0))</f>
        <v>20.830434782608698</v>
      </c>
      <c r="CH91">
        <f>INDEX('Ambiente-Termico'!$B$2:$EC$1000, MATCH($O91, 'Ambiente-Termico'!$I$2:$I$1000, 0), MATCH(CH$1, 'Ambiente-Termico'!$B$1:$EC$1, 0))</f>
        <v>39.908260869565218</v>
      </c>
      <c r="CI91">
        <f>INDEX('Ambiente-Termico'!$B$2:$EC$1000, MATCH($O91, 'Ambiente-Termico'!$I$2:$I$1000, 0), MATCH(CI$1, 'Ambiente-Termico'!$B$1:$EC$1, 0))</f>
        <v>1324.2</v>
      </c>
      <c r="CJ91">
        <f>INDEX('Ambiente-Termico'!$B$2:$EC$1000, MATCH($O91, 'Ambiente-Termico'!$I$2:$I$1000, 0), MATCH(CJ$1, 'Ambiente-Termico'!$B$1:$EC$1, 0))</f>
        <v>37.099931418160303</v>
      </c>
      <c r="CK91">
        <f>INDEX('Ambiente-Termico'!$B$2:$EC$1000, MATCH($O91, 'Ambiente-Termico'!$I$2:$I$1000, 0), MATCH(CK$1, 'Ambiente-Termico'!$B$1:$EC$1, 0))</f>
        <v>0</v>
      </c>
      <c r="CL91">
        <f>INDEX('Ambiente-Termico'!$B$2:$EC$1000, MATCH($O91, 'Ambiente-Termico'!$I$2:$I$1000, 0), MATCH(CL$1, 'Ambiente-Termico'!$B$1:$EC$1, 0))</f>
        <v>0</v>
      </c>
      <c r="CM91">
        <f>INDEX('Ambiente-Termico'!$B$2:$EC$1000, MATCH($O91, 'Ambiente-Termico'!$I$2:$I$1000, 0), MATCH(CM$1, 'Ambiente-Termico'!$B$1:$EC$1, 0))</f>
        <v>0</v>
      </c>
      <c r="CN91">
        <f>INDEX('Ambiente-Termico'!$B$2:$EC$1000, MATCH($O91, 'Ambiente-Termico'!$I$2:$I$1000, 0), MATCH(CN$1, 'Ambiente-Termico'!$B$1:$EC$1, 0))</f>
        <v>0</v>
      </c>
      <c r="CO91">
        <f>INDEX('Ambiente-Termico'!$B$2:$EC$1000, MATCH($O91, 'Ambiente-Termico'!$I$2:$I$1000, 0), MATCH(CO$1, 'Ambiente-Termico'!$B$1:$EC$1, 0))</f>
        <v>0</v>
      </c>
      <c r="CP91">
        <f>INDEX('Ambiente-Termico'!$B$2:$EC$1000, MATCH($O91, 'Ambiente-Termico'!$I$2:$I$1000, 0), MATCH(CP$1, 'Ambiente-Termico'!$B$1:$EC$1, 0))</f>
        <v>0</v>
      </c>
      <c r="CQ91">
        <f>INDEX('Ambiente-Termico'!$B$2:$EC$1000, MATCH($O91, 'Ambiente-Termico'!$I$2:$I$1000, 0), MATCH(CQ$1, 'Ambiente-Termico'!$B$1:$EC$1, 0))</f>
        <v>0</v>
      </c>
      <c r="CR91">
        <f>INDEX('Ambiente-Termico'!$B$2:$EC$1000, MATCH($O91, 'Ambiente-Termico'!$I$2:$I$1000, 0), MATCH(CR$1, 'Ambiente-Termico'!$B$1:$EC$1, 0))</f>
        <v>0</v>
      </c>
      <c r="CS91">
        <f>INDEX('Ambiente-Termico'!$B$2:$EC$1000, MATCH($O91, 'Ambiente-Termico'!$I$2:$I$1000, 0), MATCH(CS$1, 'Ambiente-Termico'!$B$1:$EC$1, 0))</f>
        <v>0</v>
      </c>
      <c r="CT91">
        <f>INDEX('Ambiente-Termico'!$B$2:$EC$1000, MATCH($O91, 'Ambiente-Termico'!$I$2:$I$1000, 0), MATCH(CT$1, 'Ambiente-Termico'!$B$1:$EC$1, 0))</f>
        <v>0</v>
      </c>
      <c r="CU91">
        <f>INDEX('Ambiente-Termico'!$B$2:$EC$1000, MATCH($O91, 'Ambiente-Termico'!$I$2:$I$1000, 0), MATCH(CU$1, 'Ambiente-Termico'!$B$1:$EC$1, 0))</f>
        <v>0</v>
      </c>
      <c r="CV91">
        <f>INDEX('Ambiente-Termico'!$B$2:$EC$1000, MATCH($O91, 'Ambiente-Termico'!$I$2:$I$1000, 0), MATCH(CV$1, 'Ambiente-Termico'!$B$1:$EC$1, 0))</f>
        <v>0</v>
      </c>
      <c r="CW91">
        <f>INDEX('Ambiente-Termico'!$B$2:$EC$1000, MATCH($O91, 'Ambiente-Termico'!$I$2:$I$1000, 0), MATCH(CW$1, 'Ambiente-Termico'!$B$1:$EC$1, 0))</f>
        <v>0</v>
      </c>
      <c r="CX91">
        <f>INDEX('Ambiente-Termico'!$B$2:$EC$1000, MATCH($O91, 'Ambiente-Termico'!$I$2:$I$1000, 0), MATCH(CX$1, 'Ambiente-Termico'!$B$1:$EC$1, 0))</f>
        <v>0</v>
      </c>
      <c r="CY91">
        <f>INDEX('Ambiente-Termico'!$B$2:$EC$1000, MATCH($O91, 'Ambiente-Termico'!$I$2:$I$1000, 0), MATCH(CY$1, 'Ambiente-Termico'!$B$1:$EC$1, 0))</f>
        <v>0</v>
      </c>
      <c r="CZ91">
        <f>INDEX('Ambiente-Termico'!$B$2:$EC$1000, MATCH($O91, 'Ambiente-Termico'!$I$2:$I$1000, 0), MATCH(CZ$1, 'Ambiente-Termico'!$B$1:$EC$1, 0))</f>
        <v>0</v>
      </c>
      <c r="DA91">
        <f>INDEX('Ambiente-Termico'!$B$2:$EC$1000, MATCH($O91, 'Ambiente-Termico'!$I$2:$I$1000, 0), MATCH(DA$1, 'Ambiente-Termico'!$B$1:$EC$1, 0))</f>
        <v>0</v>
      </c>
      <c r="DB91">
        <f>INDEX('Ambiente-Termico'!$B$2:$EC$1000, MATCH($O91, 'Ambiente-Termico'!$I$2:$I$1000, 0), MATCH(DB$1, 'Ambiente-Termico'!$B$1:$EC$1, 0))</f>
        <v>0</v>
      </c>
      <c r="DC91">
        <f>INDEX('Ambiente-Termico'!$B$2:$EC$1000, MATCH($O91, 'Ambiente-Termico'!$I$2:$I$1000, 0), MATCH(DC$1, 'Ambiente-Termico'!$B$1:$EC$1, 0))</f>
        <v>0</v>
      </c>
      <c r="DD91">
        <f>INDEX('Ambiente-Termico'!$B$2:$EC$1000, MATCH($O91, 'Ambiente-Termico'!$I$2:$I$1000, 0), MATCH(DD$1, 'Ambiente-Termico'!$B$1:$EC$1, 0))</f>
        <v>0</v>
      </c>
      <c r="DE91">
        <f>INDEX('Ambiente-Termico'!$B$2:$EC$1000, MATCH($O91, 'Ambiente-Termico'!$I$2:$I$1000, 0), MATCH(DE$1, 'Ambiente-Termico'!$B$1:$EC$1, 0))</f>
        <v>0</v>
      </c>
      <c r="DF91">
        <f>INDEX('Ambiente-Termico'!$B$2:$EC$1000, MATCH($O91, 'Ambiente-Termico'!$I$2:$I$1000, 0), MATCH(DF$1, 'Ambiente-Termico'!$B$1:$EC$1, 0))</f>
        <v>0</v>
      </c>
      <c r="DG91">
        <f>INDEX('Ambiente-Termico'!$B$2:$EC$1000, MATCH($O91, 'Ambiente-Termico'!$I$2:$I$1000, 0), MATCH(DG$1, 'Ambiente-Termico'!$B$1:$EC$1, 0))</f>
        <v>0</v>
      </c>
      <c r="DH91">
        <f>INDEX('Ambiente-Termico'!$B$2:$EC$1000, MATCH($O91, 'Ambiente-Termico'!$I$2:$I$1000, 0), MATCH(DH$1, 'Ambiente-Termico'!$B$1:$EC$1, 0))</f>
        <v>0</v>
      </c>
      <c r="DI91">
        <f>INDEX('Ambiente-Termico'!$B$2:$EC$1000, MATCH($O91, 'Ambiente-Termico'!$I$2:$I$1000, 0), MATCH(DI$1, 'Ambiente-Termico'!$B$1:$EC$1, 0))</f>
        <v>0</v>
      </c>
      <c r="DJ91">
        <f>INDEX('Ambiente-Termico'!$B$2:$EC$1000, MATCH($O91, 'Ambiente-Termico'!$I$2:$I$1000, 0), MATCH(DJ$1, 'Ambiente-Termico'!$B$1:$EC$1, 0))</f>
        <v>0</v>
      </c>
      <c r="DK91">
        <f>INDEX('Ambiente-Termico'!$B$2:$EC$1000, MATCH($O91, 'Ambiente-Termico'!$I$2:$I$1000, 0), MATCH(DK$1, 'Ambiente-Termico'!$B$1:$EC$1, 0))</f>
        <v>0</v>
      </c>
      <c r="DL91">
        <f>INDEX('Ambiente-Termico'!$B$2:$EC$1000, MATCH($O91, 'Ambiente-Termico'!$I$2:$I$1000, 0), MATCH(DL$1, 'Ambiente-Termico'!$B$1:$EC$1, 0))</f>
        <v>0</v>
      </c>
      <c r="DM91">
        <f>INDEX('Ambiente-Termico'!$B$2:$EC$1000, MATCH($O91, 'Ambiente-Termico'!$I$2:$I$1000, 0), MATCH(DM$1, 'Ambiente-Termico'!$B$1:$EC$1, 0))</f>
        <v>0</v>
      </c>
      <c r="DN91" s="2">
        <f t="shared" si="45"/>
        <v>0.68731198295312113</v>
      </c>
      <c r="DO91" s="2">
        <f t="shared" si="46"/>
        <v>0.22966845676431813</v>
      </c>
      <c r="DP91" s="2">
        <f t="shared" si="47"/>
        <v>0.68731198295312113</v>
      </c>
      <c r="DQ91" s="2">
        <f t="shared" si="48"/>
        <v>0.22966845676431813</v>
      </c>
      <c r="DR91" s="2">
        <f t="shared" si="49"/>
        <v>0.76132291834601407</v>
      </c>
      <c r="DS91" s="2">
        <f t="shared" si="50"/>
        <v>0.72894747615343669</v>
      </c>
      <c r="DT91" s="2">
        <f t="shared" si="51"/>
        <v>-8.4926816033517039E-2</v>
      </c>
      <c r="DU91" s="2">
        <f t="shared" si="52"/>
        <v>0</v>
      </c>
      <c r="DV91" s="2">
        <f t="shared" si="53"/>
        <v>0</v>
      </c>
      <c r="DW91" s="2">
        <f t="shared" si="54"/>
        <v>0</v>
      </c>
      <c r="DX91" s="2">
        <f t="shared" si="55"/>
        <v>0</v>
      </c>
      <c r="DY91" s="2">
        <f t="shared" si="56"/>
        <v>0</v>
      </c>
      <c r="DZ91" s="2">
        <f t="shared" si="57"/>
        <v>0</v>
      </c>
      <c r="EA91" s="2">
        <f t="shared" si="58"/>
        <v>0</v>
      </c>
      <c r="EB91" s="2">
        <f t="shared" si="59"/>
        <v>0</v>
      </c>
      <c r="EC91" s="2">
        <f t="shared" si="60"/>
        <v>0</v>
      </c>
      <c r="ED91" s="2">
        <f t="shared" si="61"/>
        <v>0</v>
      </c>
      <c r="EE91" s="2">
        <f t="shared" si="62"/>
        <v>0</v>
      </c>
      <c r="EF91" s="2">
        <f t="shared" si="63"/>
        <v>0</v>
      </c>
      <c r="EG91" s="2">
        <f t="shared" si="64"/>
        <v>0</v>
      </c>
      <c r="EH91" s="2">
        <f t="shared" si="65"/>
        <v>0</v>
      </c>
      <c r="EI91" s="2">
        <f t="shared" si="66"/>
        <v>0</v>
      </c>
      <c r="EJ91" s="2">
        <f t="shared" si="67"/>
        <v>0</v>
      </c>
      <c r="EK91" s="2">
        <f t="shared" si="68"/>
        <v>0</v>
      </c>
      <c r="EL91" s="2">
        <f t="shared" si="69"/>
        <v>0</v>
      </c>
      <c r="EM91" s="2">
        <f t="shared" si="70"/>
        <v>0</v>
      </c>
      <c r="EN91" s="2">
        <f t="shared" si="71"/>
        <v>0</v>
      </c>
      <c r="EO91" s="2">
        <f t="shared" si="72"/>
        <v>0</v>
      </c>
      <c r="EP91" s="2">
        <f t="shared" si="73"/>
        <v>0</v>
      </c>
      <c r="EQ91" s="2">
        <f t="shared" si="74"/>
        <v>0</v>
      </c>
      <c r="ER91" s="2">
        <f t="shared" si="75"/>
        <v>0</v>
      </c>
      <c r="ES91" s="2">
        <f t="shared" si="76"/>
        <v>0</v>
      </c>
      <c r="ET91" s="2">
        <f t="shared" si="77"/>
        <v>0</v>
      </c>
      <c r="EU91" s="2">
        <f t="shared" si="78"/>
        <v>0</v>
      </c>
      <c r="EV91">
        <f>INDEX('Ambiente-Luminico'!$B$2:$DZ$1000, MATCH($P91, 'Ambiente-Luminico'!$M$2:$M$1000, 0), MATCH(EV$1, 'Ambiente-Luminico'!$B$1:$DZ$1, 0))</f>
        <v>1</v>
      </c>
      <c r="EW91">
        <f>INDEX('Ambiente-Luminico'!$B$2:$DZ$1000, MATCH($P91, 'Ambiente-Luminico'!$M$2:$M$1000, 0), MATCH(EW$1, 'Ambiente-Luminico'!$B$1:$DZ$1, 0))</f>
        <v>0.234375</v>
      </c>
      <c r="EX91">
        <f>INDEX('Ambiente-Luminico'!$B$2:$DZ$1000, MATCH($P91, 'Ambiente-Luminico'!$M$2:$M$1000, 0), MATCH(EX$1, 'Ambiente-Luminico'!$B$1:$DZ$1, 0))</f>
        <v>0</v>
      </c>
      <c r="EY91">
        <f>INDEX('Ambiente-Luminico'!$B$2:$DZ$1000, MATCH($P91, 'Ambiente-Luminico'!$M$2:$M$1000, 0), MATCH(EY$1, 'Ambiente-Luminico'!$B$1:$DZ$1, 0))</f>
        <v>0.84517989999999998</v>
      </c>
      <c r="EZ91">
        <f>INDEX('Ambiente-Luminico'!$B$2:$DZ$1000, MATCH($P91, 'Ambiente-Luminico'!$M$2:$M$1000, 0), MATCH(EZ$1, 'Ambiente-Luminico'!$B$1:$DZ$1, 0))</f>
        <v>9.5547949999999996E-3</v>
      </c>
      <c r="FA91">
        <f>INDEX('Ambiente-Luminico'!$B$2:$DZ$1000, MATCH($P91, 'Ambiente-Luminico'!$M$2:$M$1000, 0), MATCH(FA$1, 'Ambiente-Luminico'!$B$1:$DZ$1, 0))</f>
        <v>652.51340000000005</v>
      </c>
      <c r="FB91">
        <f>INDEX('Ambiente-Luminico'!$B$2:$DZ$1000, MATCH($P91, 'Ambiente-Luminico'!$M$2:$M$1000, 0), MATCH(FB$1, 'Ambiente-Luminico'!$B$1:$DZ$1, 0))</f>
        <v>0.12109375</v>
      </c>
    </row>
    <row r="92" spans="1:158" x14ac:dyDescent="0.3">
      <c r="A92">
        <f>IF(INDEX(Plan1!O$5:O$1000,ROW()-1)="","",INDEX(Plan1!O$5:O$1000,ROW()-1))</f>
        <v>91</v>
      </c>
      <c r="B92" t="str">
        <f>IF(INDEX(Plan1!P$5:P$1000,ROW()-1)="","",INDEX(Plan1!P$5:P$1000,ROW()-1))</f>
        <v>CTD-HVAC-V25-ST</v>
      </c>
      <c r="C92" t="str">
        <f>IF(INDEX(Plan1!Q$5:Q$1000,ROW()-1)="","",INDEX(Plan1!Q$5:Q$1000,ROW()-1))</f>
        <v>CTD</v>
      </c>
      <c r="D92" t="str">
        <f>IF(INDEX(Plan1!R$5:R$1000,ROW()-1)="","",INDEX(Plan1!R$5:R$1000,ROW()-1))</f>
        <v>HVAC</v>
      </c>
      <c r="E92" t="str">
        <f>IF(INDEX(Plan1!S$5:S$1000,ROW()-1)="","",INDEX(Plan1!S$5:S$1000,ROW()-1))</f>
        <v>V25</v>
      </c>
      <c r="F92" t="str">
        <f>IF(INDEX(Plan1!T$5:T$1000,ROW()-1)="","",INDEX(Plan1!T$5:T$1000,ROW()-1))</f>
        <v>ST</v>
      </c>
      <c r="G92" t="str">
        <f>IF(INDEX(Plan1!U$5:U$1000,ROW()-1)="","",INDEX(Plan1!U$5:U$1000,ROW()-1))</f>
        <v>COZINHA</v>
      </c>
      <c r="H92">
        <f>IF(INDEX(Plan1!W$5:W$1000,ROW()-1)="","",INDEX(Plan1!W$5:W$1000,ROW()-1))</f>
        <v>23</v>
      </c>
      <c r="I92">
        <f>IF(INDEX(Plan1!X$5:X$1000,ROW()-1)="","",INDEX(Plan1!X$5:X$1000,ROW()-1))</f>
        <v>20.47</v>
      </c>
      <c r="J92">
        <f>IF(INDEX(Plan1!Y$5:Y$1000,ROW()-1)="","",INDEX(Plan1!Y$5:Y$1000,ROW()-1))</f>
        <v>7.3440000000000003</v>
      </c>
      <c r="K92" s="16">
        <f>IF(INDEX(Plan1!Z$5:Z$1000,ROW()-1)="","",INDEX(Plan1!Z$5:Z$1000,ROW()-1))</f>
        <v>0.36</v>
      </c>
      <c r="L92" s="2">
        <f>IF(INDEX(Plan1!AA$5:AA$1000,ROW()-1)="","",INDEX(Plan1!AA$5:AA$1000,ROW()-1))</f>
        <v>0.32</v>
      </c>
      <c r="M92" t="str">
        <f t="shared" si="79"/>
        <v>ST</v>
      </c>
      <c r="N92" t="str">
        <f t="shared" si="80"/>
        <v>Oeste</v>
      </c>
      <c r="O92" t="str">
        <f t="shared" si="81"/>
        <v>CTD-HVAC-V25-ST-COZINHA-ST</v>
      </c>
      <c r="P92" t="str">
        <f t="shared" si="82"/>
        <v>CTD-VN-V25-ST-COZINHA-ST</v>
      </c>
      <c r="Q92" t="str">
        <f t="shared" si="83"/>
        <v>CTD_ST_V25</v>
      </c>
      <c r="R92" t="str">
        <f t="shared" si="84"/>
        <v>CTD_ST_V25_sDG</v>
      </c>
      <c r="S92" t="str">
        <f t="shared" si="85"/>
        <v>CTD-COZINHA</v>
      </c>
      <c r="T92" t="str">
        <f t="shared" si="86"/>
        <v>CTD-HVAC-V86-ST-COZINHA-ST</v>
      </c>
      <c r="U92">
        <f>INDEX('Ambiente-Termico'!$B$2:$EC$1000, MATCH($O92, 'Ambiente-Termico'!$I$2:$I$1000, 0), MATCH(U$1, 'Ambiente-Termico'!$B$1:$EC$1, 0))</f>
        <v>2920</v>
      </c>
      <c r="V92">
        <f>INDEX('Ambiente-Termico'!$B$2:$EC$1000, MATCH($O92, 'Ambiente-Termico'!$I$2:$I$1000, 0), MATCH(V$1, 'Ambiente-Termico'!$B$1:$EC$1, 0))</f>
        <v>24.11</v>
      </c>
      <c r="W92">
        <f>INDEX('Ambiente-Termico'!$B$2:$EC$1000, MATCH($O92, 'Ambiente-Termico'!$I$2:$I$1000, 0), MATCH(W$1, 'Ambiente-Termico'!$B$1:$EC$1, 0))</f>
        <v>26.25</v>
      </c>
      <c r="X92">
        <f>INDEX('Ambiente-Termico'!$B$2:$EC$1000, MATCH($O92, 'Ambiente-Termico'!$I$2:$I$1000, 0), MATCH(X$1, 'Ambiente-Termico'!$B$1:$EC$1, 0))</f>
        <v>23.62</v>
      </c>
      <c r="Y92">
        <f>INDEX('Ambiente-Termico'!$B$2:$EC$1000, MATCH($O92, 'Ambiente-Termico'!$I$2:$I$1000, 0), MATCH(Y$1, 'Ambiente-Termico'!$B$1:$EC$1, 0))</f>
        <v>21.98</v>
      </c>
      <c r="Z92">
        <f>INDEX('Ambiente-Termico'!$B$2:$EC$1000, MATCH($O92, 'Ambiente-Termico'!$I$2:$I$1000, 0), MATCH(Z$1, 'Ambiente-Termico'!$B$1:$EC$1, 0))</f>
        <v>29.74</v>
      </c>
      <c r="AA92">
        <f>INDEX('Ambiente-Termico'!$B$2:$EC$1000, MATCH($O92, 'Ambiente-Termico'!$I$2:$I$1000, 0), MATCH(AA$1, 'Ambiente-Termico'!$B$1:$EC$1, 0))</f>
        <v>29.74</v>
      </c>
      <c r="AB92">
        <f>INDEX('Ambiente-Termico'!$B$2:$EC$1000, MATCH($O92, 'Ambiente-Termico'!$I$2:$I$1000, 0), MATCH(AB$1, 'Ambiente-Termico'!$B$1:$EC$1, 0))</f>
        <v>23.13</v>
      </c>
      <c r="AC92">
        <f>INDEX('Ambiente-Termico'!$B$2:$EC$1000, MATCH($O92, 'Ambiente-Termico'!$I$2:$I$1000, 0), MATCH(AC$1, 'Ambiente-Termico'!$B$1:$EC$1, 0))</f>
        <v>21.49</v>
      </c>
      <c r="AD92">
        <f>INDEX('Ambiente-Termico'!$B$2:$EC$1000, MATCH($O92, 'Ambiente-Termico'!$I$2:$I$1000, 0), MATCH(AD$1, 'Ambiente-Termico'!$B$1:$EC$1, 0))</f>
        <v>26.87</v>
      </c>
      <c r="AE92">
        <f>INDEX('Ambiente-Termico'!$B$2:$EC$1000, MATCH($O92, 'Ambiente-Termico'!$I$2:$I$1000, 0), MATCH(AE$1, 'Ambiente-Termico'!$B$1:$EC$1, 0))</f>
        <v>26.87</v>
      </c>
      <c r="AF92">
        <f>INDEX('Ambiente-Termico'!$B$2:$EC$1000, MATCH($O92, 'Ambiente-Termico'!$I$2:$I$1000, 0), MATCH(AF$1, 'Ambiente-Termico'!$B$1:$EC$1, 0))</f>
        <v>23.38</v>
      </c>
      <c r="AG92">
        <f>INDEX('Ambiente-Termico'!$B$2:$EC$1000, MATCH($O92, 'Ambiente-Termico'!$I$2:$I$1000, 0), MATCH(AG$1, 'Ambiente-Termico'!$B$1:$EC$1, 0))</f>
        <v>21.73</v>
      </c>
      <c r="AH92" s="2">
        <f t="shared" si="87"/>
        <v>-2.9118136439267861E-3</v>
      </c>
      <c r="AI92" s="2">
        <f t="shared" si="87"/>
        <v>-2.5390625E-2</v>
      </c>
      <c r="AJ92" s="2">
        <f t="shared" si="87"/>
        <v>3.7958667229017751E-3</v>
      </c>
      <c r="AK92" s="2">
        <f t="shared" si="87"/>
        <v>4.9796287913083104E-3</v>
      </c>
      <c r="AL92" s="2">
        <f t="shared" si="88"/>
        <v>4.0335592126492403E-2</v>
      </c>
      <c r="AM92" s="2">
        <f t="shared" si="88"/>
        <v>4.0335592126492403E-2</v>
      </c>
      <c r="AN92" s="2">
        <f t="shared" si="88"/>
        <v>3.8253638253638367E-2</v>
      </c>
      <c r="AO92" s="2">
        <f t="shared" si="43"/>
        <v>2.0956719817767699E-2</v>
      </c>
      <c r="AP92" s="2">
        <f t="shared" si="43"/>
        <v>2.2909090909090879E-2</v>
      </c>
      <c r="AQ92" s="2">
        <f t="shared" si="43"/>
        <v>2.2909090909090879E-2</v>
      </c>
      <c r="AR92" s="2">
        <f t="shared" si="43"/>
        <v>2.0938023450586263E-2</v>
      </c>
      <c r="AS92" s="2">
        <f t="shared" si="44"/>
        <v>1.3169845594913632E-2</v>
      </c>
      <c r="AT92">
        <f>INDEX('Ambiente-Termico'!$B$2:$EC$1000, MATCH($O92, 'Ambiente-Termico'!$I$2:$I$1000, 0), MATCH(AT$1, 'Ambiente-Termico'!$B$1:$EC$1, 0))</f>
        <v>2804</v>
      </c>
      <c r="AU92" s="2">
        <f>INDEX('Ambiente-Termico'!$B$2:$EC$1000, MATCH($O92, 'Ambiente-Termico'!$I$2:$I$1000, 0), MATCH(AU$1, 'Ambiente-Termico'!$B$1:$EC$1, 0))</f>
        <v>0.96027397260273972</v>
      </c>
      <c r="AV92">
        <f>INDEX('Ambiente-Termico'!$B$2:$EC$1000, MATCH($O92, 'Ambiente-Termico'!$I$2:$I$1000, 0), MATCH(AV$1, 'Ambiente-Termico'!$B$1:$EC$1, 0))</f>
        <v>0</v>
      </c>
      <c r="AW92" s="2">
        <f>INDEX('Ambiente-Termico'!$B$2:$EC$1000, MATCH($O92, 'Ambiente-Termico'!$I$2:$I$1000, 0), MATCH(AW$1, 'Ambiente-Termico'!$B$1:$EC$1, 0))</f>
        <v>0</v>
      </c>
      <c r="AX92">
        <f>INDEX('Ambiente-Termico'!$B$2:$EC$1000, MATCH($O92, 'Ambiente-Termico'!$I$2:$I$1000, 0), MATCH(AX$1, 'Ambiente-Termico'!$B$1:$EC$1, 0))</f>
        <v>116</v>
      </c>
      <c r="AY92" s="2">
        <f>INDEX('Ambiente-Termico'!$B$2:$EC$1000, MATCH($O92, 'Ambiente-Termico'!$I$2:$I$1000, 0), MATCH(AY$1, 'Ambiente-Termico'!$B$1:$EC$1, 0))</f>
        <v>3.9726027397260277E-2</v>
      </c>
      <c r="AZ92">
        <f>INDEX('Ambiente-Termico'!$B$2:$EC$1000, MATCH($O92, 'Ambiente-Termico'!$I$2:$I$1000, 0), MATCH(AZ$1, 'Ambiente-Termico'!$B$1:$EC$1, 0))</f>
        <v>7615</v>
      </c>
      <c r="BA92" s="2">
        <f>INDEX('Ambiente-Termico'!$B$2:$EC$1000, MATCH($O92, 'Ambiente-Termico'!$I$2:$I$1000, 0), MATCH(BA$1, 'Ambiente-Termico'!$B$1:$EC$1, 0))</f>
        <v>0.86929223744292239</v>
      </c>
      <c r="BB92">
        <f>INDEX('Ambiente-Termico'!$B$2:$EC$1000, MATCH($O92, 'Ambiente-Termico'!$I$2:$I$1000, 0), MATCH(BB$1, 'Ambiente-Termico'!$B$1:$EC$1, 0))</f>
        <v>0</v>
      </c>
      <c r="BC92" s="2">
        <f>INDEX('Ambiente-Termico'!$B$2:$EC$1000, MATCH($O92, 'Ambiente-Termico'!$I$2:$I$1000, 0), MATCH(BC$1, 'Ambiente-Termico'!$B$1:$EC$1, 0))</f>
        <v>0</v>
      </c>
      <c r="BD92" t="e">
        <f>INDEX('Ambiente-Termico'!$B$2:$EC$1000, MATCH($O92, 'Ambiente-Termico'!$I$2:$I$1000, 0), MATCH(BD$1, 'Ambiente-Termico'!$B$1:$EC$1, 0))</f>
        <v>#N/A</v>
      </c>
      <c r="BE92" s="2" t="e">
        <f>INDEX('Ambiente-Termico'!$B$2:$EC$1000, MATCH($O92, 'Ambiente-Termico'!$I$2:$I$1000, 0), MATCH(BE$1, 'Ambiente-Termico'!$B$1:$EC$1, 0))</f>
        <v>#N/A</v>
      </c>
      <c r="BF92">
        <f>INDEX('Ambiente-Termico'!$B$2:$EC$1000, MATCH($O92, 'Ambiente-Termico'!$I$2:$I$1000, 0), MATCH(BF$1, 'Ambiente-Termico'!$B$1:$EC$1, 0))</f>
        <v>38</v>
      </c>
      <c r="BG92" s="2">
        <f>INDEX('Ambiente-Termico'!$B$2:$EC$1000, MATCH($O92, 'Ambiente-Termico'!$I$2:$I$1000, 0), MATCH(BG$1, 'Ambiente-Termico'!$B$1:$EC$1, 0))</f>
        <v>1.301369863013699E-2</v>
      </c>
      <c r="BH92">
        <f>INDEX('Ambiente-Termico'!$B$2:$EC$1000, MATCH($O92, 'Ambiente-Termico'!$I$2:$I$1000, 0), MATCH(BH$1, 'Ambiente-Termico'!$B$1:$EC$1, 0))</f>
        <v>0</v>
      </c>
      <c r="BI92" s="2">
        <f>INDEX('Ambiente-Termico'!$B$2:$EC$1000, MATCH($O92, 'Ambiente-Termico'!$I$2:$I$1000, 0), MATCH(BI$1, 'Ambiente-Termico'!$B$1:$EC$1, 0))</f>
        <v>0</v>
      </c>
      <c r="BJ92">
        <f>INDEX('Ambiente-Termico'!$B$2:$EC$1000, MATCH($O92, 'Ambiente-Termico'!$I$2:$I$1000, 0), MATCH(BJ$1, 'Ambiente-Termico'!$B$1:$EC$1, 0))</f>
        <v>2882</v>
      </c>
      <c r="BK92" s="2">
        <f>INDEX('Ambiente-Termico'!$B$2:$EC$1000, MATCH($O92, 'Ambiente-Termico'!$I$2:$I$1000, 0), MATCH(BK$1, 'Ambiente-Termico'!$B$1:$EC$1, 0))</f>
        <v>0.98698630136986298</v>
      </c>
      <c r="BL92">
        <f>INDEX('Ambiente-Termico'!$B$2:$EC$1000, MATCH($O92, 'Ambiente-Termico'!$I$2:$I$1000, 0), MATCH(BL$1, 'Ambiente-Termico'!$B$1:$EC$1, 0))</f>
        <v>42</v>
      </c>
      <c r="BM92" s="2">
        <f>INDEX('Ambiente-Termico'!$B$2:$EC$1000, MATCH($O92, 'Ambiente-Termico'!$I$2:$I$1000, 0), MATCH(BM$1, 'Ambiente-Termico'!$B$1:$EC$1, 0))</f>
        <v>4.7945205479452057E-3</v>
      </c>
      <c r="BN92">
        <f>INDEX('Ambiente-Termico'!$B$2:$EC$1000, MATCH($O92, 'Ambiente-Termico'!$I$2:$I$1000, 0), MATCH(BN$1, 'Ambiente-Termico'!$B$1:$EC$1, 0))</f>
        <v>516</v>
      </c>
      <c r="BO92" s="2">
        <f>INDEX('Ambiente-Termico'!$B$2:$EC$1000, MATCH($O92, 'Ambiente-Termico'!$I$2:$I$1000, 0), MATCH(BO$1, 'Ambiente-Termico'!$B$1:$EC$1, 0))</f>
        <v>5.8904109589041097E-2</v>
      </c>
      <c r="BP92">
        <f>INDEX('Ambiente-Termico'!$B$2:$EC$1000, MATCH($O92, 'Ambiente-Termico'!$I$2:$I$1000, 0), MATCH(BP$1, 'Ambiente-Termico'!$B$1:$EC$1, 0))</f>
        <v>8202</v>
      </c>
      <c r="BQ92" s="2">
        <f>INDEX('Ambiente-Termico'!$B$2:$EC$1000, MATCH($O92, 'Ambiente-Termico'!$I$2:$I$1000, 0), MATCH(BQ$1, 'Ambiente-Termico'!$B$1:$EC$1, 0))</f>
        <v>0.93630136986301371</v>
      </c>
      <c r="BR92">
        <f>INDEX('Ambiente-Termico'!$B$2:$EC$1000, MATCH($O92, 'Ambiente-Termico'!$I$2:$I$1000, 0), MATCH(BR$1, 'Ambiente-Termico'!$B$1:$EC$1, 0))</f>
        <v>0</v>
      </c>
      <c r="BS92" s="2">
        <f>INDEX('Ambiente-Termico'!$B$2:$EC$1000, MATCH($O92, 'Ambiente-Termico'!$I$2:$I$1000, 0), MATCH(BS$1, 'Ambiente-Termico'!$B$1:$EC$1, 0))</f>
        <v>0</v>
      </c>
      <c r="BT92">
        <f>INDEX('Ambiente-Termico'!$B$2:$EC$1000, MATCH($O92, 'Ambiente-Termico'!$I$2:$I$1000, 0), MATCH(BT$1, 'Ambiente-Termico'!$B$1:$EC$1, 0))</f>
        <v>114</v>
      </c>
      <c r="BU92" s="2">
        <f>INDEX('Ambiente-Termico'!$B$2:$EC$1000, MATCH($O92, 'Ambiente-Termico'!$I$2:$I$1000, 0), MATCH(BU$1, 'Ambiente-Termico'!$B$1:$EC$1, 0))</f>
        <v>3.9041095890410958E-2</v>
      </c>
      <c r="BV92">
        <f>INDEX('Ambiente-Termico'!$B$2:$EC$1000, MATCH($O92, 'Ambiente-Termico'!$I$2:$I$1000, 0), MATCH(BV$1, 'Ambiente-Termico'!$B$1:$EC$1, 0))</f>
        <v>8646</v>
      </c>
      <c r="BW92" s="2">
        <f>INDEX('Ambiente-Termico'!$B$2:$EC$1000, MATCH($O92, 'Ambiente-Termico'!$I$2:$I$1000, 0), MATCH(BW$1, 'Ambiente-Termico'!$B$1:$EC$1, 0))</f>
        <v>0.98698630136986298</v>
      </c>
      <c r="BX92">
        <f>INDEX('Ambiente-Termico'!$B$2:$EC$1000, MATCH($O92, 'Ambiente-Termico'!$I$2:$I$1000, 0), MATCH(BX$1, 'Ambiente-Termico'!$B$1:$EC$1, 0))</f>
        <v>0</v>
      </c>
      <c r="BY92" s="2">
        <f>INDEX('Ambiente-Termico'!$B$2:$EC$1000, MATCH($O92, 'Ambiente-Termico'!$I$2:$I$1000, 0), MATCH(BY$1, 'Ambiente-Termico'!$B$1:$EC$1, 0))</f>
        <v>0</v>
      </c>
      <c r="BZ92">
        <f>INDEX('Ambiente-Termico'!$B$2:$EC$1000, MATCH($O92, 'Ambiente-Termico'!$I$2:$I$1000, 0), MATCH(BZ$1, 'Ambiente-Termico'!$B$1:$EC$1, 0))</f>
        <v>2386</v>
      </c>
      <c r="CA92" s="2">
        <f>INDEX('Ambiente-Termico'!$B$2:$EC$1000, MATCH($O92, 'Ambiente-Termico'!$I$2:$I$1000, 0), MATCH(CA$1, 'Ambiente-Termico'!$B$1:$EC$1, 0))</f>
        <v>0.27237442922374427</v>
      </c>
      <c r="CB92">
        <f>INDEX('Ambiente-Termico'!$B$2:$EC$1000, MATCH($O92, 'Ambiente-Termico'!$I$2:$I$1000, 0), MATCH(CB$1, 'Ambiente-Termico'!$B$1:$EC$1, 0))</f>
        <v>6374</v>
      </c>
      <c r="CC92" s="2">
        <f>INDEX('Ambiente-Termico'!$B$2:$EC$1000, MATCH($O92, 'Ambiente-Termico'!$I$2:$I$1000, 0), MATCH(CC$1, 'Ambiente-Termico'!$B$1:$EC$1, 0))</f>
        <v>0.72762557077625567</v>
      </c>
      <c r="CD92">
        <f>INDEX('Ambiente-Termico'!$B$2:$EC$1000, MATCH($O92, 'Ambiente-Termico'!$I$2:$I$1000, 0), MATCH(CD$1, 'Ambiente-Termico'!$B$1:$EC$1, 0))</f>
        <v>1897.57</v>
      </c>
      <c r="CE92">
        <f>INDEX('Ambiente-Termico'!$B$2:$EC$1000, MATCH($O92, 'Ambiente-Termico'!$I$2:$I$1000, 0), MATCH(CE$1, 'Ambiente-Termico'!$B$1:$EC$1, 0))</f>
        <v>707.78</v>
      </c>
      <c r="CF92">
        <f>INDEX('Ambiente-Termico'!$B$2:$EC$1000, MATCH($O92, 'Ambiente-Termico'!$I$2:$I$1000, 0), MATCH(CF$1, 'Ambiente-Termico'!$B$1:$EC$1, 0))</f>
        <v>82.503043478260864</v>
      </c>
      <c r="CG92">
        <f>INDEX('Ambiente-Termico'!$B$2:$EC$1000, MATCH($O92, 'Ambiente-Termico'!$I$2:$I$1000, 0), MATCH(CG$1, 'Ambiente-Termico'!$B$1:$EC$1, 0))</f>
        <v>30.773043478260867</v>
      </c>
      <c r="CH92">
        <f>INDEX('Ambiente-Termico'!$B$2:$EC$1000, MATCH($O92, 'Ambiente-Termico'!$I$2:$I$1000, 0), MATCH(CH$1, 'Ambiente-Termico'!$B$1:$EC$1, 0))</f>
        <v>51.73</v>
      </c>
      <c r="CI92">
        <f>INDEX('Ambiente-Termico'!$B$2:$EC$1000, MATCH($O92, 'Ambiente-Termico'!$I$2:$I$1000, 0), MATCH(CI$1, 'Ambiente-Termico'!$B$1:$EC$1, 0))</f>
        <v>757.82</v>
      </c>
      <c r="CJ92">
        <f>INDEX('Ambiente-Termico'!$B$2:$EC$1000, MATCH($O92, 'Ambiente-Termico'!$I$2:$I$1000, 0), MATCH(CJ$1, 'Ambiente-Termico'!$B$1:$EC$1, 0))</f>
        <v>52.120247260870691</v>
      </c>
      <c r="CK92">
        <f>INDEX('Ambiente-Termico'!$B$2:$EC$1000, MATCH($O92, 'Ambiente-Termico'!$I$2:$I$1000, 0), MATCH(CK$1, 'Ambiente-Termico'!$B$1:$EC$1, 0))</f>
        <v>425.54</v>
      </c>
      <c r="CL92">
        <f>INDEX('Ambiente-Termico'!$B$2:$EC$1000, MATCH($O92, 'Ambiente-Termico'!$I$2:$I$1000, 0), MATCH(CL$1, 'Ambiente-Termico'!$B$1:$EC$1, 0))</f>
        <v>2.72</v>
      </c>
      <c r="CM92">
        <f>INDEX('Ambiente-Termico'!$B$2:$EC$1000, MATCH($O92, 'Ambiente-Termico'!$I$2:$I$1000, 0), MATCH(CM$1, 'Ambiente-Termico'!$B$1:$EC$1, 0))</f>
        <v>45.82</v>
      </c>
      <c r="CN92" t="str">
        <f>INDEX('Ambiente-Termico'!$B$2:$EC$1000, MATCH($O92, 'Ambiente-Termico'!$I$2:$I$1000, 0), MATCH(CN$1, 'Ambiente-Termico'!$B$1:$EC$1, 0))</f>
        <v xml:space="preserve"> 02/21  17:00:00</v>
      </c>
      <c r="CO92">
        <f>INDEX('Ambiente-Termico'!$B$2:$EC$1000, MATCH($O92, 'Ambiente-Termico'!$I$2:$I$1000, 0), MATCH(CO$1, 'Ambiente-Termico'!$B$1:$EC$1, 0))</f>
        <v>1957.330059970089</v>
      </c>
      <c r="CP92">
        <f>INDEX('Ambiente-Termico'!$B$2:$EC$1000, MATCH($O92, 'Ambiente-Termico'!$I$2:$I$1000, 0), MATCH(CP$1, 'Ambiente-Termico'!$B$1:$EC$1, 0))</f>
        <v>207</v>
      </c>
      <c r="CQ92">
        <f>INDEX('Ambiente-Termico'!$B$2:$EC$1000, MATCH($O92, 'Ambiente-Termico'!$I$2:$I$1000, 0), MATCH(CQ$1, 'Ambiente-Termico'!$B$1:$EC$1, 0))</f>
        <v>255.19499999999999</v>
      </c>
      <c r="CR92">
        <f>INDEX('Ambiente-Termico'!$B$2:$EC$1000, MATCH($O92, 'Ambiente-Termico'!$I$2:$I$1000, 0), MATCH(CR$1, 'Ambiente-Termico'!$B$1:$EC$1, 0))</f>
        <v>386.36999999999989</v>
      </c>
      <c r="CS92">
        <f>INDEX('Ambiente-Termico'!$B$2:$EC$1000, MATCH($O92, 'Ambiente-Termico'!$I$2:$I$1000, 0), MATCH(CS$1, 'Ambiente-Termico'!$B$1:$EC$1, 0))</f>
        <v>2463.498660084158</v>
      </c>
      <c r="CT92">
        <f>INDEX('Ambiente-Termico'!$B$2:$EC$1000, MATCH($O92, 'Ambiente-Termico'!$I$2:$I$1000, 0), MATCH(CT$1, 'Ambiente-Termico'!$B$1:$EC$1, 0))</f>
        <v>749.45861959009596</v>
      </c>
      <c r="CU92">
        <f>INDEX('Ambiente-Termico'!$B$2:$EC$1000, MATCH($O92, 'Ambiente-Termico'!$I$2:$I$1000, 0), MATCH(CU$1, 'Ambiente-Termico'!$B$1:$EC$1, 0))</f>
        <v>1714.040040494061</v>
      </c>
      <c r="CV92">
        <f>INDEX('Ambiente-Termico'!$B$2:$EC$1000, MATCH($O92, 'Ambiente-Termico'!$I$2:$I$1000, 0), MATCH(CV$1, 'Ambiente-Termico'!$B$1:$EC$1, 0))</f>
        <v>-1363.4817203692719</v>
      </c>
      <c r="CW92">
        <f>INDEX('Ambiente-Termico'!$B$2:$EC$1000, MATCH($O92, 'Ambiente-Termico'!$I$2:$I$1000, 0), MATCH(CW$1, 'Ambiente-Termico'!$B$1:$EC$1, 0))</f>
        <v>0</v>
      </c>
      <c r="CX92">
        <f>INDEX('Ambiente-Termico'!$B$2:$EC$1000, MATCH($O92, 'Ambiente-Termico'!$I$2:$I$1000, 0), MATCH(CX$1, 'Ambiente-Termico'!$B$1:$EC$1, 0))</f>
        <v>8.7481202552037303</v>
      </c>
      <c r="CY92">
        <f>INDEX('Ambiente-Termico'!$B$2:$EC$1000, MATCH($O92, 'Ambiente-Termico'!$I$2:$I$1000, 0), MATCH(CY$1, 'Ambiente-Termico'!$B$1:$EC$1, 0))</f>
        <v>1957.330059970089</v>
      </c>
      <c r="CZ92">
        <f>INDEX('Ambiente-Termico'!$B$2:$EC$1000, MATCH($O92, 'Ambiente-Termico'!$I$2:$I$1000, 0), MATCH(CZ$1, 'Ambiente-Termico'!$B$1:$EC$1, 0))</f>
        <v>0</v>
      </c>
      <c r="DA92" t="str">
        <f>INDEX('Ambiente-Termico'!$B$2:$EC$1000, MATCH($O92, 'Ambiente-Termico'!$I$2:$I$1000, 0), MATCH(DA$1, 'Ambiente-Termico'!$B$1:$EC$1, 0))</f>
        <v xml:space="preserve"> 03/09  17:00:00</v>
      </c>
      <c r="DB92">
        <f>INDEX('Ambiente-Termico'!$B$2:$EC$1000, MATCH($O92, 'Ambiente-Termico'!$I$2:$I$1000, 0), MATCH(DB$1, 'Ambiente-Termico'!$B$1:$EC$1, 0))</f>
        <v>1738.3571409345129</v>
      </c>
      <c r="DC92">
        <f>INDEX('Ambiente-Termico'!$B$2:$EC$1000, MATCH($O92, 'Ambiente-Termico'!$I$2:$I$1000, 0), MATCH(DC$1, 'Ambiente-Termico'!$B$1:$EC$1, 0))</f>
        <v>207</v>
      </c>
      <c r="DD92">
        <f>INDEX('Ambiente-Termico'!$B$2:$EC$1000, MATCH($O92, 'Ambiente-Termico'!$I$2:$I$1000, 0), MATCH(DD$1, 'Ambiente-Termico'!$B$1:$EC$1, 0))</f>
        <v>255.19499999999999</v>
      </c>
      <c r="DE92">
        <f>INDEX('Ambiente-Termico'!$B$2:$EC$1000, MATCH($O92, 'Ambiente-Termico'!$I$2:$I$1000, 0), MATCH(DE$1, 'Ambiente-Termico'!$B$1:$EC$1, 0))</f>
        <v>386.36999999999989</v>
      </c>
      <c r="DF92">
        <f>INDEX('Ambiente-Termico'!$B$2:$EC$1000, MATCH($O92, 'Ambiente-Termico'!$I$2:$I$1000, 0), MATCH(DF$1, 'Ambiente-Termico'!$B$1:$EC$1, 0))</f>
        <v>2099.5711131514859</v>
      </c>
      <c r="DG92">
        <f>INDEX('Ambiente-Termico'!$B$2:$EC$1000, MATCH($O92, 'Ambiente-Termico'!$I$2:$I$1000, 0), MATCH(DG$1, 'Ambiente-Termico'!$B$1:$EC$1, 0))</f>
        <v>639.91903996468409</v>
      </c>
      <c r="DH92">
        <f>INDEX('Ambiente-Termico'!$B$2:$EC$1000, MATCH($O92, 'Ambiente-Termico'!$I$2:$I$1000, 0), MATCH(DH$1, 'Ambiente-Termico'!$B$1:$EC$1, 0))</f>
        <v>1459.652073186802</v>
      </c>
      <c r="DI92">
        <f>INDEX('Ambiente-Termico'!$B$2:$EC$1000, MATCH($O92, 'Ambiente-Termico'!$I$2:$I$1000, 0), MATCH(DI$1, 'Ambiente-Termico'!$B$1:$EC$1, 0))</f>
        <v>-1213.590019234151</v>
      </c>
      <c r="DJ92">
        <f>INDEX('Ambiente-Termico'!$B$2:$EC$1000, MATCH($O92, 'Ambiente-Termico'!$I$2:$I$1000, 0), MATCH(DJ$1, 'Ambiente-Termico'!$B$1:$EC$1, 0))</f>
        <v>0</v>
      </c>
      <c r="DK92">
        <f>INDEX('Ambiente-Termico'!$B$2:$EC$1000, MATCH($O92, 'Ambiente-Termico'!$I$2:$I$1000, 0), MATCH(DK$1, 'Ambiente-Termico'!$B$1:$EC$1, 0))</f>
        <v>3.8110470171784532</v>
      </c>
      <c r="DL92">
        <f>INDEX('Ambiente-Termico'!$B$2:$EC$1000, MATCH($O92, 'Ambiente-Termico'!$I$2:$I$1000, 0), MATCH(DL$1, 'Ambiente-Termico'!$B$1:$EC$1, 0))</f>
        <v>1738.3571409345129</v>
      </c>
      <c r="DM92">
        <f>INDEX('Ambiente-Termico'!$B$2:$EC$1000, MATCH($O92, 'Ambiente-Termico'!$I$2:$I$1000, 0), MATCH(DM$1, 'Ambiente-Termico'!$B$1:$EC$1, 0))</f>
        <v>0</v>
      </c>
      <c r="DN92" s="2">
        <f t="shared" si="45"/>
        <v>0.57186627829583114</v>
      </c>
      <c r="DO92" s="2">
        <f t="shared" si="46"/>
        <v>1.7408929364726933E-2</v>
      </c>
      <c r="DP92" s="2">
        <f t="shared" si="47"/>
        <v>0.57186627829583125</v>
      </c>
      <c r="DQ92" s="2">
        <f t="shared" si="48"/>
        <v>1.7408929364726933E-2</v>
      </c>
      <c r="DR92" s="2">
        <f t="shared" si="49"/>
        <v>0.67946345103680894</v>
      </c>
      <c r="DS92" s="2">
        <f t="shared" si="50"/>
        <v>0.84488066483808899</v>
      </c>
      <c r="DT92" s="2">
        <f t="shared" si="51"/>
        <v>-0.55168717797457534</v>
      </c>
      <c r="DU92" s="2">
        <f t="shared" si="52"/>
        <v>0.16377141958811503</v>
      </c>
      <c r="DV92" s="2">
        <f t="shared" si="53"/>
        <v>-0.88888888888888906</v>
      </c>
      <c r="DW92" s="2">
        <f t="shared" si="54"/>
        <v>0.17067873303167425</v>
      </c>
      <c r="DX92" s="2">
        <f t="shared" si="55"/>
        <v>0.10592438332944576</v>
      </c>
      <c r="DY92" s="2">
        <f t="shared" si="56"/>
        <v>0.10575630765266195</v>
      </c>
      <c r="DZ92" s="2">
        <f t="shared" si="57"/>
        <v>0.13037913493440129</v>
      </c>
      <c r="EA92" s="2">
        <f t="shared" si="58"/>
        <v>0.19739644728385983</v>
      </c>
      <c r="EB92" s="2">
        <f t="shared" si="59"/>
        <v>1.2586015565110178</v>
      </c>
      <c r="EC92" s="2">
        <f t="shared" si="60"/>
        <v>0.38289843645560157</v>
      </c>
      <c r="ED92" s="2">
        <f t="shared" si="61"/>
        <v>0.87570312005541584</v>
      </c>
      <c r="EE92" s="2">
        <f t="shared" si="62"/>
        <v>-0.69660286134373672</v>
      </c>
      <c r="EF92" s="2">
        <f t="shared" si="63"/>
        <v>0</v>
      </c>
      <c r="EG92" s="2">
        <f t="shared" si="64"/>
        <v>4.4694149617961797E-3</v>
      </c>
      <c r="EH92" s="2">
        <f t="shared" si="65"/>
        <v>1</v>
      </c>
      <c r="EI92" s="2">
        <f t="shared" si="66"/>
        <v>0</v>
      </c>
      <c r="EJ92" s="2">
        <f t="shared" si="67"/>
        <v>0.12058824841510596</v>
      </c>
      <c r="EK92" s="2">
        <f t="shared" si="68"/>
        <v>0.11907794729034801</v>
      </c>
      <c r="EL92" s="2">
        <f t="shared" si="69"/>
        <v>0.1468023998007747</v>
      </c>
      <c r="EM92" s="2">
        <f t="shared" si="70"/>
        <v>0.22226157726846255</v>
      </c>
      <c r="EN92" s="2">
        <f t="shared" si="71"/>
        <v>1.2077904267835262</v>
      </c>
      <c r="EO92" s="2">
        <f t="shared" si="72"/>
        <v>0.36811712903867033</v>
      </c>
      <c r="EP92" s="2">
        <f t="shared" si="73"/>
        <v>0.83967329774485611</v>
      </c>
      <c r="EQ92" s="2">
        <f t="shared" si="74"/>
        <v>-0.69812467798288247</v>
      </c>
      <c r="ER92" s="2">
        <f t="shared" si="75"/>
        <v>0</v>
      </c>
      <c r="ES92" s="2">
        <f t="shared" si="76"/>
        <v>2.1923268397710813E-3</v>
      </c>
      <c r="ET92" s="2">
        <f t="shared" si="77"/>
        <v>1</v>
      </c>
      <c r="EU92" s="2">
        <f t="shared" si="78"/>
        <v>0</v>
      </c>
      <c r="EV92">
        <f>INDEX('Ambiente-Luminico'!$B$2:$DZ$1000, MATCH($P92, 'Ambiente-Luminico'!$M$2:$M$1000, 0), MATCH(EV$1, 'Ambiente-Luminico'!$B$1:$DZ$1, 0))</f>
        <v>0.140625</v>
      </c>
      <c r="EW92">
        <f>INDEX('Ambiente-Luminico'!$B$2:$DZ$1000, MATCH($P92, 'Ambiente-Luminico'!$M$2:$M$1000, 0), MATCH(EW$1, 'Ambiente-Luminico'!$B$1:$DZ$1, 0))</f>
        <v>0.3125</v>
      </c>
      <c r="EX92">
        <f>INDEX('Ambiente-Luminico'!$B$2:$DZ$1000, MATCH($P92, 'Ambiente-Luminico'!$M$2:$M$1000, 0), MATCH(EX$1, 'Ambiente-Luminico'!$B$1:$DZ$1, 0))</f>
        <v>0</v>
      </c>
      <c r="EY92">
        <f>INDEX('Ambiente-Luminico'!$B$2:$DZ$1000, MATCH($P92, 'Ambiente-Luminico'!$M$2:$M$1000, 0), MATCH(EY$1, 'Ambiente-Luminico'!$B$1:$DZ$1, 0))</f>
        <v>0.22818063</v>
      </c>
      <c r="EZ92">
        <f>INDEX('Ambiente-Luminico'!$B$2:$DZ$1000, MATCH($P92, 'Ambiente-Luminico'!$M$2:$M$1000, 0), MATCH(EZ$1, 'Ambiente-Luminico'!$B$1:$DZ$1, 0))</f>
        <v>2.4165240000000001E-2</v>
      </c>
      <c r="FA92">
        <f>INDEX('Ambiente-Luminico'!$B$2:$DZ$1000, MATCH($P92, 'Ambiente-Luminico'!$M$2:$M$1000, 0), MATCH(FA$1, 'Ambiente-Luminico'!$B$1:$DZ$1, 0))</f>
        <v>404.10879999999997</v>
      </c>
      <c r="FB92">
        <f>INDEX('Ambiente-Luminico'!$B$2:$DZ$1000, MATCH($P92, 'Ambiente-Luminico'!$M$2:$M$1000, 0), MATCH(FB$1, 'Ambiente-Luminico'!$B$1:$DZ$1, 0))</f>
        <v>0.34570311999999997</v>
      </c>
    </row>
    <row r="93" spans="1:158" x14ac:dyDescent="0.3">
      <c r="A93">
        <f>IF(INDEX(Plan1!O$5:O$1000,ROW()-1)="","",INDEX(Plan1!O$5:O$1000,ROW()-1))</f>
        <v>92</v>
      </c>
      <c r="B93" t="str">
        <f>IF(INDEX(Plan1!P$5:P$1000,ROW()-1)="","",INDEX(Plan1!P$5:P$1000,ROW()-1))</f>
        <v>CTD-HVAC-V60-ST</v>
      </c>
      <c r="C93" t="str">
        <f>IF(INDEX(Plan1!Q$5:Q$1000,ROW()-1)="","",INDEX(Plan1!Q$5:Q$1000,ROW()-1))</f>
        <v>CTD</v>
      </c>
      <c r="D93" t="str">
        <f>IF(INDEX(Plan1!R$5:R$1000,ROW()-1)="","",INDEX(Plan1!R$5:R$1000,ROW()-1))</f>
        <v>HVAC</v>
      </c>
      <c r="E93" t="str">
        <f>IF(INDEX(Plan1!S$5:S$1000,ROW()-1)="","",INDEX(Plan1!S$5:S$1000,ROW()-1))</f>
        <v>V60</v>
      </c>
      <c r="F93" t="str">
        <f>IF(INDEX(Plan1!T$5:T$1000,ROW()-1)="","",INDEX(Plan1!T$5:T$1000,ROW()-1))</f>
        <v>ST</v>
      </c>
      <c r="G93" t="str">
        <f>IF(INDEX(Plan1!U$5:U$1000,ROW()-1)="","",INDEX(Plan1!U$5:U$1000,ROW()-1))</f>
        <v>COZINHA</v>
      </c>
      <c r="H93">
        <f>IF(INDEX(Plan1!W$5:W$1000,ROW()-1)="","",INDEX(Plan1!W$5:W$1000,ROW()-1))</f>
        <v>23</v>
      </c>
      <c r="I93">
        <f>IF(INDEX(Plan1!X$5:X$1000,ROW()-1)="","",INDEX(Plan1!X$5:X$1000,ROW()-1))</f>
        <v>20.47</v>
      </c>
      <c r="J93">
        <f>IF(INDEX(Plan1!Y$5:Y$1000,ROW()-1)="","",INDEX(Plan1!Y$5:Y$1000,ROW()-1))</f>
        <v>7.3440000000000003</v>
      </c>
      <c r="K93" s="16">
        <f>IF(INDEX(Plan1!Z$5:Z$1000,ROW()-1)="","",INDEX(Plan1!Z$5:Z$1000,ROW()-1))</f>
        <v>0.36</v>
      </c>
      <c r="L93" s="2">
        <f>IF(INDEX(Plan1!AA$5:AA$1000,ROW()-1)="","",INDEX(Plan1!AA$5:AA$1000,ROW()-1))</f>
        <v>0.32</v>
      </c>
      <c r="M93" t="str">
        <f t="shared" si="79"/>
        <v>ST</v>
      </c>
      <c r="N93" t="str">
        <f t="shared" si="80"/>
        <v>Oeste</v>
      </c>
      <c r="O93" t="str">
        <f t="shared" si="81"/>
        <v>CTD-HVAC-V60-ST-COZINHA-ST</v>
      </c>
      <c r="P93" t="str">
        <f t="shared" si="82"/>
        <v>CTD-VN-V60-ST-COZINHA-ST</v>
      </c>
      <c r="Q93" t="str">
        <f t="shared" si="83"/>
        <v>CTD_ST_V60</v>
      </c>
      <c r="R93" t="str">
        <f t="shared" si="84"/>
        <v>CTD_ST_V60_sDG</v>
      </c>
      <c r="S93" t="str">
        <f t="shared" si="85"/>
        <v>CTD-COZINHA</v>
      </c>
      <c r="T93" t="str">
        <f t="shared" si="86"/>
        <v>CTD-HVAC-V86-ST-COZINHA-ST</v>
      </c>
      <c r="U93">
        <f>INDEX('Ambiente-Termico'!$B$2:$EC$1000, MATCH($O93, 'Ambiente-Termico'!$I$2:$I$1000, 0), MATCH(U$1, 'Ambiente-Termico'!$B$1:$EC$1, 0))</f>
        <v>2920</v>
      </c>
      <c r="V93">
        <f>INDEX('Ambiente-Termico'!$B$2:$EC$1000, MATCH($O93, 'Ambiente-Termico'!$I$2:$I$1000, 0), MATCH(V$1, 'Ambiente-Termico'!$B$1:$EC$1, 0))</f>
        <v>24.09</v>
      </c>
      <c r="W93">
        <f>INDEX('Ambiente-Termico'!$B$2:$EC$1000, MATCH($O93, 'Ambiente-Termico'!$I$2:$I$1000, 0), MATCH(W$1, 'Ambiente-Termico'!$B$1:$EC$1, 0))</f>
        <v>26.2</v>
      </c>
      <c r="X93">
        <f>INDEX('Ambiente-Termico'!$B$2:$EC$1000, MATCH($O93, 'Ambiente-Termico'!$I$2:$I$1000, 0), MATCH(X$1, 'Ambiente-Termico'!$B$1:$EC$1, 0))</f>
        <v>23.69</v>
      </c>
      <c r="Y93">
        <f>INDEX('Ambiente-Termico'!$B$2:$EC$1000, MATCH($O93, 'Ambiente-Termico'!$I$2:$I$1000, 0), MATCH(Y$1, 'Ambiente-Termico'!$B$1:$EC$1, 0))</f>
        <v>22.07</v>
      </c>
      <c r="Z93">
        <f>INDEX('Ambiente-Termico'!$B$2:$EC$1000, MATCH($O93, 'Ambiente-Termico'!$I$2:$I$1000, 0), MATCH(Z$1, 'Ambiente-Termico'!$B$1:$EC$1, 0))</f>
        <v>30.76</v>
      </c>
      <c r="AA93">
        <f>INDEX('Ambiente-Termico'!$B$2:$EC$1000, MATCH($O93, 'Ambiente-Termico'!$I$2:$I$1000, 0), MATCH(AA$1, 'Ambiente-Termico'!$B$1:$EC$1, 0))</f>
        <v>30.76</v>
      </c>
      <c r="AB93">
        <f>INDEX('Ambiente-Termico'!$B$2:$EC$1000, MATCH($O93, 'Ambiente-Termico'!$I$2:$I$1000, 0), MATCH(AB$1, 'Ambiente-Termico'!$B$1:$EC$1, 0))</f>
        <v>23.71</v>
      </c>
      <c r="AC93">
        <f>INDEX('Ambiente-Termico'!$B$2:$EC$1000, MATCH($O93, 'Ambiente-Termico'!$I$2:$I$1000, 0), MATCH(AC$1, 'Ambiente-Termico'!$B$1:$EC$1, 0))</f>
        <v>21.78</v>
      </c>
      <c r="AD93">
        <f>INDEX('Ambiente-Termico'!$B$2:$EC$1000, MATCH($O93, 'Ambiente-Termico'!$I$2:$I$1000, 0), MATCH(AD$1, 'Ambiente-Termico'!$B$1:$EC$1, 0))</f>
        <v>27.38</v>
      </c>
      <c r="AE93">
        <f>INDEX('Ambiente-Termico'!$B$2:$EC$1000, MATCH($O93, 'Ambiente-Termico'!$I$2:$I$1000, 0), MATCH(AE$1, 'Ambiente-Termico'!$B$1:$EC$1, 0))</f>
        <v>27.38</v>
      </c>
      <c r="AF93">
        <f>INDEX('Ambiente-Termico'!$B$2:$EC$1000, MATCH($O93, 'Ambiente-Termico'!$I$2:$I$1000, 0), MATCH(AF$1, 'Ambiente-Termico'!$B$1:$EC$1, 0))</f>
        <v>23.7</v>
      </c>
      <c r="AG93">
        <f>INDEX('Ambiente-Termico'!$B$2:$EC$1000, MATCH($O93, 'Ambiente-Termico'!$I$2:$I$1000, 0), MATCH(AG$1, 'Ambiente-Termico'!$B$1:$EC$1, 0))</f>
        <v>21.93</v>
      </c>
      <c r="AH93" s="2">
        <f t="shared" si="87"/>
        <v>-2.0798668885191329E-3</v>
      </c>
      <c r="AI93" s="2">
        <f t="shared" si="87"/>
        <v>-2.34375E-2</v>
      </c>
      <c r="AJ93" s="2">
        <f t="shared" si="87"/>
        <v>8.4352593842262902E-4</v>
      </c>
      <c r="AK93" s="2">
        <f t="shared" si="87"/>
        <v>9.0538705296516753E-4</v>
      </c>
      <c r="AL93" s="2">
        <f t="shared" si="88"/>
        <v>7.4217489512744539E-3</v>
      </c>
      <c r="AM93" s="2">
        <f t="shared" si="88"/>
        <v>7.4217489512744539E-3</v>
      </c>
      <c r="AN93" s="2">
        <f t="shared" si="88"/>
        <v>1.4137214137214138E-2</v>
      </c>
      <c r="AO93" s="2">
        <f t="shared" si="43"/>
        <v>7.7448747152618624E-3</v>
      </c>
      <c r="AP93" s="2">
        <f t="shared" si="43"/>
        <v>4.3636363636363473E-3</v>
      </c>
      <c r="AQ93" s="2">
        <f t="shared" si="43"/>
        <v>4.3636363636363473E-3</v>
      </c>
      <c r="AR93" s="2">
        <f t="shared" si="43"/>
        <v>7.5376884422110324E-3</v>
      </c>
      <c r="AS93" s="2">
        <f t="shared" si="44"/>
        <v>4.0871934604904681E-3</v>
      </c>
      <c r="AT93">
        <f>INDEX('Ambiente-Termico'!$B$2:$EC$1000, MATCH($O93, 'Ambiente-Termico'!$I$2:$I$1000, 0), MATCH(AT$1, 'Ambiente-Termico'!$B$1:$EC$1, 0))</f>
        <v>2834</v>
      </c>
      <c r="AU93" s="2">
        <f>INDEX('Ambiente-Termico'!$B$2:$EC$1000, MATCH($O93, 'Ambiente-Termico'!$I$2:$I$1000, 0), MATCH(AU$1, 'Ambiente-Termico'!$B$1:$EC$1, 0))</f>
        <v>0.97054794520547949</v>
      </c>
      <c r="AV93">
        <f>INDEX('Ambiente-Termico'!$B$2:$EC$1000, MATCH($O93, 'Ambiente-Termico'!$I$2:$I$1000, 0), MATCH(AV$1, 'Ambiente-Termico'!$B$1:$EC$1, 0))</f>
        <v>0</v>
      </c>
      <c r="AW93" s="2">
        <f>INDEX('Ambiente-Termico'!$B$2:$EC$1000, MATCH($O93, 'Ambiente-Termico'!$I$2:$I$1000, 0), MATCH(AW$1, 'Ambiente-Termico'!$B$1:$EC$1, 0))</f>
        <v>0</v>
      </c>
      <c r="AX93">
        <f>INDEX('Ambiente-Termico'!$B$2:$EC$1000, MATCH($O93, 'Ambiente-Termico'!$I$2:$I$1000, 0), MATCH(AX$1, 'Ambiente-Termico'!$B$1:$EC$1, 0))</f>
        <v>86</v>
      </c>
      <c r="AY93" s="2">
        <f>INDEX('Ambiente-Termico'!$B$2:$EC$1000, MATCH($O93, 'Ambiente-Termico'!$I$2:$I$1000, 0), MATCH(AY$1, 'Ambiente-Termico'!$B$1:$EC$1, 0))</f>
        <v>2.9452054794520548E-2</v>
      </c>
      <c r="AZ93">
        <f>INDEX('Ambiente-Termico'!$B$2:$EC$1000, MATCH($O93, 'Ambiente-Termico'!$I$2:$I$1000, 0), MATCH(AZ$1, 'Ambiente-Termico'!$B$1:$EC$1, 0))</f>
        <v>7685</v>
      </c>
      <c r="BA93" s="2">
        <f>INDEX('Ambiente-Termico'!$B$2:$EC$1000, MATCH($O93, 'Ambiente-Termico'!$I$2:$I$1000, 0), MATCH(BA$1, 'Ambiente-Termico'!$B$1:$EC$1, 0))</f>
        <v>0.87728310502283102</v>
      </c>
      <c r="BB93">
        <f>INDEX('Ambiente-Termico'!$B$2:$EC$1000, MATCH($O93, 'Ambiente-Termico'!$I$2:$I$1000, 0), MATCH(BB$1, 'Ambiente-Termico'!$B$1:$EC$1, 0))</f>
        <v>0</v>
      </c>
      <c r="BC93" s="2">
        <f>INDEX('Ambiente-Termico'!$B$2:$EC$1000, MATCH($O93, 'Ambiente-Termico'!$I$2:$I$1000, 0), MATCH(BC$1, 'Ambiente-Termico'!$B$1:$EC$1, 0))</f>
        <v>0</v>
      </c>
      <c r="BD93" t="e">
        <f>INDEX('Ambiente-Termico'!$B$2:$EC$1000, MATCH($O93, 'Ambiente-Termico'!$I$2:$I$1000, 0), MATCH(BD$1, 'Ambiente-Termico'!$B$1:$EC$1, 0))</f>
        <v>#N/A</v>
      </c>
      <c r="BE93" s="2" t="e">
        <f>INDEX('Ambiente-Termico'!$B$2:$EC$1000, MATCH($O93, 'Ambiente-Termico'!$I$2:$I$1000, 0), MATCH(BE$1, 'Ambiente-Termico'!$B$1:$EC$1, 0))</f>
        <v>#N/A</v>
      </c>
      <c r="BF93">
        <f>INDEX('Ambiente-Termico'!$B$2:$EC$1000, MATCH($O93, 'Ambiente-Termico'!$I$2:$I$1000, 0), MATCH(BF$1, 'Ambiente-Termico'!$B$1:$EC$1, 0))</f>
        <v>106</v>
      </c>
      <c r="BG93" s="2">
        <f>INDEX('Ambiente-Termico'!$B$2:$EC$1000, MATCH($O93, 'Ambiente-Termico'!$I$2:$I$1000, 0), MATCH(BG$1, 'Ambiente-Termico'!$B$1:$EC$1, 0))</f>
        <v>3.6301369863013702E-2</v>
      </c>
      <c r="BH93">
        <f>INDEX('Ambiente-Termico'!$B$2:$EC$1000, MATCH($O93, 'Ambiente-Termico'!$I$2:$I$1000, 0), MATCH(BH$1, 'Ambiente-Termico'!$B$1:$EC$1, 0))</f>
        <v>0</v>
      </c>
      <c r="BI93" s="2">
        <f>INDEX('Ambiente-Termico'!$B$2:$EC$1000, MATCH($O93, 'Ambiente-Termico'!$I$2:$I$1000, 0), MATCH(BI$1, 'Ambiente-Termico'!$B$1:$EC$1, 0))</f>
        <v>0</v>
      </c>
      <c r="BJ93">
        <f>INDEX('Ambiente-Termico'!$B$2:$EC$1000, MATCH($O93, 'Ambiente-Termico'!$I$2:$I$1000, 0), MATCH(BJ$1, 'Ambiente-Termico'!$B$1:$EC$1, 0))</f>
        <v>2814</v>
      </c>
      <c r="BK93" s="2">
        <f>INDEX('Ambiente-Termico'!$B$2:$EC$1000, MATCH($O93, 'Ambiente-Termico'!$I$2:$I$1000, 0), MATCH(BK$1, 'Ambiente-Termico'!$B$1:$EC$1, 0))</f>
        <v>0.96369863013698631</v>
      </c>
      <c r="BL93">
        <f>INDEX('Ambiente-Termico'!$B$2:$EC$1000, MATCH($O93, 'Ambiente-Termico'!$I$2:$I$1000, 0), MATCH(BL$1, 'Ambiente-Termico'!$B$1:$EC$1, 0))</f>
        <v>111</v>
      </c>
      <c r="BM93" s="2">
        <f>INDEX('Ambiente-Termico'!$B$2:$EC$1000, MATCH($O93, 'Ambiente-Termico'!$I$2:$I$1000, 0), MATCH(BM$1, 'Ambiente-Termico'!$B$1:$EC$1, 0))</f>
        <v>1.267123287671233E-2</v>
      </c>
      <c r="BN93">
        <f>INDEX('Ambiente-Termico'!$B$2:$EC$1000, MATCH($O93, 'Ambiente-Termico'!$I$2:$I$1000, 0), MATCH(BN$1, 'Ambiente-Termico'!$B$1:$EC$1, 0))</f>
        <v>471</v>
      </c>
      <c r="BO93" s="2">
        <f>INDEX('Ambiente-Termico'!$B$2:$EC$1000, MATCH($O93, 'Ambiente-Termico'!$I$2:$I$1000, 0), MATCH(BO$1, 'Ambiente-Termico'!$B$1:$EC$1, 0))</f>
        <v>5.3767123287671227E-2</v>
      </c>
      <c r="BP93">
        <f>INDEX('Ambiente-Termico'!$B$2:$EC$1000, MATCH($O93, 'Ambiente-Termico'!$I$2:$I$1000, 0), MATCH(BP$1, 'Ambiente-Termico'!$B$1:$EC$1, 0))</f>
        <v>8178</v>
      </c>
      <c r="BQ93" s="2">
        <f>INDEX('Ambiente-Termico'!$B$2:$EC$1000, MATCH($O93, 'Ambiente-Termico'!$I$2:$I$1000, 0), MATCH(BQ$1, 'Ambiente-Termico'!$B$1:$EC$1, 0))</f>
        <v>0.93356164383561646</v>
      </c>
      <c r="BR93">
        <f>INDEX('Ambiente-Termico'!$B$2:$EC$1000, MATCH($O93, 'Ambiente-Termico'!$I$2:$I$1000, 0), MATCH(BR$1, 'Ambiente-Termico'!$B$1:$EC$1, 0))</f>
        <v>0</v>
      </c>
      <c r="BS93" s="2">
        <f>INDEX('Ambiente-Termico'!$B$2:$EC$1000, MATCH($O93, 'Ambiente-Termico'!$I$2:$I$1000, 0), MATCH(BS$1, 'Ambiente-Termico'!$B$1:$EC$1, 0))</f>
        <v>0</v>
      </c>
      <c r="BT93">
        <f>INDEX('Ambiente-Termico'!$B$2:$EC$1000, MATCH($O93, 'Ambiente-Termico'!$I$2:$I$1000, 0), MATCH(BT$1, 'Ambiente-Termico'!$B$1:$EC$1, 0))</f>
        <v>71</v>
      </c>
      <c r="BU93" s="2">
        <f>INDEX('Ambiente-Termico'!$B$2:$EC$1000, MATCH($O93, 'Ambiente-Termico'!$I$2:$I$1000, 0), MATCH(BU$1, 'Ambiente-Termico'!$B$1:$EC$1, 0))</f>
        <v>2.4315068493150689E-2</v>
      </c>
      <c r="BV93">
        <f>INDEX('Ambiente-Termico'!$B$2:$EC$1000, MATCH($O93, 'Ambiente-Termico'!$I$2:$I$1000, 0), MATCH(BV$1, 'Ambiente-Termico'!$B$1:$EC$1, 0))</f>
        <v>8689</v>
      </c>
      <c r="BW93" s="2">
        <f>INDEX('Ambiente-Termico'!$B$2:$EC$1000, MATCH($O93, 'Ambiente-Termico'!$I$2:$I$1000, 0), MATCH(BW$1, 'Ambiente-Termico'!$B$1:$EC$1, 0))</f>
        <v>0.99189497716894981</v>
      </c>
      <c r="BX93">
        <f>INDEX('Ambiente-Termico'!$B$2:$EC$1000, MATCH($O93, 'Ambiente-Termico'!$I$2:$I$1000, 0), MATCH(BX$1, 'Ambiente-Termico'!$B$1:$EC$1, 0))</f>
        <v>0</v>
      </c>
      <c r="BY93" s="2">
        <f>INDEX('Ambiente-Termico'!$B$2:$EC$1000, MATCH($O93, 'Ambiente-Termico'!$I$2:$I$1000, 0), MATCH(BY$1, 'Ambiente-Termico'!$B$1:$EC$1, 0))</f>
        <v>0</v>
      </c>
      <c r="BZ93">
        <f>INDEX('Ambiente-Termico'!$B$2:$EC$1000, MATCH($O93, 'Ambiente-Termico'!$I$2:$I$1000, 0), MATCH(BZ$1, 'Ambiente-Termico'!$B$1:$EC$1, 0))</f>
        <v>2230</v>
      </c>
      <c r="CA93" s="2">
        <f>INDEX('Ambiente-Termico'!$B$2:$EC$1000, MATCH($O93, 'Ambiente-Termico'!$I$2:$I$1000, 0), MATCH(CA$1, 'Ambiente-Termico'!$B$1:$EC$1, 0))</f>
        <v>0.2545662100456621</v>
      </c>
      <c r="CB93">
        <f>INDEX('Ambiente-Termico'!$B$2:$EC$1000, MATCH($O93, 'Ambiente-Termico'!$I$2:$I$1000, 0), MATCH(CB$1, 'Ambiente-Termico'!$B$1:$EC$1, 0))</f>
        <v>6530</v>
      </c>
      <c r="CC93" s="2">
        <f>INDEX('Ambiente-Termico'!$B$2:$EC$1000, MATCH($O93, 'Ambiente-Termico'!$I$2:$I$1000, 0), MATCH(CC$1, 'Ambiente-Termico'!$B$1:$EC$1, 0))</f>
        <v>0.74543378995433784</v>
      </c>
      <c r="CD93">
        <f>INDEX('Ambiente-Termico'!$B$2:$EC$1000, MATCH($O93, 'Ambiente-Termico'!$I$2:$I$1000, 0), MATCH(CD$1, 'Ambiente-Termico'!$B$1:$EC$1, 0))</f>
        <v>3318.47</v>
      </c>
      <c r="CE93">
        <f>INDEX('Ambiente-Termico'!$B$2:$EC$1000, MATCH($O93, 'Ambiente-Termico'!$I$2:$I$1000, 0), MATCH(CE$1, 'Ambiente-Termico'!$B$1:$EC$1, 0))</f>
        <v>701.81</v>
      </c>
      <c r="CF93">
        <f>INDEX('Ambiente-Termico'!$B$2:$EC$1000, MATCH($O93, 'Ambiente-Termico'!$I$2:$I$1000, 0), MATCH(CF$1, 'Ambiente-Termico'!$B$1:$EC$1, 0))</f>
        <v>144.28130434782608</v>
      </c>
      <c r="CG93">
        <f>INDEX('Ambiente-Termico'!$B$2:$EC$1000, MATCH($O93, 'Ambiente-Termico'!$I$2:$I$1000, 0), MATCH(CG$1, 'Ambiente-Termico'!$B$1:$EC$1, 0))</f>
        <v>30.513478260869562</v>
      </c>
      <c r="CH93">
        <f>INDEX('Ambiente-Termico'!$B$2:$EC$1000, MATCH($O93, 'Ambiente-Termico'!$I$2:$I$1000, 0), MATCH(CH$1, 'Ambiente-Termico'!$B$1:$EC$1, 0))</f>
        <v>113.76782608695652</v>
      </c>
      <c r="CI93">
        <f>INDEX('Ambiente-Termico'!$B$2:$EC$1000, MATCH($O93, 'Ambiente-Termico'!$I$2:$I$1000, 0), MATCH(CI$1, 'Ambiente-Termico'!$B$1:$EC$1, 0))</f>
        <v>2748.1</v>
      </c>
      <c r="CJ93">
        <f>INDEX('Ambiente-Termico'!$B$2:$EC$1000, MATCH($O93, 'Ambiente-Termico'!$I$2:$I$1000, 0), MATCH(CJ$1, 'Ambiente-Termico'!$B$1:$EC$1, 0))</f>
        <v>46.436315574525352</v>
      </c>
      <c r="CK93">
        <f>INDEX('Ambiente-Termico'!$B$2:$EC$1000, MATCH($O93, 'Ambiente-Termico'!$I$2:$I$1000, 0), MATCH(CK$1, 'Ambiente-Termico'!$B$1:$EC$1, 0))</f>
        <v>484.69</v>
      </c>
      <c r="CL93">
        <f>INDEX('Ambiente-Termico'!$B$2:$EC$1000, MATCH($O93, 'Ambiente-Termico'!$I$2:$I$1000, 0), MATCH(CL$1, 'Ambiente-Termico'!$B$1:$EC$1, 0))</f>
        <v>1.77</v>
      </c>
      <c r="CM93">
        <f>INDEX('Ambiente-Termico'!$B$2:$EC$1000, MATCH($O93, 'Ambiente-Termico'!$I$2:$I$1000, 0), MATCH(CM$1, 'Ambiente-Termico'!$B$1:$EC$1, 0))</f>
        <v>52.47</v>
      </c>
      <c r="CN93" t="str">
        <f>INDEX('Ambiente-Termico'!$B$2:$EC$1000, MATCH($O93, 'Ambiente-Termico'!$I$2:$I$1000, 0), MATCH(CN$1, 'Ambiente-Termico'!$B$1:$EC$1, 0))</f>
        <v xml:space="preserve"> 02/21  17:00:00</v>
      </c>
      <c r="CO93">
        <f>INDEX('Ambiente-Termico'!$B$2:$EC$1000, MATCH($O93, 'Ambiente-Termico'!$I$2:$I$1000, 0), MATCH(CO$1, 'Ambiente-Termico'!$B$1:$EC$1, 0))</f>
        <v>2159.4728470628102</v>
      </c>
      <c r="CP93">
        <f>INDEX('Ambiente-Termico'!$B$2:$EC$1000, MATCH($O93, 'Ambiente-Termico'!$I$2:$I$1000, 0), MATCH(CP$1, 'Ambiente-Termico'!$B$1:$EC$1, 0))</f>
        <v>207</v>
      </c>
      <c r="CQ93">
        <f>INDEX('Ambiente-Termico'!$B$2:$EC$1000, MATCH($O93, 'Ambiente-Termico'!$I$2:$I$1000, 0), MATCH(CQ$1, 'Ambiente-Termico'!$B$1:$EC$1, 0))</f>
        <v>255.19499999999999</v>
      </c>
      <c r="CR93">
        <f>INDEX('Ambiente-Termico'!$B$2:$EC$1000, MATCH($O93, 'Ambiente-Termico'!$I$2:$I$1000, 0), MATCH(CR$1, 'Ambiente-Termico'!$B$1:$EC$1, 0))</f>
        <v>386.36999999999989</v>
      </c>
      <c r="CS93">
        <f>INDEX('Ambiente-Termico'!$B$2:$EC$1000, MATCH($O93, 'Ambiente-Termico'!$I$2:$I$1000, 0), MATCH(CS$1, 'Ambiente-Termico'!$B$1:$EC$1, 0))</f>
        <v>4031.8220261520578</v>
      </c>
      <c r="CT93">
        <f>INDEX('Ambiente-Termico'!$B$2:$EC$1000, MATCH($O93, 'Ambiente-Termico'!$I$2:$I$1000, 0), MATCH(CT$1, 'Ambiente-Termico'!$B$1:$EC$1, 0))</f>
        <v>2923.2363315299208</v>
      </c>
      <c r="CU93">
        <f>INDEX('Ambiente-Termico'!$B$2:$EC$1000, MATCH($O93, 'Ambiente-Termico'!$I$2:$I$1000, 0), MATCH(CU$1, 'Ambiente-Termico'!$B$1:$EC$1, 0))</f>
        <v>1108.585694622137</v>
      </c>
      <c r="CV93">
        <f>INDEX('Ambiente-Termico'!$B$2:$EC$1000, MATCH($O93, 'Ambiente-Termico'!$I$2:$I$1000, 0), MATCH(CV$1, 'Ambiente-Termico'!$B$1:$EC$1, 0))</f>
        <v>-2730.56521310979</v>
      </c>
      <c r="CW93">
        <f>INDEX('Ambiente-Termico'!$B$2:$EC$1000, MATCH($O93, 'Ambiente-Termico'!$I$2:$I$1000, 0), MATCH(CW$1, 'Ambiente-Termico'!$B$1:$EC$1, 0))</f>
        <v>0</v>
      </c>
      <c r="CX93">
        <f>INDEX('Ambiente-Termico'!$B$2:$EC$1000, MATCH($O93, 'Ambiente-Termico'!$I$2:$I$1000, 0), MATCH(CX$1, 'Ambiente-Termico'!$B$1:$EC$1, 0))</f>
        <v>9.6510340205422835</v>
      </c>
      <c r="CY93">
        <f>INDEX('Ambiente-Termico'!$B$2:$EC$1000, MATCH($O93, 'Ambiente-Termico'!$I$2:$I$1000, 0), MATCH(CY$1, 'Ambiente-Termico'!$B$1:$EC$1, 0))</f>
        <v>2159.4728470628102</v>
      </c>
      <c r="CZ93">
        <f>INDEX('Ambiente-Termico'!$B$2:$EC$1000, MATCH($O93, 'Ambiente-Termico'!$I$2:$I$1000, 0), MATCH(CZ$1, 'Ambiente-Termico'!$B$1:$EC$1, 0))</f>
        <v>0</v>
      </c>
      <c r="DA93" t="str">
        <f>INDEX('Ambiente-Termico'!$B$2:$EC$1000, MATCH($O93, 'Ambiente-Termico'!$I$2:$I$1000, 0), MATCH(DA$1, 'Ambiente-Termico'!$B$1:$EC$1, 0))</f>
        <v xml:space="preserve"> 02/21  18:00:00</v>
      </c>
      <c r="DB93">
        <f>INDEX('Ambiente-Termico'!$B$2:$EC$1000, MATCH($O93, 'Ambiente-Termico'!$I$2:$I$1000, 0), MATCH(DB$1, 'Ambiente-Termico'!$B$1:$EC$1, 0))</f>
        <v>1937.815157894699</v>
      </c>
      <c r="DC93">
        <f>INDEX('Ambiente-Termico'!$B$2:$EC$1000, MATCH($O93, 'Ambiente-Termico'!$I$2:$I$1000, 0), MATCH(DC$1, 'Ambiente-Termico'!$B$1:$EC$1, 0))</f>
        <v>207</v>
      </c>
      <c r="DD93">
        <f>INDEX('Ambiente-Termico'!$B$2:$EC$1000, MATCH($O93, 'Ambiente-Termico'!$I$2:$I$1000, 0), MATCH(DD$1, 'Ambiente-Termico'!$B$1:$EC$1, 0))</f>
        <v>255.19499999999999</v>
      </c>
      <c r="DE93">
        <f>INDEX('Ambiente-Termico'!$B$2:$EC$1000, MATCH($O93, 'Ambiente-Termico'!$I$2:$I$1000, 0), MATCH(DE$1, 'Ambiente-Termico'!$B$1:$EC$1, 0))</f>
        <v>386.36999999999989</v>
      </c>
      <c r="DF93">
        <f>INDEX('Ambiente-Termico'!$B$2:$EC$1000, MATCH($O93, 'Ambiente-Termico'!$I$2:$I$1000, 0), MATCH(DF$1, 'Ambiente-Termico'!$B$1:$EC$1, 0))</f>
        <v>3007.9997352851569</v>
      </c>
      <c r="DG93">
        <f>INDEX('Ambiente-Termico'!$B$2:$EC$1000, MATCH($O93, 'Ambiente-Termico'!$I$2:$I$1000, 0), MATCH(DG$1, 'Ambiente-Termico'!$B$1:$EC$1, 0))</f>
        <v>2196.3097088461732</v>
      </c>
      <c r="DH93">
        <f>INDEX('Ambiente-Termico'!$B$2:$EC$1000, MATCH($O93, 'Ambiente-Termico'!$I$2:$I$1000, 0), MATCH(DH$1, 'Ambiente-Termico'!$B$1:$EC$1, 0))</f>
        <v>811.69002643898421</v>
      </c>
      <c r="DI93">
        <f>INDEX('Ambiente-Termico'!$B$2:$EC$1000, MATCH($O93, 'Ambiente-Termico'!$I$2:$I$1000, 0), MATCH(DI$1, 'Ambiente-Termico'!$B$1:$EC$1, 0))</f>
        <v>-1917.907243037007</v>
      </c>
      <c r="DJ93">
        <f>INDEX('Ambiente-Termico'!$B$2:$EC$1000, MATCH($O93, 'Ambiente-Termico'!$I$2:$I$1000, 0), MATCH(DJ$1, 'Ambiente-Termico'!$B$1:$EC$1, 0))</f>
        <v>0</v>
      </c>
      <c r="DK93">
        <f>INDEX('Ambiente-Termico'!$B$2:$EC$1000, MATCH($O93, 'Ambiente-Termico'!$I$2:$I$1000, 0), MATCH(DK$1, 'Ambiente-Termico'!$B$1:$EC$1, 0))</f>
        <v>-0.84233435345026919</v>
      </c>
      <c r="DL93">
        <f>INDEX('Ambiente-Termico'!$B$2:$EC$1000, MATCH($O93, 'Ambiente-Termico'!$I$2:$I$1000, 0), MATCH(DL$1, 'Ambiente-Termico'!$B$1:$EC$1, 0))</f>
        <v>1937.815157894699</v>
      </c>
      <c r="DM93">
        <f>INDEX('Ambiente-Termico'!$B$2:$EC$1000, MATCH($O93, 'Ambiente-Termico'!$I$2:$I$1000, 0), MATCH(DM$1, 'Ambiente-Termico'!$B$1:$EC$1, 0))</f>
        <v>0</v>
      </c>
      <c r="DN93" s="2">
        <f t="shared" si="45"/>
        <v>0.25127984134254167</v>
      </c>
      <c r="DO93" s="2">
        <f t="shared" si="46"/>
        <v>2.5696912483340828E-2</v>
      </c>
      <c r="DP93" s="2">
        <f t="shared" si="47"/>
        <v>0.25127984134254178</v>
      </c>
      <c r="DQ93" s="2">
        <f t="shared" si="48"/>
        <v>2.5696912483340939E-2</v>
      </c>
      <c r="DR93" s="2">
        <f t="shared" si="49"/>
        <v>0.29505613073733716</v>
      </c>
      <c r="DS93" s="2">
        <f t="shared" si="50"/>
        <v>0.43748720677938346</v>
      </c>
      <c r="DT93" s="2">
        <f t="shared" si="51"/>
        <v>-0.38246917956329662</v>
      </c>
      <c r="DU93" s="2">
        <f t="shared" si="52"/>
        <v>4.7535764816852732E-2</v>
      </c>
      <c r="DV93" s="2">
        <f t="shared" si="53"/>
        <v>-0.22916666666666674</v>
      </c>
      <c r="DW93" s="2">
        <f t="shared" si="54"/>
        <v>5.0316742081447985E-2</v>
      </c>
      <c r="DX93" s="2">
        <f t="shared" si="55"/>
        <v>1.3588940921643089E-2</v>
      </c>
      <c r="DY93" s="2">
        <f t="shared" si="56"/>
        <v>9.5856727386755242E-2</v>
      </c>
      <c r="DZ93" s="2">
        <f t="shared" si="57"/>
        <v>0.11817467413267152</v>
      </c>
      <c r="EA93" s="2">
        <f t="shared" si="58"/>
        <v>0.17891866550927832</v>
      </c>
      <c r="EB93" s="2">
        <f t="shared" si="59"/>
        <v>1.8670399267283719</v>
      </c>
      <c r="EC93" s="2">
        <f t="shared" si="60"/>
        <v>1.353680522311701</v>
      </c>
      <c r="ED93" s="2">
        <f t="shared" si="61"/>
        <v>0.51335940441667094</v>
      </c>
      <c r="EE93" s="2">
        <f t="shared" si="62"/>
        <v>-1.2644591557720888</v>
      </c>
      <c r="EF93" s="2">
        <f t="shared" si="63"/>
        <v>0</v>
      </c>
      <c r="EG93" s="2">
        <f t="shared" si="64"/>
        <v>4.4691620150117007E-3</v>
      </c>
      <c r="EH93" s="2">
        <f t="shared" si="65"/>
        <v>1</v>
      </c>
      <c r="EI93" s="2">
        <f t="shared" si="66"/>
        <v>0</v>
      </c>
      <c r="EJ93" s="2">
        <f t="shared" si="67"/>
        <v>1.9685091099393759E-2</v>
      </c>
      <c r="EK93" s="2">
        <f t="shared" si="68"/>
        <v>0.10682133389073654</v>
      </c>
      <c r="EL93" s="2">
        <f t="shared" si="69"/>
        <v>0.1316921270639928</v>
      </c>
      <c r="EM93" s="2">
        <f t="shared" si="70"/>
        <v>0.19938434190997037</v>
      </c>
      <c r="EN93" s="2">
        <f t="shared" si="71"/>
        <v>1.5522634979040719</v>
      </c>
      <c r="EO93" s="2">
        <f t="shared" si="72"/>
        <v>1.1333948441358619</v>
      </c>
      <c r="EP93" s="2">
        <f t="shared" si="73"/>
        <v>0.41886865376821014</v>
      </c>
      <c r="EQ93" s="2">
        <f t="shared" si="74"/>
        <v>-0.98972661826047403</v>
      </c>
      <c r="ER93" s="2">
        <f t="shared" si="75"/>
        <v>0</v>
      </c>
      <c r="ES93" s="2">
        <f t="shared" si="76"/>
        <v>-4.3468250829733763E-4</v>
      </c>
      <c r="ET93" s="2">
        <f t="shared" si="77"/>
        <v>1</v>
      </c>
      <c r="EU93" s="2">
        <f t="shared" si="78"/>
        <v>0</v>
      </c>
      <c r="EV93">
        <f>INDEX('Ambiente-Luminico'!$B$2:$DZ$1000, MATCH($P93, 'Ambiente-Luminico'!$M$2:$M$1000, 0), MATCH(EV$1, 'Ambiente-Luminico'!$B$1:$DZ$1, 0))</f>
        <v>1</v>
      </c>
      <c r="EW93">
        <f>INDEX('Ambiente-Luminico'!$B$2:$DZ$1000, MATCH($P93, 'Ambiente-Luminico'!$M$2:$M$1000, 0), MATCH(EW$1, 'Ambiente-Luminico'!$B$1:$DZ$1, 0))</f>
        <v>0.53125</v>
      </c>
      <c r="EX93">
        <f>INDEX('Ambiente-Luminico'!$B$2:$DZ$1000, MATCH($P93, 'Ambiente-Luminico'!$M$2:$M$1000, 0), MATCH(EX$1, 'Ambiente-Luminico'!$B$1:$DZ$1, 0))</f>
        <v>0</v>
      </c>
      <c r="EY93">
        <f>INDEX('Ambiente-Luminico'!$B$2:$DZ$1000, MATCH($P93, 'Ambiente-Luminico'!$M$2:$M$1000, 0), MATCH(EY$1, 'Ambiente-Luminico'!$B$1:$DZ$1, 0))</f>
        <v>0.7700342</v>
      </c>
      <c r="EZ93">
        <f>INDEX('Ambiente-Luminico'!$B$2:$DZ$1000, MATCH($P93, 'Ambiente-Luminico'!$M$2:$M$1000, 0), MATCH(EZ$1, 'Ambiente-Luminico'!$B$1:$DZ$1, 0))</f>
        <v>0.11330907</v>
      </c>
      <c r="FA93">
        <f>INDEX('Ambiente-Luminico'!$B$2:$DZ$1000, MATCH($P93, 'Ambiente-Luminico'!$M$2:$M$1000, 0), MATCH(FA$1, 'Ambiente-Luminico'!$B$1:$DZ$1, 0))</f>
        <v>1742.6063999999999</v>
      </c>
      <c r="FB93">
        <f>INDEX('Ambiente-Luminico'!$B$2:$DZ$1000, MATCH($P93, 'Ambiente-Luminico'!$M$2:$M$1000, 0), MATCH(FB$1, 'Ambiente-Luminico'!$B$1:$DZ$1, 0))</f>
        <v>0.375</v>
      </c>
    </row>
    <row r="94" spans="1:158" x14ac:dyDescent="0.3">
      <c r="A94">
        <f>IF(INDEX(Plan1!O$5:O$1000,ROW()-1)="","",INDEX(Plan1!O$5:O$1000,ROW()-1))</f>
        <v>93</v>
      </c>
      <c r="B94" t="str">
        <f>IF(INDEX(Plan1!P$5:P$1000,ROW()-1)="","",INDEX(Plan1!P$5:P$1000,ROW()-1))</f>
        <v>CTD-HVAC-V86-ST</v>
      </c>
      <c r="C94" t="str">
        <f>IF(INDEX(Plan1!Q$5:Q$1000,ROW()-1)="","",INDEX(Plan1!Q$5:Q$1000,ROW()-1))</f>
        <v>CTD</v>
      </c>
      <c r="D94" t="str">
        <f>IF(INDEX(Plan1!R$5:R$1000,ROW()-1)="","",INDEX(Plan1!R$5:R$1000,ROW()-1))</f>
        <v>HVAC</v>
      </c>
      <c r="E94" t="str">
        <f>IF(INDEX(Plan1!S$5:S$1000,ROW()-1)="","",INDEX(Plan1!S$5:S$1000,ROW()-1))</f>
        <v>V86</v>
      </c>
      <c r="F94" t="str">
        <f>IF(INDEX(Plan1!T$5:T$1000,ROW()-1)="","",INDEX(Plan1!T$5:T$1000,ROW()-1))</f>
        <v>ST</v>
      </c>
      <c r="G94" t="str">
        <f>IF(INDEX(Plan1!U$5:U$1000,ROW()-1)="","",INDEX(Plan1!U$5:U$1000,ROW()-1))</f>
        <v>COZINHA</v>
      </c>
      <c r="H94">
        <f>IF(INDEX(Plan1!W$5:W$1000,ROW()-1)="","",INDEX(Plan1!W$5:W$1000,ROW()-1))</f>
        <v>23</v>
      </c>
      <c r="I94">
        <f>IF(INDEX(Plan1!X$5:X$1000,ROW()-1)="","",INDEX(Plan1!X$5:X$1000,ROW()-1))</f>
        <v>20.47</v>
      </c>
      <c r="J94">
        <f>IF(INDEX(Plan1!Y$5:Y$1000,ROW()-1)="","",INDEX(Plan1!Y$5:Y$1000,ROW()-1))</f>
        <v>7.3440000000000003</v>
      </c>
      <c r="K94" s="16">
        <f>IF(INDEX(Plan1!Z$5:Z$1000,ROW()-1)="","",INDEX(Plan1!Z$5:Z$1000,ROW()-1))</f>
        <v>0.36</v>
      </c>
      <c r="L94" s="2">
        <f>IF(INDEX(Plan1!AA$5:AA$1000,ROW()-1)="","",INDEX(Plan1!AA$5:AA$1000,ROW()-1))</f>
        <v>0.32</v>
      </c>
      <c r="M94" t="str">
        <f t="shared" si="79"/>
        <v>ST</v>
      </c>
      <c r="N94" t="str">
        <f t="shared" si="80"/>
        <v>Oeste</v>
      </c>
      <c r="O94" t="str">
        <f t="shared" si="81"/>
        <v>CTD-HVAC-V86-ST-COZINHA-ST</v>
      </c>
      <c r="P94" t="str">
        <f t="shared" si="82"/>
        <v>CTD-VN-V86-ST-COZINHA-ST</v>
      </c>
      <c r="Q94" t="str">
        <f t="shared" si="83"/>
        <v>CTD_ST_V86</v>
      </c>
      <c r="R94" t="str">
        <f t="shared" si="84"/>
        <v>CTD_ST_V86_sDG</v>
      </c>
      <c r="S94" t="str">
        <f t="shared" si="85"/>
        <v>CTD-COZINHA</v>
      </c>
      <c r="T94" t="str">
        <f t="shared" si="86"/>
        <v>CTD-HVAC-V86-ST-COZINHA-ST</v>
      </c>
      <c r="U94">
        <f>INDEX('Ambiente-Termico'!$B$2:$EC$1000, MATCH($O94, 'Ambiente-Termico'!$I$2:$I$1000, 0), MATCH(U$1, 'Ambiente-Termico'!$B$1:$EC$1, 0))</f>
        <v>2920</v>
      </c>
      <c r="V94">
        <f>INDEX('Ambiente-Termico'!$B$2:$EC$1000, MATCH($O94, 'Ambiente-Termico'!$I$2:$I$1000, 0), MATCH(V$1, 'Ambiente-Termico'!$B$1:$EC$1, 0))</f>
        <v>24.04</v>
      </c>
      <c r="W94">
        <f>INDEX('Ambiente-Termico'!$B$2:$EC$1000, MATCH($O94, 'Ambiente-Termico'!$I$2:$I$1000, 0), MATCH(W$1, 'Ambiente-Termico'!$B$1:$EC$1, 0))</f>
        <v>25.6</v>
      </c>
      <c r="X94">
        <f>INDEX('Ambiente-Termico'!$B$2:$EC$1000, MATCH($O94, 'Ambiente-Termico'!$I$2:$I$1000, 0), MATCH(X$1, 'Ambiente-Termico'!$B$1:$EC$1, 0))</f>
        <v>23.71</v>
      </c>
      <c r="Y94">
        <f>INDEX('Ambiente-Termico'!$B$2:$EC$1000, MATCH($O94, 'Ambiente-Termico'!$I$2:$I$1000, 0), MATCH(Y$1, 'Ambiente-Termico'!$B$1:$EC$1, 0))</f>
        <v>22.09</v>
      </c>
      <c r="Z94">
        <f>INDEX('Ambiente-Termico'!$B$2:$EC$1000, MATCH($O94, 'Ambiente-Termico'!$I$2:$I$1000, 0), MATCH(Z$1, 'Ambiente-Termico'!$B$1:$EC$1, 0))</f>
        <v>30.99</v>
      </c>
      <c r="AA94">
        <f>INDEX('Ambiente-Termico'!$B$2:$EC$1000, MATCH($O94, 'Ambiente-Termico'!$I$2:$I$1000, 0), MATCH(AA$1, 'Ambiente-Termico'!$B$1:$EC$1, 0))</f>
        <v>30.99</v>
      </c>
      <c r="AB94">
        <f>INDEX('Ambiente-Termico'!$B$2:$EC$1000, MATCH($O94, 'Ambiente-Termico'!$I$2:$I$1000, 0), MATCH(AB$1, 'Ambiente-Termico'!$B$1:$EC$1, 0))</f>
        <v>24.05</v>
      </c>
      <c r="AC94">
        <f>INDEX('Ambiente-Termico'!$B$2:$EC$1000, MATCH($O94, 'Ambiente-Termico'!$I$2:$I$1000, 0), MATCH(AC$1, 'Ambiente-Termico'!$B$1:$EC$1, 0))</f>
        <v>21.95</v>
      </c>
      <c r="AD94">
        <f>INDEX('Ambiente-Termico'!$B$2:$EC$1000, MATCH($O94, 'Ambiente-Termico'!$I$2:$I$1000, 0), MATCH(AD$1, 'Ambiente-Termico'!$B$1:$EC$1, 0))</f>
        <v>27.5</v>
      </c>
      <c r="AE94">
        <f>INDEX('Ambiente-Termico'!$B$2:$EC$1000, MATCH($O94, 'Ambiente-Termico'!$I$2:$I$1000, 0), MATCH(AE$1, 'Ambiente-Termico'!$B$1:$EC$1, 0))</f>
        <v>27.5</v>
      </c>
      <c r="AF94">
        <f>INDEX('Ambiente-Termico'!$B$2:$EC$1000, MATCH($O94, 'Ambiente-Termico'!$I$2:$I$1000, 0), MATCH(AF$1, 'Ambiente-Termico'!$B$1:$EC$1, 0))</f>
        <v>23.88</v>
      </c>
      <c r="AG94">
        <f>INDEX('Ambiente-Termico'!$B$2:$EC$1000, MATCH($O94, 'Ambiente-Termico'!$I$2:$I$1000, 0), MATCH(AG$1, 'Ambiente-Termico'!$B$1:$EC$1, 0))</f>
        <v>22.02</v>
      </c>
      <c r="AH94" s="2">
        <f t="shared" si="87"/>
        <v>0</v>
      </c>
      <c r="AI94" s="2">
        <f t="shared" si="87"/>
        <v>0</v>
      </c>
      <c r="AJ94" s="2">
        <f t="shared" si="87"/>
        <v>0</v>
      </c>
      <c r="AK94" s="2">
        <f t="shared" si="87"/>
        <v>0</v>
      </c>
      <c r="AL94" s="2">
        <f t="shared" si="88"/>
        <v>0</v>
      </c>
      <c r="AM94" s="2">
        <f t="shared" si="88"/>
        <v>0</v>
      </c>
      <c r="AN94" s="2">
        <f t="shared" si="88"/>
        <v>0</v>
      </c>
      <c r="AO94" s="2">
        <f t="shared" si="43"/>
        <v>0</v>
      </c>
      <c r="AP94" s="2">
        <f t="shared" si="43"/>
        <v>0</v>
      </c>
      <c r="AQ94" s="2">
        <f t="shared" si="43"/>
        <v>0</v>
      </c>
      <c r="AR94" s="2">
        <f t="shared" si="43"/>
        <v>0</v>
      </c>
      <c r="AS94" s="2">
        <f t="shared" si="44"/>
        <v>0</v>
      </c>
      <c r="AT94">
        <f>INDEX('Ambiente-Termico'!$B$2:$EC$1000, MATCH($O94, 'Ambiente-Termico'!$I$2:$I$1000, 0), MATCH(AT$1, 'Ambiente-Termico'!$B$1:$EC$1, 0))</f>
        <v>2848</v>
      </c>
      <c r="AU94" s="2">
        <f>INDEX('Ambiente-Termico'!$B$2:$EC$1000, MATCH($O94, 'Ambiente-Termico'!$I$2:$I$1000, 0), MATCH(AU$1, 'Ambiente-Termico'!$B$1:$EC$1, 0))</f>
        <v>0.97534246575342465</v>
      </c>
      <c r="AV94">
        <f>INDEX('Ambiente-Termico'!$B$2:$EC$1000, MATCH($O94, 'Ambiente-Termico'!$I$2:$I$1000, 0), MATCH(AV$1, 'Ambiente-Termico'!$B$1:$EC$1, 0))</f>
        <v>0</v>
      </c>
      <c r="AW94" s="2">
        <f>INDEX('Ambiente-Termico'!$B$2:$EC$1000, MATCH($O94, 'Ambiente-Termico'!$I$2:$I$1000, 0), MATCH(AW$1, 'Ambiente-Termico'!$B$1:$EC$1, 0))</f>
        <v>0</v>
      </c>
      <c r="AX94">
        <f>INDEX('Ambiente-Termico'!$B$2:$EC$1000, MATCH($O94, 'Ambiente-Termico'!$I$2:$I$1000, 0), MATCH(AX$1, 'Ambiente-Termico'!$B$1:$EC$1, 0))</f>
        <v>72</v>
      </c>
      <c r="AY94" s="2">
        <f>INDEX('Ambiente-Termico'!$B$2:$EC$1000, MATCH($O94, 'Ambiente-Termico'!$I$2:$I$1000, 0), MATCH(AY$1, 'Ambiente-Termico'!$B$1:$EC$1, 0))</f>
        <v>2.4657534246575338E-2</v>
      </c>
      <c r="AZ94">
        <f>INDEX('Ambiente-Termico'!$B$2:$EC$1000, MATCH($O94, 'Ambiente-Termico'!$I$2:$I$1000, 0), MATCH(AZ$1, 'Ambiente-Termico'!$B$1:$EC$1, 0))</f>
        <v>7699</v>
      </c>
      <c r="BA94" s="2">
        <f>INDEX('Ambiente-Termico'!$B$2:$EC$1000, MATCH($O94, 'Ambiente-Termico'!$I$2:$I$1000, 0), MATCH(BA$1, 'Ambiente-Termico'!$B$1:$EC$1, 0))</f>
        <v>0.87888127853881282</v>
      </c>
      <c r="BB94">
        <f>INDEX('Ambiente-Termico'!$B$2:$EC$1000, MATCH($O94, 'Ambiente-Termico'!$I$2:$I$1000, 0), MATCH(BB$1, 'Ambiente-Termico'!$B$1:$EC$1, 0))</f>
        <v>0</v>
      </c>
      <c r="BC94" s="2">
        <f>INDEX('Ambiente-Termico'!$B$2:$EC$1000, MATCH($O94, 'Ambiente-Termico'!$I$2:$I$1000, 0), MATCH(BC$1, 'Ambiente-Termico'!$B$1:$EC$1, 0))</f>
        <v>0</v>
      </c>
      <c r="BD94" t="e">
        <f>INDEX('Ambiente-Termico'!$B$2:$EC$1000, MATCH($O94, 'Ambiente-Termico'!$I$2:$I$1000, 0), MATCH(BD$1, 'Ambiente-Termico'!$B$1:$EC$1, 0))</f>
        <v>#N/A</v>
      </c>
      <c r="BE94" s="2" t="e">
        <f>INDEX('Ambiente-Termico'!$B$2:$EC$1000, MATCH($O94, 'Ambiente-Termico'!$I$2:$I$1000, 0), MATCH(BE$1, 'Ambiente-Termico'!$B$1:$EC$1, 0))</f>
        <v>#N/A</v>
      </c>
      <c r="BF94">
        <f>INDEX('Ambiente-Termico'!$B$2:$EC$1000, MATCH($O94, 'Ambiente-Termico'!$I$2:$I$1000, 0), MATCH(BF$1, 'Ambiente-Termico'!$B$1:$EC$1, 0))</f>
        <v>136</v>
      </c>
      <c r="BG94" s="2">
        <f>INDEX('Ambiente-Termico'!$B$2:$EC$1000, MATCH($O94, 'Ambiente-Termico'!$I$2:$I$1000, 0), MATCH(BG$1, 'Ambiente-Termico'!$B$1:$EC$1, 0))</f>
        <v>4.6575342465753428E-2</v>
      </c>
      <c r="BH94">
        <f>INDEX('Ambiente-Termico'!$B$2:$EC$1000, MATCH($O94, 'Ambiente-Termico'!$I$2:$I$1000, 0), MATCH(BH$1, 'Ambiente-Termico'!$B$1:$EC$1, 0))</f>
        <v>0</v>
      </c>
      <c r="BI94" s="2">
        <f>INDEX('Ambiente-Termico'!$B$2:$EC$1000, MATCH($O94, 'Ambiente-Termico'!$I$2:$I$1000, 0), MATCH(BI$1, 'Ambiente-Termico'!$B$1:$EC$1, 0))</f>
        <v>0</v>
      </c>
      <c r="BJ94">
        <f>INDEX('Ambiente-Termico'!$B$2:$EC$1000, MATCH($O94, 'Ambiente-Termico'!$I$2:$I$1000, 0), MATCH(BJ$1, 'Ambiente-Termico'!$B$1:$EC$1, 0))</f>
        <v>2784</v>
      </c>
      <c r="BK94" s="2">
        <f>INDEX('Ambiente-Termico'!$B$2:$EC$1000, MATCH($O94, 'Ambiente-Termico'!$I$2:$I$1000, 0), MATCH(BK$1, 'Ambiente-Termico'!$B$1:$EC$1, 0))</f>
        <v>0.95342465753424654</v>
      </c>
      <c r="BL94">
        <f>INDEX('Ambiente-Termico'!$B$2:$EC$1000, MATCH($O94, 'Ambiente-Termico'!$I$2:$I$1000, 0), MATCH(BL$1, 'Ambiente-Termico'!$B$1:$EC$1, 0))</f>
        <v>137</v>
      </c>
      <c r="BM94" s="2">
        <f>INDEX('Ambiente-Termico'!$B$2:$EC$1000, MATCH($O94, 'Ambiente-Termico'!$I$2:$I$1000, 0), MATCH(BM$1, 'Ambiente-Termico'!$B$1:$EC$1, 0))</f>
        <v>1.5639269406392691E-2</v>
      </c>
      <c r="BN94">
        <f>INDEX('Ambiente-Termico'!$B$2:$EC$1000, MATCH($O94, 'Ambiente-Termico'!$I$2:$I$1000, 0), MATCH(BN$1, 'Ambiente-Termico'!$B$1:$EC$1, 0))</f>
        <v>455</v>
      </c>
      <c r="BO94" s="2">
        <f>INDEX('Ambiente-Termico'!$B$2:$EC$1000, MATCH($O94, 'Ambiente-Termico'!$I$2:$I$1000, 0), MATCH(BO$1, 'Ambiente-Termico'!$B$1:$EC$1, 0))</f>
        <v>5.194063926940639E-2</v>
      </c>
      <c r="BP94">
        <f>INDEX('Ambiente-Termico'!$B$2:$EC$1000, MATCH($O94, 'Ambiente-Termico'!$I$2:$I$1000, 0), MATCH(BP$1, 'Ambiente-Termico'!$B$1:$EC$1, 0))</f>
        <v>8168</v>
      </c>
      <c r="BQ94" s="2">
        <f>INDEX('Ambiente-Termico'!$B$2:$EC$1000, MATCH($O94, 'Ambiente-Termico'!$I$2:$I$1000, 0), MATCH(BQ$1, 'Ambiente-Termico'!$B$1:$EC$1, 0))</f>
        <v>0.93242009132420089</v>
      </c>
      <c r="BR94">
        <f>INDEX('Ambiente-Termico'!$B$2:$EC$1000, MATCH($O94, 'Ambiente-Termico'!$I$2:$I$1000, 0), MATCH(BR$1, 'Ambiente-Termico'!$B$1:$EC$1, 0))</f>
        <v>0</v>
      </c>
      <c r="BS94" s="2">
        <f>INDEX('Ambiente-Termico'!$B$2:$EC$1000, MATCH($O94, 'Ambiente-Termico'!$I$2:$I$1000, 0), MATCH(BS$1, 'Ambiente-Termico'!$B$1:$EC$1, 0))</f>
        <v>0</v>
      </c>
      <c r="BT94">
        <f>INDEX('Ambiente-Termico'!$B$2:$EC$1000, MATCH($O94, 'Ambiente-Termico'!$I$2:$I$1000, 0), MATCH(BT$1, 'Ambiente-Termico'!$B$1:$EC$1, 0))</f>
        <v>55</v>
      </c>
      <c r="BU94" s="2">
        <f>INDEX('Ambiente-Termico'!$B$2:$EC$1000, MATCH($O94, 'Ambiente-Termico'!$I$2:$I$1000, 0), MATCH(BU$1, 'Ambiente-Termico'!$B$1:$EC$1, 0))</f>
        <v>1.883561643835616E-2</v>
      </c>
      <c r="BV94">
        <f>INDEX('Ambiente-Termico'!$B$2:$EC$1000, MATCH($O94, 'Ambiente-Termico'!$I$2:$I$1000, 0), MATCH(BV$1, 'Ambiente-Termico'!$B$1:$EC$1, 0))</f>
        <v>8705</v>
      </c>
      <c r="BW94" s="2">
        <f>INDEX('Ambiente-Termico'!$B$2:$EC$1000, MATCH($O94, 'Ambiente-Termico'!$I$2:$I$1000, 0), MATCH(BW$1, 'Ambiente-Termico'!$B$1:$EC$1, 0))</f>
        <v>0.99372146118721461</v>
      </c>
      <c r="BX94">
        <f>INDEX('Ambiente-Termico'!$B$2:$EC$1000, MATCH($O94, 'Ambiente-Termico'!$I$2:$I$1000, 0), MATCH(BX$1, 'Ambiente-Termico'!$B$1:$EC$1, 0))</f>
        <v>0</v>
      </c>
      <c r="BY94" s="2">
        <f>INDEX('Ambiente-Termico'!$B$2:$EC$1000, MATCH($O94, 'Ambiente-Termico'!$I$2:$I$1000, 0), MATCH(BY$1, 'Ambiente-Termico'!$B$1:$EC$1, 0))</f>
        <v>0</v>
      </c>
      <c r="BZ94">
        <f>INDEX('Ambiente-Termico'!$B$2:$EC$1000, MATCH($O94, 'Ambiente-Termico'!$I$2:$I$1000, 0), MATCH(BZ$1, 'Ambiente-Termico'!$B$1:$EC$1, 0))</f>
        <v>2157</v>
      </c>
      <c r="CA94" s="2">
        <f>INDEX('Ambiente-Termico'!$B$2:$EC$1000, MATCH($O94, 'Ambiente-Termico'!$I$2:$I$1000, 0), MATCH(CA$1, 'Ambiente-Termico'!$B$1:$EC$1, 0))</f>
        <v>0.2462328767123288</v>
      </c>
      <c r="CB94">
        <f>INDEX('Ambiente-Termico'!$B$2:$EC$1000, MATCH($O94, 'Ambiente-Termico'!$I$2:$I$1000, 0), MATCH(CB$1, 'Ambiente-Termico'!$B$1:$EC$1, 0))</f>
        <v>6603</v>
      </c>
      <c r="CC94" s="2">
        <f>INDEX('Ambiente-Termico'!$B$2:$EC$1000, MATCH($O94, 'Ambiente-Termico'!$I$2:$I$1000, 0), MATCH(CC$1, 'Ambiente-Termico'!$B$1:$EC$1, 0))</f>
        <v>0.75376712328767126</v>
      </c>
      <c r="CD94">
        <f>INDEX('Ambiente-Termico'!$B$2:$EC$1000, MATCH($O94, 'Ambiente-Termico'!$I$2:$I$1000, 0), MATCH(CD$1, 'Ambiente-Termico'!$B$1:$EC$1, 0))</f>
        <v>4432.1899999999996</v>
      </c>
      <c r="CE94">
        <f>INDEX('Ambiente-Termico'!$B$2:$EC$1000, MATCH($O94, 'Ambiente-Termico'!$I$2:$I$1000, 0), MATCH(CE$1, 'Ambiente-Termico'!$B$1:$EC$1, 0))</f>
        <v>720.32</v>
      </c>
      <c r="CF94">
        <f>INDEX('Ambiente-Termico'!$B$2:$EC$1000, MATCH($O94, 'Ambiente-Termico'!$I$2:$I$1000, 0), MATCH(CF$1, 'Ambiente-Termico'!$B$1:$EC$1, 0))</f>
        <v>192.70391304347825</v>
      </c>
      <c r="CG94">
        <f>INDEX('Ambiente-Termico'!$B$2:$EC$1000, MATCH($O94, 'Ambiente-Termico'!$I$2:$I$1000, 0), MATCH(CG$1, 'Ambiente-Termico'!$B$1:$EC$1, 0))</f>
        <v>31.318260869565218</v>
      </c>
      <c r="CH94">
        <f>INDEX('Ambiente-Termico'!$B$2:$EC$1000, MATCH($O94, 'Ambiente-Termico'!$I$2:$I$1000, 0), MATCH(CH$1, 'Ambiente-Termico'!$B$1:$EC$1, 0))</f>
        <v>161.38565217391303</v>
      </c>
      <c r="CI94">
        <f>INDEX('Ambiente-Termico'!$B$2:$EC$1000, MATCH($O94, 'Ambiente-Termico'!$I$2:$I$1000, 0), MATCH(CI$1, 'Ambiente-Termico'!$B$1:$EC$1, 0))</f>
        <v>4885.3999999999996</v>
      </c>
      <c r="CJ94">
        <f>INDEX('Ambiente-Termico'!$B$2:$EC$1000, MATCH($O94, 'Ambiente-Termico'!$I$2:$I$1000, 0), MATCH(CJ$1, 'Ambiente-Termico'!$B$1:$EC$1, 0))</f>
        <v>33.589403844210082</v>
      </c>
      <c r="CK94">
        <f>INDEX('Ambiente-Termico'!$B$2:$EC$1000, MATCH($O94, 'Ambiente-Termico'!$I$2:$I$1000, 0), MATCH(CK$1, 'Ambiente-Termico'!$B$1:$EC$1, 0))</f>
        <v>508.88</v>
      </c>
      <c r="CL94">
        <f>INDEX('Ambiente-Termico'!$B$2:$EC$1000, MATCH($O94, 'Ambiente-Termico'!$I$2:$I$1000, 0), MATCH(CL$1, 'Ambiente-Termico'!$B$1:$EC$1, 0))</f>
        <v>1.44</v>
      </c>
      <c r="CM94">
        <f>INDEX('Ambiente-Termico'!$B$2:$EC$1000, MATCH($O94, 'Ambiente-Termico'!$I$2:$I$1000, 0), MATCH(CM$1, 'Ambiente-Termico'!$B$1:$EC$1, 0))</f>
        <v>55.25</v>
      </c>
      <c r="CN94" t="str">
        <f>INDEX('Ambiente-Termico'!$B$2:$EC$1000, MATCH($O94, 'Ambiente-Termico'!$I$2:$I$1000, 0), MATCH(CN$1, 'Ambiente-Termico'!$B$1:$EC$1, 0))</f>
        <v xml:space="preserve"> 02/21  18:00:00</v>
      </c>
      <c r="CO94">
        <f>INDEX('Ambiente-Termico'!$B$2:$EC$1000, MATCH($O94, 'Ambiente-Termico'!$I$2:$I$1000, 0), MATCH(CO$1, 'Ambiente-Termico'!$B$1:$EC$1, 0))</f>
        <v>2189.2220562495431</v>
      </c>
      <c r="CP94">
        <f>INDEX('Ambiente-Termico'!$B$2:$EC$1000, MATCH($O94, 'Ambiente-Termico'!$I$2:$I$1000, 0), MATCH(CP$1, 'Ambiente-Termico'!$B$1:$EC$1, 0))</f>
        <v>207</v>
      </c>
      <c r="CQ94">
        <f>INDEX('Ambiente-Termico'!$B$2:$EC$1000, MATCH($O94, 'Ambiente-Termico'!$I$2:$I$1000, 0), MATCH(CQ$1, 'Ambiente-Termico'!$B$1:$EC$1, 0))</f>
        <v>255.19499999999999</v>
      </c>
      <c r="CR94">
        <f>INDEX('Ambiente-Termico'!$B$2:$EC$1000, MATCH($O94, 'Ambiente-Termico'!$I$2:$I$1000, 0), MATCH(CR$1, 'Ambiente-Termico'!$B$1:$EC$1, 0))</f>
        <v>386.36999999999989</v>
      </c>
      <c r="CS94">
        <f>INDEX('Ambiente-Termico'!$B$2:$EC$1000, MATCH($O94, 'Ambiente-Termico'!$I$2:$I$1000, 0), MATCH(CS$1, 'Ambiente-Termico'!$B$1:$EC$1, 0))</f>
        <v>3688.6574487939411</v>
      </c>
      <c r="CT94">
        <f>INDEX('Ambiente-Termico'!$B$2:$EC$1000, MATCH($O94, 'Ambiente-Termico'!$I$2:$I$1000, 0), MATCH(CT$1, 'Ambiente-Termico'!$B$1:$EC$1, 0))</f>
        <v>3769.4382414366019</v>
      </c>
      <c r="CU94">
        <f>INDEX('Ambiente-Termico'!$B$2:$EC$1000, MATCH($O94, 'Ambiente-Termico'!$I$2:$I$1000, 0), MATCH(CU$1, 'Ambiente-Termico'!$B$1:$EC$1, 0))</f>
        <v>-80.780792642661254</v>
      </c>
      <c r="CV94">
        <f>INDEX('Ambiente-Termico'!$B$2:$EC$1000, MATCH($O94, 'Ambiente-Termico'!$I$2:$I$1000, 0), MATCH(CV$1, 'Ambiente-Termico'!$B$1:$EC$1, 0))</f>
        <v>-2346.9729421008428</v>
      </c>
      <c r="CW94">
        <f>INDEX('Ambiente-Termico'!$B$2:$EC$1000, MATCH($O94, 'Ambiente-Termico'!$I$2:$I$1000, 0), MATCH(CW$1, 'Ambiente-Termico'!$B$1:$EC$1, 0))</f>
        <v>0</v>
      </c>
      <c r="CX94">
        <f>INDEX('Ambiente-Termico'!$B$2:$EC$1000, MATCH($O94, 'Ambiente-Termico'!$I$2:$I$1000, 0), MATCH(CX$1, 'Ambiente-Termico'!$B$1:$EC$1, 0))</f>
        <v>-1.027450443553789</v>
      </c>
      <c r="CY94">
        <f>INDEX('Ambiente-Termico'!$B$2:$EC$1000, MATCH($O94, 'Ambiente-Termico'!$I$2:$I$1000, 0), MATCH(CY$1, 'Ambiente-Termico'!$B$1:$EC$1, 0))</f>
        <v>2189.2220562495431</v>
      </c>
      <c r="CZ94">
        <f>INDEX('Ambiente-Termico'!$B$2:$EC$1000, MATCH($O94, 'Ambiente-Termico'!$I$2:$I$1000, 0), MATCH(CZ$1, 'Ambiente-Termico'!$B$1:$EC$1, 0))</f>
        <v>0</v>
      </c>
      <c r="DA94" t="str">
        <f>INDEX('Ambiente-Termico'!$B$2:$EC$1000, MATCH($O94, 'Ambiente-Termico'!$I$2:$I$1000, 0), MATCH(DA$1, 'Ambiente-Termico'!$B$1:$EC$1, 0))</f>
        <v xml:space="preserve"> 02/21  18:00:00</v>
      </c>
      <c r="DB94">
        <f>INDEX('Ambiente-Termico'!$B$2:$EC$1000, MATCH($O94, 'Ambiente-Termico'!$I$2:$I$1000, 0), MATCH(DB$1, 'Ambiente-Termico'!$B$1:$EC$1, 0))</f>
        <v>1976.7272131644929</v>
      </c>
      <c r="DC94">
        <f>INDEX('Ambiente-Termico'!$B$2:$EC$1000, MATCH($O94, 'Ambiente-Termico'!$I$2:$I$1000, 0), MATCH(DC$1, 'Ambiente-Termico'!$B$1:$EC$1, 0))</f>
        <v>207</v>
      </c>
      <c r="DD94">
        <f>INDEX('Ambiente-Termico'!$B$2:$EC$1000, MATCH($O94, 'Ambiente-Termico'!$I$2:$I$1000, 0), MATCH(DD$1, 'Ambiente-Termico'!$B$1:$EC$1, 0))</f>
        <v>255.19499999999999</v>
      </c>
      <c r="DE94">
        <f>INDEX('Ambiente-Termico'!$B$2:$EC$1000, MATCH($O94, 'Ambiente-Termico'!$I$2:$I$1000, 0), MATCH(DE$1, 'Ambiente-Termico'!$B$1:$EC$1, 0))</f>
        <v>386.36999999999989</v>
      </c>
      <c r="DF94">
        <f>INDEX('Ambiente-Termico'!$B$2:$EC$1000, MATCH($O94, 'Ambiente-Termico'!$I$2:$I$1000, 0), MATCH(DF$1, 'Ambiente-Termico'!$B$1:$EC$1, 0))</f>
        <v>3808.312285971343</v>
      </c>
      <c r="DG94">
        <f>INDEX('Ambiente-Termico'!$B$2:$EC$1000, MATCH($O94, 'Ambiente-Termico'!$I$2:$I$1000, 0), MATCH(DG$1, 'Ambiente-Termico'!$B$1:$EC$1, 0))</f>
        <v>3834.5816827054332</v>
      </c>
      <c r="DH94">
        <f>INDEX('Ambiente-Termico'!$B$2:$EC$1000, MATCH($O94, 'Ambiente-Termico'!$I$2:$I$1000, 0), MATCH(DH$1, 'Ambiente-Termico'!$B$1:$EC$1, 0))</f>
        <v>-26.269396734090151</v>
      </c>
      <c r="DI94">
        <f>INDEX('Ambiente-Termico'!$B$2:$EC$1000, MATCH($O94, 'Ambiente-Termico'!$I$2:$I$1000, 0), MATCH(DI$1, 'Ambiente-Termico'!$B$1:$EC$1, 0))</f>
        <v>-2681.680783817862</v>
      </c>
      <c r="DJ94">
        <f>INDEX('Ambiente-Termico'!$B$2:$EC$1000, MATCH($O94, 'Ambiente-Termico'!$I$2:$I$1000, 0), MATCH(DJ$1, 'Ambiente-Termico'!$B$1:$EC$1, 0))</f>
        <v>0</v>
      </c>
      <c r="DK94">
        <f>INDEX('Ambiente-Termico'!$B$2:$EC$1000, MATCH($O94, 'Ambiente-Termico'!$I$2:$I$1000, 0), MATCH(DK$1, 'Ambiente-Termico'!$B$1:$EC$1, 0))</f>
        <v>1.5307110110118169</v>
      </c>
      <c r="DL94">
        <f>INDEX('Ambiente-Termico'!$B$2:$EC$1000, MATCH($O94, 'Ambiente-Termico'!$I$2:$I$1000, 0), MATCH(DL$1, 'Ambiente-Termico'!$B$1:$EC$1, 0))</f>
        <v>1976.7272131644929</v>
      </c>
      <c r="DM94">
        <f>INDEX('Ambiente-Termico'!$B$2:$EC$1000, MATCH($O94, 'Ambiente-Termico'!$I$2:$I$1000, 0), MATCH(DM$1, 'Ambiente-Termico'!$B$1:$EC$1, 0))</f>
        <v>0</v>
      </c>
      <c r="DN94" s="2">
        <f t="shared" si="45"/>
        <v>0</v>
      </c>
      <c r="DO94" s="2">
        <f t="shared" si="46"/>
        <v>0</v>
      </c>
      <c r="DP94" s="2">
        <f t="shared" si="47"/>
        <v>0</v>
      </c>
      <c r="DQ94" s="2">
        <f t="shared" si="48"/>
        <v>0</v>
      </c>
      <c r="DR94" s="2">
        <f t="shared" si="49"/>
        <v>0</v>
      </c>
      <c r="DS94" s="2">
        <f t="shared" si="50"/>
        <v>0</v>
      </c>
      <c r="DT94" s="2">
        <f t="shared" si="51"/>
        <v>0</v>
      </c>
      <c r="DU94" s="2">
        <f t="shared" si="52"/>
        <v>0</v>
      </c>
      <c r="DV94" s="2">
        <f t="shared" si="53"/>
        <v>0</v>
      </c>
      <c r="DW94" s="2">
        <f t="shared" si="54"/>
        <v>0</v>
      </c>
      <c r="DX94" s="2">
        <f t="shared" si="55"/>
        <v>0</v>
      </c>
      <c r="DY94" s="2">
        <f t="shared" si="56"/>
        <v>9.4554135981354592E-2</v>
      </c>
      <c r="DZ94" s="2">
        <f t="shared" si="57"/>
        <v>0.11656880546744823</v>
      </c>
      <c r="EA94" s="2">
        <f t="shared" si="58"/>
        <v>0.17648735033389354</v>
      </c>
      <c r="EB94" s="2">
        <f t="shared" si="59"/>
        <v>1.684916995178255</v>
      </c>
      <c r="EC94" s="2">
        <f t="shared" si="60"/>
        <v>1.7218163094401668</v>
      </c>
      <c r="ED94" s="2">
        <f t="shared" si="61"/>
        <v>-3.6899314261912078E-2</v>
      </c>
      <c r="EE94" s="2">
        <f t="shared" si="62"/>
        <v>-1.0720579647920916</v>
      </c>
      <c r="EF94" s="2">
        <f t="shared" si="63"/>
        <v>0</v>
      </c>
      <c r="EG94" s="2">
        <f t="shared" si="64"/>
        <v>-4.6932216885936257E-4</v>
      </c>
      <c r="EH94" s="2">
        <f t="shared" si="65"/>
        <v>1</v>
      </c>
      <c r="EI94" s="2">
        <f t="shared" si="66"/>
        <v>0</v>
      </c>
      <c r="EJ94" s="2">
        <f t="shared" si="67"/>
        <v>0</v>
      </c>
      <c r="EK94" s="2">
        <f t="shared" si="68"/>
        <v>0.10471854620173864</v>
      </c>
      <c r="EL94" s="2">
        <f t="shared" si="69"/>
        <v>0.12909975554566516</v>
      </c>
      <c r="EM94" s="2">
        <f t="shared" si="70"/>
        <v>0.19545944297567991</v>
      </c>
      <c r="EN94" s="2">
        <f t="shared" si="71"/>
        <v>1.926574522073135</v>
      </c>
      <c r="EO94" s="2">
        <f t="shared" si="72"/>
        <v>1.9398638604093217</v>
      </c>
      <c r="EP94" s="2">
        <f t="shared" si="73"/>
        <v>-1.3289338336186576E-2</v>
      </c>
      <c r="EQ94" s="2">
        <f t="shared" si="74"/>
        <v>-1.3566266331330699</v>
      </c>
      <c r="ER94" s="2">
        <f t="shared" si="75"/>
        <v>0</v>
      </c>
      <c r="ES94" s="2">
        <f t="shared" si="76"/>
        <v>7.7436633685097102E-4</v>
      </c>
      <c r="ET94" s="2">
        <f t="shared" si="77"/>
        <v>1</v>
      </c>
      <c r="EU94" s="2">
        <f t="shared" si="78"/>
        <v>0</v>
      </c>
      <c r="EV94">
        <f>INDEX('Ambiente-Luminico'!$B$2:$DZ$1000, MATCH($P94, 'Ambiente-Luminico'!$M$2:$M$1000, 0), MATCH(EV$1, 'Ambiente-Luminico'!$B$1:$DZ$1, 0))</f>
        <v>1</v>
      </c>
      <c r="EW94">
        <f>INDEX('Ambiente-Luminico'!$B$2:$DZ$1000, MATCH($P94, 'Ambiente-Luminico'!$M$2:$M$1000, 0), MATCH(EW$1, 'Ambiente-Luminico'!$B$1:$DZ$1, 0))</f>
        <v>0.625</v>
      </c>
      <c r="EX94">
        <f>INDEX('Ambiente-Luminico'!$B$2:$DZ$1000, MATCH($P94, 'Ambiente-Luminico'!$M$2:$M$1000, 0), MATCH(EX$1, 'Ambiente-Luminico'!$B$1:$DZ$1, 0))</f>
        <v>0</v>
      </c>
      <c r="EY94">
        <f>INDEX('Ambiente-Luminico'!$B$2:$DZ$1000, MATCH($P94, 'Ambiente-Luminico'!$M$2:$M$1000, 0), MATCH(EY$1, 'Ambiente-Luminico'!$B$1:$DZ$1, 0))</f>
        <v>0.76684487000000001</v>
      </c>
      <c r="EZ94">
        <f>INDEX('Ambiente-Luminico'!$B$2:$DZ$1000, MATCH($P94, 'Ambiente-Luminico'!$M$2:$M$1000, 0), MATCH(EZ$1, 'Ambiente-Luminico'!$B$1:$DZ$1, 0))</f>
        <v>0.18548803</v>
      </c>
      <c r="FA94">
        <f>INDEX('Ambiente-Luminico'!$B$2:$DZ$1000, MATCH($P94, 'Ambiente-Luminico'!$M$2:$M$1000, 0), MATCH(FA$1, 'Ambiente-Luminico'!$B$1:$DZ$1, 0))</f>
        <v>3237.4238</v>
      </c>
      <c r="FB94">
        <f>INDEX('Ambiente-Luminico'!$B$2:$DZ$1000, MATCH($P94, 'Ambiente-Luminico'!$M$2:$M$1000, 0), MATCH(FB$1, 'Ambiente-Luminico'!$B$1:$DZ$1, 0))</f>
        <v>0.54101560000000004</v>
      </c>
    </row>
    <row r="95" spans="1:158" x14ac:dyDescent="0.3">
      <c r="A95">
        <f>IF(INDEX(Plan1!O$5:O$1000,ROW()-1)="","",INDEX(Plan1!O$5:O$1000,ROW()-1))</f>
        <v>94</v>
      </c>
      <c r="B95" t="str">
        <f>IF(INDEX(Plan1!P$5:P$1000,ROW()-1)="","",INDEX(Plan1!P$5:P$1000,ROW()-1))</f>
        <v>CTD-HVAC-V60-T120</v>
      </c>
      <c r="C95" t="str">
        <f>IF(INDEX(Plan1!Q$5:Q$1000,ROW()-1)="","",INDEX(Plan1!Q$5:Q$1000,ROW()-1))</f>
        <v>CTD</v>
      </c>
      <c r="D95" t="str">
        <f>IF(INDEX(Plan1!R$5:R$1000,ROW()-1)="","",INDEX(Plan1!R$5:R$1000,ROW()-1))</f>
        <v>HVAC</v>
      </c>
      <c r="E95" t="str">
        <f>IF(INDEX(Plan1!S$5:S$1000,ROW()-1)="","",INDEX(Plan1!S$5:S$1000,ROW()-1))</f>
        <v>V60</v>
      </c>
      <c r="F95" t="str">
        <f>IF(INDEX(Plan1!T$5:T$1000,ROW()-1)="","",INDEX(Plan1!T$5:T$1000,ROW()-1))</f>
        <v>T120</v>
      </c>
      <c r="G95" t="str">
        <f>IF(INDEX(Plan1!U$5:U$1000,ROW()-1)="","",INDEX(Plan1!U$5:U$1000,ROW()-1))</f>
        <v>COZINHA</v>
      </c>
      <c r="H95">
        <f>IF(INDEX(Plan1!W$5:W$1000,ROW()-1)="","",INDEX(Plan1!W$5:W$1000,ROW()-1))</f>
        <v>23</v>
      </c>
      <c r="I95">
        <f>IF(INDEX(Plan1!X$5:X$1000,ROW()-1)="","",INDEX(Plan1!X$5:X$1000,ROW()-1))</f>
        <v>20.47</v>
      </c>
      <c r="J95">
        <f>IF(INDEX(Plan1!Y$5:Y$1000,ROW()-1)="","",INDEX(Plan1!Y$5:Y$1000,ROW()-1))</f>
        <v>7.3440000000000003</v>
      </c>
      <c r="K95" s="16">
        <f>IF(INDEX(Plan1!Z$5:Z$1000,ROW()-1)="","",INDEX(Plan1!Z$5:Z$1000,ROW()-1))</f>
        <v>0.36</v>
      </c>
      <c r="L95" s="2">
        <f>IF(INDEX(Plan1!AA$5:AA$1000,ROW()-1)="","",INDEX(Plan1!AA$5:AA$1000,ROW()-1))</f>
        <v>0.32</v>
      </c>
      <c r="M95" t="str">
        <f t="shared" si="79"/>
        <v>T120</v>
      </c>
      <c r="N95" t="str">
        <f t="shared" si="80"/>
        <v>Oeste</v>
      </c>
      <c r="O95" t="str">
        <f t="shared" si="81"/>
        <v>CTD-HVAC-V60-T120-COZINHA-T120</v>
      </c>
      <c r="P95" t="str">
        <f t="shared" si="82"/>
        <v>CTD-VN-V60-T120-COZINHA-T120</v>
      </c>
      <c r="Q95" t="str">
        <f t="shared" si="83"/>
        <v>CTD_T120_V60</v>
      </c>
      <c r="R95" t="str">
        <f t="shared" si="84"/>
        <v>CTD_T120_V60_sDG</v>
      </c>
      <c r="S95" t="str">
        <f t="shared" si="85"/>
        <v>CTD-COZINHA</v>
      </c>
      <c r="T95" t="str">
        <f t="shared" si="86"/>
        <v>CTD-HVAC-V86-ST-COZINHA-ST</v>
      </c>
      <c r="U95">
        <f>INDEX('Ambiente-Termico'!$B$2:$EC$1000, MATCH($O95, 'Ambiente-Termico'!$I$2:$I$1000, 0), MATCH(U$1, 'Ambiente-Termico'!$B$1:$EC$1, 0))</f>
        <v>2920</v>
      </c>
      <c r="V95">
        <f>INDEX('Ambiente-Termico'!$B$2:$EC$1000, MATCH($O95, 'Ambiente-Termico'!$I$2:$I$1000, 0), MATCH(V$1, 'Ambiente-Termico'!$B$1:$EC$1, 0))</f>
        <v>24.01</v>
      </c>
      <c r="W95">
        <f>INDEX('Ambiente-Termico'!$B$2:$EC$1000, MATCH($O95, 'Ambiente-Termico'!$I$2:$I$1000, 0), MATCH(W$1, 'Ambiente-Termico'!$B$1:$EC$1, 0))</f>
        <v>25.03</v>
      </c>
      <c r="X95">
        <f>INDEX('Ambiente-Termico'!$B$2:$EC$1000, MATCH($O95, 'Ambiente-Termico'!$I$2:$I$1000, 0), MATCH(X$1, 'Ambiente-Termico'!$B$1:$EC$1, 0))</f>
        <v>23.55</v>
      </c>
      <c r="Y95">
        <f>INDEX('Ambiente-Termico'!$B$2:$EC$1000, MATCH($O95, 'Ambiente-Termico'!$I$2:$I$1000, 0), MATCH(Y$1, 'Ambiente-Termico'!$B$1:$EC$1, 0))</f>
        <v>21.93</v>
      </c>
      <c r="Z95">
        <f>INDEX('Ambiente-Termico'!$B$2:$EC$1000, MATCH($O95, 'Ambiente-Termico'!$I$2:$I$1000, 0), MATCH(Z$1, 'Ambiente-Termico'!$B$1:$EC$1, 0))</f>
        <v>28.74</v>
      </c>
      <c r="AA95">
        <f>INDEX('Ambiente-Termico'!$B$2:$EC$1000, MATCH($O95, 'Ambiente-Termico'!$I$2:$I$1000, 0), MATCH(AA$1, 'Ambiente-Termico'!$B$1:$EC$1, 0))</f>
        <v>28.74</v>
      </c>
      <c r="AB95">
        <f>INDEX('Ambiente-Termico'!$B$2:$EC$1000, MATCH($O95, 'Ambiente-Termico'!$I$2:$I$1000, 0), MATCH(AB$1, 'Ambiente-Termico'!$B$1:$EC$1, 0))</f>
        <v>22.82</v>
      </c>
      <c r="AC95">
        <f>INDEX('Ambiente-Termico'!$B$2:$EC$1000, MATCH($O95, 'Ambiente-Termico'!$I$2:$I$1000, 0), MATCH(AC$1, 'Ambiente-Termico'!$B$1:$EC$1, 0))</f>
        <v>21.38</v>
      </c>
      <c r="AD95">
        <f>INDEX('Ambiente-Termico'!$B$2:$EC$1000, MATCH($O95, 'Ambiente-Termico'!$I$2:$I$1000, 0), MATCH(AD$1, 'Ambiente-Termico'!$B$1:$EC$1, 0))</f>
        <v>26.37</v>
      </c>
      <c r="AE95">
        <f>INDEX('Ambiente-Termico'!$B$2:$EC$1000, MATCH($O95, 'Ambiente-Termico'!$I$2:$I$1000, 0), MATCH(AE$1, 'Ambiente-Termico'!$B$1:$EC$1, 0))</f>
        <v>26.37</v>
      </c>
      <c r="AF95">
        <f>INDEX('Ambiente-Termico'!$B$2:$EC$1000, MATCH($O95, 'Ambiente-Termico'!$I$2:$I$1000, 0), MATCH(AF$1, 'Ambiente-Termico'!$B$1:$EC$1, 0))</f>
        <v>23.18</v>
      </c>
      <c r="AG95">
        <f>INDEX('Ambiente-Termico'!$B$2:$EC$1000, MATCH($O95, 'Ambiente-Termico'!$I$2:$I$1000, 0), MATCH(AG$1, 'Ambiente-Termico'!$B$1:$EC$1, 0))</f>
        <v>21.66</v>
      </c>
      <c r="AH95" s="2">
        <f t="shared" si="87"/>
        <v>1.2479201331113687E-3</v>
      </c>
      <c r="AI95" s="2">
        <f t="shared" si="87"/>
        <v>2.2265624999999956E-2</v>
      </c>
      <c r="AJ95" s="2">
        <f t="shared" si="87"/>
        <v>6.7482075073808101E-3</v>
      </c>
      <c r="AK95" s="2">
        <f t="shared" si="87"/>
        <v>7.2430964237211182E-3</v>
      </c>
      <c r="AL95" s="2">
        <f t="shared" si="88"/>
        <v>7.2604065827686304E-2</v>
      </c>
      <c r="AM95" s="2">
        <f t="shared" si="88"/>
        <v>7.2604065827686304E-2</v>
      </c>
      <c r="AN95" s="2">
        <f t="shared" si="88"/>
        <v>5.1143451143451202E-2</v>
      </c>
      <c r="AO95" s="2">
        <f t="shared" si="43"/>
        <v>2.5968109339407741E-2</v>
      </c>
      <c r="AP95" s="2">
        <f t="shared" si="43"/>
        <v>4.1090909090909067E-2</v>
      </c>
      <c r="AQ95" s="2">
        <f t="shared" si="43"/>
        <v>4.1090909090909067E-2</v>
      </c>
      <c r="AR95" s="2">
        <f t="shared" si="43"/>
        <v>2.9313232830820768E-2</v>
      </c>
      <c r="AS95" s="2">
        <f t="shared" si="44"/>
        <v>1.6348773841961872E-2</v>
      </c>
      <c r="AT95">
        <f>INDEX('Ambiente-Termico'!$B$2:$EC$1000, MATCH($O95, 'Ambiente-Termico'!$I$2:$I$1000, 0), MATCH(AT$1, 'Ambiente-Termico'!$B$1:$EC$1, 0))</f>
        <v>2789</v>
      </c>
      <c r="AU95" s="2">
        <f>INDEX('Ambiente-Termico'!$B$2:$EC$1000, MATCH($O95, 'Ambiente-Termico'!$I$2:$I$1000, 0), MATCH(AU$1, 'Ambiente-Termico'!$B$1:$EC$1, 0))</f>
        <v>0.95513698630136989</v>
      </c>
      <c r="AV95">
        <f>INDEX('Ambiente-Termico'!$B$2:$EC$1000, MATCH($O95, 'Ambiente-Termico'!$I$2:$I$1000, 0), MATCH(AV$1, 'Ambiente-Termico'!$B$1:$EC$1, 0))</f>
        <v>0</v>
      </c>
      <c r="AW95" s="2">
        <f>INDEX('Ambiente-Termico'!$B$2:$EC$1000, MATCH($O95, 'Ambiente-Termico'!$I$2:$I$1000, 0), MATCH(AW$1, 'Ambiente-Termico'!$B$1:$EC$1, 0))</f>
        <v>0</v>
      </c>
      <c r="AX95">
        <f>INDEX('Ambiente-Termico'!$B$2:$EC$1000, MATCH($O95, 'Ambiente-Termico'!$I$2:$I$1000, 0), MATCH(AX$1, 'Ambiente-Termico'!$B$1:$EC$1, 0))</f>
        <v>131</v>
      </c>
      <c r="AY95" s="2">
        <f>INDEX('Ambiente-Termico'!$B$2:$EC$1000, MATCH($O95, 'Ambiente-Termico'!$I$2:$I$1000, 0), MATCH(AY$1, 'Ambiente-Termico'!$B$1:$EC$1, 0))</f>
        <v>4.486301369863014E-2</v>
      </c>
      <c r="AZ95">
        <f>INDEX('Ambiente-Termico'!$B$2:$EC$1000, MATCH($O95, 'Ambiente-Termico'!$I$2:$I$1000, 0), MATCH(AZ$1, 'Ambiente-Termico'!$B$1:$EC$1, 0))</f>
        <v>7591</v>
      </c>
      <c r="BA95" s="2">
        <f>INDEX('Ambiente-Termico'!$B$2:$EC$1000, MATCH($O95, 'Ambiente-Termico'!$I$2:$I$1000, 0), MATCH(BA$1, 'Ambiente-Termico'!$B$1:$EC$1, 0))</f>
        <v>0.86655251141552514</v>
      </c>
      <c r="BB95">
        <f>INDEX('Ambiente-Termico'!$B$2:$EC$1000, MATCH($O95, 'Ambiente-Termico'!$I$2:$I$1000, 0), MATCH(BB$1, 'Ambiente-Termico'!$B$1:$EC$1, 0))</f>
        <v>0</v>
      </c>
      <c r="BC95" s="2">
        <f>INDEX('Ambiente-Termico'!$B$2:$EC$1000, MATCH($O95, 'Ambiente-Termico'!$I$2:$I$1000, 0), MATCH(BC$1, 'Ambiente-Termico'!$B$1:$EC$1, 0))</f>
        <v>0</v>
      </c>
      <c r="BD95" t="e">
        <f>INDEX('Ambiente-Termico'!$B$2:$EC$1000, MATCH($O95, 'Ambiente-Termico'!$I$2:$I$1000, 0), MATCH(BD$1, 'Ambiente-Termico'!$B$1:$EC$1, 0))</f>
        <v>#N/A</v>
      </c>
      <c r="BE95" s="2" t="e">
        <f>INDEX('Ambiente-Termico'!$B$2:$EC$1000, MATCH($O95, 'Ambiente-Termico'!$I$2:$I$1000, 0), MATCH(BE$1, 'Ambiente-Termico'!$B$1:$EC$1, 0))</f>
        <v>#N/A</v>
      </c>
      <c r="BF95">
        <f>INDEX('Ambiente-Termico'!$B$2:$EC$1000, MATCH($O95, 'Ambiente-Termico'!$I$2:$I$1000, 0), MATCH(BF$1, 'Ambiente-Termico'!$B$1:$EC$1, 0))</f>
        <v>5</v>
      </c>
      <c r="BG95" s="2">
        <f>INDEX('Ambiente-Termico'!$B$2:$EC$1000, MATCH($O95, 'Ambiente-Termico'!$I$2:$I$1000, 0), MATCH(BG$1, 'Ambiente-Termico'!$B$1:$EC$1, 0))</f>
        <v>1.712328767123288E-3</v>
      </c>
      <c r="BH95">
        <f>INDEX('Ambiente-Termico'!$B$2:$EC$1000, MATCH($O95, 'Ambiente-Termico'!$I$2:$I$1000, 0), MATCH(BH$1, 'Ambiente-Termico'!$B$1:$EC$1, 0))</f>
        <v>0</v>
      </c>
      <c r="BI95" s="2">
        <f>INDEX('Ambiente-Termico'!$B$2:$EC$1000, MATCH($O95, 'Ambiente-Termico'!$I$2:$I$1000, 0), MATCH(BI$1, 'Ambiente-Termico'!$B$1:$EC$1, 0))</f>
        <v>0</v>
      </c>
      <c r="BJ95">
        <f>INDEX('Ambiente-Termico'!$B$2:$EC$1000, MATCH($O95, 'Ambiente-Termico'!$I$2:$I$1000, 0), MATCH(BJ$1, 'Ambiente-Termico'!$B$1:$EC$1, 0))</f>
        <v>2915</v>
      </c>
      <c r="BK95" s="2">
        <f>INDEX('Ambiente-Termico'!$B$2:$EC$1000, MATCH($O95, 'Ambiente-Termico'!$I$2:$I$1000, 0), MATCH(BK$1, 'Ambiente-Termico'!$B$1:$EC$1, 0))</f>
        <v>0.99828767123287676</v>
      </c>
      <c r="BL95">
        <f>INDEX('Ambiente-Termico'!$B$2:$EC$1000, MATCH($O95, 'Ambiente-Termico'!$I$2:$I$1000, 0), MATCH(BL$1, 'Ambiente-Termico'!$B$1:$EC$1, 0))</f>
        <v>5</v>
      </c>
      <c r="BM95" s="2">
        <f>INDEX('Ambiente-Termico'!$B$2:$EC$1000, MATCH($O95, 'Ambiente-Termico'!$I$2:$I$1000, 0), MATCH(BM$1, 'Ambiente-Termico'!$B$1:$EC$1, 0))</f>
        <v>5.7077625570776253E-4</v>
      </c>
      <c r="BN95">
        <f>INDEX('Ambiente-Termico'!$B$2:$EC$1000, MATCH($O95, 'Ambiente-Termico'!$I$2:$I$1000, 0), MATCH(BN$1, 'Ambiente-Termico'!$B$1:$EC$1, 0))</f>
        <v>466</v>
      </c>
      <c r="BO95" s="2">
        <f>INDEX('Ambiente-Termico'!$B$2:$EC$1000, MATCH($O95, 'Ambiente-Termico'!$I$2:$I$1000, 0), MATCH(BO$1, 'Ambiente-Termico'!$B$1:$EC$1, 0))</f>
        <v>5.3196347031963472E-2</v>
      </c>
      <c r="BP95">
        <f>INDEX('Ambiente-Termico'!$B$2:$EC$1000, MATCH($O95, 'Ambiente-Termico'!$I$2:$I$1000, 0), MATCH(BP$1, 'Ambiente-Termico'!$B$1:$EC$1, 0))</f>
        <v>8289</v>
      </c>
      <c r="BQ95" s="2">
        <f>INDEX('Ambiente-Termico'!$B$2:$EC$1000, MATCH($O95, 'Ambiente-Termico'!$I$2:$I$1000, 0), MATCH(BQ$1, 'Ambiente-Termico'!$B$1:$EC$1, 0))</f>
        <v>0.94623287671232881</v>
      </c>
      <c r="BR95">
        <f>INDEX('Ambiente-Termico'!$B$2:$EC$1000, MATCH($O95, 'Ambiente-Termico'!$I$2:$I$1000, 0), MATCH(BR$1, 'Ambiente-Termico'!$B$1:$EC$1, 0))</f>
        <v>0</v>
      </c>
      <c r="BS95" s="2">
        <f>INDEX('Ambiente-Termico'!$B$2:$EC$1000, MATCH($O95, 'Ambiente-Termico'!$I$2:$I$1000, 0), MATCH(BS$1, 'Ambiente-Termico'!$B$1:$EC$1, 0))</f>
        <v>0</v>
      </c>
      <c r="BT95">
        <f>INDEX('Ambiente-Termico'!$B$2:$EC$1000, MATCH($O95, 'Ambiente-Termico'!$I$2:$I$1000, 0), MATCH(BT$1, 'Ambiente-Termico'!$B$1:$EC$1, 0))</f>
        <v>122</v>
      </c>
      <c r="BU95" s="2">
        <f>INDEX('Ambiente-Termico'!$B$2:$EC$1000, MATCH($O95, 'Ambiente-Termico'!$I$2:$I$1000, 0), MATCH(BU$1, 'Ambiente-Termico'!$B$1:$EC$1, 0))</f>
        <v>4.1780821917808221E-2</v>
      </c>
      <c r="BV95">
        <f>INDEX('Ambiente-Termico'!$B$2:$EC$1000, MATCH($O95, 'Ambiente-Termico'!$I$2:$I$1000, 0), MATCH(BV$1, 'Ambiente-Termico'!$B$1:$EC$1, 0))</f>
        <v>8638</v>
      </c>
      <c r="BW95" s="2">
        <f>INDEX('Ambiente-Termico'!$B$2:$EC$1000, MATCH($O95, 'Ambiente-Termico'!$I$2:$I$1000, 0), MATCH(BW$1, 'Ambiente-Termico'!$B$1:$EC$1, 0))</f>
        <v>0.98607305936073064</v>
      </c>
      <c r="BX95">
        <f>INDEX('Ambiente-Termico'!$B$2:$EC$1000, MATCH($O95, 'Ambiente-Termico'!$I$2:$I$1000, 0), MATCH(BX$1, 'Ambiente-Termico'!$B$1:$EC$1, 0))</f>
        <v>0</v>
      </c>
      <c r="BY95" s="2">
        <f>INDEX('Ambiente-Termico'!$B$2:$EC$1000, MATCH($O95, 'Ambiente-Termico'!$I$2:$I$1000, 0), MATCH(BY$1, 'Ambiente-Termico'!$B$1:$EC$1, 0))</f>
        <v>0</v>
      </c>
      <c r="BZ95">
        <f>INDEX('Ambiente-Termico'!$B$2:$EC$1000, MATCH($O95, 'Ambiente-Termico'!$I$2:$I$1000, 0), MATCH(BZ$1, 'Ambiente-Termico'!$B$1:$EC$1, 0))</f>
        <v>2367</v>
      </c>
      <c r="CA95" s="2">
        <f>INDEX('Ambiente-Termico'!$B$2:$EC$1000, MATCH($O95, 'Ambiente-Termico'!$I$2:$I$1000, 0), MATCH(CA$1, 'Ambiente-Termico'!$B$1:$EC$1, 0))</f>
        <v>0.27020547945205481</v>
      </c>
      <c r="CB95">
        <f>INDEX('Ambiente-Termico'!$B$2:$EC$1000, MATCH($O95, 'Ambiente-Termico'!$I$2:$I$1000, 0), MATCH(CB$1, 'Ambiente-Termico'!$B$1:$EC$1, 0))</f>
        <v>6393</v>
      </c>
      <c r="CC95" s="2">
        <f>INDEX('Ambiente-Termico'!$B$2:$EC$1000, MATCH($O95, 'Ambiente-Termico'!$I$2:$I$1000, 0), MATCH(CC$1, 'Ambiente-Termico'!$B$1:$EC$1, 0))</f>
        <v>0.72979452054794525</v>
      </c>
      <c r="CD95">
        <f>INDEX('Ambiente-Termico'!$B$2:$EC$1000, MATCH($O95, 'Ambiente-Termico'!$I$2:$I$1000, 0), MATCH(CD$1, 'Ambiente-Termico'!$B$1:$EC$1, 0))</f>
        <v>1751.99</v>
      </c>
      <c r="CE95">
        <f>INDEX('Ambiente-Termico'!$B$2:$EC$1000, MATCH($O95, 'Ambiente-Termico'!$I$2:$I$1000, 0), MATCH(CE$1, 'Ambiente-Termico'!$B$1:$EC$1, 0))</f>
        <v>597.54999999999995</v>
      </c>
      <c r="CF95">
        <f>INDEX('Ambiente-Termico'!$B$2:$EC$1000, MATCH($O95, 'Ambiente-Termico'!$I$2:$I$1000, 0), MATCH(CF$1, 'Ambiente-Termico'!$B$1:$EC$1, 0))</f>
        <v>76.173478260869572</v>
      </c>
      <c r="CG95">
        <f>INDEX('Ambiente-Termico'!$B$2:$EC$1000, MATCH($O95, 'Ambiente-Termico'!$I$2:$I$1000, 0), MATCH(CG$1, 'Ambiente-Termico'!$B$1:$EC$1, 0))</f>
        <v>25.980434782608693</v>
      </c>
      <c r="CH95">
        <f>INDEX('Ambiente-Termico'!$B$2:$EC$1000, MATCH($O95, 'Ambiente-Termico'!$I$2:$I$1000, 0), MATCH(CH$1, 'Ambiente-Termico'!$B$1:$EC$1, 0))</f>
        <v>50.193043478260876</v>
      </c>
      <c r="CI95">
        <f>INDEX('Ambiente-Termico'!$B$2:$EC$1000, MATCH($O95, 'Ambiente-Termico'!$I$2:$I$1000, 0), MATCH(CI$1, 'Ambiente-Termico'!$B$1:$EC$1, 0))</f>
        <v>1422.32</v>
      </c>
      <c r="CJ95">
        <f>INDEX('Ambiente-Termico'!$B$2:$EC$1000, MATCH($O95, 'Ambiente-Termico'!$I$2:$I$1000, 0), MATCH(CJ$1, 'Ambiente-Termico'!$B$1:$EC$1, 0))</f>
        <v>41.819786525969143</v>
      </c>
      <c r="CK95">
        <f>INDEX('Ambiente-Termico'!$B$2:$EC$1000, MATCH($O95, 'Ambiente-Termico'!$I$2:$I$1000, 0), MATCH(CK$1, 'Ambiente-Termico'!$B$1:$EC$1, 0))</f>
        <v>351.97</v>
      </c>
      <c r="CL95">
        <f>INDEX('Ambiente-Termico'!$B$2:$EC$1000, MATCH($O95, 'Ambiente-Termico'!$I$2:$I$1000, 0), MATCH(CL$1, 'Ambiente-Termico'!$B$1:$EC$1, 0))</f>
        <v>2.79</v>
      </c>
      <c r="CM95">
        <f>INDEX('Ambiente-Termico'!$B$2:$EC$1000, MATCH($O95, 'Ambiente-Termico'!$I$2:$I$1000, 0), MATCH(CM$1, 'Ambiente-Termico'!$B$1:$EC$1, 0))</f>
        <v>37.54</v>
      </c>
      <c r="CN95" t="str">
        <f>INDEX('Ambiente-Termico'!$B$2:$EC$1000, MATCH($O95, 'Ambiente-Termico'!$I$2:$I$1000, 0), MATCH(CN$1, 'Ambiente-Termico'!$B$1:$EC$1, 0))</f>
        <v xml:space="preserve"> 02/21  18:00:00</v>
      </c>
      <c r="CO95">
        <f>INDEX('Ambiente-Termico'!$B$2:$EC$1000, MATCH($O95, 'Ambiente-Termico'!$I$2:$I$1000, 0), MATCH(CO$1, 'Ambiente-Termico'!$B$1:$EC$1, 0))</f>
        <v>1483.2304404732311</v>
      </c>
      <c r="CP95">
        <f>INDEX('Ambiente-Termico'!$B$2:$EC$1000, MATCH($O95, 'Ambiente-Termico'!$I$2:$I$1000, 0), MATCH(CP$1, 'Ambiente-Termico'!$B$1:$EC$1, 0))</f>
        <v>207</v>
      </c>
      <c r="CQ95">
        <f>INDEX('Ambiente-Termico'!$B$2:$EC$1000, MATCH($O95, 'Ambiente-Termico'!$I$2:$I$1000, 0), MATCH(CQ$1, 'Ambiente-Termico'!$B$1:$EC$1, 0))</f>
        <v>255.19499999999999</v>
      </c>
      <c r="CR95">
        <f>INDEX('Ambiente-Termico'!$B$2:$EC$1000, MATCH($O95, 'Ambiente-Termico'!$I$2:$I$1000, 0), MATCH(CR$1, 'Ambiente-Termico'!$B$1:$EC$1, 0))</f>
        <v>386.36999999999989</v>
      </c>
      <c r="CS95">
        <f>INDEX('Ambiente-Termico'!$B$2:$EC$1000, MATCH($O95, 'Ambiente-Termico'!$I$2:$I$1000, 0), MATCH(CS$1, 'Ambiente-Termico'!$B$1:$EC$1, 0))</f>
        <v>1978.131229904717</v>
      </c>
      <c r="CT95">
        <f>INDEX('Ambiente-Termico'!$B$2:$EC$1000, MATCH($O95, 'Ambiente-Termico'!$I$2:$I$1000, 0), MATCH(CT$1, 'Ambiente-Termico'!$B$1:$EC$1, 0))</f>
        <v>1419.037013735956</v>
      </c>
      <c r="CU95">
        <f>INDEX('Ambiente-Termico'!$B$2:$EC$1000, MATCH($O95, 'Ambiente-Termico'!$I$2:$I$1000, 0), MATCH(CU$1, 'Ambiente-Termico'!$B$1:$EC$1, 0))</f>
        <v>559.09421616876057</v>
      </c>
      <c r="CV95">
        <f>INDEX('Ambiente-Termico'!$B$2:$EC$1000, MATCH($O95, 'Ambiente-Termico'!$I$2:$I$1000, 0), MATCH(CV$1, 'Ambiente-Termico'!$B$1:$EC$1, 0))</f>
        <v>-1345.9283684499831</v>
      </c>
      <c r="CW95">
        <f>INDEX('Ambiente-Termico'!$B$2:$EC$1000, MATCH($O95, 'Ambiente-Termico'!$I$2:$I$1000, 0), MATCH(CW$1, 'Ambiente-Termico'!$B$1:$EC$1, 0))</f>
        <v>0</v>
      </c>
      <c r="CX95">
        <f>INDEX('Ambiente-Termico'!$B$2:$EC$1000, MATCH($O95, 'Ambiente-Termico'!$I$2:$I$1000, 0), MATCH(CX$1, 'Ambiente-Termico'!$B$1:$EC$1, 0))</f>
        <v>2.4625790184975358</v>
      </c>
      <c r="CY95">
        <f>INDEX('Ambiente-Termico'!$B$2:$EC$1000, MATCH($O95, 'Ambiente-Termico'!$I$2:$I$1000, 0), MATCH(CY$1, 'Ambiente-Termico'!$B$1:$EC$1, 0))</f>
        <v>1483.2304404732311</v>
      </c>
      <c r="CZ95">
        <f>INDEX('Ambiente-Termico'!$B$2:$EC$1000, MATCH($O95, 'Ambiente-Termico'!$I$2:$I$1000, 0), MATCH(CZ$1, 'Ambiente-Termico'!$B$1:$EC$1, 0))</f>
        <v>0</v>
      </c>
      <c r="DA95" t="str">
        <f>INDEX('Ambiente-Termico'!$B$2:$EC$1000, MATCH($O95, 'Ambiente-Termico'!$I$2:$I$1000, 0), MATCH(DA$1, 'Ambiente-Termico'!$B$1:$EC$1, 0))</f>
        <v xml:space="preserve"> 02/21  18:00:00</v>
      </c>
      <c r="DB95">
        <f>INDEX('Ambiente-Termico'!$B$2:$EC$1000, MATCH($O95, 'Ambiente-Termico'!$I$2:$I$1000, 0), MATCH(DB$1, 'Ambiente-Termico'!$B$1:$EC$1, 0))</f>
        <v>1379.692148010527</v>
      </c>
      <c r="DC95">
        <f>INDEX('Ambiente-Termico'!$B$2:$EC$1000, MATCH($O95, 'Ambiente-Termico'!$I$2:$I$1000, 0), MATCH(DC$1, 'Ambiente-Termico'!$B$1:$EC$1, 0))</f>
        <v>207</v>
      </c>
      <c r="DD95">
        <f>INDEX('Ambiente-Termico'!$B$2:$EC$1000, MATCH($O95, 'Ambiente-Termico'!$I$2:$I$1000, 0), MATCH(DD$1, 'Ambiente-Termico'!$B$1:$EC$1, 0))</f>
        <v>255.19499999999999</v>
      </c>
      <c r="DE95">
        <f>INDEX('Ambiente-Termico'!$B$2:$EC$1000, MATCH($O95, 'Ambiente-Termico'!$I$2:$I$1000, 0), MATCH(DE$1, 'Ambiente-Termico'!$B$1:$EC$1, 0))</f>
        <v>386.36999999999989</v>
      </c>
      <c r="DF95">
        <f>INDEX('Ambiente-Termico'!$B$2:$EC$1000, MATCH($O95, 'Ambiente-Termico'!$I$2:$I$1000, 0), MATCH(DF$1, 'Ambiente-Termico'!$B$1:$EC$1, 0))</f>
        <v>2059.5846762721571</v>
      </c>
      <c r="DG95">
        <f>INDEX('Ambiente-Termico'!$B$2:$EC$1000, MATCH($O95, 'Ambiente-Termico'!$I$2:$I$1000, 0), MATCH(DG$1, 'Ambiente-Termico'!$B$1:$EC$1, 0))</f>
        <v>1438.8095917376991</v>
      </c>
      <c r="DH95">
        <f>INDEX('Ambiente-Termico'!$B$2:$EC$1000, MATCH($O95, 'Ambiente-Termico'!$I$2:$I$1000, 0), MATCH(DH$1, 'Ambiente-Termico'!$B$1:$EC$1, 0))</f>
        <v>620.77508453445762</v>
      </c>
      <c r="DI95">
        <f>INDEX('Ambiente-Termico'!$B$2:$EC$1000, MATCH($O95, 'Ambiente-Termico'!$I$2:$I$1000, 0), MATCH(DI$1, 'Ambiente-Termico'!$B$1:$EC$1, 0))</f>
        <v>-1536.335059769895</v>
      </c>
      <c r="DJ95">
        <f>INDEX('Ambiente-Termico'!$B$2:$EC$1000, MATCH($O95, 'Ambiente-Termico'!$I$2:$I$1000, 0), MATCH(DJ$1, 'Ambiente-Termico'!$B$1:$EC$1, 0))</f>
        <v>0</v>
      </c>
      <c r="DK95">
        <f>INDEX('Ambiente-Termico'!$B$2:$EC$1000, MATCH($O95, 'Ambiente-Termico'!$I$2:$I$1000, 0), MATCH(DK$1, 'Ambiente-Termico'!$B$1:$EC$1, 0))</f>
        <v>7.8775315082655197</v>
      </c>
      <c r="DL95">
        <f>INDEX('Ambiente-Termico'!$B$2:$EC$1000, MATCH($O95, 'Ambiente-Termico'!$I$2:$I$1000, 0), MATCH(DL$1, 'Ambiente-Termico'!$B$1:$EC$1, 0))</f>
        <v>1379.692148010527</v>
      </c>
      <c r="DM95">
        <f>INDEX('Ambiente-Termico'!$B$2:$EC$1000, MATCH($O95, 'Ambiente-Termico'!$I$2:$I$1000, 0), MATCH(DM$1, 'Ambiente-Termico'!$B$1:$EC$1, 0))</f>
        <v>0</v>
      </c>
      <c r="DN95" s="2">
        <f t="shared" si="45"/>
        <v>0.60471234310803457</v>
      </c>
      <c r="DO95" s="2">
        <f t="shared" si="46"/>
        <v>0.17043813860506452</v>
      </c>
      <c r="DP95" s="2">
        <f t="shared" si="47"/>
        <v>0.60471234310803457</v>
      </c>
      <c r="DQ95" s="2">
        <f t="shared" si="48"/>
        <v>0.17043813860506452</v>
      </c>
      <c r="DR95" s="2">
        <f t="shared" si="49"/>
        <v>0.68898695266806209</v>
      </c>
      <c r="DS95" s="2">
        <f t="shared" si="50"/>
        <v>0.7088631432431326</v>
      </c>
      <c r="DT95" s="2">
        <f t="shared" si="51"/>
        <v>-0.24502913835363471</v>
      </c>
      <c r="DU95" s="2">
        <f t="shared" si="52"/>
        <v>0.30834381386574428</v>
      </c>
      <c r="DV95" s="2">
        <f t="shared" si="53"/>
        <v>-0.9375</v>
      </c>
      <c r="DW95" s="2">
        <f t="shared" si="54"/>
        <v>0.3205429864253394</v>
      </c>
      <c r="DX95" s="2">
        <f t="shared" si="55"/>
        <v>0.32248515574787273</v>
      </c>
      <c r="DY95" s="2">
        <f t="shared" si="56"/>
        <v>0.13956024252978233</v>
      </c>
      <c r="DZ95" s="2">
        <f t="shared" si="57"/>
        <v>0.1720535076926947</v>
      </c>
      <c r="EA95" s="2">
        <f t="shared" si="58"/>
        <v>0.26049222660015453</v>
      </c>
      <c r="EB95" s="2">
        <f t="shared" si="59"/>
        <v>1.3336641265760334</v>
      </c>
      <c r="EC95" s="2">
        <f t="shared" si="60"/>
        <v>0.95672053041414529</v>
      </c>
      <c r="ED95" s="2">
        <f t="shared" si="61"/>
        <v>0.37694359616188777</v>
      </c>
      <c r="EE95" s="2">
        <f t="shared" si="62"/>
        <v>-0.90743038419610567</v>
      </c>
      <c r="EF95" s="2">
        <f t="shared" si="63"/>
        <v>0</v>
      </c>
      <c r="EG95" s="2">
        <f t="shared" si="64"/>
        <v>1.660280797440915E-3</v>
      </c>
      <c r="EH95" s="2">
        <f t="shared" si="65"/>
        <v>1</v>
      </c>
      <c r="EI95" s="2">
        <f t="shared" si="66"/>
        <v>0</v>
      </c>
      <c r="EJ95" s="2">
        <f t="shared" si="67"/>
        <v>0.30203209688108024</v>
      </c>
      <c r="EK95" s="2">
        <f t="shared" si="68"/>
        <v>0.15003346963921446</v>
      </c>
      <c r="EL95" s="2">
        <f t="shared" si="69"/>
        <v>0.18496517528782289</v>
      </c>
      <c r="EM95" s="2">
        <f t="shared" si="70"/>
        <v>0.28004073267875979</v>
      </c>
      <c r="EN95" s="2">
        <f t="shared" si="71"/>
        <v>1.4927856763133818</v>
      </c>
      <c r="EO95" s="2">
        <f t="shared" si="72"/>
        <v>1.04284828598352</v>
      </c>
      <c r="EP95" s="2">
        <f t="shared" si="73"/>
        <v>0.44993739032986158</v>
      </c>
      <c r="EQ95" s="2">
        <f t="shared" si="74"/>
        <v>-1.1135346837953974</v>
      </c>
      <c r="ER95" s="2">
        <f t="shared" si="75"/>
        <v>0</v>
      </c>
      <c r="ES95" s="2">
        <f t="shared" si="76"/>
        <v>5.7096298762188899E-3</v>
      </c>
      <c r="ET95" s="2">
        <f t="shared" si="77"/>
        <v>1</v>
      </c>
      <c r="EU95" s="2">
        <f t="shared" si="78"/>
        <v>0</v>
      </c>
      <c r="EV95">
        <f>INDEX('Ambiente-Luminico'!$B$2:$DZ$1000, MATCH($P95, 'Ambiente-Luminico'!$M$2:$M$1000, 0), MATCH(EV$1, 'Ambiente-Luminico'!$B$1:$DZ$1, 0))</f>
        <v>0.890625</v>
      </c>
      <c r="EW95">
        <f>INDEX('Ambiente-Luminico'!$B$2:$DZ$1000, MATCH($P95, 'Ambiente-Luminico'!$M$2:$M$1000, 0), MATCH(EW$1, 'Ambiente-Luminico'!$B$1:$DZ$1, 0))</f>
        <v>0.234375</v>
      </c>
      <c r="EX95">
        <f>INDEX('Ambiente-Luminico'!$B$2:$DZ$1000, MATCH($P95, 'Ambiente-Luminico'!$M$2:$M$1000, 0), MATCH(EX$1, 'Ambiente-Luminico'!$B$1:$DZ$1, 0))</f>
        <v>0</v>
      </c>
      <c r="EY95">
        <f>INDEX('Ambiente-Luminico'!$B$2:$DZ$1000, MATCH($P95, 'Ambiente-Luminico'!$M$2:$M$1000, 0), MATCH(EY$1, 'Ambiente-Luminico'!$B$1:$DZ$1, 0))</f>
        <v>0.63304793999999998</v>
      </c>
      <c r="EZ95">
        <f>INDEX('Ambiente-Luminico'!$B$2:$DZ$1000, MATCH($P95, 'Ambiente-Luminico'!$M$2:$M$1000, 0), MATCH(EZ$1, 'Ambiente-Luminico'!$B$1:$DZ$1, 0))</f>
        <v>3.3976882999999999E-2</v>
      </c>
      <c r="FA95">
        <f>INDEX('Ambiente-Luminico'!$B$2:$DZ$1000, MATCH($P95, 'Ambiente-Luminico'!$M$2:$M$1000, 0), MATCH(FA$1, 'Ambiente-Luminico'!$B$1:$DZ$1, 0))</f>
        <v>694.85297000000003</v>
      </c>
      <c r="FB95">
        <f>INDEX('Ambiente-Luminico'!$B$2:$DZ$1000, MATCH($P95, 'Ambiente-Luminico'!$M$2:$M$1000, 0), MATCH(FB$1, 'Ambiente-Luminico'!$B$1:$DZ$1, 0))</f>
        <v>0.103515625</v>
      </c>
    </row>
    <row r="96" spans="1:158" x14ac:dyDescent="0.3">
      <c r="A96">
        <f>IF(INDEX(Plan1!O$5:O$1000,ROW()-1)="","",INDEX(Plan1!O$5:O$1000,ROW()-1))</f>
        <v>95</v>
      </c>
      <c r="B96" t="str">
        <f>IF(INDEX(Plan1!P$5:P$1000,ROW()-1)="","",INDEX(Plan1!P$5:P$1000,ROW()-1))</f>
        <v>CTD-HVAC-V86-T120</v>
      </c>
      <c r="C96" t="str">
        <f>IF(INDEX(Plan1!Q$5:Q$1000,ROW()-1)="","",INDEX(Plan1!Q$5:Q$1000,ROW()-1))</f>
        <v>CTD</v>
      </c>
      <c r="D96" t="str">
        <f>IF(INDEX(Plan1!R$5:R$1000,ROW()-1)="","",INDEX(Plan1!R$5:R$1000,ROW()-1))</f>
        <v>HVAC</v>
      </c>
      <c r="E96" t="str">
        <f>IF(INDEX(Plan1!S$5:S$1000,ROW()-1)="","",INDEX(Plan1!S$5:S$1000,ROW()-1))</f>
        <v>V86</v>
      </c>
      <c r="F96" t="str">
        <f>IF(INDEX(Plan1!T$5:T$1000,ROW()-1)="","",INDEX(Plan1!T$5:T$1000,ROW()-1))</f>
        <v>T120</v>
      </c>
      <c r="G96" t="str">
        <f>IF(INDEX(Plan1!U$5:U$1000,ROW()-1)="","",INDEX(Plan1!U$5:U$1000,ROW()-1))</f>
        <v>COZINHA</v>
      </c>
      <c r="H96">
        <f>IF(INDEX(Plan1!W$5:W$1000,ROW()-1)="","",INDEX(Plan1!W$5:W$1000,ROW()-1))</f>
        <v>23</v>
      </c>
      <c r="I96">
        <f>IF(INDEX(Plan1!X$5:X$1000,ROW()-1)="","",INDEX(Plan1!X$5:X$1000,ROW()-1))</f>
        <v>20.47</v>
      </c>
      <c r="J96">
        <f>IF(INDEX(Plan1!Y$5:Y$1000,ROW()-1)="","",INDEX(Plan1!Y$5:Y$1000,ROW()-1))</f>
        <v>7.3440000000000003</v>
      </c>
      <c r="K96" s="16">
        <f>IF(INDEX(Plan1!Z$5:Z$1000,ROW()-1)="","",INDEX(Plan1!Z$5:Z$1000,ROW()-1))</f>
        <v>0.36</v>
      </c>
      <c r="L96" s="2">
        <f>IF(INDEX(Plan1!AA$5:AA$1000,ROW()-1)="","",INDEX(Plan1!AA$5:AA$1000,ROW()-1))</f>
        <v>0.32</v>
      </c>
      <c r="M96" t="str">
        <f t="shared" si="79"/>
        <v>T120</v>
      </c>
      <c r="N96" t="str">
        <f t="shared" si="80"/>
        <v>Oeste</v>
      </c>
      <c r="O96" t="str">
        <f t="shared" si="81"/>
        <v>CTD-HVAC-V86-T120-COZINHA-T120</v>
      </c>
      <c r="P96" t="str">
        <f t="shared" si="82"/>
        <v>CTD-VN-V86-T120-COZINHA-T120</v>
      </c>
      <c r="Q96" t="str">
        <f t="shared" si="83"/>
        <v>CTD_T120_V86</v>
      </c>
      <c r="R96" t="str">
        <f t="shared" si="84"/>
        <v>CTD_T120_V86_sDG</v>
      </c>
      <c r="S96" t="str">
        <f t="shared" si="85"/>
        <v>CTD-COZINHA</v>
      </c>
      <c r="T96" t="str">
        <f t="shared" si="86"/>
        <v>CTD-HVAC-V86-ST-COZINHA-ST</v>
      </c>
      <c r="U96">
        <f>INDEX('Ambiente-Termico'!$B$2:$EC$1000, MATCH($O96, 'Ambiente-Termico'!$I$2:$I$1000, 0), MATCH(U$1, 'Ambiente-Termico'!$B$1:$EC$1, 0))</f>
        <v>2920</v>
      </c>
      <c r="V96">
        <f>INDEX('Ambiente-Termico'!$B$2:$EC$1000, MATCH($O96, 'Ambiente-Termico'!$I$2:$I$1000, 0), MATCH(V$1, 'Ambiente-Termico'!$B$1:$EC$1, 0))</f>
        <v>24.01</v>
      </c>
      <c r="W96">
        <f>INDEX('Ambiente-Termico'!$B$2:$EC$1000, MATCH($O96, 'Ambiente-Termico'!$I$2:$I$1000, 0), MATCH(W$1, 'Ambiente-Termico'!$B$1:$EC$1, 0))</f>
        <v>25.11</v>
      </c>
      <c r="X96">
        <f>INDEX('Ambiente-Termico'!$B$2:$EC$1000, MATCH($O96, 'Ambiente-Termico'!$I$2:$I$1000, 0), MATCH(X$1, 'Ambiente-Termico'!$B$1:$EC$1, 0))</f>
        <v>23.57</v>
      </c>
      <c r="Y96">
        <f>INDEX('Ambiente-Termico'!$B$2:$EC$1000, MATCH($O96, 'Ambiente-Termico'!$I$2:$I$1000, 0), MATCH(Y$1, 'Ambiente-Termico'!$B$1:$EC$1, 0))</f>
        <v>21.95</v>
      </c>
      <c r="Z96">
        <f>INDEX('Ambiente-Termico'!$B$2:$EC$1000, MATCH($O96, 'Ambiente-Termico'!$I$2:$I$1000, 0), MATCH(Z$1, 'Ambiente-Termico'!$B$1:$EC$1, 0))</f>
        <v>28.77</v>
      </c>
      <c r="AA96">
        <f>INDEX('Ambiente-Termico'!$B$2:$EC$1000, MATCH($O96, 'Ambiente-Termico'!$I$2:$I$1000, 0), MATCH(AA$1, 'Ambiente-Termico'!$B$1:$EC$1, 0))</f>
        <v>28.77</v>
      </c>
      <c r="AB96">
        <f>INDEX('Ambiente-Termico'!$B$2:$EC$1000, MATCH($O96, 'Ambiente-Termico'!$I$2:$I$1000, 0), MATCH(AB$1, 'Ambiente-Termico'!$B$1:$EC$1, 0))</f>
        <v>22.99</v>
      </c>
      <c r="AC96">
        <f>INDEX('Ambiente-Termico'!$B$2:$EC$1000, MATCH($O96, 'Ambiente-Termico'!$I$2:$I$1000, 0), MATCH(AC$1, 'Ambiente-Termico'!$B$1:$EC$1, 0))</f>
        <v>21.48</v>
      </c>
      <c r="AD96">
        <f>INDEX('Ambiente-Termico'!$B$2:$EC$1000, MATCH($O96, 'Ambiente-Termico'!$I$2:$I$1000, 0), MATCH(AD$1, 'Ambiente-Termico'!$B$1:$EC$1, 0))</f>
        <v>26.38</v>
      </c>
      <c r="AE96">
        <f>INDEX('Ambiente-Termico'!$B$2:$EC$1000, MATCH($O96, 'Ambiente-Termico'!$I$2:$I$1000, 0), MATCH(AE$1, 'Ambiente-Termico'!$B$1:$EC$1, 0))</f>
        <v>26.38</v>
      </c>
      <c r="AF96">
        <f>INDEX('Ambiente-Termico'!$B$2:$EC$1000, MATCH($O96, 'Ambiente-Termico'!$I$2:$I$1000, 0), MATCH(AF$1, 'Ambiente-Termico'!$B$1:$EC$1, 0))</f>
        <v>23.28</v>
      </c>
      <c r="AG96">
        <f>INDEX('Ambiente-Termico'!$B$2:$EC$1000, MATCH($O96, 'Ambiente-Termico'!$I$2:$I$1000, 0), MATCH(AG$1, 'Ambiente-Termico'!$B$1:$EC$1, 0))</f>
        <v>21.72</v>
      </c>
      <c r="AH96" s="2">
        <f t="shared" si="87"/>
        <v>1.2479201331113687E-3</v>
      </c>
      <c r="AI96" s="2">
        <f t="shared" si="87"/>
        <v>1.9140625000000022E-2</v>
      </c>
      <c r="AJ96" s="2">
        <f t="shared" si="87"/>
        <v>5.9046815689582921E-3</v>
      </c>
      <c r="AK96" s="2">
        <f t="shared" si="87"/>
        <v>6.3377093707560617E-3</v>
      </c>
      <c r="AL96" s="2">
        <f t="shared" si="88"/>
        <v>7.1636011616650452E-2</v>
      </c>
      <c r="AM96" s="2">
        <f t="shared" si="88"/>
        <v>7.1636011616650452E-2</v>
      </c>
      <c r="AN96" s="2">
        <f t="shared" si="88"/>
        <v>4.4074844074844188E-2</v>
      </c>
      <c r="AO96" s="2">
        <f t="shared" si="43"/>
        <v>2.1412300683371299E-2</v>
      </c>
      <c r="AP96" s="2">
        <f t="shared" si="43"/>
        <v>4.0727272727272723E-2</v>
      </c>
      <c r="AQ96" s="2">
        <f t="shared" si="43"/>
        <v>4.0727272727272723E-2</v>
      </c>
      <c r="AR96" s="2">
        <f t="shared" si="43"/>
        <v>2.5125628140703404E-2</v>
      </c>
      <c r="AS96" s="2">
        <f t="shared" si="44"/>
        <v>1.3623978201634857E-2</v>
      </c>
      <c r="AT96">
        <f>INDEX('Ambiente-Termico'!$B$2:$EC$1000, MATCH($O96, 'Ambiente-Termico'!$I$2:$I$1000, 0), MATCH(AT$1, 'Ambiente-Termico'!$B$1:$EC$1, 0))</f>
        <v>2803</v>
      </c>
      <c r="AU96" s="2">
        <f>INDEX('Ambiente-Termico'!$B$2:$EC$1000, MATCH($O96, 'Ambiente-Termico'!$I$2:$I$1000, 0), MATCH(AU$1, 'Ambiente-Termico'!$B$1:$EC$1, 0))</f>
        <v>0.95993150684931505</v>
      </c>
      <c r="AV96">
        <f>INDEX('Ambiente-Termico'!$B$2:$EC$1000, MATCH($O96, 'Ambiente-Termico'!$I$2:$I$1000, 0), MATCH(AV$1, 'Ambiente-Termico'!$B$1:$EC$1, 0))</f>
        <v>0</v>
      </c>
      <c r="AW96" s="2">
        <f>INDEX('Ambiente-Termico'!$B$2:$EC$1000, MATCH($O96, 'Ambiente-Termico'!$I$2:$I$1000, 0), MATCH(AW$1, 'Ambiente-Termico'!$B$1:$EC$1, 0))</f>
        <v>0</v>
      </c>
      <c r="AX96">
        <f>INDEX('Ambiente-Termico'!$B$2:$EC$1000, MATCH($O96, 'Ambiente-Termico'!$I$2:$I$1000, 0), MATCH(AX$1, 'Ambiente-Termico'!$B$1:$EC$1, 0))</f>
        <v>117</v>
      </c>
      <c r="AY96" s="2">
        <f>INDEX('Ambiente-Termico'!$B$2:$EC$1000, MATCH($O96, 'Ambiente-Termico'!$I$2:$I$1000, 0), MATCH(AY$1, 'Ambiente-Termico'!$B$1:$EC$1, 0))</f>
        <v>4.0068493150684933E-2</v>
      </c>
      <c r="AZ96">
        <f>INDEX('Ambiente-Termico'!$B$2:$EC$1000, MATCH($O96, 'Ambiente-Termico'!$I$2:$I$1000, 0), MATCH(AZ$1, 'Ambiente-Termico'!$B$1:$EC$1, 0))</f>
        <v>7612</v>
      </c>
      <c r="BA96" s="2">
        <f>INDEX('Ambiente-Termico'!$B$2:$EC$1000, MATCH($O96, 'Ambiente-Termico'!$I$2:$I$1000, 0), MATCH(BA$1, 'Ambiente-Termico'!$B$1:$EC$1, 0))</f>
        <v>0.86894977168949772</v>
      </c>
      <c r="BB96">
        <f>INDEX('Ambiente-Termico'!$B$2:$EC$1000, MATCH($O96, 'Ambiente-Termico'!$I$2:$I$1000, 0), MATCH(BB$1, 'Ambiente-Termico'!$B$1:$EC$1, 0))</f>
        <v>0</v>
      </c>
      <c r="BC96" s="2">
        <f>INDEX('Ambiente-Termico'!$B$2:$EC$1000, MATCH($O96, 'Ambiente-Termico'!$I$2:$I$1000, 0), MATCH(BC$1, 'Ambiente-Termico'!$B$1:$EC$1, 0))</f>
        <v>0</v>
      </c>
      <c r="BD96" t="e">
        <f>INDEX('Ambiente-Termico'!$B$2:$EC$1000, MATCH($O96, 'Ambiente-Termico'!$I$2:$I$1000, 0), MATCH(BD$1, 'Ambiente-Termico'!$B$1:$EC$1, 0))</f>
        <v>#N/A</v>
      </c>
      <c r="BE96" s="2" t="e">
        <f>INDEX('Ambiente-Termico'!$B$2:$EC$1000, MATCH($O96, 'Ambiente-Termico'!$I$2:$I$1000, 0), MATCH(BE$1, 'Ambiente-Termico'!$B$1:$EC$1, 0))</f>
        <v>#N/A</v>
      </c>
      <c r="BF96">
        <f>INDEX('Ambiente-Termico'!$B$2:$EC$1000, MATCH($O96, 'Ambiente-Termico'!$I$2:$I$1000, 0), MATCH(BF$1, 'Ambiente-Termico'!$B$1:$EC$1, 0))</f>
        <v>7</v>
      </c>
      <c r="BG96" s="2">
        <f>INDEX('Ambiente-Termico'!$B$2:$EC$1000, MATCH($O96, 'Ambiente-Termico'!$I$2:$I$1000, 0), MATCH(BG$1, 'Ambiente-Termico'!$B$1:$EC$1, 0))</f>
        <v>2.3972602739726029E-3</v>
      </c>
      <c r="BH96">
        <f>INDEX('Ambiente-Termico'!$B$2:$EC$1000, MATCH($O96, 'Ambiente-Termico'!$I$2:$I$1000, 0), MATCH(BH$1, 'Ambiente-Termico'!$B$1:$EC$1, 0))</f>
        <v>0</v>
      </c>
      <c r="BI96" s="2">
        <f>INDEX('Ambiente-Termico'!$B$2:$EC$1000, MATCH($O96, 'Ambiente-Termico'!$I$2:$I$1000, 0), MATCH(BI$1, 'Ambiente-Termico'!$B$1:$EC$1, 0))</f>
        <v>0</v>
      </c>
      <c r="BJ96">
        <f>INDEX('Ambiente-Termico'!$B$2:$EC$1000, MATCH($O96, 'Ambiente-Termico'!$I$2:$I$1000, 0), MATCH(BJ$1, 'Ambiente-Termico'!$B$1:$EC$1, 0))</f>
        <v>2913</v>
      </c>
      <c r="BK96" s="2">
        <f>INDEX('Ambiente-Termico'!$B$2:$EC$1000, MATCH($O96, 'Ambiente-Termico'!$I$2:$I$1000, 0), MATCH(BK$1, 'Ambiente-Termico'!$B$1:$EC$1, 0))</f>
        <v>0.99760273972602742</v>
      </c>
      <c r="BL96">
        <f>INDEX('Ambiente-Termico'!$B$2:$EC$1000, MATCH($O96, 'Ambiente-Termico'!$I$2:$I$1000, 0), MATCH(BL$1, 'Ambiente-Termico'!$B$1:$EC$1, 0))</f>
        <v>7</v>
      </c>
      <c r="BM96" s="2">
        <f>INDEX('Ambiente-Termico'!$B$2:$EC$1000, MATCH($O96, 'Ambiente-Termico'!$I$2:$I$1000, 0), MATCH(BM$1, 'Ambiente-Termico'!$B$1:$EC$1, 0))</f>
        <v>7.9908675799086762E-4</v>
      </c>
      <c r="BN96">
        <f>INDEX('Ambiente-Termico'!$B$2:$EC$1000, MATCH($O96, 'Ambiente-Termico'!$I$2:$I$1000, 0), MATCH(BN$1, 'Ambiente-Termico'!$B$1:$EC$1, 0))</f>
        <v>458</v>
      </c>
      <c r="BO96" s="2">
        <f>INDEX('Ambiente-Termico'!$B$2:$EC$1000, MATCH($O96, 'Ambiente-Termico'!$I$2:$I$1000, 0), MATCH(BO$1, 'Ambiente-Termico'!$B$1:$EC$1, 0))</f>
        <v>5.2283105022831053E-2</v>
      </c>
      <c r="BP96">
        <f>INDEX('Ambiente-Termico'!$B$2:$EC$1000, MATCH($O96, 'Ambiente-Termico'!$I$2:$I$1000, 0), MATCH(BP$1, 'Ambiente-Termico'!$B$1:$EC$1, 0))</f>
        <v>8295</v>
      </c>
      <c r="BQ96" s="2">
        <f>INDEX('Ambiente-Termico'!$B$2:$EC$1000, MATCH($O96, 'Ambiente-Termico'!$I$2:$I$1000, 0), MATCH(BQ$1, 'Ambiente-Termico'!$B$1:$EC$1, 0))</f>
        <v>0.94691780821917804</v>
      </c>
      <c r="BR96">
        <f>INDEX('Ambiente-Termico'!$B$2:$EC$1000, MATCH($O96, 'Ambiente-Termico'!$I$2:$I$1000, 0), MATCH(BR$1, 'Ambiente-Termico'!$B$1:$EC$1, 0))</f>
        <v>0</v>
      </c>
      <c r="BS96" s="2">
        <f>INDEX('Ambiente-Termico'!$B$2:$EC$1000, MATCH($O96, 'Ambiente-Termico'!$I$2:$I$1000, 0), MATCH(BS$1, 'Ambiente-Termico'!$B$1:$EC$1, 0))</f>
        <v>0</v>
      </c>
      <c r="BT96">
        <f>INDEX('Ambiente-Termico'!$B$2:$EC$1000, MATCH($O96, 'Ambiente-Termico'!$I$2:$I$1000, 0), MATCH(BT$1, 'Ambiente-Termico'!$B$1:$EC$1, 0))</f>
        <v>103</v>
      </c>
      <c r="BU96" s="2">
        <f>INDEX('Ambiente-Termico'!$B$2:$EC$1000, MATCH($O96, 'Ambiente-Termico'!$I$2:$I$1000, 0), MATCH(BU$1, 'Ambiente-Termico'!$B$1:$EC$1, 0))</f>
        <v>3.5273972602739727E-2</v>
      </c>
      <c r="BV96">
        <f>INDEX('Ambiente-Termico'!$B$2:$EC$1000, MATCH($O96, 'Ambiente-Termico'!$I$2:$I$1000, 0), MATCH(BV$1, 'Ambiente-Termico'!$B$1:$EC$1, 0))</f>
        <v>8657</v>
      </c>
      <c r="BW96" s="2">
        <f>INDEX('Ambiente-Termico'!$B$2:$EC$1000, MATCH($O96, 'Ambiente-Termico'!$I$2:$I$1000, 0), MATCH(BW$1, 'Ambiente-Termico'!$B$1:$EC$1, 0))</f>
        <v>0.98824200913242011</v>
      </c>
      <c r="BX96">
        <f>INDEX('Ambiente-Termico'!$B$2:$EC$1000, MATCH($O96, 'Ambiente-Termico'!$I$2:$I$1000, 0), MATCH(BX$1, 'Ambiente-Termico'!$B$1:$EC$1, 0))</f>
        <v>0</v>
      </c>
      <c r="BY96" s="2">
        <f>INDEX('Ambiente-Termico'!$B$2:$EC$1000, MATCH($O96, 'Ambiente-Termico'!$I$2:$I$1000, 0), MATCH(BY$1, 'Ambiente-Termico'!$B$1:$EC$1, 0))</f>
        <v>0</v>
      </c>
      <c r="BZ96">
        <f>INDEX('Ambiente-Termico'!$B$2:$EC$1000, MATCH($O96, 'Ambiente-Termico'!$I$2:$I$1000, 0), MATCH(BZ$1, 'Ambiente-Termico'!$B$1:$EC$1, 0))</f>
        <v>2311</v>
      </c>
      <c r="CA96" s="2">
        <f>INDEX('Ambiente-Termico'!$B$2:$EC$1000, MATCH($O96, 'Ambiente-Termico'!$I$2:$I$1000, 0), MATCH(CA$1, 'Ambiente-Termico'!$B$1:$EC$1, 0))</f>
        <v>0.26381278538812791</v>
      </c>
      <c r="CB96">
        <f>INDEX('Ambiente-Termico'!$B$2:$EC$1000, MATCH($O96, 'Ambiente-Termico'!$I$2:$I$1000, 0), MATCH(CB$1, 'Ambiente-Termico'!$B$1:$EC$1, 0))</f>
        <v>6449</v>
      </c>
      <c r="CC96" s="2">
        <f>INDEX('Ambiente-Termico'!$B$2:$EC$1000, MATCH($O96, 'Ambiente-Termico'!$I$2:$I$1000, 0), MATCH(CC$1, 'Ambiente-Termico'!$B$1:$EC$1, 0))</f>
        <v>0.7361872146118722</v>
      </c>
      <c r="CD96">
        <f>INDEX('Ambiente-Termico'!$B$2:$EC$1000, MATCH($O96, 'Ambiente-Termico'!$I$2:$I$1000, 0), MATCH(CD$1, 'Ambiente-Termico'!$B$1:$EC$1, 0))</f>
        <v>2305.88</v>
      </c>
      <c r="CE96">
        <f>INDEX('Ambiente-Termico'!$B$2:$EC$1000, MATCH($O96, 'Ambiente-Termico'!$I$2:$I$1000, 0), MATCH(CE$1, 'Ambiente-Termico'!$B$1:$EC$1, 0))</f>
        <v>603.09</v>
      </c>
      <c r="CF96">
        <f>INDEX('Ambiente-Termico'!$B$2:$EC$1000, MATCH($O96, 'Ambiente-Termico'!$I$2:$I$1000, 0), MATCH(CF$1, 'Ambiente-Termico'!$B$1:$EC$1, 0))</f>
        <v>100.25565217391305</v>
      </c>
      <c r="CG96">
        <f>INDEX('Ambiente-Termico'!$B$2:$EC$1000, MATCH($O96, 'Ambiente-Termico'!$I$2:$I$1000, 0), MATCH(CG$1, 'Ambiente-Termico'!$B$1:$EC$1, 0))</f>
        <v>26.221304347826088</v>
      </c>
      <c r="CH96">
        <f>INDEX('Ambiente-Termico'!$B$2:$EC$1000, MATCH($O96, 'Ambiente-Termico'!$I$2:$I$1000, 0), MATCH(CH$1, 'Ambiente-Termico'!$B$1:$EC$1, 0))</f>
        <v>74.034347826086957</v>
      </c>
      <c r="CI96">
        <f>INDEX('Ambiente-Termico'!$B$2:$EC$1000, MATCH($O96, 'Ambiente-Termico'!$I$2:$I$1000, 0), MATCH(CI$1, 'Ambiente-Termico'!$B$1:$EC$1, 0))</f>
        <v>2522.27</v>
      </c>
      <c r="CJ96">
        <f>INDEX('Ambiente-Termico'!$B$2:$EC$1000, MATCH($O96, 'Ambiente-Termico'!$I$2:$I$1000, 0), MATCH(CJ$1, 'Ambiente-Termico'!$B$1:$EC$1, 0))</f>
        <v>31.767690070535949</v>
      </c>
      <c r="CK96">
        <f>INDEX('Ambiente-Termico'!$B$2:$EC$1000, MATCH($O96, 'Ambiente-Termico'!$I$2:$I$1000, 0), MATCH(CK$1, 'Ambiente-Termico'!$B$1:$EC$1, 0))</f>
        <v>364.55</v>
      </c>
      <c r="CL96">
        <f>INDEX('Ambiente-Termico'!$B$2:$EC$1000, MATCH($O96, 'Ambiente-Termico'!$I$2:$I$1000, 0), MATCH(CL$1, 'Ambiente-Termico'!$B$1:$EC$1, 0))</f>
        <v>2.38</v>
      </c>
      <c r="CM96">
        <f>INDEX('Ambiente-Termico'!$B$2:$EC$1000, MATCH($O96, 'Ambiente-Termico'!$I$2:$I$1000, 0), MATCH(CM$1, 'Ambiente-Termico'!$B$1:$EC$1, 0))</f>
        <v>38.92</v>
      </c>
      <c r="CN96" t="str">
        <f>INDEX('Ambiente-Termico'!$B$2:$EC$1000, MATCH($O96, 'Ambiente-Termico'!$I$2:$I$1000, 0), MATCH(CN$1, 'Ambiente-Termico'!$B$1:$EC$1, 0))</f>
        <v xml:space="preserve"> 02/21  18:00:00</v>
      </c>
      <c r="CO96">
        <f>INDEX('Ambiente-Termico'!$B$2:$EC$1000, MATCH($O96, 'Ambiente-Termico'!$I$2:$I$1000, 0), MATCH(CO$1, 'Ambiente-Termico'!$B$1:$EC$1, 0))</f>
        <v>1500.1346758112741</v>
      </c>
      <c r="CP96">
        <f>INDEX('Ambiente-Termico'!$B$2:$EC$1000, MATCH($O96, 'Ambiente-Termico'!$I$2:$I$1000, 0), MATCH(CP$1, 'Ambiente-Termico'!$B$1:$EC$1, 0))</f>
        <v>207</v>
      </c>
      <c r="CQ96">
        <f>INDEX('Ambiente-Termico'!$B$2:$EC$1000, MATCH($O96, 'Ambiente-Termico'!$I$2:$I$1000, 0), MATCH(CQ$1, 'Ambiente-Termico'!$B$1:$EC$1, 0))</f>
        <v>255.19499999999999</v>
      </c>
      <c r="CR96">
        <f>INDEX('Ambiente-Termico'!$B$2:$EC$1000, MATCH($O96, 'Ambiente-Termico'!$I$2:$I$1000, 0), MATCH(CR$1, 'Ambiente-Termico'!$B$1:$EC$1, 0))</f>
        <v>386.36999999999989</v>
      </c>
      <c r="CS96">
        <f>INDEX('Ambiente-Termico'!$B$2:$EC$1000, MATCH($O96, 'Ambiente-Termico'!$I$2:$I$1000, 0), MATCH(CS$1, 'Ambiente-Termico'!$B$1:$EC$1, 0))</f>
        <v>2490.526300612049</v>
      </c>
      <c r="CT96">
        <f>INDEX('Ambiente-Termico'!$B$2:$EC$1000, MATCH($O96, 'Ambiente-Termico'!$I$2:$I$1000, 0), MATCH(CT$1, 'Ambiente-Termico'!$B$1:$EC$1, 0))</f>
        <v>2477.021327889066</v>
      </c>
      <c r="CU96">
        <f>INDEX('Ambiente-Termico'!$B$2:$EC$1000, MATCH($O96, 'Ambiente-Termico'!$I$2:$I$1000, 0), MATCH(CU$1, 'Ambiente-Termico'!$B$1:$EC$1, 0))</f>
        <v>13.504972722982981</v>
      </c>
      <c r="CV96">
        <f>INDEX('Ambiente-Termico'!$B$2:$EC$1000, MATCH($O96, 'Ambiente-Termico'!$I$2:$I$1000, 0), MATCH(CV$1, 'Ambiente-Termico'!$B$1:$EC$1, 0))</f>
        <v>-1844.4615356689801</v>
      </c>
      <c r="CW96">
        <f>INDEX('Ambiente-Termico'!$B$2:$EC$1000, MATCH($O96, 'Ambiente-Termico'!$I$2:$I$1000, 0), MATCH(CW$1, 'Ambiente-Termico'!$B$1:$EC$1, 0))</f>
        <v>0</v>
      </c>
      <c r="CX96">
        <f>INDEX('Ambiente-Termico'!$B$2:$EC$1000, MATCH($O96, 'Ambiente-Termico'!$I$2:$I$1000, 0), MATCH(CX$1, 'Ambiente-Termico'!$B$1:$EC$1, 0))</f>
        <v>5.5049108682053429</v>
      </c>
      <c r="CY96">
        <f>INDEX('Ambiente-Termico'!$B$2:$EC$1000, MATCH($O96, 'Ambiente-Termico'!$I$2:$I$1000, 0), MATCH(CY$1, 'Ambiente-Termico'!$B$1:$EC$1, 0))</f>
        <v>1500.1346758112741</v>
      </c>
      <c r="CZ96">
        <f>INDEX('Ambiente-Termico'!$B$2:$EC$1000, MATCH($O96, 'Ambiente-Termico'!$I$2:$I$1000, 0), MATCH(CZ$1, 'Ambiente-Termico'!$B$1:$EC$1, 0))</f>
        <v>0</v>
      </c>
      <c r="DA96" t="str">
        <f>INDEX('Ambiente-Termico'!$B$2:$EC$1000, MATCH($O96, 'Ambiente-Termico'!$I$2:$I$1000, 0), MATCH(DA$1, 'Ambiente-Termico'!$B$1:$EC$1, 0))</f>
        <v xml:space="preserve"> 02/21  18:00:00</v>
      </c>
      <c r="DB96">
        <f>INDEX('Ambiente-Termico'!$B$2:$EC$1000, MATCH($O96, 'Ambiente-Termico'!$I$2:$I$1000, 0), MATCH(DB$1, 'Ambiente-Termico'!$B$1:$EC$1, 0))</f>
        <v>1390.2602839842889</v>
      </c>
      <c r="DC96">
        <f>INDEX('Ambiente-Termico'!$B$2:$EC$1000, MATCH($O96, 'Ambiente-Termico'!$I$2:$I$1000, 0), MATCH(DC$1, 'Ambiente-Termico'!$B$1:$EC$1, 0))</f>
        <v>207</v>
      </c>
      <c r="DD96">
        <f>INDEX('Ambiente-Termico'!$B$2:$EC$1000, MATCH($O96, 'Ambiente-Termico'!$I$2:$I$1000, 0), MATCH(DD$1, 'Ambiente-Termico'!$B$1:$EC$1, 0))</f>
        <v>255.19499999999999</v>
      </c>
      <c r="DE96">
        <f>INDEX('Ambiente-Termico'!$B$2:$EC$1000, MATCH($O96, 'Ambiente-Termico'!$I$2:$I$1000, 0), MATCH(DE$1, 'Ambiente-Termico'!$B$1:$EC$1, 0))</f>
        <v>386.36999999999989</v>
      </c>
      <c r="DF96">
        <f>INDEX('Ambiente-Termico'!$B$2:$EC$1000, MATCH($O96, 'Ambiente-Termico'!$I$2:$I$1000, 0), MATCH(DF$1, 'Ambiente-Termico'!$B$1:$EC$1, 0))</f>
        <v>2585.0453518933168</v>
      </c>
      <c r="DG96">
        <f>INDEX('Ambiente-Termico'!$B$2:$EC$1000, MATCH($O96, 'Ambiente-Termico'!$I$2:$I$1000, 0), MATCH(DG$1, 'Ambiente-Termico'!$B$1:$EC$1, 0))</f>
        <v>2512.1234019441049</v>
      </c>
      <c r="DH96">
        <f>INDEX('Ambiente-Termico'!$B$2:$EC$1000, MATCH($O96, 'Ambiente-Termico'!$I$2:$I$1000, 0), MATCH(DH$1, 'Ambiente-Termico'!$B$1:$EC$1, 0))</f>
        <v>72.921949949211466</v>
      </c>
      <c r="DI96">
        <f>INDEX('Ambiente-Termico'!$B$2:$EC$1000, MATCH($O96, 'Ambiente-Termico'!$I$2:$I$1000, 0), MATCH(DI$1, 'Ambiente-Termico'!$B$1:$EC$1, 0))</f>
        <v>-2054.9810653916279</v>
      </c>
      <c r="DJ96">
        <f>INDEX('Ambiente-Termico'!$B$2:$EC$1000, MATCH($O96, 'Ambiente-Termico'!$I$2:$I$1000, 0), MATCH(DJ$1, 'Ambiente-Termico'!$B$1:$EC$1, 0))</f>
        <v>0</v>
      </c>
      <c r="DK96">
        <f>INDEX('Ambiente-Termico'!$B$2:$EC$1000, MATCH($O96, 'Ambiente-Termico'!$I$2:$I$1000, 0), MATCH(DK$1, 'Ambiente-Termico'!$B$1:$EC$1, 0))</f>
        <v>11.630997482600151</v>
      </c>
      <c r="DL96">
        <f>INDEX('Ambiente-Termico'!$B$2:$EC$1000, MATCH($O96, 'Ambiente-Termico'!$I$2:$I$1000, 0), MATCH(DL$1, 'Ambiente-Termico'!$B$1:$EC$1, 0))</f>
        <v>1390.2602839842889</v>
      </c>
      <c r="DM96">
        <f>INDEX('Ambiente-Termico'!$B$2:$EC$1000, MATCH($O96, 'Ambiente-Termico'!$I$2:$I$1000, 0), MATCH(DM$1, 'Ambiente-Termico'!$B$1:$EC$1, 0))</f>
        <v>0</v>
      </c>
      <c r="DN96" s="2">
        <f t="shared" si="45"/>
        <v>0.47974252006344487</v>
      </c>
      <c r="DO96" s="2">
        <f t="shared" si="46"/>
        <v>0.16274711239449136</v>
      </c>
      <c r="DP96" s="2">
        <f t="shared" si="47"/>
        <v>0.47974252006344487</v>
      </c>
      <c r="DQ96" s="2">
        <f t="shared" si="48"/>
        <v>0.16274711239449136</v>
      </c>
      <c r="DR96" s="2">
        <f t="shared" si="49"/>
        <v>0.54125817983927238</v>
      </c>
      <c r="DS96" s="2">
        <f t="shared" si="50"/>
        <v>0.48371269496868219</v>
      </c>
      <c r="DT96" s="2">
        <f t="shared" si="51"/>
        <v>5.4234775410822E-2</v>
      </c>
      <c r="DU96" s="2">
        <f t="shared" si="52"/>
        <v>0.28362285804118847</v>
      </c>
      <c r="DV96" s="2">
        <f t="shared" si="53"/>
        <v>-0.65277777777777768</v>
      </c>
      <c r="DW96" s="2">
        <f t="shared" si="54"/>
        <v>0.29556561085972843</v>
      </c>
      <c r="DX96" s="2">
        <f t="shared" si="55"/>
        <v>0.31476358392751458</v>
      </c>
      <c r="DY96" s="2">
        <f t="shared" si="56"/>
        <v>0.13798761093770079</v>
      </c>
      <c r="DZ96" s="2">
        <f t="shared" si="57"/>
        <v>0.17011472644080461</v>
      </c>
      <c r="EA96" s="2">
        <f t="shared" si="58"/>
        <v>0.25755687554589102</v>
      </c>
      <c r="EB96" s="2">
        <f t="shared" si="59"/>
        <v>1.6602018077244767</v>
      </c>
      <c r="EC96" s="2">
        <f t="shared" si="60"/>
        <v>1.6511993008557655</v>
      </c>
      <c r="ED96" s="2">
        <f t="shared" si="61"/>
        <v>9.0025068687112908E-3</v>
      </c>
      <c r="EE96" s="2">
        <f t="shared" si="62"/>
        <v>-1.2295306317557748</v>
      </c>
      <c r="EF96" s="2">
        <f t="shared" si="63"/>
        <v>0</v>
      </c>
      <c r="EG96" s="2">
        <f t="shared" si="64"/>
        <v>3.6696111069016405E-3</v>
      </c>
      <c r="EH96" s="2">
        <f t="shared" si="65"/>
        <v>1</v>
      </c>
      <c r="EI96" s="2">
        <f t="shared" si="66"/>
        <v>0</v>
      </c>
      <c r="EJ96" s="2">
        <f t="shared" si="67"/>
        <v>0.29668581748381151</v>
      </c>
      <c r="EK96" s="2">
        <f t="shared" si="68"/>
        <v>0.14889298240381818</v>
      </c>
      <c r="EL96" s="2">
        <f t="shared" si="69"/>
        <v>0.18355915287218541</v>
      </c>
      <c r="EM96" s="2">
        <f t="shared" si="70"/>
        <v>0.27791198846069187</v>
      </c>
      <c r="EN96" s="2">
        <f t="shared" si="71"/>
        <v>1.8593966767754764</v>
      </c>
      <c r="EO96" s="2">
        <f t="shared" si="72"/>
        <v>1.8069446641636884</v>
      </c>
      <c r="EP96" s="2">
        <f t="shared" si="73"/>
        <v>5.2452012611787696E-2</v>
      </c>
      <c r="EQ96" s="2">
        <f t="shared" si="74"/>
        <v>-1.4781268580170783</v>
      </c>
      <c r="ER96" s="2">
        <f t="shared" si="75"/>
        <v>0</v>
      </c>
      <c r="ES96" s="2">
        <f t="shared" si="76"/>
        <v>8.3660575049064635E-3</v>
      </c>
      <c r="ET96" s="2">
        <f t="shared" si="77"/>
        <v>1</v>
      </c>
      <c r="EU96" s="2">
        <f t="shared" si="78"/>
        <v>0</v>
      </c>
      <c r="EV96">
        <f>INDEX('Ambiente-Luminico'!$B$2:$DZ$1000, MATCH($P96, 'Ambiente-Luminico'!$M$2:$M$1000, 0), MATCH(EV$1, 'Ambiente-Luminico'!$B$1:$DZ$1, 0))</f>
        <v>1</v>
      </c>
      <c r="EW96">
        <f>INDEX('Ambiente-Luminico'!$B$2:$DZ$1000, MATCH($P96, 'Ambiente-Luminico'!$M$2:$M$1000, 0), MATCH(EW$1, 'Ambiente-Luminico'!$B$1:$DZ$1, 0))</f>
        <v>0.234375</v>
      </c>
      <c r="EX96">
        <f>INDEX('Ambiente-Luminico'!$B$2:$DZ$1000, MATCH($P96, 'Ambiente-Luminico'!$M$2:$M$1000, 0), MATCH(EX$1, 'Ambiente-Luminico'!$B$1:$DZ$1, 0))</f>
        <v>0</v>
      </c>
      <c r="EY96">
        <f>INDEX('Ambiente-Luminico'!$B$2:$DZ$1000, MATCH($P96, 'Ambiente-Luminico'!$M$2:$M$1000, 0), MATCH(EY$1, 'Ambiente-Luminico'!$B$1:$DZ$1, 0))</f>
        <v>0.82144684000000001</v>
      </c>
      <c r="EZ96">
        <f>INDEX('Ambiente-Luminico'!$B$2:$DZ$1000, MATCH($P96, 'Ambiente-Luminico'!$M$2:$M$1000, 0), MATCH(EZ$1, 'Ambiente-Luminico'!$B$1:$DZ$1, 0))</f>
        <v>5.9434942999999997E-2</v>
      </c>
      <c r="FA96">
        <f>INDEX('Ambiente-Luminico'!$B$2:$DZ$1000, MATCH($P96, 'Ambiente-Luminico'!$M$2:$M$1000, 0), MATCH(FA$1, 'Ambiente-Luminico'!$B$1:$DZ$1, 0))</f>
        <v>1268.8824</v>
      </c>
      <c r="FB96">
        <f>INDEX('Ambiente-Luminico'!$B$2:$DZ$1000, MATCH($P96, 'Ambiente-Luminico'!$M$2:$M$1000, 0), MATCH(FB$1, 'Ambiente-Luminico'!$B$1:$DZ$1, 0))</f>
        <v>0.2421875</v>
      </c>
    </row>
    <row r="97" spans="1:158" x14ac:dyDescent="0.3">
      <c r="A97">
        <f>IF(INDEX(Plan1!O$5:O$1000,ROW()-1)="","",INDEX(Plan1!O$5:O$1000,ROW()-1))</f>
        <v>96</v>
      </c>
      <c r="B97" t="str">
        <f>IF(INDEX(Plan1!P$5:P$1000,ROW()-1)="","",INDEX(Plan1!P$5:P$1000,ROW()-1))</f>
        <v>CTD-HVAC-V60-T210</v>
      </c>
      <c r="C97" t="str">
        <f>IF(INDEX(Plan1!Q$5:Q$1000,ROW()-1)="","",INDEX(Plan1!Q$5:Q$1000,ROW()-1))</f>
        <v>CTD</v>
      </c>
      <c r="D97" t="str">
        <f>IF(INDEX(Plan1!R$5:R$1000,ROW()-1)="","",INDEX(Plan1!R$5:R$1000,ROW()-1))</f>
        <v>HVAC</v>
      </c>
      <c r="E97" t="str">
        <f>IF(INDEX(Plan1!S$5:S$1000,ROW()-1)="","",INDEX(Plan1!S$5:S$1000,ROW()-1))</f>
        <v>V60</v>
      </c>
      <c r="F97" t="str">
        <f>IF(INDEX(Plan1!T$5:T$1000,ROW()-1)="","",INDEX(Plan1!T$5:T$1000,ROW()-1))</f>
        <v>T210</v>
      </c>
      <c r="G97" t="str">
        <f>IF(INDEX(Plan1!U$5:U$1000,ROW()-1)="","",INDEX(Plan1!U$5:U$1000,ROW()-1))</f>
        <v>COZINHA</v>
      </c>
      <c r="H97">
        <f>IF(INDEX(Plan1!W$5:W$1000,ROW()-1)="","",INDEX(Plan1!W$5:W$1000,ROW()-1))</f>
        <v>23</v>
      </c>
      <c r="I97">
        <f>IF(INDEX(Plan1!X$5:X$1000,ROW()-1)="","",INDEX(Plan1!X$5:X$1000,ROW()-1))</f>
        <v>20.47</v>
      </c>
      <c r="J97">
        <f>IF(INDEX(Plan1!Y$5:Y$1000,ROW()-1)="","",INDEX(Plan1!Y$5:Y$1000,ROW()-1))</f>
        <v>7.3440000000000003</v>
      </c>
      <c r="K97" s="16">
        <f>IF(INDEX(Plan1!Z$5:Z$1000,ROW()-1)="","",INDEX(Plan1!Z$5:Z$1000,ROW()-1))</f>
        <v>0.36</v>
      </c>
      <c r="L97" s="2">
        <f>IF(INDEX(Plan1!AA$5:AA$1000,ROW()-1)="","",INDEX(Plan1!AA$5:AA$1000,ROW()-1))</f>
        <v>0.32</v>
      </c>
      <c r="M97" t="str">
        <f t="shared" si="79"/>
        <v>T210</v>
      </c>
      <c r="N97" t="str">
        <f t="shared" si="80"/>
        <v>Oeste</v>
      </c>
      <c r="O97" t="str">
        <f t="shared" si="81"/>
        <v>CTD-HVAC-V60-T210-COZINHA-T210</v>
      </c>
      <c r="P97" t="str">
        <f t="shared" si="82"/>
        <v>CTD-VN-V60-T210-COZINHA-T210</v>
      </c>
      <c r="Q97" t="str">
        <f t="shared" si="83"/>
        <v>CTD_T210_V60</v>
      </c>
      <c r="R97" t="str">
        <f t="shared" si="84"/>
        <v>CTD_T210_V60_sDG</v>
      </c>
      <c r="S97" t="str">
        <f t="shared" si="85"/>
        <v>CTD-COZINHA</v>
      </c>
      <c r="T97" t="str">
        <f t="shared" si="86"/>
        <v>CTD-HVAC-V86-ST-COZINHA-ST</v>
      </c>
      <c r="U97">
        <f>INDEX('Ambiente-Termico'!$B$2:$EC$1000, MATCH($O97, 'Ambiente-Termico'!$I$2:$I$1000, 0), MATCH(U$1, 'Ambiente-Termico'!$B$1:$EC$1, 0))</f>
        <v>2920</v>
      </c>
      <c r="V97">
        <f>INDEX('Ambiente-Termico'!$B$2:$EC$1000, MATCH($O97, 'Ambiente-Termico'!$I$2:$I$1000, 0), MATCH(V$1, 'Ambiente-Termico'!$B$1:$EC$1, 0))</f>
        <v>24.02</v>
      </c>
      <c r="W97">
        <f>INDEX('Ambiente-Termico'!$B$2:$EC$1000, MATCH($O97, 'Ambiente-Termico'!$I$2:$I$1000, 0), MATCH(W$1, 'Ambiente-Termico'!$B$1:$EC$1, 0))</f>
        <v>24.96</v>
      </c>
      <c r="X97">
        <f>INDEX('Ambiente-Termico'!$B$2:$EC$1000, MATCH($O97, 'Ambiente-Termico'!$I$2:$I$1000, 0), MATCH(X$1, 'Ambiente-Termico'!$B$1:$EC$1, 0))</f>
        <v>23.5</v>
      </c>
      <c r="Y97">
        <f>INDEX('Ambiente-Termico'!$B$2:$EC$1000, MATCH($O97, 'Ambiente-Termico'!$I$2:$I$1000, 0), MATCH(Y$1, 'Ambiente-Termico'!$B$1:$EC$1, 0))</f>
        <v>21.9</v>
      </c>
      <c r="Z97">
        <f>INDEX('Ambiente-Termico'!$B$2:$EC$1000, MATCH($O97, 'Ambiente-Termico'!$I$2:$I$1000, 0), MATCH(Z$1, 'Ambiente-Termico'!$B$1:$EC$1, 0))</f>
        <v>28.14</v>
      </c>
      <c r="AA97">
        <f>INDEX('Ambiente-Termico'!$B$2:$EC$1000, MATCH($O97, 'Ambiente-Termico'!$I$2:$I$1000, 0), MATCH(AA$1, 'Ambiente-Termico'!$B$1:$EC$1, 0))</f>
        <v>28.14</v>
      </c>
      <c r="AB97">
        <f>INDEX('Ambiente-Termico'!$B$2:$EC$1000, MATCH($O97, 'Ambiente-Termico'!$I$2:$I$1000, 0), MATCH(AB$1, 'Ambiente-Termico'!$B$1:$EC$1, 0))</f>
        <v>22.6</v>
      </c>
      <c r="AC97">
        <f>INDEX('Ambiente-Termico'!$B$2:$EC$1000, MATCH($O97, 'Ambiente-Termico'!$I$2:$I$1000, 0), MATCH(AC$1, 'Ambiente-Termico'!$B$1:$EC$1, 0))</f>
        <v>21.29</v>
      </c>
      <c r="AD97">
        <f>INDEX('Ambiente-Termico'!$B$2:$EC$1000, MATCH($O97, 'Ambiente-Termico'!$I$2:$I$1000, 0), MATCH(AD$1, 'Ambiente-Termico'!$B$1:$EC$1, 0))</f>
        <v>26.07</v>
      </c>
      <c r="AE97">
        <f>INDEX('Ambiente-Termico'!$B$2:$EC$1000, MATCH($O97, 'Ambiente-Termico'!$I$2:$I$1000, 0), MATCH(AE$1, 'Ambiente-Termico'!$B$1:$EC$1, 0))</f>
        <v>26.07</v>
      </c>
      <c r="AF97">
        <f>INDEX('Ambiente-Termico'!$B$2:$EC$1000, MATCH($O97, 'Ambiente-Termico'!$I$2:$I$1000, 0), MATCH(AF$1, 'Ambiente-Termico'!$B$1:$EC$1, 0))</f>
        <v>23.05</v>
      </c>
      <c r="AG97">
        <f>INDEX('Ambiente-Termico'!$B$2:$EC$1000, MATCH($O97, 'Ambiente-Termico'!$I$2:$I$1000, 0), MATCH(AG$1, 'Ambiente-Termico'!$B$1:$EC$1, 0))</f>
        <v>21.6</v>
      </c>
      <c r="AH97" s="2">
        <f t="shared" si="87"/>
        <v>8.3194675540765317E-4</v>
      </c>
      <c r="AI97" s="2">
        <f t="shared" si="87"/>
        <v>2.5000000000000022E-2</v>
      </c>
      <c r="AJ97" s="2">
        <f t="shared" si="87"/>
        <v>8.8570223534374382E-3</v>
      </c>
      <c r="AK97" s="2">
        <f t="shared" si="87"/>
        <v>8.6011770031688695E-3</v>
      </c>
      <c r="AL97" s="2">
        <f t="shared" si="88"/>
        <v>9.1965150048402666E-2</v>
      </c>
      <c r="AM97" s="2">
        <f t="shared" si="88"/>
        <v>9.1965150048402666E-2</v>
      </c>
      <c r="AN97" s="2">
        <f t="shared" si="88"/>
        <v>6.0291060291060239E-2</v>
      </c>
      <c r="AO97" s="2">
        <f t="shared" si="43"/>
        <v>3.0068337129840583E-2</v>
      </c>
      <c r="AP97" s="2">
        <f t="shared" si="43"/>
        <v>5.1999999999999935E-2</v>
      </c>
      <c r="AQ97" s="2">
        <f t="shared" si="43"/>
        <v>5.1999999999999935E-2</v>
      </c>
      <c r="AR97" s="2">
        <f t="shared" si="43"/>
        <v>3.4757118927973174E-2</v>
      </c>
      <c r="AS97" s="2">
        <f t="shared" si="44"/>
        <v>1.9073569482288777E-2</v>
      </c>
      <c r="AT97">
        <f>INDEX('Ambiente-Termico'!$B$2:$EC$1000, MATCH($O97, 'Ambiente-Termico'!$I$2:$I$1000, 0), MATCH(AT$1, 'Ambiente-Termico'!$B$1:$EC$1, 0))</f>
        <v>2775</v>
      </c>
      <c r="AU97" s="2">
        <f>INDEX('Ambiente-Termico'!$B$2:$EC$1000, MATCH($O97, 'Ambiente-Termico'!$I$2:$I$1000, 0), MATCH(AU$1, 'Ambiente-Termico'!$B$1:$EC$1, 0))</f>
        <v>0.95034246575342463</v>
      </c>
      <c r="AV97">
        <f>INDEX('Ambiente-Termico'!$B$2:$EC$1000, MATCH($O97, 'Ambiente-Termico'!$I$2:$I$1000, 0), MATCH(AV$1, 'Ambiente-Termico'!$B$1:$EC$1, 0))</f>
        <v>0</v>
      </c>
      <c r="AW97" s="2">
        <f>INDEX('Ambiente-Termico'!$B$2:$EC$1000, MATCH($O97, 'Ambiente-Termico'!$I$2:$I$1000, 0), MATCH(AW$1, 'Ambiente-Termico'!$B$1:$EC$1, 0))</f>
        <v>0</v>
      </c>
      <c r="AX97">
        <f>INDEX('Ambiente-Termico'!$B$2:$EC$1000, MATCH($O97, 'Ambiente-Termico'!$I$2:$I$1000, 0), MATCH(AX$1, 'Ambiente-Termico'!$B$1:$EC$1, 0))</f>
        <v>145</v>
      </c>
      <c r="AY97" s="2">
        <f>INDEX('Ambiente-Termico'!$B$2:$EC$1000, MATCH($O97, 'Ambiente-Termico'!$I$2:$I$1000, 0), MATCH(AY$1, 'Ambiente-Termico'!$B$1:$EC$1, 0))</f>
        <v>4.965753424657534E-2</v>
      </c>
      <c r="AZ97">
        <f>INDEX('Ambiente-Termico'!$B$2:$EC$1000, MATCH($O97, 'Ambiente-Termico'!$I$2:$I$1000, 0), MATCH(AZ$1, 'Ambiente-Termico'!$B$1:$EC$1, 0))</f>
        <v>7574</v>
      </c>
      <c r="BA97" s="2">
        <f>INDEX('Ambiente-Termico'!$B$2:$EC$1000, MATCH($O97, 'Ambiente-Termico'!$I$2:$I$1000, 0), MATCH(BA$1, 'Ambiente-Termico'!$B$1:$EC$1, 0))</f>
        <v>0.86461187214611868</v>
      </c>
      <c r="BB97">
        <f>INDEX('Ambiente-Termico'!$B$2:$EC$1000, MATCH($O97, 'Ambiente-Termico'!$I$2:$I$1000, 0), MATCH(BB$1, 'Ambiente-Termico'!$B$1:$EC$1, 0))</f>
        <v>0</v>
      </c>
      <c r="BC97" s="2">
        <f>INDEX('Ambiente-Termico'!$B$2:$EC$1000, MATCH($O97, 'Ambiente-Termico'!$I$2:$I$1000, 0), MATCH(BC$1, 'Ambiente-Termico'!$B$1:$EC$1, 0))</f>
        <v>0</v>
      </c>
      <c r="BD97" t="e">
        <f>INDEX('Ambiente-Termico'!$B$2:$EC$1000, MATCH($O97, 'Ambiente-Termico'!$I$2:$I$1000, 0), MATCH(BD$1, 'Ambiente-Termico'!$B$1:$EC$1, 0))</f>
        <v>#N/A</v>
      </c>
      <c r="BE97" s="2" t="e">
        <f>INDEX('Ambiente-Termico'!$B$2:$EC$1000, MATCH($O97, 'Ambiente-Termico'!$I$2:$I$1000, 0), MATCH(BE$1, 'Ambiente-Termico'!$B$1:$EC$1, 0))</f>
        <v>#N/A</v>
      </c>
      <c r="BF97">
        <f>INDEX('Ambiente-Termico'!$B$2:$EC$1000, MATCH($O97, 'Ambiente-Termico'!$I$2:$I$1000, 0), MATCH(BF$1, 'Ambiente-Termico'!$B$1:$EC$1, 0))</f>
        <v>1</v>
      </c>
      <c r="BG97" s="2">
        <f>INDEX('Ambiente-Termico'!$B$2:$EC$1000, MATCH($O97, 'Ambiente-Termico'!$I$2:$I$1000, 0), MATCH(BG$1, 'Ambiente-Termico'!$B$1:$EC$1, 0))</f>
        <v>3.4246575342465748E-4</v>
      </c>
      <c r="BH97">
        <f>INDEX('Ambiente-Termico'!$B$2:$EC$1000, MATCH($O97, 'Ambiente-Termico'!$I$2:$I$1000, 0), MATCH(BH$1, 'Ambiente-Termico'!$B$1:$EC$1, 0))</f>
        <v>0</v>
      </c>
      <c r="BI97" s="2">
        <f>INDEX('Ambiente-Termico'!$B$2:$EC$1000, MATCH($O97, 'Ambiente-Termico'!$I$2:$I$1000, 0), MATCH(BI$1, 'Ambiente-Termico'!$B$1:$EC$1, 0))</f>
        <v>0</v>
      </c>
      <c r="BJ97">
        <f>INDEX('Ambiente-Termico'!$B$2:$EC$1000, MATCH($O97, 'Ambiente-Termico'!$I$2:$I$1000, 0), MATCH(BJ$1, 'Ambiente-Termico'!$B$1:$EC$1, 0))</f>
        <v>2919</v>
      </c>
      <c r="BK97" s="2">
        <f>INDEX('Ambiente-Termico'!$B$2:$EC$1000, MATCH($O97, 'Ambiente-Termico'!$I$2:$I$1000, 0), MATCH(BK$1, 'Ambiente-Termico'!$B$1:$EC$1, 0))</f>
        <v>0.99965753424657533</v>
      </c>
      <c r="BL97">
        <f>INDEX('Ambiente-Termico'!$B$2:$EC$1000, MATCH($O97, 'Ambiente-Termico'!$I$2:$I$1000, 0), MATCH(BL$1, 'Ambiente-Termico'!$B$1:$EC$1, 0))</f>
        <v>1</v>
      </c>
      <c r="BM97" s="2">
        <f>INDEX('Ambiente-Termico'!$B$2:$EC$1000, MATCH($O97, 'Ambiente-Termico'!$I$2:$I$1000, 0), MATCH(BM$1, 'Ambiente-Termico'!$B$1:$EC$1, 0))</f>
        <v>1.1415525114155249E-4</v>
      </c>
      <c r="BN97">
        <f>INDEX('Ambiente-Termico'!$B$2:$EC$1000, MATCH($O97, 'Ambiente-Termico'!$I$2:$I$1000, 0), MATCH(BN$1, 'Ambiente-Termico'!$B$1:$EC$1, 0))</f>
        <v>470</v>
      </c>
      <c r="BO97" s="2">
        <f>INDEX('Ambiente-Termico'!$B$2:$EC$1000, MATCH($O97, 'Ambiente-Termico'!$I$2:$I$1000, 0), MATCH(BO$1, 'Ambiente-Termico'!$B$1:$EC$1, 0))</f>
        <v>5.3652968036529677E-2</v>
      </c>
      <c r="BP97">
        <f>INDEX('Ambiente-Termico'!$B$2:$EC$1000, MATCH($O97, 'Ambiente-Termico'!$I$2:$I$1000, 0), MATCH(BP$1, 'Ambiente-Termico'!$B$1:$EC$1, 0))</f>
        <v>8289</v>
      </c>
      <c r="BQ97" s="2">
        <f>INDEX('Ambiente-Termico'!$B$2:$EC$1000, MATCH($O97, 'Ambiente-Termico'!$I$2:$I$1000, 0), MATCH(BQ$1, 'Ambiente-Termico'!$B$1:$EC$1, 0))</f>
        <v>0.94623287671232881</v>
      </c>
      <c r="BR97">
        <f>INDEX('Ambiente-Termico'!$B$2:$EC$1000, MATCH($O97, 'Ambiente-Termico'!$I$2:$I$1000, 0), MATCH(BR$1, 'Ambiente-Termico'!$B$1:$EC$1, 0))</f>
        <v>0</v>
      </c>
      <c r="BS97" s="2">
        <f>INDEX('Ambiente-Termico'!$B$2:$EC$1000, MATCH($O97, 'Ambiente-Termico'!$I$2:$I$1000, 0), MATCH(BS$1, 'Ambiente-Termico'!$B$1:$EC$1, 0))</f>
        <v>0</v>
      </c>
      <c r="BT97">
        <f>INDEX('Ambiente-Termico'!$B$2:$EC$1000, MATCH($O97, 'Ambiente-Termico'!$I$2:$I$1000, 0), MATCH(BT$1, 'Ambiente-Termico'!$B$1:$EC$1, 0))</f>
        <v>133</v>
      </c>
      <c r="BU97" s="2">
        <f>INDEX('Ambiente-Termico'!$B$2:$EC$1000, MATCH($O97, 'Ambiente-Termico'!$I$2:$I$1000, 0), MATCH(BU$1, 'Ambiente-Termico'!$B$1:$EC$1, 0))</f>
        <v>4.5547945205479452E-2</v>
      </c>
      <c r="BV97">
        <f>INDEX('Ambiente-Termico'!$B$2:$EC$1000, MATCH($O97, 'Ambiente-Termico'!$I$2:$I$1000, 0), MATCH(BV$1, 'Ambiente-Termico'!$B$1:$EC$1, 0))</f>
        <v>8627</v>
      </c>
      <c r="BW97" s="2">
        <f>INDEX('Ambiente-Termico'!$B$2:$EC$1000, MATCH($O97, 'Ambiente-Termico'!$I$2:$I$1000, 0), MATCH(BW$1, 'Ambiente-Termico'!$B$1:$EC$1, 0))</f>
        <v>0.98481735159817352</v>
      </c>
      <c r="BX97">
        <f>INDEX('Ambiente-Termico'!$B$2:$EC$1000, MATCH($O97, 'Ambiente-Termico'!$I$2:$I$1000, 0), MATCH(BX$1, 'Ambiente-Termico'!$B$1:$EC$1, 0))</f>
        <v>0</v>
      </c>
      <c r="BY97" s="2">
        <f>INDEX('Ambiente-Termico'!$B$2:$EC$1000, MATCH($O97, 'Ambiente-Termico'!$I$2:$I$1000, 0), MATCH(BY$1, 'Ambiente-Termico'!$B$1:$EC$1, 0))</f>
        <v>0</v>
      </c>
      <c r="BZ97">
        <f>INDEX('Ambiente-Termico'!$B$2:$EC$1000, MATCH($O97, 'Ambiente-Termico'!$I$2:$I$1000, 0), MATCH(BZ$1, 'Ambiente-Termico'!$B$1:$EC$1, 0))</f>
        <v>2391</v>
      </c>
      <c r="CA97" s="2">
        <f>INDEX('Ambiente-Termico'!$B$2:$EC$1000, MATCH($O97, 'Ambiente-Termico'!$I$2:$I$1000, 0), MATCH(CA$1, 'Ambiente-Termico'!$B$1:$EC$1, 0))</f>
        <v>0.27294520547945211</v>
      </c>
      <c r="CB97">
        <f>INDEX('Ambiente-Termico'!$B$2:$EC$1000, MATCH($O97, 'Ambiente-Termico'!$I$2:$I$1000, 0), MATCH(CB$1, 'Ambiente-Termico'!$B$1:$EC$1, 0))</f>
        <v>6369</v>
      </c>
      <c r="CC97" s="2">
        <f>INDEX('Ambiente-Termico'!$B$2:$EC$1000, MATCH($O97, 'Ambiente-Termico'!$I$2:$I$1000, 0), MATCH(CC$1, 'Ambiente-Termico'!$B$1:$EC$1, 0))</f>
        <v>0.727054794520548</v>
      </c>
      <c r="CD97">
        <f>INDEX('Ambiente-Termico'!$B$2:$EC$1000, MATCH($O97, 'Ambiente-Termico'!$I$2:$I$1000, 0), MATCH(CD$1, 'Ambiente-Termico'!$B$1:$EC$1, 0))</f>
        <v>1418.73</v>
      </c>
      <c r="CE97">
        <f>INDEX('Ambiente-Termico'!$B$2:$EC$1000, MATCH($O97, 'Ambiente-Termico'!$I$2:$I$1000, 0), MATCH(CE$1, 'Ambiente-Termico'!$B$1:$EC$1, 0))</f>
        <v>580.76</v>
      </c>
      <c r="CF97">
        <f>INDEX('Ambiente-Termico'!$B$2:$EC$1000, MATCH($O97, 'Ambiente-Termico'!$I$2:$I$1000, 0), MATCH(CF$1, 'Ambiente-Termico'!$B$1:$EC$1, 0))</f>
        <v>61.683913043478263</v>
      </c>
      <c r="CG97">
        <f>INDEX('Ambiente-Termico'!$B$2:$EC$1000, MATCH($O97, 'Ambiente-Termico'!$I$2:$I$1000, 0), MATCH(CG$1, 'Ambiente-Termico'!$B$1:$EC$1, 0))</f>
        <v>25.250434782608696</v>
      </c>
      <c r="CH97">
        <f>INDEX('Ambiente-Termico'!$B$2:$EC$1000, MATCH($O97, 'Ambiente-Termico'!$I$2:$I$1000, 0), MATCH(CH$1, 'Ambiente-Termico'!$B$1:$EC$1, 0))</f>
        <v>36.433478260869563</v>
      </c>
      <c r="CI97">
        <f>INDEX('Ambiente-Termico'!$B$2:$EC$1000, MATCH($O97, 'Ambiente-Termico'!$I$2:$I$1000, 0), MATCH(CI$1, 'Ambiente-Termico'!$B$1:$EC$1, 0))</f>
        <v>1132.44</v>
      </c>
      <c r="CJ97">
        <f>INDEX('Ambiente-Termico'!$B$2:$EC$1000, MATCH($O97, 'Ambiente-Termico'!$I$2:$I$1000, 0), MATCH(CJ$1, 'Ambiente-Termico'!$B$1:$EC$1, 0))</f>
        <v>39.193495528884071</v>
      </c>
      <c r="CK97">
        <f>INDEX('Ambiente-Termico'!$B$2:$EC$1000, MATCH($O97, 'Ambiente-Termico'!$I$2:$I$1000, 0), MATCH(CK$1, 'Ambiente-Termico'!$B$1:$EC$1, 0))</f>
        <v>325.73</v>
      </c>
      <c r="CL97">
        <f>INDEX('Ambiente-Termico'!$B$2:$EC$1000, MATCH($O97, 'Ambiente-Termico'!$I$2:$I$1000, 0), MATCH(CL$1, 'Ambiente-Termico'!$B$1:$EC$1, 0))</f>
        <v>3</v>
      </c>
      <c r="CM97">
        <f>INDEX('Ambiente-Termico'!$B$2:$EC$1000, MATCH($O97, 'Ambiente-Termico'!$I$2:$I$1000, 0), MATCH(CM$1, 'Ambiente-Termico'!$B$1:$EC$1, 0))</f>
        <v>34.619999999999997</v>
      </c>
      <c r="CN97" t="str">
        <f>INDEX('Ambiente-Termico'!$B$2:$EC$1000, MATCH($O97, 'Ambiente-Termico'!$I$2:$I$1000, 0), MATCH(CN$1, 'Ambiente-Termico'!$B$1:$EC$1, 0))</f>
        <v xml:space="preserve"> 02/21  18:00:00</v>
      </c>
      <c r="CO97">
        <f>INDEX('Ambiente-Termico'!$B$2:$EC$1000, MATCH($O97, 'Ambiente-Termico'!$I$2:$I$1000, 0), MATCH(CO$1, 'Ambiente-Termico'!$B$1:$EC$1, 0))</f>
        <v>1333.35222816639</v>
      </c>
      <c r="CP97">
        <f>INDEX('Ambiente-Termico'!$B$2:$EC$1000, MATCH($O97, 'Ambiente-Termico'!$I$2:$I$1000, 0), MATCH(CP$1, 'Ambiente-Termico'!$B$1:$EC$1, 0))</f>
        <v>207</v>
      </c>
      <c r="CQ97">
        <f>INDEX('Ambiente-Termico'!$B$2:$EC$1000, MATCH($O97, 'Ambiente-Termico'!$I$2:$I$1000, 0), MATCH(CQ$1, 'Ambiente-Termico'!$B$1:$EC$1, 0))</f>
        <v>255.19499999999999</v>
      </c>
      <c r="CR97">
        <f>INDEX('Ambiente-Termico'!$B$2:$EC$1000, MATCH($O97, 'Ambiente-Termico'!$I$2:$I$1000, 0), MATCH(CR$1, 'Ambiente-Termico'!$B$1:$EC$1, 0))</f>
        <v>386.36999999999989</v>
      </c>
      <c r="CS97">
        <f>INDEX('Ambiente-Termico'!$B$2:$EC$1000, MATCH($O97, 'Ambiente-Termico'!$I$2:$I$1000, 0), MATCH(CS$1, 'Ambiente-Termico'!$B$1:$EC$1, 0))</f>
        <v>1748.3428489115911</v>
      </c>
      <c r="CT97">
        <f>INDEX('Ambiente-Termico'!$B$2:$EC$1000, MATCH($O97, 'Ambiente-Termico'!$I$2:$I$1000, 0), MATCH(CT$1, 'Ambiente-Termico'!$B$1:$EC$1, 0))</f>
        <v>1234.5435379156149</v>
      </c>
      <c r="CU97">
        <f>INDEX('Ambiente-Termico'!$B$2:$EC$1000, MATCH($O97, 'Ambiente-Termico'!$I$2:$I$1000, 0), MATCH(CU$1, 'Ambiente-Termico'!$B$1:$EC$1, 0))</f>
        <v>513.79931099597661</v>
      </c>
      <c r="CV97">
        <f>INDEX('Ambiente-Termico'!$B$2:$EC$1000, MATCH($O97, 'Ambiente-Termico'!$I$2:$I$1000, 0), MATCH(CV$1, 'Ambiente-Termico'!$B$1:$EC$1, 0))</f>
        <v>-1271.959374405149</v>
      </c>
      <c r="CW97">
        <f>INDEX('Ambiente-Termico'!$B$2:$EC$1000, MATCH($O97, 'Ambiente-Termico'!$I$2:$I$1000, 0), MATCH(CW$1, 'Ambiente-Termico'!$B$1:$EC$1, 0))</f>
        <v>0</v>
      </c>
      <c r="CX97">
        <f>INDEX('Ambiente-Termico'!$B$2:$EC$1000, MATCH($O97, 'Ambiente-Termico'!$I$2:$I$1000, 0), MATCH(CX$1, 'Ambiente-Termico'!$B$1:$EC$1, 0))</f>
        <v>8.4037536599482792</v>
      </c>
      <c r="CY97">
        <f>INDEX('Ambiente-Termico'!$B$2:$EC$1000, MATCH($O97, 'Ambiente-Termico'!$I$2:$I$1000, 0), MATCH(CY$1, 'Ambiente-Termico'!$B$1:$EC$1, 0))</f>
        <v>1333.35222816639</v>
      </c>
      <c r="CZ97">
        <f>INDEX('Ambiente-Termico'!$B$2:$EC$1000, MATCH($O97, 'Ambiente-Termico'!$I$2:$I$1000, 0), MATCH(CZ$1, 'Ambiente-Termico'!$B$1:$EC$1, 0))</f>
        <v>0</v>
      </c>
      <c r="DA97" t="str">
        <f>INDEX('Ambiente-Termico'!$B$2:$EC$1000, MATCH($O97, 'Ambiente-Termico'!$I$2:$I$1000, 0), MATCH(DA$1, 'Ambiente-Termico'!$B$1:$EC$1, 0))</f>
        <v xml:space="preserve"> 02/21  18:00:00</v>
      </c>
      <c r="DB97">
        <f>INDEX('Ambiente-Termico'!$B$2:$EC$1000, MATCH($O97, 'Ambiente-Termico'!$I$2:$I$1000, 0), MATCH(DB$1, 'Ambiente-Termico'!$B$1:$EC$1, 0))</f>
        <v>1255.124601759172</v>
      </c>
      <c r="DC97">
        <f>INDEX('Ambiente-Termico'!$B$2:$EC$1000, MATCH($O97, 'Ambiente-Termico'!$I$2:$I$1000, 0), MATCH(DC$1, 'Ambiente-Termico'!$B$1:$EC$1, 0))</f>
        <v>207</v>
      </c>
      <c r="DD97">
        <f>INDEX('Ambiente-Termico'!$B$2:$EC$1000, MATCH($O97, 'Ambiente-Termico'!$I$2:$I$1000, 0), MATCH(DD$1, 'Ambiente-Termico'!$B$1:$EC$1, 0))</f>
        <v>255.19499999999999</v>
      </c>
      <c r="DE97">
        <f>INDEX('Ambiente-Termico'!$B$2:$EC$1000, MATCH($O97, 'Ambiente-Termico'!$I$2:$I$1000, 0), MATCH(DE$1, 'Ambiente-Termico'!$B$1:$EC$1, 0))</f>
        <v>386.36999999999989</v>
      </c>
      <c r="DF97">
        <f>INDEX('Ambiente-Termico'!$B$2:$EC$1000, MATCH($O97, 'Ambiente-Termico'!$I$2:$I$1000, 0), MATCH(DF$1, 'Ambiente-Termico'!$B$1:$EC$1, 0))</f>
        <v>1822.6129560959751</v>
      </c>
      <c r="DG97">
        <f>INDEX('Ambiente-Termico'!$B$2:$EC$1000, MATCH($O97, 'Ambiente-Termico'!$I$2:$I$1000, 0), MATCH(DG$1, 'Ambiente-Termico'!$B$1:$EC$1, 0))</f>
        <v>1248.5778457495289</v>
      </c>
      <c r="DH97">
        <f>INDEX('Ambiente-Termico'!$B$2:$EC$1000, MATCH($O97, 'Ambiente-Termico'!$I$2:$I$1000, 0), MATCH(DH$1, 'Ambiente-Termico'!$B$1:$EC$1, 0))</f>
        <v>574.03511034644612</v>
      </c>
      <c r="DI97">
        <f>INDEX('Ambiente-Termico'!$B$2:$EC$1000, MATCH($O97, 'Ambiente-Termico'!$I$2:$I$1000, 0), MATCH(DI$1, 'Ambiente-Termico'!$B$1:$EC$1, 0))</f>
        <v>-1431.2094173585181</v>
      </c>
      <c r="DJ97">
        <f>INDEX('Ambiente-Termico'!$B$2:$EC$1000, MATCH($O97, 'Ambiente-Termico'!$I$2:$I$1000, 0), MATCH(DJ$1, 'Ambiente-Termico'!$B$1:$EC$1, 0))</f>
        <v>0</v>
      </c>
      <c r="DK97">
        <f>INDEX('Ambiente-Termico'!$B$2:$EC$1000, MATCH($O97, 'Ambiente-Termico'!$I$2:$I$1000, 0), MATCH(DK$1, 'Ambiente-Termico'!$B$1:$EC$1, 0))</f>
        <v>15.156063021714999</v>
      </c>
      <c r="DL97">
        <f>INDEX('Ambiente-Termico'!$B$2:$EC$1000, MATCH($O97, 'Ambiente-Termico'!$I$2:$I$1000, 0), MATCH(DL$1, 'Ambiente-Termico'!$B$1:$EC$1, 0))</f>
        <v>1255.124601759172</v>
      </c>
      <c r="DM97">
        <f>INDEX('Ambiente-Termico'!$B$2:$EC$1000, MATCH($O97, 'Ambiente-Termico'!$I$2:$I$1000, 0), MATCH(DM$1, 'Ambiente-Termico'!$B$1:$EC$1, 0))</f>
        <v>0</v>
      </c>
      <c r="DN97" s="2">
        <f t="shared" si="45"/>
        <v>0.67990316299617115</v>
      </c>
      <c r="DO97" s="2">
        <f t="shared" si="46"/>
        <v>0.19374722345624174</v>
      </c>
      <c r="DP97" s="2">
        <f t="shared" si="47"/>
        <v>0.67990316299617115</v>
      </c>
      <c r="DQ97" s="2">
        <f t="shared" si="48"/>
        <v>0.19374722345624162</v>
      </c>
      <c r="DR97" s="2">
        <f t="shared" si="49"/>
        <v>0.77424586529161854</v>
      </c>
      <c r="DS97" s="2">
        <f t="shared" si="50"/>
        <v>0.76819912392025214</v>
      </c>
      <c r="DT97" s="2">
        <f t="shared" si="51"/>
        <v>-0.16684105828927898</v>
      </c>
      <c r="DU97" s="2">
        <f t="shared" si="52"/>
        <v>0.35990803332809307</v>
      </c>
      <c r="DV97" s="2">
        <f t="shared" si="53"/>
        <v>-1.0833333333333335</v>
      </c>
      <c r="DW97" s="2">
        <f t="shared" si="54"/>
        <v>0.37339366515837114</v>
      </c>
      <c r="DX97" s="2">
        <f t="shared" si="55"/>
        <v>0.39094701500924167</v>
      </c>
      <c r="DY97" s="2">
        <f t="shared" si="56"/>
        <v>0.15524779996405294</v>
      </c>
      <c r="DZ97" s="2">
        <f t="shared" si="57"/>
        <v>0.19139353773829224</v>
      </c>
      <c r="EA97" s="2">
        <f t="shared" si="58"/>
        <v>0.28977339358507787</v>
      </c>
      <c r="EB97" s="2">
        <f t="shared" si="59"/>
        <v>1.3112385549584984</v>
      </c>
      <c r="EC97" s="2">
        <f t="shared" si="60"/>
        <v>0.92589453246974684</v>
      </c>
      <c r="ED97" s="2">
        <f t="shared" si="61"/>
        <v>0.38534402248875171</v>
      </c>
      <c r="EE97" s="2">
        <f t="shared" si="62"/>
        <v>-0.9539560121741667</v>
      </c>
      <c r="EF97" s="2">
        <f t="shared" si="63"/>
        <v>0</v>
      </c>
      <c r="EG97" s="2">
        <f t="shared" si="64"/>
        <v>6.3027259282455476E-3</v>
      </c>
      <c r="EH97" s="2">
        <f t="shared" si="65"/>
        <v>1</v>
      </c>
      <c r="EI97" s="2">
        <f t="shared" si="66"/>
        <v>0</v>
      </c>
      <c r="EJ97" s="2">
        <f t="shared" si="67"/>
        <v>0.3650491613610789</v>
      </c>
      <c r="EK97" s="2">
        <f t="shared" si="68"/>
        <v>0.16492386469827022</v>
      </c>
      <c r="EL97" s="2">
        <f t="shared" si="69"/>
        <v>0.20332244276171532</v>
      </c>
      <c r="EM97" s="2">
        <f t="shared" si="70"/>
        <v>0.30783397876072777</v>
      </c>
      <c r="EN97" s="2">
        <f t="shared" si="71"/>
        <v>1.4521370655482462</v>
      </c>
      <c r="EO97" s="2">
        <f t="shared" si="72"/>
        <v>0.99478397921571515</v>
      </c>
      <c r="EP97" s="2">
        <f t="shared" si="73"/>
        <v>0.45735308633253091</v>
      </c>
      <c r="EQ97" s="2">
        <f t="shared" si="74"/>
        <v>-1.1402926971175189</v>
      </c>
      <c r="ER97" s="2">
        <f t="shared" si="75"/>
        <v>0</v>
      </c>
      <c r="ES97" s="2">
        <f t="shared" si="76"/>
        <v>1.207534534855933E-2</v>
      </c>
      <c r="ET97" s="2">
        <f t="shared" si="77"/>
        <v>1</v>
      </c>
      <c r="EU97" s="2">
        <f t="shared" si="78"/>
        <v>0</v>
      </c>
      <c r="EV97">
        <f>INDEX('Ambiente-Luminico'!$B$2:$DZ$1000, MATCH($P97, 'Ambiente-Luminico'!$M$2:$M$1000, 0), MATCH(EV$1, 'Ambiente-Luminico'!$B$1:$DZ$1, 0))</f>
        <v>0.78125</v>
      </c>
      <c r="EW97">
        <f>INDEX('Ambiente-Luminico'!$B$2:$DZ$1000, MATCH($P97, 'Ambiente-Luminico'!$M$2:$M$1000, 0), MATCH(EW$1, 'Ambiente-Luminico'!$B$1:$DZ$1, 0))</f>
        <v>0.140625</v>
      </c>
      <c r="EX97">
        <f>INDEX('Ambiente-Luminico'!$B$2:$DZ$1000, MATCH($P97, 'Ambiente-Luminico'!$M$2:$M$1000, 0), MATCH(EX$1, 'Ambiente-Luminico'!$B$1:$DZ$1, 0))</f>
        <v>0</v>
      </c>
      <c r="EY97">
        <f>INDEX('Ambiente-Luminico'!$B$2:$DZ$1000, MATCH($P97, 'Ambiente-Luminico'!$M$2:$M$1000, 0), MATCH(EY$1, 'Ambiente-Luminico'!$B$1:$DZ$1, 0))</f>
        <v>0.58524399999999999</v>
      </c>
      <c r="EZ97">
        <f>INDEX('Ambiente-Luminico'!$B$2:$DZ$1000, MATCH($P97, 'Ambiente-Luminico'!$M$2:$M$1000, 0), MATCH(EZ$1, 'Ambiente-Luminico'!$B$1:$DZ$1, 0))</f>
        <v>2.2838186E-2</v>
      </c>
      <c r="FA97">
        <f>INDEX('Ambiente-Luminico'!$B$2:$DZ$1000, MATCH($P97, 'Ambiente-Luminico'!$M$2:$M$1000, 0), MATCH(FA$1, 'Ambiente-Luminico'!$B$1:$DZ$1, 0))</f>
        <v>552.79399999999998</v>
      </c>
      <c r="FB97">
        <f>INDEX('Ambiente-Luminico'!$B$2:$DZ$1000, MATCH($P97, 'Ambiente-Luminico'!$M$2:$M$1000, 0), MATCH(FB$1, 'Ambiente-Luminico'!$B$1:$DZ$1, 0))</f>
        <v>6.4453125E-2</v>
      </c>
    </row>
    <row r="98" spans="1:158" x14ac:dyDescent="0.3">
      <c r="A98">
        <f>IF(INDEX(Plan1!O$5:O$1000,ROW()-1)="","",INDEX(Plan1!O$5:O$1000,ROW()-1))</f>
        <v>97</v>
      </c>
      <c r="B98" t="str">
        <f>IF(INDEX(Plan1!P$5:P$1000,ROW()-1)="","",INDEX(Plan1!P$5:P$1000,ROW()-1))</f>
        <v>CTD-HVAC-V86-T210</v>
      </c>
      <c r="C98" t="str">
        <f>IF(INDEX(Plan1!Q$5:Q$1000,ROW()-1)="","",INDEX(Plan1!Q$5:Q$1000,ROW()-1))</f>
        <v>CTD</v>
      </c>
      <c r="D98" t="str">
        <f>IF(INDEX(Plan1!R$5:R$1000,ROW()-1)="","",INDEX(Plan1!R$5:R$1000,ROW()-1))</f>
        <v>HVAC</v>
      </c>
      <c r="E98" t="str">
        <f>IF(INDEX(Plan1!S$5:S$1000,ROW()-1)="","",INDEX(Plan1!S$5:S$1000,ROW()-1))</f>
        <v>V86</v>
      </c>
      <c r="F98" t="str">
        <f>IF(INDEX(Plan1!T$5:T$1000,ROW()-1)="","",INDEX(Plan1!T$5:T$1000,ROW()-1))</f>
        <v>T210</v>
      </c>
      <c r="G98" t="str">
        <f>IF(INDEX(Plan1!U$5:U$1000,ROW()-1)="","",INDEX(Plan1!U$5:U$1000,ROW()-1))</f>
        <v>COZINHA</v>
      </c>
      <c r="H98">
        <f>IF(INDEX(Plan1!W$5:W$1000,ROW()-1)="","",INDEX(Plan1!W$5:W$1000,ROW()-1))</f>
        <v>23</v>
      </c>
      <c r="I98">
        <f>IF(INDEX(Plan1!X$5:X$1000,ROW()-1)="","",INDEX(Plan1!X$5:X$1000,ROW()-1))</f>
        <v>20.47</v>
      </c>
      <c r="J98">
        <f>IF(INDEX(Plan1!Y$5:Y$1000,ROW()-1)="","",INDEX(Plan1!Y$5:Y$1000,ROW()-1))</f>
        <v>7.3440000000000003</v>
      </c>
      <c r="K98" s="16">
        <f>IF(INDEX(Plan1!Z$5:Z$1000,ROW()-1)="","",INDEX(Plan1!Z$5:Z$1000,ROW()-1))</f>
        <v>0.36</v>
      </c>
      <c r="L98" s="2">
        <f>IF(INDEX(Plan1!AA$5:AA$1000,ROW()-1)="","",INDEX(Plan1!AA$5:AA$1000,ROW()-1))</f>
        <v>0.32</v>
      </c>
      <c r="M98" t="str">
        <f t="shared" si="79"/>
        <v>T210</v>
      </c>
      <c r="N98" t="str">
        <f t="shared" si="80"/>
        <v>Oeste</v>
      </c>
      <c r="O98" t="str">
        <f t="shared" si="81"/>
        <v>CTD-HVAC-V86-T210-COZINHA-T210</v>
      </c>
      <c r="P98" t="str">
        <f t="shared" si="82"/>
        <v>CTD-VN-V86-T210-COZINHA-T210</v>
      </c>
      <c r="Q98" t="str">
        <f t="shared" si="83"/>
        <v>CTD_T210_V86</v>
      </c>
      <c r="R98" t="str">
        <f t="shared" si="84"/>
        <v>CTD_T210_V86_sDG</v>
      </c>
      <c r="S98" t="str">
        <f t="shared" si="85"/>
        <v>CTD-COZINHA</v>
      </c>
      <c r="T98" t="str">
        <f t="shared" si="86"/>
        <v>CTD-HVAC-V86-ST-COZINHA-ST</v>
      </c>
      <c r="U98">
        <f>INDEX('Ambiente-Termico'!$B$2:$EC$1000, MATCH($O98, 'Ambiente-Termico'!$I$2:$I$1000, 0), MATCH(U$1, 'Ambiente-Termico'!$B$1:$EC$1, 0))</f>
        <v>2920</v>
      </c>
      <c r="V98">
        <f>INDEX('Ambiente-Termico'!$B$2:$EC$1000, MATCH($O98, 'Ambiente-Termico'!$I$2:$I$1000, 0), MATCH(V$1, 'Ambiente-Termico'!$B$1:$EC$1, 0))</f>
        <v>24.01</v>
      </c>
      <c r="W98">
        <f>INDEX('Ambiente-Termico'!$B$2:$EC$1000, MATCH($O98, 'Ambiente-Termico'!$I$2:$I$1000, 0), MATCH(W$1, 'Ambiente-Termico'!$B$1:$EC$1, 0))</f>
        <v>25.03</v>
      </c>
      <c r="X98">
        <f>INDEX('Ambiente-Termico'!$B$2:$EC$1000, MATCH($O98, 'Ambiente-Termico'!$I$2:$I$1000, 0), MATCH(X$1, 'Ambiente-Termico'!$B$1:$EC$1, 0))</f>
        <v>23.52</v>
      </c>
      <c r="Y98">
        <f>INDEX('Ambiente-Termico'!$B$2:$EC$1000, MATCH($O98, 'Ambiente-Termico'!$I$2:$I$1000, 0), MATCH(Y$1, 'Ambiente-Termico'!$B$1:$EC$1, 0))</f>
        <v>21.92</v>
      </c>
      <c r="Z98">
        <f>INDEX('Ambiente-Termico'!$B$2:$EC$1000, MATCH($O98, 'Ambiente-Termico'!$I$2:$I$1000, 0), MATCH(Z$1, 'Ambiente-Termico'!$B$1:$EC$1, 0))</f>
        <v>28.1</v>
      </c>
      <c r="AA98">
        <f>INDEX('Ambiente-Termico'!$B$2:$EC$1000, MATCH($O98, 'Ambiente-Termico'!$I$2:$I$1000, 0), MATCH(AA$1, 'Ambiente-Termico'!$B$1:$EC$1, 0))</f>
        <v>28.1</v>
      </c>
      <c r="AB98">
        <f>INDEX('Ambiente-Termico'!$B$2:$EC$1000, MATCH($O98, 'Ambiente-Termico'!$I$2:$I$1000, 0), MATCH(AB$1, 'Ambiente-Termico'!$B$1:$EC$1, 0))</f>
        <v>22.74</v>
      </c>
      <c r="AC98">
        <f>INDEX('Ambiente-Termico'!$B$2:$EC$1000, MATCH($O98, 'Ambiente-Termico'!$I$2:$I$1000, 0), MATCH(AC$1, 'Ambiente-Termico'!$B$1:$EC$1, 0))</f>
        <v>21.37</v>
      </c>
      <c r="AD98">
        <f>INDEX('Ambiente-Termico'!$B$2:$EC$1000, MATCH($O98, 'Ambiente-Termico'!$I$2:$I$1000, 0), MATCH(AD$1, 'Ambiente-Termico'!$B$1:$EC$1, 0))</f>
        <v>26.05</v>
      </c>
      <c r="AE98">
        <f>INDEX('Ambiente-Termico'!$B$2:$EC$1000, MATCH($O98, 'Ambiente-Termico'!$I$2:$I$1000, 0), MATCH(AE$1, 'Ambiente-Termico'!$B$1:$EC$1, 0))</f>
        <v>26.05</v>
      </c>
      <c r="AF98">
        <f>INDEX('Ambiente-Termico'!$B$2:$EC$1000, MATCH($O98, 'Ambiente-Termico'!$I$2:$I$1000, 0), MATCH(AF$1, 'Ambiente-Termico'!$B$1:$EC$1, 0))</f>
        <v>23.13</v>
      </c>
      <c r="AG98">
        <f>INDEX('Ambiente-Termico'!$B$2:$EC$1000, MATCH($O98, 'Ambiente-Termico'!$I$2:$I$1000, 0), MATCH(AG$1, 'Ambiente-Termico'!$B$1:$EC$1, 0))</f>
        <v>21.65</v>
      </c>
      <c r="AH98" s="2">
        <f t="shared" si="87"/>
        <v>1.2479201331113687E-3</v>
      </c>
      <c r="AI98" s="2">
        <f t="shared" si="87"/>
        <v>2.2265624999999956E-2</v>
      </c>
      <c r="AJ98" s="2">
        <f t="shared" si="87"/>
        <v>8.0134964150148091E-3</v>
      </c>
      <c r="AK98" s="2">
        <f t="shared" si="87"/>
        <v>7.6957899502035909E-3</v>
      </c>
      <c r="AL98" s="2">
        <f t="shared" si="88"/>
        <v>9.3255888996450431E-2</v>
      </c>
      <c r="AM98" s="2">
        <f t="shared" si="88"/>
        <v>9.3255888996450431E-2</v>
      </c>
      <c r="AN98" s="2">
        <f t="shared" si="88"/>
        <v>5.4469854469854528E-2</v>
      </c>
      <c r="AO98" s="2">
        <f t="shared" si="43"/>
        <v>2.6423690205011341E-2</v>
      </c>
      <c r="AP98" s="2">
        <f t="shared" si="43"/>
        <v>5.2727272727272734E-2</v>
      </c>
      <c r="AQ98" s="2">
        <f t="shared" si="43"/>
        <v>5.2727272727272734E-2</v>
      </c>
      <c r="AR98" s="2">
        <f t="shared" si="43"/>
        <v>3.1407035175879394E-2</v>
      </c>
      <c r="AS98" s="2">
        <f t="shared" si="44"/>
        <v>1.6802906448683097E-2</v>
      </c>
      <c r="AT98">
        <f>INDEX('Ambiente-Termico'!$B$2:$EC$1000, MATCH($O98, 'Ambiente-Termico'!$I$2:$I$1000, 0), MATCH(AT$1, 'Ambiente-Termico'!$B$1:$EC$1, 0))</f>
        <v>2789</v>
      </c>
      <c r="AU98" s="2">
        <f>INDEX('Ambiente-Termico'!$B$2:$EC$1000, MATCH($O98, 'Ambiente-Termico'!$I$2:$I$1000, 0), MATCH(AU$1, 'Ambiente-Termico'!$B$1:$EC$1, 0))</f>
        <v>0.95513698630136989</v>
      </c>
      <c r="AV98">
        <f>INDEX('Ambiente-Termico'!$B$2:$EC$1000, MATCH($O98, 'Ambiente-Termico'!$I$2:$I$1000, 0), MATCH(AV$1, 'Ambiente-Termico'!$B$1:$EC$1, 0))</f>
        <v>0</v>
      </c>
      <c r="AW98" s="2">
        <f>INDEX('Ambiente-Termico'!$B$2:$EC$1000, MATCH($O98, 'Ambiente-Termico'!$I$2:$I$1000, 0), MATCH(AW$1, 'Ambiente-Termico'!$B$1:$EC$1, 0))</f>
        <v>0</v>
      </c>
      <c r="AX98">
        <f>INDEX('Ambiente-Termico'!$B$2:$EC$1000, MATCH($O98, 'Ambiente-Termico'!$I$2:$I$1000, 0), MATCH(AX$1, 'Ambiente-Termico'!$B$1:$EC$1, 0))</f>
        <v>131</v>
      </c>
      <c r="AY98" s="2">
        <f>INDEX('Ambiente-Termico'!$B$2:$EC$1000, MATCH($O98, 'Ambiente-Termico'!$I$2:$I$1000, 0), MATCH(AY$1, 'Ambiente-Termico'!$B$1:$EC$1, 0))</f>
        <v>4.486301369863014E-2</v>
      </c>
      <c r="AZ98">
        <f>INDEX('Ambiente-Termico'!$B$2:$EC$1000, MATCH($O98, 'Ambiente-Termico'!$I$2:$I$1000, 0), MATCH(AZ$1, 'Ambiente-Termico'!$B$1:$EC$1, 0))</f>
        <v>7592</v>
      </c>
      <c r="BA98" s="2">
        <f>INDEX('Ambiente-Termico'!$B$2:$EC$1000, MATCH($O98, 'Ambiente-Termico'!$I$2:$I$1000, 0), MATCH(BA$1, 'Ambiente-Termico'!$B$1:$EC$1, 0))</f>
        <v>0.8666666666666667</v>
      </c>
      <c r="BB98">
        <f>INDEX('Ambiente-Termico'!$B$2:$EC$1000, MATCH($O98, 'Ambiente-Termico'!$I$2:$I$1000, 0), MATCH(BB$1, 'Ambiente-Termico'!$B$1:$EC$1, 0))</f>
        <v>0</v>
      </c>
      <c r="BC98" s="2">
        <f>INDEX('Ambiente-Termico'!$B$2:$EC$1000, MATCH($O98, 'Ambiente-Termico'!$I$2:$I$1000, 0), MATCH(BC$1, 'Ambiente-Termico'!$B$1:$EC$1, 0))</f>
        <v>0</v>
      </c>
      <c r="BD98" t="e">
        <f>INDEX('Ambiente-Termico'!$B$2:$EC$1000, MATCH($O98, 'Ambiente-Termico'!$I$2:$I$1000, 0), MATCH(BD$1, 'Ambiente-Termico'!$B$1:$EC$1, 0))</f>
        <v>#N/A</v>
      </c>
      <c r="BE98" s="2" t="e">
        <f>INDEX('Ambiente-Termico'!$B$2:$EC$1000, MATCH($O98, 'Ambiente-Termico'!$I$2:$I$1000, 0), MATCH(BE$1, 'Ambiente-Termico'!$B$1:$EC$1, 0))</f>
        <v>#N/A</v>
      </c>
      <c r="BF98">
        <f>INDEX('Ambiente-Termico'!$B$2:$EC$1000, MATCH($O98, 'Ambiente-Termico'!$I$2:$I$1000, 0), MATCH(BF$1, 'Ambiente-Termico'!$B$1:$EC$1, 0))</f>
        <v>1</v>
      </c>
      <c r="BG98" s="2">
        <f>INDEX('Ambiente-Termico'!$B$2:$EC$1000, MATCH($O98, 'Ambiente-Termico'!$I$2:$I$1000, 0), MATCH(BG$1, 'Ambiente-Termico'!$B$1:$EC$1, 0))</f>
        <v>3.4246575342465748E-4</v>
      </c>
      <c r="BH98">
        <f>INDEX('Ambiente-Termico'!$B$2:$EC$1000, MATCH($O98, 'Ambiente-Termico'!$I$2:$I$1000, 0), MATCH(BH$1, 'Ambiente-Termico'!$B$1:$EC$1, 0))</f>
        <v>0</v>
      </c>
      <c r="BI98" s="2">
        <f>INDEX('Ambiente-Termico'!$B$2:$EC$1000, MATCH($O98, 'Ambiente-Termico'!$I$2:$I$1000, 0), MATCH(BI$1, 'Ambiente-Termico'!$B$1:$EC$1, 0))</f>
        <v>0</v>
      </c>
      <c r="BJ98">
        <f>INDEX('Ambiente-Termico'!$B$2:$EC$1000, MATCH($O98, 'Ambiente-Termico'!$I$2:$I$1000, 0), MATCH(BJ$1, 'Ambiente-Termico'!$B$1:$EC$1, 0))</f>
        <v>2919</v>
      </c>
      <c r="BK98" s="2">
        <f>INDEX('Ambiente-Termico'!$B$2:$EC$1000, MATCH($O98, 'Ambiente-Termico'!$I$2:$I$1000, 0), MATCH(BK$1, 'Ambiente-Termico'!$B$1:$EC$1, 0))</f>
        <v>0.99965753424657533</v>
      </c>
      <c r="BL98">
        <f>INDEX('Ambiente-Termico'!$B$2:$EC$1000, MATCH($O98, 'Ambiente-Termico'!$I$2:$I$1000, 0), MATCH(BL$1, 'Ambiente-Termico'!$B$1:$EC$1, 0))</f>
        <v>1</v>
      </c>
      <c r="BM98" s="2">
        <f>INDEX('Ambiente-Termico'!$B$2:$EC$1000, MATCH($O98, 'Ambiente-Termico'!$I$2:$I$1000, 0), MATCH(BM$1, 'Ambiente-Termico'!$B$1:$EC$1, 0))</f>
        <v>1.1415525114155249E-4</v>
      </c>
      <c r="BN98">
        <f>INDEX('Ambiente-Termico'!$B$2:$EC$1000, MATCH($O98, 'Ambiente-Termico'!$I$2:$I$1000, 0), MATCH(BN$1, 'Ambiente-Termico'!$B$1:$EC$1, 0))</f>
        <v>465</v>
      </c>
      <c r="BO98" s="2">
        <f>INDEX('Ambiente-Termico'!$B$2:$EC$1000, MATCH($O98, 'Ambiente-Termico'!$I$2:$I$1000, 0), MATCH(BO$1, 'Ambiente-Termico'!$B$1:$EC$1, 0))</f>
        <v>5.3082191780821908E-2</v>
      </c>
      <c r="BP98">
        <f>INDEX('Ambiente-Termico'!$B$2:$EC$1000, MATCH($O98, 'Ambiente-Termico'!$I$2:$I$1000, 0), MATCH(BP$1, 'Ambiente-Termico'!$B$1:$EC$1, 0))</f>
        <v>8294</v>
      </c>
      <c r="BQ98" s="2">
        <f>INDEX('Ambiente-Termico'!$B$2:$EC$1000, MATCH($O98, 'Ambiente-Termico'!$I$2:$I$1000, 0), MATCH(BQ$1, 'Ambiente-Termico'!$B$1:$EC$1, 0))</f>
        <v>0.94680365296803648</v>
      </c>
      <c r="BR98">
        <f>INDEX('Ambiente-Termico'!$B$2:$EC$1000, MATCH($O98, 'Ambiente-Termico'!$I$2:$I$1000, 0), MATCH(BR$1, 'Ambiente-Termico'!$B$1:$EC$1, 0))</f>
        <v>0</v>
      </c>
      <c r="BS98" s="2">
        <f>INDEX('Ambiente-Termico'!$B$2:$EC$1000, MATCH($O98, 'Ambiente-Termico'!$I$2:$I$1000, 0), MATCH(BS$1, 'Ambiente-Termico'!$B$1:$EC$1, 0))</f>
        <v>0</v>
      </c>
      <c r="BT98">
        <f>INDEX('Ambiente-Termico'!$B$2:$EC$1000, MATCH($O98, 'Ambiente-Termico'!$I$2:$I$1000, 0), MATCH(BT$1, 'Ambiente-Termico'!$B$1:$EC$1, 0))</f>
        <v>116</v>
      </c>
      <c r="BU98" s="2">
        <f>INDEX('Ambiente-Termico'!$B$2:$EC$1000, MATCH($O98, 'Ambiente-Termico'!$I$2:$I$1000, 0), MATCH(BU$1, 'Ambiente-Termico'!$B$1:$EC$1, 0))</f>
        <v>3.9726027397260277E-2</v>
      </c>
      <c r="BV98">
        <f>INDEX('Ambiente-Termico'!$B$2:$EC$1000, MATCH($O98, 'Ambiente-Termico'!$I$2:$I$1000, 0), MATCH(BV$1, 'Ambiente-Termico'!$B$1:$EC$1, 0))</f>
        <v>8644</v>
      </c>
      <c r="BW98" s="2">
        <f>INDEX('Ambiente-Termico'!$B$2:$EC$1000, MATCH($O98, 'Ambiente-Termico'!$I$2:$I$1000, 0), MATCH(BW$1, 'Ambiente-Termico'!$B$1:$EC$1, 0))</f>
        <v>0.98675799086757987</v>
      </c>
      <c r="BX98">
        <f>INDEX('Ambiente-Termico'!$B$2:$EC$1000, MATCH($O98, 'Ambiente-Termico'!$I$2:$I$1000, 0), MATCH(BX$1, 'Ambiente-Termico'!$B$1:$EC$1, 0))</f>
        <v>0</v>
      </c>
      <c r="BY98" s="2">
        <f>INDEX('Ambiente-Termico'!$B$2:$EC$1000, MATCH($O98, 'Ambiente-Termico'!$I$2:$I$1000, 0), MATCH(BY$1, 'Ambiente-Termico'!$B$1:$EC$1, 0))</f>
        <v>0</v>
      </c>
      <c r="BZ98">
        <f>INDEX('Ambiente-Termico'!$B$2:$EC$1000, MATCH($O98, 'Ambiente-Termico'!$I$2:$I$1000, 0), MATCH(BZ$1, 'Ambiente-Termico'!$B$1:$EC$1, 0))</f>
        <v>2338</v>
      </c>
      <c r="CA98" s="2">
        <f>INDEX('Ambiente-Termico'!$B$2:$EC$1000, MATCH($O98, 'Ambiente-Termico'!$I$2:$I$1000, 0), MATCH(CA$1, 'Ambiente-Termico'!$B$1:$EC$1, 0))</f>
        <v>0.26689497716894978</v>
      </c>
      <c r="CB98">
        <f>INDEX('Ambiente-Termico'!$B$2:$EC$1000, MATCH($O98, 'Ambiente-Termico'!$I$2:$I$1000, 0), MATCH(CB$1, 'Ambiente-Termico'!$B$1:$EC$1, 0))</f>
        <v>6422</v>
      </c>
      <c r="CC98" s="2">
        <f>INDEX('Ambiente-Termico'!$B$2:$EC$1000, MATCH($O98, 'Ambiente-Termico'!$I$2:$I$1000, 0), MATCH(CC$1, 'Ambiente-Termico'!$B$1:$EC$1, 0))</f>
        <v>0.73310502283105028</v>
      </c>
      <c r="CD98">
        <f>INDEX('Ambiente-Termico'!$B$2:$EC$1000, MATCH($O98, 'Ambiente-Termico'!$I$2:$I$1000, 0), MATCH(CD$1, 'Ambiente-Termico'!$B$1:$EC$1, 0))</f>
        <v>1846.76</v>
      </c>
      <c r="CE98">
        <f>INDEX('Ambiente-Termico'!$B$2:$EC$1000, MATCH($O98, 'Ambiente-Termico'!$I$2:$I$1000, 0), MATCH(CE$1, 'Ambiente-Termico'!$B$1:$EC$1, 0))</f>
        <v>582.41</v>
      </c>
      <c r="CF98">
        <f>INDEX('Ambiente-Termico'!$B$2:$EC$1000, MATCH($O98, 'Ambiente-Termico'!$I$2:$I$1000, 0), MATCH(CF$1, 'Ambiente-Termico'!$B$1:$EC$1, 0))</f>
        <v>80.293913043478256</v>
      </c>
      <c r="CG98">
        <f>INDEX('Ambiente-Termico'!$B$2:$EC$1000, MATCH($O98, 'Ambiente-Termico'!$I$2:$I$1000, 0), MATCH(CG$1, 'Ambiente-Termico'!$B$1:$EC$1, 0))</f>
        <v>25.322173913043478</v>
      </c>
      <c r="CH98">
        <f>INDEX('Ambiente-Termico'!$B$2:$EC$1000, MATCH($O98, 'Ambiente-Termico'!$I$2:$I$1000, 0), MATCH(CH$1, 'Ambiente-Termico'!$B$1:$EC$1, 0))</f>
        <v>54.971739130434777</v>
      </c>
      <c r="CI98">
        <f>INDEX('Ambiente-Termico'!$B$2:$EC$1000, MATCH($O98, 'Ambiente-Termico'!$I$2:$I$1000, 0), MATCH(CI$1, 'Ambiente-Termico'!$B$1:$EC$1, 0))</f>
        <v>2007.37</v>
      </c>
      <c r="CJ98">
        <f>INDEX('Ambiente-Termico'!$B$2:$EC$1000, MATCH($O98, 'Ambiente-Termico'!$I$2:$I$1000, 0), MATCH(CJ$1, 'Ambiente-Termico'!$B$1:$EC$1, 0))</f>
        <v>31.229272127492241</v>
      </c>
      <c r="CK98">
        <f>INDEX('Ambiente-Termico'!$B$2:$EC$1000, MATCH($O98, 'Ambiente-Termico'!$I$2:$I$1000, 0), MATCH(CK$1, 'Ambiente-Termico'!$B$1:$EC$1, 0))</f>
        <v>335.08</v>
      </c>
      <c r="CL98">
        <f>INDEX('Ambiente-Termico'!$B$2:$EC$1000, MATCH($O98, 'Ambiente-Termico'!$I$2:$I$1000, 0), MATCH(CL$1, 'Ambiente-Termico'!$B$1:$EC$1, 0))</f>
        <v>2.59</v>
      </c>
      <c r="CM98">
        <f>INDEX('Ambiente-Termico'!$B$2:$EC$1000, MATCH($O98, 'Ambiente-Termico'!$I$2:$I$1000, 0), MATCH(CM$1, 'Ambiente-Termico'!$B$1:$EC$1, 0))</f>
        <v>35.630000000000003</v>
      </c>
      <c r="CN98" t="str">
        <f>INDEX('Ambiente-Termico'!$B$2:$EC$1000, MATCH($O98, 'Ambiente-Termico'!$I$2:$I$1000, 0), MATCH(CN$1, 'Ambiente-Termico'!$B$1:$EC$1, 0))</f>
        <v xml:space="preserve"> 02/21  18:00:00</v>
      </c>
      <c r="CO98">
        <f>INDEX('Ambiente-Termico'!$B$2:$EC$1000, MATCH($O98, 'Ambiente-Termico'!$I$2:$I$1000, 0), MATCH(CO$1, 'Ambiente-Termico'!$B$1:$EC$1, 0))</f>
        <v>1323.8022757142819</v>
      </c>
      <c r="CP98">
        <f>INDEX('Ambiente-Termico'!$B$2:$EC$1000, MATCH($O98, 'Ambiente-Termico'!$I$2:$I$1000, 0), MATCH(CP$1, 'Ambiente-Termico'!$B$1:$EC$1, 0))</f>
        <v>207</v>
      </c>
      <c r="CQ98">
        <f>INDEX('Ambiente-Termico'!$B$2:$EC$1000, MATCH($O98, 'Ambiente-Termico'!$I$2:$I$1000, 0), MATCH(CQ$1, 'Ambiente-Termico'!$B$1:$EC$1, 0))</f>
        <v>255.19499999999999</v>
      </c>
      <c r="CR98">
        <f>INDEX('Ambiente-Termico'!$B$2:$EC$1000, MATCH($O98, 'Ambiente-Termico'!$I$2:$I$1000, 0), MATCH(CR$1, 'Ambiente-Termico'!$B$1:$EC$1, 0))</f>
        <v>386.36999999999989</v>
      </c>
      <c r="CS98">
        <f>INDEX('Ambiente-Termico'!$B$2:$EC$1000, MATCH($O98, 'Ambiente-Termico'!$I$2:$I$1000, 0), MATCH(CS$1, 'Ambiente-Termico'!$B$1:$EC$1, 0))</f>
        <v>2193.1541741073079</v>
      </c>
      <c r="CT98">
        <f>INDEX('Ambiente-Termico'!$B$2:$EC$1000, MATCH($O98, 'Ambiente-Termico'!$I$2:$I$1000, 0), MATCH(CT$1, 'Ambiente-Termico'!$B$1:$EC$1, 0))</f>
        <v>2155.1171967131072</v>
      </c>
      <c r="CU98">
        <f>INDEX('Ambiente-Termico'!$B$2:$EC$1000, MATCH($O98, 'Ambiente-Termico'!$I$2:$I$1000, 0), MATCH(CU$1, 'Ambiente-Termico'!$B$1:$EC$1, 0))</f>
        <v>38.036977394201131</v>
      </c>
      <c r="CV98">
        <f>INDEX('Ambiente-Termico'!$B$2:$EC$1000, MATCH($O98, 'Ambiente-Termico'!$I$2:$I$1000, 0), MATCH(CV$1, 'Ambiente-Termico'!$B$1:$EC$1, 0))</f>
        <v>-1729.1957053001479</v>
      </c>
      <c r="CW98">
        <f>INDEX('Ambiente-Termico'!$B$2:$EC$1000, MATCH($O98, 'Ambiente-Termico'!$I$2:$I$1000, 0), MATCH(CW$1, 'Ambiente-Termico'!$B$1:$EC$1, 0))</f>
        <v>0</v>
      </c>
      <c r="CX98">
        <f>INDEX('Ambiente-Termico'!$B$2:$EC$1000, MATCH($O98, 'Ambiente-Termico'!$I$2:$I$1000, 0), MATCH(CX$1, 'Ambiente-Termico'!$B$1:$EC$1, 0))</f>
        <v>11.27880690712232</v>
      </c>
      <c r="CY98">
        <f>INDEX('Ambiente-Termico'!$B$2:$EC$1000, MATCH($O98, 'Ambiente-Termico'!$I$2:$I$1000, 0), MATCH(CY$1, 'Ambiente-Termico'!$B$1:$EC$1, 0))</f>
        <v>1323.8022757142819</v>
      </c>
      <c r="CZ98">
        <f>INDEX('Ambiente-Termico'!$B$2:$EC$1000, MATCH($O98, 'Ambiente-Termico'!$I$2:$I$1000, 0), MATCH(CZ$1, 'Ambiente-Termico'!$B$1:$EC$1, 0))</f>
        <v>0</v>
      </c>
      <c r="DA98" t="str">
        <f>INDEX('Ambiente-Termico'!$B$2:$EC$1000, MATCH($O98, 'Ambiente-Termico'!$I$2:$I$1000, 0), MATCH(DA$1, 'Ambiente-Termico'!$B$1:$EC$1, 0))</f>
        <v xml:space="preserve"> 02/21  19:00:00</v>
      </c>
      <c r="DB98">
        <f>INDEX('Ambiente-Termico'!$B$2:$EC$1000, MATCH($O98, 'Ambiente-Termico'!$I$2:$I$1000, 0), MATCH(DB$1, 'Ambiente-Termico'!$B$1:$EC$1, 0))</f>
        <v>1250.6115070286039</v>
      </c>
      <c r="DC98">
        <f>INDEX('Ambiente-Termico'!$B$2:$EC$1000, MATCH($O98, 'Ambiente-Termico'!$I$2:$I$1000, 0), MATCH(DC$1, 'Ambiente-Termico'!$B$1:$EC$1, 0))</f>
        <v>414</v>
      </c>
      <c r="DD98">
        <f>INDEX('Ambiente-Termico'!$B$2:$EC$1000, MATCH($O98, 'Ambiente-Termico'!$I$2:$I$1000, 0), MATCH(DD$1, 'Ambiente-Termico'!$B$1:$EC$1, 0))</f>
        <v>255.19499999999999</v>
      </c>
      <c r="DE98">
        <f>INDEX('Ambiente-Termico'!$B$2:$EC$1000, MATCH($O98, 'Ambiente-Termico'!$I$2:$I$1000, 0), MATCH(DE$1, 'Ambiente-Termico'!$B$1:$EC$1, 0))</f>
        <v>386.36999999999989</v>
      </c>
      <c r="DF98">
        <f>INDEX('Ambiente-Termico'!$B$2:$EC$1000, MATCH($O98, 'Ambiente-Termico'!$I$2:$I$1000, 0), MATCH(DF$1, 'Ambiente-Termico'!$B$1:$EC$1, 0))</f>
        <v>400.64331164808613</v>
      </c>
      <c r="DG98">
        <f>INDEX('Ambiente-Termico'!$B$2:$EC$1000, MATCH($O98, 'Ambiente-Termico'!$I$2:$I$1000, 0), MATCH(DG$1, 'Ambiente-Termico'!$B$1:$EC$1, 0))</f>
        <v>332.4129986895382</v>
      </c>
      <c r="DH98">
        <f>INDEX('Ambiente-Termico'!$B$2:$EC$1000, MATCH($O98, 'Ambiente-Termico'!$I$2:$I$1000, 0), MATCH(DH$1, 'Ambiente-Termico'!$B$1:$EC$1, 0))</f>
        <v>68.23031295854787</v>
      </c>
      <c r="DI98">
        <f>INDEX('Ambiente-Termico'!$B$2:$EC$1000, MATCH($O98, 'Ambiente-Termico'!$I$2:$I$1000, 0), MATCH(DI$1, 'Ambiente-Termico'!$B$1:$EC$1, 0))</f>
        <v>-132.6778452287067</v>
      </c>
      <c r="DJ98">
        <f>INDEX('Ambiente-Termico'!$B$2:$EC$1000, MATCH($O98, 'Ambiente-Termico'!$I$2:$I$1000, 0), MATCH(DJ$1, 'Ambiente-Termico'!$B$1:$EC$1, 0))</f>
        <v>0</v>
      </c>
      <c r="DK98">
        <f>INDEX('Ambiente-Termico'!$B$2:$EC$1000, MATCH($O98, 'Ambiente-Termico'!$I$2:$I$1000, 0), MATCH(DK$1, 'Ambiente-Termico'!$B$1:$EC$1, 0))</f>
        <v>-72.918959390775626</v>
      </c>
      <c r="DL98">
        <f>INDEX('Ambiente-Termico'!$B$2:$EC$1000, MATCH($O98, 'Ambiente-Termico'!$I$2:$I$1000, 0), MATCH(DL$1, 'Ambiente-Termico'!$B$1:$EC$1, 0))</f>
        <v>1250.6115070286039</v>
      </c>
      <c r="DM98">
        <f>INDEX('Ambiente-Termico'!$B$2:$EC$1000, MATCH($O98, 'Ambiente-Termico'!$I$2:$I$1000, 0), MATCH(DM$1, 'Ambiente-Termico'!$B$1:$EC$1, 0))</f>
        <v>0</v>
      </c>
      <c r="DN98" s="2">
        <f t="shared" si="45"/>
        <v>0.58333013702029923</v>
      </c>
      <c r="DO98" s="2">
        <f t="shared" si="46"/>
        <v>0.19145657485561984</v>
      </c>
      <c r="DP98" s="2">
        <f t="shared" si="47"/>
        <v>0.58333013702029923</v>
      </c>
      <c r="DQ98" s="2">
        <f t="shared" si="48"/>
        <v>0.19145657485561973</v>
      </c>
      <c r="DR98" s="2">
        <f t="shared" si="49"/>
        <v>0.65937654066548668</v>
      </c>
      <c r="DS98" s="2">
        <f t="shared" si="50"/>
        <v>0.58910836369591024</v>
      </c>
      <c r="DT98" s="2">
        <f t="shared" si="51"/>
        <v>7.0264174013456526E-2</v>
      </c>
      <c r="DU98" s="2">
        <f t="shared" si="52"/>
        <v>0.34153434994497722</v>
      </c>
      <c r="DV98" s="2">
        <f t="shared" si="53"/>
        <v>-0.79861111111111116</v>
      </c>
      <c r="DW98" s="2">
        <f t="shared" si="54"/>
        <v>0.35511312217194568</v>
      </c>
      <c r="DX98" s="2">
        <f t="shared" si="55"/>
        <v>0.39530927347673972</v>
      </c>
      <c r="DY98" s="2">
        <f t="shared" si="56"/>
        <v>0.15636776261644461</v>
      </c>
      <c r="DZ98" s="2">
        <f t="shared" si="57"/>
        <v>0.19277425691257769</v>
      </c>
      <c r="EA98" s="2">
        <f t="shared" si="58"/>
        <v>0.29186382822278112</v>
      </c>
      <c r="EB98" s="2">
        <f t="shared" si="59"/>
        <v>1.6567082670438462</v>
      </c>
      <c r="EC98" s="2">
        <f t="shared" si="60"/>
        <v>1.6279751411896266</v>
      </c>
      <c r="ED98" s="2">
        <f t="shared" si="61"/>
        <v>2.8733125854219867E-2</v>
      </c>
      <c r="EE98" s="2">
        <f t="shared" si="62"/>
        <v>-1.3062341234963721</v>
      </c>
      <c r="EF98" s="2">
        <f t="shared" si="63"/>
        <v>0</v>
      </c>
      <c r="EG98" s="2">
        <f t="shared" si="64"/>
        <v>8.5200087007227965E-3</v>
      </c>
      <c r="EH98" s="2">
        <f t="shared" si="65"/>
        <v>1</v>
      </c>
      <c r="EI98" s="2">
        <f t="shared" si="66"/>
        <v>0</v>
      </c>
      <c r="EJ98" s="2">
        <f t="shared" si="67"/>
        <v>0.36733227594588969</v>
      </c>
      <c r="EK98" s="2">
        <f t="shared" si="68"/>
        <v>0.33103805432243716</v>
      </c>
      <c r="EL98" s="2">
        <f t="shared" si="69"/>
        <v>0.20405617457201533</v>
      </c>
      <c r="EM98" s="2">
        <f t="shared" si="70"/>
        <v>0.30894486243613528</v>
      </c>
      <c r="EN98" s="2">
        <f t="shared" si="71"/>
        <v>0.32035792841855137</v>
      </c>
      <c r="EO98" s="2">
        <f t="shared" si="72"/>
        <v>0.26580036791708112</v>
      </c>
      <c r="EP98" s="2">
        <f t="shared" si="73"/>
        <v>5.455756050147019E-2</v>
      </c>
      <c r="EQ98" s="2">
        <f t="shared" si="74"/>
        <v>-0.10609037617440706</v>
      </c>
      <c r="ER98" s="2">
        <f t="shared" si="75"/>
        <v>0</v>
      </c>
      <c r="ES98" s="2">
        <f t="shared" si="76"/>
        <v>-5.8306643574732302E-2</v>
      </c>
      <c r="ET98" s="2">
        <f t="shared" si="77"/>
        <v>1</v>
      </c>
      <c r="EU98" s="2">
        <f t="shared" si="78"/>
        <v>0</v>
      </c>
      <c r="EV98">
        <f>INDEX('Ambiente-Luminico'!$B$2:$DZ$1000, MATCH($P98, 'Ambiente-Luminico'!$M$2:$M$1000, 0), MATCH(EV$1, 'Ambiente-Luminico'!$B$1:$DZ$1, 0))</f>
        <v>1</v>
      </c>
      <c r="EW98">
        <f>INDEX('Ambiente-Luminico'!$B$2:$DZ$1000, MATCH($P98, 'Ambiente-Luminico'!$M$2:$M$1000, 0), MATCH(EW$1, 'Ambiente-Luminico'!$B$1:$DZ$1, 0))</f>
        <v>0.171875</v>
      </c>
      <c r="EX98">
        <f>INDEX('Ambiente-Luminico'!$B$2:$DZ$1000, MATCH($P98, 'Ambiente-Luminico'!$M$2:$M$1000, 0), MATCH(EX$1, 'Ambiente-Luminico'!$B$1:$DZ$1, 0))</f>
        <v>0</v>
      </c>
      <c r="EY98">
        <f>INDEX('Ambiente-Luminico'!$B$2:$DZ$1000, MATCH($P98, 'Ambiente-Luminico'!$M$2:$M$1000, 0), MATCH(EY$1, 'Ambiente-Luminico'!$B$1:$DZ$1, 0))</f>
        <v>0.8262543</v>
      </c>
      <c r="EZ98">
        <f>INDEX('Ambiente-Luminico'!$B$2:$DZ$1000, MATCH($P98, 'Ambiente-Luminico'!$M$2:$M$1000, 0), MATCH(EZ$1, 'Ambiente-Luminico'!$B$1:$DZ$1, 0))</f>
        <v>3.6057364000000001E-2</v>
      </c>
      <c r="FA98">
        <f>INDEX('Ambiente-Luminico'!$B$2:$DZ$1000, MATCH($P98, 'Ambiente-Luminico'!$M$2:$M$1000, 0), MATCH(FA$1, 'Ambiente-Luminico'!$B$1:$DZ$1, 0))</f>
        <v>1018.19574</v>
      </c>
      <c r="FB98">
        <f>INDEX('Ambiente-Luminico'!$B$2:$DZ$1000, MATCH($P98, 'Ambiente-Luminico'!$M$2:$M$1000, 0), MATCH(FB$1, 'Ambiente-Luminico'!$B$1:$DZ$1, 0))</f>
        <v>0.19140625</v>
      </c>
    </row>
    <row r="99" spans="1:158" x14ac:dyDescent="0.3">
      <c r="A99">
        <f>IF(INDEX(Plan1!O$5:O$1000,ROW()-1)="","",INDEX(Plan1!O$5:O$1000,ROW()-1))</f>
        <v>98</v>
      </c>
      <c r="B99" t="str">
        <f>IF(INDEX(Plan1!P$5:P$1000,ROW()-1)="","",INDEX(Plan1!P$5:P$1000,ROW()-1))</f>
        <v>CTD-HVAC-V60-T120_Pext</v>
      </c>
      <c r="C99" t="str">
        <f>IF(INDEX(Plan1!Q$5:Q$1000,ROW()-1)="","",INDEX(Plan1!Q$5:Q$1000,ROW()-1))</f>
        <v>CTD</v>
      </c>
      <c r="D99" t="str">
        <f>IF(INDEX(Plan1!R$5:R$1000,ROW()-1)="","",INDEX(Plan1!R$5:R$1000,ROW()-1))</f>
        <v>HVAC</v>
      </c>
      <c r="E99" t="str">
        <f>IF(INDEX(Plan1!S$5:S$1000,ROW()-1)="","",INDEX(Plan1!S$5:S$1000,ROW()-1))</f>
        <v>V60</v>
      </c>
      <c r="F99" t="str">
        <f>IF(INDEX(Plan1!T$5:T$1000,ROW()-1)="","",INDEX(Plan1!T$5:T$1000,ROW()-1))</f>
        <v>T120_Pext</v>
      </c>
      <c r="G99" t="str">
        <f>IF(INDEX(Plan1!U$5:U$1000,ROW()-1)="","",INDEX(Plan1!U$5:U$1000,ROW()-1))</f>
        <v>COZINHA</v>
      </c>
      <c r="H99">
        <f>IF(INDEX(Plan1!W$5:W$1000,ROW()-1)="","",INDEX(Plan1!W$5:W$1000,ROW()-1))</f>
        <v>23</v>
      </c>
      <c r="I99">
        <f>IF(INDEX(Plan1!X$5:X$1000,ROW()-1)="","",INDEX(Plan1!X$5:X$1000,ROW()-1))</f>
        <v>20.47</v>
      </c>
      <c r="J99">
        <f>IF(INDEX(Plan1!Y$5:Y$1000,ROW()-1)="","",INDEX(Plan1!Y$5:Y$1000,ROW()-1))</f>
        <v>7.3440000000000003</v>
      </c>
      <c r="K99" s="16">
        <f>IF(INDEX(Plan1!Z$5:Z$1000,ROW()-1)="","",INDEX(Plan1!Z$5:Z$1000,ROW()-1))</f>
        <v>0.36</v>
      </c>
      <c r="L99" s="2">
        <f>IF(INDEX(Plan1!AA$5:AA$1000,ROW()-1)="","",INDEX(Plan1!AA$5:AA$1000,ROW()-1))</f>
        <v>0.32</v>
      </c>
      <c r="M99" t="str">
        <f t="shared" si="79"/>
        <v>T120_Pext</v>
      </c>
      <c r="N99" t="str">
        <f t="shared" si="80"/>
        <v>Oeste</v>
      </c>
      <c r="O99" t="str">
        <f t="shared" si="81"/>
        <v>CTD-HVAC-V60-T120_Pext-COZINHA-T120_Pext</v>
      </c>
      <c r="P99" t="str">
        <f t="shared" si="82"/>
        <v>CTD-VN-V60-T120_Pext-COZINHA-T120_Pext</v>
      </c>
      <c r="Q99" t="str">
        <f t="shared" si="83"/>
        <v>CTD_T120_Pext_V60</v>
      </c>
      <c r="R99" t="str">
        <f t="shared" si="84"/>
        <v>CTD_T120_Pext_V60_sDG</v>
      </c>
      <c r="S99" t="str">
        <f t="shared" si="85"/>
        <v>CTD-COZINHA</v>
      </c>
      <c r="T99" t="str">
        <f t="shared" si="86"/>
        <v>CTD-HVAC-V86-ST-COZINHA-ST</v>
      </c>
      <c r="U99">
        <f>INDEX('Ambiente-Termico'!$B$2:$EC$1000, MATCH($O99, 'Ambiente-Termico'!$I$2:$I$1000, 0), MATCH(U$1, 'Ambiente-Termico'!$B$1:$EC$1, 0))</f>
        <v>2920</v>
      </c>
      <c r="V99">
        <f>INDEX('Ambiente-Termico'!$B$2:$EC$1000, MATCH($O99, 'Ambiente-Termico'!$I$2:$I$1000, 0), MATCH(V$1, 'Ambiente-Termico'!$B$1:$EC$1, 0))</f>
        <v>24.02</v>
      </c>
      <c r="W99">
        <f>INDEX('Ambiente-Termico'!$B$2:$EC$1000, MATCH($O99, 'Ambiente-Termico'!$I$2:$I$1000, 0), MATCH(W$1, 'Ambiente-Termico'!$B$1:$EC$1, 0))</f>
        <v>24.95</v>
      </c>
      <c r="X99">
        <f>INDEX('Ambiente-Termico'!$B$2:$EC$1000, MATCH($O99, 'Ambiente-Termico'!$I$2:$I$1000, 0), MATCH(X$1, 'Ambiente-Termico'!$B$1:$EC$1, 0))</f>
        <v>23.48</v>
      </c>
      <c r="Y99">
        <f>INDEX('Ambiente-Termico'!$B$2:$EC$1000, MATCH($O99, 'Ambiente-Termico'!$I$2:$I$1000, 0), MATCH(Y$1, 'Ambiente-Termico'!$B$1:$EC$1, 0))</f>
        <v>21.88</v>
      </c>
      <c r="Z99">
        <f>INDEX('Ambiente-Termico'!$B$2:$EC$1000, MATCH($O99, 'Ambiente-Termico'!$I$2:$I$1000, 0), MATCH(Z$1, 'Ambiente-Termico'!$B$1:$EC$1, 0))</f>
        <v>27.65</v>
      </c>
      <c r="AA99">
        <f>INDEX('Ambiente-Termico'!$B$2:$EC$1000, MATCH($O99, 'Ambiente-Termico'!$I$2:$I$1000, 0), MATCH(AA$1, 'Ambiente-Termico'!$B$1:$EC$1, 0))</f>
        <v>27.65</v>
      </c>
      <c r="AB99">
        <f>INDEX('Ambiente-Termico'!$B$2:$EC$1000, MATCH($O99, 'Ambiente-Termico'!$I$2:$I$1000, 0), MATCH(AB$1, 'Ambiente-Termico'!$B$1:$EC$1, 0))</f>
        <v>22.49</v>
      </c>
      <c r="AC99">
        <f>INDEX('Ambiente-Termico'!$B$2:$EC$1000, MATCH($O99, 'Ambiente-Termico'!$I$2:$I$1000, 0), MATCH(AC$1, 'Ambiente-Termico'!$B$1:$EC$1, 0))</f>
        <v>21.25</v>
      </c>
      <c r="AD99">
        <f>INDEX('Ambiente-Termico'!$B$2:$EC$1000, MATCH($O99, 'Ambiente-Termico'!$I$2:$I$1000, 0), MATCH(AD$1, 'Ambiente-Termico'!$B$1:$EC$1, 0))</f>
        <v>25.82</v>
      </c>
      <c r="AE99">
        <f>INDEX('Ambiente-Termico'!$B$2:$EC$1000, MATCH($O99, 'Ambiente-Termico'!$I$2:$I$1000, 0), MATCH(AE$1, 'Ambiente-Termico'!$B$1:$EC$1, 0))</f>
        <v>25.82</v>
      </c>
      <c r="AF99">
        <f>INDEX('Ambiente-Termico'!$B$2:$EC$1000, MATCH($O99, 'Ambiente-Termico'!$I$2:$I$1000, 0), MATCH(AF$1, 'Ambiente-Termico'!$B$1:$EC$1, 0))</f>
        <v>22.99</v>
      </c>
      <c r="AG99">
        <f>INDEX('Ambiente-Termico'!$B$2:$EC$1000, MATCH($O99, 'Ambiente-Termico'!$I$2:$I$1000, 0), MATCH(AG$1, 'Ambiente-Termico'!$B$1:$EC$1, 0))</f>
        <v>21.56</v>
      </c>
      <c r="AH99" s="2">
        <f t="shared" si="87"/>
        <v>8.3194675540765317E-4</v>
      </c>
      <c r="AI99" s="2">
        <f t="shared" si="87"/>
        <v>2.5390625000000111E-2</v>
      </c>
      <c r="AJ99" s="2">
        <f t="shared" si="87"/>
        <v>9.7005482918599562E-3</v>
      </c>
      <c r="AK99" s="2">
        <f t="shared" si="87"/>
        <v>9.506564056134037E-3</v>
      </c>
      <c r="AL99" s="2">
        <f t="shared" si="88"/>
        <v>0.10777670216198776</v>
      </c>
      <c r="AM99" s="2">
        <f t="shared" si="88"/>
        <v>0.10777670216198776</v>
      </c>
      <c r="AN99" s="2">
        <f t="shared" si="88"/>
        <v>6.4864864864864979E-2</v>
      </c>
      <c r="AO99" s="2">
        <f t="shared" si="43"/>
        <v>3.1890660592255093E-2</v>
      </c>
      <c r="AP99" s="2">
        <f t="shared" si="43"/>
        <v>6.1090909090909085E-2</v>
      </c>
      <c r="AQ99" s="2">
        <f t="shared" si="43"/>
        <v>6.1090909090909085E-2</v>
      </c>
      <c r="AR99" s="2">
        <f t="shared" si="43"/>
        <v>3.7269681742043592E-2</v>
      </c>
      <c r="AS99" s="2">
        <f t="shared" si="44"/>
        <v>2.0890099909173565E-2</v>
      </c>
      <c r="AT99">
        <f>INDEX('Ambiente-Termico'!$B$2:$EC$1000, MATCH($O99, 'Ambiente-Termico'!$I$2:$I$1000, 0), MATCH(AT$1, 'Ambiente-Termico'!$B$1:$EC$1, 0))</f>
        <v>2774</v>
      </c>
      <c r="AU99" s="2">
        <f>INDEX('Ambiente-Termico'!$B$2:$EC$1000, MATCH($O99, 'Ambiente-Termico'!$I$2:$I$1000, 0), MATCH(AU$1, 'Ambiente-Termico'!$B$1:$EC$1, 0))</f>
        <v>0.95</v>
      </c>
      <c r="AV99">
        <f>INDEX('Ambiente-Termico'!$B$2:$EC$1000, MATCH($O99, 'Ambiente-Termico'!$I$2:$I$1000, 0), MATCH(AV$1, 'Ambiente-Termico'!$B$1:$EC$1, 0))</f>
        <v>0</v>
      </c>
      <c r="AW99" s="2">
        <f>INDEX('Ambiente-Termico'!$B$2:$EC$1000, MATCH($O99, 'Ambiente-Termico'!$I$2:$I$1000, 0), MATCH(AW$1, 'Ambiente-Termico'!$B$1:$EC$1, 0))</f>
        <v>0</v>
      </c>
      <c r="AX99">
        <f>INDEX('Ambiente-Termico'!$B$2:$EC$1000, MATCH($O99, 'Ambiente-Termico'!$I$2:$I$1000, 0), MATCH(AX$1, 'Ambiente-Termico'!$B$1:$EC$1, 0))</f>
        <v>146</v>
      </c>
      <c r="AY99" s="2">
        <f>INDEX('Ambiente-Termico'!$B$2:$EC$1000, MATCH($O99, 'Ambiente-Termico'!$I$2:$I$1000, 0), MATCH(AY$1, 'Ambiente-Termico'!$B$1:$EC$1, 0))</f>
        <v>0.05</v>
      </c>
      <c r="AZ99">
        <f>INDEX('Ambiente-Termico'!$B$2:$EC$1000, MATCH($O99, 'Ambiente-Termico'!$I$2:$I$1000, 0), MATCH(AZ$1, 'Ambiente-Termico'!$B$1:$EC$1, 0))</f>
        <v>7580</v>
      </c>
      <c r="BA99" s="2">
        <f>INDEX('Ambiente-Termico'!$B$2:$EC$1000, MATCH($O99, 'Ambiente-Termico'!$I$2:$I$1000, 0), MATCH(BA$1, 'Ambiente-Termico'!$B$1:$EC$1, 0))</f>
        <v>0.86529680365296802</v>
      </c>
      <c r="BB99">
        <f>INDEX('Ambiente-Termico'!$B$2:$EC$1000, MATCH($O99, 'Ambiente-Termico'!$I$2:$I$1000, 0), MATCH(BB$1, 'Ambiente-Termico'!$B$1:$EC$1, 0))</f>
        <v>0</v>
      </c>
      <c r="BC99" s="2">
        <f>INDEX('Ambiente-Termico'!$B$2:$EC$1000, MATCH($O99, 'Ambiente-Termico'!$I$2:$I$1000, 0), MATCH(BC$1, 'Ambiente-Termico'!$B$1:$EC$1, 0))</f>
        <v>0</v>
      </c>
      <c r="BD99" t="e">
        <f>INDEX('Ambiente-Termico'!$B$2:$EC$1000, MATCH($O99, 'Ambiente-Termico'!$I$2:$I$1000, 0), MATCH(BD$1, 'Ambiente-Termico'!$B$1:$EC$1, 0))</f>
        <v>#N/A</v>
      </c>
      <c r="BE99" s="2" t="e">
        <f>INDEX('Ambiente-Termico'!$B$2:$EC$1000, MATCH($O99, 'Ambiente-Termico'!$I$2:$I$1000, 0), MATCH(BE$1, 'Ambiente-Termico'!$B$1:$EC$1, 0))</f>
        <v>#N/A</v>
      </c>
      <c r="BF99">
        <f>INDEX('Ambiente-Termico'!$B$2:$EC$1000, MATCH($O99, 'Ambiente-Termico'!$I$2:$I$1000, 0), MATCH(BF$1, 'Ambiente-Termico'!$B$1:$EC$1, 0))</f>
        <v>0</v>
      </c>
      <c r="BG99" s="2">
        <f>INDEX('Ambiente-Termico'!$B$2:$EC$1000, MATCH($O99, 'Ambiente-Termico'!$I$2:$I$1000, 0), MATCH(BG$1, 'Ambiente-Termico'!$B$1:$EC$1, 0))</f>
        <v>0</v>
      </c>
      <c r="BH99">
        <f>INDEX('Ambiente-Termico'!$B$2:$EC$1000, MATCH($O99, 'Ambiente-Termico'!$I$2:$I$1000, 0), MATCH(BH$1, 'Ambiente-Termico'!$B$1:$EC$1, 0))</f>
        <v>0</v>
      </c>
      <c r="BI99" s="2">
        <f>INDEX('Ambiente-Termico'!$B$2:$EC$1000, MATCH($O99, 'Ambiente-Termico'!$I$2:$I$1000, 0), MATCH(BI$1, 'Ambiente-Termico'!$B$1:$EC$1, 0))</f>
        <v>0</v>
      </c>
      <c r="BJ99">
        <f>INDEX('Ambiente-Termico'!$B$2:$EC$1000, MATCH($O99, 'Ambiente-Termico'!$I$2:$I$1000, 0), MATCH(BJ$1, 'Ambiente-Termico'!$B$1:$EC$1, 0))</f>
        <v>2920</v>
      </c>
      <c r="BK99" s="2">
        <f>INDEX('Ambiente-Termico'!$B$2:$EC$1000, MATCH($O99, 'Ambiente-Termico'!$I$2:$I$1000, 0), MATCH(BK$1, 'Ambiente-Termico'!$B$1:$EC$1, 0))</f>
        <v>1</v>
      </c>
      <c r="BL99">
        <f>INDEX('Ambiente-Termico'!$B$2:$EC$1000, MATCH($O99, 'Ambiente-Termico'!$I$2:$I$1000, 0), MATCH(BL$1, 'Ambiente-Termico'!$B$1:$EC$1, 0))</f>
        <v>0</v>
      </c>
      <c r="BM99" s="2">
        <f>INDEX('Ambiente-Termico'!$B$2:$EC$1000, MATCH($O99, 'Ambiente-Termico'!$I$2:$I$1000, 0), MATCH(BM$1, 'Ambiente-Termico'!$B$1:$EC$1, 0))</f>
        <v>0</v>
      </c>
      <c r="BN99">
        <f>INDEX('Ambiente-Termico'!$B$2:$EC$1000, MATCH($O99, 'Ambiente-Termico'!$I$2:$I$1000, 0), MATCH(BN$1, 'Ambiente-Termico'!$B$1:$EC$1, 0))</f>
        <v>487</v>
      </c>
      <c r="BO99" s="2">
        <f>INDEX('Ambiente-Termico'!$B$2:$EC$1000, MATCH($O99, 'Ambiente-Termico'!$I$2:$I$1000, 0), MATCH(BO$1, 'Ambiente-Termico'!$B$1:$EC$1, 0))</f>
        <v>5.5593607305936071E-2</v>
      </c>
      <c r="BP99">
        <f>INDEX('Ambiente-Termico'!$B$2:$EC$1000, MATCH($O99, 'Ambiente-Termico'!$I$2:$I$1000, 0), MATCH(BP$1, 'Ambiente-Termico'!$B$1:$EC$1, 0))</f>
        <v>8273</v>
      </c>
      <c r="BQ99" s="2">
        <f>INDEX('Ambiente-Termico'!$B$2:$EC$1000, MATCH($O99, 'Ambiente-Termico'!$I$2:$I$1000, 0), MATCH(BQ$1, 'Ambiente-Termico'!$B$1:$EC$1, 0))</f>
        <v>0.9444063926940639</v>
      </c>
      <c r="BR99">
        <f>INDEX('Ambiente-Termico'!$B$2:$EC$1000, MATCH($O99, 'Ambiente-Termico'!$I$2:$I$1000, 0), MATCH(BR$1, 'Ambiente-Termico'!$B$1:$EC$1, 0))</f>
        <v>0</v>
      </c>
      <c r="BS99" s="2">
        <f>INDEX('Ambiente-Termico'!$B$2:$EC$1000, MATCH($O99, 'Ambiente-Termico'!$I$2:$I$1000, 0), MATCH(BS$1, 'Ambiente-Termico'!$B$1:$EC$1, 0))</f>
        <v>0</v>
      </c>
      <c r="BT99">
        <f>INDEX('Ambiente-Termico'!$B$2:$EC$1000, MATCH($O99, 'Ambiente-Termico'!$I$2:$I$1000, 0), MATCH(BT$1, 'Ambiente-Termico'!$B$1:$EC$1, 0))</f>
        <v>131</v>
      </c>
      <c r="BU99" s="2">
        <f>INDEX('Ambiente-Termico'!$B$2:$EC$1000, MATCH($O99, 'Ambiente-Termico'!$I$2:$I$1000, 0), MATCH(BU$1, 'Ambiente-Termico'!$B$1:$EC$1, 0))</f>
        <v>4.486301369863014E-2</v>
      </c>
      <c r="BV99">
        <f>INDEX('Ambiente-Termico'!$B$2:$EC$1000, MATCH($O99, 'Ambiente-Termico'!$I$2:$I$1000, 0), MATCH(BV$1, 'Ambiente-Termico'!$B$1:$EC$1, 0))</f>
        <v>8629</v>
      </c>
      <c r="BW99" s="2">
        <f>INDEX('Ambiente-Termico'!$B$2:$EC$1000, MATCH($O99, 'Ambiente-Termico'!$I$2:$I$1000, 0), MATCH(BW$1, 'Ambiente-Termico'!$B$1:$EC$1, 0))</f>
        <v>0.98504566210045663</v>
      </c>
      <c r="BX99">
        <f>INDEX('Ambiente-Termico'!$B$2:$EC$1000, MATCH($O99, 'Ambiente-Termico'!$I$2:$I$1000, 0), MATCH(BX$1, 'Ambiente-Termico'!$B$1:$EC$1, 0))</f>
        <v>0</v>
      </c>
      <c r="BY99" s="2">
        <f>INDEX('Ambiente-Termico'!$B$2:$EC$1000, MATCH($O99, 'Ambiente-Termico'!$I$2:$I$1000, 0), MATCH(BY$1, 'Ambiente-Termico'!$B$1:$EC$1, 0))</f>
        <v>0</v>
      </c>
      <c r="BZ99">
        <f>INDEX('Ambiente-Termico'!$B$2:$EC$1000, MATCH($O99, 'Ambiente-Termico'!$I$2:$I$1000, 0), MATCH(BZ$1, 'Ambiente-Termico'!$B$1:$EC$1, 0))</f>
        <v>2419</v>
      </c>
      <c r="CA99" s="2">
        <f>INDEX('Ambiente-Termico'!$B$2:$EC$1000, MATCH($O99, 'Ambiente-Termico'!$I$2:$I$1000, 0), MATCH(CA$1, 'Ambiente-Termico'!$B$1:$EC$1, 0))</f>
        <v>0.27614155251141548</v>
      </c>
      <c r="CB99">
        <f>INDEX('Ambiente-Termico'!$B$2:$EC$1000, MATCH($O99, 'Ambiente-Termico'!$I$2:$I$1000, 0), MATCH(CB$1, 'Ambiente-Termico'!$B$1:$EC$1, 0))</f>
        <v>6341</v>
      </c>
      <c r="CC99" s="2">
        <f>INDEX('Ambiente-Termico'!$B$2:$EC$1000, MATCH($O99, 'Ambiente-Termico'!$I$2:$I$1000, 0), MATCH(CC$1, 'Ambiente-Termico'!$B$1:$EC$1, 0))</f>
        <v>0.72385844748858452</v>
      </c>
      <c r="CD99">
        <f>INDEX('Ambiente-Termico'!$B$2:$EC$1000, MATCH($O99, 'Ambiente-Termico'!$I$2:$I$1000, 0), MATCH(CD$1, 'Ambiente-Termico'!$B$1:$EC$1, 0))</f>
        <v>1116.3499999999999</v>
      </c>
      <c r="CE99">
        <f>INDEX('Ambiente-Termico'!$B$2:$EC$1000, MATCH($O99, 'Ambiente-Termico'!$I$2:$I$1000, 0), MATCH(CE$1, 'Ambiente-Termico'!$B$1:$EC$1, 0))</f>
        <v>583.20000000000005</v>
      </c>
      <c r="CF99">
        <f>INDEX('Ambiente-Termico'!$B$2:$EC$1000, MATCH($O99, 'Ambiente-Termico'!$I$2:$I$1000, 0), MATCH(CF$1, 'Ambiente-Termico'!$B$1:$EC$1, 0))</f>
        <v>48.536956521739128</v>
      </c>
      <c r="CG99">
        <f>INDEX('Ambiente-Termico'!$B$2:$EC$1000, MATCH($O99, 'Ambiente-Termico'!$I$2:$I$1000, 0), MATCH(CG$1, 'Ambiente-Termico'!$B$1:$EC$1, 0))</f>
        <v>25.356521739130436</v>
      </c>
      <c r="CH99">
        <f>INDEX('Ambiente-Termico'!$B$2:$EC$1000, MATCH($O99, 'Ambiente-Termico'!$I$2:$I$1000, 0), MATCH(CH$1, 'Ambiente-Termico'!$B$1:$EC$1, 0))</f>
        <v>23.180434782608693</v>
      </c>
      <c r="CI99">
        <f>INDEX('Ambiente-Termico'!$B$2:$EC$1000, MATCH($O99, 'Ambiente-Termico'!$I$2:$I$1000, 0), MATCH(CI$1, 'Ambiente-Termico'!$B$1:$EC$1, 0))</f>
        <v>745.32</v>
      </c>
      <c r="CJ99">
        <f>INDEX('Ambiente-Termico'!$B$2:$EC$1000, MATCH($O99, 'Ambiente-Termico'!$I$2:$I$1000, 0), MATCH(CJ$1, 'Ambiente-Termico'!$B$1:$EC$1, 0))</f>
        <v>39.326923885074109</v>
      </c>
      <c r="CK99">
        <f>INDEX('Ambiente-Termico'!$B$2:$EC$1000, MATCH($O99, 'Ambiente-Termico'!$I$2:$I$1000, 0), MATCH(CK$1, 'Ambiente-Termico'!$B$1:$EC$1, 0))</f>
        <v>312.99</v>
      </c>
      <c r="CL99">
        <f>INDEX('Ambiente-Termico'!$B$2:$EC$1000, MATCH($O99, 'Ambiente-Termico'!$I$2:$I$1000, 0), MATCH(CL$1, 'Ambiente-Termico'!$B$1:$EC$1, 0))</f>
        <v>2.8</v>
      </c>
      <c r="CM99">
        <f>INDEX('Ambiente-Termico'!$B$2:$EC$1000, MATCH($O99, 'Ambiente-Termico'!$I$2:$I$1000, 0), MATCH(CM$1, 'Ambiente-Termico'!$B$1:$EC$1, 0))</f>
        <v>33.24</v>
      </c>
      <c r="CN99" t="str">
        <f>INDEX('Ambiente-Termico'!$B$2:$EC$1000, MATCH($O99, 'Ambiente-Termico'!$I$2:$I$1000, 0), MATCH(CN$1, 'Ambiente-Termico'!$B$1:$EC$1, 0))</f>
        <v xml:space="preserve"> 02/21  18:00:00</v>
      </c>
      <c r="CO99">
        <f>INDEX('Ambiente-Termico'!$B$2:$EC$1000, MATCH($O99, 'Ambiente-Termico'!$I$2:$I$1000, 0), MATCH(CO$1, 'Ambiente-Termico'!$B$1:$EC$1, 0))</f>
        <v>1230.4868154365199</v>
      </c>
      <c r="CP99">
        <f>INDEX('Ambiente-Termico'!$B$2:$EC$1000, MATCH($O99, 'Ambiente-Termico'!$I$2:$I$1000, 0), MATCH(CP$1, 'Ambiente-Termico'!$B$1:$EC$1, 0))</f>
        <v>207</v>
      </c>
      <c r="CQ99">
        <f>INDEX('Ambiente-Termico'!$B$2:$EC$1000, MATCH($O99, 'Ambiente-Termico'!$I$2:$I$1000, 0), MATCH(CQ$1, 'Ambiente-Termico'!$B$1:$EC$1, 0))</f>
        <v>255.19499999999999</v>
      </c>
      <c r="CR99">
        <f>INDEX('Ambiente-Termico'!$B$2:$EC$1000, MATCH($O99, 'Ambiente-Termico'!$I$2:$I$1000, 0), MATCH(CR$1, 'Ambiente-Termico'!$B$1:$EC$1, 0))</f>
        <v>386.36999999999989</v>
      </c>
      <c r="CS99">
        <f>INDEX('Ambiente-Termico'!$B$2:$EC$1000, MATCH($O99, 'Ambiente-Termico'!$I$2:$I$1000, 0), MATCH(CS$1, 'Ambiente-Termico'!$B$1:$EC$1, 0))</f>
        <v>886.25817166785646</v>
      </c>
      <c r="CT99">
        <f>INDEX('Ambiente-Termico'!$B$2:$EC$1000, MATCH($O99, 'Ambiente-Termico'!$I$2:$I$1000, 0), MATCH(CT$1, 'Ambiente-Termico'!$B$1:$EC$1, 0))</f>
        <v>361.34694088054118</v>
      </c>
      <c r="CU99">
        <f>INDEX('Ambiente-Termico'!$B$2:$EC$1000, MATCH($O99, 'Ambiente-Termico'!$I$2:$I$1000, 0), MATCH(CU$1, 'Ambiente-Termico'!$B$1:$EC$1, 0))</f>
        <v>524.91123078731528</v>
      </c>
      <c r="CV99">
        <f>INDEX('Ambiente-Termico'!$B$2:$EC$1000, MATCH($O99, 'Ambiente-Termico'!$I$2:$I$1000, 0), MATCH(CV$1, 'Ambiente-Termico'!$B$1:$EC$1, 0))</f>
        <v>-506.9916411402528</v>
      </c>
      <c r="CW99">
        <f>INDEX('Ambiente-Termico'!$B$2:$EC$1000, MATCH($O99, 'Ambiente-Termico'!$I$2:$I$1000, 0), MATCH(CW$1, 'Ambiente-Termico'!$B$1:$EC$1, 0))</f>
        <v>0</v>
      </c>
      <c r="CX99">
        <f>INDEX('Ambiente-Termico'!$B$2:$EC$1000, MATCH($O99, 'Ambiente-Termico'!$I$2:$I$1000, 0), MATCH(CX$1, 'Ambiente-Termico'!$B$1:$EC$1, 0))</f>
        <v>2.6552849089164279</v>
      </c>
      <c r="CY99">
        <f>INDEX('Ambiente-Termico'!$B$2:$EC$1000, MATCH($O99, 'Ambiente-Termico'!$I$2:$I$1000, 0), MATCH(CY$1, 'Ambiente-Termico'!$B$1:$EC$1, 0))</f>
        <v>1230.4868154365199</v>
      </c>
      <c r="CZ99">
        <f>INDEX('Ambiente-Termico'!$B$2:$EC$1000, MATCH($O99, 'Ambiente-Termico'!$I$2:$I$1000, 0), MATCH(CZ$1, 'Ambiente-Termico'!$B$1:$EC$1, 0))</f>
        <v>0</v>
      </c>
      <c r="DA99" t="str">
        <f>INDEX('Ambiente-Termico'!$B$2:$EC$1000, MATCH($O99, 'Ambiente-Termico'!$I$2:$I$1000, 0), MATCH(DA$1, 'Ambiente-Termico'!$B$1:$EC$1, 0))</f>
        <v xml:space="preserve"> 02/21  18:00:00</v>
      </c>
      <c r="DB99">
        <f>INDEX('Ambiente-Termico'!$B$2:$EC$1000, MATCH($O99, 'Ambiente-Termico'!$I$2:$I$1000, 0), MATCH(DB$1, 'Ambiente-Termico'!$B$1:$EC$1, 0))</f>
        <v>1161.2261230487991</v>
      </c>
      <c r="DC99">
        <f>INDEX('Ambiente-Termico'!$B$2:$EC$1000, MATCH($O99, 'Ambiente-Termico'!$I$2:$I$1000, 0), MATCH(DC$1, 'Ambiente-Termico'!$B$1:$EC$1, 0))</f>
        <v>207</v>
      </c>
      <c r="DD99">
        <f>INDEX('Ambiente-Termico'!$B$2:$EC$1000, MATCH($O99, 'Ambiente-Termico'!$I$2:$I$1000, 0), MATCH(DD$1, 'Ambiente-Termico'!$B$1:$EC$1, 0))</f>
        <v>255.19499999999999</v>
      </c>
      <c r="DE99">
        <f>INDEX('Ambiente-Termico'!$B$2:$EC$1000, MATCH($O99, 'Ambiente-Termico'!$I$2:$I$1000, 0), MATCH(DE$1, 'Ambiente-Termico'!$B$1:$EC$1, 0))</f>
        <v>386.36999999999989</v>
      </c>
      <c r="DF99">
        <f>INDEX('Ambiente-Termico'!$B$2:$EC$1000, MATCH($O99, 'Ambiente-Termico'!$I$2:$I$1000, 0), MATCH(DF$1, 'Ambiente-Termico'!$B$1:$EC$1, 0))</f>
        <v>961.67503839246694</v>
      </c>
      <c r="DG99">
        <f>INDEX('Ambiente-Termico'!$B$2:$EC$1000, MATCH($O99, 'Ambiente-Termico'!$I$2:$I$1000, 0), MATCH(DG$1, 'Ambiente-Termico'!$B$1:$EC$1, 0))</f>
        <v>366.79645973766031</v>
      </c>
      <c r="DH99">
        <f>INDEX('Ambiente-Termico'!$B$2:$EC$1000, MATCH($O99, 'Ambiente-Termico'!$I$2:$I$1000, 0), MATCH(DH$1, 'Ambiente-Termico'!$B$1:$EC$1, 0))</f>
        <v>594.87857865480669</v>
      </c>
      <c r="DI99">
        <f>INDEX('Ambiente-Termico'!$B$2:$EC$1000, MATCH($O99, 'Ambiente-Termico'!$I$2:$I$1000, 0), MATCH(DI$1, 'Ambiente-Termico'!$B$1:$EC$1, 0))</f>
        <v>-656.84577839963845</v>
      </c>
      <c r="DJ99">
        <f>INDEX('Ambiente-Termico'!$B$2:$EC$1000, MATCH($O99, 'Ambiente-Termico'!$I$2:$I$1000, 0), MATCH(DJ$1, 'Ambiente-Termico'!$B$1:$EC$1, 0))</f>
        <v>0</v>
      </c>
      <c r="DK99">
        <f>INDEX('Ambiente-Termico'!$B$2:$EC$1000, MATCH($O99, 'Ambiente-Termico'!$I$2:$I$1000, 0), MATCH(DK$1, 'Ambiente-Termico'!$B$1:$EC$1, 0))</f>
        <v>7.8318630559706426</v>
      </c>
      <c r="DL99">
        <f>INDEX('Ambiente-Termico'!$B$2:$EC$1000, MATCH($O99, 'Ambiente-Termico'!$I$2:$I$1000, 0), MATCH(DL$1, 'Ambiente-Termico'!$B$1:$EC$1, 0))</f>
        <v>1161.2261230487991</v>
      </c>
      <c r="DM99">
        <f>INDEX('Ambiente-Termico'!$B$2:$EC$1000, MATCH($O99, 'Ambiente-Termico'!$I$2:$I$1000, 0), MATCH(DM$1, 'Ambiente-Termico'!$B$1:$EC$1, 0))</f>
        <v>0</v>
      </c>
      <c r="DN99" s="2">
        <f t="shared" si="45"/>
        <v>0.74812677254359583</v>
      </c>
      <c r="DO99" s="2">
        <f t="shared" si="46"/>
        <v>0.19035984007107953</v>
      </c>
      <c r="DP99" s="2">
        <f t="shared" si="47"/>
        <v>0.74812677254359583</v>
      </c>
      <c r="DQ99" s="2">
        <f t="shared" si="48"/>
        <v>0.19035984007107953</v>
      </c>
      <c r="DR99" s="2">
        <f t="shared" si="49"/>
        <v>0.85636619816965576</v>
      </c>
      <c r="DS99" s="2">
        <f t="shared" si="50"/>
        <v>0.84743930896139519</v>
      </c>
      <c r="DT99" s="2">
        <f t="shared" si="51"/>
        <v>-0.1708133930413005</v>
      </c>
      <c r="DU99" s="2">
        <f t="shared" si="52"/>
        <v>0.38494340512498038</v>
      </c>
      <c r="DV99" s="2">
        <f t="shared" si="53"/>
        <v>-0.94444444444444442</v>
      </c>
      <c r="DW99" s="2">
        <f t="shared" si="54"/>
        <v>0.39837104072398188</v>
      </c>
      <c r="DX99" s="2">
        <f t="shared" si="55"/>
        <v>0.4379342141543543</v>
      </c>
      <c r="DY99" s="2">
        <f t="shared" si="56"/>
        <v>0.16822610157473808</v>
      </c>
      <c r="DZ99" s="2">
        <f t="shared" si="57"/>
        <v>0.2073935265283347</v>
      </c>
      <c r="EA99" s="2">
        <f t="shared" si="58"/>
        <v>0.31399767567841325</v>
      </c>
      <c r="EB99" s="2">
        <f t="shared" si="59"/>
        <v>0.72025003482337435</v>
      </c>
      <c r="EC99" s="2">
        <f t="shared" si="60"/>
        <v>0.29366177381782993</v>
      </c>
      <c r="ED99" s="2">
        <f t="shared" si="61"/>
        <v>0.42658826100554437</v>
      </c>
      <c r="EE99" s="2">
        <f t="shared" si="62"/>
        <v>-0.41202525275363927</v>
      </c>
      <c r="EF99" s="2">
        <f t="shared" si="63"/>
        <v>0</v>
      </c>
      <c r="EG99" s="2">
        <f t="shared" si="64"/>
        <v>2.1579141487789574E-3</v>
      </c>
      <c r="EH99" s="2">
        <f t="shared" si="65"/>
        <v>1</v>
      </c>
      <c r="EI99" s="2">
        <f t="shared" si="66"/>
        <v>0</v>
      </c>
      <c r="EJ99" s="2">
        <f t="shared" si="67"/>
        <v>0.41255115257414732</v>
      </c>
      <c r="EK99" s="2">
        <f t="shared" si="68"/>
        <v>0.17825985472710648</v>
      </c>
      <c r="EL99" s="2">
        <f t="shared" si="69"/>
        <v>0.2197633991646567</v>
      </c>
      <c r="EM99" s="2">
        <f t="shared" si="70"/>
        <v>0.33272589406237735</v>
      </c>
      <c r="EN99" s="2">
        <f t="shared" si="71"/>
        <v>0.82815484366437542</v>
      </c>
      <c r="EO99" s="2">
        <f t="shared" si="72"/>
        <v>0.31586996921377919</v>
      </c>
      <c r="EP99" s="2">
        <f t="shared" si="73"/>
        <v>0.51228487445059623</v>
      </c>
      <c r="EQ99" s="2">
        <f t="shared" si="74"/>
        <v>-0.56564846877117259</v>
      </c>
      <c r="ER99" s="2">
        <f t="shared" si="75"/>
        <v>0</v>
      </c>
      <c r="ES99" s="2">
        <f t="shared" si="76"/>
        <v>6.7444771526566135E-3</v>
      </c>
      <c r="ET99" s="2">
        <f t="shared" si="77"/>
        <v>1</v>
      </c>
      <c r="EU99" s="2">
        <f t="shared" si="78"/>
        <v>0</v>
      </c>
      <c r="EV99">
        <f>INDEX('Ambiente-Luminico'!$B$2:$DZ$1000, MATCH($P99, 'Ambiente-Luminico'!$M$2:$M$1000, 0), MATCH(EV$1, 'Ambiente-Luminico'!$B$1:$DZ$1, 0))</f>
        <v>0.40625</v>
      </c>
      <c r="EW99">
        <f>INDEX('Ambiente-Luminico'!$B$2:$DZ$1000, MATCH($P99, 'Ambiente-Luminico'!$M$2:$M$1000, 0), MATCH(EW$1, 'Ambiente-Luminico'!$B$1:$DZ$1, 0))</f>
        <v>0.234375</v>
      </c>
      <c r="EX99">
        <f>INDEX('Ambiente-Luminico'!$B$2:$DZ$1000, MATCH($P99, 'Ambiente-Luminico'!$M$2:$M$1000, 0), MATCH(EX$1, 'Ambiente-Luminico'!$B$1:$DZ$1, 0))</f>
        <v>0</v>
      </c>
      <c r="EY99">
        <f>INDEX('Ambiente-Luminico'!$B$2:$DZ$1000, MATCH($P99, 'Ambiente-Luminico'!$M$2:$M$1000, 0), MATCH(EY$1, 'Ambiente-Luminico'!$B$1:$DZ$1, 0))</f>
        <v>0.45236298000000003</v>
      </c>
      <c r="EZ99">
        <f>INDEX('Ambiente-Luminico'!$B$2:$DZ$1000, MATCH($P99, 'Ambiente-Luminico'!$M$2:$M$1000, 0), MATCH(EZ$1, 'Ambiente-Luminico'!$B$1:$DZ$1, 0))</f>
        <v>3.0907539999999998E-3</v>
      </c>
      <c r="FA99">
        <f>INDEX('Ambiente-Luminico'!$B$2:$DZ$1000, MATCH($P99, 'Ambiente-Luminico'!$M$2:$M$1000, 0), MATCH(FA$1, 'Ambiente-Luminico'!$B$1:$DZ$1, 0))</f>
        <v>361.69562000000002</v>
      </c>
      <c r="FB99">
        <f>INDEX('Ambiente-Luminico'!$B$2:$DZ$1000, MATCH($P99, 'Ambiente-Luminico'!$M$2:$M$1000, 0), MATCH(FB$1, 'Ambiente-Luminico'!$B$1:$DZ$1, 0))</f>
        <v>8.3984375E-2</v>
      </c>
    </row>
    <row r="100" spans="1:158" x14ac:dyDescent="0.3">
      <c r="A100">
        <f>IF(INDEX(Plan1!O$5:O$1000,ROW()-1)="","",INDEX(Plan1!O$5:O$1000,ROW()-1))</f>
        <v>99</v>
      </c>
      <c r="B100" t="str">
        <f>IF(INDEX(Plan1!P$5:P$1000,ROW()-1)="","",INDEX(Plan1!P$5:P$1000,ROW()-1))</f>
        <v>CTD-HVAC-V86-T120_Pext</v>
      </c>
      <c r="C100" t="str">
        <f>IF(INDEX(Plan1!Q$5:Q$1000,ROW()-1)="","",INDEX(Plan1!Q$5:Q$1000,ROW()-1))</f>
        <v>CTD</v>
      </c>
      <c r="D100" t="str">
        <f>IF(INDEX(Plan1!R$5:R$1000,ROW()-1)="","",INDEX(Plan1!R$5:R$1000,ROW()-1))</f>
        <v>HVAC</v>
      </c>
      <c r="E100" t="str">
        <f>IF(INDEX(Plan1!S$5:S$1000,ROW()-1)="","",INDEX(Plan1!S$5:S$1000,ROW()-1))</f>
        <v>V86</v>
      </c>
      <c r="F100" t="str">
        <f>IF(INDEX(Plan1!T$5:T$1000,ROW()-1)="","",INDEX(Plan1!T$5:T$1000,ROW()-1))</f>
        <v>T120_Pext</v>
      </c>
      <c r="G100" t="str">
        <f>IF(INDEX(Plan1!U$5:U$1000,ROW()-1)="","",INDEX(Plan1!U$5:U$1000,ROW()-1))</f>
        <v>COZINHA</v>
      </c>
      <c r="H100">
        <f>IF(INDEX(Plan1!W$5:W$1000,ROW()-1)="","",INDEX(Plan1!W$5:W$1000,ROW()-1))</f>
        <v>23</v>
      </c>
      <c r="I100">
        <f>IF(INDEX(Plan1!X$5:X$1000,ROW()-1)="","",INDEX(Plan1!X$5:X$1000,ROW()-1))</f>
        <v>20.47</v>
      </c>
      <c r="J100">
        <f>IF(INDEX(Plan1!Y$5:Y$1000,ROW()-1)="","",INDEX(Plan1!Y$5:Y$1000,ROW()-1))</f>
        <v>7.3440000000000003</v>
      </c>
      <c r="K100" s="16">
        <f>IF(INDEX(Plan1!Z$5:Z$1000,ROW()-1)="","",INDEX(Plan1!Z$5:Z$1000,ROW()-1))</f>
        <v>0.36</v>
      </c>
      <c r="L100" s="2">
        <f>IF(INDEX(Plan1!AA$5:AA$1000,ROW()-1)="","",INDEX(Plan1!AA$5:AA$1000,ROW()-1))</f>
        <v>0.32</v>
      </c>
      <c r="M100" t="str">
        <f t="shared" si="79"/>
        <v>T120_Pext</v>
      </c>
      <c r="N100" t="str">
        <f t="shared" si="80"/>
        <v>Oeste</v>
      </c>
      <c r="O100" t="str">
        <f t="shared" si="81"/>
        <v>CTD-HVAC-V86-T120_Pext-COZINHA-T120_Pext</v>
      </c>
      <c r="P100" t="str">
        <f t="shared" si="82"/>
        <v>CTD-VN-V86-T120_Pext-COZINHA-T120_Pext</v>
      </c>
      <c r="Q100" t="str">
        <f t="shared" si="83"/>
        <v>CTD_T120_Pext_V86</v>
      </c>
      <c r="R100" t="str">
        <f t="shared" si="84"/>
        <v>CTD_T120_Pext_V86_sDG</v>
      </c>
      <c r="S100" t="str">
        <f t="shared" si="85"/>
        <v>CTD-COZINHA</v>
      </c>
      <c r="T100" t="str">
        <f t="shared" si="86"/>
        <v>CTD-HVAC-V86-ST-COZINHA-ST</v>
      </c>
      <c r="U100">
        <f>INDEX('Ambiente-Termico'!$B$2:$EC$1000, MATCH($O100, 'Ambiente-Termico'!$I$2:$I$1000, 0), MATCH(U$1, 'Ambiente-Termico'!$B$1:$EC$1, 0))</f>
        <v>2920</v>
      </c>
      <c r="V100">
        <f>INDEX('Ambiente-Termico'!$B$2:$EC$1000, MATCH($O100, 'Ambiente-Termico'!$I$2:$I$1000, 0), MATCH(V$1, 'Ambiente-Termico'!$B$1:$EC$1, 0))</f>
        <v>24.02</v>
      </c>
      <c r="W100">
        <f>INDEX('Ambiente-Termico'!$B$2:$EC$1000, MATCH($O100, 'Ambiente-Termico'!$I$2:$I$1000, 0), MATCH(W$1, 'Ambiente-Termico'!$B$1:$EC$1, 0))</f>
        <v>24.95</v>
      </c>
      <c r="X100">
        <f>INDEX('Ambiente-Termico'!$B$2:$EC$1000, MATCH($O100, 'Ambiente-Termico'!$I$2:$I$1000, 0), MATCH(X$1, 'Ambiente-Termico'!$B$1:$EC$1, 0))</f>
        <v>23.5</v>
      </c>
      <c r="Y100">
        <f>INDEX('Ambiente-Termico'!$B$2:$EC$1000, MATCH($O100, 'Ambiente-Termico'!$I$2:$I$1000, 0), MATCH(Y$1, 'Ambiente-Termico'!$B$1:$EC$1, 0))</f>
        <v>21.9</v>
      </c>
      <c r="Z100">
        <f>INDEX('Ambiente-Termico'!$B$2:$EC$1000, MATCH($O100, 'Ambiente-Termico'!$I$2:$I$1000, 0), MATCH(Z$1, 'Ambiente-Termico'!$B$1:$EC$1, 0))</f>
        <v>27.71</v>
      </c>
      <c r="AA100">
        <f>INDEX('Ambiente-Termico'!$B$2:$EC$1000, MATCH($O100, 'Ambiente-Termico'!$I$2:$I$1000, 0), MATCH(AA$1, 'Ambiente-Termico'!$B$1:$EC$1, 0))</f>
        <v>27.71</v>
      </c>
      <c r="AB100">
        <f>INDEX('Ambiente-Termico'!$B$2:$EC$1000, MATCH($O100, 'Ambiente-Termico'!$I$2:$I$1000, 0), MATCH(AB$1, 'Ambiente-Termico'!$B$1:$EC$1, 0))</f>
        <v>22.59</v>
      </c>
      <c r="AC100">
        <f>INDEX('Ambiente-Termico'!$B$2:$EC$1000, MATCH($O100, 'Ambiente-Termico'!$I$2:$I$1000, 0), MATCH(AC$1, 'Ambiente-Termico'!$B$1:$EC$1, 0))</f>
        <v>21.3</v>
      </c>
      <c r="AD100">
        <f>INDEX('Ambiente-Termico'!$B$2:$EC$1000, MATCH($O100, 'Ambiente-Termico'!$I$2:$I$1000, 0), MATCH(AD$1, 'Ambiente-Termico'!$B$1:$EC$1, 0))</f>
        <v>25.86</v>
      </c>
      <c r="AE100">
        <f>INDEX('Ambiente-Termico'!$B$2:$EC$1000, MATCH($O100, 'Ambiente-Termico'!$I$2:$I$1000, 0), MATCH(AE$1, 'Ambiente-Termico'!$B$1:$EC$1, 0))</f>
        <v>25.86</v>
      </c>
      <c r="AF100">
        <f>INDEX('Ambiente-Termico'!$B$2:$EC$1000, MATCH($O100, 'Ambiente-Termico'!$I$2:$I$1000, 0), MATCH(AF$1, 'Ambiente-Termico'!$B$1:$EC$1, 0))</f>
        <v>23.04</v>
      </c>
      <c r="AG100">
        <f>INDEX('Ambiente-Termico'!$B$2:$EC$1000, MATCH($O100, 'Ambiente-Termico'!$I$2:$I$1000, 0), MATCH(AG$1, 'Ambiente-Termico'!$B$1:$EC$1, 0))</f>
        <v>21.6</v>
      </c>
      <c r="AH100" s="2">
        <f t="shared" si="87"/>
        <v>8.3194675540765317E-4</v>
      </c>
      <c r="AI100" s="2">
        <f t="shared" si="87"/>
        <v>2.5390625000000111E-2</v>
      </c>
      <c r="AJ100" s="2">
        <f t="shared" si="87"/>
        <v>8.8570223534374382E-3</v>
      </c>
      <c r="AK100" s="2">
        <f t="shared" si="87"/>
        <v>8.6011770031688695E-3</v>
      </c>
      <c r="AL100" s="2">
        <f t="shared" si="88"/>
        <v>0.10584059373991606</v>
      </c>
      <c r="AM100" s="2">
        <f t="shared" si="88"/>
        <v>0.10584059373991606</v>
      </c>
      <c r="AN100" s="2">
        <f t="shared" si="88"/>
        <v>6.070686070686071E-2</v>
      </c>
      <c r="AO100" s="2">
        <f t="shared" si="43"/>
        <v>2.9612756264236872E-2</v>
      </c>
      <c r="AP100" s="2">
        <f t="shared" si="43"/>
        <v>5.963636363636371E-2</v>
      </c>
      <c r="AQ100" s="2">
        <f t="shared" si="43"/>
        <v>5.963636363636371E-2</v>
      </c>
      <c r="AR100" s="2">
        <f t="shared" si="43"/>
        <v>3.5175879396984966E-2</v>
      </c>
      <c r="AS100" s="2">
        <f t="shared" si="44"/>
        <v>1.9073569482288777E-2</v>
      </c>
      <c r="AT100">
        <f>INDEX('Ambiente-Termico'!$B$2:$EC$1000, MATCH($O100, 'Ambiente-Termico'!$I$2:$I$1000, 0), MATCH(AT$1, 'Ambiente-Termico'!$B$1:$EC$1, 0))</f>
        <v>2780</v>
      </c>
      <c r="AU100" s="2">
        <f>INDEX('Ambiente-Termico'!$B$2:$EC$1000, MATCH($O100, 'Ambiente-Termico'!$I$2:$I$1000, 0), MATCH(AU$1, 'Ambiente-Termico'!$B$1:$EC$1, 0))</f>
        <v>0.95205479452054798</v>
      </c>
      <c r="AV100">
        <f>INDEX('Ambiente-Termico'!$B$2:$EC$1000, MATCH($O100, 'Ambiente-Termico'!$I$2:$I$1000, 0), MATCH(AV$1, 'Ambiente-Termico'!$B$1:$EC$1, 0))</f>
        <v>0</v>
      </c>
      <c r="AW100" s="2">
        <f>INDEX('Ambiente-Termico'!$B$2:$EC$1000, MATCH($O100, 'Ambiente-Termico'!$I$2:$I$1000, 0), MATCH(AW$1, 'Ambiente-Termico'!$B$1:$EC$1, 0))</f>
        <v>0</v>
      </c>
      <c r="AX100">
        <f>INDEX('Ambiente-Termico'!$B$2:$EC$1000, MATCH($O100, 'Ambiente-Termico'!$I$2:$I$1000, 0), MATCH(AX$1, 'Ambiente-Termico'!$B$1:$EC$1, 0))</f>
        <v>140</v>
      </c>
      <c r="AY100" s="2">
        <f>INDEX('Ambiente-Termico'!$B$2:$EC$1000, MATCH($O100, 'Ambiente-Termico'!$I$2:$I$1000, 0), MATCH(AY$1, 'Ambiente-Termico'!$B$1:$EC$1, 0))</f>
        <v>4.7945205479452052E-2</v>
      </c>
      <c r="AZ100">
        <f>INDEX('Ambiente-Termico'!$B$2:$EC$1000, MATCH($O100, 'Ambiente-Termico'!$I$2:$I$1000, 0), MATCH(AZ$1, 'Ambiente-Termico'!$B$1:$EC$1, 0))</f>
        <v>7599</v>
      </c>
      <c r="BA100" s="2">
        <f>INDEX('Ambiente-Termico'!$B$2:$EC$1000, MATCH($O100, 'Ambiente-Termico'!$I$2:$I$1000, 0), MATCH(BA$1, 'Ambiente-Termico'!$B$1:$EC$1, 0))</f>
        <v>0.86746575342465748</v>
      </c>
      <c r="BB100">
        <f>INDEX('Ambiente-Termico'!$B$2:$EC$1000, MATCH($O100, 'Ambiente-Termico'!$I$2:$I$1000, 0), MATCH(BB$1, 'Ambiente-Termico'!$B$1:$EC$1, 0))</f>
        <v>0</v>
      </c>
      <c r="BC100" s="2">
        <f>INDEX('Ambiente-Termico'!$B$2:$EC$1000, MATCH($O100, 'Ambiente-Termico'!$I$2:$I$1000, 0), MATCH(BC$1, 'Ambiente-Termico'!$B$1:$EC$1, 0))</f>
        <v>0</v>
      </c>
      <c r="BD100" t="e">
        <f>INDEX('Ambiente-Termico'!$B$2:$EC$1000, MATCH($O100, 'Ambiente-Termico'!$I$2:$I$1000, 0), MATCH(BD$1, 'Ambiente-Termico'!$B$1:$EC$1, 0))</f>
        <v>#N/A</v>
      </c>
      <c r="BE100" s="2" t="e">
        <f>INDEX('Ambiente-Termico'!$B$2:$EC$1000, MATCH($O100, 'Ambiente-Termico'!$I$2:$I$1000, 0), MATCH(BE$1, 'Ambiente-Termico'!$B$1:$EC$1, 0))</f>
        <v>#N/A</v>
      </c>
      <c r="BF100">
        <f>INDEX('Ambiente-Termico'!$B$2:$EC$1000, MATCH($O100, 'Ambiente-Termico'!$I$2:$I$1000, 0), MATCH(BF$1, 'Ambiente-Termico'!$B$1:$EC$1, 0))</f>
        <v>0</v>
      </c>
      <c r="BG100" s="2">
        <f>INDEX('Ambiente-Termico'!$B$2:$EC$1000, MATCH($O100, 'Ambiente-Termico'!$I$2:$I$1000, 0), MATCH(BG$1, 'Ambiente-Termico'!$B$1:$EC$1, 0))</f>
        <v>0</v>
      </c>
      <c r="BH100">
        <f>INDEX('Ambiente-Termico'!$B$2:$EC$1000, MATCH($O100, 'Ambiente-Termico'!$I$2:$I$1000, 0), MATCH(BH$1, 'Ambiente-Termico'!$B$1:$EC$1, 0))</f>
        <v>0</v>
      </c>
      <c r="BI100" s="2">
        <f>INDEX('Ambiente-Termico'!$B$2:$EC$1000, MATCH($O100, 'Ambiente-Termico'!$I$2:$I$1000, 0), MATCH(BI$1, 'Ambiente-Termico'!$B$1:$EC$1, 0))</f>
        <v>0</v>
      </c>
      <c r="BJ100">
        <f>INDEX('Ambiente-Termico'!$B$2:$EC$1000, MATCH($O100, 'Ambiente-Termico'!$I$2:$I$1000, 0), MATCH(BJ$1, 'Ambiente-Termico'!$B$1:$EC$1, 0))</f>
        <v>2920</v>
      </c>
      <c r="BK100" s="2">
        <f>INDEX('Ambiente-Termico'!$B$2:$EC$1000, MATCH($O100, 'Ambiente-Termico'!$I$2:$I$1000, 0), MATCH(BK$1, 'Ambiente-Termico'!$B$1:$EC$1, 0))</f>
        <v>1</v>
      </c>
      <c r="BL100">
        <f>INDEX('Ambiente-Termico'!$B$2:$EC$1000, MATCH($O100, 'Ambiente-Termico'!$I$2:$I$1000, 0), MATCH(BL$1, 'Ambiente-Termico'!$B$1:$EC$1, 0))</f>
        <v>0</v>
      </c>
      <c r="BM100" s="2">
        <f>INDEX('Ambiente-Termico'!$B$2:$EC$1000, MATCH($O100, 'Ambiente-Termico'!$I$2:$I$1000, 0), MATCH(BM$1, 'Ambiente-Termico'!$B$1:$EC$1, 0))</f>
        <v>0</v>
      </c>
      <c r="BN100">
        <f>INDEX('Ambiente-Termico'!$B$2:$EC$1000, MATCH($O100, 'Ambiente-Termico'!$I$2:$I$1000, 0), MATCH(BN$1, 'Ambiente-Termico'!$B$1:$EC$1, 0))</f>
        <v>476</v>
      </c>
      <c r="BO100" s="2">
        <f>INDEX('Ambiente-Termico'!$B$2:$EC$1000, MATCH($O100, 'Ambiente-Termico'!$I$2:$I$1000, 0), MATCH(BO$1, 'Ambiente-Termico'!$B$1:$EC$1, 0))</f>
        <v>5.4337899543378997E-2</v>
      </c>
      <c r="BP100">
        <f>INDEX('Ambiente-Termico'!$B$2:$EC$1000, MATCH($O100, 'Ambiente-Termico'!$I$2:$I$1000, 0), MATCH(BP$1, 'Ambiente-Termico'!$B$1:$EC$1, 0))</f>
        <v>8284</v>
      </c>
      <c r="BQ100" s="2">
        <f>INDEX('Ambiente-Termico'!$B$2:$EC$1000, MATCH($O100, 'Ambiente-Termico'!$I$2:$I$1000, 0), MATCH(BQ$1, 'Ambiente-Termico'!$B$1:$EC$1, 0))</f>
        <v>0.94566210045662102</v>
      </c>
      <c r="BR100">
        <f>INDEX('Ambiente-Termico'!$B$2:$EC$1000, MATCH($O100, 'Ambiente-Termico'!$I$2:$I$1000, 0), MATCH(BR$1, 'Ambiente-Termico'!$B$1:$EC$1, 0))</f>
        <v>0</v>
      </c>
      <c r="BS100" s="2">
        <f>INDEX('Ambiente-Termico'!$B$2:$EC$1000, MATCH($O100, 'Ambiente-Termico'!$I$2:$I$1000, 0), MATCH(BS$1, 'Ambiente-Termico'!$B$1:$EC$1, 0))</f>
        <v>0</v>
      </c>
      <c r="BT100">
        <f>INDEX('Ambiente-Termico'!$B$2:$EC$1000, MATCH($O100, 'Ambiente-Termico'!$I$2:$I$1000, 0), MATCH(BT$1, 'Ambiente-Termico'!$B$1:$EC$1, 0))</f>
        <v>117</v>
      </c>
      <c r="BU100" s="2">
        <f>INDEX('Ambiente-Termico'!$B$2:$EC$1000, MATCH($O100, 'Ambiente-Termico'!$I$2:$I$1000, 0), MATCH(BU$1, 'Ambiente-Termico'!$B$1:$EC$1, 0))</f>
        <v>4.0068493150684933E-2</v>
      </c>
      <c r="BV100">
        <f>INDEX('Ambiente-Termico'!$B$2:$EC$1000, MATCH($O100, 'Ambiente-Termico'!$I$2:$I$1000, 0), MATCH(BV$1, 'Ambiente-Termico'!$B$1:$EC$1, 0))</f>
        <v>8643</v>
      </c>
      <c r="BW100" s="2">
        <f>INDEX('Ambiente-Termico'!$B$2:$EC$1000, MATCH($O100, 'Ambiente-Termico'!$I$2:$I$1000, 0), MATCH(BW$1, 'Ambiente-Termico'!$B$1:$EC$1, 0))</f>
        <v>0.98664383561643831</v>
      </c>
      <c r="BX100">
        <f>INDEX('Ambiente-Termico'!$B$2:$EC$1000, MATCH($O100, 'Ambiente-Termico'!$I$2:$I$1000, 0), MATCH(BX$1, 'Ambiente-Termico'!$B$1:$EC$1, 0))</f>
        <v>0</v>
      </c>
      <c r="BY100" s="2">
        <f>INDEX('Ambiente-Termico'!$B$2:$EC$1000, MATCH($O100, 'Ambiente-Termico'!$I$2:$I$1000, 0), MATCH(BY$1, 'Ambiente-Termico'!$B$1:$EC$1, 0))</f>
        <v>0</v>
      </c>
      <c r="BZ100">
        <f>INDEX('Ambiente-Termico'!$B$2:$EC$1000, MATCH($O100, 'Ambiente-Termico'!$I$2:$I$1000, 0), MATCH(BZ$1, 'Ambiente-Termico'!$B$1:$EC$1, 0))</f>
        <v>2392</v>
      </c>
      <c r="CA100" s="2">
        <f>INDEX('Ambiente-Termico'!$B$2:$EC$1000, MATCH($O100, 'Ambiente-Termico'!$I$2:$I$1000, 0), MATCH(CA$1, 'Ambiente-Termico'!$B$1:$EC$1, 0))</f>
        <v>0.27305936073059361</v>
      </c>
      <c r="CB100">
        <f>INDEX('Ambiente-Termico'!$B$2:$EC$1000, MATCH($O100, 'Ambiente-Termico'!$I$2:$I$1000, 0), MATCH(CB$1, 'Ambiente-Termico'!$B$1:$EC$1, 0))</f>
        <v>6368</v>
      </c>
      <c r="CC100" s="2">
        <f>INDEX('Ambiente-Termico'!$B$2:$EC$1000, MATCH($O100, 'Ambiente-Termico'!$I$2:$I$1000, 0), MATCH(CC$1, 'Ambiente-Termico'!$B$1:$EC$1, 0))</f>
        <v>0.72694063926940644</v>
      </c>
      <c r="CD100">
        <f>INDEX('Ambiente-Termico'!$B$2:$EC$1000, MATCH($O100, 'Ambiente-Termico'!$I$2:$I$1000, 0), MATCH(CD$1, 'Ambiente-Termico'!$B$1:$EC$1, 0))</f>
        <v>1365.69</v>
      </c>
      <c r="CE100">
        <f>INDEX('Ambiente-Termico'!$B$2:$EC$1000, MATCH($O100, 'Ambiente-Termico'!$I$2:$I$1000, 0), MATCH(CE$1, 'Ambiente-Termico'!$B$1:$EC$1, 0))</f>
        <v>580.99</v>
      </c>
      <c r="CF100">
        <f>INDEX('Ambiente-Termico'!$B$2:$EC$1000, MATCH($O100, 'Ambiente-Termico'!$I$2:$I$1000, 0), MATCH(CF$1, 'Ambiente-Termico'!$B$1:$EC$1, 0))</f>
        <v>59.377826086956524</v>
      </c>
      <c r="CG100">
        <f>INDEX('Ambiente-Termico'!$B$2:$EC$1000, MATCH($O100, 'Ambiente-Termico'!$I$2:$I$1000, 0), MATCH(CG$1, 'Ambiente-Termico'!$B$1:$EC$1, 0))</f>
        <v>25.260434782608694</v>
      </c>
      <c r="CH100">
        <f>INDEX('Ambiente-Termico'!$B$2:$EC$1000, MATCH($O100, 'Ambiente-Termico'!$I$2:$I$1000, 0), MATCH(CH$1, 'Ambiente-Termico'!$B$1:$EC$1, 0))</f>
        <v>34.117391304347834</v>
      </c>
      <c r="CI100">
        <f>INDEX('Ambiente-Termico'!$B$2:$EC$1000, MATCH($O100, 'Ambiente-Termico'!$I$2:$I$1000, 0), MATCH(CI$1, 'Ambiente-Termico'!$B$1:$EC$1, 0))</f>
        <v>1324.2</v>
      </c>
      <c r="CJ100">
        <f>INDEX('Ambiente-Termico'!$B$2:$EC$1000, MATCH($O100, 'Ambiente-Termico'!$I$2:$I$1000, 0), MATCH(CJ$1, 'Ambiente-Termico'!$B$1:$EC$1, 0))</f>
        <v>36.311813139758193</v>
      </c>
      <c r="CK100">
        <f>INDEX('Ambiente-Termico'!$B$2:$EC$1000, MATCH($O100, 'Ambiente-Termico'!$I$2:$I$1000, 0), MATCH(CK$1, 'Ambiente-Termico'!$B$1:$EC$1, 0))</f>
        <v>319.31</v>
      </c>
      <c r="CL100">
        <f>INDEX('Ambiente-Termico'!$B$2:$EC$1000, MATCH($O100, 'Ambiente-Termico'!$I$2:$I$1000, 0), MATCH(CL$1, 'Ambiente-Termico'!$B$1:$EC$1, 0))</f>
        <v>2.5099999999999998</v>
      </c>
      <c r="CM100">
        <f>INDEX('Ambiente-Termico'!$B$2:$EC$1000, MATCH($O100, 'Ambiente-Termico'!$I$2:$I$1000, 0), MATCH(CM$1, 'Ambiente-Termico'!$B$1:$EC$1, 0))</f>
        <v>33.92</v>
      </c>
      <c r="CN100" t="str">
        <f>INDEX('Ambiente-Termico'!$B$2:$EC$1000, MATCH($O100, 'Ambiente-Termico'!$I$2:$I$1000, 0), MATCH(CN$1, 'Ambiente-Termico'!$B$1:$EC$1, 0))</f>
        <v xml:space="preserve"> 02/21  18:00:00</v>
      </c>
      <c r="CO100">
        <f>INDEX('Ambiente-Termico'!$B$2:$EC$1000, MATCH($O100, 'Ambiente-Termico'!$I$2:$I$1000, 0), MATCH(CO$1, 'Ambiente-Termico'!$B$1:$EC$1, 0))</f>
        <v>1234.189711535148</v>
      </c>
      <c r="CP100">
        <f>INDEX('Ambiente-Termico'!$B$2:$EC$1000, MATCH($O100, 'Ambiente-Termico'!$I$2:$I$1000, 0), MATCH(CP$1, 'Ambiente-Termico'!$B$1:$EC$1, 0))</f>
        <v>207</v>
      </c>
      <c r="CQ100">
        <f>INDEX('Ambiente-Termico'!$B$2:$EC$1000, MATCH($O100, 'Ambiente-Termico'!$I$2:$I$1000, 0), MATCH(CQ$1, 'Ambiente-Termico'!$B$1:$EC$1, 0))</f>
        <v>255.19499999999999</v>
      </c>
      <c r="CR100">
        <f>INDEX('Ambiente-Termico'!$B$2:$EC$1000, MATCH($O100, 'Ambiente-Termico'!$I$2:$I$1000, 0), MATCH(CR$1, 'Ambiente-Termico'!$B$1:$EC$1, 0))</f>
        <v>386.36999999999989</v>
      </c>
      <c r="CS100">
        <f>INDEX('Ambiente-Termico'!$B$2:$EC$1000, MATCH($O100, 'Ambiente-Termico'!$I$2:$I$1000, 0), MATCH(CS$1, 'Ambiente-Termico'!$B$1:$EC$1, 0))</f>
        <v>991.85069777523915</v>
      </c>
      <c r="CT100">
        <f>INDEX('Ambiente-Termico'!$B$2:$EC$1000, MATCH($O100, 'Ambiente-Termico'!$I$2:$I$1000, 0), MATCH(CT$1, 'Ambiente-Termico'!$B$1:$EC$1, 0))</f>
        <v>640.98424562282196</v>
      </c>
      <c r="CU100">
        <f>INDEX('Ambiente-Termico'!$B$2:$EC$1000, MATCH($O100, 'Ambiente-Termico'!$I$2:$I$1000, 0), MATCH(CU$1, 'Ambiente-Termico'!$B$1:$EC$1, 0))</f>
        <v>350.8664521524172</v>
      </c>
      <c r="CV100">
        <f>INDEX('Ambiente-Termico'!$B$2:$EC$1000, MATCH($O100, 'Ambiente-Termico'!$I$2:$I$1000, 0), MATCH(CV$1, 'Ambiente-Termico'!$B$1:$EC$1, 0))</f>
        <v>-609.79370690587825</v>
      </c>
      <c r="CW100">
        <f>INDEX('Ambiente-Termico'!$B$2:$EC$1000, MATCH($O100, 'Ambiente-Termico'!$I$2:$I$1000, 0), MATCH(CW$1, 'Ambiente-Termico'!$B$1:$EC$1, 0))</f>
        <v>0</v>
      </c>
      <c r="CX100">
        <f>INDEX('Ambiente-Termico'!$B$2:$EC$1000, MATCH($O100, 'Ambiente-Termico'!$I$2:$I$1000, 0), MATCH(CX$1, 'Ambiente-Termico'!$B$1:$EC$1, 0))</f>
        <v>3.5677206657867369</v>
      </c>
      <c r="CY100">
        <f>INDEX('Ambiente-Termico'!$B$2:$EC$1000, MATCH($O100, 'Ambiente-Termico'!$I$2:$I$1000, 0), MATCH(CY$1, 'Ambiente-Termico'!$B$1:$EC$1, 0))</f>
        <v>1234.189711535148</v>
      </c>
      <c r="CZ100">
        <f>INDEX('Ambiente-Termico'!$B$2:$EC$1000, MATCH($O100, 'Ambiente-Termico'!$I$2:$I$1000, 0), MATCH(CZ$1, 'Ambiente-Termico'!$B$1:$EC$1, 0))</f>
        <v>0</v>
      </c>
      <c r="DA100" t="str">
        <f>INDEX('Ambiente-Termico'!$B$2:$EC$1000, MATCH($O100, 'Ambiente-Termico'!$I$2:$I$1000, 0), MATCH(DA$1, 'Ambiente-Termico'!$B$1:$EC$1, 0))</f>
        <v xml:space="preserve"> 02/21  18:00:00</v>
      </c>
      <c r="DB100">
        <f>INDEX('Ambiente-Termico'!$B$2:$EC$1000, MATCH($O100, 'Ambiente-Termico'!$I$2:$I$1000, 0), MATCH(DB$1, 'Ambiente-Termico'!$B$1:$EC$1, 0))</f>
        <v>1158.0436686183441</v>
      </c>
      <c r="DC100">
        <f>INDEX('Ambiente-Termico'!$B$2:$EC$1000, MATCH($O100, 'Ambiente-Termico'!$I$2:$I$1000, 0), MATCH(DC$1, 'Ambiente-Termico'!$B$1:$EC$1, 0))</f>
        <v>207</v>
      </c>
      <c r="DD100">
        <f>INDEX('Ambiente-Termico'!$B$2:$EC$1000, MATCH($O100, 'Ambiente-Termico'!$I$2:$I$1000, 0), MATCH(DD$1, 'Ambiente-Termico'!$B$1:$EC$1, 0))</f>
        <v>255.19499999999999</v>
      </c>
      <c r="DE100">
        <f>INDEX('Ambiente-Termico'!$B$2:$EC$1000, MATCH($O100, 'Ambiente-Termico'!$I$2:$I$1000, 0), MATCH(DE$1, 'Ambiente-Termico'!$B$1:$EC$1, 0))</f>
        <v>386.36999999999989</v>
      </c>
      <c r="DF100">
        <f>INDEX('Ambiente-Termico'!$B$2:$EC$1000, MATCH($O100, 'Ambiente-Termico'!$I$2:$I$1000, 0), MATCH(DF$1, 'Ambiente-Termico'!$B$1:$EC$1, 0))</f>
        <v>1069.983587092536</v>
      </c>
      <c r="DG100">
        <f>INDEX('Ambiente-Termico'!$B$2:$EC$1000, MATCH($O100, 'Ambiente-Termico'!$I$2:$I$1000, 0), MATCH(DG$1, 'Ambiente-Termico'!$B$1:$EC$1, 0))</f>
        <v>650.65181745810412</v>
      </c>
      <c r="DH100">
        <f>INDEX('Ambiente-Termico'!$B$2:$EC$1000, MATCH($O100, 'Ambiente-Termico'!$I$2:$I$1000, 0), MATCH(DH$1, 'Ambiente-Termico'!$B$1:$EC$1, 0))</f>
        <v>419.33176963443242</v>
      </c>
      <c r="DI100">
        <f>INDEX('Ambiente-Termico'!$B$2:$EC$1000, MATCH($O100, 'Ambiente-Termico'!$I$2:$I$1000, 0), MATCH(DI$1, 'Ambiente-Termico'!$B$1:$EC$1, 0))</f>
        <v>-769.33182912917164</v>
      </c>
      <c r="DJ100">
        <f>INDEX('Ambiente-Termico'!$B$2:$EC$1000, MATCH($O100, 'Ambiente-Termico'!$I$2:$I$1000, 0), MATCH(DJ$1, 'Ambiente-Termico'!$B$1:$EC$1, 0))</f>
        <v>0</v>
      </c>
      <c r="DK100">
        <f>INDEX('Ambiente-Termico'!$B$2:$EC$1000, MATCH($O100, 'Ambiente-Termico'!$I$2:$I$1000, 0), MATCH(DK$1, 'Ambiente-Termico'!$B$1:$EC$1, 0))</f>
        <v>8.8269106549796561</v>
      </c>
      <c r="DL100">
        <f>INDEX('Ambiente-Termico'!$B$2:$EC$1000, MATCH($O100, 'Ambiente-Termico'!$I$2:$I$1000, 0), MATCH(DL$1, 'Ambiente-Termico'!$B$1:$EC$1, 0))</f>
        <v>1158.0436686183441</v>
      </c>
      <c r="DM100">
        <f>INDEX('Ambiente-Termico'!$B$2:$EC$1000, MATCH($O100, 'Ambiente-Termico'!$I$2:$I$1000, 0), MATCH(DM$1, 'Ambiente-Termico'!$B$1:$EC$1, 0))</f>
        <v>0</v>
      </c>
      <c r="DN100" s="2">
        <f t="shared" si="45"/>
        <v>0.69187015899589133</v>
      </c>
      <c r="DO100" s="2">
        <f t="shared" si="46"/>
        <v>0.19342792092403382</v>
      </c>
      <c r="DP100" s="2">
        <f t="shared" si="47"/>
        <v>0.69187015899589133</v>
      </c>
      <c r="DQ100" s="2">
        <f t="shared" si="48"/>
        <v>0.19342792092403382</v>
      </c>
      <c r="DR100" s="2">
        <f t="shared" si="49"/>
        <v>0.78859712220524958</v>
      </c>
      <c r="DS100" s="2">
        <f t="shared" si="50"/>
        <v>0.72894747615343669</v>
      </c>
      <c r="DT100" s="2">
        <f t="shared" si="51"/>
        <v>-8.1049646137657749E-2</v>
      </c>
      <c r="DU100" s="2">
        <f t="shared" si="52"/>
        <v>0.3725239742178903</v>
      </c>
      <c r="DV100" s="2">
        <f t="shared" si="53"/>
        <v>-0.74305555555555558</v>
      </c>
      <c r="DW100" s="2">
        <f t="shared" si="54"/>
        <v>0.38606334841628953</v>
      </c>
      <c r="DX100" s="2">
        <f t="shared" si="55"/>
        <v>0.43624279318220682</v>
      </c>
      <c r="DY100" s="2">
        <f t="shared" si="56"/>
        <v>0.16772137870321643</v>
      </c>
      <c r="DZ100" s="2">
        <f t="shared" si="57"/>
        <v>0.20677129100563921</v>
      </c>
      <c r="EA100" s="2">
        <f t="shared" si="58"/>
        <v>0.3130555994664817</v>
      </c>
      <c r="EB100" s="2">
        <f t="shared" si="59"/>
        <v>0.80364524878555721</v>
      </c>
      <c r="EC100" s="2">
        <f t="shared" si="60"/>
        <v>0.51935633527971414</v>
      </c>
      <c r="ED100" s="2">
        <f t="shared" si="61"/>
        <v>0.28428891350584312</v>
      </c>
      <c r="EE100" s="2">
        <f t="shared" si="62"/>
        <v>-0.49408425723091287</v>
      </c>
      <c r="EF100" s="2">
        <f t="shared" si="63"/>
        <v>0</v>
      </c>
      <c r="EG100" s="2">
        <f t="shared" si="64"/>
        <v>2.8907392700179167E-3</v>
      </c>
      <c r="EH100" s="2">
        <f t="shared" si="65"/>
        <v>1</v>
      </c>
      <c r="EI100" s="2">
        <f t="shared" si="66"/>
        <v>0</v>
      </c>
      <c r="EJ100" s="2">
        <f t="shared" si="67"/>
        <v>0.41416111393313537</v>
      </c>
      <c r="EK100" s="2">
        <f t="shared" si="68"/>
        <v>0.1787497359637315</v>
      </c>
      <c r="EL100" s="2">
        <f t="shared" si="69"/>
        <v>0.22036733753267856</v>
      </c>
      <c r="EM100" s="2">
        <f t="shared" si="70"/>
        <v>0.33364026804013008</v>
      </c>
      <c r="EN100" s="2">
        <f t="shared" si="71"/>
        <v>0.92395789216578328</v>
      </c>
      <c r="EO100" s="2">
        <f t="shared" si="72"/>
        <v>0.56185430229448374</v>
      </c>
      <c r="EP100" s="2">
        <f t="shared" si="73"/>
        <v>0.36210358987129992</v>
      </c>
      <c r="EQ100" s="2">
        <f t="shared" si="74"/>
        <v>-0.66433749432528522</v>
      </c>
      <c r="ER100" s="2">
        <f t="shared" si="75"/>
        <v>0</v>
      </c>
      <c r="ES100" s="2">
        <f t="shared" si="76"/>
        <v>7.6222606229616515E-3</v>
      </c>
      <c r="ET100" s="2">
        <f t="shared" si="77"/>
        <v>1</v>
      </c>
      <c r="EU100" s="2">
        <f t="shared" si="78"/>
        <v>0</v>
      </c>
      <c r="EV100">
        <f>INDEX('Ambiente-Luminico'!$B$2:$DZ$1000, MATCH($P100, 'Ambiente-Luminico'!$M$2:$M$1000, 0), MATCH(EV$1, 'Ambiente-Luminico'!$B$1:$DZ$1, 0))</f>
        <v>1</v>
      </c>
      <c r="EW100">
        <f>INDEX('Ambiente-Luminico'!$B$2:$DZ$1000, MATCH($P100, 'Ambiente-Luminico'!$M$2:$M$1000, 0), MATCH(EW$1, 'Ambiente-Luminico'!$B$1:$DZ$1, 0))</f>
        <v>0.234375</v>
      </c>
      <c r="EX100">
        <f>INDEX('Ambiente-Luminico'!$B$2:$DZ$1000, MATCH($P100, 'Ambiente-Luminico'!$M$2:$M$1000, 0), MATCH(EX$1, 'Ambiente-Luminico'!$B$1:$DZ$1, 0))</f>
        <v>0</v>
      </c>
      <c r="EY100">
        <f>INDEX('Ambiente-Luminico'!$B$2:$DZ$1000, MATCH($P100, 'Ambiente-Luminico'!$M$2:$M$1000, 0), MATCH(EY$1, 'Ambiente-Luminico'!$B$1:$DZ$1, 0))</f>
        <v>0.84517989999999998</v>
      </c>
      <c r="EZ100">
        <f>INDEX('Ambiente-Luminico'!$B$2:$DZ$1000, MATCH($P100, 'Ambiente-Luminico'!$M$2:$M$1000, 0), MATCH(EZ$1, 'Ambiente-Luminico'!$B$1:$DZ$1, 0))</f>
        <v>9.5547949999999996E-3</v>
      </c>
      <c r="FA100">
        <f>INDEX('Ambiente-Luminico'!$B$2:$DZ$1000, MATCH($P100, 'Ambiente-Luminico'!$M$2:$M$1000, 0), MATCH(FA$1, 'Ambiente-Luminico'!$B$1:$DZ$1, 0))</f>
        <v>652.51340000000005</v>
      </c>
      <c r="FB100">
        <f>INDEX('Ambiente-Luminico'!$B$2:$DZ$1000, MATCH($P100, 'Ambiente-Luminico'!$M$2:$M$1000, 0), MATCH(FB$1, 'Ambiente-Luminico'!$B$1:$DZ$1, 0))</f>
        <v>0.12109375</v>
      </c>
    </row>
    <row r="101" spans="1:158" x14ac:dyDescent="0.3">
      <c r="A101">
        <f>IF(INDEX(Plan1!O$5:O$1000,ROW()-1)="","",INDEX(Plan1!O$5:O$1000,ROW()-1))</f>
        <v>100</v>
      </c>
      <c r="B101" t="str">
        <f>IF(INDEX(Plan1!P$5:P$1000,ROW()-1)="","",INDEX(Plan1!P$5:P$1000,ROW()-1))</f>
        <v>CTD-HVAC_dia-V25-ST</v>
      </c>
      <c r="C101" t="str">
        <f>IF(INDEX(Plan1!Q$5:Q$1000,ROW()-1)="","",INDEX(Plan1!Q$5:Q$1000,ROW()-1))</f>
        <v>CTD</v>
      </c>
      <c r="D101" t="str">
        <f>IF(INDEX(Plan1!R$5:R$1000,ROW()-1)="","",INDEX(Plan1!R$5:R$1000,ROW()-1))</f>
        <v>HVAC_dia</v>
      </c>
      <c r="E101" t="str">
        <f>IF(INDEX(Plan1!S$5:S$1000,ROW()-1)="","",INDEX(Plan1!S$5:S$1000,ROW()-1))</f>
        <v>V25</v>
      </c>
      <c r="F101" t="str">
        <f>IF(INDEX(Plan1!T$5:T$1000,ROW()-1)="","",INDEX(Plan1!T$5:T$1000,ROW()-1))</f>
        <v>ST</v>
      </c>
      <c r="G101" t="str">
        <f>IF(INDEX(Plan1!U$5:U$1000,ROW()-1)="","",INDEX(Plan1!U$5:U$1000,ROW()-1))</f>
        <v>COZINHA</v>
      </c>
      <c r="H101">
        <f>IF(INDEX(Plan1!W$5:W$1000,ROW()-1)="","",INDEX(Plan1!W$5:W$1000,ROW()-1))</f>
        <v>23</v>
      </c>
      <c r="I101">
        <f>IF(INDEX(Plan1!X$5:X$1000,ROW()-1)="","",INDEX(Plan1!X$5:X$1000,ROW()-1))</f>
        <v>20.47</v>
      </c>
      <c r="J101">
        <f>IF(INDEX(Plan1!Y$5:Y$1000,ROW()-1)="","",INDEX(Plan1!Y$5:Y$1000,ROW()-1))</f>
        <v>7.3440000000000003</v>
      </c>
      <c r="K101" s="16">
        <f>IF(INDEX(Plan1!Z$5:Z$1000,ROW()-1)="","",INDEX(Plan1!Z$5:Z$1000,ROW()-1))</f>
        <v>0.36</v>
      </c>
      <c r="L101" s="2">
        <f>IF(INDEX(Plan1!AA$5:AA$1000,ROW()-1)="","",INDEX(Plan1!AA$5:AA$1000,ROW()-1))</f>
        <v>0.32</v>
      </c>
      <c r="M101" t="str">
        <f t="shared" si="79"/>
        <v>ST</v>
      </c>
      <c r="N101" t="str">
        <f t="shared" si="80"/>
        <v>Oeste</v>
      </c>
      <c r="O101" t="str">
        <f t="shared" si="81"/>
        <v>CTD-HVAC_dia-V25-ST-COZINHA-ST</v>
      </c>
      <c r="P101" t="str">
        <f t="shared" si="82"/>
        <v>CTD-VN-V25-ST-COZINHA-ST</v>
      </c>
      <c r="Q101" t="str">
        <f t="shared" si="83"/>
        <v>CTD_ST_V25</v>
      </c>
      <c r="R101" t="str">
        <f t="shared" si="84"/>
        <v>CTD_ST_V25_sDG</v>
      </c>
      <c r="S101" t="str">
        <f t="shared" si="85"/>
        <v>CTD-COZINHA</v>
      </c>
      <c r="T101" t="str">
        <f t="shared" si="86"/>
        <v>CTD-HVAC_dia-V86-ST-COZINHA-ST</v>
      </c>
      <c r="U101">
        <f>INDEX('Ambiente-Termico'!$B$2:$EC$1000, MATCH($O101, 'Ambiente-Termico'!$I$2:$I$1000, 0), MATCH(U$1, 'Ambiente-Termico'!$B$1:$EC$1, 0))</f>
        <v>5110</v>
      </c>
      <c r="V101">
        <f>INDEX('Ambiente-Termico'!$B$2:$EC$1000, MATCH($O101, 'Ambiente-Termico'!$I$2:$I$1000, 0), MATCH(V$1, 'Ambiente-Termico'!$B$1:$EC$1, 0))</f>
        <v>24</v>
      </c>
      <c r="W101">
        <f>INDEX('Ambiente-Termico'!$B$2:$EC$1000, MATCH($O101, 'Ambiente-Termico'!$I$2:$I$1000, 0), MATCH(W$1, 'Ambiente-Termico'!$B$1:$EC$1, 0))</f>
        <v>25.01</v>
      </c>
      <c r="X101">
        <f>INDEX('Ambiente-Termico'!$B$2:$EC$1000, MATCH($O101, 'Ambiente-Termico'!$I$2:$I$1000, 0), MATCH(X$1, 'Ambiente-Termico'!$B$1:$EC$1, 0))</f>
        <v>23.09</v>
      </c>
      <c r="Y101">
        <f>INDEX('Ambiente-Termico'!$B$2:$EC$1000, MATCH($O101, 'Ambiente-Termico'!$I$2:$I$1000, 0), MATCH(Y$1, 'Ambiente-Termico'!$B$1:$EC$1, 0))</f>
        <v>22.31</v>
      </c>
      <c r="Z101">
        <f>INDEX('Ambiente-Termico'!$B$2:$EC$1000, MATCH($O101, 'Ambiente-Termico'!$I$2:$I$1000, 0), MATCH(Z$1, 'Ambiente-Termico'!$B$1:$EC$1, 0))</f>
        <v>29.73</v>
      </c>
      <c r="AA101">
        <f>INDEX('Ambiente-Termico'!$B$2:$EC$1000, MATCH($O101, 'Ambiente-Termico'!$I$2:$I$1000, 0), MATCH(AA$1, 'Ambiente-Termico'!$B$1:$EC$1, 0))</f>
        <v>29.73</v>
      </c>
      <c r="AB101">
        <f>INDEX('Ambiente-Termico'!$B$2:$EC$1000, MATCH($O101, 'Ambiente-Termico'!$I$2:$I$1000, 0), MATCH(AB$1, 'Ambiente-Termico'!$B$1:$EC$1, 0))</f>
        <v>22.4</v>
      </c>
      <c r="AC101">
        <f>INDEX('Ambiente-Termico'!$B$2:$EC$1000, MATCH($O101, 'Ambiente-Termico'!$I$2:$I$1000, 0), MATCH(AC$1, 'Ambiente-Termico'!$B$1:$EC$1, 0))</f>
        <v>21.66</v>
      </c>
      <c r="AD101">
        <f>INDEX('Ambiente-Termico'!$B$2:$EC$1000, MATCH($O101, 'Ambiente-Termico'!$I$2:$I$1000, 0), MATCH(AD$1, 'Ambiente-Termico'!$B$1:$EC$1, 0))</f>
        <v>26.86</v>
      </c>
      <c r="AE101">
        <f>INDEX('Ambiente-Termico'!$B$2:$EC$1000, MATCH($O101, 'Ambiente-Termico'!$I$2:$I$1000, 0), MATCH(AE$1, 'Ambiente-Termico'!$B$1:$EC$1, 0))</f>
        <v>26.86</v>
      </c>
      <c r="AF101">
        <f>INDEX('Ambiente-Termico'!$B$2:$EC$1000, MATCH($O101, 'Ambiente-Termico'!$I$2:$I$1000, 0), MATCH(AF$1, 'Ambiente-Termico'!$B$1:$EC$1, 0))</f>
        <v>22.74</v>
      </c>
      <c r="AG101">
        <f>INDEX('Ambiente-Termico'!$B$2:$EC$1000, MATCH($O101, 'Ambiente-Termico'!$I$2:$I$1000, 0), MATCH(AG$1, 'Ambiente-Termico'!$B$1:$EC$1, 0))</f>
        <v>21.98</v>
      </c>
      <c r="AH101" s="2">
        <f t="shared" si="87"/>
        <v>0</v>
      </c>
      <c r="AI101" s="2">
        <f t="shared" si="87"/>
        <v>1.4578408195429327E-2</v>
      </c>
      <c r="AJ101" s="2">
        <f t="shared" si="87"/>
        <v>3.8826574633304967E-3</v>
      </c>
      <c r="AK101" s="2">
        <f t="shared" si="87"/>
        <v>5.3499777084262679E-3</v>
      </c>
      <c r="AL101" s="2">
        <f t="shared" si="88"/>
        <v>4.0658276863504317E-2</v>
      </c>
      <c r="AM101" s="2">
        <f t="shared" si="88"/>
        <v>4.0658276863504317E-2</v>
      </c>
      <c r="AN101" s="2">
        <f t="shared" si="88"/>
        <v>2.6933101650738478E-2</v>
      </c>
      <c r="AO101" s="2">
        <f t="shared" si="43"/>
        <v>2.0352781546811416E-2</v>
      </c>
      <c r="AP101" s="2">
        <f t="shared" si="43"/>
        <v>2.3272727272727334E-2</v>
      </c>
      <c r="AQ101" s="2">
        <f t="shared" si="43"/>
        <v>2.3272727272727334E-2</v>
      </c>
      <c r="AR101" s="2">
        <f t="shared" si="43"/>
        <v>1.5584415584415701E-2</v>
      </c>
      <c r="AS101" s="2">
        <f t="shared" si="44"/>
        <v>1.3022002694207391E-2</v>
      </c>
      <c r="AT101">
        <f>INDEX('Ambiente-Termico'!$B$2:$EC$1000, MATCH($O101, 'Ambiente-Termico'!$I$2:$I$1000, 0), MATCH(AT$1, 'Ambiente-Termico'!$B$1:$EC$1, 0))</f>
        <v>4487</v>
      </c>
      <c r="AU101" s="2">
        <f>INDEX('Ambiente-Termico'!$B$2:$EC$1000, MATCH($O101, 'Ambiente-Termico'!$I$2:$I$1000, 0), MATCH(AU$1, 'Ambiente-Termico'!$B$1:$EC$1, 0))</f>
        <v>0.87808219178082192</v>
      </c>
      <c r="AV101">
        <f>INDEX('Ambiente-Termico'!$B$2:$EC$1000, MATCH($O101, 'Ambiente-Termico'!$I$2:$I$1000, 0), MATCH(AV$1, 'Ambiente-Termico'!$B$1:$EC$1, 0))</f>
        <v>0</v>
      </c>
      <c r="AW101" s="2">
        <f>INDEX('Ambiente-Termico'!$B$2:$EC$1000, MATCH($O101, 'Ambiente-Termico'!$I$2:$I$1000, 0), MATCH(AW$1, 'Ambiente-Termico'!$B$1:$EC$1, 0))</f>
        <v>0</v>
      </c>
      <c r="AX101">
        <f>INDEX('Ambiente-Termico'!$B$2:$EC$1000, MATCH($O101, 'Ambiente-Termico'!$I$2:$I$1000, 0), MATCH(AX$1, 'Ambiente-Termico'!$B$1:$EC$1, 0))</f>
        <v>623</v>
      </c>
      <c r="AY101" s="2">
        <f>INDEX('Ambiente-Termico'!$B$2:$EC$1000, MATCH($O101, 'Ambiente-Termico'!$I$2:$I$1000, 0), MATCH(AY$1, 'Ambiente-Termico'!$B$1:$EC$1, 0))</f>
        <v>0.12191780821917809</v>
      </c>
      <c r="AZ101">
        <f>INDEX('Ambiente-Termico'!$B$2:$EC$1000, MATCH($O101, 'Ambiente-Termico'!$I$2:$I$1000, 0), MATCH(AZ$1, 'Ambiente-Termico'!$B$1:$EC$1, 0))</f>
        <v>7995</v>
      </c>
      <c r="BA101" s="2">
        <f>INDEX('Ambiente-Termico'!$B$2:$EC$1000, MATCH($O101, 'Ambiente-Termico'!$I$2:$I$1000, 0), MATCH(BA$1, 'Ambiente-Termico'!$B$1:$EC$1, 0))</f>
        <v>0.91267123287671237</v>
      </c>
      <c r="BB101">
        <f>INDEX('Ambiente-Termico'!$B$2:$EC$1000, MATCH($O101, 'Ambiente-Termico'!$I$2:$I$1000, 0), MATCH(BB$1, 'Ambiente-Termico'!$B$1:$EC$1, 0))</f>
        <v>0</v>
      </c>
      <c r="BC101" s="2">
        <f>INDEX('Ambiente-Termico'!$B$2:$EC$1000, MATCH($O101, 'Ambiente-Termico'!$I$2:$I$1000, 0), MATCH(BC$1, 'Ambiente-Termico'!$B$1:$EC$1, 0))</f>
        <v>0</v>
      </c>
      <c r="BD101" t="e">
        <f>INDEX('Ambiente-Termico'!$B$2:$EC$1000, MATCH($O101, 'Ambiente-Termico'!$I$2:$I$1000, 0), MATCH(BD$1, 'Ambiente-Termico'!$B$1:$EC$1, 0))</f>
        <v>#N/A</v>
      </c>
      <c r="BE101" s="2" t="e">
        <f>INDEX('Ambiente-Termico'!$B$2:$EC$1000, MATCH($O101, 'Ambiente-Termico'!$I$2:$I$1000, 0), MATCH(BE$1, 'Ambiente-Termico'!$B$1:$EC$1, 0))</f>
        <v>#N/A</v>
      </c>
      <c r="BF101">
        <f>INDEX('Ambiente-Termico'!$B$2:$EC$1000, MATCH($O101, 'Ambiente-Termico'!$I$2:$I$1000, 0), MATCH(BF$1, 'Ambiente-Termico'!$B$1:$EC$1, 0))</f>
        <v>42</v>
      </c>
      <c r="BG101" s="2">
        <f>INDEX('Ambiente-Termico'!$B$2:$EC$1000, MATCH($O101, 'Ambiente-Termico'!$I$2:$I$1000, 0), MATCH(BG$1, 'Ambiente-Termico'!$B$1:$EC$1, 0))</f>
        <v>8.21917808219178E-3</v>
      </c>
      <c r="BH101">
        <f>INDEX('Ambiente-Termico'!$B$2:$EC$1000, MATCH($O101, 'Ambiente-Termico'!$I$2:$I$1000, 0), MATCH(BH$1, 'Ambiente-Termico'!$B$1:$EC$1, 0))</f>
        <v>5</v>
      </c>
      <c r="BI101" s="2">
        <f>INDEX('Ambiente-Termico'!$B$2:$EC$1000, MATCH($O101, 'Ambiente-Termico'!$I$2:$I$1000, 0), MATCH(BI$1, 'Ambiente-Termico'!$B$1:$EC$1, 0))</f>
        <v>9.7847358121330719E-4</v>
      </c>
      <c r="BJ101">
        <f>INDEX('Ambiente-Termico'!$B$2:$EC$1000, MATCH($O101, 'Ambiente-Termico'!$I$2:$I$1000, 0), MATCH(BJ$1, 'Ambiente-Termico'!$B$1:$EC$1, 0))</f>
        <v>5063</v>
      </c>
      <c r="BK101" s="2">
        <f>INDEX('Ambiente-Termico'!$B$2:$EC$1000, MATCH($O101, 'Ambiente-Termico'!$I$2:$I$1000, 0), MATCH(BK$1, 'Ambiente-Termico'!$B$1:$EC$1, 0))</f>
        <v>0.99080234833659486</v>
      </c>
      <c r="BL101">
        <f>INDEX('Ambiente-Termico'!$B$2:$EC$1000, MATCH($O101, 'Ambiente-Termico'!$I$2:$I$1000, 0), MATCH(BL$1, 'Ambiente-Termico'!$B$1:$EC$1, 0))</f>
        <v>42</v>
      </c>
      <c r="BM101" s="2">
        <f>INDEX('Ambiente-Termico'!$B$2:$EC$1000, MATCH($O101, 'Ambiente-Termico'!$I$2:$I$1000, 0), MATCH(BM$1, 'Ambiente-Termico'!$B$1:$EC$1, 0))</f>
        <v>4.7945205479452057E-3</v>
      </c>
      <c r="BN101">
        <f>INDEX('Ambiente-Termico'!$B$2:$EC$1000, MATCH($O101, 'Ambiente-Termico'!$I$2:$I$1000, 0), MATCH(BN$1, 'Ambiente-Termico'!$B$1:$EC$1, 0))</f>
        <v>292</v>
      </c>
      <c r="BO101" s="2">
        <f>INDEX('Ambiente-Termico'!$B$2:$EC$1000, MATCH($O101, 'Ambiente-Termico'!$I$2:$I$1000, 0), MATCH(BO$1, 'Ambiente-Termico'!$B$1:$EC$1, 0))</f>
        <v>3.3333333333333333E-2</v>
      </c>
      <c r="BP101">
        <f>INDEX('Ambiente-Termico'!$B$2:$EC$1000, MATCH($O101, 'Ambiente-Termico'!$I$2:$I$1000, 0), MATCH(BP$1, 'Ambiente-Termico'!$B$1:$EC$1, 0))</f>
        <v>8426</v>
      </c>
      <c r="BQ101" s="2">
        <f>INDEX('Ambiente-Termico'!$B$2:$EC$1000, MATCH($O101, 'Ambiente-Termico'!$I$2:$I$1000, 0), MATCH(BQ$1, 'Ambiente-Termico'!$B$1:$EC$1, 0))</f>
        <v>0.96187214611872152</v>
      </c>
      <c r="BR101">
        <f>INDEX('Ambiente-Termico'!$B$2:$EC$1000, MATCH($O101, 'Ambiente-Termico'!$I$2:$I$1000, 0), MATCH(BR$1, 'Ambiente-Termico'!$B$1:$EC$1, 0))</f>
        <v>0</v>
      </c>
      <c r="BS101" s="2">
        <f>INDEX('Ambiente-Termico'!$B$2:$EC$1000, MATCH($O101, 'Ambiente-Termico'!$I$2:$I$1000, 0), MATCH(BS$1, 'Ambiente-Termico'!$B$1:$EC$1, 0))</f>
        <v>0</v>
      </c>
      <c r="BT101">
        <f>INDEX('Ambiente-Termico'!$B$2:$EC$1000, MATCH($O101, 'Ambiente-Termico'!$I$2:$I$1000, 0), MATCH(BT$1, 'Ambiente-Termico'!$B$1:$EC$1, 0))</f>
        <v>665</v>
      </c>
      <c r="BU101" s="2">
        <f>INDEX('Ambiente-Termico'!$B$2:$EC$1000, MATCH($O101, 'Ambiente-Termico'!$I$2:$I$1000, 0), MATCH(BU$1, 'Ambiente-Termico'!$B$1:$EC$1, 0))</f>
        <v>0.13013698630136991</v>
      </c>
      <c r="BV101">
        <f>INDEX('Ambiente-Termico'!$B$2:$EC$1000, MATCH($O101, 'Ambiente-Termico'!$I$2:$I$1000, 0), MATCH(BV$1, 'Ambiente-Termico'!$B$1:$EC$1, 0))</f>
        <v>8095</v>
      </c>
      <c r="BW101" s="2">
        <f>INDEX('Ambiente-Termico'!$B$2:$EC$1000, MATCH($O101, 'Ambiente-Termico'!$I$2:$I$1000, 0), MATCH(BW$1, 'Ambiente-Termico'!$B$1:$EC$1, 0))</f>
        <v>0.92408675799086759</v>
      </c>
      <c r="BX101">
        <f>INDEX('Ambiente-Termico'!$B$2:$EC$1000, MATCH($O101, 'Ambiente-Termico'!$I$2:$I$1000, 0), MATCH(BX$1, 'Ambiente-Termico'!$B$1:$EC$1, 0))</f>
        <v>0</v>
      </c>
      <c r="BY101" s="2">
        <f>INDEX('Ambiente-Termico'!$B$2:$EC$1000, MATCH($O101, 'Ambiente-Termico'!$I$2:$I$1000, 0), MATCH(BY$1, 'Ambiente-Termico'!$B$1:$EC$1, 0))</f>
        <v>0</v>
      </c>
      <c r="BZ101">
        <f>INDEX('Ambiente-Termico'!$B$2:$EC$1000, MATCH($O101, 'Ambiente-Termico'!$I$2:$I$1000, 0), MATCH(BZ$1, 'Ambiente-Termico'!$B$1:$EC$1, 0))</f>
        <v>2025</v>
      </c>
      <c r="CA101" s="2">
        <f>INDEX('Ambiente-Termico'!$B$2:$EC$1000, MATCH($O101, 'Ambiente-Termico'!$I$2:$I$1000, 0), MATCH(CA$1, 'Ambiente-Termico'!$B$1:$EC$1, 0))</f>
        <v>0.23116438356164379</v>
      </c>
      <c r="CB101">
        <f>INDEX('Ambiente-Termico'!$B$2:$EC$1000, MATCH($O101, 'Ambiente-Termico'!$I$2:$I$1000, 0), MATCH(CB$1, 'Ambiente-Termico'!$B$1:$EC$1, 0))</f>
        <v>6735</v>
      </c>
      <c r="CC101" s="2">
        <f>INDEX('Ambiente-Termico'!$B$2:$EC$1000, MATCH($O101, 'Ambiente-Termico'!$I$2:$I$1000, 0), MATCH(CC$1, 'Ambiente-Termico'!$B$1:$EC$1, 0))</f>
        <v>0.76883561643835618</v>
      </c>
      <c r="CD101">
        <f>INDEX('Ambiente-Termico'!$B$2:$EC$1000, MATCH($O101, 'Ambiente-Termico'!$I$2:$I$1000, 0), MATCH(CD$1, 'Ambiente-Termico'!$B$1:$EC$1, 0))</f>
        <v>1861.07</v>
      </c>
      <c r="CE101">
        <f>INDEX('Ambiente-Termico'!$B$2:$EC$1000, MATCH($O101, 'Ambiente-Termico'!$I$2:$I$1000, 0), MATCH(CE$1, 'Ambiente-Termico'!$B$1:$EC$1, 0))</f>
        <v>726.46</v>
      </c>
      <c r="CF101">
        <f>INDEX('Ambiente-Termico'!$B$2:$EC$1000, MATCH($O101, 'Ambiente-Termico'!$I$2:$I$1000, 0), MATCH(CF$1, 'Ambiente-Termico'!$B$1:$EC$1, 0))</f>
        <v>80.916086956521738</v>
      </c>
      <c r="CG101">
        <f>INDEX('Ambiente-Termico'!$B$2:$EC$1000, MATCH($O101, 'Ambiente-Termico'!$I$2:$I$1000, 0), MATCH(CG$1, 'Ambiente-Termico'!$B$1:$EC$1, 0))</f>
        <v>31.585217391304351</v>
      </c>
      <c r="CH101">
        <f>INDEX('Ambiente-Termico'!$B$2:$EC$1000, MATCH($O101, 'Ambiente-Termico'!$I$2:$I$1000, 0), MATCH(CH$1, 'Ambiente-Termico'!$B$1:$EC$1, 0))</f>
        <v>49.330869565217384</v>
      </c>
      <c r="CI101">
        <f>INDEX('Ambiente-Termico'!$B$2:$EC$1000, MATCH($O101, 'Ambiente-Termico'!$I$2:$I$1000, 0), MATCH(CI$1, 'Ambiente-Termico'!$B$1:$EC$1, 0))</f>
        <v>757.82</v>
      </c>
      <c r="CJ101">
        <f>INDEX('Ambiente-Termico'!$B$2:$EC$1000, MATCH($O101, 'Ambiente-Termico'!$I$2:$I$1000, 0), MATCH(CJ$1, 'Ambiente-Termico'!$B$1:$EC$1, 0))</f>
        <v>52.158684791097762</v>
      </c>
      <c r="CK101">
        <f>INDEX('Ambiente-Termico'!$B$2:$EC$1000, MATCH($O101, 'Ambiente-Termico'!$I$2:$I$1000, 0), MATCH(CK$1, 'Ambiente-Termico'!$B$1:$EC$1, 0))</f>
        <v>527.14</v>
      </c>
      <c r="CL101">
        <f>INDEX('Ambiente-Termico'!$B$2:$EC$1000, MATCH($O101, 'Ambiente-Termico'!$I$2:$I$1000, 0), MATCH(CL$1, 'Ambiente-Termico'!$B$1:$EC$1, 0))</f>
        <v>23.42</v>
      </c>
      <c r="CM101">
        <f>INDEX('Ambiente-Termico'!$B$2:$EC$1000, MATCH($O101, 'Ambiente-Termico'!$I$2:$I$1000, 0), MATCH(CM$1, 'Ambiente-Termico'!$B$1:$EC$1, 0))</f>
        <v>57.5</v>
      </c>
      <c r="CN101" t="str">
        <f>INDEX('Ambiente-Termico'!$B$2:$EC$1000, MATCH($O101, 'Ambiente-Termico'!$I$2:$I$1000, 0), MATCH(CN$1, 'Ambiente-Termico'!$B$1:$EC$1, 0))</f>
        <v xml:space="preserve"> 02/21  17:00:00</v>
      </c>
      <c r="CO101">
        <f>INDEX('Ambiente-Termico'!$B$2:$EC$1000, MATCH($O101, 'Ambiente-Termico'!$I$2:$I$1000, 0), MATCH(CO$1, 'Ambiente-Termico'!$B$1:$EC$1, 0))</f>
        <v>1874.206685420221</v>
      </c>
      <c r="CP101">
        <f>INDEX('Ambiente-Termico'!$B$2:$EC$1000, MATCH($O101, 'Ambiente-Termico'!$I$2:$I$1000, 0), MATCH(CP$1, 'Ambiente-Termico'!$B$1:$EC$1, 0))</f>
        <v>207</v>
      </c>
      <c r="CQ101">
        <f>INDEX('Ambiente-Termico'!$B$2:$EC$1000, MATCH($O101, 'Ambiente-Termico'!$I$2:$I$1000, 0), MATCH(CQ$1, 'Ambiente-Termico'!$B$1:$EC$1, 0))</f>
        <v>255.19499999999999</v>
      </c>
      <c r="CR101">
        <f>INDEX('Ambiente-Termico'!$B$2:$EC$1000, MATCH($O101, 'Ambiente-Termico'!$I$2:$I$1000, 0), MATCH(CR$1, 'Ambiente-Termico'!$B$1:$EC$1, 0))</f>
        <v>386.36999999999989</v>
      </c>
      <c r="CS101">
        <f>INDEX('Ambiente-Termico'!$B$2:$EC$1000, MATCH($O101, 'Ambiente-Termico'!$I$2:$I$1000, 0), MATCH(CS$1, 'Ambiente-Termico'!$B$1:$EC$1, 0))</f>
        <v>2464.9085992507989</v>
      </c>
      <c r="CT101">
        <f>INDEX('Ambiente-Termico'!$B$2:$EC$1000, MATCH($O101, 'Ambiente-Termico'!$I$2:$I$1000, 0), MATCH(CT$1, 'Ambiente-Termico'!$B$1:$EC$1, 0))</f>
        <v>749.45861959009596</v>
      </c>
      <c r="CU101">
        <f>INDEX('Ambiente-Termico'!$B$2:$EC$1000, MATCH($O101, 'Ambiente-Termico'!$I$2:$I$1000, 0), MATCH(CU$1, 'Ambiente-Termico'!$B$1:$EC$1, 0))</f>
        <v>1715.4499796607031</v>
      </c>
      <c r="CV101">
        <f>INDEX('Ambiente-Termico'!$B$2:$EC$1000, MATCH($O101, 'Ambiente-Termico'!$I$2:$I$1000, 0), MATCH(CV$1, 'Ambiente-Termico'!$B$1:$EC$1, 0))</f>
        <v>-1449.203139639897</v>
      </c>
      <c r="CW101">
        <f>INDEX('Ambiente-Termico'!$B$2:$EC$1000, MATCH($O101, 'Ambiente-Termico'!$I$2:$I$1000, 0), MATCH(CW$1, 'Ambiente-Termico'!$B$1:$EC$1, 0))</f>
        <v>0</v>
      </c>
      <c r="CX101">
        <f>INDEX('Ambiente-Termico'!$B$2:$EC$1000, MATCH($O101, 'Ambiente-Termico'!$I$2:$I$1000, 0), MATCH(CX$1, 'Ambiente-Termico'!$B$1:$EC$1, 0))</f>
        <v>9.9362258093199216</v>
      </c>
      <c r="CY101">
        <f>INDEX('Ambiente-Termico'!$B$2:$EC$1000, MATCH($O101, 'Ambiente-Termico'!$I$2:$I$1000, 0), MATCH(CY$1, 'Ambiente-Termico'!$B$1:$EC$1, 0))</f>
        <v>1874.206685420221</v>
      </c>
      <c r="CZ101">
        <f>INDEX('Ambiente-Termico'!$B$2:$EC$1000, MATCH($O101, 'Ambiente-Termico'!$I$2:$I$1000, 0), MATCH(CZ$1, 'Ambiente-Termico'!$B$1:$EC$1, 0))</f>
        <v>0</v>
      </c>
      <c r="DA101" t="str">
        <f>INDEX('Ambiente-Termico'!$B$2:$EC$1000, MATCH($O101, 'Ambiente-Termico'!$I$2:$I$1000, 0), MATCH(DA$1, 'Ambiente-Termico'!$B$1:$EC$1, 0))</f>
        <v xml:space="preserve"> 03/09  17:00:00</v>
      </c>
      <c r="DB101">
        <f>INDEX('Ambiente-Termico'!$B$2:$EC$1000, MATCH($O101, 'Ambiente-Termico'!$I$2:$I$1000, 0), MATCH(DB$1, 'Ambiente-Termico'!$B$1:$EC$1, 0))</f>
        <v>1669.027601477444</v>
      </c>
      <c r="DC101">
        <f>INDEX('Ambiente-Termico'!$B$2:$EC$1000, MATCH($O101, 'Ambiente-Termico'!$I$2:$I$1000, 0), MATCH(DC$1, 'Ambiente-Termico'!$B$1:$EC$1, 0))</f>
        <v>207</v>
      </c>
      <c r="DD101">
        <f>INDEX('Ambiente-Termico'!$B$2:$EC$1000, MATCH($O101, 'Ambiente-Termico'!$I$2:$I$1000, 0), MATCH(DD$1, 'Ambiente-Termico'!$B$1:$EC$1, 0))</f>
        <v>255.19499999999999</v>
      </c>
      <c r="DE101">
        <f>INDEX('Ambiente-Termico'!$B$2:$EC$1000, MATCH($O101, 'Ambiente-Termico'!$I$2:$I$1000, 0), MATCH(DE$1, 'Ambiente-Termico'!$B$1:$EC$1, 0))</f>
        <v>386.36999999999989</v>
      </c>
      <c r="DF101">
        <f>INDEX('Ambiente-Termico'!$B$2:$EC$1000, MATCH($O101, 'Ambiente-Termico'!$I$2:$I$1000, 0), MATCH(DF$1, 'Ambiente-Termico'!$B$1:$EC$1, 0))</f>
        <v>2100.158490427003</v>
      </c>
      <c r="DG101">
        <f>INDEX('Ambiente-Termico'!$B$2:$EC$1000, MATCH($O101, 'Ambiente-Termico'!$I$2:$I$1000, 0), MATCH(DG$1, 'Ambiente-Termico'!$B$1:$EC$1, 0))</f>
        <v>639.91903996468409</v>
      </c>
      <c r="DH101">
        <f>INDEX('Ambiente-Termico'!$B$2:$EC$1000, MATCH($O101, 'Ambiente-Termico'!$I$2:$I$1000, 0), MATCH(DH$1, 'Ambiente-Termico'!$B$1:$EC$1, 0))</f>
        <v>1460.2394504623189</v>
      </c>
      <c r="DI101">
        <f>INDEX('Ambiente-Termico'!$B$2:$EC$1000, MATCH($O101, 'Ambiente-Termico'!$I$2:$I$1000, 0), MATCH(DI$1, 'Ambiente-Termico'!$B$1:$EC$1, 0))</f>
        <v>-1283.9784374162109</v>
      </c>
      <c r="DJ101">
        <f>INDEX('Ambiente-Termico'!$B$2:$EC$1000, MATCH($O101, 'Ambiente-Termico'!$I$2:$I$1000, 0), MATCH(DJ$1, 'Ambiente-Termico'!$B$1:$EC$1, 0))</f>
        <v>0</v>
      </c>
      <c r="DK101">
        <f>INDEX('Ambiente-Termico'!$B$2:$EC$1000, MATCH($O101, 'Ambiente-Termico'!$I$2:$I$1000, 0), MATCH(DK$1, 'Ambiente-Termico'!$B$1:$EC$1, 0))</f>
        <v>4.28254846665277</v>
      </c>
      <c r="DL101">
        <f>INDEX('Ambiente-Termico'!$B$2:$EC$1000, MATCH($O101, 'Ambiente-Termico'!$I$2:$I$1000, 0), MATCH(DL$1, 'Ambiente-Termico'!$B$1:$EC$1, 0))</f>
        <v>1669.027601477444</v>
      </c>
      <c r="DM101">
        <f>INDEX('Ambiente-Termico'!$B$2:$EC$1000, MATCH($O101, 'Ambiente-Termico'!$I$2:$I$1000, 0), MATCH(DM$1, 'Ambiente-Termico'!$B$1:$EC$1, 0))</f>
        <v>0</v>
      </c>
      <c r="DN101" s="2">
        <f t="shared" si="45"/>
        <v>0.5759433822540917</v>
      </c>
      <c r="DO101" s="2">
        <f t="shared" si="46"/>
        <v>4.4674669736337602E-3</v>
      </c>
      <c r="DP101" s="2">
        <f t="shared" si="47"/>
        <v>0.5759433822540917</v>
      </c>
      <c r="DQ101" s="2">
        <f t="shared" si="48"/>
        <v>4.4674669736337602E-3</v>
      </c>
      <c r="DR101" s="2">
        <f t="shared" si="49"/>
        <v>0.68991339187375811</v>
      </c>
      <c r="DS101" s="2">
        <f t="shared" si="50"/>
        <v>0.84488066483808899</v>
      </c>
      <c r="DT101" s="2">
        <f t="shared" si="51"/>
        <v>-0.5497648621954867</v>
      </c>
      <c r="DU101" s="2">
        <f t="shared" si="52"/>
        <v>0.15502123907990706</v>
      </c>
      <c r="DV101" s="2">
        <f t="shared" si="53"/>
        <v>-0.16517412935323383</v>
      </c>
      <c r="DW101" s="2">
        <f t="shared" si="54"/>
        <v>0.15577741888122154</v>
      </c>
      <c r="DX101" s="2">
        <f t="shared" si="55"/>
        <v>0.12688545804071172</v>
      </c>
      <c r="DY101" s="2">
        <f t="shared" si="56"/>
        <v>0.11044673013402893</v>
      </c>
      <c r="DZ101" s="2">
        <f t="shared" si="57"/>
        <v>0.13616161012827785</v>
      </c>
      <c r="EA101" s="2">
        <f t="shared" si="58"/>
        <v>0.20615122281103743</v>
      </c>
      <c r="EB101" s="2">
        <f t="shared" si="59"/>
        <v>1.31517437133575</v>
      </c>
      <c r="EC101" s="2">
        <f t="shared" si="60"/>
        <v>0.39988045364487523</v>
      </c>
      <c r="ED101" s="2">
        <f t="shared" si="61"/>
        <v>0.91529391769087487</v>
      </c>
      <c r="EE101" s="2">
        <f t="shared" si="62"/>
        <v>-0.77323549793814084</v>
      </c>
      <c r="EF101" s="2">
        <f t="shared" si="63"/>
        <v>0</v>
      </c>
      <c r="EG101" s="2">
        <f t="shared" si="64"/>
        <v>5.3015635290470072E-3</v>
      </c>
      <c r="EH101" s="2">
        <f t="shared" si="65"/>
        <v>1</v>
      </c>
      <c r="EI101" s="2">
        <f t="shared" si="66"/>
        <v>0</v>
      </c>
      <c r="EJ101" s="2">
        <f t="shared" si="67"/>
        <v>0.15062709118617423</v>
      </c>
      <c r="EK101" s="2">
        <f t="shared" si="68"/>
        <v>0.12402431201063482</v>
      </c>
      <c r="EL101" s="2">
        <f t="shared" si="69"/>
        <v>0.15290040726354567</v>
      </c>
      <c r="EM101" s="2">
        <f t="shared" si="70"/>
        <v>0.23149407454854573</v>
      </c>
      <c r="EN101" s="2">
        <f t="shared" si="71"/>
        <v>1.2583126178188524</v>
      </c>
      <c r="EO101" s="2">
        <f t="shared" si="72"/>
        <v>0.38340830277355498</v>
      </c>
      <c r="EP101" s="2">
        <f t="shared" si="73"/>
        <v>0.87490431504529753</v>
      </c>
      <c r="EQ101" s="2">
        <f t="shared" si="74"/>
        <v>-0.76929730597601698</v>
      </c>
      <c r="ER101" s="2">
        <f t="shared" si="75"/>
        <v>0</v>
      </c>
      <c r="ES101" s="2">
        <f t="shared" si="76"/>
        <v>2.5658943344386903E-3</v>
      </c>
      <c r="ET101" s="2">
        <f t="shared" si="77"/>
        <v>1</v>
      </c>
      <c r="EU101" s="2">
        <f t="shared" si="78"/>
        <v>0</v>
      </c>
      <c r="EV101">
        <f>INDEX('Ambiente-Luminico'!$B$2:$DZ$1000, MATCH($P101, 'Ambiente-Luminico'!$M$2:$M$1000, 0), MATCH(EV$1, 'Ambiente-Luminico'!$B$1:$DZ$1, 0))</f>
        <v>0.140625</v>
      </c>
      <c r="EW101">
        <f>INDEX('Ambiente-Luminico'!$B$2:$DZ$1000, MATCH($P101, 'Ambiente-Luminico'!$M$2:$M$1000, 0), MATCH(EW$1, 'Ambiente-Luminico'!$B$1:$DZ$1, 0))</f>
        <v>0.3125</v>
      </c>
      <c r="EX101">
        <f>INDEX('Ambiente-Luminico'!$B$2:$DZ$1000, MATCH($P101, 'Ambiente-Luminico'!$M$2:$M$1000, 0), MATCH(EX$1, 'Ambiente-Luminico'!$B$1:$DZ$1, 0))</f>
        <v>0</v>
      </c>
      <c r="EY101">
        <f>INDEX('Ambiente-Luminico'!$B$2:$DZ$1000, MATCH($P101, 'Ambiente-Luminico'!$M$2:$M$1000, 0), MATCH(EY$1, 'Ambiente-Luminico'!$B$1:$DZ$1, 0))</f>
        <v>0.22818063</v>
      </c>
      <c r="EZ101">
        <f>INDEX('Ambiente-Luminico'!$B$2:$DZ$1000, MATCH($P101, 'Ambiente-Luminico'!$M$2:$M$1000, 0), MATCH(EZ$1, 'Ambiente-Luminico'!$B$1:$DZ$1, 0))</f>
        <v>2.4165240000000001E-2</v>
      </c>
      <c r="FA101">
        <f>INDEX('Ambiente-Luminico'!$B$2:$DZ$1000, MATCH($P101, 'Ambiente-Luminico'!$M$2:$M$1000, 0), MATCH(FA$1, 'Ambiente-Luminico'!$B$1:$DZ$1, 0))</f>
        <v>404.10879999999997</v>
      </c>
      <c r="FB101">
        <f>INDEX('Ambiente-Luminico'!$B$2:$DZ$1000, MATCH($P101, 'Ambiente-Luminico'!$M$2:$M$1000, 0), MATCH(FB$1, 'Ambiente-Luminico'!$B$1:$DZ$1, 0))</f>
        <v>0.34570311999999997</v>
      </c>
    </row>
    <row r="102" spans="1:158" x14ac:dyDescent="0.3">
      <c r="A102">
        <f>IF(INDEX(Plan1!O$5:O$1000,ROW()-1)="","",INDEX(Plan1!O$5:O$1000,ROW()-1))</f>
        <v>101</v>
      </c>
      <c r="B102" t="str">
        <f>IF(INDEX(Plan1!P$5:P$1000,ROW()-1)="","",INDEX(Plan1!P$5:P$1000,ROW()-1))</f>
        <v>CTD-HVAC_dia-V60-ST</v>
      </c>
      <c r="C102" t="str">
        <f>IF(INDEX(Plan1!Q$5:Q$1000,ROW()-1)="","",INDEX(Plan1!Q$5:Q$1000,ROW()-1))</f>
        <v>CTD</v>
      </c>
      <c r="D102" t="str">
        <f>IF(INDEX(Plan1!R$5:R$1000,ROW()-1)="","",INDEX(Plan1!R$5:R$1000,ROW()-1))</f>
        <v>HVAC_dia</v>
      </c>
      <c r="E102" t="str">
        <f>IF(INDEX(Plan1!S$5:S$1000,ROW()-1)="","",INDEX(Plan1!S$5:S$1000,ROW()-1))</f>
        <v>V60</v>
      </c>
      <c r="F102" t="str">
        <f>IF(INDEX(Plan1!T$5:T$1000,ROW()-1)="","",INDEX(Plan1!T$5:T$1000,ROW()-1))</f>
        <v>ST</v>
      </c>
      <c r="G102" t="str">
        <f>IF(INDEX(Plan1!U$5:U$1000,ROW()-1)="","",INDEX(Plan1!U$5:U$1000,ROW()-1))</f>
        <v>COZINHA</v>
      </c>
      <c r="H102">
        <f>IF(INDEX(Plan1!W$5:W$1000,ROW()-1)="","",INDEX(Plan1!W$5:W$1000,ROW()-1))</f>
        <v>23</v>
      </c>
      <c r="I102">
        <f>IF(INDEX(Plan1!X$5:X$1000,ROW()-1)="","",INDEX(Plan1!X$5:X$1000,ROW()-1))</f>
        <v>20.47</v>
      </c>
      <c r="J102">
        <f>IF(INDEX(Plan1!Y$5:Y$1000,ROW()-1)="","",INDEX(Plan1!Y$5:Y$1000,ROW()-1))</f>
        <v>7.3440000000000003</v>
      </c>
      <c r="K102" s="16">
        <f>IF(INDEX(Plan1!Z$5:Z$1000,ROW()-1)="","",INDEX(Plan1!Z$5:Z$1000,ROW()-1))</f>
        <v>0.36</v>
      </c>
      <c r="L102" s="2">
        <f>IF(INDEX(Plan1!AA$5:AA$1000,ROW()-1)="","",INDEX(Plan1!AA$5:AA$1000,ROW()-1))</f>
        <v>0.32</v>
      </c>
      <c r="M102" t="str">
        <f t="shared" si="79"/>
        <v>ST</v>
      </c>
      <c r="N102" t="str">
        <f t="shared" si="80"/>
        <v>Oeste</v>
      </c>
      <c r="O102" t="str">
        <f t="shared" si="81"/>
        <v>CTD-HVAC_dia-V60-ST-COZINHA-ST</v>
      </c>
      <c r="P102" t="str">
        <f t="shared" si="82"/>
        <v>CTD-VN-V60-ST-COZINHA-ST</v>
      </c>
      <c r="Q102" t="str">
        <f t="shared" si="83"/>
        <v>CTD_ST_V60</v>
      </c>
      <c r="R102" t="str">
        <f t="shared" si="84"/>
        <v>CTD_ST_V60_sDG</v>
      </c>
      <c r="S102" t="str">
        <f t="shared" si="85"/>
        <v>CTD-COZINHA</v>
      </c>
      <c r="T102" t="str">
        <f t="shared" si="86"/>
        <v>CTD-HVAC_dia-V86-ST-COZINHA-ST</v>
      </c>
      <c r="U102">
        <f>INDEX('Ambiente-Termico'!$B$2:$EC$1000, MATCH($O102, 'Ambiente-Termico'!$I$2:$I$1000, 0), MATCH(U$1, 'Ambiente-Termico'!$B$1:$EC$1, 0))</f>
        <v>5110</v>
      </c>
      <c r="V102">
        <f>INDEX('Ambiente-Termico'!$B$2:$EC$1000, MATCH($O102, 'Ambiente-Termico'!$I$2:$I$1000, 0), MATCH(V$1, 'Ambiente-Termico'!$B$1:$EC$1, 0))</f>
        <v>24</v>
      </c>
      <c r="W102">
        <f>INDEX('Ambiente-Termico'!$B$2:$EC$1000, MATCH($O102, 'Ambiente-Termico'!$I$2:$I$1000, 0), MATCH(W$1, 'Ambiente-Termico'!$B$1:$EC$1, 0))</f>
        <v>25.23</v>
      </c>
      <c r="X102">
        <f>INDEX('Ambiente-Termico'!$B$2:$EC$1000, MATCH($O102, 'Ambiente-Termico'!$I$2:$I$1000, 0), MATCH(X$1, 'Ambiente-Termico'!$B$1:$EC$1, 0))</f>
        <v>23.16</v>
      </c>
      <c r="Y102">
        <f>INDEX('Ambiente-Termico'!$B$2:$EC$1000, MATCH($O102, 'Ambiente-Termico'!$I$2:$I$1000, 0), MATCH(Y$1, 'Ambiente-Termico'!$B$1:$EC$1, 0))</f>
        <v>22.39</v>
      </c>
      <c r="Z102">
        <f>INDEX('Ambiente-Termico'!$B$2:$EC$1000, MATCH($O102, 'Ambiente-Termico'!$I$2:$I$1000, 0), MATCH(Z$1, 'Ambiente-Termico'!$B$1:$EC$1, 0))</f>
        <v>30.74</v>
      </c>
      <c r="AA102">
        <f>INDEX('Ambiente-Termico'!$B$2:$EC$1000, MATCH($O102, 'Ambiente-Termico'!$I$2:$I$1000, 0), MATCH(AA$1, 'Ambiente-Termico'!$B$1:$EC$1, 0))</f>
        <v>30.74</v>
      </c>
      <c r="AB102">
        <f>INDEX('Ambiente-Termico'!$B$2:$EC$1000, MATCH($O102, 'Ambiente-Termico'!$I$2:$I$1000, 0), MATCH(AB$1, 'Ambiente-Termico'!$B$1:$EC$1, 0))</f>
        <v>22.81</v>
      </c>
      <c r="AC102">
        <f>INDEX('Ambiente-Termico'!$B$2:$EC$1000, MATCH($O102, 'Ambiente-Termico'!$I$2:$I$1000, 0), MATCH(AC$1, 'Ambiente-Termico'!$B$1:$EC$1, 0))</f>
        <v>21.95</v>
      </c>
      <c r="AD102">
        <f>INDEX('Ambiente-Termico'!$B$2:$EC$1000, MATCH($O102, 'Ambiente-Termico'!$I$2:$I$1000, 0), MATCH(AD$1, 'Ambiente-Termico'!$B$1:$EC$1, 0))</f>
        <v>27.37</v>
      </c>
      <c r="AE102">
        <f>INDEX('Ambiente-Termico'!$B$2:$EC$1000, MATCH($O102, 'Ambiente-Termico'!$I$2:$I$1000, 0), MATCH(AE$1, 'Ambiente-Termico'!$B$1:$EC$1, 0))</f>
        <v>27.37</v>
      </c>
      <c r="AF102">
        <f>INDEX('Ambiente-Termico'!$B$2:$EC$1000, MATCH($O102, 'Ambiente-Termico'!$I$2:$I$1000, 0), MATCH(AF$1, 'Ambiente-Termico'!$B$1:$EC$1, 0))</f>
        <v>22.98</v>
      </c>
      <c r="AG102">
        <f>INDEX('Ambiente-Termico'!$B$2:$EC$1000, MATCH($O102, 'Ambiente-Termico'!$I$2:$I$1000, 0), MATCH(AG$1, 'Ambiente-Termico'!$B$1:$EC$1, 0))</f>
        <v>22.17</v>
      </c>
      <c r="AH102" s="2">
        <f t="shared" si="87"/>
        <v>0</v>
      </c>
      <c r="AI102" s="2">
        <f t="shared" si="87"/>
        <v>5.9101654846335228E-3</v>
      </c>
      <c r="AJ102" s="2">
        <f t="shared" si="87"/>
        <v>8.6281276962896225E-4</v>
      </c>
      <c r="AK102" s="2">
        <f t="shared" si="87"/>
        <v>1.7833259028087189E-3</v>
      </c>
      <c r="AL102" s="2">
        <f t="shared" si="88"/>
        <v>8.0671184252985029E-3</v>
      </c>
      <c r="AM102" s="2">
        <f t="shared" si="88"/>
        <v>8.0671184252985029E-3</v>
      </c>
      <c r="AN102" s="2">
        <f t="shared" si="88"/>
        <v>9.1225021720243715E-3</v>
      </c>
      <c r="AO102" s="2">
        <f t="shared" si="43"/>
        <v>7.2365445499773529E-3</v>
      </c>
      <c r="AP102" s="2">
        <f t="shared" si="43"/>
        <v>4.7272727272726911E-3</v>
      </c>
      <c r="AQ102" s="2">
        <f t="shared" si="43"/>
        <v>4.7272727272726911E-3</v>
      </c>
      <c r="AR102" s="2">
        <f t="shared" si="43"/>
        <v>5.1948051948051965E-3</v>
      </c>
      <c r="AS102" s="2">
        <f t="shared" si="44"/>
        <v>4.4903457566232152E-3</v>
      </c>
      <c r="AT102">
        <f>INDEX('Ambiente-Termico'!$B$2:$EC$1000, MATCH($O102, 'Ambiente-Termico'!$I$2:$I$1000, 0), MATCH(AT$1, 'Ambiente-Termico'!$B$1:$EC$1, 0))</f>
        <v>4549</v>
      </c>
      <c r="AU102" s="2">
        <f>INDEX('Ambiente-Termico'!$B$2:$EC$1000, MATCH($O102, 'Ambiente-Termico'!$I$2:$I$1000, 0), MATCH(AU$1, 'Ambiente-Termico'!$B$1:$EC$1, 0))</f>
        <v>0.89021526418786689</v>
      </c>
      <c r="AV102">
        <f>INDEX('Ambiente-Termico'!$B$2:$EC$1000, MATCH($O102, 'Ambiente-Termico'!$I$2:$I$1000, 0), MATCH(AV$1, 'Ambiente-Termico'!$B$1:$EC$1, 0))</f>
        <v>0</v>
      </c>
      <c r="AW102" s="2">
        <f>INDEX('Ambiente-Termico'!$B$2:$EC$1000, MATCH($O102, 'Ambiente-Termico'!$I$2:$I$1000, 0), MATCH(AW$1, 'Ambiente-Termico'!$B$1:$EC$1, 0))</f>
        <v>0</v>
      </c>
      <c r="AX102">
        <f>INDEX('Ambiente-Termico'!$B$2:$EC$1000, MATCH($O102, 'Ambiente-Termico'!$I$2:$I$1000, 0), MATCH(AX$1, 'Ambiente-Termico'!$B$1:$EC$1, 0))</f>
        <v>561</v>
      </c>
      <c r="AY102" s="2">
        <f>INDEX('Ambiente-Termico'!$B$2:$EC$1000, MATCH($O102, 'Ambiente-Termico'!$I$2:$I$1000, 0), MATCH(AY$1, 'Ambiente-Termico'!$B$1:$EC$1, 0))</f>
        <v>0.10978473581213311</v>
      </c>
      <c r="AZ102">
        <f>INDEX('Ambiente-Termico'!$B$2:$EC$1000, MATCH($O102, 'Ambiente-Termico'!$I$2:$I$1000, 0), MATCH(AZ$1, 'Ambiente-Termico'!$B$1:$EC$1, 0))</f>
        <v>8071</v>
      </c>
      <c r="BA102" s="2">
        <f>INDEX('Ambiente-Termico'!$B$2:$EC$1000, MATCH($O102, 'Ambiente-Termico'!$I$2:$I$1000, 0), MATCH(BA$1, 'Ambiente-Termico'!$B$1:$EC$1, 0))</f>
        <v>0.92134703196347034</v>
      </c>
      <c r="BB102">
        <f>INDEX('Ambiente-Termico'!$B$2:$EC$1000, MATCH($O102, 'Ambiente-Termico'!$I$2:$I$1000, 0), MATCH(BB$1, 'Ambiente-Termico'!$B$1:$EC$1, 0))</f>
        <v>0</v>
      </c>
      <c r="BC102" s="2">
        <f>INDEX('Ambiente-Termico'!$B$2:$EC$1000, MATCH($O102, 'Ambiente-Termico'!$I$2:$I$1000, 0), MATCH(BC$1, 'Ambiente-Termico'!$B$1:$EC$1, 0))</f>
        <v>0</v>
      </c>
      <c r="BD102" t="e">
        <f>INDEX('Ambiente-Termico'!$B$2:$EC$1000, MATCH($O102, 'Ambiente-Termico'!$I$2:$I$1000, 0), MATCH(BD$1, 'Ambiente-Termico'!$B$1:$EC$1, 0))</f>
        <v>#N/A</v>
      </c>
      <c r="BE102" s="2" t="e">
        <f>INDEX('Ambiente-Termico'!$B$2:$EC$1000, MATCH($O102, 'Ambiente-Termico'!$I$2:$I$1000, 0), MATCH(BE$1, 'Ambiente-Termico'!$B$1:$EC$1, 0))</f>
        <v>#N/A</v>
      </c>
      <c r="BF102">
        <f>INDEX('Ambiente-Termico'!$B$2:$EC$1000, MATCH($O102, 'Ambiente-Termico'!$I$2:$I$1000, 0), MATCH(BF$1, 'Ambiente-Termico'!$B$1:$EC$1, 0))</f>
        <v>112</v>
      </c>
      <c r="BG102" s="2">
        <f>INDEX('Ambiente-Termico'!$B$2:$EC$1000, MATCH($O102, 'Ambiente-Termico'!$I$2:$I$1000, 0), MATCH(BG$1, 'Ambiente-Termico'!$B$1:$EC$1, 0))</f>
        <v>2.1917808219178079E-2</v>
      </c>
      <c r="BH102">
        <f>INDEX('Ambiente-Termico'!$B$2:$EC$1000, MATCH($O102, 'Ambiente-Termico'!$I$2:$I$1000, 0), MATCH(BH$1, 'Ambiente-Termico'!$B$1:$EC$1, 0))</f>
        <v>5</v>
      </c>
      <c r="BI102" s="2">
        <f>INDEX('Ambiente-Termico'!$B$2:$EC$1000, MATCH($O102, 'Ambiente-Termico'!$I$2:$I$1000, 0), MATCH(BI$1, 'Ambiente-Termico'!$B$1:$EC$1, 0))</f>
        <v>9.7847358121330719E-4</v>
      </c>
      <c r="BJ102">
        <f>INDEX('Ambiente-Termico'!$B$2:$EC$1000, MATCH($O102, 'Ambiente-Termico'!$I$2:$I$1000, 0), MATCH(BJ$1, 'Ambiente-Termico'!$B$1:$EC$1, 0))</f>
        <v>4993</v>
      </c>
      <c r="BK102" s="2">
        <f>INDEX('Ambiente-Termico'!$B$2:$EC$1000, MATCH($O102, 'Ambiente-Termico'!$I$2:$I$1000, 0), MATCH(BK$1, 'Ambiente-Termico'!$B$1:$EC$1, 0))</f>
        <v>0.97710371819960862</v>
      </c>
      <c r="BL102">
        <f>INDEX('Ambiente-Termico'!$B$2:$EC$1000, MATCH($O102, 'Ambiente-Termico'!$I$2:$I$1000, 0), MATCH(BL$1, 'Ambiente-Termico'!$B$1:$EC$1, 0))</f>
        <v>112</v>
      </c>
      <c r="BM102" s="2">
        <f>INDEX('Ambiente-Termico'!$B$2:$EC$1000, MATCH($O102, 'Ambiente-Termico'!$I$2:$I$1000, 0), MATCH(BM$1, 'Ambiente-Termico'!$B$1:$EC$1, 0))</f>
        <v>1.278538812785388E-2</v>
      </c>
      <c r="BN102">
        <f>INDEX('Ambiente-Termico'!$B$2:$EC$1000, MATCH($O102, 'Ambiente-Termico'!$I$2:$I$1000, 0), MATCH(BN$1, 'Ambiente-Termico'!$B$1:$EC$1, 0))</f>
        <v>269</v>
      </c>
      <c r="BO102" s="2">
        <f>INDEX('Ambiente-Termico'!$B$2:$EC$1000, MATCH($O102, 'Ambiente-Termico'!$I$2:$I$1000, 0), MATCH(BO$1, 'Ambiente-Termico'!$B$1:$EC$1, 0))</f>
        <v>3.070776255707763E-2</v>
      </c>
      <c r="BP102">
        <f>INDEX('Ambiente-Termico'!$B$2:$EC$1000, MATCH($O102, 'Ambiente-Termico'!$I$2:$I$1000, 0), MATCH(BP$1, 'Ambiente-Termico'!$B$1:$EC$1, 0))</f>
        <v>8379</v>
      </c>
      <c r="BQ102" s="2">
        <f>INDEX('Ambiente-Termico'!$B$2:$EC$1000, MATCH($O102, 'Ambiente-Termico'!$I$2:$I$1000, 0), MATCH(BQ$1, 'Ambiente-Termico'!$B$1:$EC$1, 0))</f>
        <v>0.95650684931506846</v>
      </c>
      <c r="BR102">
        <f>INDEX('Ambiente-Termico'!$B$2:$EC$1000, MATCH($O102, 'Ambiente-Termico'!$I$2:$I$1000, 0), MATCH(BR$1, 'Ambiente-Termico'!$B$1:$EC$1, 0))</f>
        <v>0</v>
      </c>
      <c r="BS102" s="2">
        <f>INDEX('Ambiente-Termico'!$B$2:$EC$1000, MATCH($O102, 'Ambiente-Termico'!$I$2:$I$1000, 0), MATCH(BS$1, 'Ambiente-Termico'!$B$1:$EC$1, 0))</f>
        <v>0</v>
      </c>
      <c r="BT102">
        <f>INDEX('Ambiente-Termico'!$B$2:$EC$1000, MATCH($O102, 'Ambiente-Termico'!$I$2:$I$1000, 0), MATCH(BT$1, 'Ambiente-Termico'!$B$1:$EC$1, 0))</f>
        <v>591</v>
      </c>
      <c r="BU102" s="2">
        <f>INDEX('Ambiente-Termico'!$B$2:$EC$1000, MATCH($O102, 'Ambiente-Termico'!$I$2:$I$1000, 0), MATCH(BU$1, 'Ambiente-Termico'!$B$1:$EC$1, 0))</f>
        <v>0.11565557729941291</v>
      </c>
      <c r="BV102">
        <f>INDEX('Ambiente-Termico'!$B$2:$EC$1000, MATCH($O102, 'Ambiente-Termico'!$I$2:$I$1000, 0), MATCH(BV$1, 'Ambiente-Termico'!$B$1:$EC$1, 0))</f>
        <v>8169</v>
      </c>
      <c r="BW102" s="2">
        <f>INDEX('Ambiente-Termico'!$B$2:$EC$1000, MATCH($O102, 'Ambiente-Termico'!$I$2:$I$1000, 0), MATCH(BW$1, 'Ambiente-Termico'!$B$1:$EC$1, 0))</f>
        <v>0.93253424657534245</v>
      </c>
      <c r="BX102">
        <f>INDEX('Ambiente-Termico'!$B$2:$EC$1000, MATCH($O102, 'Ambiente-Termico'!$I$2:$I$1000, 0), MATCH(BX$1, 'Ambiente-Termico'!$B$1:$EC$1, 0))</f>
        <v>0</v>
      </c>
      <c r="BY102" s="2">
        <f>INDEX('Ambiente-Termico'!$B$2:$EC$1000, MATCH($O102, 'Ambiente-Termico'!$I$2:$I$1000, 0), MATCH(BY$1, 'Ambiente-Termico'!$B$1:$EC$1, 0))</f>
        <v>0</v>
      </c>
      <c r="BZ102">
        <f>INDEX('Ambiente-Termico'!$B$2:$EC$1000, MATCH($O102, 'Ambiente-Termico'!$I$2:$I$1000, 0), MATCH(BZ$1, 'Ambiente-Termico'!$B$1:$EC$1, 0))</f>
        <v>1880</v>
      </c>
      <c r="CA102" s="2">
        <f>INDEX('Ambiente-Termico'!$B$2:$EC$1000, MATCH($O102, 'Ambiente-Termico'!$I$2:$I$1000, 0), MATCH(CA$1, 'Ambiente-Termico'!$B$1:$EC$1, 0))</f>
        <v>0.21461187214611871</v>
      </c>
      <c r="CB102">
        <f>INDEX('Ambiente-Termico'!$B$2:$EC$1000, MATCH($O102, 'Ambiente-Termico'!$I$2:$I$1000, 0), MATCH(CB$1, 'Ambiente-Termico'!$B$1:$EC$1, 0))</f>
        <v>6880</v>
      </c>
      <c r="CC102" s="2">
        <f>INDEX('Ambiente-Termico'!$B$2:$EC$1000, MATCH($O102, 'Ambiente-Termico'!$I$2:$I$1000, 0), MATCH(CC$1, 'Ambiente-Termico'!$B$1:$EC$1, 0))</f>
        <v>0.78538812785388123</v>
      </c>
      <c r="CD102">
        <f>INDEX('Ambiente-Termico'!$B$2:$EC$1000, MATCH($O102, 'Ambiente-Termico'!$I$2:$I$1000, 0), MATCH(CD$1, 'Ambiente-Termico'!$B$1:$EC$1, 0))</f>
        <v>3276.98</v>
      </c>
      <c r="CE102">
        <f>INDEX('Ambiente-Termico'!$B$2:$EC$1000, MATCH($O102, 'Ambiente-Termico'!$I$2:$I$1000, 0), MATCH(CE$1, 'Ambiente-Termico'!$B$1:$EC$1, 0))</f>
        <v>712.29</v>
      </c>
      <c r="CF102">
        <f>INDEX('Ambiente-Termico'!$B$2:$EC$1000, MATCH($O102, 'Ambiente-Termico'!$I$2:$I$1000, 0), MATCH(CF$1, 'Ambiente-Termico'!$B$1:$EC$1, 0))</f>
        <v>142.47739130434783</v>
      </c>
      <c r="CG102">
        <f>INDEX('Ambiente-Termico'!$B$2:$EC$1000, MATCH($O102, 'Ambiente-Termico'!$I$2:$I$1000, 0), MATCH(CG$1, 'Ambiente-Termico'!$B$1:$EC$1, 0))</f>
        <v>30.969130434782606</v>
      </c>
      <c r="CH102">
        <f>INDEX('Ambiente-Termico'!$B$2:$EC$1000, MATCH($O102, 'Ambiente-Termico'!$I$2:$I$1000, 0), MATCH(CH$1, 'Ambiente-Termico'!$B$1:$EC$1, 0))</f>
        <v>111.50826086956522</v>
      </c>
      <c r="CI102">
        <f>INDEX('Ambiente-Termico'!$B$2:$EC$1000, MATCH($O102, 'Ambiente-Termico'!$I$2:$I$1000, 0), MATCH(CI$1, 'Ambiente-Termico'!$B$1:$EC$1, 0))</f>
        <v>2748.1</v>
      </c>
      <c r="CJ102">
        <f>INDEX('Ambiente-Termico'!$B$2:$EC$1000, MATCH($O102, 'Ambiente-Termico'!$I$2:$I$1000, 0), MATCH(CJ$1, 'Ambiente-Termico'!$B$1:$EC$1, 0))</f>
        <v>46.477269078040209</v>
      </c>
      <c r="CK102">
        <f>INDEX('Ambiente-Termico'!$B$2:$EC$1000, MATCH($O102, 'Ambiente-Termico'!$I$2:$I$1000, 0), MATCH(CK$1, 'Ambiente-Termico'!$B$1:$EC$1, 0))</f>
        <v>595.46</v>
      </c>
      <c r="CL102">
        <f>INDEX('Ambiente-Termico'!$B$2:$EC$1000, MATCH($O102, 'Ambiente-Termico'!$I$2:$I$1000, 0), MATCH(CL$1, 'Ambiente-Termico'!$B$1:$EC$1, 0))</f>
        <v>20.85</v>
      </c>
      <c r="CM102">
        <f>INDEX('Ambiente-Termico'!$B$2:$EC$1000, MATCH($O102, 'Ambiente-Termico'!$I$2:$I$1000, 0), MATCH(CM$1, 'Ambiente-Termico'!$B$1:$EC$1, 0))</f>
        <v>64.930000000000007</v>
      </c>
      <c r="CN102" t="str">
        <f>INDEX('Ambiente-Termico'!$B$2:$EC$1000, MATCH($O102, 'Ambiente-Termico'!$I$2:$I$1000, 0), MATCH(CN$1, 'Ambiente-Termico'!$B$1:$EC$1, 0))</f>
        <v xml:space="preserve"> 02/21  17:00:00</v>
      </c>
      <c r="CO102">
        <f>INDEX('Ambiente-Termico'!$B$2:$EC$1000, MATCH($O102, 'Ambiente-Termico'!$I$2:$I$1000, 0), MATCH(CO$1, 'Ambiente-Termico'!$B$1:$EC$1, 0))</f>
        <v>2076.3157238883609</v>
      </c>
      <c r="CP102">
        <f>INDEX('Ambiente-Termico'!$B$2:$EC$1000, MATCH($O102, 'Ambiente-Termico'!$I$2:$I$1000, 0), MATCH(CP$1, 'Ambiente-Termico'!$B$1:$EC$1, 0))</f>
        <v>207</v>
      </c>
      <c r="CQ102">
        <f>INDEX('Ambiente-Termico'!$B$2:$EC$1000, MATCH($O102, 'Ambiente-Termico'!$I$2:$I$1000, 0), MATCH(CQ$1, 'Ambiente-Termico'!$B$1:$EC$1, 0))</f>
        <v>255.19499999999999</v>
      </c>
      <c r="CR102">
        <f>INDEX('Ambiente-Termico'!$B$2:$EC$1000, MATCH($O102, 'Ambiente-Termico'!$I$2:$I$1000, 0), MATCH(CR$1, 'Ambiente-Termico'!$B$1:$EC$1, 0))</f>
        <v>386.36999999999989</v>
      </c>
      <c r="CS102">
        <f>INDEX('Ambiente-Termico'!$B$2:$EC$1000, MATCH($O102, 'Ambiente-Termico'!$I$2:$I$1000, 0), MATCH(CS$1, 'Ambiente-Termico'!$B$1:$EC$1, 0))</f>
        <v>4033.4606517526049</v>
      </c>
      <c r="CT102">
        <f>INDEX('Ambiente-Termico'!$B$2:$EC$1000, MATCH($O102, 'Ambiente-Termico'!$I$2:$I$1000, 0), MATCH(CT$1, 'Ambiente-Termico'!$B$1:$EC$1, 0))</f>
        <v>2923.2363315299208</v>
      </c>
      <c r="CU102">
        <f>INDEX('Ambiente-Termico'!$B$2:$EC$1000, MATCH($O102, 'Ambiente-Termico'!$I$2:$I$1000, 0), MATCH(CU$1, 'Ambiente-Termico'!$B$1:$EC$1, 0))</f>
        <v>1110.2243202226839</v>
      </c>
      <c r="CV102">
        <f>INDEX('Ambiente-Termico'!$B$2:$EC$1000, MATCH($O102, 'Ambiente-Termico'!$I$2:$I$1000, 0), MATCH(CV$1, 'Ambiente-Termico'!$B$1:$EC$1, 0))</f>
        <v>-2816.803819053524</v>
      </c>
      <c r="CW102">
        <f>INDEX('Ambiente-Termico'!$B$2:$EC$1000, MATCH($O102, 'Ambiente-Termico'!$I$2:$I$1000, 0), MATCH(CW$1, 'Ambiente-Termico'!$B$1:$EC$1, 0))</f>
        <v>0</v>
      </c>
      <c r="CX102">
        <f>INDEX('Ambiente-Termico'!$B$2:$EC$1000, MATCH($O102, 'Ambiente-Termico'!$I$2:$I$1000, 0), MATCH(CX$1, 'Ambiente-Termico'!$B$1:$EC$1, 0))</f>
        <v>11.093891189280839</v>
      </c>
      <c r="CY102">
        <f>INDEX('Ambiente-Termico'!$B$2:$EC$1000, MATCH($O102, 'Ambiente-Termico'!$I$2:$I$1000, 0), MATCH(CY$1, 'Ambiente-Termico'!$B$1:$EC$1, 0))</f>
        <v>2076.3157238883609</v>
      </c>
      <c r="CZ102">
        <f>INDEX('Ambiente-Termico'!$B$2:$EC$1000, MATCH($O102, 'Ambiente-Termico'!$I$2:$I$1000, 0), MATCH(CZ$1, 'Ambiente-Termico'!$B$1:$EC$1, 0))</f>
        <v>0</v>
      </c>
      <c r="DA102" t="str">
        <f>INDEX('Ambiente-Termico'!$B$2:$EC$1000, MATCH($O102, 'Ambiente-Termico'!$I$2:$I$1000, 0), MATCH(DA$1, 'Ambiente-Termico'!$B$1:$EC$1, 0))</f>
        <v xml:space="preserve"> 02/21  18:00:00</v>
      </c>
      <c r="DB102">
        <f>INDEX('Ambiente-Termico'!$B$2:$EC$1000, MATCH($O102, 'Ambiente-Termico'!$I$2:$I$1000, 0), MATCH(DB$1, 'Ambiente-Termico'!$B$1:$EC$1, 0))</f>
        <v>1883.292270162088</v>
      </c>
      <c r="DC102">
        <f>INDEX('Ambiente-Termico'!$B$2:$EC$1000, MATCH($O102, 'Ambiente-Termico'!$I$2:$I$1000, 0), MATCH(DC$1, 'Ambiente-Termico'!$B$1:$EC$1, 0))</f>
        <v>207</v>
      </c>
      <c r="DD102">
        <f>INDEX('Ambiente-Termico'!$B$2:$EC$1000, MATCH($O102, 'Ambiente-Termico'!$I$2:$I$1000, 0), MATCH(DD$1, 'Ambiente-Termico'!$B$1:$EC$1, 0))</f>
        <v>255.19499999999999</v>
      </c>
      <c r="DE102">
        <f>INDEX('Ambiente-Termico'!$B$2:$EC$1000, MATCH($O102, 'Ambiente-Termico'!$I$2:$I$1000, 0), MATCH(DE$1, 'Ambiente-Termico'!$B$1:$EC$1, 0))</f>
        <v>386.36999999999989</v>
      </c>
      <c r="DF102">
        <f>INDEX('Ambiente-Termico'!$B$2:$EC$1000, MATCH($O102, 'Ambiente-Termico'!$I$2:$I$1000, 0), MATCH(DF$1, 'Ambiente-Termico'!$B$1:$EC$1, 0))</f>
        <v>3008.3580518535359</v>
      </c>
      <c r="DG102">
        <f>INDEX('Ambiente-Termico'!$B$2:$EC$1000, MATCH($O102, 'Ambiente-Termico'!$I$2:$I$1000, 0), MATCH(DG$1, 'Ambiente-Termico'!$B$1:$EC$1, 0))</f>
        <v>2196.3097088461732</v>
      </c>
      <c r="DH102">
        <f>INDEX('Ambiente-Termico'!$B$2:$EC$1000, MATCH($O102, 'Ambiente-Termico'!$I$2:$I$1000, 0), MATCH(DH$1, 'Ambiente-Termico'!$B$1:$EC$1, 0))</f>
        <v>812.0483430073632</v>
      </c>
      <c r="DI102">
        <f>INDEX('Ambiente-Termico'!$B$2:$EC$1000, MATCH($O102, 'Ambiente-Termico'!$I$2:$I$1000, 0), MATCH(DI$1, 'Ambiente-Termico'!$B$1:$EC$1, 0))</f>
        <v>-1972.8766693184971</v>
      </c>
      <c r="DJ102">
        <f>INDEX('Ambiente-Termico'!$B$2:$EC$1000, MATCH($O102, 'Ambiente-Termico'!$I$2:$I$1000, 0), MATCH(DJ$1, 'Ambiente-Termico'!$B$1:$EC$1, 0))</f>
        <v>0</v>
      </c>
      <c r="DK102">
        <f>INDEX('Ambiente-Termico'!$B$2:$EC$1000, MATCH($O102, 'Ambiente-Termico'!$I$2:$I$1000, 0), MATCH(DK$1, 'Ambiente-Termico'!$B$1:$EC$1, 0))</f>
        <v>-0.75411237295111277</v>
      </c>
      <c r="DL102">
        <f>INDEX('Ambiente-Termico'!$B$2:$EC$1000, MATCH($O102, 'Ambiente-Termico'!$I$2:$I$1000, 0), MATCH(DL$1, 'Ambiente-Termico'!$B$1:$EC$1, 0))</f>
        <v>1883.292270162088</v>
      </c>
      <c r="DM102">
        <f>INDEX('Ambiente-Termico'!$B$2:$EC$1000, MATCH($O102, 'Ambiente-Termico'!$I$2:$I$1000, 0), MATCH(DM$1, 'Ambiente-Termico'!$B$1:$EC$1, 0))</f>
        <v>0</v>
      </c>
      <c r="DN102" s="2">
        <f t="shared" si="45"/>
        <v>0.2533192973821583</v>
      </c>
      <c r="DO102" s="2">
        <f t="shared" si="46"/>
        <v>2.3885874033876098E-2</v>
      </c>
      <c r="DP102" s="2">
        <f t="shared" si="47"/>
        <v>0.2533192973821583</v>
      </c>
      <c r="DQ102" s="2">
        <f t="shared" si="48"/>
        <v>2.3885874033876209E-2</v>
      </c>
      <c r="DR102" s="2">
        <f t="shared" si="49"/>
        <v>0.29907543297230654</v>
      </c>
      <c r="DS102" s="2">
        <f t="shared" si="50"/>
        <v>0.43748720677938346</v>
      </c>
      <c r="DT102" s="2">
        <f t="shared" si="51"/>
        <v>-0.38095580431976561</v>
      </c>
      <c r="DU102" s="2">
        <f t="shared" si="52"/>
        <v>4.5507734230984975E-2</v>
      </c>
      <c r="DV102" s="2">
        <f t="shared" si="53"/>
        <v>-3.7313432835820892E-2</v>
      </c>
      <c r="DW102" s="2">
        <f t="shared" si="54"/>
        <v>4.6689179268829761E-2</v>
      </c>
      <c r="DX102" s="2">
        <f t="shared" si="55"/>
        <v>3.2731306355794021E-2</v>
      </c>
      <c r="DY102" s="2">
        <f t="shared" si="56"/>
        <v>9.9695820639621541E-2</v>
      </c>
      <c r="DZ102" s="2">
        <f t="shared" si="57"/>
        <v>0.12290760844506386</v>
      </c>
      <c r="EA102" s="2">
        <f t="shared" si="58"/>
        <v>0.18608441652430224</v>
      </c>
      <c r="EB102" s="2">
        <f t="shared" si="59"/>
        <v>1.9426046845125542</v>
      </c>
      <c r="EC102" s="2">
        <f t="shared" si="60"/>
        <v>1.4078958695431509</v>
      </c>
      <c r="ED102" s="2">
        <f t="shared" si="61"/>
        <v>0.53470881496940315</v>
      </c>
      <c r="EE102" s="2">
        <f t="shared" si="62"/>
        <v>-1.3566355957553677</v>
      </c>
      <c r="EF102" s="2">
        <f t="shared" si="63"/>
        <v>0</v>
      </c>
      <c r="EG102" s="2">
        <f t="shared" si="64"/>
        <v>5.3430656338261853E-3</v>
      </c>
      <c r="EH102" s="2">
        <f t="shared" si="65"/>
        <v>1</v>
      </c>
      <c r="EI102" s="2">
        <f t="shared" si="66"/>
        <v>0</v>
      </c>
      <c r="EJ102" s="2">
        <f t="shared" si="67"/>
        <v>4.1587189907365985E-2</v>
      </c>
      <c r="EK102" s="2">
        <f t="shared" si="68"/>
        <v>0.10991390092743505</v>
      </c>
      <c r="EL102" s="2">
        <f t="shared" si="69"/>
        <v>0.13550472438249656</v>
      </c>
      <c r="EM102" s="2">
        <f t="shared" si="70"/>
        <v>0.20515668551368632</v>
      </c>
      <c r="EN102" s="2">
        <f t="shared" si="71"/>
        <v>1.597393086307638</v>
      </c>
      <c r="EO102" s="2">
        <f t="shared" si="72"/>
        <v>1.1662075736429083</v>
      </c>
      <c r="EP102" s="2">
        <f t="shared" si="73"/>
        <v>0.43118551266473004</v>
      </c>
      <c r="EQ102" s="2">
        <f t="shared" si="74"/>
        <v>-1.0475679747513109</v>
      </c>
      <c r="ER102" s="2">
        <f t="shared" si="75"/>
        <v>0</v>
      </c>
      <c r="ES102" s="2">
        <f t="shared" si="76"/>
        <v>-4.0042237994541817E-4</v>
      </c>
      <c r="ET102" s="2">
        <f t="shared" si="77"/>
        <v>1</v>
      </c>
      <c r="EU102" s="2">
        <f t="shared" si="78"/>
        <v>0</v>
      </c>
      <c r="EV102">
        <f>INDEX('Ambiente-Luminico'!$B$2:$DZ$1000, MATCH($P102, 'Ambiente-Luminico'!$M$2:$M$1000, 0), MATCH(EV$1, 'Ambiente-Luminico'!$B$1:$DZ$1, 0))</f>
        <v>1</v>
      </c>
      <c r="EW102">
        <f>INDEX('Ambiente-Luminico'!$B$2:$DZ$1000, MATCH($P102, 'Ambiente-Luminico'!$M$2:$M$1000, 0), MATCH(EW$1, 'Ambiente-Luminico'!$B$1:$DZ$1, 0))</f>
        <v>0.53125</v>
      </c>
      <c r="EX102">
        <f>INDEX('Ambiente-Luminico'!$B$2:$DZ$1000, MATCH($P102, 'Ambiente-Luminico'!$M$2:$M$1000, 0), MATCH(EX$1, 'Ambiente-Luminico'!$B$1:$DZ$1, 0))</f>
        <v>0</v>
      </c>
      <c r="EY102">
        <f>INDEX('Ambiente-Luminico'!$B$2:$DZ$1000, MATCH($P102, 'Ambiente-Luminico'!$M$2:$M$1000, 0), MATCH(EY$1, 'Ambiente-Luminico'!$B$1:$DZ$1, 0))</f>
        <v>0.7700342</v>
      </c>
      <c r="EZ102">
        <f>INDEX('Ambiente-Luminico'!$B$2:$DZ$1000, MATCH($P102, 'Ambiente-Luminico'!$M$2:$M$1000, 0), MATCH(EZ$1, 'Ambiente-Luminico'!$B$1:$DZ$1, 0))</f>
        <v>0.11330907</v>
      </c>
      <c r="FA102">
        <f>INDEX('Ambiente-Luminico'!$B$2:$DZ$1000, MATCH($P102, 'Ambiente-Luminico'!$M$2:$M$1000, 0), MATCH(FA$1, 'Ambiente-Luminico'!$B$1:$DZ$1, 0))</f>
        <v>1742.6063999999999</v>
      </c>
      <c r="FB102">
        <f>INDEX('Ambiente-Luminico'!$B$2:$DZ$1000, MATCH($P102, 'Ambiente-Luminico'!$M$2:$M$1000, 0), MATCH(FB$1, 'Ambiente-Luminico'!$B$1:$DZ$1, 0))</f>
        <v>0.375</v>
      </c>
    </row>
    <row r="103" spans="1:158" x14ac:dyDescent="0.3">
      <c r="A103">
        <f>IF(INDEX(Plan1!O$5:O$1000,ROW()-1)="","",INDEX(Plan1!O$5:O$1000,ROW()-1))</f>
        <v>102</v>
      </c>
      <c r="B103" t="str">
        <f>IF(INDEX(Plan1!P$5:P$1000,ROW()-1)="","",INDEX(Plan1!P$5:P$1000,ROW()-1))</f>
        <v>CTD-HVAC_dia-V86-ST</v>
      </c>
      <c r="C103" t="str">
        <f>IF(INDEX(Plan1!Q$5:Q$1000,ROW()-1)="","",INDEX(Plan1!Q$5:Q$1000,ROW()-1))</f>
        <v>CTD</v>
      </c>
      <c r="D103" t="str">
        <f>IF(INDEX(Plan1!R$5:R$1000,ROW()-1)="","",INDEX(Plan1!R$5:R$1000,ROW()-1))</f>
        <v>HVAC_dia</v>
      </c>
      <c r="E103" t="str">
        <f>IF(INDEX(Plan1!S$5:S$1000,ROW()-1)="","",INDEX(Plan1!S$5:S$1000,ROW()-1))</f>
        <v>V86</v>
      </c>
      <c r="F103" t="str">
        <f>IF(INDEX(Plan1!T$5:T$1000,ROW()-1)="","",INDEX(Plan1!T$5:T$1000,ROW()-1))</f>
        <v>ST</v>
      </c>
      <c r="G103" t="str">
        <f>IF(INDEX(Plan1!U$5:U$1000,ROW()-1)="","",INDEX(Plan1!U$5:U$1000,ROW()-1))</f>
        <v>COZINHA</v>
      </c>
      <c r="H103">
        <f>IF(INDEX(Plan1!W$5:W$1000,ROW()-1)="","",INDEX(Plan1!W$5:W$1000,ROW()-1))</f>
        <v>23</v>
      </c>
      <c r="I103">
        <f>IF(INDEX(Plan1!X$5:X$1000,ROW()-1)="","",INDEX(Plan1!X$5:X$1000,ROW()-1))</f>
        <v>20.47</v>
      </c>
      <c r="J103">
        <f>IF(INDEX(Plan1!Y$5:Y$1000,ROW()-1)="","",INDEX(Plan1!Y$5:Y$1000,ROW()-1))</f>
        <v>7.3440000000000003</v>
      </c>
      <c r="K103" s="16">
        <f>IF(INDEX(Plan1!Z$5:Z$1000,ROW()-1)="","",INDEX(Plan1!Z$5:Z$1000,ROW()-1))</f>
        <v>0.36</v>
      </c>
      <c r="L103" s="2">
        <f>IF(INDEX(Plan1!AA$5:AA$1000,ROW()-1)="","",INDEX(Plan1!AA$5:AA$1000,ROW()-1))</f>
        <v>0.32</v>
      </c>
      <c r="M103" t="str">
        <f t="shared" si="79"/>
        <v>ST</v>
      </c>
      <c r="N103" t="str">
        <f t="shared" si="80"/>
        <v>Oeste</v>
      </c>
      <c r="O103" t="str">
        <f t="shared" si="81"/>
        <v>CTD-HVAC_dia-V86-ST-COZINHA-ST</v>
      </c>
      <c r="P103" t="str">
        <f t="shared" si="82"/>
        <v>CTD-VN-V86-ST-COZINHA-ST</v>
      </c>
      <c r="Q103" t="str">
        <f t="shared" si="83"/>
        <v>CTD_ST_V86</v>
      </c>
      <c r="R103" t="str">
        <f t="shared" si="84"/>
        <v>CTD_ST_V86_sDG</v>
      </c>
      <c r="S103" t="str">
        <f t="shared" si="85"/>
        <v>CTD-COZINHA</v>
      </c>
      <c r="T103" t="str">
        <f t="shared" si="86"/>
        <v>CTD-HVAC_dia-V86-ST-COZINHA-ST</v>
      </c>
      <c r="U103">
        <f>INDEX('Ambiente-Termico'!$B$2:$EC$1000, MATCH($O103, 'Ambiente-Termico'!$I$2:$I$1000, 0), MATCH(U$1, 'Ambiente-Termico'!$B$1:$EC$1, 0))</f>
        <v>5110</v>
      </c>
      <c r="V103">
        <f>INDEX('Ambiente-Termico'!$B$2:$EC$1000, MATCH($O103, 'Ambiente-Termico'!$I$2:$I$1000, 0), MATCH(V$1, 'Ambiente-Termico'!$B$1:$EC$1, 0))</f>
        <v>24</v>
      </c>
      <c r="W103">
        <f>INDEX('Ambiente-Termico'!$B$2:$EC$1000, MATCH($O103, 'Ambiente-Termico'!$I$2:$I$1000, 0), MATCH(W$1, 'Ambiente-Termico'!$B$1:$EC$1, 0))</f>
        <v>25.38</v>
      </c>
      <c r="X103">
        <f>INDEX('Ambiente-Termico'!$B$2:$EC$1000, MATCH($O103, 'Ambiente-Termico'!$I$2:$I$1000, 0), MATCH(X$1, 'Ambiente-Termico'!$B$1:$EC$1, 0))</f>
        <v>23.18</v>
      </c>
      <c r="Y103">
        <f>INDEX('Ambiente-Termico'!$B$2:$EC$1000, MATCH($O103, 'Ambiente-Termico'!$I$2:$I$1000, 0), MATCH(Y$1, 'Ambiente-Termico'!$B$1:$EC$1, 0))</f>
        <v>22.43</v>
      </c>
      <c r="Z103">
        <f>INDEX('Ambiente-Termico'!$B$2:$EC$1000, MATCH($O103, 'Ambiente-Termico'!$I$2:$I$1000, 0), MATCH(Z$1, 'Ambiente-Termico'!$B$1:$EC$1, 0))</f>
        <v>30.99</v>
      </c>
      <c r="AA103">
        <f>INDEX('Ambiente-Termico'!$B$2:$EC$1000, MATCH($O103, 'Ambiente-Termico'!$I$2:$I$1000, 0), MATCH(AA$1, 'Ambiente-Termico'!$B$1:$EC$1, 0))</f>
        <v>30.99</v>
      </c>
      <c r="AB103">
        <f>INDEX('Ambiente-Termico'!$B$2:$EC$1000, MATCH($O103, 'Ambiente-Termico'!$I$2:$I$1000, 0), MATCH(AB$1, 'Ambiente-Termico'!$B$1:$EC$1, 0))</f>
        <v>23.02</v>
      </c>
      <c r="AC103">
        <f>INDEX('Ambiente-Termico'!$B$2:$EC$1000, MATCH($O103, 'Ambiente-Termico'!$I$2:$I$1000, 0), MATCH(AC$1, 'Ambiente-Termico'!$B$1:$EC$1, 0))</f>
        <v>22.11</v>
      </c>
      <c r="AD103">
        <f>INDEX('Ambiente-Termico'!$B$2:$EC$1000, MATCH($O103, 'Ambiente-Termico'!$I$2:$I$1000, 0), MATCH(AD$1, 'Ambiente-Termico'!$B$1:$EC$1, 0))</f>
        <v>27.5</v>
      </c>
      <c r="AE103">
        <f>INDEX('Ambiente-Termico'!$B$2:$EC$1000, MATCH($O103, 'Ambiente-Termico'!$I$2:$I$1000, 0), MATCH(AE$1, 'Ambiente-Termico'!$B$1:$EC$1, 0))</f>
        <v>27.5</v>
      </c>
      <c r="AF103">
        <f>INDEX('Ambiente-Termico'!$B$2:$EC$1000, MATCH($O103, 'Ambiente-Termico'!$I$2:$I$1000, 0), MATCH(AF$1, 'Ambiente-Termico'!$B$1:$EC$1, 0))</f>
        <v>23.1</v>
      </c>
      <c r="AG103">
        <f>INDEX('Ambiente-Termico'!$B$2:$EC$1000, MATCH($O103, 'Ambiente-Termico'!$I$2:$I$1000, 0), MATCH(AG$1, 'Ambiente-Termico'!$B$1:$EC$1, 0))</f>
        <v>22.27</v>
      </c>
      <c r="AH103" s="2">
        <f t="shared" si="87"/>
        <v>0</v>
      </c>
      <c r="AI103" s="2">
        <f t="shared" si="87"/>
        <v>0</v>
      </c>
      <c r="AJ103" s="2">
        <f t="shared" si="87"/>
        <v>0</v>
      </c>
      <c r="AK103" s="2">
        <f t="shared" si="87"/>
        <v>0</v>
      </c>
      <c r="AL103" s="2">
        <f t="shared" si="88"/>
        <v>0</v>
      </c>
      <c r="AM103" s="2">
        <f t="shared" si="88"/>
        <v>0</v>
      </c>
      <c r="AN103" s="2">
        <f t="shared" si="88"/>
        <v>0</v>
      </c>
      <c r="AO103" s="2">
        <f t="shared" si="43"/>
        <v>0</v>
      </c>
      <c r="AP103" s="2">
        <f t="shared" si="43"/>
        <v>0</v>
      </c>
      <c r="AQ103" s="2">
        <f t="shared" si="43"/>
        <v>0</v>
      </c>
      <c r="AR103" s="2">
        <f t="shared" si="43"/>
        <v>0</v>
      </c>
      <c r="AS103" s="2">
        <f t="shared" si="44"/>
        <v>0</v>
      </c>
      <c r="AT103">
        <f>INDEX('Ambiente-Termico'!$B$2:$EC$1000, MATCH($O103, 'Ambiente-Termico'!$I$2:$I$1000, 0), MATCH(AT$1, 'Ambiente-Termico'!$B$1:$EC$1, 0))</f>
        <v>4562</v>
      </c>
      <c r="AU103" s="2">
        <f>INDEX('Ambiente-Termico'!$B$2:$EC$1000, MATCH($O103, 'Ambiente-Termico'!$I$2:$I$1000, 0), MATCH(AU$1, 'Ambiente-Termico'!$B$1:$EC$1, 0))</f>
        <v>0.89275929549902155</v>
      </c>
      <c r="AV103">
        <f>INDEX('Ambiente-Termico'!$B$2:$EC$1000, MATCH($O103, 'Ambiente-Termico'!$I$2:$I$1000, 0), MATCH(AV$1, 'Ambiente-Termico'!$B$1:$EC$1, 0))</f>
        <v>0</v>
      </c>
      <c r="AW103" s="2">
        <f>INDEX('Ambiente-Termico'!$B$2:$EC$1000, MATCH($O103, 'Ambiente-Termico'!$I$2:$I$1000, 0), MATCH(AW$1, 'Ambiente-Termico'!$B$1:$EC$1, 0))</f>
        <v>0</v>
      </c>
      <c r="AX103">
        <f>INDEX('Ambiente-Termico'!$B$2:$EC$1000, MATCH($O103, 'Ambiente-Termico'!$I$2:$I$1000, 0), MATCH(AX$1, 'Ambiente-Termico'!$B$1:$EC$1, 0))</f>
        <v>548</v>
      </c>
      <c r="AY103" s="2">
        <f>INDEX('Ambiente-Termico'!$B$2:$EC$1000, MATCH($O103, 'Ambiente-Termico'!$I$2:$I$1000, 0), MATCH(AY$1, 'Ambiente-Termico'!$B$1:$EC$1, 0))</f>
        <v>0.1072407045009785</v>
      </c>
      <c r="AZ103">
        <f>INDEX('Ambiente-Termico'!$B$2:$EC$1000, MATCH($O103, 'Ambiente-Termico'!$I$2:$I$1000, 0), MATCH(AZ$1, 'Ambiente-Termico'!$B$1:$EC$1, 0))</f>
        <v>8088</v>
      </c>
      <c r="BA103" s="2">
        <f>INDEX('Ambiente-Termico'!$B$2:$EC$1000, MATCH($O103, 'Ambiente-Termico'!$I$2:$I$1000, 0), MATCH(BA$1, 'Ambiente-Termico'!$B$1:$EC$1, 0))</f>
        <v>0.92328767123287669</v>
      </c>
      <c r="BB103">
        <f>INDEX('Ambiente-Termico'!$B$2:$EC$1000, MATCH($O103, 'Ambiente-Termico'!$I$2:$I$1000, 0), MATCH(BB$1, 'Ambiente-Termico'!$B$1:$EC$1, 0))</f>
        <v>0</v>
      </c>
      <c r="BC103" s="2">
        <f>INDEX('Ambiente-Termico'!$B$2:$EC$1000, MATCH($O103, 'Ambiente-Termico'!$I$2:$I$1000, 0), MATCH(BC$1, 'Ambiente-Termico'!$B$1:$EC$1, 0))</f>
        <v>0</v>
      </c>
      <c r="BD103" t="e">
        <f>INDEX('Ambiente-Termico'!$B$2:$EC$1000, MATCH($O103, 'Ambiente-Termico'!$I$2:$I$1000, 0), MATCH(BD$1, 'Ambiente-Termico'!$B$1:$EC$1, 0))</f>
        <v>#N/A</v>
      </c>
      <c r="BE103" s="2" t="e">
        <f>INDEX('Ambiente-Termico'!$B$2:$EC$1000, MATCH($O103, 'Ambiente-Termico'!$I$2:$I$1000, 0), MATCH(BE$1, 'Ambiente-Termico'!$B$1:$EC$1, 0))</f>
        <v>#N/A</v>
      </c>
      <c r="BF103">
        <f>INDEX('Ambiente-Termico'!$B$2:$EC$1000, MATCH($O103, 'Ambiente-Termico'!$I$2:$I$1000, 0), MATCH(BF$1, 'Ambiente-Termico'!$B$1:$EC$1, 0))</f>
        <v>144</v>
      </c>
      <c r="BG103" s="2">
        <f>INDEX('Ambiente-Termico'!$B$2:$EC$1000, MATCH($O103, 'Ambiente-Termico'!$I$2:$I$1000, 0), MATCH(BG$1, 'Ambiente-Termico'!$B$1:$EC$1, 0))</f>
        <v>2.818003913894325E-2</v>
      </c>
      <c r="BH103">
        <f>INDEX('Ambiente-Termico'!$B$2:$EC$1000, MATCH($O103, 'Ambiente-Termico'!$I$2:$I$1000, 0), MATCH(BH$1, 'Ambiente-Termico'!$B$1:$EC$1, 0))</f>
        <v>4</v>
      </c>
      <c r="BI103" s="2">
        <f>INDEX('Ambiente-Termico'!$B$2:$EC$1000, MATCH($O103, 'Ambiente-Termico'!$I$2:$I$1000, 0), MATCH(BI$1, 'Ambiente-Termico'!$B$1:$EC$1, 0))</f>
        <v>7.8277886497064581E-4</v>
      </c>
      <c r="BJ103">
        <f>INDEX('Ambiente-Termico'!$B$2:$EC$1000, MATCH($O103, 'Ambiente-Termico'!$I$2:$I$1000, 0), MATCH(BJ$1, 'Ambiente-Termico'!$B$1:$EC$1, 0))</f>
        <v>4962</v>
      </c>
      <c r="BK103" s="2">
        <f>INDEX('Ambiente-Termico'!$B$2:$EC$1000, MATCH($O103, 'Ambiente-Termico'!$I$2:$I$1000, 0), MATCH(BK$1, 'Ambiente-Termico'!$B$1:$EC$1, 0))</f>
        <v>0.97103718199608613</v>
      </c>
      <c r="BL103">
        <f>INDEX('Ambiente-Termico'!$B$2:$EC$1000, MATCH($O103, 'Ambiente-Termico'!$I$2:$I$1000, 0), MATCH(BL$1, 'Ambiente-Termico'!$B$1:$EC$1, 0))</f>
        <v>144</v>
      </c>
      <c r="BM103" s="2">
        <f>INDEX('Ambiente-Termico'!$B$2:$EC$1000, MATCH($O103, 'Ambiente-Termico'!$I$2:$I$1000, 0), MATCH(BM$1, 'Ambiente-Termico'!$B$1:$EC$1, 0))</f>
        <v>1.643835616438356E-2</v>
      </c>
      <c r="BN103">
        <f>INDEX('Ambiente-Termico'!$B$2:$EC$1000, MATCH($O103, 'Ambiente-Termico'!$I$2:$I$1000, 0), MATCH(BN$1, 'Ambiente-Termico'!$B$1:$EC$1, 0))</f>
        <v>259</v>
      </c>
      <c r="BO103" s="2">
        <f>INDEX('Ambiente-Termico'!$B$2:$EC$1000, MATCH($O103, 'Ambiente-Termico'!$I$2:$I$1000, 0), MATCH(BO$1, 'Ambiente-Termico'!$B$1:$EC$1, 0))</f>
        <v>2.9566210045662102E-2</v>
      </c>
      <c r="BP103">
        <f>INDEX('Ambiente-Termico'!$B$2:$EC$1000, MATCH($O103, 'Ambiente-Termico'!$I$2:$I$1000, 0), MATCH(BP$1, 'Ambiente-Termico'!$B$1:$EC$1, 0))</f>
        <v>8357</v>
      </c>
      <c r="BQ103" s="2">
        <f>INDEX('Ambiente-Termico'!$B$2:$EC$1000, MATCH($O103, 'Ambiente-Termico'!$I$2:$I$1000, 0), MATCH(BQ$1, 'Ambiente-Termico'!$B$1:$EC$1, 0))</f>
        <v>0.95399543378995433</v>
      </c>
      <c r="BR103">
        <f>INDEX('Ambiente-Termico'!$B$2:$EC$1000, MATCH($O103, 'Ambiente-Termico'!$I$2:$I$1000, 0), MATCH(BR$1, 'Ambiente-Termico'!$B$1:$EC$1, 0))</f>
        <v>0</v>
      </c>
      <c r="BS103" s="2">
        <f>INDEX('Ambiente-Termico'!$B$2:$EC$1000, MATCH($O103, 'Ambiente-Termico'!$I$2:$I$1000, 0), MATCH(BS$1, 'Ambiente-Termico'!$B$1:$EC$1, 0))</f>
        <v>0</v>
      </c>
      <c r="BT103">
        <f>INDEX('Ambiente-Termico'!$B$2:$EC$1000, MATCH($O103, 'Ambiente-Termico'!$I$2:$I$1000, 0), MATCH(BT$1, 'Ambiente-Termico'!$B$1:$EC$1, 0))</f>
        <v>558</v>
      </c>
      <c r="BU103" s="2">
        <f>INDEX('Ambiente-Termico'!$B$2:$EC$1000, MATCH($O103, 'Ambiente-Termico'!$I$2:$I$1000, 0), MATCH(BU$1, 'Ambiente-Termico'!$B$1:$EC$1, 0))</f>
        <v>0.1091976516634051</v>
      </c>
      <c r="BV103">
        <f>INDEX('Ambiente-Termico'!$B$2:$EC$1000, MATCH($O103, 'Ambiente-Termico'!$I$2:$I$1000, 0), MATCH(BV$1, 'Ambiente-Termico'!$B$1:$EC$1, 0))</f>
        <v>8202</v>
      </c>
      <c r="BW103" s="2">
        <f>INDEX('Ambiente-Termico'!$B$2:$EC$1000, MATCH($O103, 'Ambiente-Termico'!$I$2:$I$1000, 0), MATCH(BW$1, 'Ambiente-Termico'!$B$1:$EC$1, 0))</f>
        <v>0.93630136986301371</v>
      </c>
      <c r="BX103">
        <f>INDEX('Ambiente-Termico'!$B$2:$EC$1000, MATCH($O103, 'Ambiente-Termico'!$I$2:$I$1000, 0), MATCH(BX$1, 'Ambiente-Termico'!$B$1:$EC$1, 0))</f>
        <v>0</v>
      </c>
      <c r="BY103" s="2">
        <f>INDEX('Ambiente-Termico'!$B$2:$EC$1000, MATCH($O103, 'Ambiente-Termico'!$I$2:$I$1000, 0), MATCH(BY$1, 'Ambiente-Termico'!$B$1:$EC$1, 0))</f>
        <v>0</v>
      </c>
      <c r="BZ103">
        <f>INDEX('Ambiente-Termico'!$B$2:$EC$1000, MATCH($O103, 'Ambiente-Termico'!$I$2:$I$1000, 0), MATCH(BZ$1, 'Ambiente-Termico'!$B$1:$EC$1, 0))</f>
        <v>1805</v>
      </c>
      <c r="CA103" s="2">
        <f>INDEX('Ambiente-Termico'!$B$2:$EC$1000, MATCH($O103, 'Ambiente-Termico'!$I$2:$I$1000, 0), MATCH(CA$1, 'Ambiente-Termico'!$B$1:$EC$1, 0))</f>
        <v>0.20605022831050229</v>
      </c>
      <c r="CB103">
        <f>INDEX('Ambiente-Termico'!$B$2:$EC$1000, MATCH($O103, 'Ambiente-Termico'!$I$2:$I$1000, 0), MATCH(CB$1, 'Ambiente-Termico'!$B$1:$EC$1, 0))</f>
        <v>6955</v>
      </c>
      <c r="CC103" s="2">
        <f>INDEX('Ambiente-Termico'!$B$2:$EC$1000, MATCH($O103, 'Ambiente-Termico'!$I$2:$I$1000, 0), MATCH(CC$1, 'Ambiente-Termico'!$B$1:$EC$1, 0))</f>
        <v>0.79394977168949776</v>
      </c>
      <c r="CD103">
        <f>INDEX('Ambiente-Termico'!$B$2:$EC$1000, MATCH($O103, 'Ambiente-Termico'!$I$2:$I$1000, 0), MATCH(CD$1, 'Ambiente-Termico'!$B$1:$EC$1, 0))</f>
        <v>4388.7299999999996</v>
      </c>
      <c r="CE103">
        <f>INDEX('Ambiente-Termico'!$B$2:$EC$1000, MATCH($O103, 'Ambiente-Termico'!$I$2:$I$1000, 0), MATCH(CE$1, 'Ambiente-Termico'!$B$1:$EC$1, 0))</f>
        <v>729.72</v>
      </c>
      <c r="CF103">
        <f>INDEX('Ambiente-Termico'!$B$2:$EC$1000, MATCH($O103, 'Ambiente-Termico'!$I$2:$I$1000, 0), MATCH(CF$1, 'Ambiente-Termico'!$B$1:$EC$1, 0))</f>
        <v>190.81434782608693</v>
      </c>
      <c r="CG103">
        <f>INDEX('Ambiente-Termico'!$B$2:$EC$1000, MATCH($O103, 'Ambiente-Termico'!$I$2:$I$1000, 0), MATCH(CG$1, 'Ambiente-Termico'!$B$1:$EC$1, 0))</f>
        <v>31.726956521739133</v>
      </c>
      <c r="CH103">
        <f>INDEX('Ambiente-Termico'!$B$2:$EC$1000, MATCH($O103, 'Ambiente-Termico'!$I$2:$I$1000, 0), MATCH(CH$1, 'Ambiente-Termico'!$B$1:$EC$1, 0))</f>
        <v>159.08739130434779</v>
      </c>
      <c r="CI103">
        <f>INDEX('Ambiente-Termico'!$B$2:$EC$1000, MATCH($O103, 'Ambiente-Termico'!$I$2:$I$1000, 0), MATCH(CI$1, 'Ambiente-Termico'!$B$1:$EC$1, 0))</f>
        <v>4885.3999999999996</v>
      </c>
      <c r="CJ103">
        <f>INDEX('Ambiente-Termico'!$B$2:$EC$1000, MATCH($O103, 'Ambiente-Termico'!$I$2:$I$1000, 0), MATCH(CJ$1, 'Ambiente-Termico'!$B$1:$EC$1, 0))</f>
        <v>33.65587003773382</v>
      </c>
      <c r="CK103">
        <f>INDEX('Ambiente-Termico'!$B$2:$EC$1000, MATCH($O103, 'Ambiente-Termico'!$I$2:$I$1000, 0), MATCH(CK$1, 'Ambiente-Termico'!$B$1:$EC$1, 0))</f>
        <v>623.85</v>
      </c>
      <c r="CL103">
        <f>INDEX('Ambiente-Termico'!$B$2:$EC$1000, MATCH($O103, 'Ambiente-Termico'!$I$2:$I$1000, 0), MATCH(CL$1, 'Ambiente-Termico'!$B$1:$EC$1, 0))</f>
        <v>20.100000000000001</v>
      </c>
      <c r="CM103">
        <f>INDEX('Ambiente-Termico'!$B$2:$EC$1000, MATCH($O103, 'Ambiente-Termico'!$I$2:$I$1000, 0), MATCH(CM$1, 'Ambiente-Termico'!$B$1:$EC$1, 0))</f>
        <v>68.11</v>
      </c>
      <c r="CN103" t="str">
        <f>INDEX('Ambiente-Termico'!$B$2:$EC$1000, MATCH($O103, 'Ambiente-Termico'!$I$2:$I$1000, 0), MATCH(CN$1, 'Ambiente-Termico'!$B$1:$EC$1, 0))</f>
        <v xml:space="preserve"> 02/21  18:00:00</v>
      </c>
      <c r="CO103">
        <f>INDEX('Ambiente-Termico'!$B$2:$EC$1000, MATCH($O103, 'Ambiente-Termico'!$I$2:$I$1000, 0), MATCH(CO$1, 'Ambiente-Termico'!$B$1:$EC$1, 0))</f>
        <v>2146.5759592257618</v>
      </c>
      <c r="CP103">
        <f>INDEX('Ambiente-Termico'!$B$2:$EC$1000, MATCH($O103, 'Ambiente-Termico'!$I$2:$I$1000, 0), MATCH(CP$1, 'Ambiente-Termico'!$B$1:$EC$1, 0))</f>
        <v>207</v>
      </c>
      <c r="CQ103">
        <f>INDEX('Ambiente-Termico'!$B$2:$EC$1000, MATCH($O103, 'Ambiente-Termico'!$I$2:$I$1000, 0), MATCH(CQ$1, 'Ambiente-Termico'!$B$1:$EC$1, 0))</f>
        <v>255.19499999999999</v>
      </c>
      <c r="CR103">
        <f>INDEX('Ambiente-Termico'!$B$2:$EC$1000, MATCH($O103, 'Ambiente-Termico'!$I$2:$I$1000, 0), MATCH(CR$1, 'Ambiente-Termico'!$B$1:$EC$1, 0))</f>
        <v>386.36999999999989</v>
      </c>
      <c r="CS103">
        <f>INDEX('Ambiente-Termico'!$B$2:$EC$1000, MATCH($O103, 'Ambiente-Termico'!$I$2:$I$1000, 0), MATCH(CS$1, 'Ambiente-Termico'!$B$1:$EC$1, 0))</f>
        <v>3689.6695344725458</v>
      </c>
      <c r="CT103">
        <f>INDEX('Ambiente-Termico'!$B$2:$EC$1000, MATCH($O103, 'Ambiente-Termico'!$I$2:$I$1000, 0), MATCH(CT$1, 'Ambiente-Termico'!$B$1:$EC$1, 0))</f>
        <v>3769.4382414366019</v>
      </c>
      <c r="CU103">
        <f>INDEX('Ambiente-Termico'!$B$2:$EC$1000, MATCH($O103, 'Ambiente-Termico'!$I$2:$I$1000, 0), MATCH(CU$1, 'Ambiente-Termico'!$B$1:$EC$1, 0))</f>
        <v>-79.768706964056037</v>
      </c>
      <c r="CV103">
        <f>INDEX('Ambiente-Termico'!$B$2:$EC$1000, MATCH($O103, 'Ambiente-Termico'!$I$2:$I$1000, 0), MATCH(CV$1, 'Ambiente-Termico'!$B$1:$EC$1, 0))</f>
        <v>-2389.9125578914791</v>
      </c>
      <c r="CW103">
        <f>INDEX('Ambiente-Termico'!$B$2:$EC$1000, MATCH($O103, 'Ambiente-Termico'!$I$2:$I$1000, 0), MATCH(CW$1, 'Ambiente-Termico'!$B$1:$EC$1, 0))</f>
        <v>0</v>
      </c>
      <c r="CX103">
        <f>INDEX('Ambiente-Termico'!$B$2:$EC$1000, MATCH($O103, 'Ambiente-Termico'!$I$2:$I$1000, 0), MATCH(CX$1, 'Ambiente-Termico'!$B$1:$EC$1, 0))</f>
        <v>-1.7460173553054119</v>
      </c>
      <c r="CY103">
        <f>INDEX('Ambiente-Termico'!$B$2:$EC$1000, MATCH($O103, 'Ambiente-Termico'!$I$2:$I$1000, 0), MATCH(CY$1, 'Ambiente-Termico'!$B$1:$EC$1, 0))</f>
        <v>2146.5759592257618</v>
      </c>
      <c r="CZ103">
        <f>INDEX('Ambiente-Termico'!$B$2:$EC$1000, MATCH($O103, 'Ambiente-Termico'!$I$2:$I$1000, 0), MATCH(CZ$1, 'Ambiente-Termico'!$B$1:$EC$1, 0))</f>
        <v>0</v>
      </c>
      <c r="DA103" t="str">
        <f>INDEX('Ambiente-Termico'!$B$2:$EC$1000, MATCH($O103, 'Ambiente-Termico'!$I$2:$I$1000, 0), MATCH(DA$1, 'Ambiente-Termico'!$B$1:$EC$1, 0))</f>
        <v xml:space="preserve"> 02/21  18:00:00</v>
      </c>
      <c r="DB103">
        <f>INDEX('Ambiente-Termico'!$B$2:$EC$1000, MATCH($O103, 'Ambiente-Termico'!$I$2:$I$1000, 0), MATCH(DB$1, 'Ambiente-Termico'!$B$1:$EC$1, 0))</f>
        <v>1965.011579905804</v>
      </c>
      <c r="DC103">
        <f>INDEX('Ambiente-Termico'!$B$2:$EC$1000, MATCH($O103, 'Ambiente-Termico'!$I$2:$I$1000, 0), MATCH(DC$1, 'Ambiente-Termico'!$B$1:$EC$1, 0))</f>
        <v>207</v>
      </c>
      <c r="DD103">
        <f>INDEX('Ambiente-Termico'!$B$2:$EC$1000, MATCH($O103, 'Ambiente-Termico'!$I$2:$I$1000, 0), MATCH(DD$1, 'Ambiente-Termico'!$B$1:$EC$1, 0))</f>
        <v>255.19499999999999</v>
      </c>
      <c r="DE103">
        <f>INDEX('Ambiente-Termico'!$B$2:$EC$1000, MATCH($O103, 'Ambiente-Termico'!$I$2:$I$1000, 0), MATCH(DE$1, 'Ambiente-Termico'!$B$1:$EC$1, 0))</f>
        <v>386.36999999999989</v>
      </c>
      <c r="DF103">
        <f>INDEX('Ambiente-Termico'!$B$2:$EC$1000, MATCH($O103, 'Ambiente-Termico'!$I$2:$I$1000, 0), MATCH(DF$1, 'Ambiente-Termico'!$B$1:$EC$1, 0))</f>
        <v>3808.591491299971</v>
      </c>
      <c r="DG103">
        <f>INDEX('Ambiente-Termico'!$B$2:$EC$1000, MATCH($O103, 'Ambiente-Termico'!$I$2:$I$1000, 0), MATCH(DG$1, 'Ambiente-Termico'!$B$1:$EC$1, 0))</f>
        <v>3834.5816827054332</v>
      </c>
      <c r="DH103">
        <f>INDEX('Ambiente-Termico'!$B$2:$EC$1000, MATCH($O103, 'Ambiente-Termico'!$I$2:$I$1000, 0), MATCH(DH$1, 'Ambiente-Termico'!$B$1:$EC$1, 0))</f>
        <v>-25.990191405462159</v>
      </c>
      <c r="DI103">
        <f>INDEX('Ambiente-Termico'!$B$2:$EC$1000, MATCH($O103, 'Ambiente-Termico'!$I$2:$I$1000, 0), MATCH(DI$1, 'Ambiente-Termico'!$B$1:$EC$1, 0))</f>
        <v>-2694.1403161641429</v>
      </c>
      <c r="DJ103">
        <f>INDEX('Ambiente-Termico'!$B$2:$EC$1000, MATCH($O103, 'Ambiente-Termico'!$I$2:$I$1000, 0), MATCH(DJ$1, 'Ambiente-Termico'!$B$1:$EC$1, 0))</f>
        <v>0</v>
      </c>
      <c r="DK103">
        <f>INDEX('Ambiente-Termico'!$B$2:$EC$1000, MATCH($O103, 'Ambiente-Termico'!$I$2:$I$1000, 0), MATCH(DK$1, 'Ambiente-Termico'!$B$1:$EC$1, 0))</f>
        <v>1.995404769975949</v>
      </c>
      <c r="DL103">
        <f>INDEX('Ambiente-Termico'!$B$2:$EC$1000, MATCH($O103, 'Ambiente-Termico'!$I$2:$I$1000, 0), MATCH(DL$1, 'Ambiente-Termico'!$B$1:$EC$1, 0))</f>
        <v>1965.011579905804</v>
      </c>
      <c r="DM103">
        <f>INDEX('Ambiente-Termico'!$B$2:$EC$1000, MATCH($O103, 'Ambiente-Termico'!$I$2:$I$1000, 0), MATCH(DM$1, 'Ambiente-Termico'!$B$1:$EC$1, 0))</f>
        <v>0</v>
      </c>
      <c r="DN103" s="2">
        <f t="shared" si="45"/>
        <v>0</v>
      </c>
      <c r="DO103" s="2">
        <f t="shared" si="46"/>
        <v>0</v>
      </c>
      <c r="DP103" s="2">
        <f t="shared" si="47"/>
        <v>0</v>
      </c>
      <c r="DQ103" s="2">
        <f t="shared" si="48"/>
        <v>0</v>
      </c>
      <c r="DR103" s="2">
        <f t="shared" si="49"/>
        <v>0</v>
      </c>
      <c r="DS103" s="2">
        <f t="shared" si="50"/>
        <v>0</v>
      </c>
      <c r="DT103" s="2">
        <f t="shared" si="51"/>
        <v>0</v>
      </c>
      <c r="DU103" s="2">
        <f t="shared" si="52"/>
        <v>0</v>
      </c>
      <c r="DV103" s="2">
        <f t="shared" si="53"/>
        <v>0</v>
      </c>
      <c r="DW103" s="2">
        <f t="shared" si="54"/>
        <v>0</v>
      </c>
      <c r="DX103" s="2">
        <f t="shared" si="55"/>
        <v>0</v>
      </c>
      <c r="DY103" s="2">
        <f t="shared" si="56"/>
        <v>9.6432646191873791E-2</v>
      </c>
      <c r="DZ103" s="2">
        <f t="shared" si="57"/>
        <v>0.11888468185959049</v>
      </c>
      <c r="EA103" s="2">
        <f t="shared" si="58"/>
        <v>0.17999363047900613</v>
      </c>
      <c r="EB103" s="2">
        <f t="shared" si="59"/>
        <v>1.7188627863899841</v>
      </c>
      <c r="EC103" s="2">
        <f t="shared" si="60"/>
        <v>1.7560236921670278</v>
      </c>
      <c r="ED103" s="2">
        <f t="shared" si="61"/>
        <v>-3.716090577704384E-2</v>
      </c>
      <c r="EE103" s="2">
        <f t="shared" si="62"/>
        <v>-1.1133603484283339</v>
      </c>
      <c r="EF103" s="2">
        <f t="shared" si="63"/>
        <v>0</v>
      </c>
      <c r="EG103" s="2">
        <f t="shared" si="64"/>
        <v>-8.1339649212095648E-4</v>
      </c>
      <c r="EH103" s="2">
        <f t="shared" si="65"/>
        <v>1</v>
      </c>
      <c r="EI103" s="2">
        <f t="shared" si="66"/>
        <v>0</v>
      </c>
      <c r="EJ103" s="2">
        <f t="shared" si="67"/>
        <v>0</v>
      </c>
      <c r="EK103" s="2">
        <f t="shared" si="68"/>
        <v>0.1053428906561064</v>
      </c>
      <c r="EL103" s="2">
        <f t="shared" si="69"/>
        <v>0.1298694636762564</v>
      </c>
      <c r="EM103" s="2">
        <f t="shared" si="70"/>
        <v>0.19662479547246289</v>
      </c>
      <c r="EN103" s="2">
        <f t="shared" si="71"/>
        <v>1.9382030773999521</v>
      </c>
      <c r="EO103" s="2">
        <f t="shared" si="72"/>
        <v>1.9514295599668936</v>
      </c>
      <c r="EP103" s="2">
        <f t="shared" si="73"/>
        <v>-1.3226482566941433E-2</v>
      </c>
      <c r="EQ103" s="2">
        <f t="shared" si="74"/>
        <v>-1.3710556943859287</v>
      </c>
      <c r="ER103" s="2">
        <f t="shared" si="75"/>
        <v>0</v>
      </c>
      <c r="ES103" s="2">
        <f t="shared" si="76"/>
        <v>1.015467181150964E-3</v>
      </c>
      <c r="ET103" s="2">
        <f t="shared" si="77"/>
        <v>1</v>
      </c>
      <c r="EU103" s="2">
        <f t="shared" si="78"/>
        <v>0</v>
      </c>
      <c r="EV103">
        <f>INDEX('Ambiente-Luminico'!$B$2:$DZ$1000, MATCH($P103, 'Ambiente-Luminico'!$M$2:$M$1000, 0), MATCH(EV$1, 'Ambiente-Luminico'!$B$1:$DZ$1, 0))</f>
        <v>1</v>
      </c>
      <c r="EW103">
        <f>INDEX('Ambiente-Luminico'!$B$2:$DZ$1000, MATCH($P103, 'Ambiente-Luminico'!$M$2:$M$1000, 0), MATCH(EW$1, 'Ambiente-Luminico'!$B$1:$DZ$1, 0))</f>
        <v>0.625</v>
      </c>
      <c r="EX103">
        <f>INDEX('Ambiente-Luminico'!$B$2:$DZ$1000, MATCH($P103, 'Ambiente-Luminico'!$M$2:$M$1000, 0), MATCH(EX$1, 'Ambiente-Luminico'!$B$1:$DZ$1, 0))</f>
        <v>0</v>
      </c>
      <c r="EY103">
        <f>INDEX('Ambiente-Luminico'!$B$2:$DZ$1000, MATCH($P103, 'Ambiente-Luminico'!$M$2:$M$1000, 0), MATCH(EY$1, 'Ambiente-Luminico'!$B$1:$DZ$1, 0))</f>
        <v>0.76684487000000001</v>
      </c>
      <c r="EZ103">
        <f>INDEX('Ambiente-Luminico'!$B$2:$DZ$1000, MATCH($P103, 'Ambiente-Luminico'!$M$2:$M$1000, 0), MATCH(EZ$1, 'Ambiente-Luminico'!$B$1:$DZ$1, 0))</f>
        <v>0.18548803</v>
      </c>
      <c r="FA103">
        <f>INDEX('Ambiente-Luminico'!$B$2:$DZ$1000, MATCH($P103, 'Ambiente-Luminico'!$M$2:$M$1000, 0), MATCH(FA$1, 'Ambiente-Luminico'!$B$1:$DZ$1, 0))</f>
        <v>3237.4238</v>
      </c>
      <c r="FB103">
        <f>INDEX('Ambiente-Luminico'!$B$2:$DZ$1000, MATCH($P103, 'Ambiente-Luminico'!$M$2:$M$1000, 0), MATCH(FB$1, 'Ambiente-Luminico'!$B$1:$DZ$1, 0))</f>
        <v>0.54101560000000004</v>
      </c>
    </row>
    <row r="104" spans="1:158" x14ac:dyDescent="0.3">
      <c r="A104">
        <f>IF(INDEX(Plan1!O$5:O$1000,ROW()-1)="","",INDEX(Plan1!O$5:O$1000,ROW()-1))</f>
        <v>103</v>
      </c>
      <c r="B104" t="str">
        <f>IF(INDEX(Plan1!P$5:P$1000,ROW()-1)="","",INDEX(Plan1!P$5:P$1000,ROW()-1))</f>
        <v>CTD-HVAC_dia-V60-T120</v>
      </c>
      <c r="C104" t="str">
        <f>IF(INDEX(Plan1!Q$5:Q$1000,ROW()-1)="","",INDEX(Plan1!Q$5:Q$1000,ROW()-1))</f>
        <v>CTD</v>
      </c>
      <c r="D104" t="str">
        <f>IF(INDEX(Plan1!R$5:R$1000,ROW()-1)="","",INDEX(Plan1!R$5:R$1000,ROW()-1))</f>
        <v>HVAC_dia</v>
      </c>
      <c r="E104" t="str">
        <f>IF(INDEX(Plan1!S$5:S$1000,ROW()-1)="","",INDEX(Plan1!S$5:S$1000,ROW()-1))</f>
        <v>V60</v>
      </c>
      <c r="F104" t="str">
        <f>IF(INDEX(Plan1!T$5:T$1000,ROW()-1)="","",INDEX(Plan1!T$5:T$1000,ROW()-1))</f>
        <v>T120</v>
      </c>
      <c r="G104" t="str">
        <f>IF(INDEX(Plan1!U$5:U$1000,ROW()-1)="","",INDEX(Plan1!U$5:U$1000,ROW()-1))</f>
        <v>COZINHA</v>
      </c>
      <c r="H104">
        <f>IF(INDEX(Plan1!W$5:W$1000,ROW()-1)="","",INDEX(Plan1!W$5:W$1000,ROW()-1))</f>
        <v>23</v>
      </c>
      <c r="I104">
        <f>IF(INDEX(Plan1!X$5:X$1000,ROW()-1)="","",INDEX(Plan1!X$5:X$1000,ROW()-1))</f>
        <v>20.47</v>
      </c>
      <c r="J104">
        <f>IF(INDEX(Plan1!Y$5:Y$1000,ROW()-1)="","",INDEX(Plan1!Y$5:Y$1000,ROW()-1))</f>
        <v>7.3440000000000003</v>
      </c>
      <c r="K104" s="16">
        <f>IF(INDEX(Plan1!Z$5:Z$1000,ROW()-1)="","",INDEX(Plan1!Z$5:Z$1000,ROW()-1))</f>
        <v>0.36</v>
      </c>
      <c r="L104" s="2">
        <f>IF(INDEX(Plan1!AA$5:AA$1000,ROW()-1)="","",INDEX(Plan1!AA$5:AA$1000,ROW()-1))</f>
        <v>0.32</v>
      </c>
      <c r="M104" t="str">
        <f t="shared" si="79"/>
        <v>T120</v>
      </c>
      <c r="N104" t="str">
        <f t="shared" si="80"/>
        <v>Oeste</v>
      </c>
      <c r="O104" t="str">
        <f t="shared" si="81"/>
        <v>CTD-HVAC_dia-V60-T120-COZINHA-T120</v>
      </c>
      <c r="P104" t="str">
        <f t="shared" si="82"/>
        <v>CTD-VN-V60-T120-COZINHA-T120</v>
      </c>
      <c r="Q104" t="str">
        <f t="shared" si="83"/>
        <v>CTD_T120_V60</v>
      </c>
      <c r="R104" t="str">
        <f t="shared" si="84"/>
        <v>CTD_T120_V60_sDG</v>
      </c>
      <c r="S104" t="str">
        <f t="shared" si="85"/>
        <v>CTD-COZINHA</v>
      </c>
      <c r="T104" t="str">
        <f t="shared" si="86"/>
        <v>CTD-HVAC_dia-V86-ST-COZINHA-ST</v>
      </c>
      <c r="U104">
        <f>INDEX('Ambiente-Termico'!$B$2:$EC$1000, MATCH($O104, 'Ambiente-Termico'!$I$2:$I$1000, 0), MATCH(U$1, 'Ambiente-Termico'!$B$1:$EC$1, 0))</f>
        <v>5110</v>
      </c>
      <c r="V104">
        <f>INDEX('Ambiente-Termico'!$B$2:$EC$1000, MATCH($O104, 'Ambiente-Termico'!$I$2:$I$1000, 0), MATCH(V$1, 'Ambiente-Termico'!$B$1:$EC$1, 0))</f>
        <v>24</v>
      </c>
      <c r="W104">
        <f>INDEX('Ambiente-Termico'!$B$2:$EC$1000, MATCH($O104, 'Ambiente-Termico'!$I$2:$I$1000, 0), MATCH(W$1, 'Ambiente-Termico'!$B$1:$EC$1, 0))</f>
        <v>25.04</v>
      </c>
      <c r="X104">
        <f>INDEX('Ambiente-Termico'!$B$2:$EC$1000, MATCH($O104, 'Ambiente-Termico'!$I$2:$I$1000, 0), MATCH(X$1, 'Ambiente-Termico'!$B$1:$EC$1, 0))</f>
        <v>23.05</v>
      </c>
      <c r="Y104">
        <f>INDEX('Ambiente-Termico'!$B$2:$EC$1000, MATCH($O104, 'Ambiente-Termico'!$I$2:$I$1000, 0), MATCH(Y$1, 'Ambiente-Termico'!$B$1:$EC$1, 0))</f>
        <v>22.31</v>
      </c>
      <c r="Z104">
        <f>INDEX('Ambiente-Termico'!$B$2:$EC$1000, MATCH($O104, 'Ambiente-Termico'!$I$2:$I$1000, 0), MATCH(Z$1, 'Ambiente-Termico'!$B$1:$EC$1, 0))</f>
        <v>28.75</v>
      </c>
      <c r="AA104">
        <f>INDEX('Ambiente-Termico'!$B$2:$EC$1000, MATCH($O104, 'Ambiente-Termico'!$I$2:$I$1000, 0), MATCH(AA$1, 'Ambiente-Termico'!$B$1:$EC$1, 0))</f>
        <v>28.75</v>
      </c>
      <c r="AB104">
        <f>INDEX('Ambiente-Termico'!$B$2:$EC$1000, MATCH($O104, 'Ambiente-Termico'!$I$2:$I$1000, 0), MATCH(AB$1, 'Ambiente-Termico'!$B$1:$EC$1, 0))</f>
        <v>22.17</v>
      </c>
      <c r="AC104">
        <f>INDEX('Ambiente-Termico'!$B$2:$EC$1000, MATCH($O104, 'Ambiente-Termico'!$I$2:$I$1000, 0), MATCH(AC$1, 'Ambiente-Termico'!$B$1:$EC$1, 0))</f>
        <v>21.56</v>
      </c>
      <c r="AD104">
        <f>INDEX('Ambiente-Termico'!$B$2:$EC$1000, MATCH($O104, 'Ambiente-Termico'!$I$2:$I$1000, 0), MATCH(AD$1, 'Ambiente-Termico'!$B$1:$EC$1, 0))</f>
        <v>26.38</v>
      </c>
      <c r="AE104">
        <f>INDEX('Ambiente-Termico'!$B$2:$EC$1000, MATCH($O104, 'Ambiente-Termico'!$I$2:$I$1000, 0), MATCH(AE$1, 'Ambiente-Termico'!$B$1:$EC$1, 0))</f>
        <v>26.38</v>
      </c>
      <c r="AF104">
        <f>INDEX('Ambiente-Termico'!$B$2:$EC$1000, MATCH($O104, 'Ambiente-Termico'!$I$2:$I$1000, 0), MATCH(AF$1, 'Ambiente-Termico'!$B$1:$EC$1, 0))</f>
        <v>22.61</v>
      </c>
      <c r="AG104">
        <f>INDEX('Ambiente-Termico'!$B$2:$EC$1000, MATCH($O104, 'Ambiente-Termico'!$I$2:$I$1000, 0), MATCH(AG$1, 'Ambiente-Termico'!$B$1:$EC$1, 0))</f>
        <v>21.94</v>
      </c>
      <c r="AH104" s="2">
        <f t="shared" si="87"/>
        <v>0</v>
      </c>
      <c r="AI104" s="2">
        <f t="shared" si="87"/>
        <v>1.3396375098502777E-2</v>
      </c>
      <c r="AJ104" s="2">
        <f t="shared" si="87"/>
        <v>5.6082830025884212E-3</v>
      </c>
      <c r="AK104" s="2">
        <f t="shared" si="87"/>
        <v>5.3499777084262679E-3</v>
      </c>
      <c r="AL104" s="2">
        <f t="shared" si="88"/>
        <v>7.228138109067439E-2</v>
      </c>
      <c r="AM104" s="2">
        <f t="shared" si="88"/>
        <v>7.228138109067439E-2</v>
      </c>
      <c r="AN104" s="2">
        <f t="shared" si="88"/>
        <v>3.6924413553431679E-2</v>
      </c>
      <c r="AO104" s="2">
        <f t="shared" si="43"/>
        <v>2.4875621890547261E-2</v>
      </c>
      <c r="AP104" s="2">
        <f t="shared" si="43"/>
        <v>4.0727272727272723E-2</v>
      </c>
      <c r="AQ104" s="2">
        <f t="shared" si="43"/>
        <v>4.0727272727272723E-2</v>
      </c>
      <c r="AR104" s="2">
        <f t="shared" si="43"/>
        <v>2.1212121212121349E-2</v>
      </c>
      <c r="AS104" s="2">
        <f t="shared" si="44"/>
        <v>1.4818140996856632E-2</v>
      </c>
      <c r="AT104">
        <f>INDEX('Ambiente-Termico'!$B$2:$EC$1000, MATCH($O104, 'Ambiente-Termico'!$I$2:$I$1000, 0), MATCH(AT$1, 'Ambiente-Termico'!$B$1:$EC$1, 0))</f>
        <v>4482</v>
      </c>
      <c r="AU104" s="2">
        <f>INDEX('Ambiente-Termico'!$B$2:$EC$1000, MATCH($O104, 'Ambiente-Termico'!$I$2:$I$1000, 0), MATCH(AU$1, 'Ambiente-Termico'!$B$1:$EC$1, 0))</f>
        <v>0.87710371819960864</v>
      </c>
      <c r="AV104">
        <f>INDEX('Ambiente-Termico'!$B$2:$EC$1000, MATCH($O104, 'Ambiente-Termico'!$I$2:$I$1000, 0), MATCH(AV$1, 'Ambiente-Termico'!$B$1:$EC$1, 0))</f>
        <v>0</v>
      </c>
      <c r="AW104" s="2">
        <f>INDEX('Ambiente-Termico'!$B$2:$EC$1000, MATCH($O104, 'Ambiente-Termico'!$I$2:$I$1000, 0), MATCH(AW$1, 'Ambiente-Termico'!$B$1:$EC$1, 0))</f>
        <v>0</v>
      </c>
      <c r="AX104">
        <f>INDEX('Ambiente-Termico'!$B$2:$EC$1000, MATCH($O104, 'Ambiente-Termico'!$I$2:$I$1000, 0), MATCH(AX$1, 'Ambiente-Termico'!$B$1:$EC$1, 0))</f>
        <v>628</v>
      </c>
      <c r="AY104" s="2">
        <f>INDEX('Ambiente-Termico'!$B$2:$EC$1000, MATCH($O104, 'Ambiente-Termico'!$I$2:$I$1000, 0), MATCH(AY$1, 'Ambiente-Termico'!$B$1:$EC$1, 0))</f>
        <v>0.1228962818003914</v>
      </c>
      <c r="AZ104">
        <f>INDEX('Ambiente-Termico'!$B$2:$EC$1000, MATCH($O104, 'Ambiente-Termico'!$I$2:$I$1000, 0), MATCH(AZ$1, 'Ambiente-Termico'!$B$1:$EC$1, 0))</f>
        <v>8013</v>
      </c>
      <c r="BA104" s="2">
        <f>INDEX('Ambiente-Termico'!$B$2:$EC$1000, MATCH($O104, 'Ambiente-Termico'!$I$2:$I$1000, 0), MATCH(BA$1, 'Ambiente-Termico'!$B$1:$EC$1, 0))</f>
        <v>0.91472602739726028</v>
      </c>
      <c r="BB104">
        <f>INDEX('Ambiente-Termico'!$B$2:$EC$1000, MATCH($O104, 'Ambiente-Termico'!$I$2:$I$1000, 0), MATCH(BB$1, 'Ambiente-Termico'!$B$1:$EC$1, 0))</f>
        <v>0</v>
      </c>
      <c r="BC104" s="2">
        <f>INDEX('Ambiente-Termico'!$B$2:$EC$1000, MATCH($O104, 'Ambiente-Termico'!$I$2:$I$1000, 0), MATCH(BC$1, 'Ambiente-Termico'!$B$1:$EC$1, 0))</f>
        <v>0</v>
      </c>
      <c r="BD104" t="e">
        <f>INDEX('Ambiente-Termico'!$B$2:$EC$1000, MATCH($O104, 'Ambiente-Termico'!$I$2:$I$1000, 0), MATCH(BD$1, 'Ambiente-Termico'!$B$1:$EC$1, 0))</f>
        <v>#N/A</v>
      </c>
      <c r="BE104" s="2" t="e">
        <f>INDEX('Ambiente-Termico'!$B$2:$EC$1000, MATCH($O104, 'Ambiente-Termico'!$I$2:$I$1000, 0), MATCH(BE$1, 'Ambiente-Termico'!$B$1:$EC$1, 0))</f>
        <v>#N/A</v>
      </c>
      <c r="BF104">
        <f>INDEX('Ambiente-Termico'!$B$2:$EC$1000, MATCH($O104, 'Ambiente-Termico'!$I$2:$I$1000, 0), MATCH(BF$1, 'Ambiente-Termico'!$B$1:$EC$1, 0))</f>
        <v>7</v>
      </c>
      <c r="BG104" s="2">
        <f>INDEX('Ambiente-Termico'!$B$2:$EC$1000, MATCH($O104, 'Ambiente-Termico'!$I$2:$I$1000, 0), MATCH(BG$1, 'Ambiente-Termico'!$B$1:$EC$1, 0))</f>
        <v>1.3698630136986299E-3</v>
      </c>
      <c r="BH104">
        <f>INDEX('Ambiente-Termico'!$B$2:$EC$1000, MATCH($O104, 'Ambiente-Termico'!$I$2:$I$1000, 0), MATCH(BH$1, 'Ambiente-Termico'!$B$1:$EC$1, 0))</f>
        <v>5</v>
      </c>
      <c r="BI104" s="2">
        <f>INDEX('Ambiente-Termico'!$B$2:$EC$1000, MATCH($O104, 'Ambiente-Termico'!$I$2:$I$1000, 0), MATCH(BI$1, 'Ambiente-Termico'!$B$1:$EC$1, 0))</f>
        <v>9.7847358121330719E-4</v>
      </c>
      <c r="BJ104">
        <f>INDEX('Ambiente-Termico'!$B$2:$EC$1000, MATCH($O104, 'Ambiente-Termico'!$I$2:$I$1000, 0), MATCH(BJ$1, 'Ambiente-Termico'!$B$1:$EC$1, 0))</f>
        <v>5098</v>
      </c>
      <c r="BK104" s="2">
        <f>INDEX('Ambiente-Termico'!$B$2:$EC$1000, MATCH($O104, 'Ambiente-Termico'!$I$2:$I$1000, 0), MATCH(BK$1, 'Ambiente-Termico'!$B$1:$EC$1, 0))</f>
        <v>0.99765166340508804</v>
      </c>
      <c r="BL104">
        <f>INDEX('Ambiente-Termico'!$B$2:$EC$1000, MATCH($O104, 'Ambiente-Termico'!$I$2:$I$1000, 0), MATCH(BL$1, 'Ambiente-Termico'!$B$1:$EC$1, 0))</f>
        <v>7</v>
      </c>
      <c r="BM104" s="2">
        <f>INDEX('Ambiente-Termico'!$B$2:$EC$1000, MATCH($O104, 'Ambiente-Termico'!$I$2:$I$1000, 0), MATCH(BM$1, 'Ambiente-Termico'!$B$1:$EC$1, 0))</f>
        <v>7.9908675799086762E-4</v>
      </c>
      <c r="BN104">
        <f>INDEX('Ambiente-Termico'!$B$2:$EC$1000, MATCH($O104, 'Ambiente-Termico'!$I$2:$I$1000, 0), MATCH(BN$1, 'Ambiente-Termico'!$B$1:$EC$1, 0))</f>
        <v>257</v>
      </c>
      <c r="BO104" s="2">
        <f>INDEX('Ambiente-Termico'!$B$2:$EC$1000, MATCH($O104, 'Ambiente-Termico'!$I$2:$I$1000, 0), MATCH(BO$1, 'Ambiente-Termico'!$B$1:$EC$1, 0))</f>
        <v>2.9337899543378999E-2</v>
      </c>
      <c r="BP104">
        <f>INDEX('Ambiente-Termico'!$B$2:$EC$1000, MATCH($O104, 'Ambiente-Termico'!$I$2:$I$1000, 0), MATCH(BP$1, 'Ambiente-Termico'!$B$1:$EC$1, 0))</f>
        <v>8496</v>
      </c>
      <c r="BQ104" s="2">
        <f>INDEX('Ambiente-Termico'!$B$2:$EC$1000, MATCH($O104, 'Ambiente-Termico'!$I$2:$I$1000, 0), MATCH(BQ$1, 'Ambiente-Termico'!$B$1:$EC$1, 0))</f>
        <v>0.96986301369863015</v>
      </c>
      <c r="BR104">
        <f>INDEX('Ambiente-Termico'!$B$2:$EC$1000, MATCH($O104, 'Ambiente-Termico'!$I$2:$I$1000, 0), MATCH(BR$1, 'Ambiente-Termico'!$B$1:$EC$1, 0))</f>
        <v>0</v>
      </c>
      <c r="BS104" s="2">
        <f>INDEX('Ambiente-Termico'!$B$2:$EC$1000, MATCH($O104, 'Ambiente-Termico'!$I$2:$I$1000, 0), MATCH(BS$1, 'Ambiente-Termico'!$B$1:$EC$1, 0))</f>
        <v>0</v>
      </c>
      <c r="BT104">
        <f>INDEX('Ambiente-Termico'!$B$2:$EC$1000, MATCH($O104, 'Ambiente-Termico'!$I$2:$I$1000, 0), MATCH(BT$1, 'Ambiente-Termico'!$B$1:$EC$1, 0))</f>
        <v>675</v>
      </c>
      <c r="BU104" s="2">
        <f>INDEX('Ambiente-Termico'!$B$2:$EC$1000, MATCH($O104, 'Ambiente-Termico'!$I$2:$I$1000, 0), MATCH(BU$1, 'Ambiente-Termico'!$B$1:$EC$1, 0))</f>
        <v>0.1320939334637965</v>
      </c>
      <c r="BV104">
        <f>INDEX('Ambiente-Termico'!$B$2:$EC$1000, MATCH($O104, 'Ambiente-Termico'!$I$2:$I$1000, 0), MATCH(BV$1, 'Ambiente-Termico'!$B$1:$EC$1, 0))</f>
        <v>8085</v>
      </c>
      <c r="BW104" s="2">
        <f>INDEX('Ambiente-Termico'!$B$2:$EC$1000, MATCH($O104, 'Ambiente-Termico'!$I$2:$I$1000, 0), MATCH(BW$1, 'Ambiente-Termico'!$B$1:$EC$1, 0))</f>
        <v>0.92294520547945202</v>
      </c>
      <c r="BX104">
        <f>INDEX('Ambiente-Termico'!$B$2:$EC$1000, MATCH($O104, 'Ambiente-Termico'!$I$2:$I$1000, 0), MATCH(BX$1, 'Ambiente-Termico'!$B$1:$EC$1, 0))</f>
        <v>0</v>
      </c>
      <c r="BY104" s="2">
        <f>INDEX('Ambiente-Termico'!$B$2:$EC$1000, MATCH($O104, 'Ambiente-Termico'!$I$2:$I$1000, 0), MATCH(BY$1, 'Ambiente-Termico'!$B$1:$EC$1, 0))</f>
        <v>0</v>
      </c>
      <c r="BZ104">
        <f>INDEX('Ambiente-Termico'!$B$2:$EC$1000, MATCH($O104, 'Ambiente-Termico'!$I$2:$I$1000, 0), MATCH(BZ$1, 'Ambiente-Termico'!$B$1:$EC$1, 0))</f>
        <v>1961</v>
      </c>
      <c r="CA104" s="2">
        <f>INDEX('Ambiente-Termico'!$B$2:$EC$1000, MATCH($O104, 'Ambiente-Termico'!$I$2:$I$1000, 0), MATCH(CA$1, 'Ambiente-Termico'!$B$1:$EC$1, 0))</f>
        <v>0.22385844748858449</v>
      </c>
      <c r="CB104">
        <f>INDEX('Ambiente-Termico'!$B$2:$EC$1000, MATCH($O104, 'Ambiente-Termico'!$I$2:$I$1000, 0), MATCH(CB$1, 'Ambiente-Termico'!$B$1:$EC$1, 0))</f>
        <v>6799</v>
      </c>
      <c r="CC104" s="2">
        <f>INDEX('Ambiente-Termico'!$B$2:$EC$1000, MATCH($O104, 'Ambiente-Termico'!$I$2:$I$1000, 0), MATCH(CC$1, 'Ambiente-Termico'!$B$1:$EC$1, 0))</f>
        <v>0.77614155251141548</v>
      </c>
      <c r="CD104">
        <f>INDEX('Ambiente-Termico'!$B$2:$EC$1000, MATCH($O104, 'Ambiente-Termico'!$I$2:$I$1000, 0), MATCH(CD$1, 'Ambiente-Termico'!$B$1:$EC$1, 0))</f>
        <v>1709.02</v>
      </c>
      <c r="CE104">
        <f>INDEX('Ambiente-Termico'!$B$2:$EC$1000, MATCH($O104, 'Ambiente-Termico'!$I$2:$I$1000, 0), MATCH(CE$1, 'Ambiente-Termico'!$B$1:$EC$1, 0))</f>
        <v>614.55999999999995</v>
      </c>
      <c r="CF104">
        <f>INDEX('Ambiente-Termico'!$B$2:$EC$1000, MATCH($O104, 'Ambiente-Termico'!$I$2:$I$1000, 0), MATCH(CF$1, 'Ambiente-Termico'!$B$1:$EC$1, 0))</f>
        <v>74.305217391304353</v>
      </c>
      <c r="CG104">
        <f>INDEX('Ambiente-Termico'!$B$2:$EC$1000, MATCH($O104, 'Ambiente-Termico'!$I$2:$I$1000, 0), MATCH(CG$1, 'Ambiente-Termico'!$B$1:$EC$1, 0))</f>
        <v>26.72</v>
      </c>
      <c r="CH104">
        <f>INDEX('Ambiente-Termico'!$B$2:$EC$1000, MATCH($O104, 'Ambiente-Termico'!$I$2:$I$1000, 0), MATCH(CH$1, 'Ambiente-Termico'!$B$1:$EC$1, 0))</f>
        <v>47.585217391304354</v>
      </c>
      <c r="CI104">
        <f>INDEX('Ambiente-Termico'!$B$2:$EC$1000, MATCH($O104, 'Ambiente-Termico'!$I$2:$I$1000, 0), MATCH(CI$1, 'Ambiente-Termico'!$B$1:$EC$1, 0))</f>
        <v>1422.32</v>
      </c>
      <c r="CJ104">
        <f>INDEX('Ambiente-Termico'!$B$2:$EC$1000, MATCH($O104, 'Ambiente-Termico'!$I$2:$I$1000, 0), MATCH(CJ$1, 'Ambiente-Termico'!$B$1:$EC$1, 0))</f>
        <v>41.87902514886656</v>
      </c>
      <c r="CK104">
        <f>INDEX('Ambiente-Termico'!$B$2:$EC$1000, MATCH($O104, 'Ambiente-Termico'!$I$2:$I$1000, 0), MATCH(CK$1, 'Ambiente-Termico'!$B$1:$EC$1, 0))</f>
        <v>444.7</v>
      </c>
      <c r="CL104">
        <f>INDEX('Ambiente-Termico'!$B$2:$EC$1000, MATCH($O104, 'Ambiente-Termico'!$I$2:$I$1000, 0), MATCH(CL$1, 'Ambiente-Termico'!$B$1:$EC$1, 0))</f>
        <v>21.31</v>
      </c>
      <c r="CM104">
        <f>INDEX('Ambiente-Termico'!$B$2:$EC$1000, MATCH($O104, 'Ambiente-Termico'!$I$2:$I$1000, 0), MATCH(CM$1, 'Ambiente-Termico'!$B$1:$EC$1, 0))</f>
        <v>48.16</v>
      </c>
      <c r="CN104" t="str">
        <f>INDEX('Ambiente-Termico'!$B$2:$EC$1000, MATCH($O104, 'Ambiente-Termico'!$I$2:$I$1000, 0), MATCH(CN$1, 'Ambiente-Termico'!$B$1:$EC$1, 0))</f>
        <v xml:space="preserve"> 02/21  18:00:00</v>
      </c>
      <c r="CO104">
        <f>INDEX('Ambiente-Termico'!$B$2:$EC$1000, MATCH($O104, 'Ambiente-Termico'!$I$2:$I$1000, 0), MATCH(CO$1, 'Ambiente-Termico'!$B$1:$EC$1, 0))</f>
        <v>1467.5182740434209</v>
      </c>
      <c r="CP104">
        <f>INDEX('Ambiente-Termico'!$B$2:$EC$1000, MATCH($O104, 'Ambiente-Termico'!$I$2:$I$1000, 0), MATCH(CP$1, 'Ambiente-Termico'!$B$1:$EC$1, 0))</f>
        <v>207</v>
      </c>
      <c r="CQ104">
        <f>INDEX('Ambiente-Termico'!$B$2:$EC$1000, MATCH($O104, 'Ambiente-Termico'!$I$2:$I$1000, 0), MATCH(CQ$1, 'Ambiente-Termico'!$B$1:$EC$1, 0))</f>
        <v>255.19499999999999</v>
      </c>
      <c r="CR104">
        <f>INDEX('Ambiente-Termico'!$B$2:$EC$1000, MATCH($O104, 'Ambiente-Termico'!$I$2:$I$1000, 0), MATCH(CR$1, 'Ambiente-Termico'!$B$1:$EC$1, 0))</f>
        <v>386.36999999999989</v>
      </c>
      <c r="CS104">
        <f>INDEX('Ambiente-Termico'!$B$2:$EC$1000, MATCH($O104, 'Ambiente-Termico'!$I$2:$I$1000, 0), MATCH(CS$1, 'Ambiente-Termico'!$B$1:$EC$1, 0))</f>
        <v>1978.1965315656989</v>
      </c>
      <c r="CT104">
        <f>INDEX('Ambiente-Termico'!$B$2:$EC$1000, MATCH($O104, 'Ambiente-Termico'!$I$2:$I$1000, 0), MATCH(CT$1, 'Ambiente-Termico'!$B$1:$EC$1, 0))</f>
        <v>1419.037013735956</v>
      </c>
      <c r="CU104">
        <f>INDEX('Ambiente-Termico'!$B$2:$EC$1000, MATCH($O104, 'Ambiente-Termico'!$I$2:$I$1000, 0), MATCH(CU$1, 'Ambiente-Termico'!$B$1:$EC$1, 0))</f>
        <v>559.15951782974275</v>
      </c>
      <c r="CV104">
        <f>INDEX('Ambiente-Termico'!$B$2:$EC$1000, MATCH($O104, 'Ambiente-Termico'!$I$2:$I$1000, 0), MATCH(CV$1, 'Ambiente-Termico'!$B$1:$EC$1, 0))</f>
        <v>-1361.8888480757171</v>
      </c>
      <c r="CW104">
        <f>INDEX('Ambiente-Termico'!$B$2:$EC$1000, MATCH($O104, 'Ambiente-Termico'!$I$2:$I$1000, 0), MATCH(CW$1, 'Ambiente-Termico'!$B$1:$EC$1, 0))</f>
        <v>0</v>
      </c>
      <c r="CX104">
        <f>INDEX('Ambiente-Termico'!$B$2:$EC$1000, MATCH($O104, 'Ambiente-Termico'!$I$2:$I$1000, 0), MATCH(CX$1, 'Ambiente-Termico'!$B$1:$EC$1, 0))</f>
        <v>2.6455905534387512</v>
      </c>
      <c r="CY104">
        <f>INDEX('Ambiente-Termico'!$B$2:$EC$1000, MATCH($O104, 'Ambiente-Termico'!$I$2:$I$1000, 0), MATCH(CY$1, 'Ambiente-Termico'!$B$1:$EC$1, 0))</f>
        <v>1467.5182740434209</v>
      </c>
      <c r="CZ104">
        <f>INDEX('Ambiente-Termico'!$B$2:$EC$1000, MATCH($O104, 'Ambiente-Termico'!$I$2:$I$1000, 0), MATCH(CZ$1, 'Ambiente-Termico'!$B$1:$EC$1, 0))</f>
        <v>0</v>
      </c>
      <c r="DA104" t="str">
        <f>INDEX('Ambiente-Termico'!$B$2:$EC$1000, MATCH($O104, 'Ambiente-Termico'!$I$2:$I$1000, 0), MATCH(DA$1, 'Ambiente-Termico'!$B$1:$EC$1, 0))</f>
        <v xml:space="preserve"> 02/21  18:00:00</v>
      </c>
      <c r="DB104">
        <f>INDEX('Ambiente-Termico'!$B$2:$EC$1000, MATCH($O104, 'Ambiente-Termico'!$I$2:$I$1000, 0), MATCH(DB$1, 'Ambiente-Termico'!$B$1:$EC$1, 0))</f>
        <v>1386.4887509845851</v>
      </c>
      <c r="DC104">
        <f>INDEX('Ambiente-Termico'!$B$2:$EC$1000, MATCH($O104, 'Ambiente-Termico'!$I$2:$I$1000, 0), MATCH(DC$1, 'Ambiente-Termico'!$B$1:$EC$1, 0))</f>
        <v>207</v>
      </c>
      <c r="DD104">
        <f>INDEX('Ambiente-Termico'!$B$2:$EC$1000, MATCH($O104, 'Ambiente-Termico'!$I$2:$I$1000, 0), MATCH(DD$1, 'Ambiente-Termico'!$B$1:$EC$1, 0))</f>
        <v>255.19499999999999</v>
      </c>
      <c r="DE104">
        <f>INDEX('Ambiente-Termico'!$B$2:$EC$1000, MATCH($O104, 'Ambiente-Termico'!$I$2:$I$1000, 0), MATCH(DE$1, 'Ambiente-Termico'!$B$1:$EC$1, 0))</f>
        <v>386.36999999999989</v>
      </c>
      <c r="DF104">
        <f>INDEX('Ambiente-Termico'!$B$2:$EC$1000, MATCH($O104, 'Ambiente-Termico'!$I$2:$I$1000, 0), MATCH(DF$1, 'Ambiente-Termico'!$B$1:$EC$1, 0))</f>
        <v>2059.1514735165879</v>
      </c>
      <c r="DG104">
        <f>INDEX('Ambiente-Termico'!$B$2:$EC$1000, MATCH($O104, 'Ambiente-Termico'!$I$2:$I$1000, 0), MATCH(DG$1, 'Ambiente-Termico'!$B$1:$EC$1, 0))</f>
        <v>1438.8095917376991</v>
      </c>
      <c r="DH104">
        <f>INDEX('Ambiente-Termico'!$B$2:$EC$1000, MATCH($O104, 'Ambiente-Termico'!$I$2:$I$1000, 0), MATCH(DH$1, 'Ambiente-Termico'!$B$1:$EC$1, 0))</f>
        <v>620.34188177888927</v>
      </c>
      <c r="DI104">
        <f>INDEX('Ambiente-Termico'!$B$2:$EC$1000, MATCH($O104, 'Ambiente-Termico'!$I$2:$I$1000, 0), MATCH(DI$1, 'Ambiente-Termico'!$B$1:$EC$1, 0))</f>
        <v>-1529.182216662671</v>
      </c>
      <c r="DJ104">
        <f>INDEX('Ambiente-Termico'!$B$2:$EC$1000, MATCH($O104, 'Ambiente-Termico'!$I$2:$I$1000, 0), MATCH(DJ$1, 'Ambiente-Termico'!$B$1:$EC$1, 0))</f>
        <v>0</v>
      </c>
      <c r="DK104">
        <f>INDEX('Ambiente-Termico'!$B$2:$EC$1000, MATCH($O104, 'Ambiente-Termico'!$I$2:$I$1000, 0), MATCH(DK$1, 'Ambiente-Termico'!$B$1:$EC$1, 0))</f>
        <v>7.9544941306680812</v>
      </c>
      <c r="DL104">
        <f>INDEX('Ambiente-Termico'!$B$2:$EC$1000, MATCH($O104, 'Ambiente-Termico'!$I$2:$I$1000, 0), MATCH(DL$1, 'Ambiente-Termico'!$B$1:$EC$1, 0))</f>
        <v>1386.4887509845851</v>
      </c>
      <c r="DM104">
        <f>INDEX('Ambiente-Termico'!$B$2:$EC$1000, MATCH($O104, 'Ambiente-Termico'!$I$2:$I$1000, 0), MATCH(DM$1, 'Ambiente-Termico'!$B$1:$EC$1, 0))</f>
        <v>0</v>
      </c>
      <c r="DN104" s="2">
        <f t="shared" si="45"/>
        <v>0.61058894030847188</v>
      </c>
      <c r="DO104" s="2">
        <f t="shared" si="46"/>
        <v>0.15781395603793247</v>
      </c>
      <c r="DP104" s="2">
        <f t="shared" si="47"/>
        <v>0.61058894030847188</v>
      </c>
      <c r="DQ104" s="2">
        <f t="shared" si="48"/>
        <v>0.15781395603793247</v>
      </c>
      <c r="DR104" s="2">
        <f t="shared" si="49"/>
        <v>0.70088630531209251</v>
      </c>
      <c r="DS104" s="2">
        <f t="shared" si="50"/>
        <v>0.7088631432431326</v>
      </c>
      <c r="DT104" s="2">
        <f t="shared" si="51"/>
        <v>-0.24433048683374459</v>
      </c>
      <c r="DU104" s="2">
        <f t="shared" si="52"/>
        <v>0.28716838983730064</v>
      </c>
      <c r="DV104" s="2">
        <f t="shared" si="53"/>
        <v>-6.0199004975124204E-2</v>
      </c>
      <c r="DW104" s="2">
        <f t="shared" si="54"/>
        <v>0.29290853031860231</v>
      </c>
      <c r="DX104" s="2">
        <f t="shared" si="55"/>
        <v>0.31634458695198797</v>
      </c>
      <c r="DY104" s="2">
        <f t="shared" si="56"/>
        <v>0.14105446157727047</v>
      </c>
      <c r="DZ104" s="2">
        <f t="shared" si="57"/>
        <v>0.17389561991406541</v>
      </c>
      <c r="EA104" s="2">
        <f t="shared" si="58"/>
        <v>0.26328121893531392</v>
      </c>
      <c r="EB104" s="2">
        <f t="shared" si="59"/>
        <v>1.3479876649952831</v>
      </c>
      <c r="EC104" s="2">
        <f t="shared" si="60"/>
        <v>0.96696377744320305</v>
      </c>
      <c r="ED104" s="2">
        <f t="shared" si="61"/>
        <v>0.38102388755207989</v>
      </c>
      <c r="EE104" s="2">
        <f t="shared" si="62"/>
        <v>-0.92802173040294389</v>
      </c>
      <c r="EF104" s="2">
        <f t="shared" si="63"/>
        <v>0</v>
      </c>
      <c r="EG104" s="2">
        <f t="shared" si="64"/>
        <v>1.8027649810107057E-3</v>
      </c>
      <c r="EH104" s="2">
        <f t="shared" si="65"/>
        <v>1</v>
      </c>
      <c r="EI104" s="2">
        <f t="shared" si="66"/>
        <v>0</v>
      </c>
      <c r="EJ104" s="2">
        <f t="shared" si="67"/>
        <v>0.29441191840149428</v>
      </c>
      <c r="EK104" s="2">
        <f t="shared" si="68"/>
        <v>0.14929800177102295</v>
      </c>
      <c r="EL104" s="2">
        <f t="shared" si="69"/>
        <v>0.1840584713137981</v>
      </c>
      <c r="EM104" s="2">
        <f t="shared" si="70"/>
        <v>0.27866796591434845</v>
      </c>
      <c r="EN104" s="2">
        <f t="shared" si="71"/>
        <v>1.4851555571975077</v>
      </c>
      <c r="EO104" s="2">
        <f t="shared" si="72"/>
        <v>1.0377362172725595</v>
      </c>
      <c r="EP104" s="2">
        <f t="shared" si="73"/>
        <v>0.44741933992494848</v>
      </c>
      <c r="EQ104" s="2">
        <f t="shared" si="74"/>
        <v>-1.1029171463358467</v>
      </c>
      <c r="ER104" s="2">
        <f t="shared" si="75"/>
        <v>0</v>
      </c>
      <c r="ES104" s="2">
        <f t="shared" si="76"/>
        <v>5.7371501391694441E-3</v>
      </c>
      <c r="ET104" s="2">
        <f t="shared" si="77"/>
        <v>1</v>
      </c>
      <c r="EU104" s="2">
        <f t="shared" si="78"/>
        <v>0</v>
      </c>
      <c r="EV104">
        <f>INDEX('Ambiente-Luminico'!$B$2:$DZ$1000, MATCH($P104, 'Ambiente-Luminico'!$M$2:$M$1000, 0), MATCH(EV$1, 'Ambiente-Luminico'!$B$1:$DZ$1, 0))</f>
        <v>0.890625</v>
      </c>
      <c r="EW104">
        <f>INDEX('Ambiente-Luminico'!$B$2:$DZ$1000, MATCH($P104, 'Ambiente-Luminico'!$M$2:$M$1000, 0), MATCH(EW$1, 'Ambiente-Luminico'!$B$1:$DZ$1, 0))</f>
        <v>0.234375</v>
      </c>
      <c r="EX104">
        <f>INDEX('Ambiente-Luminico'!$B$2:$DZ$1000, MATCH($P104, 'Ambiente-Luminico'!$M$2:$M$1000, 0), MATCH(EX$1, 'Ambiente-Luminico'!$B$1:$DZ$1, 0))</f>
        <v>0</v>
      </c>
      <c r="EY104">
        <f>INDEX('Ambiente-Luminico'!$B$2:$DZ$1000, MATCH($P104, 'Ambiente-Luminico'!$M$2:$M$1000, 0), MATCH(EY$1, 'Ambiente-Luminico'!$B$1:$DZ$1, 0))</f>
        <v>0.63304793999999998</v>
      </c>
      <c r="EZ104">
        <f>INDEX('Ambiente-Luminico'!$B$2:$DZ$1000, MATCH($P104, 'Ambiente-Luminico'!$M$2:$M$1000, 0), MATCH(EZ$1, 'Ambiente-Luminico'!$B$1:$DZ$1, 0))</f>
        <v>3.3976882999999999E-2</v>
      </c>
      <c r="FA104">
        <f>INDEX('Ambiente-Luminico'!$B$2:$DZ$1000, MATCH($P104, 'Ambiente-Luminico'!$M$2:$M$1000, 0), MATCH(FA$1, 'Ambiente-Luminico'!$B$1:$DZ$1, 0))</f>
        <v>694.85297000000003</v>
      </c>
      <c r="FB104">
        <f>INDEX('Ambiente-Luminico'!$B$2:$DZ$1000, MATCH($P104, 'Ambiente-Luminico'!$M$2:$M$1000, 0), MATCH(FB$1, 'Ambiente-Luminico'!$B$1:$DZ$1, 0))</f>
        <v>0.103515625</v>
      </c>
    </row>
    <row r="105" spans="1:158" x14ac:dyDescent="0.3">
      <c r="A105">
        <f>IF(INDEX(Plan1!O$5:O$1000,ROW()-1)="","",INDEX(Plan1!O$5:O$1000,ROW()-1))</f>
        <v>104</v>
      </c>
      <c r="B105" t="str">
        <f>IF(INDEX(Plan1!P$5:P$1000,ROW()-1)="","",INDEX(Plan1!P$5:P$1000,ROW()-1))</f>
        <v>CTD-HVAC_dia-V86-T120</v>
      </c>
      <c r="C105" t="str">
        <f>IF(INDEX(Plan1!Q$5:Q$1000,ROW()-1)="","",INDEX(Plan1!Q$5:Q$1000,ROW()-1))</f>
        <v>CTD</v>
      </c>
      <c r="D105" t="str">
        <f>IF(INDEX(Plan1!R$5:R$1000,ROW()-1)="","",INDEX(Plan1!R$5:R$1000,ROW()-1))</f>
        <v>HVAC_dia</v>
      </c>
      <c r="E105" t="str">
        <f>IF(INDEX(Plan1!S$5:S$1000,ROW()-1)="","",INDEX(Plan1!S$5:S$1000,ROW()-1))</f>
        <v>V86</v>
      </c>
      <c r="F105" t="str">
        <f>IF(INDEX(Plan1!T$5:T$1000,ROW()-1)="","",INDEX(Plan1!T$5:T$1000,ROW()-1))</f>
        <v>T120</v>
      </c>
      <c r="G105" t="str">
        <f>IF(INDEX(Plan1!U$5:U$1000,ROW()-1)="","",INDEX(Plan1!U$5:U$1000,ROW()-1))</f>
        <v>COZINHA</v>
      </c>
      <c r="H105">
        <f>IF(INDEX(Plan1!W$5:W$1000,ROW()-1)="","",INDEX(Plan1!W$5:W$1000,ROW()-1))</f>
        <v>23</v>
      </c>
      <c r="I105">
        <f>IF(INDEX(Plan1!X$5:X$1000,ROW()-1)="","",INDEX(Plan1!X$5:X$1000,ROW()-1))</f>
        <v>20.47</v>
      </c>
      <c r="J105">
        <f>IF(INDEX(Plan1!Y$5:Y$1000,ROW()-1)="","",INDEX(Plan1!Y$5:Y$1000,ROW()-1))</f>
        <v>7.3440000000000003</v>
      </c>
      <c r="K105" s="16">
        <f>IF(INDEX(Plan1!Z$5:Z$1000,ROW()-1)="","",INDEX(Plan1!Z$5:Z$1000,ROW()-1))</f>
        <v>0.36</v>
      </c>
      <c r="L105" s="2">
        <f>IF(INDEX(Plan1!AA$5:AA$1000,ROW()-1)="","",INDEX(Plan1!AA$5:AA$1000,ROW()-1))</f>
        <v>0.32</v>
      </c>
      <c r="M105" t="str">
        <f t="shared" si="79"/>
        <v>T120</v>
      </c>
      <c r="N105" t="str">
        <f t="shared" si="80"/>
        <v>Oeste</v>
      </c>
      <c r="O105" t="str">
        <f t="shared" si="81"/>
        <v>CTD-HVAC_dia-V86-T120-COZINHA-T120</v>
      </c>
      <c r="P105" t="str">
        <f t="shared" si="82"/>
        <v>CTD-VN-V86-T120-COZINHA-T120</v>
      </c>
      <c r="Q105" t="str">
        <f t="shared" si="83"/>
        <v>CTD_T120_V86</v>
      </c>
      <c r="R105" t="str">
        <f t="shared" si="84"/>
        <v>CTD_T120_V86_sDG</v>
      </c>
      <c r="S105" t="str">
        <f t="shared" si="85"/>
        <v>CTD-COZINHA</v>
      </c>
      <c r="T105" t="str">
        <f t="shared" si="86"/>
        <v>CTD-HVAC_dia-V86-ST-COZINHA-ST</v>
      </c>
      <c r="U105">
        <f>INDEX('Ambiente-Termico'!$B$2:$EC$1000, MATCH($O105, 'Ambiente-Termico'!$I$2:$I$1000, 0), MATCH(U$1, 'Ambiente-Termico'!$B$1:$EC$1, 0))</f>
        <v>5110</v>
      </c>
      <c r="V105">
        <f>INDEX('Ambiente-Termico'!$B$2:$EC$1000, MATCH($O105, 'Ambiente-Termico'!$I$2:$I$1000, 0), MATCH(V$1, 'Ambiente-Termico'!$B$1:$EC$1, 0))</f>
        <v>24</v>
      </c>
      <c r="W105">
        <f>INDEX('Ambiente-Termico'!$B$2:$EC$1000, MATCH($O105, 'Ambiente-Termico'!$I$2:$I$1000, 0), MATCH(W$1, 'Ambiente-Termico'!$B$1:$EC$1, 0))</f>
        <v>25.09</v>
      </c>
      <c r="X105">
        <f>INDEX('Ambiente-Termico'!$B$2:$EC$1000, MATCH($O105, 'Ambiente-Termico'!$I$2:$I$1000, 0), MATCH(X$1, 'Ambiente-Termico'!$B$1:$EC$1, 0))</f>
        <v>23.06</v>
      </c>
      <c r="Y105">
        <f>INDEX('Ambiente-Termico'!$B$2:$EC$1000, MATCH($O105, 'Ambiente-Termico'!$I$2:$I$1000, 0), MATCH(Y$1, 'Ambiente-Termico'!$B$1:$EC$1, 0))</f>
        <v>22.34</v>
      </c>
      <c r="Z105">
        <f>INDEX('Ambiente-Termico'!$B$2:$EC$1000, MATCH($O105, 'Ambiente-Termico'!$I$2:$I$1000, 0), MATCH(Z$1, 'Ambiente-Termico'!$B$1:$EC$1, 0))</f>
        <v>28.78</v>
      </c>
      <c r="AA105">
        <f>INDEX('Ambiente-Termico'!$B$2:$EC$1000, MATCH($O105, 'Ambiente-Termico'!$I$2:$I$1000, 0), MATCH(AA$1, 'Ambiente-Termico'!$B$1:$EC$1, 0))</f>
        <v>28.78</v>
      </c>
      <c r="AB105">
        <f>INDEX('Ambiente-Termico'!$B$2:$EC$1000, MATCH($O105, 'Ambiente-Termico'!$I$2:$I$1000, 0), MATCH(AB$1, 'Ambiente-Termico'!$B$1:$EC$1, 0))</f>
        <v>22.29</v>
      </c>
      <c r="AC105">
        <f>INDEX('Ambiente-Termico'!$B$2:$EC$1000, MATCH($O105, 'Ambiente-Termico'!$I$2:$I$1000, 0), MATCH(AC$1, 'Ambiente-Termico'!$B$1:$EC$1, 0))</f>
        <v>21.66</v>
      </c>
      <c r="AD105">
        <f>INDEX('Ambiente-Termico'!$B$2:$EC$1000, MATCH($O105, 'Ambiente-Termico'!$I$2:$I$1000, 0), MATCH(AD$1, 'Ambiente-Termico'!$B$1:$EC$1, 0))</f>
        <v>26.39</v>
      </c>
      <c r="AE105">
        <f>INDEX('Ambiente-Termico'!$B$2:$EC$1000, MATCH($O105, 'Ambiente-Termico'!$I$2:$I$1000, 0), MATCH(AE$1, 'Ambiente-Termico'!$B$1:$EC$1, 0))</f>
        <v>26.39</v>
      </c>
      <c r="AF105">
        <f>INDEX('Ambiente-Termico'!$B$2:$EC$1000, MATCH($O105, 'Ambiente-Termico'!$I$2:$I$1000, 0), MATCH(AF$1, 'Ambiente-Termico'!$B$1:$EC$1, 0))</f>
        <v>22.68</v>
      </c>
      <c r="AG105">
        <f>INDEX('Ambiente-Termico'!$B$2:$EC$1000, MATCH($O105, 'Ambiente-Termico'!$I$2:$I$1000, 0), MATCH(AG$1, 'Ambiente-Termico'!$B$1:$EC$1, 0))</f>
        <v>22</v>
      </c>
      <c r="AH105" s="2">
        <f t="shared" si="87"/>
        <v>0</v>
      </c>
      <c r="AI105" s="2">
        <f t="shared" si="87"/>
        <v>1.1426319936958196E-2</v>
      </c>
      <c r="AJ105" s="2">
        <f t="shared" si="87"/>
        <v>5.1768766177739955E-3</v>
      </c>
      <c r="AK105" s="2">
        <f t="shared" si="87"/>
        <v>4.0124832813196454E-3</v>
      </c>
      <c r="AL105" s="2">
        <f t="shared" si="88"/>
        <v>7.1313326879638539E-2</v>
      </c>
      <c r="AM105" s="2">
        <f t="shared" si="88"/>
        <v>7.1313326879638539E-2</v>
      </c>
      <c r="AN105" s="2">
        <f t="shared" si="88"/>
        <v>3.1711555169417927E-2</v>
      </c>
      <c r="AO105" s="2">
        <f t="shared" si="43"/>
        <v>2.0352781546811416E-2</v>
      </c>
      <c r="AP105" s="2">
        <f t="shared" si="43"/>
        <v>4.0363636363636379E-2</v>
      </c>
      <c r="AQ105" s="2">
        <f t="shared" si="43"/>
        <v>4.0363636363636379E-2</v>
      </c>
      <c r="AR105" s="2">
        <f t="shared" si="43"/>
        <v>1.8181818181818299E-2</v>
      </c>
      <c r="AS105" s="2">
        <f t="shared" si="44"/>
        <v>1.212393354288277E-2</v>
      </c>
      <c r="AT105">
        <f>INDEX('Ambiente-Termico'!$B$2:$EC$1000, MATCH($O105, 'Ambiente-Termico'!$I$2:$I$1000, 0), MATCH(AT$1, 'Ambiente-Termico'!$B$1:$EC$1, 0))</f>
        <v>4507</v>
      </c>
      <c r="AU105" s="2">
        <f>INDEX('Ambiente-Termico'!$B$2:$EC$1000, MATCH($O105, 'Ambiente-Termico'!$I$2:$I$1000, 0), MATCH(AU$1, 'Ambiente-Termico'!$B$1:$EC$1, 0))</f>
        <v>0.88199608610567515</v>
      </c>
      <c r="AV105">
        <f>INDEX('Ambiente-Termico'!$B$2:$EC$1000, MATCH($O105, 'Ambiente-Termico'!$I$2:$I$1000, 0), MATCH(AV$1, 'Ambiente-Termico'!$B$1:$EC$1, 0))</f>
        <v>0</v>
      </c>
      <c r="AW105" s="2">
        <f>INDEX('Ambiente-Termico'!$B$2:$EC$1000, MATCH($O105, 'Ambiente-Termico'!$I$2:$I$1000, 0), MATCH(AW$1, 'Ambiente-Termico'!$B$1:$EC$1, 0))</f>
        <v>0</v>
      </c>
      <c r="AX105">
        <f>INDEX('Ambiente-Termico'!$B$2:$EC$1000, MATCH($O105, 'Ambiente-Termico'!$I$2:$I$1000, 0), MATCH(AX$1, 'Ambiente-Termico'!$B$1:$EC$1, 0))</f>
        <v>603</v>
      </c>
      <c r="AY105" s="2">
        <f>INDEX('Ambiente-Termico'!$B$2:$EC$1000, MATCH($O105, 'Ambiente-Termico'!$I$2:$I$1000, 0), MATCH(AY$1, 'Ambiente-Termico'!$B$1:$EC$1, 0))</f>
        <v>0.11800391389432489</v>
      </c>
      <c r="AZ105">
        <f>INDEX('Ambiente-Termico'!$B$2:$EC$1000, MATCH($O105, 'Ambiente-Termico'!$I$2:$I$1000, 0), MATCH(AZ$1, 'Ambiente-Termico'!$B$1:$EC$1, 0))</f>
        <v>8043</v>
      </c>
      <c r="BA105" s="2">
        <f>INDEX('Ambiente-Termico'!$B$2:$EC$1000, MATCH($O105, 'Ambiente-Termico'!$I$2:$I$1000, 0), MATCH(BA$1, 'Ambiente-Termico'!$B$1:$EC$1, 0))</f>
        <v>0.91815068493150687</v>
      </c>
      <c r="BB105">
        <f>INDEX('Ambiente-Termico'!$B$2:$EC$1000, MATCH($O105, 'Ambiente-Termico'!$I$2:$I$1000, 0), MATCH(BB$1, 'Ambiente-Termico'!$B$1:$EC$1, 0))</f>
        <v>0</v>
      </c>
      <c r="BC105" s="2">
        <f>INDEX('Ambiente-Termico'!$B$2:$EC$1000, MATCH($O105, 'Ambiente-Termico'!$I$2:$I$1000, 0), MATCH(BC$1, 'Ambiente-Termico'!$B$1:$EC$1, 0))</f>
        <v>0</v>
      </c>
      <c r="BD105" t="e">
        <f>INDEX('Ambiente-Termico'!$B$2:$EC$1000, MATCH($O105, 'Ambiente-Termico'!$I$2:$I$1000, 0), MATCH(BD$1, 'Ambiente-Termico'!$B$1:$EC$1, 0))</f>
        <v>#N/A</v>
      </c>
      <c r="BE105" s="2" t="e">
        <f>INDEX('Ambiente-Termico'!$B$2:$EC$1000, MATCH($O105, 'Ambiente-Termico'!$I$2:$I$1000, 0), MATCH(BE$1, 'Ambiente-Termico'!$B$1:$EC$1, 0))</f>
        <v>#N/A</v>
      </c>
      <c r="BF105">
        <f>INDEX('Ambiente-Termico'!$B$2:$EC$1000, MATCH($O105, 'Ambiente-Termico'!$I$2:$I$1000, 0), MATCH(BF$1, 'Ambiente-Termico'!$B$1:$EC$1, 0))</f>
        <v>8</v>
      </c>
      <c r="BG105" s="2">
        <f>INDEX('Ambiente-Termico'!$B$2:$EC$1000, MATCH($O105, 'Ambiente-Termico'!$I$2:$I$1000, 0), MATCH(BG$1, 'Ambiente-Termico'!$B$1:$EC$1, 0))</f>
        <v>1.5655577299412921E-3</v>
      </c>
      <c r="BH105">
        <f>INDEX('Ambiente-Termico'!$B$2:$EC$1000, MATCH($O105, 'Ambiente-Termico'!$I$2:$I$1000, 0), MATCH(BH$1, 'Ambiente-Termico'!$B$1:$EC$1, 0))</f>
        <v>5</v>
      </c>
      <c r="BI105" s="2">
        <f>INDEX('Ambiente-Termico'!$B$2:$EC$1000, MATCH($O105, 'Ambiente-Termico'!$I$2:$I$1000, 0), MATCH(BI$1, 'Ambiente-Termico'!$B$1:$EC$1, 0))</f>
        <v>9.7847358121330719E-4</v>
      </c>
      <c r="BJ105">
        <f>INDEX('Ambiente-Termico'!$B$2:$EC$1000, MATCH($O105, 'Ambiente-Termico'!$I$2:$I$1000, 0), MATCH(BJ$1, 'Ambiente-Termico'!$B$1:$EC$1, 0))</f>
        <v>5097</v>
      </c>
      <c r="BK105" s="2">
        <f>INDEX('Ambiente-Termico'!$B$2:$EC$1000, MATCH($O105, 'Ambiente-Termico'!$I$2:$I$1000, 0), MATCH(BK$1, 'Ambiente-Termico'!$B$1:$EC$1, 0))</f>
        <v>0.99745596868884545</v>
      </c>
      <c r="BL105">
        <f>INDEX('Ambiente-Termico'!$B$2:$EC$1000, MATCH($O105, 'Ambiente-Termico'!$I$2:$I$1000, 0), MATCH(BL$1, 'Ambiente-Termico'!$B$1:$EC$1, 0))</f>
        <v>8</v>
      </c>
      <c r="BM105" s="2">
        <f>INDEX('Ambiente-Termico'!$B$2:$EC$1000, MATCH($O105, 'Ambiente-Termico'!$I$2:$I$1000, 0), MATCH(BM$1, 'Ambiente-Termico'!$B$1:$EC$1, 0))</f>
        <v>9.1324200913242006E-4</v>
      </c>
      <c r="BN105">
        <f>INDEX('Ambiente-Termico'!$B$2:$EC$1000, MATCH($O105, 'Ambiente-Termico'!$I$2:$I$1000, 0), MATCH(BN$1, 'Ambiente-Termico'!$B$1:$EC$1, 0))</f>
        <v>245</v>
      </c>
      <c r="BO105" s="2">
        <f>INDEX('Ambiente-Termico'!$B$2:$EC$1000, MATCH($O105, 'Ambiente-Termico'!$I$2:$I$1000, 0), MATCH(BO$1, 'Ambiente-Termico'!$B$1:$EC$1, 0))</f>
        <v>2.796803652968036E-2</v>
      </c>
      <c r="BP105">
        <f>INDEX('Ambiente-Termico'!$B$2:$EC$1000, MATCH($O105, 'Ambiente-Termico'!$I$2:$I$1000, 0), MATCH(BP$1, 'Ambiente-Termico'!$B$1:$EC$1, 0))</f>
        <v>8507</v>
      </c>
      <c r="BQ105" s="2">
        <f>INDEX('Ambiente-Termico'!$B$2:$EC$1000, MATCH($O105, 'Ambiente-Termico'!$I$2:$I$1000, 0), MATCH(BQ$1, 'Ambiente-Termico'!$B$1:$EC$1, 0))</f>
        <v>0.97111872146118716</v>
      </c>
      <c r="BR105">
        <f>INDEX('Ambiente-Termico'!$B$2:$EC$1000, MATCH($O105, 'Ambiente-Termico'!$I$2:$I$1000, 0), MATCH(BR$1, 'Ambiente-Termico'!$B$1:$EC$1, 0))</f>
        <v>0</v>
      </c>
      <c r="BS105" s="2">
        <f>INDEX('Ambiente-Termico'!$B$2:$EC$1000, MATCH($O105, 'Ambiente-Termico'!$I$2:$I$1000, 0), MATCH(BS$1, 'Ambiente-Termico'!$B$1:$EC$1, 0))</f>
        <v>0</v>
      </c>
      <c r="BT105">
        <f>INDEX('Ambiente-Termico'!$B$2:$EC$1000, MATCH($O105, 'Ambiente-Termico'!$I$2:$I$1000, 0), MATCH(BT$1, 'Ambiente-Termico'!$B$1:$EC$1, 0))</f>
        <v>652</v>
      </c>
      <c r="BU105" s="2">
        <f>INDEX('Ambiente-Termico'!$B$2:$EC$1000, MATCH($O105, 'Ambiente-Termico'!$I$2:$I$1000, 0), MATCH(BU$1, 'Ambiente-Termico'!$B$1:$EC$1, 0))</f>
        <v>0.12759295499021531</v>
      </c>
      <c r="BV105">
        <f>INDEX('Ambiente-Termico'!$B$2:$EC$1000, MATCH($O105, 'Ambiente-Termico'!$I$2:$I$1000, 0), MATCH(BV$1, 'Ambiente-Termico'!$B$1:$EC$1, 0))</f>
        <v>8108</v>
      </c>
      <c r="BW105" s="2">
        <f>INDEX('Ambiente-Termico'!$B$2:$EC$1000, MATCH($O105, 'Ambiente-Termico'!$I$2:$I$1000, 0), MATCH(BW$1, 'Ambiente-Termico'!$B$1:$EC$1, 0))</f>
        <v>0.92557077625570772</v>
      </c>
      <c r="BX105">
        <f>INDEX('Ambiente-Termico'!$B$2:$EC$1000, MATCH($O105, 'Ambiente-Termico'!$I$2:$I$1000, 0), MATCH(BX$1, 'Ambiente-Termico'!$B$1:$EC$1, 0))</f>
        <v>0</v>
      </c>
      <c r="BY105" s="2">
        <f>INDEX('Ambiente-Termico'!$B$2:$EC$1000, MATCH($O105, 'Ambiente-Termico'!$I$2:$I$1000, 0), MATCH(BY$1, 'Ambiente-Termico'!$B$1:$EC$1, 0))</f>
        <v>0</v>
      </c>
      <c r="BZ105">
        <f>INDEX('Ambiente-Termico'!$B$2:$EC$1000, MATCH($O105, 'Ambiente-Termico'!$I$2:$I$1000, 0), MATCH(BZ$1, 'Ambiente-Termico'!$B$1:$EC$1, 0))</f>
        <v>1910</v>
      </c>
      <c r="CA105" s="2">
        <f>INDEX('Ambiente-Termico'!$B$2:$EC$1000, MATCH($O105, 'Ambiente-Termico'!$I$2:$I$1000, 0), MATCH(CA$1, 'Ambiente-Termico'!$B$1:$EC$1, 0))</f>
        <v>0.2180365296803653</v>
      </c>
      <c r="CB105">
        <f>INDEX('Ambiente-Termico'!$B$2:$EC$1000, MATCH($O105, 'Ambiente-Termico'!$I$2:$I$1000, 0), MATCH(CB$1, 'Ambiente-Termico'!$B$1:$EC$1, 0))</f>
        <v>6850</v>
      </c>
      <c r="CC105" s="2">
        <f>INDEX('Ambiente-Termico'!$B$2:$EC$1000, MATCH($O105, 'Ambiente-Termico'!$I$2:$I$1000, 0), MATCH(CC$1, 'Ambiente-Termico'!$B$1:$EC$1, 0))</f>
        <v>0.78196347031963476</v>
      </c>
      <c r="CD105">
        <f>INDEX('Ambiente-Termico'!$B$2:$EC$1000, MATCH($O105, 'Ambiente-Termico'!$I$2:$I$1000, 0), MATCH(CD$1, 'Ambiente-Termico'!$B$1:$EC$1, 0))</f>
        <v>2260.59</v>
      </c>
      <c r="CE105">
        <f>INDEX('Ambiente-Termico'!$B$2:$EC$1000, MATCH($O105, 'Ambiente-Termico'!$I$2:$I$1000, 0), MATCH(CE$1, 'Ambiente-Termico'!$B$1:$EC$1, 0))</f>
        <v>616.57000000000005</v>
      </c>
      <c r="CF105">
        <f>INDEX('Ambiente-Termico'!$B$2:$EC$1000, MATCH($O105, 'Ambiente-Termico'!$I$2:$I$1000, 0), MATCH(CF$1, 'Ambiente-Termico'!$B$1:$EC$1, 0))</f>
        <v>98.286521739130436</v>
      </c>
      <c r="CG105">
        <f>INDEX('Ambiente-Termico'!$B$2:$EC$1000, MATCH($O105, 'Ambiente-Termico'!$I$2:$I$1000, 0), MATCH(CG$1, 'Ambiente-Termico'!$B$1:$EC$1, 0))</f>
        <v>26.807391304347828</v>
      </c>
      <c r="CH105">
        <f>INDEX('Ambiente-Termico'!$B$2:$EC$1000, MATCH($O105, 'Ambiente-Termico'!$I$2:$I$1000, 0), MATCH(CH$1, 'Ambiente-Termico'!$B$1:$EC$1, 0))</f>
        <v>71.479130434782604</v>
      </c>
      <c r="CI105">
        <f>INDEX('Ambiente-Termico'!$B$2:$EC$1000, MATCH($O105, 'Ambiente-Termico'!$I$2:$I$1000, 0), MATCH(CI$1, 'Ambiente-Termico'!$B$1:$EC$1, 0))</f>
        <v>2522.27</v>
      </c>
      <c r="CJ105">
        <f>INDEX('Ambiente-Termico'!$B$2:$EC$1000, MATCH($O105, 'Ambiente-Termico'!$I$2:$I$1000, 0), MATCH(CJ$1, 'Ambiente-Termico'!$B$1:$EC$1, 0))</f>
        <v>31.824041510776141</v>
      </c>
      <c r="CK105">
        <f>INDEX('Ambiente-Termico'!$B$2:$EC$1000, MATCH($O105, 'Ambiente-Termico'!$I$2:$I$1000, 0), MATCH(CK$1, 'Ambiente-Termico'!$B$1:$EC$1, 0))</f>
        <v>458.91</v>
      </c>
      <c r="CL105">
        <f>INDEX('Ambiente-Termico'!$B$2:$EC$1000, MATCH($O105, 'Ambiente-Termico'!$I$2:$I$1000, 0), MATCH(CL$1, 'Ambiente-Termico'!$B$1:$EC$1, 0))</f>
        <v>20.57</v>
      </c>
      <c r="CM105">
        <f>INDEX('Ambiente-Termico'!$B$2:$EC$1000, MATCH($O105, 'Ambiente-Termico'!$I$2:$I$1000, 0), MATCH(CM$1, 'Ambiente-Termico'!$B$1:$EC$1, 0))</f>
        <v>49.66</v>
      </c>
      <c r="CN105" t="str">
        <f>INDEX('Ambiente-Termico'!$B$2:$EC$1000, MATCH($O105, 'Ambiente-Termico'!$I$2:$I$1000, 0), MATCH(CN$1, 'Ambiente-Termico'!$B$1:$EC$1, 0))</f>
        <v xml:space="preserve"> 02/21  18:00:00</v>
      </c>
      <c r="CO105">
        <f>INDEX('Ambiente-Termico'!$B$2:$EC$1000, MATCH($O105, 'Ambiente-Termico'!$I$2:$I$1000, 0), MATCH(CO$1, 'Ambiente-Termico'!$B$1:$EC$1, 0))</f>
        <v>1483.654882820673</v>
      </c>
      <c r="CP105">
        <f>INDEX('Ambiente-Termico'!$B$2:$EC$1000, MATCH($O105, 'Ambiente-Termico'!$I$2:$I$1000, 0), MATCH(CP$1, 'Ambiente-Termico'!$B$1:$EC$1, 0))</f>
        <v>207</v>
      </c>
      <c r="CQ105">
        <f>INDEX('Ambiente-Termico'!$B$2:$EC$1000, MATCH($O105, 'Ambiente-Termico'!$I$2:$I$1000, 0), MATCH(CQ$1, 'Ambiente-Termico'!$B$1:$EC$1, 0))</f>
        <v>255.19499999999999</v>
      </c>
      <c r="CR105">
        <f>INDEX('Ambiente-Termico'!$B$2:$EC$1000, MATCH($O105, 'Ambiente-Termico'!$I$2:$I$1000, 0), MATCH(CR$1, 'Ambiente-Termico'!$B$1:$EC$1, 0))</f>
        <v>386.36999999999989</v>
      </c>
      <c r="CS105">
        <f>INDEX('Ambiente-Termico'!$B$2:$EC$1000, MATCH($O105, 'Ambiente-Termico'!$I$2:$I$1000, 0), MATCH(CS$1, 'Ambiente-Termico'!$B$1:$EC$1, 0))</f>
        <v>2490.6263430331151</v>
      </c>
      <c r="CT105">
        <f>INDEX('Ambiente-Termico'!$B$2:$EC$1000, MATCH($O105, 'Ambiente-Termico'!$I$2:$I$1000, 0), MATCH(CT$1, 'Ambiente-Termico'!$B$1:$EC$1, 0))</f>
        <v>2477.021327889066</v>
      </c>
      <c r="CU105">
        <f>INDEX('Ambiente-Termico'!$B$2:$EC$1000, MATCH($O105, 'Ambiente-Termico'!$I$2:$I$1000, 0), MATCH(CU$1, 'Ambiente-Termico'!$B$1:$EC$1, 0))</f>
        <v>13.60501514404859</v>
      </c>
      <c r="CV105">
        <f>INDEX('Ambiente-Termico'!$B$2:$EC$1000, MATCH($O105, 'Ambiente-Termico'!$I$2:$I$1000, 0), MATCH(CV$1, 'Ambiente-Termico'!$B$1:$EC$1, 0))</f>
        <v>-1861.407878214402</v>
      </c>
      <c r="CW105">
        <f>INDEX('Ambiente-Termico'!$B$2:$EC$1000, MATCH($O105, 'Ambiente-Termico'!$I$2:$I$1000, 0), MATCH(CW$1, 'Ambiente-Termico'!$B$1:$EC$1, 0))</f>
        <v>0</v>
      </c>
      <c r="CX105">
        <f>INDEX('Ambiente-Termico'!$B$2:$EC$1000, MATCH($O105, 'Ambiente-Termico'!$I$2:$I$1000, 0), MATCH(CX$1, 'Ambiente-Termico'!$B$1:$EC$1, 0))</f>
        <v>5.8714180019610467</v>
      </c>
      <c r="CY105">
        <f>INDEX('Ambiente-Termico'!$B$2:$EC$1000, MATCH($O105, 'Ambiente-Termico'!$I$2:$I$1000, 0), MATCH(CY$1, 'Ambiente-Termico'!$B$1:$EC$1, 0))</f>
        <v>1483.654882820673</v>
      </c>
      <c r="CZ105">
        <f>INDEX('Ambiente-Termico'!$B$2:$EC$1000, MATCH($O105, 'Ambiente-Termico'!$I$2:$I$1000, 0), MATCH(CZ$1, 'Ambiente-Termico'!$B$1:$EC$1, 0))</f>
        <v>0</v>
      </c>
      <c r="DA105" t="str">
        <f>INDEX('Ambiente-Termico'!$B$2:$EC$1000, MATCH($O105, 'Ambiente-Termico'!$I$2:$I$1000, 0), MATCH(DA$1, 'Ambiente-Termico'!$B$1:$EC$1, 0))</f>
        <v xml:space="preserve"> 02/21  18:00:00</v>
      </c>
      <c r="DB105">
        <f>INDEX('Ambiente-Termico'!$B$2:$EC$1000, MATCH($O105, 'Ambiente-Termico'!$I$2:$I$1000, 0), MATCH(DB$1, 'Ambiente-Termico'!$B$1:$EC$1, 0))</f>
        <v>1393.1207340530659</v>
      </c>
      <c r="DC105">
        <f>INDEX('Ambiente-Termico'!$B$2:$EC$1000, MATCH($O105, 'Ambiente-Termico'!$I$2:$I$1000, 0), MATCH(DC$1, 'Ambiente-Termico'!$B$1:$EC$1, 0))</f>
        <v>207</v>
      </c>
      <c r="DD105">
        <f>INDEX('Ambiente-Termico'!$B$2:$EC$1000, MATCH($O105, 'Ambiente-Termico'!$I$2:$I$1000, 0), MATCH(DD$1, 'Ambiente-Termico'!$B$1:$EC$1, 0))</f>
        <v>255.19499999999999</v>
      </c>
      <c r="DE105">
        <f>INDEX('Ambiente-Termico'!$B$2:$EC$1000, MATCH($O105, 'Ambiente-Termico'!$I$2:$I$1000, 0), MATCH(DE$1, 'Ambiente-Termico'!$B$1:$EC$1, 0))</f>
        <v>386.36999999999989</v>
      </c>
      <c r="DF105">
        <f>INDEX('Ambiente-Termico'!$B$2:$EC$1000, MATCH($O105, 'Ambiente-Termico'!$I$2:$I$1000, 0), MATCH(DF$1, 'Ambiente-Termico'!$B$1:$EC$1, 0))</f>
        <v>2584.6488799854119</v>
      </c>
      <c r="DG105">
        <f>INDEX('Ambiente-Termico'!$B$2:$EC$1000, MATCH($O105, 'Ambiente-Termico'!$I$2:$I$1000, 0), MATCH(DG$1, 'Ambiente-Termico'!$B$1:$EC$1, 0))</f>
        <v>2512.1234019441049</v>
      </c>
      <c r="DH105">
        <f>INDEX('Ambiente-Termico'!$B$2:$EC$1000, MATCH($O105, 'Ambiente-Termico'!$I$2:$I$1000, 0), MATCH(DH$1, 'Ambiente-Termico'!$B$1:$EC$1, 0))</f>
        <v>72.525478041306542</v>
      </c>
      <c r="DI105">
        <f>INDEX('Ambiente-Termico'!$B$2:$EC$1000, MATCH($O105, 'Ambiente-Termico'!$I$2:$I$1000, 0), MATCH(DI$1, 'Ambiente-Termico'!$B$1:$EC$1, 0))</f>
        <v>-2051.2151853657069</v>
      </c>
      <c r="DJ105">
        <f>INDEX('Ambiente-Termico'!$B$2:$EC$1000, MATCH($O105, 'Ambiente-Termico'!$I$2:$I$1000, 0), MATCH(DJ$1, 'Ambiente-Termico'!$B$1:$EC$1, 0))</f>
        <v>0</v>
      </c>
      <c r="DK105">
        <f>INDEX('Ambiente-Termico'!$B$2:$EC$1000, MATCH($O105, 'Ambiente-Termico'!$I$2:$I$1000, 0), MATCH(DK$1, 'Ambiente-Termico'!$B$1:$EC$1, 0))</f>
        <v>11.12203943336112</v>
      </c>
      <c r="DL105">
        <f>INDEX('Ambiente-Termico'!$B$2:$EC$1000, MATCH($O105, 'Ambiente-Termico'!$I$2:$I$1000, 0), MATCH(DL$1, 'Ambiente-Termico'!$B$1:$EC$1, 0))</f>
        <v>1393.1207340530659</v>
      </c>
      <c r="DM105">
        <f>INDEX('Ambiente-Termico'!$B$2:$EC$1000, MATCH($O105, 'Ambiente-Termico'!$I$2:$I$1000, 0), MATCH(DM$1, 'Ambiente-Termico'!$B$1:$EC$1, 0))</f>
        <v>0</v>
      </c>
      <c r="DN105" s="2">
        <f t="shared" si="45"/>
        <v>0.48491021320518679</v>
      </c>
      <c r="DO105" s="2">
        <f t="shared" si="46"/>
        <v>0.15505947486707228</v>
      </c>
      <c r="DP105" s="2">
        <f t="shared" si="47"/>
        <v>0.4849102132051869</v>
      </c>
      <c r="DQ105" s="2">
        <f t="shared" si="48"/>
        <v>0.15505947486707228</v>
      </c>
      <c r="DR105" s="2">
        <f t="shared" si="49"/>
        <v>0.55069267370135633</v>
      </c>
      <c r="DS105" s="2">
        <f t="shared" si="50"/>
        <v>0.48371269496868219</v>
      </c>
      <c r="DT105" s="2">
        <f t="shared" si="51"/>
        <v>5.4428203011952947E-2</v>
      </c>
      <c r="DU105" s="2">
        <f t="shared" si="52"/>
        <v>0.26439047848040398</v>
      </c>
      <c r="DV105" s="2">
        <f t="shared" si="53"/>
        <v>-2.3383084577114355E-2</v>
      </c>
      <c r="DW105" s="2">
        <f t="shared" si="54"/>
        <v>0.27088533255028635</v>
      </c>
      <c r="DX105" s="2">
        <f t="shared" si="55"/>
        <v>0.30882721552709214</v>
      </c>
      <c r="DY105" s="2">
        <f t="shared" si="56"/>
        <v>0.13952031729000131</v>
      </c>
      <c r="DZ105" s="2">
        <f t="shared" si="57"/>
        <v>0.17200428681556465</v>
      </c>
      <c r="EA105" s="2">
        <f t="shared" si="58"/>
        <v>0.26041770527216324</v>
      </c>
      <c r="EB105" s="2">
        <f t="shared" si="59"/>
        <v>1.6787100368638446</v>
      </c>
      <c r="EC105" s="2">
        <f t="shared" si="60"/>
        <v>1.6695401043535403</v>
      </c>
      <c r="ED105" s="2">
        <f t="shared" si="61"/>
        <v>9.16993251030402E-3</v>
      </c>
      <c r="EE105" s="2">
        <f t="shared" si="62"/>
        <v>-1.254609747703292</v>
      </c>
      <c r="EF105" s="2">
        <f t="shared" si="63"/>
        <v>0</v>
      </c>
      <c r="EG105" s="2">
        <f t="shared" si="64"/>
        <v>3.9574014617189887E-3</v>
      </c>
      <c r="EH105" s="2">
        <f t="shared" si="65"/>
        <v>1</v>
      </c>
      <c r="EI105" s="2">
        <f t="shared" si="66"/>
        <v>0</v>
      </c>
      <c r="EJ105" s="2">
        <f t="shared" si="67"/>
        <v>0.29103688329416999</v>
      </c>
      <c r="EK105" s="2">
        <f t="shared" si="68"/>
        <v>0.14858726522414609</v>
      </c>
      <c r="EL105" s="2">
        <f t="shared" si="69"/>
        <v>0.18318225675785488</v>
      </c>
      <c r="EM105" s="2">
        <f t="shared" si="70"/>
        <v>0.27734136069880827</v>
      </c>
      <c r="EN105" s="2">
        <f t="shared" si="71"/>
        <v>1.8552942446458192</v>
      </c>
      <c r="EO105" s="2">
        <f t="shared" si="72"/>
        <v>1.8032345227075017</v>
      </c>
      <c r="EP105" s="2">
        <f t="shared" si="73"/>
        <v>5.20597219383169E-2</v>
      </c>
      <c r="EQ105" s="2">
        <f t="shared" si="74"/>
        <v>-1.4723886704334797</v>
      </c>
      <c r="ER105" s="2">
        <f t="shared" si="75"/>
        <v>0</v>
      </c>
      <c r="ES105" s="2">
        <f t="shared" si="76"/>
        <v>7.9835431068514019E-3</v>
      </c>
      <c r="ET105" s="2">
        <f t="shared" si="77"/>
        <v>1</v>
      </c>
      <c r="EU105" s="2">
        <f t="shared" si="78"/>
        <v>0</v>
      </c>
      <c r="EV105">
        <f>INDEX('Ambiente-Luminico'!$B$2:$DZ$1000, MATCH($P105, 'Ambiente-Luminico'!$M$2:$M$1000, 0), MATCH(EV$1, 'Ambiente-Luminico'!$B$1:$DZ$1, 0))</f>
        <v>1</v>
      </c>
      <c r="EW105">
        <f>INDEX('Ambiente-Luminico'!$B$2:$DZ$1000, MATCH($P105, 'Ambiente-Luminico'!$M$2:$M$1000, 0), MATCH(EW$1, 'Ambiente-Luminico'!$B$1:$DZ$1, 0))</f>
        <v>0.234375</v>
      </c>
      <c r="EX105">
        <f>INDEX('Ambiente-Luminico'!$B$2:$DZ$1000, MATCH($P105, 'Ambiente-Luminico'!$M$2:$M$1000, 0), MATCH(EX$1, 'Ambiente-Luminico'!$B$1:$DZ$1, 0))</f>
        <v>0</v>
      </c>
      <c r="EY105">
        <f>INDEX('Ambiente-Luminico'!$B$2:$DZ$1000, MATCH($P105, 'Ambiente-Luminico'!$M$2:$M$1000, 0), MATCH(EY$1, 'Ambiente-Luminico'!$B$1:$DZ$1, 0))</f>
        <v>0.82144684000000001</v>
      </c>
      <c r="EZ105">
        <f>INDEX('Ambiente-Luminico'!$B$2:$DZ$1000, MATCH($P105, 'Ambiente-Luminico'!$M$2:$M$1000, 0), MATCH(EZ$1, 'Ambiente-Luminico'!$B$1:$DZ$1, 0))</f>
        <v>5.9434942999999997E-2</v>
      </c>
      <c r="FA105">
        <f>INDEX('Ambiente-Luminico'!$B$2:$DZ$1000, MATCH($P105, 'Ambiente-Luminico'!$M$2:$M$1000, 0), MATCH(FA$1, 'Ambiente-Luminico'!$B$1:$DZ$1, 0))</f>
        <v>1268.8824</v>
      </c>
      <c r="FB105">
        <f>INDEX('Ambiente-Luminico'!$B$2:$DZ$1000, MATCH($P105, 'Ambiente-Luminico'!$M$2:$M$1000, 0), MATCH(FB$1, 'Ambiente-Luminico'!$B$1:$DZ$1, 0))</f>
        <v>0.2421875</v>
      </c>
    </row>
    <row r="106" spans="1:158" x14ac:dyDescent="0.3">
      <c r="A106">
        <f>IF(INDEX(Plan1!O$5:O$1000,ROW()-1)="","",INDEX(Plan1!O$5:O$1000,ROW()-1))</f>
        <v>105</v>
      </c>
      <c r="B106" t="str">
        <f>IF(INDEX(Plan1!P$5:P$1000,ROW()-1)="","",INDEX(Plan1!P$5:P$1000,ROW()-1))</f>
        <v>CTD-HVAC_dia-V60-T210</v>
      </c>
      <c r="C106" t="str">
        <f>IF(INDEX(Plan1!Q$5:Q$1000,ROW()-1)="","",INDEX(Plan1!Q$5:Q$1000,ROW()-1))</f>
        <v>CTD</v>
      </c>
      <c r="D106" t="str">
        <f>IF(INDEX(Plan1!R$5:R$1000,ROW()-1)="","",INDEX(Plan1!R$5:R$1000,ROW()-1))</f>
        <v>HVAC_dia</v>
      </c>
      <c r="E106" t="str">
        <f>IF(INDEX(Plan1!S$5:S$1000,ROW()-1)="","",INDEX(Plan1!S$5:S$1000,ROW()-1))</f>
        <v>V60</v>
      </c>
      <c r="F106" t="str">
        <f>IF(INDEX(Plan1!T$5:T$1000,ROW()-1)="","",INDEX(Plan1!T$5:T$1000,ROW()-1))</f>
        <v>T210</v>
      </c>
      <c r="G106" t="str">
        <f>IF(INDEX(Plan1!U$5:U$1000,ROW()-1)="","",INDEX(Plan1!U$5:U$1000,ROW()-1))</f>
        <v>COZINHA</v>
      </c>
      <c r="H106">
        <f>IF(INDEX(Plan1!W$5:W$1000,ROW()-1)="","",INDEX(Plan1!W$5:W$1000,ROW()-1))</f>
        <v>23</v>
      </c>
      <c r="I106">
        <f>IF(INDEX(Plan1!X$5:X$1000,ROW()-1)="","",INDEX(Plan1!X$5:X$1000,ROW()-1))</f>
        <v>20.47</v>
      </c>
      <c r="J106">
        <f>IF(INDEX(Plan1!Y$5:Y$1000,ROW()-1)="","",INDEX(Plan1!Y$5:Y$1000,ROW()-1))</f>
        <v>7.3440000000000003</v>
      </c>
      <c r="K106" s="16">
        <f>IF(INDEX(Plan1!Z$5:Z$1000,ROW()-1)="","",INDEX(Plan1!Z$5:Z$1000,ROW()-1))</f>
        <v>0.36</v>
      </c>
      <c r="L106" s="2">
        <f>IF(INDEX(Plan1!AA$5:AA$1000,ROW()-1)="","",INDEX(Plan1!AA$5:AA$1000,ROW()-1))</f>
        <v>0.32</v>
      </c>
      <c r="M106" t="str">
        <f t="shared" si="79"/>
        <v>T210</v>
      </c>
      <c r="N106" t="str">
        <f t="shared" si="80"/>
        <v>Oeste</v>
      </c>
      <c r="O106" t="str">
        <f t="shared" si="81"/>
        <v>CTD-HVAC_dia-V60-T210-COZINHA-T210</v>
      </c>
      <c r="P106" t="str">
        <f t="shared" si="82"/>
        <v>CTD-VN-V60-T210-COZINHA-T210</v>
      </c>
      <c r="Q106" t="str">
        <f t="shared" si="83"/>
        <v>CTD_T210_V60</v>
      </c>
      <c r="R106" t="str">
        <f t="shared" si="84"/>
        <v>CTD_T210_V60_sDG</v>
      </c>
      <c r="S106" t="str">
        <f t="shared" si="85"/>
        <v>CTD-COZINHA</v>
      </c>
      <c r="T106" t="str">
        <f t="shared" si="86"/>
        <v>CTD-HVAC_dia-V86-ST-COZINHA-ST</v>
      </c>
      <c r="U106">
        <f>INDEX('Ambiente-Termico'!$B$2:$EC$1000, MATCH($O106, 'Ambiente-Termico'!$I$2:$I$1000, 0), MATCH(U$1, 'Ambiente-Termico'!$B$1:$EC$1, 0))</f>
        <v>5110</v>
      </c>
      <c r="V106">
        <f>INDEX('Ambiente-Termico'!$B$2:$EC$1000, MATCH($O106, 'Ambiente-Termico'!$I$2:$I$1000, 0), MATCH(V$1, 'Ambiente-Termico'!$B$1:$EC$1, 0))</f>
        <v>24</v>
      </c>
      <c r="W106">
        <f>INDEX('Ambiente-Termico'!$B$2:$EC$1000, MATCH($O106, 'Ambiente-Termico'!$I$2:$I$1000, 0), MATCH(W$1, 'Ambiente-Termico'!$B$1:$EC$1, 0))</f>
        <v>24.97</v>
      </c>
      <c r="X106">
        <f>INDEX('Ambiente-Termico'!$B$2:$EC$1000, MATCH($O106, 'Ambiente-Termico'!$I$2:$I$1000, 0), MATCH(X$1, 'Ambiente-Termico'!$B$1:$EC$1, 0))</f>
        <v>23.02</v>
      </c>
      <c r="Y106">
        <f>INDEX('Ambiente-Termico'!$B$2:$EC$1000, MATCH($O106, 'Ambiente-Termico'!$I$2:$I$1000, 0), MATCH(Y$1, 'Ambiente-Termico'!$B$1:$EC$1, 0))</f>
        <v>22.29</v>
      </c>
      <c r="Z106">
        <f>INDEX('Ambiente-Termico'!$B$2:$EC$1000, MATCH($O106, 'Ambiente-Termico'!$I$2:$I$1000, 0), MATCH(Z$1, 'Ambiente-Termico'!$B$1:$EC$1, 0))</f>
        <v>28.16</v>
      </c>
      <c r="AA106">
        <f>INDEX('Ambiente-Termico'!$B$2:$EC$1000, MATCH($O106, 'Ambiente-Termico'!$I$2:$I$1000, 0), MATCH(AA$1, 'Ambiente-Termico'!$B$1:$EC$1, 0))</f>
        <v>28.16</v>
      </c>
      <c r="AB106">
        <f>INDEX('Ambiente-Termico'!$B$2:$EC$1000, MATCH($O106, 'Ambiente-Termico'!$I$2:$I$1000, 0), MATCH(AB$1, 'Ambiente-Termico'!$B$1:$EC$1, 0))</f>
        <v>22.03</v>
      </c>
      <c r="AC106">
        <f>INDEX('Ambiente-Termico'!$B$2:$EC$1000, MATCH($O106, 'Ambiente-Termico'!$I$2:$I$1000, 0), MATCH(AC$1, 'Ambiente-Termico'!$B$1:$EC$1, 0))</f>
        <v>21.48</v>
      </c>
      <c r="AD106">
        <f>INDEX('Ambiente-Termico'!$B$2:$EC$1000, MATCH($O106, 'Ambiente-Termico'!$I$2:$I$1000, 0), MATCH(AD$1, 'Ambiente-Termico'!$B$1:$EC$1, 0))</f>
        <v>26.08</v>
      </c>
      <c r="AE106">
        <f>INDEX('Ambiente-Termico'!$B$2:$EC$1000, MATCH($O106, 'Ambiente-Termico'!$I$2:$I$1000, 0), MATCH(AE$1, 'Ambiente-Termico'!$B$1:$EC$1, 0))</f>
        <v>26.08</v>
      </c>
      <c r="AF106">
        <f>INDEX('Ambiente-Termico'!$B$2:$EC$1000, MATCH($O106, 'Ambiente-Termico'!$I$2:$I$1000, 0), MATCH(AF$1, 'Ambiente-Termico'!$B$1:$EC$1, 0))</f>
        <v>22.52</v>
      </c>
      <c r="AG106">
        <f>INDEX('Ambiente-Termico'!$B$2:$EC$1000, MATCH($O106, 'Ambiente-Termico'!$I$2:$I$1000, 0), MATCH(AG$1, 'Ambiente-Termico'!$B$1:$EC$1, 0))</f>
        <v>21.88</v>
      </c>
      <c r="AH106" s="2">
        <f t="shared" si="87"/>
        <v>0</v>
      </c>
      <c r="AI106" s="2">
        <f t="shared" si="87"/>
        <v>1.6154452324665058E-2</v>
      </c>
      <c r="AJ106" s="2">
        <f t="shared" si="87"/>
        <v>6.90250215703192E-3</v>
      </c>
      <c r="AK106" s="2">
        <f t="shared" si="87"/>
        <v>6.2416406598305718E-3</v>
      </c>
      <c r="AL106" s="2">
        <f t="shared" si="88"/>
        <v>9.1319780574378728E-2</v>
      </c>
      <c r="AM106" s="2">
        <f t="shared" si="88"/>
        <v>9.1319780574378728E-2</v>
      </c>
      <c r="AN106" s="2">
        <f t="shared" si="88"/>
        <v>4.3006081668114593E-2</v>
      </c>
      <c r="AO106" s="2">
        <f t="shared" si="43"/>
        <v>2.8493894165535938E-2</v>
      </c>
      <c r="AP106" s="2">
        <f t="shared" si="43"/>
        <v>5.1636363636363702E-2</v>
      </c>
      <c r="AQ106" s="2">
        <f t="shared" si="43"/>
        <v>5.1636363636363702E-2</v>
      </c>
      <c r="AR106" s="2">
        <f t="shared" si="43"/>
        <v>2.5108225108225191E-2</v>
      </c>
      <c r="AS106" s="2">
        <f t="shared" si="44"/>
        <v>1.7512348450830717E-2</v>
      </c>
      <c r="AT106">
        <f>INDEX('Ambiente-Termico'!$B$2:$EC$1000, MATCH($O106, 'Ambiente-Termico'!$I$2:$I$1000, 0), MATCH(AT$1, 'Ambiente-Termico'!$B$1:$EC$1, 0))</f>
        <v>4466</v>
      </c>
      <c r="AU106" s="2">
        <f>INDEX('Ambiente-Termico'!$B$2:$EC$1000, MATCH($O106, 'Ambiente-Termico'!$I$2:$I$1000, 0), MATCH(AU$1, 'Ambiente-Termico'!$B$1:$EC$1, 0))</f>
        <v>0.87397260273972599</v>
      </c>
      <c r="AV106">
        <f>INDEX('Ambiente-Termico'!$B$2:$EC$1000, MATCH($O106, 'Ambiente-Termico'!$I$2:$I$1000, 0), MATCH(AV$1, 'Ambiente-Termico'!$B$1:$EC$1, 0))</f>
        <v>0</v>
      </c>
      <c r="AW106" s="2">
        <f>INDEX('Ambiente-Termico'!$B$2:$EC$1000, MATCH($O106, 'Ambiente-Termico'!$I$2:$I$1000, 0), MATCH(AW$1, 'Ambiente-Termico'!$B$1:$EC$1, 0))</f>
        <v>0</v>
      </c>
      <c r="AX106">
        <f>INDEX('Ambiente-Termico'!$B$2:$EC$1000, MATCH($O106, 'Ambiente-Termico'!$I$2:$I$1000, 0), MATCH(AX$1, 'Ambiente-Termico'!$B$1:$EC$1, 0))</f>
        <v>644</v>
      </c>
      <c r="AY106" s="2">
        <f>INDEX('Ambiente-Termico'!$B$2:$EC$1000, MATCH($O106, 'Ambiente-Termico'!$I$2:$I$1000, 0), MATCH(AY$1, 'Ambiente-Termico'!$B$1:$EC$1, 0))</f>
        <v>0.12602739726027401</v>
      </c>
      <c r="AZ106">
        <f>INDEX('Ambiente-Termico'!$B$2:$EC$1000, MATCH($O106, 'Ambiente-Termico'!$I$2:$I$1000, 0), MATCH(AZ$1, 'Ambiente-Termico'!$B$1:$EC$1, 0))</f>
        <v>7997</v>
      </c>
      <c r="BA106" s="2">
        <f>INDEX('Ambiente-Termico'!$B$2:$EC$1000, MATCH($O106, 'Ambiente-Termico'!$I$2:$I$1000, 0), MATCH(BA$1, 'Ambiente-Termico'!$B$1:$EC$1, 0))</f>
        <v>0.91289954337899548</v>
      </c>
      <c r="BB106">
        <f>INDEX('Ambiente-Termico'!$B$2:$EC$1000, MATCH($O106, 'Ambiente-Termico'!$I$2:$I$1000, 0), MATCH(BB$1, 'Ambiente-Termico'!$B$1:$EC$1, 0))</f>
        <v>0</v>
      </c>
      <c r="BC106" s="2">
        <f>INDEX('Ambiente-Termico'!$B$2:$EC$1000, MATCH($O106, 'Ambiente-Termico'!$I$2:$I$1000, 0), MATCH(BC$1, 'Ambiente-Termico'!$B$1:$EC$1, 0))</f>
        <v>0</v>
      </c>
      <c r="BD106" t="e">
        <f>INDEX('Ambiente-Termico'!$B$2:$EC$1000, MATCH($O106, 'Ambiente-Termico'!$I$2:$I$1000, 0), MATCH(BD$1, 'Ambiente-Termico'!$B$1:$EC$1, 0))</f>
        <v>#N/A</v>
      </c>
      <c r="BE106" s="2" t="e">
        <f>INDEX('Ambiente-Termico'!$B$2:$EC$1000, MATCH($O106, 'Ambiente-Termico'!$I$2:$I$1000, 0), MATCH(BE$1, 'Ambiente-Termico'!$B$1:$EC$1, 0))</f>
        <v>#N/A</v>
      </c>
      <c r="BF106">
        <f>INDEX('Ambiente-Termico'!$B$2:$EC$1000, MATCH($O106, 'Ambiente-Termico'!$I$2:$I$1000, 0), MATCH(BF$1, 'Ambiente-Termico'!$B$1:$EC$1, 0))</f>
        <v>1</v>
      </c>
      <c r="BG106" s="2">
        <f>INDEX('Ambiente-Termico'!$B$2:$EC$1000, MATCH($O106, 'Ambiente-Termico'!$I$2:$I$1000, 0), MATCH(BG$1, 'Ambiente-Termico'!$B$1:$EC$1, 0))</f>
        <v>1.9569471624266151E-4</v>
      </c>
      <c r="BH106">
        <f>INDEX('Ambiente-Termico'!$B$2:$EC$1000, MATCH($O106, 'Ambiente-Termico'!$I$2:$I$1000, 0), MATCH(BH$1, 'Ambiente-Termico'!$B$1:$EC$1, 0))</f>
        <v>5</v>
      </c>
      <c r="BI106" s="2">
        <f>INDEX('Ambiente-Termico'!$B$2:$EC$1000, MATCH($O106, 'Ambiente-Termico'!$I$2:$I$1000, 0), MATCH(BI$1, 'Ambiente-Termico'!$B$1:$EC$1, 0))</f>
        <v>9.7847358121330719E-4</v>
      </c>
      <c r="BJ106">
        <f>INDEX('Ambiente-Termico'!$B$2:$EC$1000, MATCH($O106, 'Ambiente-Termico'!$I$2:$I$1000, 0), MATCH(BJ$1, 'Ambiente-Termico'!$B$1:$EC$1, 0))</f>
        <v>5104</v>
      </c>
      <c r="BK106" s="2">
        <f>INDEX('Ambiente-Termico'!$B$2:$EC$1000, MATCH($O106, 'Ambiente-Termico'!$I$2:$I$1000, 0), MATCH(BK$1, 'Ambiente-Termico'!$B$1:$EC$1, 0))</f>
        <v>0.99882583170254402</v>
      </c>
      <c r="BL106">
        <f>INDEX('Ambiente-Termico'!$B$2:$EC$1000, MATCH($O106, 'Ambiente-Termico'!$I$2:$I$1000, 0), MATCH(BL$1, 'Ambiente-Termico'!$B$1:$EC$1, 0))</f>
        <v>1</v>
      </c>
      <c r="BM106" s="2">
        <f>INDEX('Ambiente-Termico'!$B$2:$EC$1000, MATCH($O106, 'Ambiente-Termico'!$I$2:$I$1000, 0), MATCH(BM$1, 'Ambiente-Termico'!$B$1:$EC$1, 0))</f>
        <v>1.1415525114155249E-4</v>
      </c>
      <c r="BN106">
        <f>INDEX('Ambiente-Termico'!$B$2:$EC$1000, MATCH($O106, 'Ambiente-Termico'!$I$2:$I$1000, 0), MATCH(BN$1, 'Ambiente-Termico'!$B$1:$EC$1, 0))</f>
        <v>253</v>
      </c>
      <c r="BO106" s="2">
        <f>INDEX('Ambiente-Termico'!$B$2:$EC$1000, MATCH($O106, 'Ambiente-Termico'!$I$2:$I$1000, 0), MATCH(BO$1, 'Ambiente-Termico'!$B$1:$EC$1, 0))</f>
        <v>2.8881278538812789E-2</v>
      </c>
      <c r="BP106">
        <f>INDEX('Ambiente-Termico'!$B$2:$EC$1000, MATCH($O106, 'Ambiente-Termico'!$I$2:$I$1000, 0), MATCH(BP$1, 'Ambiente-Termico'!$B$1:$EC$1, 0))</f>
        <v>8506</v>
      </c>
      <c r="BQ106" s="2">
        <f>INDEX('Ambiente-Termico'!$B$2:$EC$1000, MATCH($O106, 'Ambiente-Termico'!$I$2:$I$1000, 0), MATCH(BQ$1, 'Ambiente-Termico'!$B$1:$EC$1, 0))</f>
        <v>0.97100456621004572</v>
      </c>
      <c r="BR106">
        <f>INDEX('Ambiente-Termico'!$B$2:$EC$1000, MATCH($O106, 'Ambiente-Termico'!$I$2:$I$1000, 0), MATCH(BR$1, 'Ambiente-Termico'!$B$1:$EC$1, 0))</f>
        <v>0</v>
      </c>
      <c r="BS106" s="2">
        <f>INDEX('Ambiente-Termico'!$B$2:$EC$1000, MATCH($O106, 'Ambiente-Termico'!$I$2:$I$1000, 0), MATCH(BS$1, 'Ambiente-Termico'!$B$1:$EC$1, 0))</f>
        <v>0</v>
      </c>
      <c r="BT106">
        <f>INDEX('Ambiente-Termico'!$B$2:$EC$1000, MATCH($O106, 'Ambiente-Termico'!$I$2:$I$1000, 0), MATCH(BT$1, 'Ambiente-Termico'!$B$1:$EC$1, 0))</f>
        <v>698</v>
      </c>
      <c r="BU106" s="2">
        <f>INDEX('Ambiente-Termico'!$B$2:$EC$1000, MATCH($O106, 'Ambiente-Termico'!$I$2:$I$1000, 0), MATCH(BU$1, 'Ambiente-Termico'!$B$1:$EC$1, 0))</f>
        <v>0.13659491193737769</v>
      </c>
      <c r="BV106">
        <f>INDEX('Ambiente-Termico'!$B$2:$EC$1000, MATCH($O106, 'Ambiente-Termico'!$I$2:$I$1000, 0), MATCH(BV$1, 'Ambiente-Termico'!$B$1:$EC$1, 0))</f>
        <v>8062</v>
      </c>
      <c r="BW106" s="2">
        <f>INDEX('Ambiente-Termico'!$B$2:$EC$1000, MATCH($O106, 'Ambiente-Termico'!$I$2:$I$1000, 0), MATCH(BW$1, 'Ambiente-Termico'!$B$1:$EC$1, 0))</f>
        <v>0.92031963470319633</v>
      </c>
      <c r="BX106">
        <f>INDEX('Ambiente-Termico'!$B$2:$EC$1000, MATCH($O106, 'Ambiente-Termico'!$I$2:$I$1000, 0), MATCH(BX$1, 'Ambiente-Termico'!$B$1:$EC$1, 0))</f>
        <v>0</v>
      </c>
      <c r="BY106" s="2">
        <f>INDEX('Ambiente-Termico'!$B$2:$EC$1000, MATCH($O106, 'Ambiente-Termico'!$I$2:$I$1000, 0), MATCH(BY$1, 'Ambiente-Termico'!$B$1:$EC$1, 0))</f>
        <v>0</v>
      </c>
      <c r="BZ106">
        <f>INDEX('Ambiente-Termico'!$B$2:$EC$1000, MATCH($O106, 'Ambiente-Termico'!$I$2:$I$1000, 0), MATCH(BZ$1, 'Ambiente-Termico'!$B$1:$EC$1, 0))</f>
        <v>1986</v>
      </c>
      <c r="CA106" s="2">
        <f>INDEX('Ambiente-Termico'!$B$2:$EC$1000, MATCH($O106, 'Ambiente-Termico'!$I$2:$I$1000, 0), MATCH(CA$1, 'Ambiente-Termico'!$B$1:$EC$1, 0))</f>
        <v>0.2267123287671233</v>
      </c>
      <c r="CB106">
        <f>INDEX('Ambiente-Termico'!$B$2:$EC$1000, MATCH($O106, 'Ambiente-Termico'!$I$2:$I$1000, 0), MATCH(CB$1, 'Ambiente-Termico'!$B$1:$EC$1, 0))</f>
        <v>6774</v>
      </c>
      <c r="CC106" s="2">
        <f>INDEX('Ambiente-Termico'!$B$2:$EC$1000, MATCH($O106, 'Ambiente-Termico'!$I$2:$I$1000, 0), MATCH(CC$1, 'Ambiente-Termico'!$B$1:$EC$1, 0))</f>
        <v>0.77328767123287667</v>
      </c>
      <c r="CD106">
        <f>INDEX('Ambiente-Termico'!$B$2:$EC$1000, MATCH($O106, 'Ambiente-Termico'!$I$2:$I$1000, 0), MATCH(CD$1, 'Ambiente-Termico'!$B$1:$EC$1, 0))</f>
        <v>1376.49</v>
      </c>
      <c r="CE106">
        <f>INDEX('Ambiente-Termico'!$B$2:$EC$1000, MATCH($O106, 'Ambiente-Termico'!$I$2:$I$1000, 0), MATCH(CE$1, 'Ambiente-Termico'!$B$1:$EC$1, 0))</f>
        <v>599.54</v>
      </c>
      <c r="CF106">
        <f>INDEX('Ambiente-Termico'!$B$2:$EC$1000, MATCH($O106, 'Ambiente-Termico'!$I$2:$I$1000, 0), MATCH(CF$1, 'Ambiente-Termico'!$B$1:$EC$1, 0))</f>
        <v>59.847391304347823</v>
      </c>
      <c r="CG106">
        <f>INDEX('Ambiente-Termico'!$B$2:$EC$1000, MATCH($O106, 'Ambiente-Termico'!$I$2:$I$1000, 0), MATCH(CG$1, 'Ambiente-Termico'!$B$1:$EC$1, 0))</f>
        <v>26.066956521739129</v>
      </c>
      <c r="CH106">
        <f>INDEX('Ambiente-Termico'!$B$2:$EC$1000, MATCH($O106, 'Ambiente-Termico'!$I$2:$I$1000, 0), MATCH(CH$1, 'Ambiente-Termico'!$B$1:$EC$1, 0))</f>
        <v>33.780434782608694</v>
      </c>
      <c r="CI106">
        <f>INDEX('Ambiente-Termico'!$B$2:$EC$1000, MATCH($O106, 'Ambiente-Termico'!$I$2:$I$1000, 0), MATCH(CI$1, 'Ambiente-Termico'!$B$1:$EC$1, 0))</f>
        <v>1132.44</v>
      </c>
      <c r="CJ106">
        <f>INDEX('Ambiente-Termico'!$B$2:$EC$1000, MATCH($O106, 'Ambiente-Termico'!$I$2:$I$1000, 0), MATCH(CJ$1, 'Ambiente-Termico'!$B$1:$EC$1, 0))</f>
        <v>39.258092879128121</v>
      </c>
      <c r="CK106">
        <f>INDEX('Ambiente-Termico'!$B$2:$EC$1000, MATCH($O106, 'Ambiente-Termico'!$I$2:$I$1000, 0), MATCH(CK$1, 'Ambiente-Termico'!$B$1:$EC$1, 0))</f>
        <v>414.67</v>
      </c>
      <c r="CL106">
        <f>INDEX('Ambiente-Termico'!$B$2:$EC$1000, MATCH($O106, 'Ambiente-Termico'!$I$2:$I$1000, 0), MATCH(CL$1, 'Ambiente-Termico'!$B$1:$EC$1, 0))</f>
        <v>21.4</v>
      </c>
      <c r="CM106">
        <f>INDEX('Ambiente-Termico'!$B$2:$EC$1000, MATCH($O106, 'Ambiente-Termico'!$I$2:$I$1000, 0), MATCH(CM$1, 'Ambiente-Termico'!$B$1:$EC$1, 0))</f>
        <v>44.85</v>
      </c>
      <c r="CN106" t="str">
        <f>INDEX('Ambiente-Termico'!$B$2:$EC$1000, MATCH($O106, 'Ambiente-Termico'!$I$2:$I$1000, 0), MATCH(CN$1, 'Ambiente-Termico'!$B$1:$EC$1, 0))</f>
        <v xml:space="preserve"> 02/21  18:00:00</v>
      </c>
      <c r="CO106">
        <f>INDEX('Ambiente-Termico'!$B$2:$EC$1000, MATCH($O106, 'Ambiente-Termico'!$I$2:$I$1000, 0), MATCH(CO$1, 'Ambiente-Termico'!$B$1:$EC$1, 0))</f>
        <v>1324.2296581433091</v>
      </c>
      <c r="CP106">
        <f>INDEX('Ambiente-Termico'!$B$2:$EC$1000, MATCH($O106, 'Ambiente-Termico'!$I$2:$I$1000, 0), MATCH(CP$1, 'Ambiente-Termico'!$B$1:$EC$1, 0))</f>
        <v>207</v>
      </c>
      <c r="CQ106">
        <f>INDEX('Ambiente-Termico'!$B$2:$EC$1000, MATCH($O106, 'Ambiente-Termico'!$I$2:$I$1000, 0), MATCH(CQ$1, 'Ambiente-Termico'!$B$1:$EC$1, 0))</f>
        <v>255.19499999999999</v>
      </c>
      <c r="CR106">
        <f>INDEX('Ambiente-Termico'!$B$2:$EC$1000, MATCH($O106, 'Ambiente-Termico'!$I$2:$I$1000, 0), MATCH(CR$1, 'Ambiente-Termico'!$B$1:$EC$1, 0))</f>
        <v>386.36999999999989</v>
      </c>
      <c r="CS106">
        <f>INDEX('Ambiente-Termico'!$B$2:$EC$1000, MATCH($O106, 'Ambiente-Termico'!$I$2:$I$1000, 0), MATCH(CS$1, 'Ambiente-Termico'!$B$1:$EC$1, 0))</f>
        <v>1748.398128180608</v>
      </c>
      <c r="CT106">
        <f>INDEX('Ambiente-Termico'!$B$2:$EC$1000, MATCH($O106, 'Ambiente-Termico'!$I$2:$I$1000, 0), MATCH(CT$1, 'Ambiente-Termico'!$B$1:$EC$1, 0))</f>
        <v>1234.5435379156149</v>
      </c>
      <c r="CU106">
        <f>INDEX('Ambiente-Termico'!$B$2:$EC$1000, MATCH($O106, 'Ambiente-Termico'!$I$2:$I$1000, 0), MATCH(CU$1, 'Ambiente-Termico'!$B$1:$EC$1, 0))</f>
        <v>513.85459026499302</v>
      </c>
      <c r="CV106">
        <f>INDEX('Ambiente-Termico'!$B$2:$EC$1000, MATCH($O106, 'Ambiente-Termico'!$I$2:$I$1000, 0), MATCH(CV$1, 'Ambiente-Termico'!$B$1:$EC$1, 0))</f>
        <v>-1282.6116757222039</v>
      </c>
      <c r="CW106">
        <f>INDEX('Ambiente-Termico'!$B$2:$EC$1000, MATCH($O106, 'Ambiente-Termico'!$I$2:$I$1000, 0), MATCH(CW$1, 'Ambiente-Termico'!$B$1:$EC$1, 0))</f>
        <v>0</v>
      </c>
      <c r="CX106">
        <f>INDEX('Ambiente-Termico'!$B$2:$EC$1000, MATCH($O106, 'Ambiente-Termico'!$I$2:$I$1000, 0), MATCH(CX$1, 'Ambiente-Termico'!$B$1:$EC$1, 0))</f>
        <v>9.8782056849054243</v>
      </c>
      <c r="CY106">
        <f>INDEX('Ambiente-Termico'!$B$2:$EC$1000, MATCH($O106, 'Ambiente-Termico'!$I$2:$I$1000, 0), MATCH(CY$1, 'Ambiente-Termico'!$B$1:$EC$1, 0))</f>
        <v>1324.2296581433091</v>
      </c>
      <c r="CZ106">
        <f>INDEX('Ambiente-Termico'!$B$2:$EC$1000, MATCH($O106, 'Ambiente-Termico'!$I$2:$I$1000, 0), MATCH(CZ$1, 'Ambiente-Termico'!$B$1:$EC$1, 0))</f>
        <v>0</v>
      </c>
      <c r="DA106" t="str">
        <f>INDEX('Ambiente-Termico'!$B$2:$EC$1000, MATCH($O106, 'Ambiente-Termico'!$I$2:$I$1000, 0), MATCH(DA$1, 'Ambiente-Termico'!$B$1:$EC$1, 0))</f>
        <v xml:space="preserve"> 02/21  18:00:00</v>
      </c>
      <c r="DB106">
        <f>INDEX('Ambiente-Termico'!$B$2:$EC$1000, MATCH($O106, 'Ambiente-Termico'!$I$2:$I$1000, 0), MATCH(DB$1, 'Ambiente-Termico'!$B$1:$EC$1, 0))</f>
        <v>1258.9666909440341</v>
      </c>
      <c r="DC106">
        <f>INDEX('Ambiente-Termico'!$B$2:$EC$1000, MATCH($O106, 'Ambiente-Termico'!$I$2:$I$1000, 0), MATCH(DC$1, 'Ambiente-Termico'!$B$1:$EC$1, 0))</f>
        <v>207</v>
      </c>
      <c r="DD106">
        <f>INDEX('Ambiente-Termico'!$B$2:$EC$1000, MATCH($O106, 'Ambiente-Termico'!$I$2:$I$1000, 0), MATCH(DD$1, 'Ambiente-Termico'!$B$1:$EC$1, 0))</f>
        <v>255.19499999999999</v>
      </c>
      <c r="DE106">
        <f>INDEX('Ambiente-Termico'!$B$2:$EC$1000, MATCH($O106, 'Ambiente-Termico'!$I$2:$I$1000, 0), MATCH(DE$1, 'Ambiente-Termico'!$B$1:$EC$1, 0))</f>
        <v>386.36999999999989</v>
      </c>
      <c r="DF106">
        <f>INDEX('Ambiente-Termico'!$B$2:$EC$1000, MATCH($O106, 'Ambiente-Termico'!$I$2:$I$1000, 0), MATCH(DF$1, 'Ambiente-Termico'!$B$1:$EC$1, 0))</f>
        <v>1822.0350780150079</v>
      </c>
      <c r="DG106">
        <f>INDEX('Ambiente-Termico'!$B$2:$EC$1000, MATCH($O106, 'Ambiente-Termico'!$I$2:$I$1000, 0), MATCH(DG$1, 'Ambiente-Termico'!$B$1:$EC$1, 0))</f>
        <v>1248.5778457495289</v>
      </c>
      <c r="DH106">
        <f>INDEX('Ambiente-Termico'!$B$2:$EC$1000, MATCH($O106, 'Ambiente-Termico'!$I$2:$I$1000, 0), MATCH(DH$1, 'Ambiente-Termico'!$B$1:$EC$1, 0))</f>
        <v>573.45723226547898</v>
      </c>
      <c r="DI106">
        <f>INDEX('Ambiente-Termico'!$B$2:$EC$1000, MATCH($O106, 'Ambiente-Termico'!$I$2:$I$1000, 0), MATCH(DI$1, 'Ambiente-Termico'!$B$1:$EC$1, 0))</f>
        <v>-1426.995595136083</v>
      </c>
      <c r="DJ106">
        <f>INDEX('Ambiente-Termico'!$B$2:$EC$1000, MATCH($O106, 'Ambiente-Termico'!$I$2:$I$1000, 0), MATCH(DJ$1, 'Ambiente-Termico'!$B$1:$EC$1, 0))</f>
        <v>0</v>
      </c>
      <c r="DK106">
        <f>INDEX('Ambiente-Termico'!$B$2:$EC$1000, MATCH($O106, 'Ambiente-Termico'!$I$2:$I$1000, 0), MATCH(DK$1, 'Ambiente-Termico'!$B$1:$EC$1, 0))</f>
        <v>15.362208065109369</v>
      </c>
      <c r="DL106">
        <f>INDEX('Ambiente-Termico'!$B$2:$EC$1000, MATCH($O106, 'Ambiente-Termico'!$I$2:$I$1000, 0), MATCH(DL$1, 'Ambiente-Termico'!$B$1:$EC$1, 0))</f>
        <v>1258.9666909440341</v>
      </c>
      <c r="DM106">
        <f>INDEX('Ambiente-Termico'!$B$2:$EC$1000, MATCH($O106, 'Ambiente-Termico'!$I$2:$I$1000, 0), MATCH(DM$1, 'Ambiente-Termico'!$B$1:$EC$1, 0))</f>
        <v>0</v>
      </c>
      <c r="DN106" s="2">
        <f t="shared" si="45"/>
        <v>0.68635801245462802</v>
      </c>
      <c r="DO106" s="2">
        <f t="shared" si="46"/>
        <v>0.1783971934440608</v>
      </c>
      <c r="DP106" s="2">
        <f t="shared" si="47"/>
        <v>0.68635801245462802</v>
      </c>
      <c r="DQ106" s="2">
        <f t="shared" si="48"/>
        <v>0.1783971934440608</v>
      </c>
      <c r="DR106" s="2">
        <f t="shared" si="49"/>
        <v>0.7876611433147217</v>
      </c>
      <c r="DS106" s="2">
        <f t="shared" si="50"/>
        <v>0.76819912392025214</v>
      </c>
      <c r="DT106" s="2">
        <f t="shared" si="51"/>
        <v>-0.16645603976700873</v>
      </c>
      <c r="DU106" s="2">
        <f t="shared" si="52"/>
        <v>0.33530496112847641</v>
      </c>
      <c r="DV106" s="2">
        <f t="shared" si="53"/>
        <v>-6.4676616915422702E-2</v>
      </c>
      <c r="DW106" s="2">
        <f t="shared" si="54"/>
        <v>0.34150638672735278</v>
      </c>
      <c r="DX106" s="2">
        <f t="shared" si="55"/>
        <v>0.38309676279942173</v>
      </c>
      <c r="DY106" s="2">
        <f t="shared" si="56"/>
        <v>0.15631729641989209</v>
      </c>
      <c r="DZ106" s="2">
        <f t="shared" si="57"/>
        <v>0.19271204086895827</v>
      </c>
      <c r="EA106" s="2">
        <f t="shared" si="58"/>
        <v>0.29176963196982458</v>
      </c>
      <c r="EB106" s="2">
        <f t="shared" si="59"/>
        <v>1.3203133742163893</v>
      </c>
      <c r="EC106" s="2">
        <f t="shared" si="60"/>
        <v>0.93227298627834521</v>
      </c>
      <c r="ED106" s="2">
        <f t="shared" si="61"/>
        <v>0.38804038793804402</v>
      </c>
      <c r="EE106" s="2">
        <f t="shared" si="62"/>
        <v>-0.96857192997817509</v>
      </c>
      <c r="EF106" s="2">
        <f t="shared" si="63"/>
        <v>0</v>
      </c>
      <c r="EG106" s="2">
        <f t="shared" si="64"/>
        <v>7.4595865031112287E-3</v>
      </c>
      <c r="EH106" s="2">
        <f t="shared" si="65"/>
        <v>1</v>
      </c>
      <c r="EI106" s="2">
        <f t="shared" si="66"/>
        <v>0</v>
      </c>
      <c r="EJ106" s="2">
        <f t="shared" si="67"/>
        <v>0.35930825862899762</v>
      </c>
      <c r="EK106" s="2">
        <f t="shared" si="68"/>
        <v>0.16442055337046399</v>
      </c>
      <c r="EL106" s="2">
        <f t="shared" si="69"/>
        <v>0.20270194742693506</v>
      </c>
      <c r="EM106" s="2">
        <f t="shared" si="70"/>
        <v>0.30689453722582682</v>
      </c>
      <c r="EN106" s="2">
        <f t="shared" si="71"/>
        <v>1.4472464530803097</v>
      </c>
      <c r="EO106" s="2">
        <f t="shared" si="72"/>
        <v>0.99174811750840275</v>
      </c>
      <c r="EP106" s="2">
        <f t="shared" si="73"/>
        <v>0.455498335571907</v>
      </c>
      <c r="EQ106" s="2">
        <f t="shared" si="74"/>
        <v>-1.1334657266158905</v>
      </c>
      <c r="ER106" s="2">
        <f t="shared" si="75"/>
        <v>0</v>
      </c>
      <c r="ES106" s="2">
        <f t="shared" si="76"/>
        <v>1.2202235512355011E-2</v>
      </c>
      <c r="ET106" s="2">
        <f t="shared" si="77"/>
        <v>1</v>
      </c>
      <c r="EU106" s="2">
        <f t="shared" si="78"/>
        <v>0</v>
      </c>
      <c r="EV106">
        <f>INDEX('Ambiente-Luminico'!$B$2:$DZ$1000, MATCH($P106, 'Ambiente-Luminico'!$M$2:$M$1000, 0), MATCH(EV$1, 'Ambiente-Luminico'!$B$1:$DZ$1, 0))</f>
        <v>0.78125</v>
      </c>
      <c r="EW106">
        <f>INDEX('Ambiente-Luminico'!$B$2:$DZ$1000, MATCH($P106, 'Ambiente-Luminico'!$M$2:$M$1000, 0), MATCH(EW$1, 'Ambiente-Luminico'!$B$1:$DZ$1, 0))</f>
        <v>0.140625</v>
      </c>
      <c r="EX106">
        <f>INDEX('Ambiente-Luminico'!$B$2:$DZ$1000, MATCH($P106, 'Ambiente-Luminico'!$M$2:$M$1000, 0), MATCH(EX$1, 'Ambiente-Luminico'!$B$1:$DZ$1, 0))</f>
        <v>0</v>
      </c>
      <c r="EY106">
        <f>INDEX('Ambiente-Luminico'!$B$2:$DZ$1000, MATCH($P106, 'Ambiente-Luminico'!$M$2:$M$1000, 0), MATCH(EY$1, 'Ambiente-Luminico'!$B$1:$DZ$1, 0))</f>
        <v>0.58524399999999999</v>
      </c>
      <c r="EZ106">
        <f>INDEX('Ambiente-Luminico'!$B$2:$DZ$1000, MATCH($P106, 'Ambiente-Luminico'!$M$2:$M$1000, 0), MATCH(EZ$1, 'Ambiente-Luminico'!$B$1:$DZ$1, 0))</f>
        <v>2.2838186E-2</v>
      </c>
      <c r="FA106">
        <f>INDEX('Ambiente-Luminico'!$B$2:$DZ$1000, MATCH($P106, 'Ambiente-Luminico'!$M$2:$M$1000, 0), MATCH(FA$1, 'Ambiente-Luminico'!$B$1:$DZ$1, 0))</f>
        <v>552.79399999999998</v>
      </c>
      <c r="FB106">
        <f>INDEX('Ambiente-Luminico'!$B$2:$DZ$1000, MATCH($P106, 'Ambiente-Luminico'!$M$2:$M$1000, 0), MATCH(FB$1, 'Ambiente-Luminico'!$B$1:$DZ$1, 0))</f>
        <v>6.4453125E-2</v>
      </c>
    </row>
    <row r="107" spans="1:158" x14ac:dyDescent="0.3">
      <c r="A107">
        <f>IF(INDEX(Plan1!O$5:O$1000,ROW()-1)="","",INDEX(Plan1!O$5:O$1000,ROW()-1))</f>
        <v>106</v>
      </c>
      <c r="B107" t="str">
        <f>IF(INDEX(Plan1!P$5:P$1000,ROW()-1)="","",INDEX(Plan1!P$5:P$1000,ROW()-1))</f>
        <v>CTD-HVAC_dia-V86-T210</v>
      </c>
      <c r="C107" t="str">
        <f>IF(INDEX(Plan1!Q$5:Q$1000,ROW()-1)="","",INDEX(Plan1!Q$5:Q$1000,ROW()-1))</f>
        <v>CTD</v>
      </c>
      <c r="D107" t="str">
        <f>IF(INDEX(Plan1!R$5:R$1000,ROW()-1)="","",INDEX(Plan1!R$5:R$1000,ROW()-1))</f>
        <v>HVAC_dia</v>
      </c>
      <c r="E107" t="str">
        <f>IF(INDEX(Plan1!S$5:S$1000,ROW()-1)="","",INDEX(Plan1!S$5:S$1000,ROW()-1))</f>
        <v>V86</v>
      </c>
      <c r="F107" t="str">
        <f>IF(INDEX(Plan1!T$5:T$1000,ROW()-1)="","",INDEX(Plan1!T$5:T$1000,ROW()-1))</f>
        <v>T210</v>
      </c>
      <c r="G107" t="str">
        <f>IF(INDEX(Plan1!U$5:U$1000,ROW()-1)="","",INDEX(Plan1!U$5:U$1000,ROW()-1))</f>
        <v>COZINHA</v>
      </c>
      <c r="H107">
        <f>IF(INDEX(Plan1!W$5:W$1000,ROW()-1)="","",INDEX(Plan1!W$5:W$1000,ROW()-1))</f>
        <v>23</v>
      </c>
      <c r="I107">
        <f>IF(INDEX(Plan1!X$5:X$1000,ROW()-1)="","",INDEX(Plan1!X$5:X$1000,ROW()-1))</f>
        <v>20.47</v>
      </c>
      <c r="J107">
        <f>IF(INDEX(Plan1!Y$5:Y$1000,ROW()-1)="","",INDEX(Plan1!Y$5:Y$1000,ROW()-1))</f>
        <v>7.3440000000000003</v>
      </c>
      <c r="K107" s="16">
        <f>IF(INDEX(Plan1!Z$5:Z$1000,ROW()-1)="","",INDEX(Plan1!Z$5:Z$1000,ROW()-1))</f>
        <v>0.36</v>
      </c>
      <c r="L107" s="2">
        <f>IF(INDEX(Plan1!AA$5:AA$1000,ROW()-1)="","",INDEX(Plan1!AA$5:AA$1000,ROW()-1))</f>
        <v>0.32</v>
      </c>
      <c r="M107" t="str">
        <f t="shared" si="79"/>
        <v>T210</v>
      </c>
      <c r="N107" t="str">
        <f t="shared" si="80"/>
        <v>Oeste</v>
      </c>
      <c r="O107" t="str">
        <f t="shared" si="81"/>
        <v>CTD-HVAC_dia-V86-T210-COZINHA-T210</v>
      </c>
      <c r="P107" t="str">
        <f t="shared" si="82"/>
        <v>CTD-VN-V86-T210-COZINHA-T210</v>
      </c>
      <c r="Q107" t="str">
        <f t="shared" si="83"/>
        <v>CTD_T210_V86</v>
      </c>
      <c r="R107" t="str">
        <f t="shared" si="84"/>
        <v>CTD_T210_V86_sDG</v>
      </c>
      <c r="S107" t="str">
        <f t="shared" si="85"/>
        <v>CTD-COZINHA</v>
      </c>
      <c r="T107" t="str">
        <f t="shared" si="86"/>
        <v>CTD-HVAC_dia-V86-ST-COZINHA-ST</v>
      </c>
      <c r="U107">
        <f>INDEX('Ambiente-Termico'!$B$2:$EC$1000, MATCH($O107, 'Ambiente-Termico'!$I$2:$I$1000, 0), MATCH(U$1, 'Ambiente-Termico'!$B$1:$EC$1, 0))</f>
        <v>5110</v>
      </c>
      <c r="V107">
        <f>INDEX('Ambiente-Termico'!$B$2:$EC$1000, MATCH($O107, 'Ambiente-Termico'!$I$2:$I$1000, 0), MATCH(V$1, 'Ambiente-Termico'!$B$1:$EC$1, 0))</f>
        <v>24.01</v>
      </c>
      <c r="W107">
        <f>INDEX('Ambiente-Termico'!$B$2:$EC$1000, MATCH($O107, 'Ambiente-Termico'!$I$2:$I$1000, 0), MATCH(W$1, 'Ambiente-Termico'!$B$1:$EC$1, 0))</f>
        <v>25.02</v>
      </c>
      <c r="X107">
        <f>INDEX('Ambiente-Termico'!$B$2:$EC$1000, MATCH($O107, 'Ambiente-Termico'!$I$2:$I$1000, 0), MATCH(X$1, 'Ambiente-Termico'!$B$1:$EC$1, 0))</f>
        <v>23.03</v>
      </c>
      <c r="Y107">
        <f>INDEX('Ambiente-Termico'!$B$2:$EC$1000, MATCH($O107, 'Ambiente-Termico'!$I$2:$I$1000, 0), MATCH(Y$1, 'Ambiente-Termico'!$B$1:$EC$1, 0))</f>
        <v>22.31</v>
      </c>
      <c r="Z107">
        <f>INDEX('Ambiente-Termico'!$B$2:$EC$1000, MATCH($O107, 'Ambiente-Termico'!$I$2:$I$1000, 0), MATCH(Z$1, 'Ambiente-Termico'!$B$1:$EC$1, 0))</f>
        <v>28.12</v>
      </c>
      <c r="AA107">
        <f>INDEX('Ambiente-Termico'!$B$2:$EC$1000, MATCH($O107, 'Ambiente-Termico'!$I$2:$I$1000, 0), MATCH(AA$1, 'Ambiente-Termico'!$B$1:$EC$1, 0))</f>
        <v>28.12</v>
      </c>
      <c r="AB107">
        <f>INDEX('Ambiente-Termico'!$B$2:$EC$1000, MATCH($O107, 'Ambiente-Termico'!$I$2:$I$1000, 0), MATCH(AB$1, 'Ambiente-Termico'!$B$1:$EC$1, 0))</f>
        <v>22.13</v>
      </c>
      <c r="AC107">
        <f>INDEX('Ambiente-Termico'!$B$2:$EC$1000, MATCH($O107, 'Ambiente-Termico'!$I$2:$I$1000, 0), MATCH(AC$1, 'Ambiente-Termico'!$B$1:$EC$1, 0))</f>
        <v>21.55</v>
      </c>
      <c r="AD107">
        <f>INDEX('Ambiente-Termico'!$B$2:$EC$1000, MATCH($O107, 'Ambiente-Termico'!$I$2:$I$1000, 0), MATCH(AD$1, 'Ambiente-Termico'!$B$1:$EC$1, 0))</f>
        <v>26.06</v>
      </c>
      <c r="AE107">
        <f>INDEX('Ambiente-Termico'!$B$2:$EC$1000, MATCH($O107, 'Ambiente-Termico'!$I$2:$I$1000, 0), MATCH(AE$1, 'Ambiente-Termico'!$B$1:$EC$1, 0))</f>
        <v>26.06</v>
      </c>
      <c r="AF107">
        <f>INDEX('Ambiente-Termico'!$B$2:$EC$1000, MATCH($O107, 'Ambiente-Termico'!$I$2:$I$1000, 0), MATCH(AF$1, 'Ambiente-Termico'!$B$1:$EC$1, 0))</f>
        <v>22.58</v>
      </c>
      <c r="AG107">
        <f>INDEX('Ambiente-Termico'!$B$2:$EC$1000, MATCH($O107, 'Ambiente-Termico'!$I$2:$I$1000, 0), MATCH(AG$1, 'Ambiente-Termico'!$B$1:$EC$1, 0))</f>
        <v>21.93</v>
      </c>
      <c r="AH107" s="2">
        <f t="shared" si="87"/>
        <v>-4.166666666667318E-4</v>
      </c>
      <c r="AI107" s="2">
        <f t="shared" si="87"/>
        <v>1.4184397163120588E-2</v>
      </c>
      <c r="AJ107" s="2">
        <f t="shared" si="87"/>
        <v>6.4710957722173834E-3</v>
      </c>
      <c r="AK107" s="2">
        <f t="shared" si="87"/>
        <v>5.3499777084262679E-3</v>
      </c>
      <c r="AL107" s="2">
        <f t="shared" si="88"/>
        <v>9.2610519522426493E-2</v>
      </c>
      <c r="AM107" s="2">
        <f t="shared" si="88"/>
        <v>9.2610519522426493E-2</v>
      </c>
      <c r="AN107" s="2">
        <f t="shared" si="88"/>
        <v>3.8662033014769781E-2</v>
      </c>
      <c r="AO107" s="2">
        <f t="shared" si="43"/>
        <v>2.5327905924920846E-2</v>
      </c>
      <c r="AP107" s="2">
        <f t="shared" si="43"/>
        <v>5.236363636363639E-2</v>
      </c>
      <c r="AQ107" s="2">
        <f t="shared" si="43"/>
        <v>5.236363636363639E-2</v>
      </c>
      <c r="AR107" s="2">
        <f t="shared" si="43"/>
        <v>2.2510822510822592E-2</v>
      </c>
      <c r="AS107" s="2">
        <f t="shared" si="44"/>
        <v>1.5267175572519109E-2</v>
      </c>
      <c r="AT107">
        <f>INDEX('Ambiente-Termico'!$B$2:$EC$1000, MATCH($O107, 'Ambiente-Termico'!$I$2:$I$1000, 0), MATCH(AT$1, 'Ambiente-Termico'!$B$1:$EC$1, 0))</f>
        <v>4494</v>
      </c>
      <c r="AU107" s="2">
        <f>INDEX('Ambiente-Termico'!$B$2:$EC$1000, MATCH($O107, 'Ambiente-Termico'!$I$2:$I$1000, 0), MATCH(AU$1, 'Ambiente-Termico'!$B$1:$EC$1, 0))</f>
        <v>0.8794520547945206</v>
      </c>
      <c r="AV107">
        <f>INDEX('Ambiente-Termico'!$B$2:$EC$1000, MATCH($O107, 'Ambiente-Termico'!$I$2:$I$1000, 0), MATCH(AV$1, 'Ambiente-Termico'!$B$1:$EC$1, 0))</f>
        <v>0</v>
      </c>
      <c r="AW107" s="2">
        <f>INDEX('Ambiente-Termico'!$B$2:$EC$1000, MATCH($O107, 'Ambiente-Termico'!$I$2:$I$1000, 0), MATCH(AW$1, 'Ambiente-Termico'!$B$1:$EC$1, 0))</f>
        <v>0</v>
      </c>
      <c r="AX107">
        <f>INDEX('Ambiente-Termico'!$B$2:$EC$1000, MATCH($O107, 'Ambiente-Termico'!$I$2:$I$1000, 0), MATCH(AX$1, 'Ambiente-Termico'!$B$1:$EC$1, 0))</f>
        <v>616</v>
      </c>
      <c r="AY107" s="2">
        <f>INDEX('Ambiente-Termico'!$B$2:$EC$1000, MATCH($O107, 'Ambiente-Termico'!$I$2:$I$1000, 0), MATCH(AY$1, 'Ambiente-Termico'!$B$1:$EC$1, 0))</f>
        <v>0.1205479452054795</v>
      </c>
      <c r="AZ107">
        <f>INDEX('Ambiente-Termico'!$B$2:$EC$1000, MATCH($O107, 'Ambiente-Termico'!$I$2:$I$1000, 0), MATCH(AZ$1, 'Ambiente-Termico'!$B$1:$EC$1, 0))</f>
        <v>8030</v>
      </c>
      <c r="BA107" s="2">
        <f>INDEX('Ambiente-Termico'!$B$2:$EC$1000, MATCH($O107, 'Ambiente-Termico'!$I$2:$I$1000, 0), MATCH(BA$1, 'Ambiente-Termico'!$B$1:$EC$1, 0))</f>
        <v>0.91666666666666663</v>
      </c>
      <c r="BB107">
        <f>INDEX('Ambiente-Termico'!$B$2:$EC$1000, MATCH($O107, 'Ambiente-Termico'!$I$2:$I$1000, 0), MATCH(BB$1, 'Ambiente-Termico'!$B$1:$EC$1, 0))</f>
        <v>0</v>
      </c>
      <c r="BC107" s="2">
        <f>INDEX('Ambiente-Termico'!$B$2:$EC$1000, MATCH($O107, 'Ambiente-Termico'!$I$2:$I$1000, 0), MATCH(BC$1, 'Ambiente-Termico'!$B$1:$EC$1, 0))</f>
        <v>0</v>
      </c>
      <c r="BD107" t="e">
        <f>INDEX('Ambiente-Termico'!$B$2:$EC$1000, MATCH($O107, 'Ambiente-Termico'!$I$2:$I$1000, 0), MATCH(BD$1, 'Ambiente-Termico'!$B$1:$EC$1, 0))</f>
        <v>#N/A</v>
      </c>
      <c r="BE107" s="2" t="e">
        <f>INDEX('Ambiente-Termico'!$B$2:$EC$1000, MATCH($O107, 'Ambiente-Termico'!$I$2:$I$1000, 0), MATCH(BE$1, 'Ambiente-Termico'!$B$1:$EC$1, 0))</f>
        <v>#N/A</v>
      </c>
      <c r="BF107">
        <f>INDEX('Ambiente-Termico'!$B$2:$EC$1000, MATCH($O107, 'Ambiente-Termico'!$I$2:$I$1000, 0), MATCH(BF$1, 'Ambiente-Termico'!$B$1:$EC$1, 0))</f>
        <v>1</v>
      </c>
      <c r="BG107" s="2">
        <f>INDEX('Ambiente-Termico'!$B$2:$EC$1000, MATCH($O107, 'Ambiente-Termico'!$I$2:$I$1000, 0), MATCH(BG$1, 'Ambiente-Termico'!$B$1:$EC$1, 0))</f>
        <v>1.9569471624266151E-4</v>
      </c>
      <c r="BH107">
        <f>INDEX('Ambiente-Termico'!$B$2:$EC$1000, MATCH($O107, 'Ambiente-Termico'!$I$2:$I$1000, 0), MATCH(BH$1, 'Ambiente-Termico'!$B$1:$EC$1, 0))</f>
        <v>5</v>
      </c>
      <c r="BI107" s="2">
        <f>INDEX('Ambiente-Termico'!$B$2:$EC$1000, MATCH($O107, 'Ambiente-Termico'!$I$2:$I$1000, 0), MATCH(BI$1, 'Ambiente-Termico'!$B$1:$EC$1, 0))</f>
        <v>9.7847358121330719E-4</v>
      </c>
      <c r="BJ107">
        <f>INDEX('Ambiente-Termico'!$B$2:$EC$1000, MATCH($O107, 'Ambiente-Termico'!$I$2:$I$1000, 0), MATCH(BJ$1, 'Ambiente-Termico'!$B$1:$EC$1, 0))</f>
        <v>5104</v>
      </c>
      <c r="BK107" s="2">
        <f>INDEX('Ambiente-Termico'!$B$2:$EC$1000, MATCH($O107, 'Ambiente-Termico'!$I$2:$I$1000, 0), MATCH(BK$1, 'Ambiente-Termico'!$B$1:$EC$1, 0))</f>
        <v>0.99882583170254402</v>
      </c>
      <c r="BL107">
        <f>INDEX('Ambiente-Termico'!$B$2:$EC$1000, MATCH($O107, 'Ambiente-Termico'!$I$2:$I$1000, 0), MATCH(BL$1, 'Ambiente-Termico'!$B$1:$EC$1, 0))</f>
        <v>1</v>
      </c>
      <c r="BM107" s="2">
        <f>INDEX('Ambiente-Termico'!$B$2:$EC$1000, MATCH($O107, 'Ambiente-Termico'!$I$2:$I$1000, 0), MATCH(BM$1, 'Ambiente-Termico'!$B$1:$EC$1, 0))</f>
        <v>1.1415525114155249E-4</v>
      </c>
      <c r="BN107">
        <f>INDEX('Ambiente-Termico'!$B$2:$EC$1000, MATCH($O107, 'Ambiente-Termico'!$I$2:$I$1000, 0), MATCH(BN$1, 'Ambiente-Termico'!$B$1:$EC$1, 0))</f>
        <v>245</v>
      </c>
      <c r="BO107" s="2">
        <f>INDEX('Ambiente-Termico'!$B$2:$EC$1000, MATCH($O107, 'Ambiente-Termico'!$I$2:$I$1000, 0), MATCH(BO$1, 'Ambiente-Termico'!$B$1:$EC$1, 0))</f>
        <v>2.796803652968036E-2</v>
      </c>
      <c r="BP107">
        <f>INDEX('Ambiente-Termico'!$B$2:$EC$1000, MATCH($O107, 'Ambiente-Termico'!$I$2:$I$1000, 0), MATCH(BP$1, 'Ambiente-Termico'!$B$1:$EC$1, 0))</f>
        <v>8514</v>
      </c>
      <c r="BQ107" s="2">
        <f>INDEX('Ambiente-Termico'!$B$2:$EC$1000, MATCH($O107, 'Ambiente-Termico'!$I$2:$I$1000, 0), MATCH(BQ$1, 'Ambiente-Termico'!$B$1:$EC$1, 0))</f>
        <v>0.97191780821917806</v>
      </c>
      <c r="BR107">
        <f>INDEX('Ambiente-Termico'!$B$2:$EC$1000, MATCH($O107, 'Ambiente-Termico'!$I$2:$I$1000, 0), MATCH(BR$1, 'Ambiente-Termico'!$B$1:$EC$1, 0))</f>
        <v>0</v>
      </c>
      <c r="BS107" s="2">
        <f>INDEX('Ambiente-Termico'!$B$2:$EC$1000, MATCH($O107, 'Ambiente-Termico'!$I$2:$I$1000, 0), MATCH(BS$1, 'Ambiente-Termico'!$B$1:$EC$1, 0))</f>
        <v>0</v>
      </c>
      <c r="BT107">
        <f>INDEX('Ambiente-Termico'!$B$2:$EC$1000, MATCH($O107, 'Ambiente-Termico'!$I$2:$I$1000, 0), MATCH(BT$1, 'Ambiente-Termico'!$B$1:$EC$1, 0))</f>
        <v>674</v>
      </c>
      <c r="BU107" s="2">
        <f>INDEX('Ambiente-Termico'!$B$2:$EC$1000, MATCH($O107, 'Ambiente-Termico'!$I$2:$I$1000, 0), MATCH(BU$1, 'Ambiente-Termico'!$B$1:$EC$1, 0))</f>
        <v>0.1318982387475538</v>
      </c>
      <c r="BV107">
        <f>INDEX('Ambiente-Termico'!$B$2:$EC$1000, MATCH($O107, 'Ambiente-Termico'!$I$2:$I$1000, 0), MATCH(BV$1, 'Ambiente-Termico'!$B$1:$EC$1, 0))</f>
        <v>8086</v>
      </c>
      <c r="BW107" s="2">
        <f>INDEX('Ambiente-Termico'!$B$2:$EC$1000, MATCH($O107, 'Ambiente-Termico'!$I$2:$I$1000, 0), MATCH(BW$1, 'Ambiente-Termico'!$B$1:$EC$1, 0))</f>
        <v>0.92305936073059358</v>
      </c>
      <c r="BX107">
        <f>INDEX('Ambiente-Termico'!$B$2:$EC$1000, MATCH($O107, 'Ambiente-Termico'!$I$2:$I$1000, 0), MATCH(BX$1, 'Ambiente-Termico'!$B$1:$EC$1, 0))</f>
        <v>0</v>
      </c>
      <c r="BY107" s="2">
        <f>INDEX('Ambiente-Termico'!$B$2:$EC$1000, MATCH($O107, 'Ambiente-Termico'!$I$2:$I$1000, 0), MATCH(BY$1, 'Ambiente-Termico'!$B$1:$EC$1, 0))</f>
        <v>0</v>
      </c>
      <c r="BZ107">
        <f>INDEX('Ambiente-Termico'!$B$2:$EC$1000, MATCH($O107, 'Ambiente-Termico'!$I$2:$I$1000, 0), MATCH(BZ$1, 'Ambiente-Termico'!$B$1:$EC$1, 0))</f>
        <v>1933</v>
      </c>
      <c r="CA107" s="2">
        <f>INDEX('Ambiente-Termico'!$B$2:$EC$1000, MATCH($O107, 'Ambiente-Termico'!$I$2:$I$1000, 0), MATCH(CA$1, 'Ambiente-Termico'!$B$1:$EC$1, 0))</f>
        <v>0.22066210045662099</v>
      </c>
      <c r="CB107">
        <f>INDEX('Ambiente-Termico'!$B$2:$EC$1000, MATCH($O107, 'Ambiente-Termico'!$I$2:$I$1000, 0), MATCH(CB$1, 'Ambiente-Termico'!$B$1:$EC$1, 0))</f>
        <v>6827</v>
      </c>
      <c r="CC107" s="2">
        <f>INDEX('Ambiente-Termico'!$B$2:$EC$1000, MATCH($O107, 'Ambiente-Termico'!$I$2:$I$1000, 0), MATCH(CC$1, 'Ambiente-Termico'!$B$1:$EC$1, 0))</f>
        <v>0.77933789954337895</v>
      </c>
      <c r="CD107">
        <f>INDEX('Ambiente-Termico'!$B$2:$EC$1000, MATCH($O107, 'Ambiente-Termico'!$I$2:$I$1000, 0), MATCH(CD$1, 'Ambiente-Termico'!$B$1:$EC$1, 0))</f>
        <v>1801.69</v>
      </c>
      <c r="CE107">
        <f>INDEX('Ambiente-Termico'!$B$2:$EC$1000, MATCH($O107, 'Ambiente-Termico'!$I$2:$I$1000, 0), MATCH(CE$1, 'Ambiente-Termico'!$B$1:$EC$1, 0))</f>
        <v>597.26</v>
      </c>
      <c r="CF107">
        <f>INDEX('Ambiente-Termico'!$B$2:$EC$1000, MATCH($O107, 'Ambiente-Termico'!$I$2:$I$1000, 0), MATCH(CF$1, 'Ambiente-Termico'!$B$1:$EC$1, 0))</f>
        <v>78.334347826086955</v>
      </c>
      <c r="CG107">
        <f>INDEX('Ambiente-Termico'!$B$2:$EC$1000, MATCH($O107, 'Ambiente-Termico'!$I$2:$I$1000, 0), MATCH(CG$1, 'Ambiente-Termico'!$B$1:$EC$1, 0))</f>
        <v>25.967826086956521</v>
      </c>
      <c r="CH107">
        <f>INDEX('Ambiente-Termico'!$B$2:$EC$1000, MATCH($O107, 'Ambiente-Termico'!$I$2:$I$1000, 0), MATCH(CH$1, 'Ambiente-Termico'!$B$1:$EC$1, 0))</f>
        <v>52.366521739130434</v>
      </c>
      <c r="CI107">
        <f>INDEX('Ambiente-Termico'!$B$2:$EC$1000, MATCH($O107, 'Ambiente-Termico'!$I$2:$I$1000, 0), MATCH(CI$1, 'Ambiente-Termico'!$B$1:$EC$1, 0))</f>
        <v>2007.37</v>
      </c>
      <c r="CJ107">
        <f>INDEX('Ambiente-Termico'!$B$2:$EC$1000, MATCH($O107, 'Ambiente-Termico'!$I$2:$I$1000, 0), MATCH(CJ$1, 'Ambiente-Termico'!$B$1:$EC$1, 0))</f>
        <v>31.236879131697311</v>
      </c>
      <c r="CK107">
        <f>INDEX('Ambiente-Termico'!$B$2:$EC$1000, MATCH($O107, 'Ambiente-Termico'!$I$2:$I$1000, 0), MATCH(CK$1, 'Ambiente-Termico'!$B$1:$EC$1, 0))</f>
        <v>425.85</v>
      </c>
      <c r="CL107">
        <f>INDEX('Ambiente-Termico'!$B$2:$EC$1000, MATCH($O107, 'Ambiente-Termico'!$I$2:$I$1000, 0), MATCH(CL$1, 'Ambiente-Termico'!$B$1:$EC$1, 0))</f>
        <v>20.71</v>
      </c>
      <c r="CM107">
        <f>INDEX('Ambiente-Termico'!$B$2:$EC$1000, MATCH($O107, 'Ambiente-Termico'!$I$2:$I$1000, 0), MATCH(CM$1, 'Ambiente-Termico'!$B$1:$EC$1, 0))</f>
        <v>46.01</v>
      </c>
      <c r="CN107" t="str">
        <f>INDEX('Ambiente-Termico'!$B$2:$EC$1000, MATCH($O107, 'Ambiente-Termico'!$I$2:$I$1000, 0), MATCH(CN$1, 'Ambiente-Termico'!$B$1:$EC$1, 0))</f>
        <v xml:space="preserve"> 02/21  18:00:00</v>
      </c>
      <c r="CO107">
        <f>INDEX('Ambiente-Termico'!$B$2:$EC$1000, MATCH($O107, 'Ambiente-Termico'!$I$2:$I$1000, 0), MATCH(CO$1, 'Ambiente-Termico'!$B$1:$EC$1, 0))</f>
        <v>1308.726866828018</v>
      </c>
      <c r="CP107">
        <f>INDEX('Ambiente-Termico'!$B$2:$EC$1000, MATCH($O107, 'Ambiente-Termico'!$I$2:$I$1000, 0), MATCH(CP$1, 'Ambiente-Termico'!$B$1:$EC$1, 0))</f>
        <v>207</v>
      </c>
      <c r="CQ107">
        <f>INDEX('Ambiente-Termico'!$B$2:$EC$1000, MATCH($O107, 'Ambiente-Termico'!$I$2:$I$1000, 0), MATCH(CQ$1, 'Ambiente-Termico'!$B$1:$EC$1, 0))</f>
        <v>255.19499999999999</v>
      </c>
      <c r="CR107">
        <f>INDEX('Ambiente-Termico'!$B$2:$EC$1000, MATCH($O107, 'Ambiente-Termico'!$I$2:$I$1000, 0), MATCH(CR$1, 'Ambiente-Termico'!$B$1:$EC$1, 0))</f>
        <v>386.36999999999989</v>
      </c>
      <c r="CS107">
        <f>INDEX('Ambiente-Termico'!$B$2:$EC$1000, MATCH($O107, 'Ambiente-Termico'!$I$2:$I$1000, 0), MATCH(CS$1, 'Ambiente-Termico'!$B$1:$EC$1, 0))</f>
        <v>2193.1569981003572</v>
      </c>
      <c r="CT107">
        <f>INDEX('Ambiente-Termico'!$B$2:$EC$1000, MATCH($O107, 'Ambiente-Termico'!$I$2:$I$1000, 0), MATCH(CT$1, 'Ambiente-Termico'!$B$1:$EC$1, 0))</f>
        <v>2155.1171967131072</v>
      </c>
      <c r="CU107">
        <f>INDEX('Ambiente-Termico'!$B$2:$EC$1000, MATCH($O107, 'Ambiente-Termico'!$I$2:$I$1000, 0), MATCH(CU$1, 'Ambiente-Termico'!$B$1:$EC$1, 0))</f>
        <v>38.039801387249547</v>
      </c>
      <c r="CV107">
        <f>INDEX('Ambiente-Termico'!$B$2:$EC$1000, MATCH($O107, 'Ambiente-Termico'!$I$2:$I$1000, 0), MATCH(CV$1, 'Ambiente-Termico'!$B$1:$EC$1, 0))</f>
        <v>-1744.9851714483989</v>
      </c>
      <c r="CW107">
        <f>INDEX('Ambiente-Termico'!$B$2:$EC$1000, MATCH($O107, 'Ambiente-Termico'!$I$2:$I$1000, 0), MATCH(CW$1, 'Ambiente-Termico'!$B$1:$EC$1, 0))</f>
        <v>0</v>
      </c>
      <c r="CX107">
        <f>INDEX('Ambiente-Termico'!$B$2:$EC$1000, MATCH($O107, 'Ambiente-Termico'!$I$2:$I$1000, 0), MATCH(CX$1, 'Ambiente-Termico'!$B$1:$EC$1, 0))</f>
        <v>11.99004017606012</v>
      </c>
      <c r="CY107">
        <f>INDEX('Ambiente-Termico'!$B$2:$EC$1000, MATCH($O107, 'Ambiente-Termico'!$I$2:$I$1000, 0), MATCH(CY$1, 'Ambiente-Termico'!$B$1:$EC$1, 0))</f>
        <v>1308.726866828018</v>
      </c>
      <c r="CZ107">
        <f>INDEX('Ambiente-Termico'!$B$2:$EC$1000, MATCH($O107, 'Ambiente-Termico'!$I$2:$I$1000, 0), MATCH(CZ$1, 'Ambiente-Termico'!$B$1:$EC$1, 0))</f>
        <v>0</v>
      </c>
      <c r="DA107" t="str">
        <f>INDEX('Ambiente-Termico'!$B$2:$EC$1000, MATCH($O107, 'Ambiente-Termico'!$I$2:$I$1000, 0), MATCH(DA$1, 'Ambiente-Termico'!$B$1:$EC$1, 0))</f>
        <v xml:space="preserve"> 02/21  19:00:00</v>
      </c>
      <c r="DB107">
        <f>INDEX('Ambiente-Termico'!$B$2:$EC$1000, MATCH($O107, 'Ambiente-Termico'!$I$2:$I$1000, 0), MATCH(DB$1, 'Ambiente-Termico'!$B$1:$EC$1, 0))</f>
        <v>1254.432282009016</v>
      </c>
      <c r="DC107">
        <f>INDEX('Ambiente-Termico'!$B$2:$EC$1000, MATCH($O107, 'Ambiente-Termico'!$I$2:$I$1000, 0), MATCH(DC$1, 'Ambiente-Termico'!$B$1:$EC$1, 0))</f>
        <v>414</v>
      </c>
      <c r="DD107">
        <f>INDEX('Ambiente-Termico'!$B$2:$EC$1000, MATCH($O107, 'Ambiente-Termico'!$I$2:$I$1000, 0), MATCH(DD$1, 'Ambiente-Termico'!$B$1:$EC$1, 0))</f>
        <v>255.19499999999999</v>
      </c>
      <c r="DE107">
        <f>INDEX('Ambiente-Termico'!$B$2:$EC$1000, MATCH($O107, 'Ambiente-Termico'!$I$2:$I$1000, 0), MATCH(DE$1, 'Ambiente-Termico'!$B$1:$EC$1, 0))</f>
        <v>386.36999999999989</v>
      </c>
      <c r="DF107">
        <f>INDEX('Ambiente-Termico'!$B$2:$EC$1000, MATCH($O107, 'Ambiente-Termico'!$I$2:$I$1000, 0), MATCH(DF$1, 'Ambiente-Termico'!$B$1:$EC$1, 0))</f>
        <v>400.2796764232645</v>
      </c>
      <c r="DG107">
        <f>INDEX('Ambiente-Termico'!$B$2:$EC$1000, MATCH($O107, 'Ambiente-Termico'!$I$2:$I$1000, 0), MATCH(DG$1, 'Ambiente-Termico'!$B$1:$EC$1, 0))</f>
        <v>332.4129986895382</v>
      </c>
      <c r="DH107">
        <f>INDEX('Ambiente-Termico'!$B$2:$EC$1000, MATCH($O107, 'Ambiente-Termico'!$I$2:$I$1000, 0), MATCH(DH$1, 'Ambiente-Termico'!$B$1:$EC$1, 0))</f>
        <v>67.866677733726306</v>
      </c>
      <c r="DI107">
        <f>INDEX('Ambiente-Termico'!$B$2:$EC$1000, MATCH($O107, 'Ambiente-Termico'!$I$2:$I$1000, 0), MATCH(DI$1, 'Ambiente-Termico'!$B$1:$EC$1, 0))</f>
        <v>-128.36280525542679</v>
      </c>
      <c r="DJ107">
        <f>INDEX('Ambiente-Termico'!$B$2:$EC$1000, MATCH($O107, 'Ambiente-Termico'!$I$2:$I$1000, 0), MATCH(DJ$1, 'Ambiente-Termico'!$B$1:$EC$1, 0))</f>
        <v>0</v>
      </c>
      <c r="DK107">
        <f>INDEX('Ambiente-Termico'!$B$2:$EC$1000, MATCH($O107, 'Ambiente-Termico'!$I$2:$I$1000, 0), MATCH(DK$1, 'Ambiente-Termico'!$B$1:$EC$1, 0))</f>
        <v>-73.049589158821618</v>
      </c>
      <c r="DL107">
        <f>INDEX('Ambiente-Termico'!$B$2:$EC$1000, MATCH($O107, 'Ambiente-Termico'!$I$2:$I$1000, 0), MATCH(DL$1, 'Ambiente-Termico'!$B$1:$EC$1, 0))</f>
        <v>1254.432282009016</v>
      </c>
      <c r="DM107">
        <f>INDEX('Ambiente-Termico'!$B$2:$EC$1000, MATCH($O107, 'Ambiente-Termico'!$I$2:$I$1000, 0), MATCH(DM$1, 'Ambiente-Termico'!$B$1:$EC$1, 0))</f>
        <v>0</v>
      </c>
      <c r="DN107" s="2">
        <f t="shared" si="45"/>
        <v>0.58947349233149449</v>
      </c>
      <c r="DO107" s="2">
        <f t="shared" si="46"/>
        <v>0.18152167954831999</v>
      </c>
      <c r="DP107" s="2">
        <f t="shared" si="47"/>
        <v>0.58947349233149449</v>
      </c>
      <c r="DQ107" s="2">
        <f t="shared" si="48"/>
        <v>0.18152167954831999</v>
      </c>
      <c r="DR107" s="2">
        <f t="shared" si="49"/>
        <v>0.67083172770776789</v>
      </c>
      <c r="DS107" s="2">
        <f t="shared" si="50"/>
        <v>0.58910836369591024</v>
      </c>
      <c r="DT107" s="2">
        <f t="shared" si="51"/>
        <v>7.1874264528726139E-2</v>
      </c>
      <c r="DU107" s="2">
        <f t="shared" si="52"/>
        <v>0.31738398653522482</v>
      </c>
      <c r="DV107" s="2">
        <f t="shared" si="53"/>
        <v>-3.0348258706467623E-2</v>
      </c>
      <c r="DW107" s="2">
        <f t="shared" si="54"/>
        <v>0.32447511378652183</v>
      </c>
      <c r="DX107" s="2">
        <f t="shared" si="55"/>
        <v>0.39031886516605896</v>
      </c>
      <c r="DY107" s="2">
        <f t="shared" si="56"/>
        <v>0.15816898487131173</v>
      </c>
      <c r="DZ107" s="2">
        <f t="shared" si="57"/>
        <v>0.19499485069678454</v>
      </c>
      <c r="EA107" s="2">
        <f t="shared" si="58"/>
        <v>0.29522584871849611</v>
      </c>
      <c r="EB107" s="2">
        <f t="shared" si="59"/>
        <v>1.6757942804490187</v>
      </c>
      <c r="EC107" s="2">
        <f t="shared" si="60"/>
        <v>1.6467280158590301</v>
      </c>
      <c r="ED107" s="2">
        <f t="shared" si="61"/>
        <v>2.9066264589988296E-2</v>
      </c>
      <c r="EE107" s="2">
        <f t="shared" si="62"/>
        <v>-1.3333455709347108</v>
      </c>
      <c r="EF107" s="2">
        <f t="shared" si="63"/>
        <v>0</v>
      </c>
      <c r="EG107" s="2">
        <f t="shared" si="64"/>
        <v>9.1616061990998695E-3</v>
      </c>
      <c r="EH107" s="2">
        <f t="shared" si="65"/>
        <v>1</v>
      </c>
      <c r="EI107" s="2">
        <f t="shared" si="66"/>
        <v>0</v>
      </c>
      <c r="EJ107" s="2">
        <f t="shared" si="67"/>
        <v>0.36161583227456129</v>
      </c>
      <c r="EK107" s="2">
        <f t="shared" si="68"/>
        <v>0.33002977198335881</v>
      </c>
      <c r="EL107" s="2">
        <f t="shared" si="69"/>
        <v>0.20343465618669865</v>
      </c>
      <c r="EM107" s="2">
        <f t="shared" si="70"/>
        <v>0.30800387198359974</v>
      </c>
      <c r="EN107" s="2">
        <f t="shared" si="71"/>
        <v>0.3190922955061416</v>
      </c>
      <c r="EO107" s="2">
        <f t="shared" si="72"/>
        <v>0.26499078783046581</v>
      </c>
      <c r="EP107" s="2">
        <f t="shared" si="73"/>
        <v>5.4101507675675814E-2</v>
      </c>
      <c r="EQ107" s="2">
        <f t="shared" si="74"/>
        <v>-0.10232740905698742</v>
      </c>
      <c r="ER107" s="2">
        <f t="shared" si="75"/>
        <v>0</v>
      </c>
      <c r="ES107" s="2">
        <f t="shared" si="76"/>
        <v>-5.8233186602811446E-2</v>
      </c>
      <c r="ET107" s="2">
        <f t="shared" si="77"/>
        <v>1</v>
      </c>
      <c r="EU107" s="2">
        <f t="shared" si="78"/>
        <v>0</v>
      </c>
      <c r="EV107">
        <f>INDEX('Ambiente-Luminico'!$B$2:$DZ$1000, MATCH($P107, 'Ambiente-Luminico'!$M$2:$M$1000, 0), MATCH(EV$1, 'Ambiente-Luminico'!$B$1:$DZ$1, 0))</f>
        <v>1</v>
      </c>
      <c r="EW107">
        <f>INDEX('Ambiente-Luminico'!$B$2:$DZ$1000, MATCH($P107, 'Ambiente-Luminico'!$M$2:$M$1000, 0), MATCH(EW$1, 'Ambiente-Luminico'!$B$1:$DZ$1, 0))</f>
        <v>0.171875</v>
      </c>
      <c r="EX107">
        <f>INDEX('Ambiente-Luminico'!$B$2:$DZ$1000, MATCH($P107, 'Ambiente-Luminico'!$M$2:$M$1000, 0), MATCH(EX$1, 'Ambiente-Luminico'!$B$1:$DZ$1, 0))</f>
        <v>0</v>
      </c>
      <c r="EY107">
        <f>INDEX('Ambiente-Luminico'!$B$2:$DZ$1000, MATCH($P107, 'Ambiente-Luminico'!$M$2:$M$1000, 0), MATCH(EY$1, 'Ambiente-Luminico'!$B$1:$DZ$1, 0))</f>
        <v>0.8262543</v>
      </c>
      <c r="EZ107">
        <f>INDEX('Ambiente-Luminico'!$B$2:$DZ$1000, MATCH($P107, 'Ambiente-Luminico'!$M$2:$M$1000, 0), MATCH(EZ$1, 'Ambiente-Luminico'!$B$1:$DZ$1, 0))</f>
        <v>3.6057364000000001E-2</v>
      </c>
      <c r="FA107">
        <f>INDEX('Ambiente-Luminico'!$B$2:$DZ$1000, MATCH($P107, 'Ambiente-Luminico'!$M$2:$M$1000, 0), MATCH(FA$1, 'Ambiente-Luminico'!$B$1:$DZ$1, 0))</f>
        <v>1018.19574</v>
      </c>
      <c r="FB107">
        <f>INDEX('Ambiente-Luminico'!$B$2:$DZ$1000, MATCH($P107, 'Ambiente-Luminico'!$M$2:$M$1000, 0), MATCH(FB$1, 'Ambiente-Luminico'!$B$1:$DZ$1, 0))</f>
        <v>0.19140625</v>
      </c>
    </row>
    <row r="108" spans="1:158" x14ac:dyDescent="0.3">
      <c r="A108">
        <f>IF(INDEX(Plan1!O$5:O$1000,ROW()-1)="","",INDEX(Plan1!O$5:O$1000,ROW()-1))</f>
        <v>107</v>
      </c>
      <c r="B108" t="str">
        <f>IF(INDEX(Plan1!P$5:P$1000,ROW()-1)="","",INDEX(Plan1!P$5:P$1000,ROW()-1))</f>
        <v>CTD-HVAC_dia-V60-T120_Pext</v>
      </c>
      <c r="C108" t="str">
        <f>IF(INDEX(Plan1!Q$5:Q$1000,ROW()-1)="","",INDEX(Plan1!Q$5:Q$1000,ROW()-1))</f>
        <v>CTD</v>
      </c>
      <c r="D108" t="str">
        <f>IF(INDEX(Plan1!R$5:R$1000,ROW()-1)="","",INDEX(Plan1!R$5:R$1000,ROW()-1))</f>
        <v>HVAC_dia</v>
      </c>
      <c r="E108" t="str">
        <f>IF(INDEX(Plan1!S$5:S$1000,ROW()-1)="","",INDEX(Plan1!S$5:S$1000,ROW()-1))</f>
        <v>V60</v>
      </c>
      <c r="F108" t="str">
        <f>IF(INDEX(Plan1!T$5:T$1000,ROW()-1)="","",INDEX(Plan1!T$5:T$1000,ROW()-1))</f>
        <v>T120_Pext</v>
      </c>
      <c r="G108" t="str">
        <f>IF(INDEX(Plan1!U$5:U$1000,ROW()-1)="","",INDEX(Plan1!U$5:U$1000,ROW()-1))</f>
        <v>COZINHA</v>
      </c>
      <c r="H108">
        <f>IF(INDEX(Plan1!W$5:W$1000,ROW()-1)="","",INDEX(Plan1!W$5:W$1000,ROW()-1))</f>
        <v>23</v>
      </c>
      <c r="I108">
        <f>IF(INDEX(Plan1!X$5:X$1000,ROW()-1)="","",INDEX(Plan1!X$5:X$1000,ROW()-1))</f>
        <v>20.47</v>
      </c>
      <c r="J108">
        <f>IF(INDEX(Plan1!Y$5:Y$1000,ROW()-1)="","",INDEX(Plan1!Y$5:Y$1000,ROW()-1))</f>
        <v>7.3440000000000003</v>
      </c>
      <c r="K108" s="16">
        <f>IF(INDEX(Plan1!Z$5:Z$1000,ROW()-1)="","",INDEX(Plan1!Z$5:Z$1000,ROW()-1))</f>
        <v>0.36</v>
      </c>
      <c r="L108" s="2">
        <f>IF(INDEX(Plan1!AA$5:AA$1000,ROW()-1)="","",INDEX(Plan1!AA$5:AA$1000,ROW()-1))</f>
        <v>0.32</v>
      </c>
      <c r="M108" t="str">
        <f t="shared" si="79"/>
        <v>T120_Pext</v>
      </c>
      <c r="N108" t="str">
        <f t="shared" si="80"/>
        <v>Oeste</v>
      </c>
      <c r="O108" t="str">
        <f t="shared" si="81"/>
        <v>CTD-HVAC_dia-V60-T120_Pext-COZINHA-T120_Pext</v>
      </c>
      <c r="P108" t="str">
        <f t="shared" si="82"/>
        <v>CTD-VN-V60-T120_Pext-COZINHA-T120_Pext</v>
      </c>
      <c r="Q108" t="str">
        <f t="shared" si="83"/>
        <v>CTD_T120_Pext_V60</v>
      </c>
      <c r="R108" t="str">
        <f t="shared" si="84"/>
        <v>CTD_T120_Pext_V60_sDG</v>
      </c>
      <c r="S108" t="str">
        <f t="shared" si="85"/>
        <v>CTD-COZINHA</v>
      </c>
      <c r="T108" t="str">
        <f t="shared" si="86"/>
        <v>CTD-HVAC_dia-V86-ST-COZINHA-ST</v>
      </c>
      <c r="U108">
        <f>INDEX('Ambiente-Termico'!$B$2:$EC$1000, MATCH($O108, 'Ambiente-Termico'!$I$2:$I$1000, 0), MATCH(U$1, 'Ambiente-Termico'!$B$1:$EC$1, 0))</f>
        <v>5110</v>
      </c>
      <c r="V108">
        <f>INDEX('Ambiente-Termico'!$B$2:$EC$1000, MATCH($O108, 'Ambiente-Termico'!$I$2:$I$1000, 0), MATCH(V$1, 'Ambiente-Termico'!$B$1:$EC$1, 0))</f>
        <v>24</v>
      </c>
      <c r="W108">
        <f>INDEX('Ambiente-Termico'!$B$2:$EC$1000, MATCH($O108, 'Ambiente-Termico'!$I$2:$I$1000, 0), MATCH(W$1, 'Ambiente-Termico'!$B$1:$EC$1, 0))</f>
        <v>24.92</v>
      </c>
      <c r="X108">
        <f>INDEX('Ambiente-Termico'!$B$2:$EC$1000, MATCH($O108, 'Ambiente-Termico'!$I$2:$I$1000, 0), MATCH(X$1, 'Ambiente-Termico'!$B$1:$EC$1, 0))</f>
        <v>23.01</v>
      </c>
      <c r="Y108">
        <f>INDEX('Ambiente-Termico'!$B$2:$EC$1000, MATCH($O108, 'Ambiente-Termico'!$I$2:$I$1000, 0), MATCH(Y$1, 'Ambiente-Termico'!$B$1:$EC$1, 0))</f>
        <v>22.27</v>
      </c>
      <c r="Z108">
        <f>INDEX('Ambiente-Termico'!$B$2:$EC$1000, MATCH($O108, 'Ambiente-Termico'!$I$2:$I$1000, 0), MATCH(Z$1, 'Ambiente-Termico'!$B$1:$EC$1, 0))</f>
        <v>27.67</v>
      </c>
      <c r="AA108">
        <f>INDEX('Ambiente-Termico'!$B$2:$EC$1000, MATCH($O108, 'Ambiente-Termico'!$I$2:$I$1000, 0), MATCH(AA$1, 'Ambiente-Termico'!$B$1:$EC$1, 0))</f>
        <v>27.67</v>
      </c>
      <c r="AB108">
        <f>INDEX('Ambiente-Termico'!$B$2:$EC$1000, MATCH($O108, 'Ambiente-Termico'!$I$2:$I$1000, 0), MATCH(AB$1, 'Ambiente-Termico'!$B$1:$EC$1, 0))</f>
        <v>21.98</v>
      </c>
      <c r="AC108">
        <f>INDEX('Ambiente-Termico'!$B$2:$EC$1000, MATCH($O108, 'Ambiente-Termico'!$I$2:$I$1000, 0), MATCH(AC$1, 'Ambiente-Termico'!$B$1:$EC$1, 0))</f>
        <v>21.43</v>
      </c>
      <c r="AD108">
        <f>INDEX('Ambiente-Termico'!$B$2:$EC$1000, MATCH($O108, 'Ambiente-Termico'!$I$2:$I$1000, 0), MATCH(AD$1, 'Ambiente-Termico'!$B$1:$EC$1, 0))</f>
        <v>25.84</v>
      </c>
      <c r="AE108">
        <f>INDEX('Ambiente-Termico'!$B$2:$EC$1000, MATCH($O108, 'Ambiente-Termico'!$I$2:$I$1000, 0), MATCH(AE$1, 'Ambiente-Termico'!$B$1:$EC$1, 0))</f>
        <v>25.84</v>
      </c>
      <c r="AF108">
        <f>INDEX('Ambiente-Termico'!$B$2:$EC$1000, MATCH($O108, 'Ambiente-Termico'!$I$2:$I$1000, 0), MATCH(AF$1, 'Ambiente-Termico'!$B$1:$EC$1, 0))</f>
        <v>22.49</v>
      </c>
      <c r="AG108">
        <f>INDEX('Ambiente-Termico'!$B$2:$EC$1000, MATCH($O108, 'Ambiente-Termico'!$I$2:$I$1000, 0), MATCH(AG$1, 'Ambiente-Termico'!$B$1:$EC$1, 0))</f>
        <v>21.85</v>
      </c>
      <c r="AH108" s="2">
        <f t="shared" si="87"/>
        <v>0</v>
      </c>
      <c r="AI108" s="2">
        <f t="shared" si="87"/>
        <v>1.8124507486209529E-2</v>
      </c>
      <c r="AJ108" s="2">
        <f t="shared" si="87"/>
        <v>7.3339085418463457E-3</v>
      </c>
      <c r="AK108" s="2">
        <f t="shared" si="87"/>
        <v>7.1333036112349868E-3</v>
      </c>
      <c r="AL108" s="2">
        <f t="shared" si="88"/>
        <v>0.10713133268796371</v>
      </c>
      <c r="AM108" s="2">
        <f t="shared" si="88"/>
        <v>0.10713133268796371</v>
      </c>
      <c r="AN108" s="2">
        <f t="shared" si="88"/>
        <v>4.517810599478711E-2</v>
      </c>
      <c r="AO108" s="2">
        <f t="shared" si="43"/>
        <v>3.0755314337403861E-2</v>
      </c>
      <c r="AP108" s="2">
        <f t="shared" si="43"/>
        <v>6.0363636363636397E-2</v>
      </c>
      <c r="AQ108" s="2">
        <f t="shared" si="43"/>
        <v>6.0363636363636397E-2</v>
      </c>
      <c r="AR108" s="2">
        <f t="shared" si="43"/>
        <v>2.6406926406926545E-2</v>
      </c>
      <c r="AS108" s="2">
        <f t="shared" si="44"/>
        <v>1.8859452177817593E-2</v>
      </c>
      <c r="AT108">
        <f>INDEX('Ambiente-Termico'!$B$2:$EC$1000, MATCH($O108, 'Ambiente-Termico'!$I$2:$I$1000, 0), MATCH(AT$1, 'Ambiente-Termico'!$B$1:$EC$1, 0))</f>
        <v>4477</v>
      </c>
      <c r="AU108" s="2">
        <f>INDEX('Ambiente-Termico'!$B$2:$EC$1000, MATCH($O108, 'Ambiente-Termico'!$I$2:$I$1000, 0), MATCH(AU$1, 'Ambiente-Termico'!$B$1:$EC$1, 0))</f>
        <v>0.87612524461839525</v>
      </c>
      <c r="AV108">
        <f>INDEX('Ambiente-Termico'!$B$2:$EC$1000, MATCH($O108, 'Ambiente-Termico'!$I$2:$I$1000, 0), MATCH(AV$1, 'Ambiente-Termico'!$B$1:$EC$1, 0))</f>
        <v>0</v>
      </c>
      <c r="AW108" s="2">
        <f>INDEX('Ambiente-Termico'!$B$2:$EC$1000, MATCH($O108, 'Ambiente-Termico'!$I$2:$I$1000, 0), MATCH(AW$1, 'Ambiente-Termico'!$B$1:$EC$1, 0))</f>
        <v>0</v>
      </c>
      <c r="AX108">
        <f>INDEX('Ambiente-Termico'!$B$2:$EC$1000, MATCH($O108, 'Ambiente-Termico'!$I$2:$I$1000, 0), MATCH(AX$1, 'Ambiente-Termico'!$B$1:$EC$1, 0))</f>
        <v>633</v>
      </c>
      <c r="AY108" s="2">
        <f>INDEX('Ambiente-Termico'!$B$2:$EC$1000, MATCH($O108, 'Ambiente-Termico'!$I$2:$I$1000, 0), MATCH(AY$1, 'Ambiente-Termico'!$B$1:$EC$1, 0))</f>
        <v>0.1238747553816047</v>
      </c>
      <c r="AZ108">
        <f>INDEX('Ambiente-Termico'!$B$2:$EC$1000, MATCH($O108, 'Ambiente-Termico'!$I$2:$I$1000, 0), MATCH(AZ$1, 'Ambiente-Termico'!$B$1:$EC$1, 0))</f>
        <v>8002</v>
      </c>
      <c r="BA108" s="2">
        <f>INDEX('Ambiente-Termico'!$B$2:$EC$1000, MATCH($O108, 'Ambiente-Termico'!$I$2:$I$1000, 0), MATCH(BA$1, 'Ambiente-Termico'!$B$1:$EC$1, 0))</f>
        <v>0.91347031963470315</v>
      </c>
      <c r="BB108">
        <f>INDEX('Ambiente-Termico'!$B$2:$EC$1000, MATCH($O108, 'Ambiente-Termico'!$I$2:$I$1000, 0), MATCH(BB$1, 'Ambiente-Termico'!$B$1:$EC$1, 0))</f>
        <v>0</v>
      </c>
      <c r="BC108" s="2">
        <f>INDEX('Ambiente-Termico'!$B$2:$EC$1000, MATCH($O108, 'Ambiente-Termico'!$I$2:$I$1000, 0), MATCH(BC$1, 'Ambiente-Termico'!$B$1:$EC$1, 0))</f>
        <v>0</v>
      </c>
      <c r="BD108" t="e">
        <f>INDEX('Ambiente-Termico'!$B$2:$EC$1000, MATCH($O108, 'Ambiente-Termico'!$I$2:$I$1000, 0), MATCH(BD$1, 'Ambiente-Termico'!$B$1:$EC$1, 0))</f>
        <v>#N/A</v>
      </c>
      <c r="BE108" s="2" t="e">
        <f>INDEX('Ambiente-Termico'!$B$2:$EC$1000, MATCH($O108, 'Ambiente-Termico'!$I$2:$I$1000, 0), MATCH(BE$1, 'Ambiente-Termico'!$B$1:$EC$1, 0))</f>
        <v>#N/A</v>
      </c>
      <c r="BF108">
        <f>INDEX('Ambiente-Termico'!$B$2:$EC$1000, MATCH($O108, 'Ambiente-Termico'!$I$2:$I$1000, 0), MATCH(BF$1, 'Ambiente-Termico'!$B$1:$EC$1, 0))</f>
        <v>0</v>
      </c>
      <c r="BG108" s="2">
        <f>INDEX('Ambiente-Termico'!$B$2:$EC$1000, MATCH($O108, 'Ambiente-Termico'!$I$2:$I$1000, 0), MATCH(BG$1, 'Ambiente-Termico'!$B$1:$EC$1, 0))</f>
        <v>0</v>
      </c>
      <c r="BH108">
        <f>INDEX('Ambiente-Termico'!$B$2:$EC$1000, MATCH($O108, 'Ambiente-Termico'!$I$2:$I$1000, 0), MATCH(BH$1, 'Ambiente-Termico'!$B$1:$EC$1, 0))</f>
        <v>5</v>
      </c>
      <c r="BI108" s="2">
        <f>INDEX('Ambiente-Termico'!$B$2:$EC$1000, MATCH($O108, 'Ambiente-Termico'!$I$2:$I$1000, 0), MATCH(BI$1, 'Ambiente-Termico'!$B$1:$EC$1, 0))</f>
        <v>9.7847358121330719E-4</v>
      </c>
      <c r="BJ108">
        <f>INDEX('Ambiente-Termico'!$B$2:$EC$1000, MATCH($O108, 'Ambiente-Termico'!$I$2:$I$1000, 0), MATCH(BJ$1, 'Ambiente-Termico'!$B$1:$EC$1, 0))</f>
        <v>5105</v>
      </c>
      <c r="BK108" s="2">
        <f>INDEX('Ambiente-Termico'!$B$2:$EC$1000, MATCH($O108, 'Ambiente-Termico'!$I$2:$I$1000, 0), MATCH(BK$1, 'Ambiente-Termico'!$B$1:$EC$1, 0))</f>
        <v>0.99902152641878672</v>
      </c>
      <c r="BL108">
        <f>INDEX('Ambiente-Termico'!$B$2:$EC$1000, MATCH($O108, 'Ambiente-Termico'!$I$2:$I$1000, 0), MATCH(BL$1, 'Ambiente-Termico'!$B$1:$EC$1, 0))</f>
        <v>0</v>
      </c>
      <c r="BM108" s="2">
        <f>INDEX('Ambiente-Termico'!$B$2:$EC$1000, MATCH($O108, 'Ambiente-Termico'!$I$2:$I$1000, 0), MATCH(BM$1, 'Ambiente-Termico'!$B$1:$EC$1, 0))</f>
        <v>0</v>
      </c>
      <c r="BN108">
        <f>INDEX('Ambiente-Termico'!$B$2:$EC$1000, MATCH($O108, 'Ambiente-Termico'!$I$2:$I$1000, 0), MATCH(BN$1, 'Ambiente-Termico'!$B$1:$EC$1, 0))</f>
        <v>264</v>
      </c>
      <c r="BO108" s="2">
        <f>INDEX('Ambiente-Termico'!$B$2:$EC$1000, MATCH($O108, 'Ambiente-Termico'!$I$2:$I$1000, 0), MATCH(BO$1, 'Ambiente-Termico'!$B$1:$EC$1, 0))</f>
        <v>3.0136986301369861E-2</v>
      </c>
      <c r="BP108">
        <f>INDEX('Ambiente-Termico'!$B$2:$EC$1000, MATCH($O108, 'Ambiente-Termico'!$I$2:$I$1000, 0), MATCH(BP$1, 'Ambiente-Termico'!$B$1:$EC$1, 0))</f>
        <v>8496</v>
      </c>
      <c r="BQ108" s="2">
        <f>INDEX('Ambiente-Termico'!$B$2:$EC$1000, MATCH($O108, 'Ambiente-Termico'!$I$2:$I$1000, 0), MATCH(BQ$1, 'Ambiente-Termico'!$B$1:$EC$1, 0))</f>
        <v>0.96986301369863015</v>
      </c>
      <c r="BR108">
        <f>INDEX('Ambiente-Termico'!$B$2:$EC$1000, MATCH($O108, 'Ambiente-Termico'!$I$2:$I$1000, 0), MATCH(BR$1, 'Ambiente-Termico'!$B$1:$EC$1, 0))</f>
        <v>0</v>
      </c>
      <c r="BS108" s="2">
        <f>INDEX('Ambiente-Termico'!$B$2:$EC$1000, MATCH($O108, 'Ambiente-Termico'!$I$2:$I$1000, 0), MATCH(BS$1, 'Ambiente-Termico'!$B$1:$EC$1, 0))</f>
        <v>0</v>
      </c>
      <c r="BT108">
        <f>INDEX('Ambiente-Termico'!$B$2:$EC$1000, MATCH($O108, 'Ambiente-Termico'!$I$2:$I$1000, 0), MATCH(BT$1, 'Ambiente-Termico'!$B$1:$EC$1, 0))</f>
        <v>688</v>
      </c>
      <c r="BU108" s="2">
        <f>INDEX('Ambiente-Termico'!$B$2:$EC$1000, MATCH($O108, 'Ambiente-Termico'!$I$2:$I$1000, 0), MATCH(BU$1, 'Ambiente-Termico'!$B$1:$EC$1, 0))</f>
        <v>0.1346379647749511</v>
      </c>
      <c r="BV108">
        <f>INDEX('Ambiente-Termico'!$B$2:$EC$1000, MATCH($O108, 'Ambiente-Termico'!$I$2:$I$1000, 0), MATCH(BV$1, 'Ambiente-Termico'!$B$1:$EC$1, 0))</f>
        <v>8072</v>
      </c>
      <c r="BW108" s="2">
        <f>INDEX('Ambiente-Termico'!$B$2:$EC$1000, MATCH($O108, 'Ambiente-Termico'!$I$2:$I$1000, 0), MATCH(BW$1, 'Ambiente-Termico'!$B$1:$EC$1, 0))</f>
        <v>0.9214611872146119</v>
      </c>
      <c r="BX108">
        <f>INDEX('Ambiente-Termico'!$B$2:$EC$1000, MATCH($O108, 'Ambiente-Termico'!$I$2:$I$1000, 0), MATCH(BX$1, 'Ambiente-Termico'!$B$1:$EC$1, 0))</f>
        <v>0</v>
      </c>
      <c r="BY108" s="2">
        <f>INDEX('Ambiente-Termico'!$B$2:$EC$1000, MATCH($O108, 'Ambiente-Termico'!$I$2:$I$1000, 0), MATCH(BY$1, 'Ambiente-Termico'!$B$1:$EC$1, 0))</f>
        <v>0</v>
      </c>
      <c r="BZ108">
        <f>INDEX('Ambiente-Termico'!$B$2:$EC$1000, MATCH($O108, 'Ambiente-Termico'!$I$2:$I$1000, 0), MATCH(BZ$1, 'Ambiente-Termico'!$B$1:$EC$1, 0))</f>
        <v>2011</v>
      </c>
      <c r="CA108" s="2">
        <f>INDEX('Ambiente-Termico'!$B$2:$EC$1000, MATCH($O108, 'Ambiente-Termico'!$I$2:$I$1000, 0), MATCH(CA$1, 'Ambiente-Termico'!$B$1:$EC$1, 0))</f>
        <v>0.22956621004566211</v>
      </c>
      <c r="CB108">
        <f>INDEX('Ambiente-Termico'!$B$2:$EC$1000, MATCH($O108, 'Ambiente-Termico'!$I$2:$I$1000, 0), MATCH(CB$1, 'Ambiente-Termico'!$B$1:$EC$1, 0))</f>
        <v>6749</v>
      </c>
      <c r="CC108" s="2">
        <f>INDEX('Ambiente-Termico'!$B$2:$EC$1000, MATCH($O108, 'Ambiente-Termico'!$I$2:$I$1000, 0), MATCH(CC$1, 'Ambiente-Termico'!$B$1:$EC$1, 0))</f>
        <v>0.77043378995433787</v>
      </c>
      <c r="CD108">
        <f>INDEX('Ambiente-Termico'!$B$2:$EC$1000, MATCH($O108, 'Ambiente-Termico'!$I$2:$I$1000, 0), MATCH(CD$1, 'Ambiente-Termico'!$B$1:$EC$1, 0))</f>
        <v>1075.23</v>
      </c>
      <c r="CE108">
        <f>INDEX('Ambiente-Termico'!$B$2:$EC$1000, MATCH($O108, 'Ambiente-Termico'!$I$2:$I$1000, 0), MATCH(CE$1, 'Ambiente-Termico'!$B$1:$EC$1, 0))</f>
        <v>600.72</v>
      </c>
      <c r="CF108">
        <f>INDEX('Ambiente-Termico'!$B$2:$EC$1000, MATCH($O108, 'Ambiente-Termico'!$I$2:$I$1000, 0), MATCH(CF$1, 'Ambiente-Termico'!$B$1:$EC$1, 0))</f>
        <v>46.749130434782607</v>
      </c>
      <c r="CG108">
        <f>INDEX('Ambiente-Termico'!$B$2:$EC$1000, MATCH($O108, 'Ambiente-Termico'!$I$2:$I$1000, 0), MATCH(CG$1, 'Ambiente-Termico'!$B$1:$EC$1, 0))</f>
        <v>26.118260869565219</v>
      </c>
      <c r="CH108">
        <f>INDEX('Ambiente-Termico'!$B$2:$EC$1000, MATCH($O108, 'Ambiente-Termico'!$I$2:$I$1000, 0), MATCH(CH$1, 'Ambiente-Termico'!$B$1:$EC$1, 0))</f>
        <v>20.630869565217388</v>
      </c>
      <c r="CI108">
        <f>INDEX('Ambiente-Termico'!$B$2:$EC$1000, MATCH($O108, 'Ambiente-Termico'!$I$2:$I$1000, 0), MATCH(CI$1, 'Ambiente-Termico'!$B$1:$EC$1, 0))</f>
        <v>745.32</v>
      </c>
      <c r="CJ108">
        <f>INDEX('Ambiente-Termico'!$B$2:$EC$1000, MATCH($O108, 'Ambiente-Termico'!$I$2:$I$1000, 0), MATCH(CJ$1, 'Ambiente-Termico'!$B$1:$EC$1, 0))</f>
        <v>39.388653839699842</v>
      </c>
      <c r="CK108">
        <f>INDEX('Ambiente-Termico'!$B$2:$EC$1000, MATCH($O108, 'Ambiente-Termico'!$I$2:$I$1000, 0), MATCH(CK$1, 'Ambiente-Termico'!$B$1:$EC$1, 0))</f>
        <v>400.64</v>
      </c>
      <c r="CL108">
        <f>INDEX('Ambiente-Termico'!$B$2:$EC$1000, MATCH($O108, 'Ambiente-Termico'!$I$2:$I$1000, 0), MATCH(CL$1, 'Ambiente-Termico'!$B$1:$EC$1, 0))</f>
        <v>21.32</v>
      </c>
      <c r="CM108">
        <f>INDEX('Ambiente-Termico'!$B$2:$EC$1000, MATCH($O108, 'Ambiente-Termico'!$I$2:$I$1000, 0), MATCH(CM$1, 'Ambiente-Termico'!$B$1:$EC$1, 0))</f>
        <v>43.38</v>
      </c>
      <c r="CN108" t="str">
        <f>INDEX('Ambiente-Termico'!$B$2:$EC$1000, MATCH($O108, 'Ambiente-Termico'!$I$2:$I$1000, 0), MATCH(CN$1, 'Ambiente-Termico'!$B$1:$EC$1, 0))</f>
        <v xml:space="preserve"> 02/21  18:00:00</v>
      </c>
      <c r="CO108">
        <f>INDEX('Ambiente-Termico'!$B$2:$EC$1000, MATCH($O108, 'Ambiente-Termico'!$I$2:$I$1000, 0), MATCH(CO$1, 'Ambiente-Termico'!$B$1:$EC$1, 0))</f>
        <v>1219.0814880546709</v>
      </c>
      <c r="CP108">
        <f>INDEX('Ambiente-Termico'!$B$2:$EC$1000, MATCH($O108, 'Ambiente-Termico'!$I$2:$I$1000, 0), MATCH(CP$1, 'Ambiente-Termico'!$B$1:$EC$1, 0))</f>
        <v>207</v>
      </c>
      <c r="CQ108">
        <f>INDEX('Ambiente-Termico'!$B$2:$EC$1000, MATCH($O108, 'Ambiente-Termico'!$I$2:$I$1000, 0), MATCH(CQ$1, 'Ambiente-Termico'!$B$1:$EC$1, 0))</f>
        <v>255.19499999999999</v>
      </c>
      <c r="CR108">
        <f>INDEX('Ambiente-Termico'!$B$2:$EC$1000, MATCH($O108, 'Ambiente-Termico'!$I$2:$I$1000, 0), MATCH(CR$1, 'Ambiente-Termico'!$B$1:$EC$1, 0))</f>
        <v>386.36999999999989</v>
      </c>
      <c r="CS108">
        <f>INDEX('Ambiente-Termico'!$B$2:$EC$1000, MATCH($O108, 'Ambiente-Termico'!$I$2:$I$1000, 0), MATCH(CS$1, 'Ambiente-Termico'!$B$1:$EC$1, 0))</f>
        <v>886.34096991146566</v>
      </c>
      <c r="CT108">
        <f>INDEX('Ambiente-Termico'!$B$2:$EC$1000, MATCH($O108, 'Ambiente-Termico'!$I$2:$I$1000, 0), MATCH(CT$1, 'Ambiente-Termico'!$B$1:$EC$1, 0))</f>
        <v>361.34694088054118</v>
      </c>
      <c r="CU108">
        <f>INDEX('Ambiente-Termico'!$B$2:$EC$1000, MATCH($O108, 'Ambiente-Termico'!$I$2:$I$1000, 0), MATCH(CU$1, 'Ambiente-Termico'!$B$1:$EC$1, 0))</f>
        <v>524.99402903092448</v>
      </c>
      <c r="CV108">
        <f>INDEX('Ambiente-Termico'!$B$2:$EC$1000, MATCH($O108, 'Ambiente-Termico'!$I$2:$I$1000, 0), MATCH(CV$1, 'Ambiente-Termico'!$B$1:$EC$1, 0))</f>
        <v>-519.5402977024894</v>
      </c>
      <c r="CW108">
        <f>INDEX('Ambiente-Termico'!$B$2:$EC$1000, MATCH($O108, 'Ambiente-Termico'!$I$2:$I$1000, 0), MATCH(CW$1, 'Ambiente-Termico'!$B$1:$EC$1, 0))</f>
        <v>0</v>
      </c>
      <c r="CX108">
        <f>INDEX('Ambiente-Termico'!$B$2:$EC$1000, MATCH($O108, 'Ambiente-Termico'!$I$2:$I$1000, 0), MATCH(CX$1, 'Ambiente-Termico'!$B$1:$EC$1, 0))</f>
        <v>3.7158158456948058</v>
      </c>
      <c r="CY108">
        <f>INDEX('Ambiente-Termico'!$B$2:$EC$1000, MATCH($O108, 'Ambiente-Termico'!$I$2:$I$1000, 0), MATCH(CY$1, 'Ambiente-Termico'!$B$1:$EC$1, 0))</f>
        <v>1219.0814880546709</v>
      </c>
      <c r="CZ108">
        <f>INDEX('Ambiente-Termico'!$B$2:$EC$1000, MATCH($O108, 'Ambiente-Termico'!$I$2:$I$1000, 0), MATCH(CZ$1, 'Ambiente-Termico'!$B$1:$EC$1, 0))</f>
        <v>0</v>
      </c>
      <c r="DA108" t="str">
        <f>INDEX('Ambiente-Termico'!$B$2:$EC$1000, MATCH($O108, 'Ambiente-Termico'!$I$2:$I$1000, 0), MATCH(DA$1, 'Ambiente-Termico'!$B$1:$EC$1, 0))</f>
        <v xml:space="preserve"> 02/21  18:00:00</v>
      </c>
      <c r="DB108">
        <f>INDEX('Ambiente-Termico'!$B$2:$EC$1000, MATCH($O108, 'Ambiente-Termico'!$I$2:$I$1000, 0), MATCH(DB$1, 'Ambiente-Termico'!$B$1:$EC$1, 0))</f>
        <v>1166.9342304972349</v>
      </c>
      <c r="DC108">
        <f>INDEX('Ambiente-Termico'!$B$2:$EC$1000, MATCH($O108, 'Ambiente-Termico'!$I$2:$I$1000, 0), MATCH(DC$1, 'Ambiente-Termico'!$B$1:$EC$1, 0))</f>
        <v>207</v>
      </c>
      <c r="DD108">
        <f>INDEX('Ambiente-Termico'!$B$2:$EC$1000, MATCH($O108, 'Ambiente-Termico'!$I$2:$I$1000, 0), MATCH(DD$1, 'Ambiente-Termico'!$B$1:$EC$1, 0))</f>
        <v>255.19499999999999</v>
      </c>
      <c r="DE108">
        <f>INDEX('Ambiente-Termico'!$B$2:$EC$1000, MATCH($O108, 'Ambiente-Termico'!$I$2:$I$1000, 0), MATCH(DE$1, 'Ambiente-Termico'!$B$1:$EC$1, 0))</f>
        <v>386.36999999999989</v>
      </c>
      <c r="DF108">
        <f>INDEX('Ambiente-Termico'!$B$2:$EC$1000, MATCH($O108, 'Ambiente-Termico'!$I$2:$I$1000, 0), MATCH(DF$1, 'Ambiente-Termico'!$B$1:$EC$1, 0))</f>
        <v>961.25836256288085</v>
      </c>
      <c r="DG108">
        <f>INDEX('Ambiente-Termico'!$B$2:$EC$1000, MATCH($O108, 'Ambiente-Termico'!$I$2:$I$1000, 0), MATCH(DG$1, 'Ambiente-Termico'!$B$1:$EC$1, 0))</f>
        <v>366.79645973766031</v>
      </c>
      <c r="DH108">
        <f>INDEX('Ambiente-Termico'!$B$2:$EC$1000, MATCH($O108, 'Ambiente-Termico'!$I$2:$I$1000, 0), MATCH(DH$1, 'Ambiente-Termico'!$B$1:$EC$1, 0))</f>
        <v>594.46190282522059</v>
      </c>
      <c r="DI108">
        <f>INDEX('Ambiente-Termico'!$B$2:$EC$1000, MATCH($O108, 'Ambiente-Termico'!$I$2:$I$1000, 0), MATCH(DI$1, 'Ambiente-Termico'!$B$1:$EC$1, 0))</f>
        <v>-650.92751954634366</v>
      </c>
      <c r="DJ108">
        <f>INDEX('Ambiente-Termico'!$B$2:$EC$1000, MATCH($O108, 'Ambiente-Termico'!$I$2:$I$1000, 0), MATCH(DJ$1, 'Ambiente-Termico'!$B$1:$EC$1, 0))</f>
        <v>0</v>
      </c>
      <c r="DK108">
        <f>INDEX('Ambiente-Termico'!$B$2:$EC$1000, MATCH($O108, 'Ambiente-Termico'!$I$2:$I$1000, 0), MATCH(DK$1, 'Ambiente-Termico'!$B$1:$EC$1, 0))</f>
        <v>8.0383874806982476</v>
      </c>
      <c r="DL108">
        <f>INDEX('Ambiente-Termico'!$B$2:$EC$1000, MATCH($O108, 'Ambiente-Termico'!$I$2:$I$1000, 0), MATCH(DL$1, 'Ambiente-Termico'!$B$1:$EC$1, 0))</f>
        <v>1166.9342304972349</v>
      </c>
      <c r="DM108">
        <f>INDEX('Ambiente-Termico'!$B$2:$EC$1000, MATCH($O108, 'Ambiente-Termico'!$I$2:$I$1000, 0), MATCH(DM$1, 'Ambiente-Termico'!$B$1:$EC$1, 0))</f>
        <v>0</v>
      </c>
      <c r="DN108" s="2">
        <f t="shared" si="45"/>
        <v>0.75500201652869958</v>
      </c>
      <c r="DO108" s="2">
        <f t="shared" si="46"/>
        <v>0.17678013484624244</v>
      </c>
      <c r="DP108" s="2">
        <f t="shared" si="47"/>
        <v>0.75500201652869958</v>
      </c>
      <c r="DQ108" s="2">
        <f t="shared" si="48"/>
        <v>0.17678013484624244</v>
      </c>
      <c r="DR108" s="2">
        <f t="shared" si="49"/>
        <v>0.87031738093090749</v>
      </c>
      <c r="DS108" s="2">
        <f t="shared" si="50"/>
        <v>0.84743930896139519</v>
      </c>
      <c r="DT108" s="2">
        <f t="shared" si="51"/>
        <v>-0.17033533215865826</v>
      </c>
      <c r="DU108" s="2">
        <f t="shared" si="52"/>
        <v>0.35779434158852297</v>
      </c>
      <c r="DV108" s="2">
        <f t="shared" si="53"/>
        <v>-6.0696517412935247E-2</v>
      </c>
      <c r="DW108" s="2">
        <f t="shared" si="54"/>
        <v>0.3630891205403024</v>
      </c>
      <c r="DX108" s="2">
        <f t="shared" si="55"/>
        <v>0.43208089943652606</v>
      </c>
      <c r="DY108" s="2">
        <f t="shared" si="56"/>
        <v>0.16979996991859569</v>
      </c>
      <c r="DZ108" s="2">
        <f t="shared" si="57"/>
        <v>0.20933383248007742</v>
      </c>
      <c r="EA108" s="2">
        <f t="shared" si="58"/>
        <v>0.31693533515675265</v>
      </c>
      <c r="EB108" s="2">
        <f t="shared" si="59"/>
        <v>0.72705637694968983</v>
      </c>
      <c r="EC108" s="2">
        <f t="shared" si="60"/>
        <v>0.29640917725455301</v>
      </c>
      <c r="ED108" s="2">
        <f t="shared" si="61"/>
        <v>0.43064719969513687</v>
      </c>
      <c r="EE108" s="2">
        <f t="shared" si="62"/>
        <v>-0.42617356000667128</v>
      </c>
      <c r="EF108" s="2">
        <f t="shared" si="63"/>
        <v>0</v>
      </c>
      <c r="EG108" s="2">
        <f t="shared" si="64"/>
        <v>3.0480455015556487E-3</v>
      </c>
      <c r="EH108" s="2">
        <f t="shared" si="65"/>
        <v>1</v>
      </c>
      <c r="EI108" s="2">
        <f t="shared" si="66"/>
        <v>0</v>
      </c>
      <c r="EJ108" s="2">
        <f t="shared" si="67"/>
        <v>0.40614384035682183</v>
      </c>
      <c r="EK108" s="2">
        <f t="shared" si="68"/>
        <v>0.17738788921445603</v>
      </c>
      <c r="EL108" s="2">
        <f t="shared" si="69"/>
        <v>0.21868841733373481</v>
      </c>
      <c r="EM108" s="2">
        <f t="shared" si="70"/>
        <v>0.33109835147724326</v>
      </c>
      <c r="EN108" s="2">
        <f t="shared" si="71"/>
        <v>0.82374682089262663</v>
      </c>
      <c r="EO108" s="2">
        <f t="shared" si="72"/>
        <v>0.31432487808791676</v>
      </c>
      <c r="EP108" s="2">
        <f t="shared" si="73"/>
        <v>0.50942194280470987</v>
      </c>
      <c r="EQ108" s="2">
        <f t="shared" si="74"/>
        <v>-0.55780994552621965</v>
      </c>
      <c r="ER108" s="2">
        <f t="shared" si="75"/>
        <v>0</v>
      </c>
      <c r="ES108" s="2">
        <f t="shared" si="76"/>
        <v>6.8884666081592801E-3</v>
      </c>
      <c r="ET108" s="2">
        <f t="shared" si="77"/>
        <v>1</v>
      </c>
      <c r="EU108" s="2">
        <f t="shared" si="78"/>
        <v>0</v>
      </c>
      <c r="EV108">
        <f>INDEX('Ambiente-Luminico'!$B$2:$DZ$1000, MATCH($P108, 'Ambiente-Luminico'!$M$2:$M$1000, 0), MATCH(EV$1, 'Ambiente-Luminico'!$B$1:$DZ$1, 0))</f>
        <v>0.40625</v>
      </c>
      <c r="EW108">
        <f>INDEX('Ambiente-Luminico'!$B$2:$DZ$1000, MATCH($P108, 'Ambiente-Luminico'!$M$2:$M$1000, 0), MATCH(EW$1, 'Ambiente-Luminico'!$B$1:$DZ$1, 0))</f>
        <v>0.234375</v>
      </c>
      <c r="EX108">
        <f>INDEX('Ambiente-Luminico'!$B$2:$DZ$1000, MATCH($P108, 'Ambiente-Luminico'!$M$2:$M$1000, 0), MATCH(EX$1, 'Ambiente-Luminico'!$B$1:$DZ$1, 0))</f>
        <v>0</v>
      </c>
      <c r="EY108">
        <f>INDEX('Ambiente-Luminico'!$B$2:$DZ$1000, MATCH($P108, 'Ambiente-Luminico'!$M$2:$M$1000, 0), MATCH(EY$1, 'Ambiente-Luminico'!$B$1:$DZ$1, 0))</f>
        <v>0.45236298000000003</v>
      </c>
      <c r="EZ108">
        <f>INDEX('Ambiente-Luminico'!$B$2:$DZ$1000, MATCH($P108, 'Ambiente-Luminico'!$M$2:$M$1000, 0), MATCH(EZ$1, 'Ambiente-Luminico'!$B$1:$DZ$1, 0))</f>
        <v>3.0907539999999998E-3</v>
      </c>
      <c r="FA108">
        <f>INDEX('Ambiente-Luminico'!$B$2:$DZ$1000, MATCH($P108, 'Ambiente-Luminico'!$M$2:$M$1000, 0), MATCH(FA$1, 'Ambiente-Luminico'!$B$1:$DZ$1, 0))</f>
        <v>361.69562000000002</v>
      </c>
      <c r="FB108">
        <f>INDEX('Ambiente-Luminico'!$B$2:$DZ$1000, MATCH($P108, 'Ambiente-Luminico'!$M$2:$M$1000, 0), MATCH(FB$1, 'Ambiente-Luminico'!$B$1:$DZ$1, 0))</f>
        <v>8.3984375E-2</v>
      </c>
    </row>
    <row r="109" spans="1:158" x14ac:dyDescent="0.3">
      <c r="A109">
        <f>IF(INDEX(Plan1!O$5:O$1000,ROW()-1)="","",INDEX(Plan1!O$5:O$1000,ROW()-1))</f>
        <v>108</v>
      </c>
      <c r="B109" t="str">
        <f>IF(INDEX(Plan1!P$5:P$1000,ROW()-1)="","",INDEX(Plan1!P$5:P$1000,ROW()-1))</f>
        <v>CTD-HVAC_dia-V86-T120_Pext</v>
      </c>
      <c r="C109" t="str">
        <f>IF(INDEX(Plan1!Q$5:Q$1000,ROW()-1)="","",INDEX(Plan1!Q$5:Q$1000,ROW()-1))</f>
        <v>CTD</v>
      </c>
      <c r="D109" t="str">
        <f>IF(INDEX(Plan1!R$5:R$1000,ROW()-1)="","",INDEX(Plan1!R$5:R$1000,ROW()-1))</f>
        <v>HVAC_dia</v>
      </c>
      <c r="E109" t="str">
        <f>IF(INDEX(Plan1!S$5:S$1000,ROW()-1)="","",INDEX(Plan1!S$5:S$1000,ROW()-1))</f>
        <v>V86</v>
      </c>
      <c r="F109" t="str">
        <f>IF(INDEX(Plan1!T$5:T$1000,ROW()-1)="","",INDEX(Plan1!T$5:T$1000,ROW()-1))</f>
        <v>T120_Pext</v>
      </c>
      <c r="G109" t="str">
        <f>IF(INDEX(Plan1!U$5:U$1000,ROW()-1)="","",INDEX(Plan1!U$5:U$1000,ROW()-1))</f>
        <v>COZINHA</v>
      </c>
      <c r="H109">
        <f>IF(INDEX(Plan1!W$5:W$1000,ROW()-1)="","",INDEX(Plan1!W$5:W$1000,ROW()-1))</f>
        <v>23</v>
      </c>
      <c r="I109">
        <f>IF(INDEX(Plan1!X$5:X$1000,ROW()-1)="","",INDEX(Plan1!X$5:X$1000,ROW()-1))</f>
        <v>20.47</v>
      </c>
      <c r="J109">
        <f>IF(INDEX(Plan1!Y$5:Y$1000,ROW()-1)="","",INDEX(Plan1!Y$5:Y$1000,ROW()-1))</f>
        <v>7.3440000000000003</v>
      </c>
      <c r="K109" s="16">
        <f>IF(INDEX(Plan1!Z$5:Z$1000,ROW()-1)="","",INDEX(Plan1!Z$5:Z$1000,ROW()-1))</f>
        <v>0.36</v>
      </c>
      <c r="L109" s="2">
        <f>IF(INDEX(Plan1!AA$5:AA$1000,ROW()-1)="","",INDEX(Plan1!AA$5:AA$1000,ROW()-1))</f>
        <v>0.32</v>
      </c>
      <c r="M109" t="str">
        <f t="shared" si="79"/>
        <v>T120_Pext</v>
      </c>
      <c r="N109" t="str">
        <f t="shared" si="80"/>
        <v>Oeste</v>
      </c>
      <c r="O109" t="str">
        <f t="shared" si="81"/>
        <v>CTD-HVAC_dia-V86-T120_Pext-COZINHA-T120_Pext</v>
      </c>
      <c r="P109" t="str">
        <f t="shared" si="82"/>
        <v>CTD-VN-V86-T120_Pext-COZINHA-T120_Pext</v>
      </c>
      <c r="Q109" t="str">
        <f t="shared" si="83"/>
        <v>CTD_T120_Pext_V86</v>
      </c>
      <c r="R109" t="str">
        <f t="shared" si="84"/>
        <v>CTD_T120_Pext_V86_sDG</v>
      </c>
      <c r="S109" t="str">
        <f t="shared" si="85"/>
        <v>CTD-COZINHA</v>
      </c>
      <c r="T109" t="str">
        <f t="shared" si="86"/>
        <v>CTD-HVAC_dia-V86-ST-COZINHA-ST</v>
      </c>
      <c r="U109">
        <f>INDEX('Ambiente-Termico'!$B$2:$EC$1000, MATCH($O109, 'Ambiente-Termico'!$I$2:$I$1000, 0), MATCH(U$1, 'Ambiente-Termico'!$B$1:$EC$1, 0))</f>
        <v>5110</v>
      </c>
      <c r="V109">
        <f>INDEX('Ambiente-Termico'!$B$2:$EC$1000, MATCH($O109, 'Ambiente-Termico'!$I$2:$I$1000, 0), MATCH(V$1, 'Ambiente-Termico'!$B$1:$EC$1, 0))</f>
        <v>24</v>
      </c>
      <c r="W109">
        <f>INDEX('Ambiente-Termico'!$B$2:$EC$1000, MATCH($O109, 'Ambiente-Termico'!$I$2:$I$1000, 0), MATCH(W$1, 'Ambiente-Termico'!$B$1:$EC$1, 0))</f>
        <v>24.94</v>
      </c>
      <c r="X109">
        <f>INDEX('Ambiente-Termico'!$B$2:$EC$1000, MATCH($O109, 'Ambiente-Termico'!$I$2:$I$1000, 0), MATCH(X$1, 'Ambiente-Termico'!$B$1:$EC$1, 0))</f>
        <v>23.03</v>
      </c>
      <c r="Y109">
        <f>INDEX('Ambiente-Termico'!$B$2:$EC$1000, MATCH($O109, 'Ambiente-Termico'!$I$2:$I$1000, 0), MATCH(Y$1, 'Ambiente-Termico'!$B$1:$EC$1, 0))</f>
        <v>22.29</v>
      </c>
      <c r="Z109">
        <f>INDEX('Ambiente-Termico'!$B$2:$EC$1000, MATCH($O109, 'Ambiente-Termico'!$I$2:$I$1000, 0), MATCH(Z$1, 'Ambiente-Termico'!$B$1:$EC$1, 0))</f>
        <v>27.73</v>
      </c>
      <c r="AA109">
        <f>INDEX('Ambiente-Termico'!$B$2:$EC$1000, MATCH($O109, 'Ambiente-Termico'!$I$2:$I$1000, 0), MATCH(AA$1, 'Ambiente-Termico'!$B$1:$EC$1, 0))</f>
        <v>27.73</v>
      </c>
      <c r="AB109">
        <f>INDEX('Ambiente-Termico'!$B$2:$EC$1000, MATCH($O109, 'Ambiente-Termico'!$I$2:$I$1000, 0), MATCH(AB$1, 'Ambiente-Termico'!$B$1:$EC$1, 0))</f>
        <v>22.05</v>
      </c>
      <c r="AC109">
        <f>INDEX('Ambiente-Termico'!$B$2:$EC$1000, MATCH($O109, 'Ambiente-Termico'!$I$2:$I$1000, 0), MATCH(AC$1, 'Ambiente-Termico'!$B$1:$EC$1, 0))</f>
        <v>21.48</v>
      </c>
      <c r="AD109">
        <f>INDEX('Ambiente-Termico'!$B$2:$EC$1000, MATCH($O109, 'Ambiente-Termico'!$I$2:$I$1000, 0), MATCH(AD$1, 'Ambiente-Termico'!$B$1:$EC$1, 0))</f>
        <v>25.87</v>
      </c>
      <c r="AE109">
        <f>INDEX('Ambiente-Termico'!$B$2:$EC$1000, MATCH($O109, 'Ambiente-Termico'!$I$2:$I$1000, 0), MATCH(AE$1, 'Ambiente-Termico'!$B$1:$EC$1, 0))</f>
        <v>25.87</v>
      </c>
      <c r="AF109">
        <f>INDEX('Ambiente-Termico'!$B$2:$EC$1000, MATCH($O109, 'Ambiente-Termico'!$I$2:$I$1000, 0), MATCH(AF$1, 'Ambiente-Termico'!$B$1:$EC$1, 0))</f>
        <v>22.54</v>
      </c>
      <c r="AG109">
        <f>INDEX('Ambiente-Termico'!$B$2:$EC$1000, MATCH($O109, 'Ambiente-Termico'!$I$2:$I$1000, 0), MATCH(AG$1, 'Ambiente-Termico'!$B$1:$EC$1, 0))</f>
        <v>21.89</v>
      </c>
      <c r="AH109" s="2">
        <f t="shared" si="87"/>
        <v>0</v>
      </c>
      <c r="AI109" s="2">
        <f t="shared" si="87"/>
        <v>1.7336485421591719E-2</v>
      </c>
      <c r="AJ109" s="2">
        <f t="shared" si="87"/>
        <v>6.4710957722173834E-3</v>
      </c>
      <c r="AK109" s="2">
        <f t="shared" si="87"/>
        <v>6.2416406598305718E-3</v>
      </c>
      <c r="AL109" s="2">
        <f t="shared" si="88"/>
        <v>0.10519522426589212</v>
      </c>
      <c r="AM109" s="2">
        <f t="shared" si="88"/>
        <v>0.10519522426589212</v>
      </c>
      <c r="AN109" s="2">
        <f t="shared" si="88"/>
        <v>4.2137271937445653E-2</v>
      </c>
      <c r="AO109" s="2">
        <f t="shared" si="43"/>
        <v>2.8493894165535938E-2</v>
      </c>
      <c r="AP109" s="2">
        <f t="shared" si="43"/>
        <v>5.9272727272727255E-2</v>
      </c>
      <c r="AQ109" s="2">
        <f t="shared" si="43"/>
        <v>5.9272727272727255E-2</v>
      </c>
      <c r="AR109" s="2">
        <f t="shared" si="43"/>
        <v>2.4242424242424288E-2</v>
      </c>
      <c r="AS109" s="2">
        <f t="shared" si="44"/>
        <v>1.7063313875168351E-2</v>
      </c>
      <c r="AT109">
        <f>INDEX('Ambiente-Termico'!$B$2:$EC$1000, MATCH($O109, 'Ambiente-Termico'!$I$2:$I$1000, 0), MATCH(AT$1, 'Ambiente-Termico'!$B$1:$EC$1, 0))</f>
        <v>4503</v>
      </c>
      <c r="AU109" s="2">
        <f>INDEX('Ambiente-Termico'!$B$2:$EC$1000, MATCH($O109, 'Ambiente-Termico'!$I$2:$I$1000, 0), MATCH(AU$1, 'Ambiente-Termico'!$B$1:$EC$1, 0))</f>
        <v>0.88121330724070446</v>
      </c>
      <c r="AV109">
        <f>INDEX('Ambiente-Termico'!$B$2:$EC$1000, MATCH($O109, 'Ambiente-Termico'!$I$2:$I$1000, 0), MATCH(AV$1, 'Ambiente-Termico'!$B$1:$EC$1, 0))</f>
        <v>0</v>
      </c>
      <c r="AW109" s="2">
        <f>INDEX('Ambiente-Termico'!$B$2:$EC$1000, MATCH($O109, 'Ambiente-Termico'!$I$2:$I$1000, 0), MATCH(AW$1, 'Ambiente-Termico'!$B$1:$EC$1, 0))</f>
        <v>0</v>
      </c>
      <c r="AX109">
        <f>INDEX('Ambiente-Termico'!$B$2:$EC$1000, MATCH($O109, 'Ambiente-Termico'!$I$2:$I$1000, 0), MATCH(AX$1, 'Ambiente-Termico'!$B$1:$EC$1, 0))</f>
        <v>607</v>
      </c>
      <c r="AY109" s="2">
        <f>INDEX('Ambiente-Termico'!$B$2:$EC$1000, MATCH($O109, 'Ambiente-Termico'!$I$2:$I$1000, 0), MATCH(AY$1, 'Ambiente-Termico'!$B$1:$EC$1, 0))</f>
        <v>0.1187866927592955</v>
      </c>
      <c r="AZ109">
        <f>INDEX('Ambiente-Termico'!$B$2:$EC$1000, MATCH($O109, 'Ambiente-Termico'!$I$2:$I$1000, 0), MATCH(AZ$1, 'Ambiente-Termico'!$B$1:$EC$1, 0))</f>
        <v>8032</v>
      </c>
      <c r="BA109" s="2">
        <f>INDEX('Ambiente-Termico'!$B$2:$EC$1000, MATCH($O109, 'Ambiente-Termico'!$I$2:$I$1000, 0), MATCH(BA$1, 'Ambiente-Termico'!$B$1:$EC$1, 0))</f>
        <v>0.91689497716894974</v>
      </c>
      <c r="BB109">
        <f>INDEX('Ambiente-Termico'!$B$2:$EC$1000, MATCH($O109, 'Ambiente-Termico'!$I$2:$I$1000, 0), MATCH(BB$1, 'Ambiente-Termico'!$B$1:$EC$1, 0))</f>
        <v>0</v>
      </c>
      <c r="BC109" s="2">
        <f>INDEX('Ambiente-Termico'!$B$2:$EC$1000, MATCH($O109, 'Ambiente-Termico'!$I$2:$I$1000, 0), MATCH(BC$1, 'Ambiente-Termico'!$B$1:$EC$1, 0))</f>
        <v>0</v>
      </c>
      <c r="BD109" t="e">
        <f>INDEX('Ambiente-Termico'!$B$2:$EC$1000, MATCH($O109, 'Ambiente-Termico'!$I$2:$I$1000, 0), MATCH(BD$1, 'Ambiente-Termico'!$B$1:$EC$1, 0))</f>
        <v>#N/A</v>
      </c>
      <c r="BE109" s="2" t="e">
        <f>INDEX('Ambiente-Termico'!$B$2:$EC$1000, MATCH($O109, 'Ambiente-Termico'!$I$2:$I$1000, 0), MATCH(BE$1, 'Ambiente-Termico'!$B$1:$EC$1, 0))</f>
        <v>#N/A</v>
      </c>
      <c r="BF109">
        <f>INDEX('Ambiente-Termico'!$B$2:$EC$1000, MATCH($O109, 'Ambiente-Termico'!$I$2:$I$1000, 0), MATCH(BF$1, 'Ambiente-Termico'!$B$1:$EC$1, 0))</f>
        <v>0</v>
      </c>
      <c r="BG109" s="2">
        <f>INDEX('Ambiente-Termico'!$B$2:$EC$1000, MATCH($O109, 'Ambiente-Termico'!$I$2:$I$1000, 0), MATCH(BG$1, 'Ambiente-Termico'!$B$1:$EC$1, 0))</f>
        <v>0</v>
      </c>
      <c r="BH109">
        <f>INDEX('Ambiente-Termico'!$B$2:$EC$1000, MATCH($O109, 'Ambiente-Termico'!$I$2:$I$1000, 0), MATCH(BH$1, 'Ambiente-Termico'!$B$1:$EC$1, 0))</f>
        <v>5</v>
      </c>
      <c r="BI109" s="2">
        <f>INDEX('Ambiente-Termico'!$B$2:$EC$1000, MATCH($O109, 'Ambiente-Termico'!$I$2:$I$1000, 0), MATCH(BI$1, 'Ambiente-Termico'!$B$1:$EC$1, 0))</f>
        <v>9.7847358121330719E-4</v>
      </c>
      <c r="BJ109">
        <f>INDEX('Ambiente-Termico'!$B$2:$EC$1000, MATCH($O109, 'Ambiente-Termico'!$I$2:$I$1000, 0), MATCH(BJ$1, 'Ambiente-Termico'!$B$1:$EC$1, 0))</f>
        <v>5105</v>
      </c>
      <c r="BK109" s="2">
        <f>INDEX('Ambiente-Termico'!$B$2:$EC$1000, MATCH($O109, 'Ambiente-Termico'!$I$2:$I$1000, 0), MATCH(BK$1, 'Ambiente-Termico'!$B$1:$EC$1, 0))</f>
        <v>0.99902152641878672</v>
      </c>
      <c r="BL109">
        <f>INDEX('Ambiente-Termico'!$B$2:$EC$1000, MATCH($O109, 'Ambiente-Termico'!$I$2:$I$1000, 0), MATCH(BL$1, 'Ambiente-Termico'!$B$1:$EC$1, 0))</f>
        <v>0</v>
      </c>
      <c r="BM109" s="2">
        <f>INDEX('Ambiente-Termico'!$B$2:$EC$1000, MATCH($O109, 'Ambiente-Termico'!$I$2:$I$1000, 0), MATCH(BM$1, 'Ambiente-Termico'!$B$1:$EC$1, 0))</f>
        <v>0</v>
      </c>
      <c r="BN109">
        <f>INDEX('Ambiente-Termico'!$B$2:$EC$1000, MATCH($O109, 'Ambiente-Termico'!$I$2:$I$1000, 0), MATCH(BN$1, 'Ambiente-Termico'!$B$1:$EC$1, 0))</f>
        <v>261</v>
      </c>
      <c r="BO109" s="2">
        <f>INDEX('Ambiente-Termico'!$B$2:$EC$1000, MATCH($O109, 'Ambiente-Termico'!$I$2:$I$1000, 0), MATCH(BO$1, 'Ambiente-Termico'!$B$1:$EC$1, 0))</f>
        <v>2.9794520547945201E-2</v>
      </c>
      <c r="BP109">
        <f>INDEX('Ambiente-Termico'!$B$2:$EC$1000, MATCH($O109, 'Ambiente-Termico'!$I$2:$I$1000, 0), MATCH(BP$1, 'Ambiente-Termico'!$B$1:$EC$1, 0))</f>
        <v>8499</v>
      </c>
      <c r="BQ109" s="2">
        <f>INDEX('Ambiente-Termico'!$B$2:$EC$1000, MATCH($O109, 'Ambiente-Termico'!$I$2:$I$1000, 0), MATCH(BQ$1, 'Ambiente-Termico'!$B$1:$EC$1, 0))</f>
        <v>0.97020547945205482</v>
      </c>
      <c r="BR109">
        <f>INDEX('Ambiente-Termico'!$B$2:$EC$1000, MATCH($O109, 'Ambiente-Termico'!$I$2:$I$1000, 0), MATCH(BR$1, 'Ambiente-Termico'!$B$1:$EC$1, 0))</f>
        <v>0</v>
      </c>
      <c r="BS109" s="2">
        <f>INDEX('Ambiente-Termico'!$B$2:$EC$1000, MATCH($O109, 'Ambiente-Termico'!$I$2:$I$1000, 0), MATCH(BS$1, 'Ambiente-Termico'!$B$1:$EC$1, 0))</f>
        <v>0</v>
      </c>
      <c r="BT109">
        <f>INDEX('Ambiente-Termico'!$B$2:$EC$1000, MATCH($O109, 'Ambiente-Termico'!$I$2:$I$1000, 0), MATCH(BT$1, 'Ambiente-Termico'!$B$1:$EC$1, 0))</f>
        <v>669</v>
      </c>
      <c r="BU109" s="2">
        <f>INDEX('Ambiente-Termico'!$B$2:$EC$1000, MATCH($O109, 'Ambiente-Termico'!$I$2:$I$1000, 0), MATCH(BU$1, 'Ambiente-Termico'!$B$1:$EC$1, 0))</f>
        <v>0.13091976516634049</v>
      </c>
      <c r="BV109">
        <f>INDEX('Ambiente-Termico'!$B$2:$EC$1000, MATCH($O109, 'Ambiente-Termico'!$I$2:$I$1000, 0), MATCH(BV$1, 'Ambiente-Termico'!$B$1:$EC$1, 0))</f>
        <v>8091</v>
      </c>
      <c r="BW109" s="2">
        <f>INDEX('Ambiente-Termico'!$B$2:$EC$1000, MATCH($O109, 'Ambiente-Termico'!$I$2:$I$1000, 0), MATCH(BW$1, 'Ambiente-Termico'!$B$1:$EC$1, 0))</f>
        <v>0.92363013698630136</v>
      </c>
      <c r="BX109">
        <f>INDEX('Ambiente-Termico'!$B$2:$EC$1000, MATCH($O109, 'Ambiente-Termico'!$I$2:$I$1000, 0), MATCH(BX$1, 'Ambiente-Termico'!$B$1:$EC$1, 0))</f>
        <v>0</v>
      </c>
      <c r="BY109" s="2">
        <f>INDEX('Ambiente-Termico'!$B$2:$EC$1000, MATCH($O109, 'Ambiente-Termico'!$I$2:$I$1000, 0), MATCH(BY$1, 'Ambiente-Termico'!$B$1:$EC$1, 0))</f>
        <v>0</v>
      </c>
      <c r="BZ109">
        <f>INDEX('Ambiente-Termico'!$B$2:$EC$1000, MATCH($O109, 'Ambiente-Termico'!$I$2:$I$1000, 0), MATCH(BZ$1, 'Ambiente-Termico'!$B$1:$EC$1, 0))</f>
        <v>1974</v>
      </c>
      <c r="CA109" s="2">
        <f>INDEX('Ambiente-Termico'!$B$2:$EC$1000, MATCH($O109, 'Ambiente-Termico'!$I$2:$I$1000, 0), MATCH(CA$1, 'Ambiente-Termico'!$B$1:$EC$1, 0))</f>
        <v>0.22534246575342459</v>
      </c>
      <c r="CB109">
        <f>INDEX('Ambiente-Termico'!$B$2:$EC$1000, MATCH($O109, 'Ambiente-Termico'!$I$2:$I$1000, 0), MATCH(CB$1, 'Ambiente-Termico'!$B$1:$EC$1, 0))</f>
        <v>6786</v>
      </c>
      <c r="CC109" s="2">
        <f>INDEX('Ambiente-Termico'!$B$2:$EC$1000, MATCH($O109, 'Ambiente-Termico'!$I$2:$I$1000, 0), MATCH(CC$1, 'Ambiente-Termico'!$B$1:$EC$1, 0))</f>
        <v>0.77465753424657535</v>
      </c>
      <c r="CD109">
        <f>INDEX('Ambiente-Termico'!$B$2:$EC$1000, MATCH($O109, 'Ambiente-Termico'!$I$2:$I$1000, 0), MATCH(CD$1, 'Ambiente-Termico'!$B$1:$EC$1, 0))</f>
        <v>1321.55</v>
      </c>
      <c r="CE109">
        <f>INDEX('Ambiente-Termico'!$B$2:$EC$1000, MATCH($O109, 'Ambiente-Termico'!$I$2:$I$1000, 0), MATCH(CE$1, 'Ambiente-Termico'!$B$1:$EC$1, 0))</f>
        <v>594.88</v>
      </c>
      <c r="CF109">
        <f>INDEX('Ambiente-Termico'!$B$2:$EC$1000, MATCH($O109, 'Ambiente-Termico'!$I$2:$I$1000, 0), MATCH(CF$1, 'Ambiente-Termico'!$B$1:$EC$1, 0))</f>
        <v>57.458695652173908</v>
      </c>
      <c r="CG109">
        <f>INDEX('Ambiente-Termico'!$B$2:$EC$1000, MATCH($O109, 'Ambiente-Termico'!$I$2:$I$1000, 0), MATCH(CG$1, 'Ambiente-Termico'!$B$1:$EC$1, 0))</f>
        <v>25.864347826086956</v>
      </c>
      <c r="CH109">
        <f>INDEX('Ambiente-Termico'!$B$2:$EC$1000, MATCH($O109, 'Ambiente-Termico'!$I$2:$I$1000, 0), MATCH(CH$1, 'Ambiente-Termico'!$B$1:$EC$1, 0))</f>
        <v>31.594347826086953</v>
      </c>
      <c r="CI109">
        <f>INDEX('Ambiente-Termico'!$B$2:$EC$1000, MATCH($O109, 'Ambiente-Termico'!$I$2:$I$1000, 0), MATCH(CI$1, 'Ambiente-Termico'!$B$1:$EC$1, 0))</f>
        <v>1324.2</v>
      </c>
      <c r="CJ109">
        <f>INDEX('Ambiente-Termico'!$B$2:$EC$1000, MATCH($O109, 'Ambiente-Termico'!$I$2:$I$1000, 0), MATCH(CJ$1, 'Ambiente-Termico'!$B$1:$EC$1, 0))</f>
        <v>36.373980953776531</v>
      </c>
      <c r="CK109">
        <f>INDEX('Ambiente-Termico'!$B$2:$EC$1000, MATCH($O109, 'Ambiente-Termico'!$I$2:$I$1000, 0), MATCH(CK$1, 'Ambiente-Termico'!$B$1:$EC$1, 0))</f>
        <v>408.08</v>
      </c>
      <c r="CL109">
        <f>INDEX('Ambiente-Termico'!$B$2:$EC$1000, MATCH($O109, 'Ambiente-Termico'!$I$2:$I$1000, 0), MATCH(CL$1, 'Ambiente-Termico'!$B$1:$EC$1, 0))</f>
        <v>20.79</v>
      </c>
      <c r="CM109">
        <f>INDEX('Ambiente-Termico'!$B$2:$EC$1000, MATCH($O109, 'Ambiente-Termico'!$I$2:$I$1000, 0), MATCH(CM$1, 'Ambiente-Termico'!$B$1:$EC$1, 0))</f>
        <v>44.15</v>
      </c>
      <c r="CN109" t="str">
        <f>INDEX('Ambiente-Termico'!$B$2:$EC$1000, MATCH($O109, 'Ambiente-Termico'!$I$2:$I$1000, 0), MATCH(CN$1, 'Ambiente-Termico'!$B$1:$EC$1, 0))</f>
        <v xml:space="preserve"> 02/21  18:00:00</v>
      </c>
      <c r="CO109">
        <f>INDEX('Ambiente-Termico'!$B$2:$EC$1000, MATCH($O109, 'Ambiente-Termico'!$I$2:$I$1000, 0), MATCH(CO$1, 'Ambiente-Termico'!$B$1:$EC$1, 0))</f>
        <v>1219.271540851285</v>
      </c>
      <c r="CP109">
        <f>INDEX('Ambiente-Termico'!$B$2:$EC$1000, MATCH($O109, 'Ambiente-Termico'!$I$2:$I$1000, 0), MATCH(CP$1, 'Ambiente-Termico'!$B$1:$EC$1, 0))</f>
        <v>207</v>
      </c>
      <c r="CQ109">
        <f>INDEX('Ambiente-Termico'!$B$2:$EC$1000, MATCH($O109, 'Ambiente-Termico'!$I$2:$I$1000, 0), MATCH(CQ$1, 'Ambiente-Termico'!$B$1:$EC$1, 0))</f>
        <v>255.19499999999999</v>
      </c>
      <c r="CR109">
        <f>INDEX('Ambiente-Termico'!$B$2:$EC$1000, MATCH($O109, 'Ambiente-Termico'!$I$2:$I$1000, 0), MATCH(CR$1, 'Ambiente-Termico'!$B$1:$EC$1, 0))</f>
        <v>386.36999999999989</v>
      </c>
      <c r="CS109">
        <f>INDEX('Ambiente-Termico'!$B$2:$EC$1000, MATCH($O109, 'Ambiente-Termico'!$I$2:$I$1000, 0), MATCH(CS$1, 'Ambiente-Termico'!$B$1:$EC$1, 0))</f>
        <v>991.88806767494077</v>
      </c>
      <c r="CT109">
        <f>INDEX('Ambiente-Termico'!$B$2:$EC$1000, MATCH($O109, 'Ambiente-Termico'!$I$2:$I$1000, 0), MATCH(CT$1, 'Ambiente-Termico'!$B$1:$EC$1, 0))</f>
        <v>640.98424562282196</v>
      </c>
      <c r="CU109">
        <f>INDEX('Ambiente-Termico'!$B$2:$EC$1000, MATCH($O109, 'Ambiente-Termico'!$I$2:$I$1000, 0), MATCH(CU$1, 'Ambiente-Termico'!$B$1:$EC$1, 0))</f>
        <v>350.90382205211881</v>
      </c>
      <c r="CV109">
        <f>INDEX('Ambiente-Termico'!$B$2:$EC$1000, MATCH($O109, 'Ambiente-Termico'!$I$2:$I$1000, 0), MATCH(CV$1, 'Ambiente-Termico'!$B$1:$EC$1, 0))</f>
        <v>-625.07960604316474</v>
      </c>
      <c r="CW109">
        <f>INDEX('Ambiente-Termico'!$B$2:$EC$1000, MATCH($O109, 'Ambiente-Termico'!$I$2:$I$1000, 0), MATCH(CW$1, 'Ambiente-Termico'!$B$1:$EC$1, 0))</f>
        <v>0</v>
      </c>
      <c r="CX109">
        <f>INDEX('Ambiente-Termico'!$B$2:$EC$1000, MATCH($O109, 'Ambiente-Termico'!$I$2:$I$1000, 0), MATCH(CX$1, 'Ambiente-Termico'!$B$1:$EC$1, 0))</f>
        <v>3.898079219508872</v>
      </c>
      <c r="CY109">
        <f>INDEX('Ambiente-Termico'!$B$2:$EC$1000, MATCH($O109, 'Ambiente-Termico'!$I$2:$I$1000, 0), MATCH(CY$1, 'Ambiente-Termico'!$B$1:$EC$1, 0))</f>
        <v>1219.271540851285</v>
      </c>
      <c r="CZ109">
        <f>INDEX('Ambiente-Termico'!$B$2:$EC$1000, MATCH($O109, 'Ambiente-Termico'!$I$2:$I$1000, 0), MATCH(CZ$1, 'Ambiente-Termico'!$B$1:$EC$1, 0))</f>
        <v>0</v>
      </c>
      <c r="DA109" t="str">
        <f>INDEX('Ambiente-Termico'!$B$2:$EC$1000, MATCH($O109, 'Ambiente-Termico'!$I$2:$I$1000, 0), MATCH(DA$1, 'Ambiente-Termico'!$B$1:$EC$1, 0))</f>
        <v xml:space="preserve"> 02/21  18:00:00</v>
      </c>
      <c r="DB109">
        <f>INDEX('Ambiente-Termico'!$B$2:$EC$1000, MATCH($O109, 'Ambiente-Termico'!$I$2:$I$1000, 0), MATCH(DB$1, 'Ambiente-Termico'!$B$1:$EC$1, 0))</f>
        <v>1164.2465927789469</v>
      </c>
      <c r="DC109">
        <f>INDEX('Ambiente-Termico'!$B$2:$EC$1000, MATCH($O109, 'Ambiente-Termico'!$I$2:$I$1000, 0), MATCH(DC$1, 'Ambiente-Termico'!$B$1:$EC$1, 0))</f>
        <v>207</v>
      </c>
      <c r="DD109">
        <f>INDEX('Ambiente-Termico'!$B$2:$EC$1000, MATCH($O109, 'Ambiente-Termico'!$I$2:$I$1000, 0), MATCH(DD$1, 'Ambiente-Termico'!$B$1:$EC$1, 0))</f>
        <v>255.19499999999999</v>
      </c>
      <c r="DE109">
        <f>INDEX('Ambiente-Termico'!$B$2:$EC$1000, MATCH($O109, 'Ambiente-Termico'!$I$2:$I$1000, 0), MATCH(DE$1, 'Ambiente-Termico'!$B$1:$EC$1, 0))</f>
        <v>386.36999999999989</v>
      </c>
      <c r="DF109">
        <f>INDEX('Ambiente-Termico'!$B$2:$EC$1000, MATCH($O109, 'Ambiente-Termico'!$I$2:$I$1000, 0), MATCH(DF$1, 'Ambiente-Termico'!$B$1:$EC$1, 0))</f>
        <v>1069.597779263408</v>
      </c>
      <c r="DG109">
        <f>INDEX('Ambiente-Termico'!$B$2:$EC$1000, MATCH($O109, 'Ambiente-Termico'!$I$2:$I$1000, 0), MATCH(DG$1, 'Ambiente-Termico'!$B$1:$EC$1, 0))</f>
        <v>650.65181745810412</v>
      </c>
      <c r="DH109">
        <f>INDEX('Ambiente-Termico'!$B$2:$EC$1000, MATCH($O109, 'Ambiente-Termico'!$I$2:$I$1000, 0), MATCH(DH$1, 'Ambiente-Termico'!$B$1:$EC$1, 0))</f>
        <v>418.94596180530391</v>
      </c>
      <c r="DI109">
        <f>INDEX('Ambiente-Termico'!$B$2:$EC$1000, MATCH($O109, 'Ambiente-Termico'!$I$2:$I$1000, 0), MATCH(DI$1, 'Ambiente-Termico'!$B$1:$EC$1, 0))</f>
        <v>-762.41833880493834</v>
      </c>
      <c r="DJ109">
        <f>INDEX('Ambiente-Termico'!$B$2:$EC$1000, MATCH($O109, 'Ambiente-Termico'!$I$2:$I$1000, 0), MATCH(DJ$1, 'Ambiente-Termico'!$B$1:$EC$1, 0))</f>
        <v>0</v>
      </c>
      <c r="DK109">
        <f>INDEX('Ambiente-Termico'!$B$2:$EC$1000, MATCH($O109, 'Ambiente-Termico'!$I$2:$I$1000, 0), MATCH(DK$1, 'Ambiente-Termico'!$B$1:$EC$1, 0))</f>
        <v>8.5021523204770801</v>
      </c>
      <c r="DL109">
        <f>INDEX('Ambiente-Termico'!$B$2:$EC$1000, MATCH($O109, 'Ambiente-Termico'!$I$2:$I$1000, 0), MATCH(DL$1, 'Ambiente-Termico'!$B$1:$EC$1, 0))</f>
        <v>1164.2465927789469</v>
      </c>
      <c r="DM109">
        <f>INDEX('Ambiente-Termico'!$B$2:$EC$1000, MATCH($O109, 'Ambiente-Termico'!$I$2:$I$1000, 0), MATCH(DM$1, 'Ambiente-Termico'!$B$1:$EC$1, 0))</f>
        <v>0</v>
      </c>
      <c r="DN109" s="2">
        <f t="shared" si="45"/>
        <v>0.69887644033695395</v>
      </c>
      <c r="DO109" s="2">
        <f t="shared" si="46"/>
        <v>0.18478320451680097</v>
      </c>
      <c r="DP109" s="2">
        <f t="shared" si="47"/>
        <v>0.69887644033695395</v>
      </c>
      <c r="DQ109" s="2">
        <f t="shared" si="48"/>
        <v>0.18478320451680108</v>
      </c>
      <c r="DR109" s="2">
        <f t="shared" si="49"/>
        <v>0.80140256517473307</v>
      </c>
      <c r="DS109" s="2">
        <f t="shared" si="50"/>
        <v>0.72894747615343669</v>
      </c>
      <c r="DT109" s="2">
        <f t="shared" si="51"/>
        <v>-8.0761867483896799E-2</v>
      </c>
      <c r="DU109" s="2">
        <f t="shared" si="52"/>
        <v>0.34586839785204782</v>
      </c>
      <c r="DV109" s="2">
        <f t="shared" si="53"/>
        <v>-3.4328358208955079E-2</v>
      </c>
      <c r="DW109" s="2">
        <f t="shared" si="54"/>
        <v>0.35178387901923358</v>
      </c>
      <c r="DX109" s="2">
        <f t="shared" si="55"/>
        <v>0.43199236178389977</v>
      </c>
      <c r="DY109" s="2">
        <f t="shared" si="56"/>
        <v>0.16977350250910833</v>
      </c>
      <c r="DZ109" s="2">
        <f t="shared" si="57"/>
        <v>0.20930120276720723</v>
      </c>
      <c r="EA109" s="2">
        <f t="shared" si="58"/>
        <v>0.31688593316156599</v>
      </c>
      <c r="EB109" s="2">
        <f t="shared" si="59"/>
        <v>0.81350875046457083</v>
      </c>
      <c r="EC109" s="2">
        <f t="shared" si="60"/>
        <v>0.52571082334562835</v>
      </c>
      <c r="ED109" s="2">
        <f t="shared" si="61"/>
        <v>0.28779792711894248</v>
      </c>
      <c r="EE109" s="2">
        <f t="shared" si="62"/>
        <v>-0.51266644475826895</v>
      </c>
      <c r="EF109" s="2">
        <f t="shared" si="63"/>
        <v>0</v>
      </c>
      <c r="EG109" s="2">
        <f t="shared" si="64"/>
        <v>3.197055855816389E-3</v>
      </c>
      <c r="EH109" s="2">
        <f t="shared" si="65"/>
        <v>1</v>
      </c>
      <c r="EI109" s="2">
        <f t="shared" si="66"/>
        <v>0</v>
      </c>
      <c r="EJ109" s="2">
        <f t="shared" si="67"/>
        <v>0.40751158686059397</v>
      </c>
      <c r="EK109" s="2">
        <f t="shared" si="68"/>
        <v>0.17779738526518726</v>
      </c>
      <c r="EL109" s="2">
        <f t="shared" si="69"/>
        <v>0.21919325474758192</v>
      </c>
      <c r="EM109" s="2">
        <f t="shared" si="70"/>
        <v>0.33186268475802116</v>
      </c>
      <c r="EN109" s="2">
        <f t="shared" si="71"/>
        <v>0.91870380888156944</v>
      </c>
      <c r="EO109" s="2">
        <f t="shared" si="72"/>
        <v>0.55886083025165612</v>
      </c>
      <c r="EP109" s="2">
        <f t="shared" si="73"/>
        <v>0.35984297862991327</v>
      </c>
      <c r="EQ109" s="2">
        <f t="shared" si="74"/>
        <v>-0.65485984114852991</v>
      </c>
      <c r="ER109" s="2">
        <f t="shared" si="75"/>
        <v>0</v>
      </c>
      <c r="ES109" s="2">
        <f t="shared" si="76"/>
        <v>7.3027074961698997E-3</v>
      </c>
      <c r="ET109" s="2">
        <f t="shared" si="77"/>
        <v>1</v>
      </c>
      <c r="EU109" s="2">
        <f t="shared" si="78"/>
        <v>0</v>
      </c>
      <c r="EV109">
        <f>INDEX('Ambiente-Luminico'!$B$2:$DZ$1000, MATCH($P109, 'Ambiente-Luminico'!$M$2:$M$1000, 0), MATCH(EV$1, 'Ambiente-Luminico'!$B$1:$DZ$1, 0))</f>
        <v>1</v>
      </c>
      <c r="EW109">
        <f>INDEX('Ambiente-Luminico'!$B$2:$DZ$1000, MATCH($P109, 'Ambiente-Luminico'!$M$2:$M$1000, 0), MATCH(EW$1, 'Ambiente-Luminico'!$B$1:$DZ$1, 0))</f>
        <v>0.234375</v>
      </c>
      <c r="EX109">
        <f>INDEX('Ambiente-Luminico'!$B$2:$DZ$1000, MATCH($P109, 'Ambiente-Luminico'!$M$2:$M$1000, 0), MATCH(EX$1, 'Ambiente-Luminico'!$B$1:$DZ$1, 0))</f>
        <v>0</v>
      </c>
      <c r="EY109">
        <f>INDEX('Ambiente-Luminico'!$B$2:$DZ$1000, MATCH($P109, 'Ambiente-Luminico'!$M$2:$M$1000, 0), MATCH(EY$1, 'Ambiente-Luminico'!$B$1:$DZ$1, 0))</f>
        <v>0.84517989999999998</v>
      </c>
      <c r="EZ109">
        <f>INDEX('Ambiente-Luminico'!$B$2:$DZ$1000, MATCH($P109, 'Ambiente-Luminico'!$M$2:$M$1000, 0), MATCH(EZ$1, 'Ambiente-Luminico'!$B$1:$DZ$1, 0))</f>
        <v>9.5547949999999996E-3</v>
      </c>
      <c r="FA109">
        <f>INDEX('Ambiente-Luminico'!$B$2:$DZ$1000, MATCH($P109, 'Ambiente-Luminico'!$M$2:$M$1000, 0), MATCH(FA$1, 'Ambiente-Luminico'!$B$1:$DZ$1, 0))</f>
        <v>652.51340000000005</v>
      </c>
      <c r="FB109">
        <f>INDEX('Ambiente-Luminico'!$B$2:$DZ$1000, MATCH($P109, 'Ambiente-Luminico'!$M$2:$M$1000, 0), MATCH(FB$1, 'Ambiente-Luminico'!$B$1:$DZ$1, 0))</f>
        <v>0.12109375</v>
      </c>
    </row>
    <row r="110" spans="1:158" x14ac:dyDescent="0.3">
      <c r="A110">
        <f>IF(INDEX(Plan1!O$5:O$1000,ROW()-1)="","",INDEX(Plan1!O$5:O$1000,ROW()-1))</f>
        <v>109</v>
      </c>
      <c r="B110" t="str">
        <f>IF(INDEX(Plan1!P$5:P$1000,ROW()-1)="","",INDEX(Plan1!P$5:P$1000,ROW()-1))</f>
        <v>CTD-VN-V25-ST</v>
      </c>
      <c r="C110" t="str">
        <f>IF(INDEX(Plan1!Q$5:Q$1000,ROW()-1)="","",INDEX(Plan1!Q$5:Q$1000,ROW()-1))</f>
        <v>CTD</v>
      </c>
      <c r="D110" t="str">
        <f>IF(INDEX(Plan1!R$5:R$1000,ROW()-1)="","",INDEX(Plan1!R$5:R$1000,ROW()-1))</f>
        <v>VN</v>
      </c>
      <c r="E110" t="str">
        <f>IF(INDEX(Plan1!S$5:S$1000,ROW()-1)="","",INDEX(Plan1!S$5:S$1000,ROW()-1))</f>
        <v>V25</v>
      </c>
      <c r="F110" t="str">
        <f>IF(INDEX(Plan1!T$5:T$1000,ROW()-1)="","",INDEX(Plan1!T$5:T$1000,ROW()-1))</f>
        <v>ST</v>
      </c>
      <c r="G110" t="str">
        <f>IF(INDEX(Plan1!U$5:U$1000,ROW()-1)="","",INDEX(Plan1!U$5:U$1000,ROW()-1))</f>
        <v>DORMITÓRIO SERVIÇO</v>
      </c>
      <c r="H110">
        <f>IF(INDEX(Plan1!W$5:W$1000,ROW()-1)="","",INDEX(Plan1!W$5:W$1000,ROW()-1))</f>
        <v>6.72</v>
      </c>
      <c r="I110">
        <f>IF(INDEX(Plan1!X$5:X$1000,ROW()-1)="","",INDEX(Plan1!X$5:X$1000,ROW()-1))</f>
        <v>8.1199999999999992</v>
      </c>
      <c r="J110">
        <f>IF(INDEX(Plan1!Y$5:Y$1000,ROW()-1)="","",INDEX(Plan1!Y$5:Y$1000,ROW()-1))</f>
        <v>1.32</v>
      </c>
      <c r="K110" s="16">
        <f>IF(INDEX(Plan1!Z$5:Z$1000,ROW()-1)="","",INDEX(Plan1!Z$5:Z$1000,ROW()-1))</f>
        <v>0.16</v>
      </c>
      <c r="L110" s="2">
        <f>IF(INDEX(Plan1!AA$5:AA$1000,ROW()-1)="","",INDEX(Plan1!AA$5:AA$1000,ROW()-1))</f>
        <v>0.2</v>
      </c>
      <c r="M110" t="str">
        <f t="shared" si="79"/>
        <v>ST</v>
      </c>
      <c r="N110" t="str">
        <f t="shared" si="80"/>
        <v>Leste</v>
      </c>
      <c r="O110" t="str">
        <f t="shared" si="81"/>
        <v>CTD-VN-V25-ST-DORMITÓRIO SERVIÇO-ST</v>
      </c>
      <c r="P110" t="str">
        <f t="shared" si="82"/>
        <v>CTD-VN-V25-ST-DORMITÓRIO SERVIÇO-ST</v>
      </c>
      <c r="Q110" t="str">
        <f t="shared" si="83"/>
        <v>CTD_ST_V25</v>
      </c>
      <c r="R110" t="str">
        <f t="shared" si="84"/>
        <v>CTD_ST_V25_sDG</v>
      </c>
      <c r="S110" t="str">
        <f t="shared" si="85"/>
        <v>CTD-DORM-SERV</v>
      </c>
      <c r="T110" t="str">
        <f t="shared" si="86"/>
        <v>CTD-VN-V86-ST-DORMITÓRIO SERVIÇO-ST</v>
      </c>
      <c r="U110">
        <f>INDEX('Ambiente-Termico'!$B$2:$EC$1000, MATCH($O110, 'Ambiente-Termico'!$I$2:$I$1000, 0), MATCH(U$1, 'Ambiente-Termico'!$B$1:$EC$1, 0))</f>
        <v>3650</v>
      </c>
      <c r="V110">
        <f>INDEX('Ambiente-Termico'!$B$2:$EC$1000, MATCH($O110, 'Ambiente-Termico'!$I$2:$I$1000, 0), MATCH(V$1, 'Ambiente-Termico'!$B$1:$EC$1, 0))</f>
        <v>26.89</v>
      </c>
      <c r="W110">
        <f>INDEX('Ambiente-Termico'!$B$2:$EC$1000, MATCH($O110, 'Ambiente-Termico'!$I$2:$I$1000, 0), MATCH(W$1, 'Ambiente-Termico'!$B$1:$EC$1, 0))</f>
        <v>27.51</v>
      </c>
      <c r="X110">
        <f>INDEX('Ambiente-Termico'!$B$2:$EC$1000, MATCH($O110, 'Ambiente-Termico'!$I$2:$I$1000, 0), MATCH(X$1, 'Ambiente-Termico'!$B$1:$EC$1, 0))</f>
        <v>20.77</v>
      </c>
      <c r="Y110">
        <f>INDEX('Ambiente-Termico'!$B$2:$EC$1000, MATCH($O110, 'Ambiente-Termico'!$I$2:$I$1000, 0), MATCH(Y$1, 'Ambiente-Termico'!$B$1:$EC$1, 0))</f>
        <v>20.77</v>
      </c>
      <c r="Z110">
        <f>INDEX('Ambiente-Termico'!$B$2:$EC$1000, MATCH($O110, 'Ambiente-Termico'!$I$2:$I$1000, 0), MATCH(Z$1, 'Ambiente-Termico'!$B$1:$EC$1, 0))</f>
        <v>25.84</v>
      </c>
      <c r="AA110">
        <f>INDEX('Ambiente-Termico'!$B$2:$EC$1000, MATCH($O110, 'Ambiente-Termico'!$I$2:$I$1000, 0), MATCH(AA$1, 'Ambiente-Termico'!$B$1:$EC$1, 0))</f>
        <v>25.84</v>
      </c>
      <c r="AB110">
        <f>INDEX('Ambiente-Termico'!$B$2:$EC$1000, MATCH($O110, 'Ambiente-Termico'!$I$2:$I$1000, 0), MATCH(AB$1, 'Ambiente-Termico'!$B$1:$EC$1, 0))</f>
        <v>20.85</v>
      </c>
      <c r="AC110">
        <f>INDEX('Ambiente-Termico'!$B$2:$EC$1000, MATCH($O110, 'Ambiente-Termico'!$I$2:$I$1000, 0), MATCH(AC$1, 'Ambiente-Termico'!$B$1:$EC$1, 0))</f>
        <v>20.76</v>
      </c>
      <c r="AD110">
        <f>INDEX('Ambiente-Termico'!$B$2:$EC$1000, MATCH($O110, 'Ambiente-Termico'!$I$2:$I$1000, 0), MATCH(AD$1, 'Ambiente-Termico'!$B$1:$EC$1, 0))</f>
        <v>26.36</v>
      </c>
      <c r="AE110">
        <f>INDEX('Ambiente-Termico'!$B$2:$EC$1000, MATCH($O110, 'Ambiente-Termico'!$I$2:$I$1000, 0), MATCH(AE$1, 'Ambiente-Termico'!$B$1:$EC$1, 0))</f>
        <v>26.48</v>
      </c>
      <c r="AF110">
        <f>INDEX('Ambiente-Termico'!$B$2:$EC$1000, MATCH($O110, 'Ambiente-Termico'!$I$2:$I$1000, 0), MATCH(AF$1, 'Ambiente-Termico'!$B$1:$EC$1, 0))</f>
        <v>20.81</v>
      </c>
      <c r="AG110">
        <f>INDEX('Ambiente-Termico'!$B$2:$EC$1000, MATCH($O110, 'Ambiente-Termico'!$I$2:$I$1000, 0), MATCH(AG$1, 'Ambiente-Termico'!$B$1:$EC$1, 0))</f>
        <v>20.76</v>
      </c>
      <c r="AH110" s="2">
        <f t="shared" si="87"/>
        <v>1.1397058823529371E-2</v>
      </c>
      <c r="AI110" s="2">
        <f t="shared" si="87"/>
        <v>1.7850767583006077E-2</v>
      </c>
      <c r="AJ110" s="2">
        <f t="shared" si="87"/>
        <v>4.7915668423574864E-3</v>
      </c>
      <c r="AK110" s="2">
        <f t="shared" si="87"/>
        <v>7.6445293836597816E-3</v>
      </c>
      <c r="AL110" s="2">
        <f t="shared" si="88"/>
        <v>8.4420567920183709E-3</v>
      </c>
      <c r="AM110" s="2">
        <f t="shared" si="88"/>
        <v>8.4420567920183709E-3</v>
      </c>
      <c r="AN110" s="2">
        <f t="shared" si="88"/>
        <v>7.6154212279866407E-3</v>
      </c>
      <c r="AO110" s="2">
        <f t="shared" si="43"/>
        <v>1.0486177311725409E-2</v>
      </c>
      <c r="AP110" s="2">
        <f t="shared" si="43"/>
        <v>9.7670924117205793E-3</v>
      </c>
      <c r="AQ110" s="2">
        <f t="shared" si="43"/>
        <v>1.2677106636838187E-2</v>
      </c>
      <c r="AR110" s="2">
        <f t="shared" si="43"/>
        <v>6.208213944603802E-3</v>
      </c>
      <c r="AS110" s="2">
        <f t="shared" si="44"/>
        <v>9.0692124105010707E-3</v>
      </c>
      <c r="AT110">
        <f>INDEX('Ambiente-Termico'!$B$2:$EC$1000, MATCH($O110, 'Ambiente-Termico'!$I$2:$I$1000, 0), MATCH(AT$1, 'Ambiente-Termico'!$B$1:$EC$1, 0))</f>
        <v>0</v>
      </c>
      <c r="AU110" s="2">
        <f>INDEX('Ambiente-Termico'!$B$2:$EC$1000, MATCH($O110, 'Ambiente-Termico'!$I$2:$I$1000, 0), MATCH(AU$1, 'Ambiente-Termico'!$B$1:$EC$1, 0))</f>
        <v>0</v>
      </c>
      <c r="AV110">
        <f>INDEX('Ambiente-Termico'!$B$2:$EC$1000, MATCH($O110, 'Ambiente-Termico'!$I$2:$I$1000, 0), MATCH(AV$1, 'Ambiente-Termico'!$B$1:$EC$1, 0))</f>
        <v>3592</v>
      </c>
      <c r="AW110" s="2">
        <f>INDEX('Ambiente-Termico'!$B$2:$EC$1000, MATCH($O110, 'Ambiente-Termico'!$I$2:$I$1000, 0), MATCH(AW$1, 'Ambiente-Termico'!$B$1:$EC$1, 0))</f>
        <v>0.98410958904109591</v>
      </c>
      <c r="AX110">
        <f>INDEX('Ambiente-Termico'!$B$2:$EC$1000, MATCH($O110, 'Ambiente-Termico'!$I$2:$I$1000, 0), MATCH(AX$1, 'Ambiente-Termico'!$B$1:$EC$1, 0))</f>
        <v>58</v>
      </c>
      <c r="AY110" s="2">
        <f>INDEX('Ambiente-Termico'!$B$2:$EC$1000, MATCH($O110, 'Ambiente-Termico'!$I$2:$I$1000, 0), MATCH(AY$1, 'Ambiente-Termico'!$B$1:$EC$1, 0))</f>
        <v>1.589041095890411E-2</v>
      </c>
      <c r="AZ110">
        <f>INDEX('Ambiente-Termico'!$B$2:$EC$1000, MATCH($O110, 'Ambiente-Termico'!$I$2:$I$1000, 0), MATCH(AZ$1, 'Ambiente-Termico'!$B$1:$EC$1, 0))</f>
        <v>0</v>
      </c>
      <c r="BA110" s="2">
        <f>INDEX('Ambiente-Termico'!$B$2:$EC$1000, MATCH($O110, 'Ambiente-Termico'!$I$2:$I$1000, 0), MATCH(BA$1, 'Ambiente-Termico'!$B$1:$EC$1, 0))</f>
        <v>0</v>
      </c>
      <c r="BB110">
        <f>INDEX('Ambiente-Termico'!$B$2:$EC$1000, MATCH($O110, 'Ambiente-Termico'!$I$2:$I$1000, 0), MATCH(BB$1, 'Ambiente-Termico'!$B$1:$EC$1, 0))</f>
        <v>8702</v>
      </c>
      <c r="BC110" s="2">
        <f>INDEX('Ambiente-Termico'!$B$2:$EC$1000, MATCH($O110, 'Ambiente-Termico'!$I$2:$I$1000, 0), MATCH(BC$1, 'Ambiente-Termico'!$B$1:$EC$1, 0))</f>
        <v>0.99337899543378994</v>
      </c>
      <c r="BD110" t="e">
        <f>INDEX('Ambiente-Termico'!$B$2:$EC$1000, MATCH($O110, 'Ambiente-Termico'!$I$2:$I$1000, 0), MATCH(BD$1, 'Ambiente-Termico'!$B$1:$EC$1, 0))</f>
        <v>#N/A</v>
      </c>
      <c r="BE110" s="2" t="e">
        <f>INDEX('Ambiente-Termico'!$B$2:$EC$1000, MATCH($O110, 'Ambiente-Termico'!$I$2:$I$1000, 0), MATCH(BE$1, 'Ambiente-Termico'!$B$1:$EC$1, 0))</f>
        <v>#N/A</v>
      </c>
      <c r="BF110">
        <f>INDEX('Ambiente-Termico'!$B$2:$EC$1000, MATCH($O110, 'Ambiente-Termico'!$I$2:$I$1000, 0), MATCH(BF$1, 'Ambiente-Termico'!$B$1:$EC$1, 0))</f>
        <v>4</v>
      </c>
      <c r="BG110" s="2">
        <f>INDEX('Ambiente-Termico'!$B$2:$EC$1000, MATCH($O110, 'Ambiente-Termico'!$I$2:$I$1000, 0), MATCH(BG$1, 'Ambiente-Termico'!$B$1:$EC$1, 0))</f>
        <v>1.095890410958904E-3</v>
      </c>
      <c r="BH110">
        <f>INDEX('Ambiente-Termico'!$B$2:$EC$1000, MATCH($O110, 'Ambiente-Termico'!$I$2:$I$1000, 0), MATCH(BH$1, 'Ambiente-Termico'!$B$1:$EC$1, 0))</f>
        <v>112</v>
      </c>
      <c r="BI110" s="2">
        <f>INDEX('Ambiente-Termico'!$B$2:$EC$1000, MATCH($O110, 'Ambiente-Termico'!$I$2:$I$1000, 0), MATCH(BI$1, 'Ambiente-Termico'!$B$1:$EC$1, 0))</f>
        <v>3.0684931506849311E-2</v>
      </c>
      <c r="BJ110">
        <f>INDEX('Ambiente-Termico'!$B$2:$EC$1000, MATCH($O110, 'Ambiente-Termico'!$I$2:$I$1000, 0), MATCH(BJ$1, 'Ambiente-Termico'!$B$1:$EC$1, 0))</f>
        <v>3534</v>
      </c>
      <c r="BK110" s="2">
        <f>INDEX('Ambiente-Termico'!$B$2:$EC$1000, MATCH($O110, 'Ambiente-Termico'!$I$2:$I$1000, 0), MATCH(BK$1, 'Ambiente-Termico'!$B$1:$EC$1, 0))</f>
        <v>0.96821917808219182</v>
      </c>
      <c r="BL110">
        <f>INDEX('Ambiente-Termico'!$B$2:$EC$1000, MATCH($O110, 'Ambiente-Termico'!$I$2:$I$1000, 0), MATCH(BL$1, 'Ambiente-Termico'!$B$1:$EC$1, 0))</f>
        <v>8</v>
      </c>
      <c r="BM110" s="2">
        <f>INDEX('Ambiente-Termico'!$B$2:$EC$1000, MATCH($O110, 'Ambiente-Termico'!$I$2:$I$1000, 0), MATCH(BM$1, 'Ambiente-Termico'!$B$1:$EC$1, 0))</f>
        <v>9.1324200913242006E-4</v>
      </c>
      <c r="BN110">
        <f>INDEX('Ambiente-Termico'!$B$2:$EC$1000, MATCH($O110, 'Ambiente-Termico'!$I$2:$I$1000, 0), MATCH(BN$1, 'Ambiente-Termico'!$B$1:$EC$1, 0))</f>
        <v>543</v>
      </c>
      <c r="BO110" s="2">
        <f>INDEX('Ambiente-Termico'!$B$2:$EC$1000, MATCH($O110, 'Ambiente-Termico'!$I$2:$I$1000, 0), MATCH(BO$1, 'Ambiente-Termico'!$B$1:$EC$1, 0))</f>
        <v>6.1986301369863023E-2</v>
      </c>
      <c r="BP110">
        <f>INDEX('Ambiente-Termico'!$B$2:$EC$1000, MATCH($O110, 'Ambiente-Termico'!$I$2:$I$1000, 0), MATCH(BP$1, 'Ambiente-Termico'!$B$1:$EC$1, 0))</f>
        <v>8209</v>
      </c>
      <c r="BQ110" s="2">
        <f>INDEX('Ambiente-Termico'!$B$2:$EC$1000, MATCH($O110, 'Ambiente-Termico'!$I$2:$I$1000, 0), MATCH(BQ$1, 'Ambiente-Termico'!$B$1:$EC$1, 0))</f>
        <v>0.93710045662100461</v>
      </c>
      <c r="BR110">
        <f>INDEX('Ambiente-Termico'!$B$2:$EC$1000, MATCH($O110, 'Ambiente-Termico'!$I$2:$I$1000, 0), MATCH(BR$1, 'Ambiente-Termico'!$B$1:$EC$1, 0))</f>
        <v>0</v>
      </c>
      <c r="BS110" s="2">
        <f>INDEX('Ambiente-Termico'!$B$2:$EC$1000, MATCH($O110, 'Ambiente-Termico'!$I$2:$I$1000, 0), MATCH(BS$1, 'Ambiente-Termico'!$B$1:$EC$1, 0))</f>
        <v>0</v>
      </c>
      <c r="BT110">
        <f>INDEX('Ambiente-Termico'!$B$2:$EC$1000, MATCH($O110, 'Ambiente-Termico'!$I$2:$I$1000, 0), MATCH(BT$1, 'Ambiente-Termico'!$B$1:$EC$1, 0))</f>
        <v>1754</v>
      </c>
      <c r="BU110" s="2">
        <f>INDEX('Ambiente-Termico'!$B$2:$EC$1000, MATCH($O110, 'Ambiente-Termico'!$I$2:$I$1000, 0), MATCH(BU$1, 'Ambiente-Termico'!$B$1:$EC$1, 0))</f>
        <v>0.48054794520547939</v>
      </c>
      <c r="BV110">
        <f>INDEX('Ambiente-Termico'!$B$2:$EC$1000, MATCH($O110, 'Ambiente-Termico'!$I$2:$I$1000, 0), MATCH(BV$1, 'Ambiente-Termico'!$B$1:$EC$1, 0))</f>
        <v>7006</v>
      </c>
      <c r="BW110" s="2">
        <f>INDEX('Ambiente-Termico'!$B$2:$EC$1000, MATCH($O110, 'Ambiente-Termico'!$I$2:$I$1000, 0), MATCH(BW$1, 'Ambiente-Termico'!$B$1:$EC$1, 0))</f>
        <v>0.79977168949771693</v>
      </c>
      <c r="BX110">
        <f>INDEX('Ambiente-Termico'!$B$2:$EC$1000, MATCH($O110, 'Ambiente-Termico'!$I$2:$I$1000, 0), MATCH(BX$1, 'Ambiente-Termico'!$B$1:$EC$1, 0))</f>
        <v>0</v>
      </c>
      <c r="BY110" s="2">
        <f>INDEX('Ambiente-Termico'!$B$2:$EC$1000, MATCH($O110, 'Ambiente-Termico'!$I$2:$I$1000, 0), MATCH(BY$1, 'Ambiente-Termico'!$B$1:$EC$1, 0))</f>
        <v>0</v>
      </c>
      <c r="BZ110">
        <f>INDEX('Ambiente-Termico'!$B$2:$EC$1000, MATCH($O110, 'Ambiente-Termico'!$I$2:$I$1000, 0), MATCH(BZ$1, 'Ambiente-Termico'!$B$1:$EC$1, 0))</f>
        <v>4202</v>
      </c>
      <c r="CA110" s="2">
        <f>INDEX('Ambiente-Termico'!$B$2:$EC$1000, MATCH($O110, 'Ambiente-Termico'!$I$2:$I$1000, 0), MATCH(CA$1, 'Ambiente-Termico'!$B$1:$EC$1, 0))</f>
        <v>0.47968036529680358</v>
      </c>
      <c r="CB110">
        <f>INDEX('Ambiente-Termico'!$B$2:$EC$1000, MATCH($O110, 'Ambiente-Termico'!$I$2:$I$1000, 0), MATCH(CB$1, 'Ambiente-Termico'!$B$1:$EC$1, 0))</f>
        <v>4558</v>
      </c>
      <c r="CC110" s="2">
        <f>INDEX('Ambiente-Termico'!$B$2:$EC$1000, MATCH($O110, 'Ambiente-Termico'!$I$2:$I$1000, 0), MATCH(CC$1, 'Ambiente-Termico'!$B$1:$EC$1, 0))</f>
        <v>0.52031963470319631</v>
      </c>
      <c r="CD110">
        <f>INDEX('Ambiente-Termico'!$B$2:$EC$1000, MATCH($O110, 'Ambiente-Termico'!$I$2:$I$1000, 0), MATCH(CD$1, 'Ambiente-Termico'!$B$1:$EC$1, 0))</f>
        <v>0</v>
      </c>
      <c r="CE110">
        <f>INDEX('Ambiente-Termico'!$B$2:$EC$1000, MATCH($O110, 'Ambiente-Termico'!$I$2:$I$1000, 0), MATCH(CE$1, 'Ambiente-Termico'!$B$1:$EC$1, 0))</f>
        <v>0</v>
      </c>
      <c r="CF110">
        <f>INDEX('Ambiente-Termico'!$B$2:$EC$1000, MATCH($O110, 'Ambiente-Termico'!$I$2:$I$1000, 0), MATCH(CF$1, 'Ambiente-Termico'!$B$1:$EC$1, 0))</f>
        <v>0</v>
      </c>
      <c r="CG110">
        <f>INDEX('Ambiente-Termico'!$B$2:$EC$1000, MATCH($O110, 'Ambiente-Termico'!$I$2:$I$1000, 0), MATCH(CG$1, 'Ambiente-Termico'!$B$1:$EC$1, 0))</f>
        <v>0</v>
      </c>
      <c r="CH110">
        <f>INDEX('Ambiente-Termico'!$B$2:$EC$1000, MATCH($O110, 'Ambiente-Termico'!$I$2:$I$1000, 0), MATCH(CH$1, 'Ambiente-Termico'!$B$1:$EC$1, 0))</f>
        <v>0</v>
      </c>
      <c r="CI110">
        <f>INDEX('Ambiente-Termico'!$B$2:$EC$1000, MATCH($O110, 'Ambiente-Termico'!$I$2:$I$1000, 0), MATCH(CI$1, 'Ambiente-Termico'!$B$1:$EC$1, 0))</f>
        <v>0</v>
      </c>
      <c r="CJ110">
        <f>INDEX('Ambiente-Termico'!$B$2:$EC$1000, MATCH($O110, 'Ambiente-Termico'!$I$2:$I$1000, 0), MATCH(CJ$1, 'Ambiente-Termico'!$B$1:$EC$1, 0))</f>
        <v>0</v>
      </c>
      <c r="CK110">
        <f>INDEX('Ambiente-Termico'!$B$2:$EC$1000, MATCH($O110, 'Ambiente-Termico'!$I$2:$I$1000, 0), MATCH(CK$1, 'Ambiente-Termico'!$B$1:$EC$1, 0))</f>
        <v>0</v>
      </c>
      <c r="CL110">
        <f>INDEX('Ambiente-Termico'!$B$2:$EC$1000, MATCH($O110, 'Ambiente-Termico'!$I$2:$I$1000, 0), MATCH(CL$1, 'Ambiente-Termico'!$B$1:$EC$1, 0))</f>
        <v>0</v>
      </c>
      <c r="CM110">
        <f>INDEX('Ambiente-Termico'!$B$2:$EC$1000, MATCH($O110, 'Ambiente-Termico'!$I$2:$I$1000, 0), MATCH(CM$1, 'Ambiente-Termico'!$B$1:$EC$1, 0))</f>
        <v>0</v>
      </c>
      <c r="CN110">
        <f>INDEX('Ambiente-Termico'!$B$2:$EC$1000, MATCH($O110, 'Ambiente-Termico'!$I$2:$I$1000, 0), MATCH(CN$1, 'Ambiente-Termico'!$B$1:$EC$1, 0))</f>
        <v>0</v>
      </c>
      <c r="CO110">
        <f>INDEX('Ambiente-Termico'!$B$2:$EC$1000, MATCH($O110, 'Ambiente-Termico'!$I$2:$I$1000, 0), MATCH(CO$1, 'Ambiente-Termico'!$B$1:$EC$1, 0))</f>
        <v>0</v>
      </c>
      <c r="CP110">
        <f>INDEX('Ambiente-Termico'!$B$2:$EC$1000, MATCH($O110, 'Ambiente-Termico'!$I$2:$I$1000, 0), MATCH(CP$1, 'Ambiente-Termico'!$B$1:$EC$1, 0))</f>
        <v>0</v>
      </c>
      <c r="CQ110">
        <f>INDEX('Ambiente-Termico'!$B$2:$EC$1000, MATCH($O110, 'Ambiente-Termico'!$I$2:$I$1000, 0), MATCH(CQ$1, 'Ambiente-Termico'!$B$1:$EC$1, 0))</f>
        <v>0</v>
      </c>
      <c r="CR110">
        <f>INDEX('Ambiente-Termico'!$B$2:$EC$1000, MATCH($O110, 'Ambiente-Termico'!$I$2:$I$1000, 0), MATCH(CR$1, 'Ambiente-Termico'!$B$1:$EC$1, 0))</f>
        <v>0</v>
      </c>
      <c r="CS110">
        <f>INDEX('Ambiente-Termico'!$B$2:$EC$1000, MATCH($O110, 'Ambiente-Termico'!$I$2:$I$1000, 0), MATCH(CS$1, 'Ambiente-Termico'!$B$1:$EC$1, 0))</f>
        <v>0</v>
      </c>
      <c r="CT110">
        <f>INDEX('Ambiente-Termico'!$B$2:$EC$1000, MATCH($O110, 'Ambiente-Termico'!$I$2:$I$1000, 0), MATCH(CT$1, 'Ambiente-Termico'!$B$1:$EC$1, 0))</f>
        <v>0</v>
      </c>
      <c r="CU110">
        <f>INDEX('Ambiente-Termico'!$B$2:$EC$1000, MATCH($O110, 'Ambiente-Termico'!$I$2:$I$1000, 0), MATCH(CU$1, 'Ambiente-Termico'!$B$1:$EC$1, 0))</f>
        <v>0</v>
      </c>
      <c r="CV110">
        <f>INDEX('Ambiente-Termico'!$B$2:$EC$1000, MATCH($O110, 'Ambiente-Termico'!$I$2:$I$1000, 0), MATCH(CV$1, 'Ambiente-Termico'!$B$1:$EC$1, 0))</f>
        <v>0</v>
      </c>
      <c r="CW110">
        <f>INDEX('Ambiente-Termico'!$B$2:$EC$1000, MATCH($O110, 'Ambiente-Termico'!$I$2:$I$1000, 0), MATCH(CW$1, 'Ambiente-Termico'!$B$1:$EC$1, 0))</f>
        <v>0</v>
      </c>
      <c r="CX110">
        <f>INDEX('Ambiente-Termico'!$B$2:$EC$1000, MATCH($O110, 'Ambiente-Termico'!$I$2:$I$1000, 0), MATCH(CX$1, 'Ambiente-Termico'!$B$1:$EC$1, 0))</f>
        <v>0</v>
      </c>
      <c r="CY110">
        <f>INDEX('Ambiente-Termico'!$B$2:$EC$1000, MATCH($O110, 'Ambiente-Termico'!$I$2:$I$1000, 0), MATCH(CY$1, 'Ambiente-Termico'!$B$1:$EC$1, 0))</f>
        <v>0</v>
      </c>
      <c r="CZ110">
        <f>INDEX('Ambiente-Termico'!$B$2:$EC$1000, MATCH($O110, 'Ambiente-Termico'!$I$2:$I$1000, 0), MATCH(CZ$1, 'Ambiente-Termico'!$B$1:$EC$1, 0))</f>
        <v>0</v>
      </c>
      <c r="DA110">
        <f>INDEX('Ambiente-Termico'!$B$2:$EC$1000, MATCH($O110, 'Ambiente-Termico'!$I$2:$I$1000, 0), MATCH(DA$1, 'Ambiente-Termico'!$B$1:$EC$1, 0))</f>
        <v>0</v>
      </c>
      <c r="DB110">
        <f>INDEX('Ambiente-Termico'!$B$2:$EC$1000, MATCH($O110, 'Ambiente-Termico'!$I$2:$I$1000, 0), MATCH(DB$1, 'Ambiente-Termico'!$B$1:$EC$1, 0))</f>
        <v>0</v>
      </c>
      <c r="DC110">
        <f>INDEX('Ambiente-Termico'!$B$2:$EC$1000, MATCH($O110, 'Ambiente-Termico'!$I$2:$I$1000, 0), MATCH(DC$1, 'Ambiente-Termico'!$B$1:$EC$1, 0))</f>
        <v>0</v>
      </c>
      <c r="DD110">
        <f>INDEX('Ambiente-Termico'!$B$2:$EC$1000, MATCH($O110, 'Ambiente-Termico'!$I$2:$I$1000, 0), MATCH(DD$1, 'Ambiente-Termico'!$B$1:$EC$1, 0))</f>
        <v>0</v>
      </c>
      <c r="DE110">
        <f>INDEX('Ambiente-Termico'!$B$2:$EC$1000, MATCH($O110, 'Ambiente-Termico'!$I$2:$I$1000, 0), MATCH(DE$1, 'Ambiente-Termico'!$B$1:$EC$1, 0))</f>
        <v>0</v>
      </c>
      <c r="DF110">
        <f>INDEX('Ambiente-Termico'!$B$2:$EC$1000, MATCH($O110, 'Ambiente-Termico'!$I$2:$I$1000, 0), MATCH(DF$1, 'Ambiente-Termico'!$B$1:$EC$1, 0))</f>
        <v>0</v>
      </c>
      <c r="DG110">
        <f>INDEX('Ambiente-Termico'!$B$2:$EC$1000, MATCH($O110, 'Ambiente-Termico'!$I$2:$I$1000, 0), MATCH(DG$1, 'Ambiente-Termico'!$B$1:$EC$1, 0))</f>
        <v>0</v>
      </c>
      <c r="DH110">
        <f>INDEX('Ambiente-Termico'!$B$2:$EC$1000, MATCH($O110, 'Ambiente-Termico'!$I$2:$I$1000, 0), MATCH(DH$1, 'Ambiente-Termico'!$B$1:$EC$1, 0))</f>
        <v>0</v>
      </c>
      <c r="DI110">
        <f>INDEX('Ambiente-Termico'!$B$2:$EC$1000, MATCH($O110, 'Ambiente-Termico'!$I$2:$I$1000, 0), MATCH(DI$1, 'Ambiente-Termico'!$B$1:$EC$1, 0))</f>
        <v>0</v>
      </c>
      <c r="DJ110">
        <f>INDEX('Ambiente-Termico'!$B$2:$EC$1000, MATCH($O110, 'Ambiente-Termico'!$I$2:$I$1000, 0), MATCH(DJ$1, 'Ambiente-Termico'!$B$1:$EC$1, 0))</f>
        <v>0</v>
      </c>
      <c r="DK110">
        <f>INDEX('Ambiente-Termico'!$B$2:$EC$1000, MATCH($O110, 'Ambiente-Termico'!$I$2:$I$1000, 0), MATCH(DK$1, 'Ambiente-Termico'!$B$1:$EC$1, 0))</f>
        <v>0</v>
      </c>
      <c r="DL110">
        <f>INDEX('Ambiente-Termico'!$B$2:$EC$1000, MATCH($O110, 'Ambiente-Termico'!$I$2:$I$1000, 0), MATCH(DL$1, 'Ambiente-Termico'!$B$1:$EC$1, 0))</f>
        <v>0</v>
      </c>
      <c r="DM110">
        <f>INDEX('Ambiente-Termico'!$B$2:$EC$1000, MATCH($O110, 'Ambiente-Termico'!$I$2:$I$1000, 0), MATCH(DM$1, 'Ambiente-Termico'!$B$1:$EC$1, 0))</f>
        <v>0</v>
      </c>
      <c r="DN110" s="2">
        <f t="shared" si="45"/>
        <v>0</v>
      </c>
      <c r="DO110" s="2">
        <f t="shared" si="46"/>
        <v>0</v>
      </c>
      <c r="DP110" s="2">
        <f t="shared" si="47"/>
        <v>0</v>
      </c>
      <c r="DQ110" s="2">
        <f t="shared" si="48"/>
        <v>0</v>
      </c>
      <c r="DR110" s="2">
        <f t="shared" si="49"/>
        <v>0</v>
      </c>
      <c r="DS110" s="2">
        <f t="shared" si="50"/>
        <v>0</v>
      </c>
      <c r="DT110" s="2">
        <f t="shared" si="51"/>
        <v>0</v>
      </c>
      <c r="DU110" s="2">
        <f t="shared" si="52"/>
        <v>0</v>
      </c>
      <c r="DV110" s="2">
        <f t="shared" si="53"/>
        <v>0</v>
      </c>
      <c r="DW110" s="2">
        <f t="shared" si="54"/>
        <v>0</v>
      </c>
      <c r="DX110" s="2">
        <f t="shared" si="55"/>
        <v>0</v>
      </c>
      <c r="DY110" s="2">
        <f t="shared" si="56"/>
        <v>0</v>
      </c>
      <c r="DZ110" s="2">
        <f t="shared" si="57"/>
        <v>0</v>
      </c>
      <c r="EA110" s="2">
        <f t="shared" si="58"/>
        <v>0</v>
      </c>
      <c r="EB110" s="2">
        <f t="shared" si="59"/>
        <v>0</v>
      </c>
      <c r="EC110" s="2">
        <f t="shared" si="60"/>
        <v>0</v>
      </c>
      <c r="ED110" s="2">
        <f t="shared" si="61"/>
        <v>0</v>
      </c>
      <c r="EE110" s="2">
        <f t="shared" si="62"/>
        <v>0</v>
      </c>
      <c r="EF110" s="2">
        <f t="shared" si="63"/>
        <v>0</v>
      </c>
      <c r="EG110" s="2">
        <f t="shared" si="64"/>
        <v>0</v>
      </c>
      <c r="EH110" s="2">
        <f t="shared" si="65"/>
        <v>0</v>
      </c>
      <c r="EI110" s="2">
        <f t="shared" si="66"/>
        <v>0</v>
      </c>
      <c r="EJ110" s="2">
        <f t="shared" si="67"/>
        <v>0</v>
      </c>
      <c r="EK110" s="2">
        <f t="shared" si="68"/>
        <v>0</v>
      </c>
      <c r="EL110" s="2">
        <f t="shared" si="69"/>
        <v>0</v>
      </c>
      <c r="EM110" s="2">
        <f t="shared" si="70"/>
        <v>0</v>
      </c>
      <c r="EN110" s="2">
        <f t="shared" si="71"/>
        <v>0</v>
      </c>
      <c r="EO110" s="2">
        <f t="shared" si="72"/>
        <v>0</v>
      </c>
      <c r="EP110" s="2">
        <f t="shared" si="73"/>
        <v>0</v>
      </c>
      <c r="EQ110" s="2">
        <f t="shared" si="74"/>
        <v>0</v>
      </c>
      <c r="ER110" s="2">
        <f t="shared" si="75"/>
        <v>0</v>
      </c>
      <c r="ES110" s="2">
        <f t="shared" si="76"/>
        <v>0</v>
      </c>
      <c r="ET110" s="2">
        <f t="shared" si="77"/>
        <v>0</v>
      </c>
      <c r="EU110" s="2">
        <f t="shared" si="78"/>
        <v>0</v>
      </c>
      <c r="EV110">
        <f>INDEX('Ambiente-Luminico'!$B$2:$DZ$1000, MATCH($P110, 'Ambiente-Luminico'!$M$2:$M$1000, 0), MATCH(EV$1, 'Ambiente-Luminico'!$B$1:$DZ$1, 0))</f>
        <v>0</v>
      </c>
      <c r="EW110">
        <f>INDEX('Ambiente-Luminico'!$B$2:$DZ$1000, MATCH($P110, 'Ambiente-Luminico'!$M$2:$M$1000, 0), MATCH(EW$1, 'Ambiente-Luminico'!$B$1:$DZ$1, 0))</f>
        <v>0.05</v>
      </c>
      <c r="EX110">
        <f>INDEX('Ambiente-Luminico'!$B$2:$DZ$1000, MATCH($P110, 'Ambiente-Luminico'!$M$2:$M$1000, 0), MATCH(EX$1, 'Ambiente-Luminico'!$B$1:$DZ$1, 0))</f>
        <v>0</v>
      </c>
      <c r="EY110">
        <f>INDEX('Ambiente-Luminico'!$B$2:$DZ$1000, MATCH($P110, 'Ambiente-Luminico'!$M$2:$M$1000, 0), MATCH(EY$1, 'Ambiente-Luminico'!$B$1:$DZ$1, 0))</f>
        <v>3.3917799999999998E-2</v>
      </c>
      <c r="EZ110">
        <f>INDEX('Ambiente-Luminico'!$B$2:$DZ$1000, MATCH($P110, 'Ambiente-Luminico'!$M$2:$M$1000, 0), MATCH(EZ$1, 'Ambiente-Luminico'!$B$1:$DZ$1, 0))</f>
        <v>6.7123295999999997E-3</v>
      </c>
      <c r="FA110">
        <f>INDEX('Ambiente-Luminico'!$B$2:$DZ$1000, MATCH($P110, 'Ambiente-Luminico'!$M$2:$M$1000, 0), MATCH(FA$1, 'Ambiente-Luminico'!$B$1:$DZ$1, 0))</f>
        <v>141.42035000000001</v>
      </c>
      <c r="FB110">
        <f>INDEX('Ambiente-Luminico'!$B$2:$DZ$1000, MATCH($P110, 'Ambiente-Luminico'!$M$2:$M$1000, 0), MATCH(FB$1, 'Ambiente-Luminico'!$B$1:$DZ$1, 0))</f>
        <v>1.8749999999999999E-2</v>
      </c>
    </row>
    <row r="111" spans="1:158" x14ac:dyDescent="0.3">
      <c r="A111">
        <f>IF(INDEX(Plan1!O$5:O$1000,ROW()-1)="","",INDEX(Plan1!O$5:O$1000,ROW()-1))</f>
        <v>110</v>
      </c>
      <c r="B111" t="str">
        <f>IF(INDEX(Plan1!P$5:P$1000,ROW()-1)="","",INDEX(Plan1!P$5:P$1000,ROW()-1))</f>
        <v>CTD-VN-V60-ST</v>
      </c>
      <c r="C111" t="str">
        <f>IF(INDEX(Plan1!Q$5:Q$1000,ROW()-1)="","",INDEX(Plan1!Q$5:Q$1000,ROW()-1))</f>
        <v>CTD</v>
      </c>
      <c r="D111" t="str">
        <f>IF(INDEX(Plan1!R$5:R$1000,ROW()-1)="","",INDEX(Plan1!R$5:R$1000,ROW()-1))</f>
        <v>VN</v>
      </c>
      <c r="E111" t="str">
        <f>IF(INDEX(Plan1!S$5:S$1000,ROW()-1)="","",INDEX(Plan1!S$5:S$1000,ROW()-1))</f>
        <v>V60</v>
      </c>
      <c r="F111" t="str">
        <f>IF(INDEX(Plan1!T$5:T$1000,ROW()-1)="","",INDEX(Plan1!T$5:T$1000,ROW()-1))</f>
        <v>ST</v>
      </c>
      <c r="G111" t="str">
        <f>IF(INDEX(Plan1!U$5:U$1000,ROW()-1)="","",INDEX(Plan1!U$5:U$1000,ROW()-1))</f>
        <v>DORMITÓRIO SERVIÇO</v>
      </c>
      <c r="H111">
        <f>IF(INDEX(Plan1!W$5:W$1000,ROW()-1)="","",INDEX(Plan1!W$5:W$1000,ROW()-1))</f>
        <v>6.72</v>
      </c>
      <c r="I111">
        <f>IF(INDEX(Plan1!X$5:X$1000,ROW()-1)="","",INDEX(Plan1!X$5:X$1000,ROW()-1))</f>
        <v>8.1199999999999992</v>
      </c>
      <c r="J111">
        <f>IF(INDEX(Plan1!Y$5:Y$1000,ROW()-1)="","",INDEX(Plan1!Y$5:Y$1000,ROW()-1))</f>
        <v>1.32</v>
      </c>
      <c r="K111" s="16">
        <f>IF(INDEX(Plan1!Z$5:Z$1000,ROW()-1)="","",INDEX(Plan1!Z$5:Z$1000,ROW()-1))</f>
        <v>0.16</v>
      </c>
      <c r="L111" s="2">
        <f>IF(INDEX(Plan1!AA$5:AA$1000,ROW()-1)="","",INDEX(Plan1!AA$5:AA$1000,ROW()-1))</f>
        <v>0.2</v>
      </c>
      <c r="M111" t="str">
        <f t="shared" si="79"/>
        <v>ST</v>
      </c>
      <c r="N111" t="str">
        <f t="shared" si="80"/>
        <v>Leste</v>
      </c>
      <c r="O111" t="str">
        <f t="shared" si="81"/>
        <v>CTD-VN-V60-ST-DORMITÓRIO SERVIÇO-ST</v>
      </c>
      <c r="P111" t="str">
        <f t="shared" si="82"/>
        <v>CTD-VN-V60-ST-DORMITÓRIO SERVIÇO-ST</v>
      </c>
      <c r="Q111" t="str">
        <f t="shared" si="83"/>
        <v>CTD_ST_V60</v>
      </c>
      <c r="R111" t="str">
        <f t="shared" si="84"/>
        <v>CTD_ST_V60_sDG</v>
      </c>
      <c r="S111" t="str">
        <f t="shared" si="85"/>
        <v>CTD-DORM-SERV</v>
      </c>
      <c r="T111" t="str">
        <f t="shared" si="86"/>
        <v>CTD-VN-V86-ST-DORMITÓRIO SERVIÇO-ST</v>
      </c>
      <c r="U111">
        <f>INDEX('Ambiente-Termico'!$B$2:$EC$1000, MATCH($O111, 'Ambiente-Termico'!$I$2:$I$1000, 0), MATCH(U$1, 'Ambiente-Termico'!$B$1:$EC$1, 0))</f>
        <v>3650</v>
      </c>
      <c r="V111">
        <f>INDEX('Ambiente-Termico'!$B$2:$EC$1000, MATCH($O111, 'Ambiente-Termico'!$I$2:$I$1000, 0), MATCH(V$1, 'Ambiente-Termico'!$B$1:$EC$1, 0))</f>
        <v>27.14</v>
      </c>
      <c r="W111">
        <f>INDEX('Ambiente-Termico'!$B$2:$EC$1000, MATCH($O111, 'Ambiente-Termico'!$I$2:$I$1000, 0), MATCH(W$1, 'Ambiente-Termico'!$B$1:$EC$1, 0))</f>
        <v>28</v>
      </c>
      <c r="X111">
        <f>INDEX('Ambiente-Termico'!$B$2:$EC$1000, MATCH($O111, 'Ambiente-Termico'!$I$2:$I$1000, 0), MATCH(X$1, 'Ambiente-Termico'!$B$1:$EC$1, 0))</f>
        <v>20.84</v>
      </c>
      <c r="Y111">
        <f>INDEX('Ambiente-Termico'!$B$2:$EC$1000, MATCH($O111, 'Ambiente-Termico'!$I$2:$I$1000, 0), MATCH(Y$1, 'Ambiente-Termico'!$B$1:$EC$1, 0))</f>
        <v>20.87</v>
      </c>
      <c r="Z111">
        <f>INDEX('Ambiente-Termico'!$B$2:$EC$1000, MATCH($O111, 'Ambiente-Termico'!$I$2:$I$1000, 0), MATCH(Z$1, 'Ambiente-Termico'!$B$1:$EC$1, 0))</f>
        <v>26.01</v>
      </c>
      <c r="AA111">
        <f>INDEX('Ambiente-Termico'!$B$2:$EC$1000, MATCH($O111, 'Ambiente-Termico'!$I$2:$I$1000, 0), MATCH(AA$1, 'Ambiente-Termico'!$B$1:$EC$1, 0))</f>
        <v>26.01</v>
      </c>
      <c r="AB111">
        <f>INDEX('Ambiente-Termico'!$B$2:$EC$1000, MATCH($O111, 'Ambiente-Termico'!$I$2:$I$1000, 0), MATCH(AB$1, 'Ambiente-Termico'!$B$1:$EC$1, 0))</f>
        <v>20.95</v>
      </c>
      <c r="AC111">
        <f>INDEX('Ambiente-Termico'!$B$2:$EC$1000, MATCH($O111, 'Ambiente-Termico'!$I$2:$I$1000, 0), MATCH(AC$1, 'Ambiente-Termico'!$B$1:$EC$1, 0))</f>
        <v>20.89</v>
      </c>
      <c r="AD111">
        <f>INDEX('Ambiente-Termico'!$B$2:$EC$1000, MATCH($O111, 'Ambiente-Termico'!$I$2:$I$1000, 0), MATCH(AD$1, 'Ambiente-Termico'!$B$1:$EC$1, 0))</f>
        <v>26.56</v>
      </c>
      <c r="AE111">
        <f>INDEX('Ambiente-Termico'!$B$2:$EC$1000, MATCH($O111, 'Ambiente-Termico'!$I$2:$I$1000, 0), MATCH(AE$1, 'Ambiente-Termico'!$B$1:$EC$1, 0))</f>
        <v>26.79</v>
      </c>
      <c r="AF111">
        <f>INDEX('Ambiente-Termico'!$B$2:$EC$1000, MATCH($O111, 'Ambiente-Termico'!$I$2:$I$1000, 0), MATCH(AF$1, 'Ambiente-Termico'!$B$1:$EC$1, 0))</f>
        <v>20.89</v>
      </c>
      <c r="AG111">
        <f>INDEX('Ambiente-Termico'!$B$2:$EC$1000, MATCH($O111, 'Ambiente-Termico'!$I$2:$I$1000, 0), MATCH(AG$1, 'Ambiente-Termico'!$B$1:$EC$1, 0))</f>
        <v>20.88</v>
      </c>
      <c r="AH111" s="2">
        <f t="shared" si="87"/>
        <v>2.2058823529411686E-3</v>
      </c>
      <c r="AI111" s="2">
        <f t="shared" si="87"/>
        <v>3.5701535166021703E-4</v>
      </c>
      <c r="AJ111" s="2">
        <f t="shared" si="87"/>
        <v>1.4374700527073347E-3</v>
      </c>
      <c r="AK111" s="2">
        <f t="shared" si="87"/>
        <v>2.8666985188723348E-3</v>
      </c>
      <c r="AL111" s="2">
        <f t="shared" si="88"/>
        <v>1.9186492709131198E-3</v>
      </c>
      <c r="AM111" s="2">
        <f t="shared" si="88"/>
        <v>1.9186492709131198E-3</v>
      </c>
      <c r="AN111" s="2">
        <f t="shared" si="88"/>
        <v>2.8557829604951568E-3</v>
      </c>
      <c r="AO111" s="2">
        <f t="shared" si="43"/>
        <v>4.2897998093421874E-3</v>
      </c>
      <c r="AP111" s="2">
        <f t="shared" si="43"/>
        <v>2.2539444027047661E-3</v>
      </c>
      <c r="AQ111" s="2">
        <f t="shared" si="43"/>
        <v>1.1185682326622093E-3</v>
      </c>
      <c r="AR111" s="2">
        <f t="shared" si="43"/>
        <v>2.3877745940783512E-3</v>
      </c>
      <c r="AS111" s="2">
        <f t="shared" si="44"/>
        <v>3.3412887828162541E-3</v>
      </c>
      <c r="AT111">
        <f>INDEX('Ambiente-Termico'!$B$2:$EC$1000, MATCH($O111, 'Ambiente-Termico'!$I$2:$I$1000, 0), MATCH(AT$1, 'Ambiente-Termico'!$B$1:$EC$1, 0))</f>
        <v>0</v>
      </c>
      <c r="AU111" s="2">
        <f>INDEX('Ambiente-Termico'!$B$2:$EC$1000, MATCH($O111, 'Ambiente-Termico'!$I$2:$I$1000, 0), MATCH(AU$1, 'Ambiente-Termico'!$B$1:$EC$1, 0))</f>
        <v>0</v>
      </c>
      <c r="AV111">
        <f>INDEX('Ambiente-Termico'!$B$2:$EC$1000, MATCH($O111, 'Ambiente-Termico'!$I$2:$I$1000, 0), MATCH(AV$1, 'Ambiente-Termico'!$B$1:$EC$1, 0))</f>
        <v>3582</v>
      </c>
      <c r="AW111" s="2">
        <f>INDEX('Ambiente-Termico'!$B$2:$EC$1000, MATCH($O111, 'Ambiente-Termico'!$I$2:$I$1000, 0), MATCH(AW$1, 'Ambiente-Termico'!$B$1:$EC$1, 0))</f>
        <v>0.98136986301369866</v>
      </c>
      <c r="AX111">
        <f>INDEX('Ambiente-Termico'!$B$2:$EC$1000, MATCH($O111, 'Ambiente-Termico'!$I$2:$I$1000, 0), MATCH(AX$1, 'Ambiente-Termico'!$B$1:$EC$1, 0))</f>
        <v>68</v>
      </c>
      <c r="AY111" s="2">
        <f>INDEX('Ambiente-Termico'!$B$2:$EC$1000, MATCH($O111, 'Ambiente-Termico'!$I$2:$I$1000, 0), MATCH(AY$1, 'Ambiente-Termico'!$B$1:$EC$1, 0))</f>
        <v>1.8630136986301369E-2</v>
      </c>
      <c r="AZ111">
        <f>INDEX('Ambiente-Termico'!$B$2:$EC$1000, MATCH($O111, 'Ambiente-Termico'!$I$2:$I$1000, 0), MATCH(AZ$1, 'Ambiente-Termico'!$B$1:$EC$1, 0))</f>
        <v>0</v>
      </c>
      <c r="BA111" s="2">
        <f>INDEX('Ambiente-Termico'!$B$2:$EC$1000, MATCH($O111, 'Ambiente-Termico'!$I$2:$I$1000, 0), MATCH(BA$1, 'Ambiente-Termico'!$B$1:$EC$1, 0))</f>
        <v>0</v>
      </c>
      <c r="BB111">
        <f>INDEX('Ambiente-Termico'!$B$2:$EC$1000, MATCH($O111, 'Ambiente-Termico'!$I$2:$I$1000, 0), MATCH(BB$1, 'Ambiente-Termico'!$B$1:$EC$1, 0))</f>
        <v>8689</v>
      </c>
      <c r="BC111" s="2">
        <f>INDEX('Ambiente-Termico'!$B$2:$EC$1000, MATCH($O111, 'Ambiente-Termico'!$I$2:$I$1000, 0), MATCH(BC$1, 'Ambiente-Termico'!$B$1:$EC$1, 0))</f>
        <v>0.99189497716894981</v>
      </c>
      <c r="BD111" t="e">
        <f>INDEX('Ambiente-Termico'!$B$2:$EC$1000, MATCH($O111, 'Ambiente-Termico'!$I$2:$I$1000, 0), MATCH(BD$1, 'Ambiente-Termico'!$B$1:$EC$1, 0))</f>
        <v>#N/A</v>
      </c>
      <c r="BE111" s="2" t="e">
        <f>INDEX('Ambiente-Termico'!$B$2:$EC$1000, MATCH($O111, 'Ambiente-Termico'!$I$2:$I$1000, 0), MATCH(BE$1, 'Ambiente-Termico'!$B$1:$EC$1, 0))</f>
        <v>#N/A</v>
      </c>
      <c r="BF111">
        <f>INDEX('Ambiente-Termico'!$B$2:$EC$1000, MATCH($O111, 'Ambiente-Termico'!$I$2:$I$1000, 0), MATCH(BF$1, 'Ambiente-Termico'!$B$1:$EC$1, 0))</f>
        <v>4</v>
      </c>
      <c r="BG111" s="2">
        <f>INDEX('Ambiente-Termico'!$B$2:$EC$1000, MATCH($O111, 'Ambiente-Termico'!$I$2:$I$1000, 0), MATCH(BG$1, 'Ambiente-Termico'!$B$1:$EC$1, 0))</f>
        <v>1.095890410958904E-3</v>
      </c>
      <c r="BH111">
        <f>INDEX('Ambiente-Termico'!$B$2:$EC$1000, MATCH($O111, 'Ambiente-Termico'!$I$2:$I$1000, 0), MATCH(BH$1, 'Ambiente-Termico'!$B$1:$EC$1, 0))</f>
        <v>95</v>
      </c>
      <c r="BI111" s="2">
        <f>INDEX('Ambiente-Termico'!$B$2:$EC$1000, MATCH($O111, 'Ambiente-Termico'!$I$2:$I$1000, 0), MATCH(BI$1, 'Ambiente-Termico'!$B$1:$EC$1, 0))</f>
        <v>2.602739726027397E-2</v>
      </c>
      <c r="BJ111">
        <f>INDEX('Ambiente-Termico'!$B$2:$EC$1000, MATCH($O111, 'Ambiente-Termico'!$I$2:$I$1000, 0), MATCH(BJ$1, 'Ambiente-Termico'!$B$1:$EC$1, 0))</f>
        <v>3551</v>
      </c>
      <c r="BK111" s="2">
        <f>INDEX('Ambiente-Termico'!$B$2:$EC$1000, MATCH($O111, 'Ambiente-Termico'!$I$2:$I$1000, 0), MATCH(BK$1, 'Ambiente-Termico'!$B$1:$EC$1, 0))</f>
        <v>0.97287671232876716</v>
      </c>
      <c r="BL111">
        <f>INDEX('Ambiente-Termico'!$B$2:$EC$1000, MATCH($O111, 'Ambiente-Termico'!$I$2:$I$1000, 0), MATCH(BL$1, 'Ambiente-Termico'!$B$1:$EC$1, 0))</f>
        <v>11</v>
      </c>
      <c r="BM111" s="2">
        <f>INDEX('Ambiente-Termico'!$B$2:$EC$1000, MATCH($O111, 'Ambiente-Termico'!$I$2:$I$1000, 0), MATCH(BM$1, 'Ambiente-Termico'!$B$1:$EC$1, 0))</f>
        <v>1.255707762557078E-3</v>
      </c>
      <c r="BN111">
        <f>INDEX('Ambiente-Termico'!$B$2:$EC$1000, MATCH($O111, 'Ambiente-Termico'!$I$2:$I$1000, 0), MATCH(BN$1, 'Ambiente-Termico'!$B$1:$EC$1, 0))</f>
        <v>473</v>
      </c>
      <c r="BO111" s="2">
        <f>INDEX('Ambiente-Termico'!$B$2:$EC$1000, MATCH($O111, 'Ambiente-Termico'!$I$2:$I$1000, 0), MATCH(BO$1, 'Ambiente-Termico'!$B$1:$EC$1, 0))</f>
        <v>5.399543378995434E-2</v>
      </c>
      <c r="BP111">
        <f>INDEX('Ambiente-Termico'!$B$2:$EC$1000, MATCH($O111, 'Ambiente-Termico'!$I$2:$I$1000, 0), MATCH(BP$1, 'Ambiente-Termico'!$B$1:$EC$1, 0))</f>
        <v>8276</v>
      </c>
      <c r="BQ111" s="2">
        <f>INDEX('Ambiente-Termico'!$B$2:$EC$1000, MATCH($O111, 'Ambiente-Termico'!$I$2:$I$1000, 0), MATCH(BQ$1, 'Ambiente-Termico'!$B$1:$EC$1, 0))</f>
        <v>0.94474885844748857</v>
      </c>
      <c r="BR111">
        <f>INDEX('Ambiente-Termico'!$B$2:$EC$1000, MATCH($O111, 'Ambiente-Termico'!$I$2:$I$1000, 0), MATCH(BR$1, 'Ambiente-Termico'!$B$1:$EC$1, 0))</f>
        <v>0</v>
      </c>
      <c r="BS111" s="2">
        <f>INDEX('Ambiente-Termico'!$B$2:$EC$1000, MATCH($O111, 'Ambiente-Termico'!$I$2:$I$1000, 0), MATCH(BS$1, 'Ambiente-Termico'!$B$1:$EC$1, 0))</f>
        <v>0</v>
      </c>
      <c r="BT111">
        <f>INDEX('Ambiente-Termico'!$B$2:$EC$1000, MATCH($O111, 'Ambiente-Termico'!$I$2:$I$1000, 0), MATCH(BT$1, 'Ambiente-Termico'!$B$1:$EC$1, 0))</f>
        <v>1677</v>
      </c>
      <c r="BU111" s="2">
        <f>INDEX('Ambiente-Termico'!$B$2:$EC$1000, MATCH($O111, 'Ambiente-Termico'!$I$2:$I$1000, 0), MATCH(BU$1, 'Ambiente-Termico'!$B$1:$EC$1, 0))</f>
        <v>0.45945205479452061</v>
      </c>
      <c r="BV111">
        <f>INDEX('Ambiente-Termico'!$B$2:$EC$1000, MATCH($O111, 'Ambiente-Termico'!$I$2:$I$1000, 0), MATCH(BV$1, 'Ambiente-Termico'!$B$1:$EC$1, 0))</f>
        <v>7083</v>
      </c>
      <c r="BW111" s="2">
        <f>INDEX('Ambiente-Termico'!$B$2:$EC$1000, MATCH($O111, 'Ambiente-Termico'!$I$2:$I$1000, 0), MATCH(BW$1, 'Ambiente-Termico'!$B$1:$EC$1, 0))</f>
        <v>0.80856164383561646</v>
      </c>
      <c r="BX111">
        <f>INDEX('Ambiente-Termico'!$B$2:$EC$1000, MATCH($O111, 'Ambiente-Termico'!$I$2:$I$1000, 0), MATCH(BX$1, 'Ambiente-Termico'!$B$1:$EC$1, 0))</f>
        <v>0</v>
      </c>
      <c r="BY111" s="2">
        <f>INDEX('Ambiente-Termico'!$B$2:$EC$1000, MATCH($O111, 'Ambiente-Termico'!$I$2:$I$1000, 0), MATCH(BY$1, 'Ambiente-Termico'!$B$1:$EC$1, 0))</f>
        <v>0</v>
      </c>
      <c r="BZ111">
        <f>INDEX('Ambiente-Termico'!$B$2:$EC$1000, MATCH($O111, 'Ambiente-Termico'!$I$2:$I$1000, 0), MATCH(BZ$1, 'Ambiente-Termico'!$B$1:$EC$1, 0))</f>
        <v>4007</v>
      </c>
      <c r="CA111" s="2">
        <f>INDEX('Ambiente-Termico'!$B$2:$EC$1000, MATCH($O111, 'Ambiente-Termico'!$I$2:$I$1000, 0), MATCH(CA$1, 'Ambiente-Termico'!$B$1:$EC$1, 0))</f>
        <v>0.45742009132420092</v>
      </c>
      <c r="CB111">
        <f>INDEX('Ambiente-Termico'!$B$2:$EC$1000, MATCH($O111, 'Ambiente-Termico'!$I$2:$I$1000, 0), MATCH(CB$1, 'Ambiente-Termico'!$B$1:$EC$1, 0))</f>
        <v>4753</v>
      </c>
      <c r="CC111" s="2">
        <f>INDEX('Ambiente-Termico'!$B$2:$EC$1000, MATCH($O111, 'Ambiente-Termico'!$I$2:$I$1000, 0), MATCH(CC$1, 'Ambiente-Termico'!$B$1:$EC$1, 0))</f>
        <v>0.54257990867579908</v>
      </c>
      <c r="CD111">
        <f>INDEX('Ambiente-Termico'!$B$2:$EC$1000, MATCH($O111, 'Ambiente-Termico'!$I$2:$I$1000, 0), MATCH(CD$1, 'Ambiente-Termico'!$B$1:$EC$1, 0))</f>
        <v>0</v>
      </c>
      <c r="CE111">
        <f>INDEX('Ambiente-Termico'!$B$2:$EC$1000, MATCH($O111, 'Ambiente-Termico'!$I$2:$I$1000, 0), MATCH(CE$1, 'Ambiente-Termico'!$B$1:$EC$1, 0))</f>
        <v>0</v>
      </c>
      <c r="CF111">
        <f>INDEX('Ambiente-Termico'!$B$2:$EC$1000, MATCH($O111, 'Ambiente-Termico'!$I$2:$I$1000, 0), MATCH(CF$1, 'Ambiente-Termico'!$B$1:$EC$1, 0))</f>
        <v>0</v>
      </c>
      <c r="CG111">
        <f>INDEX('Ambiente-Termico'!$B$2:$EC$1000, MATCH($O111, 'Ambiente-Termico'!$I$2:$I$1000, 0), MATCH(CG$1, 'Ambiente-Termico'!$B$1:$EC$1, 0))</f>
        <v>0</v>
      </c>
      <c r="CH111">
        <f>INDEX('Ambiente-Termico'!$B$2:$EC$1000, MATCH($O111, 'Ambiente-Termico'!$I$2:$I$1000, 0), MATCH(CH$1, 'Ambiente-Termico'!$B$1:$EC$1, 0))</f>
        <v>0</v>
      </c>
      <c r="CI111">
        <f>INDEX('Ambiente-Termico'!$B$2:$EC$1000, MATCH($O111, 'Ambiente-Termico'!$I$2:$I$1000, 0), MATCH(CI$1, 'Ambiente-Termico'!$B$1:$EC$1, 0))</f>
        <v>0</v>
      </c>
      <c r="CJ111">
        <f>INDEX('Ambiente-Termico'!$B$2:$EC$1000, MATCH($O111, 'Ambiente-Termico'!$I$2:$I$1000, 0), MATCH(CJ$1, 'Ambiente-Termico'!$B$1:$EC$1, 0))</f>
        <v>0</v>
      </c>
      <c r="CK111">
        <f>INDEX('Ambiente-Termico'!$B$2:$EC$1000, MATCH($O111, 'Ambiente-Termico'!$I$2:$I$1000, 0), MATCH(CK$1, 'Ambiente-Termico'!$B$1:$EC$1, 0))</f>
        <v>0</v>
      </c>
      <c r="CL111">
        <f>INDEX('Ambiente-Termico'!$B$2:$EC$1000, MATCH($O111, 'Ambiente-Termico'!$I$2:$I$1000, 0), MATCH(CL$1, 'Ambiente-Termico'!$B$1:$EC$1, 0))</f>
        <v>0</v>
      </c>
      <c r="CM111">
        <f>INDEX('Ambiente-Termico'!$B$2:$EC$1000, MATCH($O111, 'Ambiente-Termico'!$I$2:$I$1000, 0), MATCH(CM$1, 'Ambiente-Termico'!$B$1:$EC$1, 0))</f>
        <v>0</v>
      </c>
      <c r="CN111">
        <f>INDEX('Ambiente-Termico'!$B$2:$EC$1000, MATCH($O111, 'Ambiente-Termico'!$I$2:$I$1000, 0), MATCH(CN$1, 'Ambiente-Termico'!$B$1:$EC$1, 0))</f>
        <v>0</v>
      </c>
      <c r="CO111">
        <f>INDEX('Ambiente-Termico'!$B$2:$EC$1000, MATCH($O111, 'Ambiente-Termico'!$I$2:$I$1000, 0), MATCH(CO$1, 'Ambiente-Termico'!$B$1:$EC$1, 0))</f>
        <v>0</v>
      </c>
      <c r="CP111">
        <f>INDEX('Ambiente-Termico'!$B$2:$EC$1000, MATCH($O111, 'Ambiente-Termico'!$I$2:$I$1000, 0), MATCH(CP$1, 'Ambiente-Termico'!$B$1:$EC$1, 0))</f>
        <v>0</v>
      </c>
      <c r="CQ111">
        <f>INDEX('Ambiente-Termico'!$B$2:$EC$1000, MATCH($O111, 'Ambiente-Termico'!$I$2:$I$1000, 0), MATCH(CQ$1, 'Ambiente-Termico'!$B$1:$EC$1, 0))</f>
        <v>0</v>
      </c>
      <c r="CR111">
        <f>INDEX('Ambiente-Termico'!$B$2:$EC$1000, MATCH($O111, 'Ambiente-Termico'!$I$2:$I$1000, 0), MATCH(CR$1, 'Ambiente-Termico'!$B$1:$EC$1, 0))</f>
        <v>0</v>
      </c>
      <c r="CS111">
        <f>INDEX('Ambiente-Termico'!$B$2:$EC$1000, MATCH($O111, 'Ambiente-Termico'!$I$2:$I$1000, 0), MATCH(CS$1, 'Ambiente-Termico'!$B$1:$EC$1, 0))</f>
        <v>0</v>
      </c>
      <c r="CT111">
        <f>INDEX('Ambiente-Termico'!$B$2:$EC$1000, MATCH($O111, 'Ambiente-Termico'!$I$2:$I$1000, 0), MATCH(CT$1, 'Ambiente-Termico'!$B$1:$EC$1, 0))</f>
        <v>0</v>
      </c>
      <c r="CU111">
        <f>INDEX('Ambiente-Termico'!$B$2:$EC$1000, MATCH($O111, 'Ambiente-Termico'!$I$2:$I$1000, 0), MATCH(CU$1, 'Ambiente-Termico'!$B$1:$EC$1, 0))</f>
        <v>0</v>
      </c>
      <c r="CV111">
        <f>INDEX('Ambiente-Termico'!$B$2:$EC$1000, MATCH($O111, 'Ambiente-Termico'!$I$2:$I$1000, 0), MATCH(CV$1, 'Ambiente-Termico'!$B$1:$EC$1, 0))</f>
        <v>0</v>
      </c>
      <c r="CW111">
        <f>INDEX('Ambiente-Termico'!$B$2:$EC$1000, MATCH($O111, 'Ambiente-Termico'!$I$2:$I$1000, 0), MATCH(CW$1, 'Ambiente-Termico'!$B$1:$EC$1, 0))</f>
        <v>0</v>
      </c>
      <c r="CX111">
        <f>INDEX('Ambiente-Termico'!$B$2:$EC$1000, MATCH($O111, 'Ambiente-Termico'!$I$2:$I$1000, 0), MATCH(CX$1, 'Ambiente-Termico'!$B$1:$EC$1, 0))</f>
        <v>0</v>
      </c>
      <c r="CY111">
        <f>INDEX('Ambiente-Termico'!$B$2:$EC$1000, MATCH($O111, 'Ambiente-Termico'!$I$2:$I$1000, 0), MATCH(CY$1, 'Ambiente-Termico'!$B$1:$EC$1, 0))</f>
        <v>0</v>
      </c>
      <c r="CZ111">
        <f>INDEX('Ambiente-Termico'!$B$2:$EC$1000, MATCH($O111, 'Ambiente-Termico'!$I$2:$I$1000, 0), MATCH(CZ$1, 'Ambiente-Termico'!$B$1:$EC$1, 0))</f>
        <v>0</v>
      </c>
      <c r="DA111">
        <f>INDEX('Ambiente-Termico'!$B$2:$EC$1000, MATCH($O111, 'Ambiente-Termico'!$I$2:$I$1000, 0), MATCH(DA$1, 'Ambiente-Termico'!$B$1:$EC$1, 0))</f>
        <v>0</v>
      </c>
      <c r="DB111">
        <f>INDEX('Ambiente-Termico'!$B$2:$EC$1000, MATCH($O111, 'Ambiente-Termico'!$I$2:$I$1000, 0), MATCH(DB$1, 'Ambiente-Termico'!$B$1:$EC$1, 0))</f>
        <v>0</v>
      </c>
      <c r="DC111">
        <f>INDEX('Ambiente-Termico'!$B$2:$EC$1000, MATCH($O111, 'Ambiente-Termico'!$I$2:$I$1000, 0), MATCH(DC$1, 'Ambiente-Termico'!$B$1:$EC$1, 0))</f>
        <v>0</v>
      </c>
      <c r="DD111">
        <f>INDEX('Ambiente-Termico'!$B$2:$EC$1000, MATCH($O111, 'Ambiente-Termico'!$I$2:$I$1000, 0), MATCH(DD$1, 'Ambiente-Termico'!$B$1:$EC$1, 0))</f>
        <v>0</v>
      </c>
      <c r="DE111">
        <f>INDEX('Ambiente-Termico'!$B$2:$EC$1000, MATCH($O111, 'Ambiente-Termico'!$I$2:$I$1000, 0), MATCH(DE$1, 'Ambiente-Termico'!$B$1:$EC$1, 0))</f>
        <v>0</v>
      </c>
      <c r="DF111">
        <f>INDEX('Ambiente-Termico'!$B$2:$EC$1000, MATCH($O111, 'Ambiente-Termico'!$I$2:$I$1000, 0), MATCH(DF$1, 'Ambiente-Termico'!$B$1:$EC$1, 0))</f>
        <v>0</v>
      </c>
      <c r="DG111">
        <f>INDEX('Ambiente-Termico'!$B$2:$EC$1000, MATCH($O111, 'Ambiente-Termico'!$I$2:$I$1000, 0), MATCH(DG$1, 'Ambiente-Termico'!$B$1:$EC$1, 0))</f>
        <v>0</v>
      </c>
      <c r="DH111">
        <f>INDEX('Ambiente-Termico'!$B$2:$EC$1000, MATCH($O111, 'Ambiente-Termico'!$I$2:$I$1000, 0), MATCH(DH$1, 'Ambiente-Termico'!$B$1:$EC$1, 0))</f>
        <v>0</v>
      </c>
      <c r="DI111">
        <f>INDEX('Ambiente-Termico'!$B$2:$EC$1000, MATCH($O111, 'Ambiente-Termico'!$I$2:$I$1000, 0), MATCH(DI$1, 'Ambiente-Termico'!$B$1:$EC$1, 0))</f>
        <v>0</v>
      </c>
      <c r="DJ111">
        <f>INDEX('Ambiente-Termico'!$B$2:$EC$1000, MATCH($O111, 'Ambiente-Termico'!$I$2:$I$1000, 0), MATCH(DJ$1, 'Ambiente-Termico'!$B$1:$EC$1, 0))</f>
        <v>0</v>
      </c>
      <c r="DK111">
        <f>INDEX('Ambiente-Termico'!$B$2:$EC$1000, MATCH($O111, 'Ambiente-Termico'!$I$2:$I$1000, 0), MATCH(DK$1, 'Ambiente-Termico'!$B$1:$EC$1, 0))</f>
        <v>0</v>
      </c>
      <c r="DL111">
        <f>INDEX('Ambiente-Termico'!$B$2:$EC$1000, MATCH($O111, 'Ambiente-Termico'!$I$2:$I$1000, 0), MATCH(DL$1, 'Ambiente-Termico'!$B$1:$EC$1, 0))</f>
        <v>0</v>
      </c>
      <c r="DM111">
        <f>INDEX('Ambiente-Termico'!$B$2:$EC$1000, MATCH($O111, 'Ambiente-Termico'!$I$2:$I$1000, 0), MATCH(DM$1, 'Ambiente-Termico'!$B$1:$EC$1, 0))</f>
        <v>0</v>
      </c>
      <c r="DN111" s="2">
        <f t="shared" si="45"/>
        <v>0</v>
      </c>
      <c r="DO111" s="2">
        <f t="shared" si="46"/>
        <v>0</v>
      </c>
      <c r="DP111" s="2">
        <f t="shared" si="47"/>
        <v>0</v>
      </c>
      <c r="DQ111" s="2">
        <f t="shared" si="48"/>
        <v>0</v>
      </c>
      <c r="DR111" s="2">
        <f t="shared" si="49"/>
        <v>0</v>
      </c>
      <c r="DS111" s="2">
        <f t="shared" si="50"/>
        <v>0</v>
      </c>
      <c r="DT111" s="2">
        <f t="shared" si="51"/>
        <v>0</v>
      </c>
      <c r="DU111" s="2">
        <f t="shared" si="52"/>
        <v>0</v>
      </c>
      <c r="DV111" s="2">
        <f t="shared" si="53"/>
        <v>0</v>
      </c>
      <c r="DW111" s="2">
        <f t="shared" si="54"/>
        <v>0</v>
      </c>
      <c r="DX111" s="2">
        <f t="shared" si="55"/>
        <v>0</v>
      </c>
      <c r="DY111" s="2">
        <f t="shared" si="56"/>
        <v>0</v>
      </c>
      <c r="DZ111" s="2">
        <f t="shared" si="57"/>
        <v>0</v>
      </c>
      <c r="EA111" s="2">
        <f t="shared" si="58"/>
        <v>0</v>
      </c>
      <c r="EB111" s="2">
        <f t="shared" si="59"/>
        <v>0</v>
      </c>
      <c r="EC111" s="2">
        <f t="shared" si="60"/>
        <v>0</v>
      </c>
      <c r="ED111" s="2">
        <f t="shared" si="61"/>
        <v>0</v>
      </c>
      <c r="EE111" s="2">
        <f t="shared" si="62"/>
        <v>0</v>
      </c>
      <c r="EF111" s="2">
        <f t="shared" si="63"/>
        <v>0</v>
      </c>
      <c r="EG111" s="2">
        <f t="shared" si="64"/>
        <v>0</v>
      </c>
      <c r="EH111" s="2">
        <f t="shared" si="65"/>
        <v>0</v>
      </c>
      <c r="EI111" s="2">
        <f t="shared" si="66"/>
        <v>0</v>
      </c>
      <c r="EJ111" s="2">
        <f t="shared" si="67"/>
        <v>0</v>
      </c>
      <c r="EK111" s="2">
        <f t="shared" si="68"/>
        <v>0</v>
      </c>
      <c r="EL111" s="2">
        <f t="shared" si="69"/>
        <v>0</v>
      </c>
      <c r="EM111" s="2">
        <f t="shared" si="70"/>
        <v>0</v>
      </c>
      <c r="EN111" s="2">
        <f t="shared" si="71"/>
        <v>0</v>
      </c>
      <c r="EO111" s="2">
        <f t="shared" si="72"/>
        <v>0</v>
      </c>
      <c r="EP111" s="2">
        <f t="shared" si="73"/>
        <v>0</v>
      </c>
      <c r="EQ111" s="2">
        <f t="shared" si="74"/>
        <v>0</v>
      </c>
      <c r="ER111" s="2">
        <f t="shared" si="75"/>
        <v>0</v>
      </c>
      <c r="ES111" s="2">
        <f t="shared" si="76"/>
        <v>0</v>
      </c>
      <c r="ET111" s="2">
        <f t="shared" si="77"/>
        <v>0</v>
      </c>
      <c r="EU111" s="2">
        <f t="shared" si="78"/>
        <v>0</v>
      </c>
      <c r="EV111">
        <f>INDEX('Ambiente-Luminico'!$B$2:$DZ$1000, MATCH($P111, 'Ambiente-Luminico'!$M$2:$M$1000, 0), MATCH(EV$1, 'Ambiente-Luminico'!$B$1:$DZ$1, 0))</f>
        <v>0.6</v>
      </c>
      <c r="EW111">
        <f>INDEX('Ambiente-Luminico'!$B$2:$DZ$1000, MATCH($P111, 'Ambiente-Luminico'!$M$2:$M$1000, 0), MATCH(EW$1, 'Ambiente-Luminico'!$B$1:$DZ$1, 0))</f>
        <v>0.05</v>
      </c>
      <c r="EX111">
        <f>INDEX('Ambiente-Luminico'!$B$2:$DZ$1000, MATCH($P111, 'Ambiente-Luminico'!$M$2:$M$1000, 0), MATCH(EX$1, 'Ambiente-Luminico'!$B$1:$DZ$1, 0))</f>
        <v>0</v>
      </c>
      <c r="EY111">
        <f>INDEX('Ambiente-Luminico'!$B$2:$DZ$1000, MATCH($P111, 'Ambiente-Luminico'!$M$2:$M$1000, 0), MATCH(EY$1, 'Ambiente-Luminico'!$B$1:$DZ$1, 0))</f>
        <v>0.52501374000000001</v>
      </c>
      <c r="EZ111">
        <f>INDEX('Ambiente-Luminico'!$B$2:$DZ$1000, MATCH($P111, 'Ambiente-Luminico'!$M$2:$M$1000, 0), MATCH(EZ$1, 'Ambiente-Luminico'!$B$1:$DZ$1, 0))</f>
        <v>1.7863016999999998E-2</v>
      </c>
      <c r="FA111">
        <f>INDEX('Ambiente-Luminico'!$B$2:$DZ$1000, MATCH($P111, 'Ambiente-Luminico'!$M$2:$M$1000, 0), MATCH(FA$1, 'Ambiente-Luminico'!$B$1:$DZ$1, 0))</f>
        <v>649.38160000000005</v>
      </c>
      <c r="FB111">
        <f>INDEX('Ambiente-Luminico'!$B$2:$DZ$1000, MATCH($P111, 'Ambiente-Luminico'!$M$2:$M$1000, 0), MATCH(FB$1, 'Ambiente-Luminico'!$B$1:$DZ$1, 0))</f>
        <v>2.5000000000000001E-2</v>
      </c>
    </row>
    <row r="112" spans="1:158" x14ac:dyDescent="0.3">
      <c r="A112">
        <f>IF(INDEX(Plan1!O$5:O$1000,ROW()-1)="","",INDEX(Plan1!O$5:O$1000,ROW()-1))</f>
        <v>111</v>
      </c>
      <c r="B112" t="str">
        <f>IF(INDEX(Plan1!P$5:P$1000,ROW()-1)="","",INDEX(Plan1!P$5:P$1000,ROW()-1))</f>
        <v>CTD-VN-V86-ST</v>
      </c>
      <c r="C112" t="str">
        <f>IF(INDEX(Plan1!Q$5:Q$1000,ROW()-1)="","",INDEX(Plan1!Q$5:Q$1000,ROW()-1))</f>
        <v>CTD</v>
      </c>
      <c r="D112" t="str">
        <f>IF(INDEX(Plan1!R$5:R$1000,ROW()-1)="","",INDEX(Plan1!R$5:R$1000,ROW()-1))</f>
        <v>VN</v>
      </c>
      <c r="E112" t="str">
        <f>IF(INDEX(Plan1!S$5:S$1000,ROW()-1)="","",INDEX(Plan1!S$5:S$1000,ROW()-1))</f>
        <v>V86</v>
      </c>
      <c r="F112" t="str">
        <f>IF(INDEX(Plan1!T$5:T$1000,ROW()-1)="","",INDEX(Plan1!T$5:T$1000,ROW()-1))</f>
        <v>ST</v>
      </c>
      <c r="G112" t="str">
        <f>IF(INDEX(Plan1!U$5:U$1000,ROW()-1)="","",INDEX(Plan1!U$5:U$1000,ROW()-1))</f>
        <v>DORMITÓRIO SERVIÇO</v>
      </c>
      <c r="H112">
        <f>IF(INDEX(Plan1!W$5:W$1000,ROW()-1)="","",INDEX(Plan1!W$5:W$1000,ROW()-1))</f>
        <v>6.72</v>
      </c>
      <c r="I112">
        <f>IF(INDEX(Plan1!X$5:X$1000,ROW()-1)="","",INDEX(Plan1!X$5:X$1000,ROW()-1))</f>
        <v>8.1199999999999992</v>
      </c>
      <c r="J112">
        <f>IF(INDEX(Plan1!Y$5:Y$1000,ROW()-1)="","",INDEX(Plan1!Y$5:Y$1000,ROW()-1))</f>
        <v>1.32</v>
      </c>
      <c r="K112" s="16">
        <f>IF(INDEX(Plan1!Z$5:Z$1000,ROW()-1)="","",INDEX(Plan1!Z$5:Z$1000,ROW()-1))</f>
        <v>0.16</v>
      </c>
      <c r="L112" s="2">
        <f>IF(INDEX(Plan1!AA$5:AA$1000,ROW()-1)="","",INDEX(Plan1!AA$5:AA$1000,ROW()-1))</f>
        <v>0.2</v>
      </c>
      <c r="M112" t="str">
        <f t="shared" si="79"/>
        <v>ST</v>
      </c>
      <c r="N112" t="str">
        <f t="shared" si="80"/>
        <v>Leste</v>
      </c>
      <c r="O112" t="str">
        <f t="shared" si="81"/>
        <v>CTD-VN-V86-ST-DORMITÓRIO SERVIÇO-ST</v>
      </c>
      <c r="P112" t="str">
        <f t="shared" si="82"/>
        <v>CTD-VN-V86-ST-DORMITÓRIO SERVIÇO-ST</v>
      </c>
      <c r="Q112" t="str">
        <f t="shared" si="83"/>
        <v>CTD_ST_V86</v>
      </c>
      <c r="R112" t="str">
        <f t="shared" si="84"/>
        <v>CTD_ST_V86_sDG</v>
      </c>
      <c r="S112" t="str">
        <f t="shared" si="85"/>
        <v>CTD-DORM-SERV</v>
      </c>
      <c r="T112" t="str">
        <f t="shared" si="86"/>
        <v>CTD-VN-V86-ST-DORMITÓRIO SERVIÇO-ST</v>
      </c>
      <c r="U112">
        <f>INDEX('Ambiente-Termico'!$B$2:$EC$1000, MATCH($O112, 'Ambiente-Termico'!$I$2:$I$1000, 0), MATCH(U$1, 'Ambiente-Termico'!$B$1:$EC$1, 0))</f>
        <v>3650</v>
      </c>
      <c r="V112">
        <f>INDEX('Ambiente-Termico'!$B$2:$EC$1000, MATCH($O112, 'Ambiente-Termico'!$I$2:$I$1000, 0), MATCH(V$1, 'Ambiente-Termico'!$B$1:$EC$1, 0))</f>
        <v>27.2</v>
      </c>
      <c r="W112">
        <f>INDEX('Ambiente-Termico'!$B$2:$EC$1000, MATCH($O112, 'Ambiente-Termico'!$I$2:$I$1000, 0), MATCH(W$1, 'Ambiente-Termico'!$B$1:$EC$1, 0))</f>
        <v>28.01</v>
      </c>
      <c r="X112">
        <f>INDEX('Ambiente-Termico'!$B$2:$EC$1000, MATCH($O112, 'Ambiente-Termico'!$I$2:$I$1000, 0), MATCH(X$1, 'Ambiente-Termico'!$B$1:$EC$1, 0))</f>
        <v>20.87</v>
      </c>
      <c r="Y112">
        <f>INDEX('Ambiente-Termico'!$B$2:$EC$1000, MATCH($O112, 'Ambiente-Termico'!$I$2:$I$1000, 0), MATCH(Y$1, 'Ambiente-Termico'!$B$1:$EC$1, 0))</f>
        <v>20.93</v>
      </c>
      <c r="Z112">
        <f>INDEX('Ambiente-Termico'!$B$2:$EC$1000, MATCH($O112, 'Ambiente-Termico'!$I$2:$I$1000, 0), MATCH(Z$1, 'Ambiente-Termico'!$B$1:$EC$1, 0))</f>
        <v>26.06</v>
      </c>
      <c r="AA112">
        <f>INDEX('Ambiente-Termico'!$B$2:$EC$1000, MATCH($O112, 'Ambiente-Termico'!$I$2:$I$1000, 0), MATCH(AA$1, 'Ambiente-Termico'!$B$1:$EC$1, 0))</f>
        <v>26.06</v>
      </c>
      <c r="AB112">
        <f>INDEX('Ambiente-Termico'!$B$2:$EC$1000, MATCH($O112, 'Ambiente-Termico'!$I$2:$I$1000, 0), MATCH(AB$1, 'Ambiente-Termico'!$B$1:$EC$1, 0))</f>
        <v>21.01</v>
      </c>
      <c r="AC112">
        <f>INDEX('Ambiente-Termico'!$B$2:$EC$1000, MATCH($O112, 'Ambiente-Termico'!$I$2:$I$1000, 0), MATCH(AC$1, 'Ambiente-Termico'!$B$1:$EC$1, 0))</f>
        <v>20.98</v>
      </c>
      <c r="AD112">
        <f>INDEX('Ambiente-Termico'!$B$2:$EC$1000, MATCH($O112, 'Ambiente-Termico'!$I$2:$I$1000, 0), MATCH(AD$1, 'Ambiente-Termico'!$B$1:$EC$1, 0))</f>
        <v>26.62</v>
      </c>
      <c r="AE112">
        <f>INDEX('Ambiente-Termico'!$B$2:$EC$1000, MATCH($O112, 'Ambiente-Termico'!$I$2:$I$1000, 0), MATCH(AE$1, 'Ambiente-Termico'!$B$1:$EC$1, 0))</f>
        <v>26.82</v>
      </c>
      <c r="AF112">
        <f>INDEX('Ambiente-Termico'!$B$2:$EC$1000, MATCH($O112, 'Ambiente-Termico'!$I$2:$I$1000, 0), MATCH(AF$1, 'Ambiente-Termico'!$B$1:$EC$1, 0))</f>
        <v>20.94</v>
      </c>
      <c r="AG112">
        <f>INDEX('Ambiente-Termico'!$B$2:$EC$1000, MATCH($O112, 'Ambiente-Termico'!$I$2:$I$1000, 0), MATCH(AG$1, 'Ambiente-Termico'!$B$1:$EC$1, 0))</f>
        <v>20.95</v>
      </c>
      <c r="AH112" s="2">
        <f t="shared" si="87"/>
        <v>0</v>
      </c>
      <c r="AI112" s="2">
        <f t="shared" si="87"/>
        <v>0</v>
      </c>
      <c r="AJ112" s="2">
        <f t="shared" si="87"/>
        <v>0</v>
      </c>
      <c r="AK112" s="2">
        <f t="shared" si="87"/>
        <v>0</v>
      </c>
      <c r="AL112" s="2">
        <f t="shared" si="88"/>
        <v>0</v>
      </c>
      <c r="AM112" s="2">
        <f t="shared" si="88"/>
        <v>0</v>
      </c>
      <c r="AN112" s="2">
        <f t="shared" si="88"/>
        <v>0</v>
      </c>
      <c r="AO112" s="2">
        <f t="shared" si="43"/>
        <v>0</v>
      </c>
      <c r="AP112" s="2">
        <f t="shared" si="43"/>
        <v>0</v>
      </c>
      <c r="AQ112" s="2">
        <f t="shared" si="43"/>
        <v>0</v>
      </c>
      <c r="AR112" s="2">
        <f t="shared" si="43"/>
        <v>0</v>
      </c>
      <c r="AS112" s="2">
        <f t="shared" si="44"/>
        <v>0</v>
      </c>
      <c r="AT112">
        <f>INDEX('Ambiente-Termico'!$B$2:$EC$1000, MATCH($O112, 'Ambiente-Termico'!$I$2:$I$1000, 0), MATCH(AT$1, 'Ambiente-Termico'!$B$1:$EC$1, 0))</f>
        <v>0</v>
      </c>
      <c r="AU112" s="2">
        <f>INDEX('Ambiente-Termico'!$B$2:$EC$1000, MATCH($O112, 'Ambiente-Termico'!$I$2:$I$1000, 0), MATCH(AU$1, 'Ambiente-Termico'!$B$1:$EC$1, 0))</f>
        <v>0</v>
      </c>
      <c r="AV112">
        <f>INDEX('Ambiente-Termico'!$B$2:$EC$1000, MATCH($O112, 'Ambiente-Termico'!$I$2:$I$1000, 0), MATCH(AV$1, 'Ambiente-Termico'!$B$1:$EC$1, 0))</f>
        <v>3576</v>
      </c>
      <c r="AW112" s="2">
        <f>INDEX('Ambiente-Termico'!$B$2:$EC$1000, MATCH($O112, 'Ambiente-Termico'!$I$2:$I$1000, 0), MATCH(AW$1, 'Ambiente-Termico'!$B$1:$EC$1, 0))</f>
        <v>0.97972602739726022</v>
      </c>
      <c r="AX112">
        <f>INDEX('Ambiente-Termico'!$B$2:$EC$1000, MATCH($O112, 'Ambiente-Termico'!$I$2:$I$1000, 0), MATCH(AX$1, 'Ambiente-Termico'!$B$1:$EC$1, 0))</f>
        <v>74</v>
      </c>
      <c r="AY112" s="2">
        <f>INDEX('Ambiente-Termico'!$B$2:$EC$1000, MATCH($O112, 'Ambiente-Termico'!$I$2:$I$1000, 0), MATCH(AY$1, 'Ambiente-Termico'!$B$1:$EC$1, 0))</f>
        <v>2.0273972602739731E-2</v>
      </c>
      <c r="AZ112">
        <f>INDEX('Ambiente-Termico'!$B$2:$EC$1000, MATCH($O112, 'Ambiente-Termico'!$I$2:$I$1000, 0), MATCH(AZ$1, 'Ambiente-Termico'!$B$1:$EC$1, 0))</f>
        <v>0</v>
      </c>
      <c r="BA112" s="2">
        <f>INDEX('Ambiente-Termico'!$B$2:$EC$1000, MATCH($O112, 'Ambiente-Termico'!$I$2:$I$1000, 0), MATCH(BA$1, 'Ambiente-Termico'!$B$1:$EC$1, 0))</f>
        <v>0</v>
      </c>
      <c r="BB112">
        <f>INDEX('Ambiente-Termico'!$B$2:$EC$1000, MATCH($O112, 'Ambiente-Termico'!$I$2:$I$1000, 0), MATCH(BB$1, 'Ambiente-Termico'!$B$1:$EC$1, 0))</f>
        <v>8682</v>
      </c>
      <c r="BC112" s="2">
        <f>INDEX('Ambiente-Termico'!$B$2:$EC$1000, MATCH($O112, 'Ambiente-Termico'!$I$2:$I$1000, 0), MATCH(BC$1, 'Ambiente-Termico'!$B$1:$EC$1, 0))</f>
        <v>0.99109589041095891</v>
      </c>
      <c r="BD112" t="e">
        <f>INDEX('Ambiente-Termico'!$B$2:$EC$1000, MATCH($O112, 'Ambiente-Termico'!$I$2:$I$1000, 0), MATCH(BD$1, 'Ambiente-Termico'!$B$1:$EC$1, 0))</f>
        <v>#N/A</v>
      </c>
      <c r="BE112" s="2" t="e">
        <f>INDEX('Ambiente-Termico'!$B$2:$EC$1000, MATCH($O112, 'Ambiente-Termico'!$I$2:$I$1000, 0), MATCH(BE$1, 'Ambiente-Termico'!$B$1:$EC$1, 0))</f>
        <v>#N/A</v>
      </c>
      <c r="BF112">
        <f>INDEX('Ambiente-Termico'!$B$2:$EC$1000, MATCH($O112, 'Ambiente-Termico'!$I$2:$I$1000, 0), MATCH(BF$1, 'Ambiente-Termico'!$B$1:$EC$1, 0))</f>
        <v>4</v>
      </c>
      <c r="BG112" s="2">
        <f>INDEX('Ambiente-Termico'!$B$2:$EC$1000, MATCH($O112, 'Ambiente-Termico'!$I$2:$I$1000, 0), MATCH(BG$1, 'Ambiente-Termico'!$B$1:$EC$1, 0))</f>
        <v>1.095890410958904E-3</v>
      </c>
      <c r="BH112">
        <f>INDEX('Ambiente-Termico'!$B$2:$EC$1000, MATCH($O112, 'Ambiente-Termico'!$I$2:$I$1000, 0), MATCH(BH$1, 'Ambiente-Termico'!$B$1:$EC$1, 0))</f>
        <v>88</v>
      </c>
      <c r="BI112" s="2">
        <f>INDEX('Ambiente-Termico'!$B$2:$EC$1000, MATCH($O112, 'Ambiente-Termico'!$I$2:$I$1000, 0), MATCH(BI$1, 'Ambiente-Termico'!$B$1:$EC$1, 0))</f>
        <v>2.4109589041095891E-2</v>
      </c>
      <c r="BJ112">
        <f>INDEX('Ambiente-Termico'!$B$2:$EC$1000, MATCH($O112, 'Ambiente-Termico'!$I$2:$I$1000, 0), MATCH(BJ$1, 'Ambiente-Termico'!$B$1:$EC$1, 0))</f>
        <v>3558</v>
      </c>
      <c r="BK112" s="2">
        <f>INDEX('Ambiente-Termico'!$B$2:$EC$1000, MATCH($O112, 'Ambiente-Termico'!$I$2:$I$1000, 0), MATCH(BK$1, 'Ambiente-Termico'!$B$1:$EC$1, 0))</f>
        <v>0.97479452054794524</v>
      </c>
      <c r="BL112">
        <f>INDEX('Ambiente-Termico'!$B$2:$EC$1000, MATCH($O112, 'Ambiente-Termico'!$I$2:$I$1000, 0), MATCH(BL$1, 'Ambiente-Termico'!$B$1:$EC$1, 0))</f>
        <v>11</v>
      </c>
      <c r="BM112" s="2">
        <f>INDEX('Ambiente-Termico'!$B$2:$EC$1000, MATCH($O112, 'Ambiente-Termico'!$I$2:$I$1000, 0), MATCH(BM$1, 'Ambiente-Termico'!$B$1:$EC$1, 0))</f>
        <v>1.255707762557078E-3</v>
      </c>
      <c r="BN112">
        <f>INDEX('Ambiente-Termico'!$B$2:$EC$1000, MATCH($O112, 'Ambiente-Termico'!$I$2:$I$1000, 0), MATCH(BN$1, 'Ambiente-Termico'!$B$1:$EC$1, 0))</f>
        <v>419</v>
      </c>
      <c r="BO112" s="2">
        <f>INDEX('Ambiente-Termico'!$B$2:$EC$1000, MATCH($O112, 'Ambiente-Termico'!$I$2:$I$1000, 0), MATCH(BO$1, 'Ambiente-Termico'!$B$1:$EC$1, 0))</f>
        <v>4.7831050228310502E-2</v>
      </c>
      <c r="BP112">
        <f>INDEX('Ambiente-Termico'!$B$2:$EC$1000, MATCH($O112, 'Ambiente-Termico'!$I$2:$I$1000, 0), MATCH(BP$1, 'Ambiente-Termico'!$B$1:$EC$1, 0))</f>
        <v>8330</v>
      </c>
      <c r="BQ112" s="2">
        <f>INDEX('Ambiente-Termico'!$B$2:$EC$1000, MATCH($O112, 'Ambiente-Termico'!$I$2:$I$1000, 0), MATCH(BQ$1, 'Ambiente-Termico'!$B$1:$EC$1, 0))</f>
        <v>0.95091324200913241</v>
      </c>
      <c r="BR112">
        <f>INDEX('Ambiente-Termico'!$B$2:$EC$1000, MATCH($O112, 'Ambiente-Termico'!$I$2:$I$1000, 0), MATCH(BR$1, 'Ambiente-Termico'!$B$1:$EC$1, 0))</f>
        <v>0</v>
      </c>
      <c r="BS112" s="2">
        <f>INDEX('Ambiente-Termico'!$B$2:$EC$1000, MATCH($O112, 'Ambiente-Termico'!$I$2:$I$1000, 0), MATCH(BS$1, 'Ambiente-Termico'!$B$1:$EC$1, 0))</f>
        <v>0</v>
      </c>
      <c r="BT112">
        <f>INDEX('Ambiente-Termico'!$B$2:$EC$1000, MATCH($O112, 'Ambiente-Termico'!$I$2:$I$1000, 0), MATCH(BT$1, 'Ambiente-Termico'!$B$1:$EC$1, 0))</f>
        <v>1632</v>
      </c>
      <c r="BU112" s="2">
        <f>INDEX('Ambiente-Termico'!$B$2:$EC$1000, MATCH($O112, 'Ambiente-Termico'!$I$2:$I$1000, 0), MATCH(BU$1, 'Ambiente-Termico'!$B$1:$EC$1, 0))</f>
        <v>0.44712328767123288</v>
      </c>
      <c r="BV112">
        <f>INDEX('Ambiente-Termico'!$B$2:$EC$1000, MATCH($O112, 'Ambiente-Termico'!$I$2:$I$1000, 0), MATCH(BV$1, 'Ambiente-Termico'!$B$1:$EC$1, 0))</f>
        <v>7128</v>
      </c>
      <c r="BW112" s="2">
        <f>INDEX('Ambiente-Termico'!$B$2:$EC$1000, MATCH($O112, 'Ambiente-Termico'!$I$2:$I$1000, 0), MATCH(BW$1, 'Ambiente-Termico'!$B$1:$EC$1, 0))</f>
        <v>0.81369863013698629</v>
      </c>
      <c r="BX112">
        <f>INDEX('Ambiente-Termico'!$B$2:$EC$1000, MATCH($O112, 'Ambiente-Termico'!$I$2:$I$1000, 0), MATCH(BX$1, 'Ambiente-Termico'!$B$1:$EC$1, 0))</f>
        <v>0</v>
      </c>
      <c r="BY112" s="2">
        <f>INDEX('Ambiente-Termico'!$B$2:$EC$1000, MATCH($O112, 'Ambiente-Termico'!$I$2:$I$1000, 0), MATCH(BY$1, 'Ambiente-Termico'!$B$1:$EC$1, 0))</f>
        <v>0</v>
      </c>
      <c r="BZ112">
        <f>INDEX('Ambiente-Termico'!$B$2:$EC$1000, MATCH($O112, 'Ambiente-Termico'!$I$2:$I$1000, 0), MATCH(BZ$1, 'Ambiente-Termico'!$B$1:$EC$1, 0))</f>
        <v>3882</v>
      </c>
      <c r="CA112" s="2">
        <f>INDEX('Ambiente-Termico'!$B$2:$EC$1000, MATCH($O112, 'Ambiente-Termico'!$I$2:$I$1000, 0), MATCH(CA$1, 'Ambiente-Termico'!$B$1:$EC$1, 0))</f>
        <v>0.44315068493150678</v>
      </c>
      <c r="CB112">
        <f>INDEX('Ambiente-Termico'!$B$2:$EC$1000, MATCH($O112, 'Ambiente-Termico'!$I$2:$I$1000, 0), MATCH(CB$1, 'Ambiente-Termico'!$B$1:$EC$1, 0))</f>
        <v>4878</v>
      </c>
      <c r="CC112" s="2">
        <f>INDEX('Ambiente-Termico'!$B$2:$EC$1000, MATCH($O112, 'Ambiente-Termico'!$I$2:$I$1000, 0), MATCH(CC$1, 'Ambiente-Termico'!$B$1:$EC$1, 0))</f>
        <v>0.55684931506849311</v>
      </c>
      <c r="CD112">
        <f>INDEX('Ambiente-Termico'!$B$2:$EC$1000, MATCH($O112, 'Ambiente-Termico'!$I$2:$I$1000, 0), MATCH(CD$1, 'Ambiente-Termico'!$B$1:$EC$1, 0))</f>
        <v>0</v>
      </c>
      <c r="CE112">
        <f>INDEX('Ambiente-Termico'!$B$2:$EC$1000, MATCH($O112, 'Ambiente-Termico'!$I$2:$I$1000, 0), MATCH(CE$1, 'Ambiente-Termico'!$B$1:$EC$1, 0))</f>
        <v>0</v>
      </c>
      <c r="CF112">
        <f>INDEX('Ambiente-Termico'!$B$2:$EC$1000, MATCH($O112, 'Ambiente-Termico'!$I$2:$I$1000, 0), MATCH(CF$1, 'Ambiente-Termico'!$B$1:$EC$1, 0))</f>
        <v>0</v>
      </c>
      <c r="CG112">
        <f>INDEX('Ambiente-Termico'!$B$2:$EC$1000, MATCH($O112, 'Ambiente-Termico'!$I$2:$I$1000, 0), MATCH(CG$1, 'Ambiente-Termico'!$B$1:$EC$1, 0))</f>
        <v>0</v>
      </c>
      <c r="CH112">
        <f>INDEX('Ambiente-Termico'!$B$2:$EC$1000, MATCH($O112, 'Ambiente-Termico'!$I$2:$I$1000, 0), MATCH(CH$1, 'Ambiente-Termico'!$B$1:$EC$1, 0))</f>
        <v>0</v>
      </c>
      <c r="CI112">
        <f>INDEX('Ambiente-Termico'!$B$2:$EC$1000, MATCH($O112, 'Ambiente-Termico'!$I$2:$I$1000, 0), MATCH(CI$1, 'Ambiente-Termico'!$B$1:$EC$1, 0))</f>
        <v>0</v>
      </c>
      <c r="CJ112">
        <f>INDEX('Ambiente-Termico'!$B$2:$EC$1000, MATCH($O112, 'Ambiente-Termico'!$I$2:$I$1000, 0), MATCH(CJ$1, 'Ambiente-Termico'!$B$1:$EC$1, 0))</f>
        <v>0</v>
      </c>
      <c r="CK112">
        <f>INDEX('Ambiente-Termico'!$B$2:$EC$1000, MATCH($O112, 'Ambiente-Termico'!$I$2:$I$1000, 0), MATCH(CK$1, 'Ambiente-Termico'!$B$1:$EC$1, 0))</f>
        <v>0</v>
      </c>
      <c r="CL112">
        <f>INDEX('Ambiente-Termico'!$B$2:$EC$1000, MATCH($O112, 'Ambiente-Termico'!$I$2:$I$1000, 0), MATCH(CL$1, 'Ambiente-Termico'!$B$1:$EC$1, 0))</f>
        <v>0</v>
      </c>
      <c r="CM112">
        <f>INDEX('Ambiente-Termico'!$B$2:$EC$1000, MATCH($O112, 'Ambiente-Termico'!$I$2:$I$1000, 0), MATCH(CM$1, 'Ambiente-Termico'!$B$1:$EC$1, 0))</f>
        <v>0</v>
      </c>
      <c r="CN112">
        <f>INDEX('Ambiente-Termico'!$B$2:$EC$1000, MATCH($O112, 'Ambiente-Termico'!$I$2:$I$1000, 0), MATCH(CN$1, 'Ambiente-Termico'!$B$1:$EC$1, 0))</f>
        <v>0</v>
      </c>
      <c r="CO112">
        <f>INDEX('Ambiente-Termico'!$B$2:$EC$1000, MATCH($O112, 'Ambiente-Termico'!$I$2:$I$1000, 0), MATCH(CO$1, 'Ambiente-Termico'!$B$1:$EC$1, 0))</f>
        <v>0</v>
      </c>
      <c r="CP112">
        <f>INDEX('Ambiente-Termico'!$B$2:$EC$1000, MATCH($O112, 'Ambiente-Termico'!$I$2:$I$1000, 0), MATCH(CP$1, 'Ambiente-Termico'!$B$1:$EC$1, 0))</f>
        <v>0</v>
      </c>
      <c r="CQ112">
        <f>INDEX('Ambiente-Termico'!$B$2:$EC$1000, MATCH($O112, 'Ambiente-Termico'!$I$2:$I$1000, 0), MATCH(CQ$1, 'Ambiente-Termico'!$B$1:$EC$1, 0))</f>
        <v>0</v>
      </c>
      <c r="CR112">
        <f>INDEX('Ambiente-Termico'!$B$2:$EC$1000, MATCH($O112, 'Ambiente-Termico'!$I$2:$I$1000, 0), MATCH(CR$1, 'Ambiente-Termico'!$B$1:$EC$1, 0))</f>
        <v>0</v>
      </c>
      <c r="CS112">
        <f>INDEX('Ambiente-Termico'!$B$2:$EC$1000, MATCH($O112, 'Ambiente-Termico'!$I$2:$I$1000, 0), MATCH(CS$1, 'Ambiente-Termico'!$B$1:$EC$1, 0))</f>
        <v>0</v>
      </c>
      <c r="CT112">
        <f>INDEX('Ambiente-Termico'!$B$2:$EC$1000, MATCH($O112, 'Ambiente-Termico'!$I$2:$I$1000, 0), MATCH(CT$1, 'Ambiente-Termico'!$B$1:$EC$1, 0))</f>
        <v>0</v>
      </c>
      <c r="CU112">
        <f>INDEX('Ambiente-Termico'!$B$2:$EC$1000, MATCH($O112, 'Ambiente-Termico'!$I$2:$I$1000, 0), MATCH(CU$1, 'Ambiente-Termico'!$B$1:$EC$1, 0))</f>
        <v>0</v>
      </c>
      <c r="CV112">
        <f>INDEX('Ambiente-Termico'!$B$2:$EC$1000, MATCH($O112, 'Ambiente-Termico'!$I$2:$I$1000, 0), MATCH(CV$1, 'Ambiente-Termico'!$B$1:$EC$1, 0))</f>
        <v>0</v>
      </c>
      <c r="CW112">
        <f>INDEX('Ambiente-Termico'!$B$2:$EC$1000, MATCH($O112, 'Ambiente-Termico'!$I$2:$I$1000, 0), MATCH(CW$1, 'Ambiente-Termico'!$B$1:$EC$1, 0))</f>
        <v>0</v>
      </c>
      <c r="CX112">
        <f>INDEX('Ambiente-Termico'!$B$2:$EC$1000, MATCH($O112, 'Ambiente-Termico'!$I$2:$I$1000, 0), MATCH(CX$1, 'Ambiente-Termico'!$B$1:$EC$1, 0))</f>
        <v>0</v>
      </c>
      <c r="CY112">
        <f>INDEX('Ambiente-Termico'!$B$2:$EC$1000, MATCH($O112, 'Ambiente-Termico'!$I$2:$I$1000, 0), MATCH(CY$1, 'Ambiente-Termico'!$B$1:$EC$1, 0))</f>
        <v>0</v>
      </c>
      <c r="CZ112">
        <f>INDEX('Ambiente-Termico'!$B$2:$EC$1000, MATCH($O112, 'Ambiente-Termico'!$I$2:$I$1000, 0), MATCH(CZ$1, 'Ambiente-Termico'!$B$1:$EC$1, 0))</f>
        <v>0</v>
      </c>
      <c r="DA112">
        <f>INDEX('Ambiente-Termico'!$B$2:$EC$1000, MATCH($O112, 'Ambiente-Termico'!$I$2:$I$1000, 0), MATCH(DA$1, 'Ambiente-Termico'!$B$1:$EC$1, 0))</f>
        <v>0</v>
      </c>
      <c r="DB112">
        <f>INDEX('Ambiente-Termico'!$B$2:$EC$1000, MATCH($O112, 'Ambiente-Termico'!$I$2:$I$1000, 0), MATCH(DB$1, 'Ambiente-Termico'!$B$1:$EC$1, 0))</f>
        <v>0</v>
      </c>
      <c r="DC112">
        <f>INDEX('Ambiente-Termico'!$B$2:$EC$1000, MATCH($O112, 'Ambiente-Termico'!$I$2:$I$1000, 0), MATCH(DC$1, 'Ambiente-Termico'!$B$1:$EC$1, 0))</f>
        <v>0</v>
      </c>
      <c r="DD112">
        <f>INDEX('Ambiente-Termico'!$B$2:$EC$1000, MATCH($O112, 'Ambiente-Termico'!$I$2:$I$1000, 0), MATCH(DD$1, 'Ambiente-Termico'!$B$1:$EC$1, 0))</f>
        <v>0</v>
      </c>
      <c r="DE112">
        <f>INDEX('Ambiente-Termico'!$B$2:$EC$1000, MATCH($O112, 'Ambiente-Termico'!$I$2:$I$1000, 0), MATCH(DE$1, 'Ambiente-Termico'!$B$1:$EC$1, 0))</f>
        <v>0</v>
      </c>
      <c r="DF112">
        <f>INDEX('Ambiente-Termico'!$B$2:$EC$1000, MATCH($O112, 'Ambiente-Termico'!$I$2:$I$1000, 0), MATCH(DF$1, 'Ambiente-Termico'!$B$1:$EC$1, 0))</f>
        <v>0</v>
      </c>
      <c r="DG112">
        <f>INDEX('Ambiente-Termico'!$B$2:$EC$1000, MATCH($O112, 'Ambiente-Termico'!$I$2:$I$1000, 0), MATCH(DG$1, 'Ambiente-Termico'!$B$1:$EC$1, 0))</f>
        <v>0</v>
      </c>
      <c r="DH112">
        <f>INDEX('Ambiente-Termico'!$B$2:$EC$1000, MATCH($O112, 'Ambiente-Termico'!$I$2:$I$1000, 0), MATCH(DH$1, 'Ambiente-Termico'!$B$1:$EC$1, 0))</f>
        <v>0</v>
      </c>
      <c r="DI112">
        <f>INDEX('Ambiente-Termico'!$B$2:$EC$1000, MATCH($O112, 'Ambiente-Termico'!$I$2:$I$1000, 0), MATCH(DI$1, 'Ambiente-Termico'!$B$1:$EC$1, 0))</f>
        <v>0</v>
      </c>
      <c r="DJ112">
        <f>INDEX('Ambiente-Termico'!$B$2:$EC$1000, MATCH($O112, 'Ambiente-Termico'!$I$2:$I$1000, 0), MATCH(DJ$1, 'Ambiente-Termico'!$B$1:$EC$1, 0))</f>
        <v>0</v>
      </c>
      <c r="DK112">
        <f>INDEX('Ambiente-Termico'!$B$2:$EC$1000, MATCH($O112, 'Ambiente-Termico'!$I$2:$I$1000, 0), MATCH(DK$1, 'Ambiente-Termico'!$B$1:$EC$1, 0))</f>
        <v>0</v>
      </c>
      <c r="DL112">
        <f>INDEX('Ambiente-Termico'!$B$2:$EC$1000, MATCH($O112, 'Ambiente-Termico'!$I$2:$I$1000, 0), MATCH(DL$1, 'Ambiente-Termico'!$B$1:$EC$1, 0))</f>
        <v>0</v>
      </c>
      <c r="DM112">
        <f>INDEX('Ambiente-Termico'!$B$2:$EC$1000, MATCH($O112, 'Ambiente-Termico'!$I$2:$I$1000, 0), MATCH(DM$1, 'Ambiente-Termico'!$B$1:$EC$1, 0))</f>
        <v>0</v>
      </c>
      <c r="DN112" s="2">
        <f t="shared" si="45"/>
        <v>0</v>
      </c>
      <c r="DO112" s="2">
        <f t="shared" si="46"/>
        <v>0</v>
      </c>
      <c r="DP112" s="2">
        <f t="shared" si="47"/>
        <v>0</v>
      </c>
      <c r="DQ112" s="2">
        <f t="shared" si="48"/>
        <v>0</v>
      </c>
      <c r="DR112" s="2">
        <f t="shared" si="49"/>
        <v>0</v>
      </c>
      <c r="DS112" s="2">
        <f t="shared" si="50"/>
        <v>0</v>
      </c>
      <c r="DT112" s="2">
        <f t="shared" si="51"/>
        <v>0</v>
      </c>
      <c r="DU112" s="2">
        <f t="shared" si="52"/>
        <v>0</v>
      </c>
      <c r="DV112" s="2">
        <f t="shared" si="53"/>
        <v>0</v>
      </c>
      <c r="DW112" s="2">
        <f t="shared" si="54"/>
        <v>0</v>
      </c>
      <c r="DX112" s="2">
        <f t="shared" si="55"/>
        <v>0</v>
      </c>
      <c r="DY112" s="2">
        <f t="shared" si="56"/>
        <v>0</v>
      </c>
      <c r="DZ112" s="2">
        <f t="shared" si="57"/>
        <v>0</v>
      </c>
      <c r="EA112" s="2">
        <f t="shared" si="58"/>
        <v>0</v>
      </c>
      <c r="EB112" s="2">
        <f t="shared" si="59"/>
        <v>0</v>
      </c>
      <c r="EC112" s="2">
        <f t="shared" si="60"/>
        <v>0</v>
      </c>
      <c r="ED112" s="2">
        <f t="shared" si="61"/>
        <v>0</v>
      </c>
      <c r="EE112" s="2">
        <f t="shared" si="62"/>
        <v>0</v>
      </c>
      <c r="EF112" s="2">
        <f t="shared" si="63"/>
        <v>0</v>
      </c>
      <c r="EG112" s="2">
        <f t="shared" si="64"/>
        <v>0</v>
      </c>
      <c r="EH112" s="2">
        <f t="shared" si="65"/>
        <v>0</v>
      </c>
      <c r="EI112" s="2">
        <f t="shared" si="66"/>
        <v>0</v>
      </c>
      <c r="EJ112" s="2">
        <f t="shared" si="67"/>
        <v>0</v>
      </c>
      <c r="EK112" s="2">
        <f t="shared" si="68"/>
        <v>0</v>
      </c>
      <c r="EL112" s="2">
        <f t="shared" si="69"/>
        <v>0</v>
      </c>
      <c r="EM112" s="2">
        <f t="shared" si="70"/>
        <v>0</v>
      </c>
      <c r="EN112" s="2">
        <f t="shared" si="71"/>
        <v>0</v>
      </c>
      <c r="EO112" s="2">
        <f t="shared" si="72"/>
        <v>0</v>
      </c>
      <c r="EP112" s="2">
        <f t="shared" si="73"/>
        <v>0</v>
      </c>
      <c r="EQ112" s="2">
        <f t="shared" si="74"/>
        <v>0</v>
      </c>
      <c r="ER112" s="2">
        <f t="shared" si="75"/>
        <v>0</v>
      </c>
      <c r="ES112" s="2">
        <f t="shared" si="76"/>
        <v>0</v>
      </c>
      <c r="ET112" s="2">
        <f t="shared" si="77"/>
        <v>0</v>
      </c>
      <c r="EU112" s="2">
        <f t="shared" si="78"/>
        <v>0</v>
      </c>
      <c r="EV112">
        <f>INDEX('Ambiente-Luminico'!$B$2:$DZ$1000, MATCH($P112, 'Ambiente-Luminico'!$M$2:$M$1000, 0), MATCH(EV$1, 'Ambiente-Luminico'!$B$1:$DZ$1, 0))</f>
        <v>1</v>
      </c>
      <c r="EW112">
        <f>INDEX('Ambiente-Luminico'!$B$2:$DZ$1000, MATCH($P112, 'Ambiente-Luminico'!$M$2:$M$1000, 0), MATCH(EW$1, 'Ambiente-Luminico'!$B$1:$DZ$1, 0))</f>
        <v>0.05</v>
      </c>
      <c r="EX112">
        <f>INDEX('Ambiente-Luminico'!$B$2:$DZ$1000, MATCH($P112, 'Ambiente-Luminico'!$M$2:$M$1000, 0), MATCH(EX$1, 'Ambiente-Luminico'!$B$1:$DZ$1, 0))</f>
        <v>0</v>
      </c>
      <c r="EY112">
        <f>INDEX('Ambiente-Luminico'!$B$2:$DZ$1000, MATCH($P112, 'Ambiente-Luminico'!$M$2:$M$1000, 0), MATCH(EY$1, 'Ambiente-Luminico'!$B$1:$DZ$1, 0))</f>
        <v>0.72924655999999999</v>
      </c>
      <c r="EZ112">
        <f>INDEX('Ambiente-Luminico'!$B$2:$DZ$1000, MATCH($P112, 'Ambiente-Luminico'!$M$2:$M$1000, 0), MATCH(EZ$1, 'Ambiente-Luminico'!$B$1:$DZ$1, 0))</f>
        <v>2.5520551999999998E-2</v>
      </c>
      <c r="FA112">
        <f>INDEX('Ambiente-Luminico'!$B$2:$DZ$1000, MATCH($P112, 'Ambiente-Luminico'!$M$2:$M$1000, 0), MATCH(FA$1, 'Ambiente-Luminico'!$B$1:$DZ$1, 0))</f>
        <v>1207.8879999999999</v>
      </c>
      <c r="FB112">
        <f>INDEX('Ambiente-Luminico'!$B$2:$DZ$1000, MATCH($P112, 'Ambiente-Luminico'!$M$2:$M$1000, 0), MATCH(FB$1, 'Ambiente-Luminico'!$B$1:$DZ$1, 0))</f>
        <v>4.3749999999999997E-2</v>
      </c>
    </row>
    <row r="113" spans="1:158" x14ac:dyDescent="0.3">
      <c r="A113">
        <f>IF(INDEX(Plan1!O$5:O$1000,ROW()-1)="","",INDEX(Plan1!O$5:O$1000,ROW()-1))</f>
        <v>112</v>
      </c>
      <c r="B113" t="str">
        <f>IF(INDEX(Plan1!P$5:P$1000,ROW()-1)="","",INDEX(Plan1!P$5:P$1000,ROW()-1))</f>
        <v>CTD-VN-V60-T120</v>
      </c>
      <c r="C113" t="str">
        <f>IF(INDEX(Plan1!Q$5:Q$1000,ROW()-1)="","",INDEX(Plan1!Q$5:Q$1000,ROW()-1))</f>
        <v>CTD</v>
      </c>
      <c r="D113" t="str">
        <f>IF(INDEX(Plan1!R$5:R$1000,ROW()-1)="","",INDEX(Plan1!R$5:R$1000,ROW()-1))</f>
        <v>VN</v>
      </c>
      <c r="E113" t="str">
        <f>IF(INDEX(Plan1!S$5:S$1000,ROW()-1)="","",INDEX(Plan1!S$5:S$1000,ROW()-1))</f>
        <v>V60</v>
      </c>
      <c r="F113" t="str">
        <f>IF(INDEX(Plan1!T$5:T$1000,ROW()-1)="","",INDEX(Plan1!T$5:T$1000,ROW()-1))</f>
        <v>T120</v>
      </c>
      <c r="G113" t="str">
        <f>IF(INDEX(Plan1!U$5:U$1000,ROW()-1)="","",INDEX(Plan1!U$5:U$1000,ROW()-1))</f>
        <v>DORMITÓRIO SERVIÇO</v>
      </c>
      <c r="H113">
        <f>IF(INDEX(Plan1!W$5:W$1000,ROW()-1)="","",INDEX(Plan1!W$5:W$1000,ROW()-1))</f>
        <v>6.72</v>
      </c>
      <c r="I113">
        <f>IF(INDEX(Plan1!X$5:X$1000,ROW()-1)="","",INDEX(Plan1!X$5:X$1000,ROW()-1))</f>
        <v>8.1199999999999992</v>
      </c>
      <c r="J113">
        <f>IF(INDEX(Plan1!Y$5:Y$1000,ROW()-1)="","",INDEX(Plan1!Y$5:Y$1000,ROW()-1))</f>
        <v>1.32</v>
      </c>
      <c r="K113" s="16">
        <f>IF(INDEX(Plan1!Z$5:Z$1000,ROW()-1)="","",INDEX(Plan1!Z$5:Z$1000,ROW()-1))</f>
        <v>0.16</v>
      </c>
      <c r="L113" s="2">
        <f>IF(INDEX(Plan1!AA$5:AA$1000,ROW()-1)="","",INDEX(Plan1!AA$5:AA$1000,ROW()-1))</f>
        <v>0.2</v>
      </c>
      <c r="M113" t="str">
        <f t="shared" si="79"/>
        <v>ST</v>
      </c>
      <c r="N113" t="str">
        <f t="shared" si="80"/>
        <v>Leste</v>
      </c>
      <c r="O113" t="str">
        <f t="shared" si="81"/>
        <v>CTD-VN-V60-T120-DORMITÓRIO SERVIÇO-ST</v>
      </c>
      <c r="P113" t="str">
        <f t="shared" si="82"/>
        <v>CTD-VN-V60-T120-DORMITÓRIO SERVIÇO-ST</v>
      </c>
      <c r="Q113" t="str">
        <f t="shared" si="83"/>
        <v>CTD_T120_V60</v>
      </c>
      <c r="R113" t="str">
        <f t="shared" si="84"/>
        <v>CTD_T120_V60_sDG</v>
      </c>
      <c r="S113" t="str">
        <f t="shared" si="85"/>
        <v>CTD-DORM-SERV</v>
      </c>
      <c r="T113" t="str">
        <f t="shared" si="86"/>
        <v>CTD-VN-V86-ST-DORMITÓRIO SERVIÇO-ST</v>
      </c>
      <c r="U113">
        <f>INDEX('Ambiente-Termico'!$B$2:$EC$1000, MATCH($O113, 'Ambiente-Termico'!$I$2:$I$1000, 0), MATCH(U$1, 'Ambiente-Termico'!$B$1:$EC$1, 0))</f>
        <v>3650</v>
      </c>
      <c r="V113">
        <f>INDEX('Ambiente-Termico'!$B$2:$EC$1000, MATCH($O113, 'Ambiente-Termico'!$I$2:$I$1000, 0), MATCH(V$1, 'Ambiente-Termico'!$B$1:$EC$1, 0))</f>
        <v>26.92</v>
      </c>
      <c r="W113">
        <f>INDEX('Ambiente-Termico'!$B$2:$EC$1000, MATCH($O113, 'Ambiente-Termico'!$I$2:$I$1000, 0), MATCH(W$1, 'Ambiente-Termico'!$B$1:$EC$1, 0))</f>
        <v>27.76</v>
      </c>
      <c r="X113">
        <f>INDEX('Ambiente-Termico'!$B$2:$EC$1000, MATCH($O113, 'Ambiente-Termico'!$I$2:$I$1000, 0), MATCH(X$1, 'Ambiente-Termico'!$B$1:$EC$1, 0))</f>
        <v>20.77</v>
      </c>
      <c r="Y113">
        <f>INDEX('Ambiente-Termico'!$B$2:$EC$1000, MATCH($O113, 'Ambiente-Termico'!$I$2:$I$1000, 0), MATCH(Y$1, 'Ambiente-Termico'!$B$1:$EC$1, 0))</f>
        <v>20.76</v>
      </c>
      <c r="Z113">
        <f>INDEX('Ambiente-Termico'!$B$2:$EC$1000, MATCH($O113, 'Ambiente-Termico'!$I$2:$I$1000, 0), MATCH(Z$1, 'Ambiente-Termico'!$B$1:$EC$1, 0))</f>
        <v>25.8</v>
      </c>
      <c r="AA113">
        <f>INDEX('Ambiente-Termico'!$B$2:$EC$1000, MATCH($O113, 'Ambiente-Termico'!$I$2:$I$1000, 0), MATCH(AA$1, 'Ambiente-Termico'!$B$1:$EC$1, 0))</f>
        <v>25.8</v>
      </c>
      <c r="AB113">
        <f>INDEX('Ambiente-Termico'!$B$2:$EC$1000, MATCH($O113, 'Ambiente-Termico'!$I$2:$I$1000, 0), MATCH(AB$1, 'Ambiente-Termico'!$B$1:$EC$1, 0))</f>
        <v>20.84</v>
      </c>
      <c r="AC113">
        <f>INDEX('Ambiente-Termico'!$B$2:$EC$1000, MATCH($O113, 'Ambiente-Termico'!$I$2:$I$1000, 0), MATCH(AC$1, 'Ambiente-Termico'!$B$1:$EC$1, 0))</f>
        <v>20.77</v>
      </c>
      <c r="AD113">
        <f>INDEX('Ambiente-Termico'!$B$2:$EC$1000, MATCH($O113, 'Ambiente-Termico'!$I$2:$I$1000, 0), MATCH(AD$1, 'Ambiente-Termico'!$B$1:$EC$1, 0))</f>
        <v>26.36</v>
      </c>
      <c r="AE113">
        <f>INDEX('Ambiente-Termico'!$B$2:$EC$1000, MATCH($O113, 'Ambiente-Termico'!$I$2:$I$1000, 0), MATCH(AE$1, 'Ambiente-Termico'!$B$1:$EC$1, 0))</f>
        <v>26.56</v>
      </c>
      <c r="AF113">
        <f>INDEX('Ambiente-Termico'!$B$2:$EC$1000, MATCH($O113, 'Ambiente-Termico'!$I$2:$I$1000, 0), MATCH(AF$1, 'Ambiente-Termico'!$B$1:$EC$1, 0))</f>
        <v>20.8</v>
      </c>
      <c r="AG113">
        <f>INDEX('Ambiente-Termico'!$B$2:$EC$1000, MATCH($O113, 'Ambiente-Termico'!$I$2:$I$1000, 0), MATCH(AG$1, 'Ambiente-Termico'!$B$1:$EC$1, 0))</f>
        <v>20.76</v>
      </c>
      <c r="AH113" s="2">
        <f t="shared" si="87"/>
        <v>1.0294117647058787E-2</v>
      </c>
      <c r="AI113" s="2">
        <f t="shared" si="87"/>
        <v>8.9253837915029832E-3</v>
      </c>
      <c r="AJ113" s="2">
        <f t="shared" si="87"/>
        <v>4.7915668423574864E-3</v>
      </c>
      <c r="AK113" s="2">
        <f t="shared" si="87"/>
        <v>8.1223124701385041E-3</v>
      </c>
      <c r="AL113" s="2">
        <f t="shared" si="88"/>
        <v>9.9769762087489333E-3</v>
      </c>
      <c r="AM113" s="2">
        <f t="shared" si="88"/>
        <v>9.9769762087489333E-3</v>
      </c>
      <c r="AN113" s="2">
        <f t="shared" si="88"/>
        <v>8.0913850547359445E-3</v>
      </c>
      <c r="AO113" s="2">
        <f t="shared" si="43"/>
        <v>1.0009532888465289E-2</v>
      </c>
      <c r="AP113" s="2">
        <f t="shared" si="43"/>
        <v>9.7670924117205793E-3</v>
      </c>
      <c r="AQ113" s="2">
        <f t="shared" si="43"/>
        <v>9.6942580164057768E-3</v>
      </c>
      <c r="AR113" s="2">
        <f t="shared" si="43"/>
        <v>6.6857688634193169E-3</v>
      </c>
      <c r="AS113" s="2">
        <f t="shared" si="44"/>
        <v>9.0692124105010707E-3</v>
      </c>
      <c r="AT113">
        <f>INDEX('Ambiente-Termico'!$B$2:$EC$1000, MATCH($O113, 'Ambiente-Termico'!$I$2:$I$1000, 0), MATCH(AT$1, 'Ambiente-Termico'!$B$1:$EC$1, 0))</f>
        <v>0</v>
      </c>
      <c r="AU113" s="2">
        <f>INDEX('Ambiente-Termico'!$B$2:$EC$1000, MATCH($O113, 'Ambiente-Termico'!$I$2:$I$1000, 0), MATCH(AU$1, 'Ambiente-Termico'!$B$1:$EC$1, 0))</f>
        <v>0</v>
      </c>
      <c r="AV113">
        <f>INDEX('Ambiente-Termico'!$B$2:$EC$1000, MATCH($O113, 'Ambiente-Termico'!$I$2:$I$1000, 0), MATCH(AV$1, 'Ambiente-Termico'!$B$1:$EC$1, 0))</f>
        <v>3595</v>
      </c>
      <c r="AW113" s="2">
        <f>INDEX('Ambiente-Termico'!$B$2:$EC$1000, MATCH($O113, 'Ambiente-Termico'!$I$2:$I$1000, 0), MATCH(AW$1, 'Ambiente-Termico'!$B$1:$EC$1, 0))</f>
        <v>0.98493150684931507</v>
      </c>
      <c r="AX113">
        <f>INDEX('Ambiente-Termico'!$B$2:$EC$1000, MATCH($O113, 'Ambiente-Termico'!$I$2:$I$1000, 0), MATCH(AX$1, 'Ambiente-Termico'!$B$1:$EC$1, 0))</f>
        <v>55</v>
      </c>
      <c r="AY113" s="2">
        <f>INDEX('Ambiente-Termico'!$B$2:$EC$1000, MATCH($O113, 'Ambiente-Termico'!$I$2:$I$1000, 0), MATCH(AY$1, 'Ambiente-Termico'!$B$1:$EC$1, 0))</f>
        <v>1.506849315068493E-2</v>
      </c>
      <c r="AZ113">
        <f>INDEX('Ambiente-Termico'!$B$2:$EC$1000, MATCH($O113, 'Ambiente-Termico'!$I$2:$I$1000, 0), MATCH(AZ$1, 'Ambiente-Termico'!$B$1:$EC$1, 0))</f>
        <v>0</v>
      </c>
      <c r="BA113" s="2">
        <f>INDEX('Ambiente-Termico'!$B$2:$EC$1000, MATCH($O113, 'Ambiente-Termico'!$I$2:$I$1000, 0), MATCH(BA$1, 'Ambiente-Termico'!$B$1:$EC$1, 0))</f>
        <v>0</v>
      </c>
      <c r="BB113">
        <f>INDEX('Ambiente-Termico'!$B$2:$EC$1000, MATCH($O113, 'Ambiente-Termico'!$I$2:$I$1000, 0), MATCH(BB$1, 'Ambiente-Termico'!$B$1:$EC$1, 0))</f>
        <v>8705</v>
      </c>
      <c r="BC113" s="2">
        <f>INDEX('Ambiente-Termico'!$B$2:$EC$1000, MATCH($O113, 'Ambiente-Termico'!$I$2:$I$1000, 0), MATCH(BC$1, 'Ambiente-Termico'!$B$1:$EC$1, 0))</f>
        <v>0.99372146118721461</v>
      </c>
      <c r="BD113" t="e">
        <f>INDEX('Ambiente-Termico'!$B$2:$EC$1000, MATCH($O113, 'Ambiente-Termico'!$I$2:$I$1000, 0), MATCH(BD$1, 'Ambiente-Termico'!$B$1:$EC$1, 0))</f>
        <v>#N/A</v>
      </c>
      <c r="BE113" s="2" t="e">
        <f>INDEX('Ambiente-Termico'!$B$2:$EC$1000, MATCH($O113, 'Ambiente-Termico'!$I$2:$I$1000, 0), MATCH(BE$1, 'Ambiente-Termico'!$B$1:$EC$1, 0))</f>
        <v>#N/A</v>
      </c>
      <c r="BF113">
        <f>INDEX('Ambiente-Termico'!$B$2:$EC$1000, MATCH($O113, 'Ambiente-Termico'!$I$2:$I$1000, 0), MATCH(BF$1, 'Ambiente-Termico'!$B$1:$EC$1, 0))</f>
        <v>4</v>
      </c>
      <c r="BG113" s="2">
        <f>INDEX('Ambiente-Termico'!$B$2:$EC$1000, MATCH($O113, 'Ambiente-Termico'!$I$2:$I$1000, 0), MATCH(BG$1, 'Ambiente-Termico'!$B$1:$EC$1, 0))</f>
        <v>1.095890410958904E-3</v>
      </c>
      <c r="BH113">
        <f>INDEX('Ambiente-Termico'!$B$2:$EC$1000, MATCH($O113, 'Ambiente-Termico'!$I$2:$I$1000, 0), MATCH(BH$1, 'Ambiente-Termico'!$B$1:$EC$1, 0))</f>
        <v>111</v>
      </c>
      <c r="BI113" s="2">
        <f>INDEX('Ambiente-Termico'!$B$2:$EC$1000, MATCH($O113, 'Ambiente-Termico'!$I$2:$I$1000, 0), MATCH(BI$1, 'Ambiente-Termico'!$B$1:$EC$1, 0))</f>
        <v>3.0410958904109591E-2</v>
      </c>
      <c r="BJ113">
        <f>INDEX('Ambiente-Termico'!$B$2:$EC$1000, MATCH($O113, 'Ambiente-Termico'!$I$2:$I$1000, 0), MATCH(BJ$1, 'Ambiente-Termico'!$B$1:$EC$1, 0))</f>
        <v>3535</v>
      </c>
      <c r="BK113" s="2">
        <f>INDEX('Ambiente-Termico'!$B$2:$EC$1000, MATCH($O113, 'Ambiente-Termico'!$I$2:$I$1000, 0), MATCH(BK$1, 'Ambiente-Termico'!$B$1:$EC$1, 0))</f>
        <v>0.96849315068493147</v>
      </c>
      <c r="BL113">
        <f>INDEX('Ambiente-Termico'!$B$2:$EC$1000, MATCH($O113, 'Ambiente-Termico'!$I$2:$I$1000, 0), MATCH(BL$1, 'Ambiente-Termico'!$B$1:$EC$1, 0))</f>
        <v>7</v>
      </c>
      <c r="BM113" s="2">
        <f>INDEX('Ambiente-Termico'!$B$2:$EC$1000, MATCH($O113, 'Ambiente-Termico'!$I$2:$I$1000, 0), MATCH(BM$1, 'Ambiente-Termico'!$B$1:$EC$1, 0))</f>
        <v>7.9908675799086762E-4</v>
      </c>
      <c r="BN113">
        <f>INDEX('Ambiente-Termico'!$B$2:$EC$1000, MATCH($O113, 'Ambiente-Termico'!$I$2:$I$1000, 0), MATCH(BN$1, 'Ambiente-Termico'!$B$1:$EC$1, 0))</f>
        <v>528</v>
      </c>
      <c r="BO113" s="2">
        <f>INDEX('Ambiente-Termico'!$B$2:$EC$1000, MATCH($O113, 'Ambiente-Termico'!$I$2:$I$1000, 0), MATCH(BO$1, 'Ambiente-Termico'!$B$1:$EC$1, 0))</f>
        <v>6.0273972602739728E-2</v>
      </c>
      <c r="BP113">
        <f>INDEX('Ambiente-Termico'!$B$2:$EC$1000, MATCH($O113, 'Ambiente-Termico'!$I$2:$I$1000, 0), MATCH(BP$1, 'Ambiente-Termico'!$B$1:$EC$1, 0))</f>
        <v>8225</v>
      </c>
      <c r="BQ113" s="2">
        <f>INDEX('Ambiente-Termico'!$B$2:$EC$1000, MATCH($O113, 'Ambiente-Termico'!$I$2:$I$1000, 0), MATCH(BQ$1, 'Ambiente-Termico'!$B$1:$EC$1, 0))</f>
        <v>0.9389269406392694</v>
      </c>
      <c r="BR113">
        <f>INDEX('Ambiente-Termico'!$B$2:$EC$1000, MATCH($O113, 'Ambiente-Termico'!$I$2:$I$1000, 0), MATCH(BR$1, 'Ambiente-Termico'!$B$1:$EC$1, 0))</f>
        <v>0</v>
      </c>
      <c r="BS113" s="2">
        <f>INDEX('Ambiente-Termico'!$B$2:$EC$1000, MATCH($O113, 'Ambiente-Termico'!$I$2:$I$1000, 0), MATCH(BS$1, 'Ambiente-Termico'!$B$1:$EC$1, 0))</f>
        <v>0</v>
      </c>
      <c r="BT113">
        <f>INDEX('Ambiente-Termico'!$B$2:$EC$1000, MATCH($O113, 'Ambiente-Termico'!$I$2:$I$1000, 0), MATCH(BT$1, 'Ambiente-Termico'!$B$1:$EC$1, 0))</f>
        <v>1764</v>
      </c>
      <c r="BU113" s="2">
        <f>INDEX('Ambiente-Termico'!$B$2:$EC$1000, MATCH($O113, 'Ambiente-Termico'!$I$2:$I$1000, 0), MATCH(BU$1, 'Ambiente-Termico'!$B$1:$EC$1, 0))</f>
        <v>0.48328767123287669</v>
      </c>
      <c r="BV113">
        <f>INDEX('Ambiente-Termico'!$B$2:$EC$1000, MATCH($O113, 'Ambiente-Termico'!$I$2:$I$1000, 0), MATCH(BV$1, 'Ambiente-Termico'!$B$1:$EC$1, 0))</f>
        <v>6996</v>
      </c>
      <c r="BW113" s="2">
        <f>INDEX('Ambiente-Termico'!$B$2:$EC$1000, MATCH($O113, 'Ambiente-Termico'!$I$2:$I$1000, 0), MATCH(BW$1, 'Ambiente-Termico'!$B$1:$EC$1, 0))</f>
        <v>0.79863013698630136</v>
      </c>
      <c r="BX113">
        <f>INDEX('Ambiente-Termico'!$B$2:$EC$1000, MATCH($O113, 'Ambiente-Termico'!$I$2:$I$1000, 0), MATCH(BX$1, 'Ambiente-Termico'!$B$1:$EC$1, 0))</f>
        <v>0</v>
      </c>
      <c r="BY113" s="2">
        <f>INDEX('Ambiente-Termico'!$B$2:$EC$1000, MATCH($O113, 'Ambiente-Termico'!$I$2:$I$1000, 0), MATCH(BY$1, 'Ambiente-Termico'!$B$1:$EC$1, 0))</f>
        <v>0</v>
      </c>
      <c r="BZ113">
        <f>INDEX('Ambiente-Termico'!$B$2:$EC$1000, MATCH($O113, 'Ambiente-Termico'!$I$2:$I$1000, 0), MATCH(BZ$1, 'Ambiente-Termico'!$B$1:$EC$1, 0))</f>
        <v>4228</v>
      </c>
      <c r="CA113" s="2">
        <f>INDEX('Ambiente-Termico'!$B$2:$EC$1000, MATCH($O113, 'Ambiente-Termico'!$I$2:$I$1000, 0), MATCH(CA$1, 'Ambiente-Termico'!$B$1:$EC$1, 0))</f>
        <v>0.482648401826484</v>
      </c>
      <c r="CB113">
        <f>INDEX('Ambiente-Termico'!$B$2:$EC$1000, MATCH($O113, 'Ambiente-Termico'!$I$2:$I$1000, 0), MATCH(CB$1, 'Ambiente-Termico'!$B$1:$EC$1, 0))</f>
        <v>4532</v>
      </c>
      <c r="CC113" s="2">
        <f>INDEX('Ambiente-Termico'!$B$2:$EC$1000, MATCH($O113, 'Ambiente-Termico'!$I$2:$I$1000, 0), MATCH(CC$1, 'Ambiente-Termico'!$B$1:$EC$1, 0))</f>
        <v>0.51735159817351595</v>
      </c>
      <c r="CD113">
        <f>INDEX('Ambiente-Termico'!$B$2:$EC$1000, MATCH($O113, 'Ambiente-Termico'!$I$2:$I$1000, 0), MATCH(CD$1, 'Ambiente-Termico'!$B$1:$EC$1, 0))</f>
        <v>0</v>
      </c>
      <c r="CE113">
        <f>INDEX('Ambiente-Termico'!$B$2:$EC$1000, MATCH($O113, 'Ambiente-Termico'!$I$2:$I$1000, 0), MATCH(CE$1, 'Ambiente-Termico'!$B$1:$EC$1, 0))</f>
        <v>0</v>
      </c>
      <c r="CF113">
        <f>INDEX('Ambiente-Termico'!$B$2:$EC$1000, MATCH($O113, 'Ambiente-Termico'!$I$2:$I$1000, 0), MATCH(CF$1, 'Ambiente-Termico'!$B$1:$EC$1, 0))</f>
        <v>0</v>
      </c>
      <c r="CG113">
        <f>INDEX('Ambiente-Termico'!$B$2:$EC$1000, MATCH($O113, 'Ambiente-Termico'!$I$2:$I$1000, 0), MATCH(CG$1, 'Ambiente-Termico'!$B$1:$EC$1, 0))</f>
        <v>0</v>
      </c>
      <c r="CH113">
        <f>INDEX('Ambiente-Termico'!$B$2:$EC$1000, MATCH($O113, 'Ambiente-Termico'!$I$2:$I$1000, 0), MATCH(CH$1, 'Ambiente-Termico'!$B$1:$EC$1, 0))</f>
        <v>0</v>
      </c>
      <c r="CI113">
        <f>INDEX('Ambiente-Termico'!$B$2:$EC$1000, MATCH($O113, 'Ambiente-Termico'!$I$2:$I$1000, 0), MATCH(CI$1, 'Ambiente-Termico'!$B$1:$EC$1, 0))</f>
        <v>0</v>
      </c>
      <c r="CJ113">
        <f>INDEX('Ambiente-Termico'!$B$2:$EC$1000, MATCH($O113, 'Ambiente-Termico'!$I$2:$I$1000, 0), MATCH(CJ$1, 'Ambiente-Termico'!$B$1:$EC$1, 0))</f>
        <v>0</v>
      </c>
      <c r="CK113">
        <f>INDEX('Ambiente-Termico'!$B$2:$EC$1000, MATCH($O113, 'Ambiente-Termico'!$I$2:$I$1000, 0), MATCH(CK$1, 'Ambiente-Termico'!$B$1:$EC$1, 0))</f>
        <v>0</v>
      </c>
      <c r="CL113">
        <f>INDEX('Ambiente-Termico'!$B$2:$EC$1000, MATCH($O113, 'Ambiente-Termico'!$I$2:$I$1000, 0), MATCH(CL$1, 'Ambiente-Termico'!$B$1:$EC$1, 0))</f>
        <v>0</v>
      </c>
      <c r="CM113">
        <f>INDEX('Ambiente-Termico'!$B$2:$EC$1000, MATCH($O113, 'Ambiente-Termico'!$I$2:$I$1000, 0), MATCH(CM$1, 'Ambiente-Termico'!$B$1:$EC$1, 0))</f>
        <v>0</v>
      </c>
      <c r="CN113">
        <f>INDEX('Ambiente-Termico'!$B$2:$EC$1000, MATCH($O113, 'Ambiente-Termico'!$I$2:$I$1000, 0), MATCH(CN$1, 'Ambiente-Termico'!$B$1:$EC$1, 0))</f>
        <v>0</v>
      </c>
      <c r="CO113">
        <f>INDEX('Ambiente-Termico'!$B$2:$EC$1000, MATCH($O113, 'Ambiente-Termico'!$I$2:$I$1000, 0), MATCH(CO$1, 'Ambiente-Termico'!$B$1:$EC$1, 0))</f>
        <v>0</v>
      </c>
      <c r="CP113">
        <f>INDEX('Ambiente-Termico'!$B$2:$EC$1000, MATCH($O113, 'Ambiente-Termico'!$I$2:$I$1000, 0), MATCH(CP$1, 'Ambiente-Termico'!$B$1:$EC$1, 0))</f>
        <v>0</v>
      </c>
      <c r="CQ113">
        <f>INDEX('Ambiente-Termico'!$B$2:$EC$1000, MATCH($O113, 'Ambiente-Termico'!$I$2:$I$1000, 0), MATCH(CQ$1, 'Ambiente-Termico'!$B$1:$EC$1, 0))</f>
        <v>0</v>
      </c>
      <c r="CR113">
        <f>INDEX('Ambiente-Termico'!$B$2:$EC$1000, MATCH($O113, 'Ambiente-Termico'!$I$2:$I$1000, 0), MATCH(CR$1, 'Ambiente-Termico'!$B$1:$EC$1, 0))</f>
        <v>0</v>
      </c>
      <c r="CS113">
        <f>INDEX('Ambiente-Termico'!$B$2:$EC$1000, MATCH($O113, 'Ambiente-Termico'!$I$2:$I$1000, 0), MATCH(CS$1, 'Ambiente-Termico'!$B$1:$EC$1, 0))</f>
        <v>0</v>
      </c>
      <c r="CT113">
        <f>INDEX('Ambiente-Termico'!$B$2:$EC$1000, MATCH($O113, 'Ambiente-Termico'!$I$2:$I$1000, 0), MATCH(CT$1, 'Ambiente-Termico'!$B$1:$EC$1, 0))</f>
        <v>0</v>
      </c>
      <c r="CU113">
        <f>INDEX('Ambiente-Termico'!$B$2:$EC$1000, MATCH($O113, 'Ambiente-Termico'!$I$2:$I$1000, 0), MATCH(CU$1, 'Ambiente-Termico'!$B$1:$EC$1, 0))</f>
        <v>0</v>
      </c>
      <c r="CV113">
        <f>INDEX('Ambiente-Termico'!$B$2:$EC$1000, MATCH($O113, 'Ambiente-Termico'!$I$2:$I$1000, 0), MATCH(CV$1, 'Ambiente-Termico'!$B$1:$EC$1, 0))</f>
        <v>0</v>
      </c>
      <c r="CW113">
        <f>INDEX('Ambiente-Termico'!$B$2:$EC$1000, MATCH($O113, 'Ambiente-Termico'!$I$2:$I$1000, 0), MATCH(CW$1, 'Ambiente-Termico'!$B$1:$EC$1, 0))</f>
        <v>0</v>
      </c>
      <c r="CX113">
        <f>INDEX('Ambiente-Termico'!$B$2:$EC$1000, MATCH($O113, 'Ambiente-Termico'!$I$2:$I$1000, 0), MATCH(CX$1, 'Ambiente-Termico'!$B$1:$EC$1, 0))</f>
        <v>0</v>
      </c>
      <c r="CY113">
        <f>INDEX('Ambiente-Termico'!$B$2:$EC$1000, MATCH($O113, 'Ambiente-Termico'!$I$2:$I$1000, 0), MATCH(CY$1, 'Ambiente-Termico'!$B$1:$EC$1, 0))</f>
        <v>0</v>
      </c>
      <c r="CZ113">
        <f>INDEX('Ambiente-Termico'!$B$2:$EC$1000, MATCH($O113, 'Ambiente-Termico'!$I$2:$I$1000, 0), MATCH(CZ$1, 'Ambiente-Termico'!$B$1:$EC$1, 0))</f>
        <v>0</v>
      </c>
      <c r="DA113">
        <f>INDEX('Ambiente-Termico'!$B$2:$EC$1000, MATCH($O113, 'Ambiente-Termico'!$I$2:$I$1000, 0), MATCH(DA$1, 'Ambiente-Termico'!$B$1:$EC$1, 0))</f>
        <v>0</v>
      </c>
      <c r="DB113">
        <f>INDEX('Ambiente-Termico'!$B$2:$EC$1000, MATCH($O113, 'Ambiente-Termico'!$I$2:$I$1000, 0), MATCH(DB$1, 'Ambiente-Termico'!$B$1:$EC$1, 0))</f>
        <v>0</v>
      </c>
      <c r="DC113">
        <f>INDEX('Ambiente-Termico'!$B$2:$EC$1000, MATCH($O113, 'Ambiente-Termico'!$I$2:$I$1000, 0), MATCH(DC$1, 'Ambiente-Termico'!$B$1:$EC$1, 0))</f>
        <v>0</v>
      </c>
      <c r="DD113">
        <f>INDEX('Ambiente-Termico'!$B$2:$EC$1000, MATCH($O113, 'Ambiente-Termico'!$I$2:$I$1000, 0), MATCH(DD$1, 'Ambiente-Termico'!$B$1:$EC$1, 0))</f>
        <v>0</v>
      </c>
      <c r="DE113">
        <f>INDEX('Ambiente-Termico'!$B$2:$EC$1000, MATCH($O113, 'Ambiente-Termico'!$I$2:$I$1000, 0), MATCH(DE$1, 'Ambiente-Termico'!$B$1:$EC$1, 0))</f>
        <v>0</v>
      </c>
      <c r="DF113">
        <f>INDEX('Ambiente-Termico'!$B$2:$EC$1000, MATCH($O113, 'Ambiente-Termico'!$I$2:$I$1000, 0), MATCH(DF$1, 'Ambiente-Termico'!$B$1:$EC$1, 0))</f>
        <v>0</v>
      </c>
      <c r="DG113">
        <f>INDEX('Ambiente-Termico'!$B$2:$EC$1000, MATCH($O113, 'Ambiente-Termico'!$I$2:$I$1000, 0), MATCH(DG$1, 'Ambiente-Termico'!$B$1:$EC$1, 0))</f>
        <v>0</v>
      </c>
      <c r="DH113">
        <f>INDEX('Ambiente-Termico'!$B$2:$EC$1000, MATCH($O113, 'Ambiente-Termico'!$I$2:$I$1000, 0), MATCH(DH$1, 'Ambiente-Termico'!$B$1:$EC$1, 0))</f>
        <v>0</v>
      </c>
      <c r="DI113">
        <f>INDEX('Ambiente-Termico'!$B$2:$EC$1000, MATCH($O113, 'Ambiente-Termico'!$I$2:$I$1000, 0), MATCH(DI$1, 'Ambiente-Termico'!$B$1:$EC$1, 0))</f>
        <v>0</v>
      </c>
      <c r="DJ113">
        <f>INDEX('Ambiente-Termico'!$B$2:$EC$1000, MATCH($O113, 'Ambiente-Termico'!$I$2:$I$1000, 0), MATCH(DJ$1, 'Ambiente-Termico'!$B$1:$EC$1, 0))</f>
        <v>0</v>
      </c>
      <c r="DK113">
        <f>INDEX('Ambiente-Termico'!$B$2:$EC$1000, MATCH($O113, 'Ambiente-Termico'!$I$2:$I$1000, 0), MATCH(DK$1, 'Ambiente-Termico'!$B$1:$EC$1, 0))</f>
        <v>0</v>
      </c>
      <c r="DL113">
        <f>INDEX('Ambiente-Termico'!$B$2:$EC$1000, MATCH($O113, 'Ambiente-Termico'!$I$2:$I$1000, 0), MATCH(DL$1, 'Ambiente-Termico'!$B$1:$EC$1, 0))</f>
        <v>0</v>
      </c>
      <c r="DM113">
        <f>INDEX('Ambiente-Termico'!$B$2:$EC$1000, MATCH($O113, 'Ambiente-Termico'!$I$2:$I$1000, 0), MATCH(DM$1, 'Ambiente-Termico'!$B$1:$EC$1, 0))</f>
        <v>0</v>
      </c>
      <c r="DN113" s="2">
        <f t="shared" si="45"/>
        <v>0</v>
      </c>
      <c r="DO113" s="2">
        <f t="shared" si="46"/>
        <v>0</v>
      </c>
      <c r="DP113" s="2">
        <f t="shared" si="47"/>
        <v>0</v>
      </c>
      <c r="DQ113" s="2">
        <f t="shared" si="48"/>
        <v>0</v>
      </c>
      <c r="DR113" s="2">
        <f t="shared" si="49"/>
        <v>0</v>
      </c>
      <c r="DS113" s="2">
        <f t="shared" si="50"/>
        <v>0</v>
      </c>
      <c r="DT113" s="2">
        <f t="shared" si="51"/>
        <v>0</v>
      </c>
      <c r="DU113" s="2">
        <f t="shared" si="52"/>
        <v>0</v>
      </c>
      <c r="DV113" s="2">
        <f t="shared" si="53"/>
        <v>0</v>
      </c>
      <c r="DW113" s="2">
        <f t="shared" si="54"/>
        <v>0</v>
      </c>
      <c r="DX113" s="2">
        <f t="shared" si="55"/>
        <v>0</v>
      </c>
      <c r="DY113" s="2">
        <f t="shared" si="56"/>
        <v>0</v>
      </c>
      <c r="DZ113" s="2">
        <f t="shared" si="57"/>
        <v>0</v>
      </c>
      <c r="EA113" s="2">
        <f t="shared" si="58"/>
        <v>0</v>
      </c>
      <c r="EB113" s="2">
        <f t="shared" si="59"/>
        <v>0</v>
      </c>
      <c r="EC113" s="2">
        <f t="shared" si="60"/>
        <v>0</v>
      </c>
      <c r="ED113" s="2">
        <f t="shared" si="61"/>
        <v>0</v>
      </c>
      <c r="EE113" s="2">
        <f t="shared" si="62"/>
        <v>0</v>
      </c>
      <c r="EF113" s="2">
        <f t="shared" si="63"/>
        <v>0</v>
      </c>
      <c r="EG113" s="2">
        <f t="shared" si="64"/>
        <v>0</v>
      </c>
      <c r="EH113" s="2">
        <f t="shared" si="65"/>
        <v>0</v>
      </c>
      <c r="EI113" s="2">
        <f t="shared" si="66"/>
        <v>0</v>
      </c>
      <c r="EJ113" s="2">
        <f t="shared" si="67"/>
        <v>0</v>
      </c>
      <c r="EK113" s="2">
        <f t="shared" si="68"/>
        <v>0</v>
      </c>
      <c r="EL113" s="2">
        <f t="shared" si="69"/>
        <v>0</v>
      </c>
      <c r="EM113" s="2">
        <f t="shared" si="70"/>
        <v>0</v>
      </c>
      <c r="EN113" s="2">
        <f t="shared" si="71"/>
        <v>0</v>
      </c>
      <c r="EO113" s="2">
        <f t="shared" si="72"/>
        <v>0</v>
      </c>
      <c r="EP113" s="2">
        <f t="shared" si="73"/>
        <v>0</v>
      </c>
      <c r="EQ113" s="2">
        <f t="shared" si="74"/>
        <v>0</v>
      </c>
      <c r="ER113" s="2">
        <f t="shared" si="75"/>
        <v>0</v>
      </c>
      <c r="ES113" s="2">
        <f t="shared" si="76"/>
        <v>0</v>
      </c>
      <c r="ET113" s="2">
        <f t="shared" si="77"/>
        <v>0</v>
      </c>
      <c r="EU113" s="2">
        <f t="shared" si="78"/>
        <v>0</v>
      </c>
      <c r="EV113">
        <f>INDEX('Ambiente-Luminico'!$B$2:$DZ$1000, MATCH($P113, 'Ambiente-Luminico'!$M$2:$M$1000, 0), MATCH(EV$1, 'Ambiente-Luminico'!$B$1:$DZ$1, 0))</f>
        <v>0.65</v>
      </c>
      <c r="EW113">
        <f>INDEX('Ambiente-Luminico'!$B$2:$DZ$1000, MATCH($P113, 'Ambiente-Luminico'!$M$2:$M$1000, 0), MATCH(EW$1, 'Ambiente-Luminico'!$B$1:$DZ$1, 0))</f>
        <v>0.05</v>
      </c>
      <c r="EX113">
        <f>INDEX('Ambiente-Luminico'!$B$2:$DZ$1000, MATCH($P113, 'Ambiente-Luminico'!$M$2:$M$1000, 0), MATCH(EX$1, 'Ambiente-Luminico'!$B$1:$DZ$1, 0))</f>
        <v>0</v>
      </c>
      <c r="EY113">
        <f>INDEX('Ambiente-Luminico'!$B$2:$DZ$1000, MATCH($P113, 'Ambiente-Luminico'!$M$2:$M$1000, 0), MATCH(EY$1, 'Ambiente-Luminico'!$B$1:$DZ$1, 0))</f>
        <v>0.54015064000000002</v>
      </c>
      <c r="EZ113">
        <f>INDEX('Ambiente-Luminico'!$B$2:$DZ$1000, MATCH($P113, 'Ambiente-Luminico'!$M$2:$M$1000, 0), MATCH(EZ$1, 'Ambiente-Luminico'!$B$1:$DZ$1, 0))</f>
        <v>1.7589044000000002E-2</v>
      </c>
      <c r="FA113">
        <f>INDEX('Ambiente-Luminico'!$B$2:$DZ$1000, MATCH($P113, 'Ambiente-Luminico'!$M$2:$M$1000, 0), MATCH(FA$1, 'Ambiente-Luminico'!$B$1:$DZ$1, 0))</f>
        <v>639.96690000000001</v>
      </c>
      <c r="FB113">
        <f>INDEX('Ambiente-Luminico'!$B$2:$DZ$1000, MATCH($P113, 'Ambiente-Luminico'!$M$2:$M$1000, 0), MATCH(FB$1, 'Ambiente-Luminico'!$B$1:$DZ$1, 0))</f>
        <v>2.5000000000000001E-2</v>
      </c>
    </row>
    <row r="114" spans="1:158" x14ac:dyDescent="0.3">
      <c r="A114">
        <f>IF(INDEX(Plan1!O$5:O$1000,ROW()-1)="","",INDEX(Plan1!O$5:O$1000,ROW()-1))</f>
        <v>113</v>
      </c>
      <c r="B114" t="str">
        <f>IF(INDEX(Plan1!P$5:P$1000,ROW()-1)="","",INDEX(Plan1!P$5:P$1000,ROW()-1))</f>
        <v>CTD-VN-V86-T120</v>
      </c>
      <c r="C114" t="str">
        <f>IF(INDEX(Plan1!Q$5:Q$1000,ROW()-1)="","",INDEX(Plan1!Q$5:Q$1000,ROW()-1))</f>
        <v>CTD</v>
      </c>
      <c r="D114" t="str">
        <f>IF(INDEX(Plan1!R$5:R$1000,ROW()-1)="","",INDEX(Plan1!R$5:R$1000,ROW()-1))</f>
        <v>VN</v>
      </c>
      <c r="E114" t="str">
        <f>IF(INDEX(Plan1!S$5:S$1000,ROW()-1)="","",INDEX(Plan1!S$5:S$1000,ROW()-1))</f>
        <v>V86</v>
      </c>
      <c r="F114" t="str">
        <f>IF(INDEX(Plan1!T$5:T$1000,ROW()-1)="","",INDEX(Plan1!T$5:T$1000,ROW()-1))</f>
        <v>T120</v>
      </c>
      <c r="G114" t="str">
        <f>IF(INDEX(Plan1!U$5:U$1000,ROW()-1)="","",INDEX(Plan1!U$5:U$1000,ROW()-1))</f>
        <v>DORMITÓRIO SERVIÇO</v>
      </c>
      <c r="H114">
        <f>IF(INDEX(Plan1!W$5:W$1000,ROW()-1)="","",INDEX(Plan1!W$5:W$1000,ROW()-1))</f>
        <v>6.72</v>
      </c>
      <c r="I114">
        <f>IF(INDEX(Plan1!X$5:X$1000,ROW()-1)="","",INDEX(Plan1!X$5:X$1000,ROW()-1))</f>
        <v>8.1199999999999992</v>
      </c>
      <c r="J114">
        <f>IF(INDEX(Plan1!Y$5:Y$1000,ROW()-1)="","",INDEX(Plan1!Y$5:Y$1000,ROW()-1))</f>
        <v>1.32</v>
      </c>
      <c r="K114" s="16">
        <f>IF(INDEX(Plan1!Z$5:Z$1000,ROW()-1)="","",INDEX(Plan1!Z$5:Z$1000,ROW()-1))</f>
        <v>0.16</v>
      </c>
      <c r="L114" s="2">
        <f>IF(INDEX(Plan1!AA$5:AA$1000,ROW()-1)="","",INDEX(Plan1!AA$5:AA$1000,ROW()-1))</f>
        <v>0.2</v>
      </c>
      <c r="M114" t="str">
        <f t="shared" si="79"/>
        <v>ST</v>
      </c>
      <c r="N114" t="str">
        <f t="shared" si="80"/>
        <v>Leste</v>
      </c>
      <c r="O114" t="str">
        <f t="shared" si="81"/>
        <v>CTD-VN-V86-T120-DORMITÓRIO SERVIÇO-ST</v>
      </c>
      <c r="P114" t="str">
        <f t="shared" si="82"/>
        <v>CTD-VN-V86-T120-DORMITÓRIO SERVIÇO-ST</v>
      </c>
      <c r="Q114" t="str">
        <f t="shared" si="83"/>
        <v>CTD_T120_V86</v>
      </c>
      <c r="R114" t="str">
        <f t="shared" si="84"/>
        <v>CTD_T120_V86_sDG</v>
      </c>
      <c r="S114" t="str">
        <f t="shared" si="85"/>
        <v>CTD-DORM-SERV</v>
      </c>
      <c r="T114" t="str">
        <f t="shared" si="86"/>
        <v>CTD-VN-V86-ST-DORMITÓRIO SERVIÇO-ST</v>
      </c>
      <c r="U114">
        <f>INDEX('Ambiente-Termico'!$B$2:$EC$1000, MATCH($O114, 'Ambiente-Termico'!$I$2:$I$1000, 0), MATCH(U$1, 'Ambiente-Termico'!$B$1:$EC$1, 0))</f>
        <v>3650</v>
      </c>
      <c r="V114">
        <f>INDEX('Ambiente-Termico'!$B$2:$EC$1000, MATCH($O114, 'Ambiente-Termico'!$I$2:$I$1000, 0), MATCH(V$1, 'Ambiente-Termico'!$B$1:$EC$1, 0))</f>
        <v>26.86</v>
      </c>
      <c r="W114">
        <f>INDEX('Ambiente-Termico'!$B$2:$EC$1000, MATCH($O114, 'Ambiente-Termico'!$I$2:$I$1000, 0), MATCH(W$1, 'Ambiente-Termico'!$B$1:$EC$1, 0))</f>
        <v>27.25</v>
      </c>
      <c r="X114">
        <f>INDEX('Ambiente-Termico'!$B$2:$EC$1000, MATCH($O114, 'Ambiente-Termico'!$I$2:$I$1000, 0), MATCH(X$1, 'Ambiente-Termico'!$B$1:$EC$1, 0))</f>
        <v>20.79</v>
      </c>
      <c r="Y114">
        <f>INDEX('Ambiente-Termico'!$B$2:$EC$1000, MATCH($O114, 'Ambiente-Termico'!$I$2:$I$1000, 0), MATCH(Y$1, 'Ambiente-Termico'!$B$1:$EC$1, 0))</f>
        <v>20.81</v>
      </c>
      <c r="Z114">
        <f>INDEX('Ambiente-Termico'!$B$2:$EC$1000, MATCH($O114, 'Ambiente-Termico'!$I$2:$I$1000, 0), MATCH(Z$1, 'Ambiente-Termico'!$B$1:$EC$1, 0))</f>
        <v>25.71</v>
      </c>
      <c r="AA114">
        <f>INDEX('Ambiente-Termico'!$B$2:$EC$1000, MATCH($O114, 'Ambiente-Termico'!$I$2:$I$1000, 0), MATCH(AA$1, 'Ambiente-Termico'!$B$1:$EC$1, 0))</f>
        <v>25.71</v>
      </c>
      <c r="AB114">
        <f>INDEX('Ambiente-Termico'!$B$2:$EC$1000, MATCH($O114, 'Ambiente-Termico'!$I$2:$I$1000, 0), MATCH(AB$1, 'Ambiente-Termico'!$B$1:$EC$1, 0))</f>
        <v>20.88</v>
      </c>
      <c r="AC114">
        <f>INDEX('Ambiente-Termico'!$B$2:$EC$1000, MATCH($O114, 'Ambiente-Termico'!$I$2:$I$1000, 0), MATCH(AC$1, 'Ambiente-Termico'!$B$1:$EC$1, 0))</f>
        <v>20.85</v>
      </c>
      <c r="AD114">
        <f>INDEX('Ambiente-Termico'!$B$2:$EC$1000, MATCH($O114, 'Ambiente-Termico'!$I$2:$I$1000, 0), MATCH(AD$1, 'Ambiente-Termico'!$B$1:$EC$1, 0))</f>
        <v>26.29</v>
      </c>
      <c r="AE114">
        <f>INDEX('Ambiente-Termico'!$B$2:$EC$1000, MATCH($O114, 'Ambiente-Termico'!$I$2:$I$1000, 0), MATCH(AE$1, 'Ambiente-Termico'!$B$1:$EC$1, 0))</f>
        <v>26.35</v>
      </c>
      <c r="AF114">
        <f>INDEX('Ambiente-Termico'!$B$2:$EC$1000, MATCH($O114, 'Ambiente-Termico'!$I$2:$I$1000, 0), MATCH(AF$1, 'Ambiente-Termico'!$B$1:$EC$1, 0))</f>
        <v>20.84</v>
      </c>
      <c r="AG114">
        <f>INDEX('Ambiente-Termico'!$B$2:$EC$1000, MATCH($O114, 'Ambiente-Termico'!$I$2:$I$1000, 0), MATCH(AG$1, 'Ambiente-Termico'!$B$1:$EC$1, 0))</f>
        <v>20.83</v>
      </c>
      <c r="AH114" s="2">
        <f t="shared" si="87"/>
        <v>1.2499999999999956E-2</v>
      </c>
      <c r="AI114" s="2">
        <f t="shared" si="87"/>
        <v>2.7133166726169278E-2</v>
      </c>
      <c r="AJ114" s="2">
        <f t="shared" si="87"/>
        <v>3.833253473886078E-3</v>
      </c>
      <c r="AK114" s="2">
        <f t="shared" si="87"/>
        <v>5.7333970377448917E-3</v>
      </c>
      <c r="AL114" s="2">
        <f t="shared" si="88"/>
        <v>1.3430544896392838E-2</v>
      </c>
      <c r="AM114" s="2">
        <f t="shared" si="88"/>
        <v>1.3430544896392838E-2</v>
      </c>
      <c r="AN114" s="2">
        <f t="shared" si="88"/>
        <v>6.1875297477392843E-3</v>
      </c>
      <c r="AO114" s="2">
        <f t="shared" si="43"/>
        <v>6.1963775023832213E-3</v>
      </c>
      <c r="AP114" s="2">
        <f t="shared" si="43"/>
        <v>1.2396694214876103E-2</v>
      </c>
      <c r="AQ114" s="2">
        <f t="shared" si="43"/>
        <v>1.752423564504102E-2</v>
      </c>
      <c r="AR114" s="2">
        <f t="shared" si="43"/>
        <v>4.7755491881567025E-3</v>
      </c>
      <c r="AS114" s="2">
        <f t="shared" si="44"/>
        <v>5.7279236276850387E-3</v>
      </c>
      <c r="AT114">
        <f>INDEX('Ambiente-Termico'!$B$2:$EC$1000, MATCH($O114, 'Ambiente-Termico'!$I$2:$I$1000, 0), MATCH(AT$1, 'Ambiente-Termico'!$B$1:$EC$1, 0))</f>
        <v>0</v>
      </c>
      <c r="AU114" s="2">
        <f>INDEX('Ambiente-Termico'!$B$2:$EC$1000, MATCH($O114, 'Ambiente-Termico'!$I$2:$I$1000, 0), MATCH(AU$1, 'Ambiente-Termico'!$B$1:$EC$1, 0))</f>
        <v>0</v>
      </c>
      <c r="AV114">
        <f>INDEX('Ambiente-Termico'!$B$2:$EC$1000, MATCH($O114, 'Ambiente-Termico'!$I$2:$I$1000, 0), MATCH(AV$1, 'Ambiente-Termico'!$B$1:$EC$1, 0))</f>
        <v>3591</v>
      </c>
      <c r="AW114" s="2">
        <f>INDEX('Ambiente-Termico'!$B$2:$EC$1000, MATCH($O114, 'Ambiente-Termico'!$I$2:$I$1000, 0), MATCH(AW$1, 'Ambiente-Termico'!$B$1:$EC$1, 0))</f>
        <v>0.98383561643835615</v>
      </c>
      <c r="AX114">
        <f>INDEX('Ambiente-Termico'!$B$2:$EC$1000, MATCH($O114, 'Ambiente-Termico'!$I$2:$I$1000, 0), MATCH(AX$1, 'Ambiente-Termico'!$B$1:$EC$1, 0))</f>
        <v>59</v>
      </c>
      <c r="AY114" s="2">
        <f>INDEX('Ambiente-Termico'!$B$2:$EC$1000, MATCH($O114, 'Ambiente-Termico'!$I$2:$I$1000, 0), MATCH(AY$1, 'Ambiente-Termico'!$B$1:$EC$1, 0))</f>
        <v>1.616438356164384E-2</v>
      </c>
      <c r="AZ114">
        <f>INDEX('Ambiente-Termico'!$B$2:$EC$1000, MATCH($O114, 'Ambiente-Termico'!$I$2:$I$1000, 0), MATCH(AZ$1, 'Ambiente-Termico'!$B$1:$EC$1, 0))</f>
        <v>0</v>
      </c>
      <c r="BA114" s="2">
        <f>INDEX('Ambiente-Termico'!$B$2:$EC$1000, MATCH($O114, 'Ambiente-Termico'!$I$2:$I$1000, 0), MATCH(BA$1, 'Ambiente-Termico'!$B$1:$EC$1, 0))</f>
        <v>0</v>
      </c>
      <c r="BB114">
        <f>INDEX('Ambiente-Termico'!$B$2:$EC$1000, MATCH($O114, 'Ambiente-Termico'!$I$2:$I$1000, 0), MATCH(BB$1, 'Ambiente-Termico'!$B$1:$EC$1, 0))</f>
        <v>8701</v>
      </c>
      <c r="BC114" s="2">
        <f>INDEX('Ambiente-Termico'!$B$2:$EC$1000, MATCH($O114, 'Ambiente-Termico'!$I$2:$I$1000, 0), MATCH(BC$1, 'Ambiente-Termico'!$B$1:$EC$1, 0))</f>
        <v>0.99326484018264838</v>
      </c>
      <c r="BD114" t="e">
        <f>INDEX('Ambiente-Termico'!$B$2:$EC$1000, MATCH($O114, 'Ambiente-Termico'!$I$2:$I$1000, 0), MATCH(BD$1, 'Ambiente-Termico'!$B$1:$EC$1, 0))</f>
        <v>#N/A</v>
      </c>
      <c r="BE114" s="2" t="e">
        <f>INDEX('Ambiente-Termico'!$B$2:$EC$1000, MATCH($O114, 'Ambiente-Termico'!$I$2:$I$1000, 0), MATCH(BE$1, 'Ambiente-Termico'!$B$1:$EC$1, 0))</f>
        <v>#N/A</v>
      </c>
      <c r="BF114">
        <f>INDEX('Ambiente-Termico'!$B$2:$EC$1000, MATCH($O114, 'Ambiente-Termico'!$I$2:$I$1000, 0), MATCH(BF$1, 'Ambiente-Termico'!$B$1:$EC$1, 0))</f>
        <v>3</v>
      </c>
      <c r="BG114" s="2">
        <f>INDEX('Ambiente-Termico'!$B$2:$EC$1000, MATCH($O114, 'Ambiente-Termico'!$I$2:$I$1000, 0), MATCH(BG$1, 'Ambiente-Termico'!$B$1:$EC$1, 0))</f>
        <v>8.2191780821917813E-4</v>
      </c>
      <c r="BH114">
        <f>INDEX('Ambiente-Termico'!$B$2:$EC$1000, MATCH($O114, 'Ambiente-Termico'!$I$2:$I$1000, 0), MATCH(BH$1, 'Ambiente-Termico'!$B$1:$EC$1, 0))</f>
        <v>104</v>
      </c>
      <c r="BI114" s="2">
        <f>INDEX('Ambiente-Termico'!$B$2:$EC$1000, MATCH($O114, 'Ambiente-Termico'!$I$2:$I$1000, 0), MATCH(BI$1, 'Ambiente-Termico'!$B$1:$EC$1, 0))</f>
        <v>2.8493150684931509E-2</v>
      </c>
      <c r="BJ114">
        <f>INDEX('Ambiente-Termico'!$B$2:$EC$1000, MATCH($O114, 'Ambiente-Termico'!$I$2:$I$1000, 0), MATCH(BJ$1, 'Ambiente-Termico'!$B$1:$EC$1, 0))</f>
        <v>3543</v>
      </c>
      <c r="BK114" s="2">
        <f>INDEX('Ambiente-Termico'!$B$2:$EC$1000, MATCH($O114, 'Ambiente-Termico'!$I$2:$I$1000, 0), MATCH(BK$1, 'Ambiente-Termico'!$B$1:$EC$1, 0))</f>
        <v>0.97068493150684931</v>
      </c>
      <c r="BL114">
        <f>INDEX('Ambiente-Termico'!$B$2:$EC$1000, MATCH($O114, 'Ambiente-Termico'!$I$2:$I$1000, 0), MATCH(BL$1, 'Ambiente-Termico'!$B$1:$EC$1, 0))</f>
        <v>6</v>
      </c>
      <c r="BM114" s="2">
        <f>INDEX('Ambiente-Termico'!$B$2:$EC$1000, MATCH($O114, 'Ambiente-Termico'!$I$2:$I$1000, 0), MATCH(BM$1, 'Ambiente-Termico'!$B$1:$EC$1, 0))</f>
        <v>6.8493150684931507E-4</v>
      </c>
      <c r="BN114">
        <f>INDEX('Ambiente-Termico'!$B$2:$EC$1000, MATCH($O114, 'Ambiente-Termico'!$I$2:$I$1000, 0), MATCH(BN$1, 'Ambiente-Termico'!$B$1:$EC$1, 0))</f>
        <v>473</v>
      </c>
      <c r="BO114" s="2">
        <f>INDEX('Ambiente-Termico'!$B$2:$EC$1000, MATCH($O114, 'Ambiente-Termico'!$I$2:$I$1000, 0), MATCH(BO$1, 'Ambiente-Termico'!$B$1:$EC$1, 0))</f>
        <v>5.399543378995434E-2</v>
      </c>
      <c r="BP114">
        <f>INDEX('Ambiente-Termico'!$B$2:$EC$1000, MATCH($O114, 'Ambiente-Termico'!$I$2:$I$1000, 0), MATCH(BP$1, 'Ambiente-Termico'!$B$1:$EC$1, 0))</f>
        <v>8281</v>
      </c>
      <c r="BQ114" s="2">
        <f>INDEX('Ambiente-Termico'!$B$2:$EC$1000, MATCH($O114, 'Ambiente-Termico'!$I$2:$I$1000, 0), MATCH(BQ$1, 'Ambiente-Termico'!$B$1:$EC$1, 0))</f>
        <v>0.94531963470319635</v>
      </c>
      <c r="BR114">
        <f>INDEX('Ambiente-Termico'!$B$2:$EC$1000, MATCH($O114, 'Ambiente-Termico'!$I$2:$I$1000, 0), MATCH(BR$1, 'Ambiente-Termico'!$B$1:$EC$1, 0))</f>
        <v>0</v>
      </c>
      <c r="BS114" s="2">
        <f>INDEX('Ambiente-Termico'!$B$2:$EC$1000, MATCH($O114, 'Ambiente-Termico'!$I$2:$I$1000, 0), MATCH(BS$1, 'Ambiente-Termico'!$B$1:$EC$1, 0))</f>
        <v>0</v>
      </c>
      <c r="BT114">
        <f>INDEX('Ambiente-Termico'!$B$2:$EC$1000, MATCH($O114, 'Ambiente-Termico'!$I$2:$I$1000, 0), MATCH(BT$1, 'Ambiente-Termico'!$B$1:$EC$1, 0))</f>
        <v>1735</v>
      </c>
      <c r="BU114" s="2">
        <f>INDEX('Ambiente-Termico'!$B$2:$EC$1000, MATCH($O114, 'Ambiente-Termico'!$I$2:$I$1000, 0), MATCH(BU$1, 'Ambiente-Termico'!$B$1:$EC$1, 0))</f>
        <v>0.47534246575342459</v>
      </c>
      <c r="BV114">
        <f>INDEX('Ambiente-Termico'!$B$2:$EC$1000, MATCH($O114, 'Ambiente-Termico'!$I$2:$I$1000, 0), MATCH(BV$1, 'Ambiente-Termico'!$B$1:$EC$1, 0))</f>
        <v>7025</v>
      </c>
      <c r="BW114" s="2">
        <f>INDEX('Ambiente-Termico'!$B$2:$EC$1000, MATCH($O114, 'Ambiente-Termico'!$I$2:$I$1000, 0), MATCH(BW$1, 'Ambiente-Termico'!$B$1:$EC$1, 0))</f>
        <v>0.8019406392694064</v>
      </c>
      <c r="BX114">
        <f>INDEX('Ambiente-Termico'!$B$2:$EC$1000, MATCH($O114, 'Ambiente-Termico'!$I$2:$I$1000, 0), MATCH(BX$1, 'Ambiente-Termico'!$B$1:$EC$1, 0))</f>
        <v>0</v>
      </c>
      <c r="BY114" s="2">
        <f>INDEX('Ambiente-Termico'!$B$2:$EC$1000, MATCH($O114, 'Ambiente-Termico'!$I$2:$I$1000, 0), MATCH(BY$1, 'Ambiente-Termico'!$B$1:$EC$1, 0))</f>
        <v>0</v>
      </c>
      <c r="BZ114">
        <f>INDEX('Ambiente-Termico'!$B$2:$EC$1000, MATCH($O114, 'Ambiente-Termico'!$I$2:$I$1000, 0), MATCH(BZ$1, 'Ambiente-Termico'!$B$1:$EC$1, 0))</f>
        <v>4130</v>
      </c>
      <c r="CA114" s="2">
        <f>INDEX('Ambiente-Termico'!$B$2:$EC$1000, MATCH($O114, 'Ambiente-Termico'!$I$2:$I$1000, 0), MATCH(CA$1, 'Ambiente-Termico'!$B$1:$EC$1, 0))</f>
        <v>0.47146118721461189</v>
      </c>
      <c r="CB114">
        <f>INDEX('Ambiente-Termico'!$B$2:$EC$1000, MATCH($O114, 'Ambiente-Termico'!$I$2:$I$1000, 0), MATCH(CB$1, 'Ambiente-Termico'!$B$1:$EC$1, 0))</f>
        <v>4630</v>
      </c>
      <c r="CC114" s="2">
        <f>INDEX('Ambiente-Termico'!$B$2:$EC$1000, MATCH($O114, 'Ambiente-Termico'!$I$2:$I$1000, 0), MATCH(CC$1, 'Ambiente-Termico'!$B$1:$EC$1, 0))</f>
        <v>0.52853881278538817</v>
      </c>
      <c r="CD114">
        <f>INDEX('Ambiente-Termico'!$B$2:$EC$1000, MATCH($O114, 'Ambiente-Termico'!$I$2:$I$1000, 0), MATCH(CD$1, 'Ambiente-Termico'!$B$1:$EC$1, 0))</f>
        <v>0</v>
      </c>
      <c r="CE114">
        <f>INDEX('Ambiente-Termico'!$B$2:$EC$1000, MATCH($O114, 'Ambiente-Termico'!$I$2:$I$1000, 0), MATCH(CE$1, 'Ambiente-Termico'!$B$1:$EC$1, 0))</f>
        <v>0</v>
      </c>
      <c r="CF114">
        <f>INDEX('Ambiente-Termico'!$B$2:$EC$1000, MATCH($O114, 'Ambiente-Termico'!$I$2:$I$1000, 0), MATCH(CF$1, 'Ambiente-Termico'!$B$1:$EC$1, 0))</f>
        <v>0</v>
      </c>
      <c r="CG114">
        <f>INDEX('Ambiente-Termico'!$B$2:$EC$1000, MATCH($O114, 'Ambiente-Termico'!$I$2:$I$1000, 0), MATCH(CG$1, 'Ambiente-Termico'!$B$1:$EC$1, 0))</f>
        <v>0</v>
      </c>
      <c r="CH114">
        <f>INDEX('Ambiente-Termico'!$B$2:$EC$1000, MATCH($O114, 'Ambiente-Termico'!$I$2:$I$1000, 0), MATCH(CH$1, 'Ambiente-Termico'!$B$1:$EC$1, 0))</f>
        <v>0</v>
      </c>
      <c r="CI114">
        <f>INDEX('Ambiente-Termico'!$B$2:$EC$1000, MATCH($O114, 'Ambiente-Termico'!$I$2:$I$1000, 0), MATCH(CI$1, 'Ambiente-Termico'!$B$1:$EC$1, 0))</f>
        <v>0</v>
      </c>
      <c r="CJ114">
        <f>INDEX('Ambiente-Termico'!$B$2:$EC$1000, MATCH($O114, 'Ambiente-Termico'!$I$2:$I$1000, 0), MATCH(CJ$1, 'Ambiente-Termico'!$B$1:$EC$1, 0))</f>
        <v>0</v>
      </c>
      <c r="CK114">
        <f>INDEX('Ambiente-Termico'!$B$2:$EC$1000, MATCH($O114, 'Ambiente-Termico'!$I$2:$I$1000, 0), MATCH(CK$1, 'Ambiente-Termico'!$B$1:$EC$1, 0))</f>
        <v>0</v>
      </c>
      <c r="CL114">
        <f>INDEX('Ambiente-Termico'!$B$2:$EC$1000, MATCH($O114, 'Ambiente-Termico'!$I$2:$I$1000, 0), MATCH(CL$1, 'Ambiente-Termico'!$B$1:$EC$1, 0))</f>
        <v>0</v>
      </c>
      <c r="CM114">
        <f>INDEX('Ambiente-Termico'!$B$2:$EC$1000, MATCH($O114, 'Ambiente-Termico'!$I$2:$I$1000, 0), MATCH(CM$1, 'Ambiente-Termico'!$B$1:$EC$1, 0))</f>
        <v>0</v>
      </c>
      <c r="CN114">
        <f>INDEX('Ambiente-Termico'!$B$2:$EC$1000, MATCH($O114, 'Ambiente-Termico'!$I$2:$I$1000, 0), MATCH(CN$1, 'Ambiente-Termico'!$B$1:$EC$1, 0))</f>
        <v>0</v>
      </c>
      <c r="CO114">
        <f>INDEX('Ambiente-Termico'!$B$2:$EC$1000, MATCH($O114, 'Ambiente-Termico'!$I$2:$I$1000, 0), MATCH(CO$1, 'Ambiente-Termico'!$B$1:$EC$1, 0))</f>
        <v>0</v>
      </c>
      <c r="CP114">
        <f>INDEX('Ambiente-Termico'!$B$2:$EC$1000, MATCH($O114, 'Ambiente-Termico'!$I$2:$I$1000, 0), MATCH(CP$1, 'Ambiente-Termico'!$B$1:$EC$1, 0))</f>
        <v>0</v>
      </c>
      <c r="CQ114">
        <f>INDEX('Ambiente-Termico'!$B$2:$EC$1000, MATCH($O114, 'Ambiente-Termico'!$I$2:$I$1000, 0), MATCH(CQ$1, 'Ambiente-Termico'!$B$1:$EC$1, 0))</f>
        <v>0</v>
      </c>
      <c r="CR114">
        <f>INDEX('Ambiente-Termico'!$B$2:$EC$1000, MATCH($O114, 'Ambiente-Termico'!$I$2:$I$1000, 0), MATCH(CR$1, 'Ambiente-Termico'!$B$1:$EC$1, 0))</f>
        <v>0</v>
      </c>
      <c r="CS114">
        <f>INDEX('Ambiente-Termico'!$B$2:$EC$1000, MATCH($O114, 'Ambiente-Termico'!$I$2:$I$1000, 0), MATCH(CS$1, 'Ambiente-Termico'!$B$1:$EC$1, 0))</f>
        <v>0</v>
      </c>
      <c r="CT114">
        <f>INDEX('Ambiente-Termico'!$B$2:$EC$1000, MATCH($O114, 'Ambiente-Termico'!$I$2:$I$1000, 0), MATCH(CT$1, 'Ambiente-Termico'!$B$1:$EC$1, 0))</f>
        <v>0</v>
      </c>
      <c r="CU114">
        <f>INDEX('Ambiente-Termico'!$B$2:$EC$1000, MATCH($O114, 'Ambiente-Termico'!$I$2:$I$1000, 0), MATCH(CU$1, 'Ambiente-Termico'!$B$1:$EC$1, 0))</f>
        <v>0</v>
      </c>
      <c r="CV114">
        <f>INDEX('Ambiente-Termico'!$B$2:$EC$1000, MATCH($O114, 'Ambiente-Termico'!$I$2:$I$1000, 0), MATCH(CV$1, 'Ambiente-Termico'!$B$1:$EC$1, 0))</f>
        <v>0</v>
      </c>
      <c r="CW114">
        <f>INDEX('Ambiente-Termico'!$B$2:$EC$1000, MATCH($O114, 'Ambiente-Termico'!$I$2:$I$1000, 0), MATCH(CW$1, 'Ambiente-Termico'!$B$1:$EC$1, 0))</f>
        <v>0</v>
      </c>
      <c r="CX114">
        <f>INDEX('Ambiente-Termico'!$B$2:$EC$1000, MATCH($O114, 'Ambiente-Termico'!$I$2:$I$1000, 0), MATCH(CX$1, 'Ambiente-Termico'!$B$1:$EC$1, 0))</f>
        <v>0</v>
      </c>
      <c r="CY114">
        <f>INDEX('Ambiente-Termico'!$B$2:$EC$1000, MATCH($O114, 'Ambiente-Termico'!$I$2:$I$1000, 0), MATCH(CY$1, 'Ambiente-Termico'!$B$1:$EC$1, 0))</f>
        <v>0</v>
      </c>
      <c r="CZ114">
        <f>INDEX('Ambiente-Termico'!$B$2:$EC$1000, MATCH($O114, 'Ambiente-Termico'!$I$2:$I$1000, 0), MATCH(CZ$1, 'Ambiente-Termico'!$B$1:$EC$1, 0))</f>
        <v>0</v>
      </c>
      <c r="DA114">
        <f>INDEX('Ambiente-Termico'!$B$2:$EC$1000, MATCH($O114, 'Ambiente-Termico'!$I$2:$I$1000, 0), MATCH(DA$1, 'Ambiente-Termico'!$B$1:$EC$1, 0))</f>
        <v>0</v>
      </c>
      <c r="DB114">
        <f>INDEX('Ambiente-Termico'!$B$2:$EC$1000, MATCH($O114, 'Ambiente-Termico'!$I$2:$I$1000, 0), MATCH(DB$1, 'Ambiente-Termico'!$B$1:$EC$1, 0))</f>
        <v>0</v>
      </c>
      <c r="DC114">
        <f>INDEX('Ambiente-Termico'!$B$2:$EC$1000, MATCH($O114, 'Ambiente-Termico'!$I$2:$I$1000, 0), MATCH(DC$1, 'Ambiente-Termico'!$B$1:$EC$1, 0))</f>
        <v>0</v>
      </c>
      <c r="DD114">
        <f>INDEX('Ambiente-Termico'!$B$2:$EC$1000, MATCH($O114, 'Ambiente-Termico'!$I$2:$I$1000, 0), MATCH(DD$1, 'Ambiente-Termico'!$B$1:$EC$1, 0))</f>
        <v>0</v>
      </c>
      <c r="DE114">
        <f>INDEX('Ambiente-Termico'!$B$2:$EC$1000, MATCH($O114, 'Ambiente-Termico'!$I$2:$I$1000, 0), MATCH(DE$1, 'Ambiente-Termico'!$B$1:$EC$1, 0))</f>
        <v>0</v>
      </c>
      <c r="DF114">
        <f>INDEX('Ambiente-Termico'!$B$2:$EC$1000, MATCH($O114, 'Ambiente-Termico'!$I$2:$I$1000, 0), MATCH(DF$1, 'Ambiente-Termico'!$B$1:$EC$1, 0))</f>
        <v>0</v>
      </c>
      <c r="DG114">
        <f>INDEX('Ambiente-Termico'!$B$2:$EC$1000, MATCH($O114, 'Ambiente-Termico'!$I$2:$I$1000, 0), MATCH(DG$1, 'Ambiente-Termico'!$B$1:$EC$1, 0))</f>
        <v>0</v>
      </c>
      <c r="DH114">
        <f>INDEX('Ambiente-Termico'!$B$2:$EC$1000, MATCH($O114, 'Ambiente-Termico'!$I$2:$I$1000, 0), MATCH(DH$1, 'Ambiente-Termico'!$B$1:$EC$1, 0))</f>
        <v>0</v>
      </c>
      <c r="DI114">
        <f>INDEX('Ambiente-Termico'!$B$2:$EC$1000, MATCH($O114, 'Ambiente-Termico'!$I$2:$I$1000, 0), MATCH(DI$1, 'Ambiente-Termico'!$B$1:$EC$1, 0))</f>
        <v>0</v>
      </c>
      <c r="DJ114">
        <f>INDEX('Ambiente-Termico'!$B$2:$EC$1000, MATCH($O114, 'Ambiente-Termico'!$I$2:$I$1000, 0), MATCH(DJ$1, 'Ambiente-Termico'!$B$1:$EC$1, 0))</f>
        <v>0</v>
      </c>
      <c r="DK114">
        <f>INDEX('Ambiente-Termico'!$B$2:$EC$1000, MATCH($O114, 'Ambiente-Termico'!$I$2:$I$1000, 0), MATCH(DK$1, 'Ambiente-Termico'!$B$1:$EC$1, 0))</f>
        <v>0</v>
      </c>
      <c r="DL114">
        <f>INDEX('Ambiente-Termico'!$B$2:$EC$1000, MATCH($O114, 'Ambiente-Termico'!$I$2:$I$1000, 0), MATCH(DL$1, 'Ambiente-Termico'!$B$1:$EC$1, 0))</f>
        <v>0</v>
      </c>
      <c r="DM114">
        <f>INDEX('Ambiente-Termico'!$B$2:$EC$1000, MATCH($O114, 'Ambiente-Termico'!$I$2:$I$1000, 0), MATCH(DM$1, 'Ambiente-Termico'!$B$1:$EC$1, 0))</f>
        <v>0</v>
      </c>
      <c r="DN114" s="2">
        <f t="shared" si="45"/>
        <v>0</v>
      </c>
      <c r="DO114" s="2">
        <f t="shared" si="46"/>
        <v>0</v>
      </c>
      <c r="DP114" s="2">
        <f t="shared" si="47"/>
        <v>0</v>
      </c>
      <c r="DQ114" s="2">
        <f t="shared" si="48"/>
        <v>0</v>
      </c>
      <c r="DR114" s="2">
        <f t="shared" si="49"/>
        <v>0</v>
      </c>
      <c r="DS114" s="2">
        <f t="shared" si="50"/>
        <v>0</v>
      </c>
      <c r="DT114" s="2">
        <f t="shared" si="51"/>
        <v>0</v>
      </c>
      <c r="DU114" s="2">
        <f t="shared" si="52"/>
        <v>0</v>
      </c>
      <c r="DV114" s="2">
        <f t="shared" si="53"/>
        <v>0</v>
      </c>
      <c r="DW114" s="2">
        <f t="shared" si="54"/>
        <v>0</v>
      </c>
      <c r="DX114" s="2">
        <f t="shared" si="55"/>
        <v>0</v>
      </c>
      <c r="DY114" s="2">
        <f t="shared" si="56"/>
        <v>0</v>
      </c>
      <c r="DZ114" s="2">
        <f t="shared" si="57"/>
        <v>0</v>
      </c>
      <c r="EA114" s="2">
        <f t="shared" si="58"/>
        <v>0</v>
      </c>
      <c r="EB114" s="2">
        <f t="shared" si="59"/>
        <v>0</v>
      </c>
      <c r="EC114" s="2">
        <f t="shared" si="60"/>
        <v>0</v>
      </c>
      <c r="ED114" s="2">
        <f t="shared" si="61"/>
        <v>0</v>
      </c>
      <c r="EE114" s="2">
        <f t="shared" si="62"/>
        <v>0</v>
      </c>
      <c r="EF114" s="2">
        <f t="shared" si="63"/>
        <v>0</v>
      </c>
      <c r="EG114" s="2">
        <f t="shared" si="64"/>
        <v>0</v>
      </c>
      <c r="EH114" s="2">
        <f t="shared" si="65"/>
        <v>0</v>
      </c>
      <c r="EI114" s="2">
        <f t="shared" si="66"/>
        <v>0</v>
      </c>
      <c r="EJ114" s="2">
        <f t="shared" si="67"/>
        <v>0</v>
      </c>
      <c r="EK114" s="2">
        <f t="shared" si="68"/>
        <v>0</v>
      </c>
      <c r="EL114" s="2">
        <f t="shared" si="69"/>
        <v>0</v>
      </c>
      <c r="EM114" s="2">
        <f t="shared" si="70"/>
        <v>0</v>
      </c>
      <c r="EN114" s="2">
        <f t="shared" si="71"/>
        <v>0</v>
      </c>
      <c r="EO114" s="2">
        <f t="shared" si="72"/>
        <v>0</v>
      </c>
      <c r="EP114" s="2">
        <f t="shared" si="73"/>
        <v>0</v>
      </c>
      <c r="EQ114" s="2">
        <f t="shared" si="74"/>
        <v>0</v>
      </c>
      <c r="ER114" s="2">
        <f t="shared" si="75"/>
        <v>0</v>
      </c>
      <c r="ES114" s="2">
        <f t="shared" si="76"/>
        <v>0</v>
      </c>
      <c r="ET114" s="2">
        <f t="shared" si="77"/>
        <v>0</v>
      </c>
      <c r="EU114" s="2">
        <f t="shared" si="78"/>
        <v>0</v>
      </c>
      <c r="EV114">
        <f>INDEX('Ambiente-Luminico'!$B$2:$DZ$1000, MATCH($P114, 'Ambiente-Luminico'!$M$2:$M$1000, 0), MATCH(EV$1, 'Ambiente-Luminico'!$B$1:$DZ$1, 0))</f>
        <v>0.95</v>
      </c>
      <c r="EW114">
        <f>INDEX('Ambiente-Luminico'!$B$2:$DZ$1000, MATCH($P114, 'Ambiente-Luminico'!$M$2:$M$1000, 0), MATCH(EW$1, 'Ambiente-Luminico'!$B$1:$DZ$1, 0))</f>
        <v>0.05</v>
      </c>
      <c r="EX114">
        <f>INDEX('Ambiente-Luminico'!$B$2:$DZ$1000, MATCH($P114, 'Ambiente-Luminico'!$M$2:$M$1000, 0), MATCH(EX$1, 'Ambiente-Luminico'!$B$1:$DZ$1, 0))</f>
        <v>0</v>
      </c>
      <c r="EY114">
        <f>INDEX('Ambiente-Luminico'!$B$2:$DZ$1000, MATCH($P114, 'Ambiente-Luminico'!$M$2:$M$1000, 0), MATCH(EY$1, 'Ambiente-Luminico'!$B$1:$DZ$1, 0))</f>
        <v>0.72556156000000005</v>
      </c>
      <c r="EZ114">
        <f>INDEX('Ambiente-Luminico'!$B$2:$DZ$1000, MATCH($P114, 'Ambiente-Luminico'!$M$2:$M$1000, 0), MATCH(EZ$1, 'Ambiente-Luminico'!$B$1:$DZ$1, 0))</f>
        <v>2.7726028E-2</v>
      </c>
      <c r="FA114">
        <f>INDEX('Ambiente-Luminico'!$B$2:$DZ$1000, MATCH($P114, 'Ambiente-Luminico'!$M$2:$M$1000, 0), MATCH(FA$1, 'Ambiente-Luminico'!$B$1:$DZ$1, 0))</f>
        <v>1218.6492000000001</v>
      </c>
      <c r="FB114">
        <f>INDEX('Ambiente-Luminico'!$B$2:$DZ$1000, MATCH($P114, 'Ambiente-Luminico'!$M$2:$M$1000, 0), MATCH(FB$1, 'Ambiente-Luminico'!$B$1:$DZ$1, 0))</f>
        <v>5.6250000000000001E-2</v>
      </c>
    </row>
    <row r="115" spans="1:158" x14ac:dyDescent="0.3">
      <c r="A115">
        <f>IF(INDEX(Plan1!O$5:O$1000,ROW()-1)="","",INDEX(Plan1!O$5:O$1000,ROW()-1))</f>
        <v>114</v>
      </c>
      <c r="B115" t="str">
        <f>IF(INDEX(Plan1!P$5:P$1000,ROW()-1)="","",INDEX(Plan1!P$5:P$1000,ROW()-1))</f>
        <v>CTD-VN-V60-T210</v>
      </c>
      <c r="C115" t="str">
        <f>IF(INDEX(Plan1!Q$5:Q$1000,ROW()-1)="","",INDEX(Plan1!Q$5:Q$1000,ROW()-1))</f>
        <v>CTD</v>
      </c>
      <c r="D115" t="str">
        <f>IF(INDEX(Plan1!R$5:R$1000,ROW()-1)="","",INDEX(Plan1!R$5:R$1000,ROW()-1))</f>
        <v>VN</v>
      </c>
      <c r="E115" t="str">
        <f>IF(INDEX(Plan1!S$5:S$1000,ROW()-1)="","",INDEX(Plan1!S$5:S$1000,ROW()-1))</f>
        <v>V60</v>
      </c>
      <c r="F115" t="str">
        <f>IF(INDEX(Plan1!T$5:T$1000,ROW()-1)="","",INDEX(Plan1!T$5:T$1000,ROW()-1))</f>
        <v>T210</v>
      </c>
      <c r="G115" t="str">
        <f>IF(INDEX(Plan1!U$5:U$1000,ROW()-1)="","",INDEX(Plan1!U$5:U$1000,ROW()-1))</f>
        <v>DORMITÓRIO SERVIÇO</v>
      </c>
      <c r="H115">
        <f>IF(INDEX(Plan1!W$5:W$1000,ROW()-1)="","",INDEX(Plan1!W$5:W$1000,ROW()-1))</f>
        <v>6.72</v>
      </c>
      <c r="I115">
        <f>IF(INDEX(Plan1!X$5:X$1000,ROW()-1)="","",INDEX(Plan1!X$5:X$1000,ROW()-1))</f>
        <v>8.1199999999999992</v>
      </c>
      <c r="J115">
        <f>IF(INDEX(Plan1!Y$5:Y$1000,ROW()-1)="","",INDEX(Plan1!Y$5:Y$1000,ROW()-1))</f>
        <v>1.32</v>
      </c>
      <c r="K115" s="16">
        <f>IF(INDEX(Plan1!Z$5:Z$1000,ROW()-1)="","",INDEX(Plan1!Z$5:Z$1000,ROW()-1))</f>
        <v>0.16</v>
      </c>
      <c r="L115" s="2">
        <f>IF(INDEX(Plan1!AA$5:AA$1000,ROW()-1)="","",INDEX(Plan1!AA$5:AA$1000,ROW()-1))</f>
        <v>0.2</v>
      </c>
      <c r="M115" t="str">
        <f t="shared" si="79"/>
        <v>ST</v>
      </c>
      <c r="N115" t="str">
        <f t="shared" si="80"/>
        <v>Leste</v>
      </c>
      <c r="O115" t="str">
        <f t="shared" si="81"/>
        <v>CTD-VN-V60-T210-DORMITÓRIO SERVIÇO-ST</v>
      </c>
      <c r="P115" t="str">
        <f t="shared" si="82"/>
        <v>CTD-VN-V60-T210-DORMITÓRIO SERVIÇO-ST</v>
      </c>
      <c r="Q115" t="str">
        <f t="shared" si="83"/>
        <v>CTD_T210_V60</v>
      </c>
      <c r="R115" t="str">
        <f t="shared" si="84"/>
        <v>CTD_T210_V60_sDG</v>
      </c>
      <c r="S115" t="str">
        <f t="shared" si="85"/>
        <v>CTD-DORM-SERV</v>
      </c>
      <c r="T115" t="str">
        <f t="shared" si="86"/>
        <v>CTD-VN-V86-ST-DORMITÓRIO SERVIÇO-ST</v>
      </c>
      <c r="U115">
        <f>INDEX('Ambiente-Termico'!$B$2:$EC$1000, MATCH($O115, 'Ambiente-Termico'!$I$2:$I$1000, 0), MATCH(U$1, 'Ambiente-Termico'!$B$1:$EC$1, 0))</f>
        <v>3650</v>
      </c>
      <c r="V115">
        <f>INDEX('Ambiente-Termico'!$B$2:$EC$1000, MATCH($O115, 'Ambiente-Termico'!$I$2:$I$1000, 0), MATCH(V$1, 'Ambiente-Termico'!$B$1:$EC$1, 0))</f>
        <v>26.86</v>
      </c>
      <c r="W115">
        <f>INDEX('Ambiente-Termico'!$B$2:$EC$1000, MATCH($O115, 'Ambiente-Termico'!$I$2:$I$1000, 0), MATCH(W$1, 'Ambiente-Termico'!$B$1:$EC$1, 0))</f>
        <v>27.41</v>
      </c>
      <c r="X115">
        <f>INDEX('Ambiente-Termico'!$B$2:$EC$1000, MATCH($O115, 'Ambiente-Termico'!$I$2:$I$1000, 0), MATCH(X$1, 'Ambiente-Termico'!$B$1:$EC$1, 0))</f>
        <v>20.76</v>
      </c>
      <c r="Y115">
        <f>INDEX('Ambiente-Termico'!$B$2:$EC$1000, MATCH($O115, 'Ambiente-Termico'!$I$2:$I$1000, 0), MATCH(Y$1, 'Ambiente-Termico'!$B$1:$EC$1, 0))</f>
        <v>20.74</v>
      </c>
      <c r="Z115">
        <f>INDEX('Ambiente-Termico'!$B$2:$EC$1000, MATCH($O115, 'Ambiente-Termico'!$I$2:$I$1000, 0), MATCH(Z$1, 'Ambiente-Termico'!$B$1:$EC$1, 0))</f>
        <v>25.74</v>
      </c>
      <c r="AA115">
        <f>INDEX('Ambiente-Termico'!$B$2:$EC$1000, MATCH($O115, 'Ambiente-Termico'!$I$2:$I$1000, 0), MATCH(AA$1, 'Ambiente-Termico'!$B$1:$EC$1, 0))</f>
        <v>25.74</v>
      </c>
      <c r="AB115">
        <f>INDEX('Ambiente-Termico'!$B$2:$EC$1000, MATCH($O115, 'Ambiente-Termico'!$I$2:$I$1000, 0), MATCH(AB$1, 'Ambiente-Termico'!$B$1:$EC$1, 0))</f>
        <v>20.82</v>
      </c>
      <c r="AC115">
        <f>INDEX('Ambiente-Termico'!$B$2:$EC$1000, MATCH($O115, 'Ambiente-Termico'!$I$2:$I$1000, 0), MATCH(AC$1, 'Ambiente-Termico'!$B$1:$EC$1, 0))</f>
        <v>20.75</v>
      </c>
      <c r="AD115">
        <f>INDEX('Ambiente-Termico'!$B$2:$EC$1000, MATCH($O115, 'Ambiente-Termico'!$I$2:$I$1000, 0), MATCH(AD$1, 'Ambiente-Termico'!$B$1:$EC$1, 0))</f>
        <v>26.3</v>
      </c>
      <c r="AE115">
        <f>INDEX('Ambiente-Termico'!$B$2:$EC$1000, MATCH($O115, 'Ambiente-Termico'!$I$2:$I$1000, 0), MATCH(AE$1, 'Ambiente-Termico'!$B$1:$EC$1, 0))</f>
        <v>26.39</v>
      </c>
      <c r="AF115">
        <f>INDEX('Ambiente-Termico'!$B$2:$EC$1000, MATCH($O115, 'Ambiente-Termico'!$I$2:$I$1000, 0), MATCH(AF$1, 'Ambiente-Termico'!$B$1:$EC$1, 0))</f>
        <v>20.79</v>
      </c>
      <c r="AG115">
        <f>INDEX('Ambiente-Termico'!$B$2:$EC$1000, MATCH($O115, 'Ambiente-Termico'!$I$2:$I$1000, 0), MATCH(AG$1, 'Ambiente-Termico'!$B$1:$EC$1, 0))</f>
        <v>20.74</v>
      </c>
      <c r="AH115" s="2">
        <f t="shared" si="87"/>
        <v>1.2499999999999956E-2</v>
      </c>
      <c r="AI115" s="2">
        <f t="shared" si="87"/>
        <v>2.142092109960736E-2</v>
      </c>
      <c r="AJ115" s="2">
        <f t="shared" si="87"/>
        <v>5.2707235265931907E-3</v>
      </c>
      <c r="AK115" s="2">
        <f t="shared" si="87"/>
        <v>9.0778786430960601E-3</v>
      </c>
      <c r="AL115" s="2">
        <f t="shared" si="88"/>
        <v>1.2279355333844943E-2</v>
      </c>
      <c r="AM115" s="2">
        <f t="shared" si="88"/>
        <v>1.2279355333844943E-2</v>
      </c>
      <c r="AN115" s="2">
        <f t="shared" si="88"/>
        <v>9.0433127082342191E-3</v>
      </c>
      <c r="AO115" s="2">
        <f t="shared" si="43"/>
        <v>1.096282173498575E-2</v>
      </c>
      <c r="AP115" s="2">
        <f t="shared" si="43"/>
        <v>1.2021036814425234E-2</v>
      </c>
      <c r="AQ115" s="2">
        <f t="shared" si="43"/>
        <v>1.6032811334824704E-2</v>
      </c>
      <c r="AR115" s="2">
        <f t="shared" si="43"/>
        <v>7.1633237822350537E-3</v>
      </c>
      <c r="AS115" s="2">
        <f t="shared" si="44"/>
        <v>1.0023866348448762E-2</v>
      </c>
      <c r="AT115">
        <f>INDEX('Ambiente-Termico'!$B$2:$EC$1000, MATCH($O115, 'Ambiente-Termico'!$I$2:$I$1000, 0), MATCH(AT$1, 'Ambiente-Termico'!$B$1:$EC$1, 0))</f>
        <v>0</v>
      </c>
      <c r="AU115" s="2">
        <f>INDEX('Ambiente-Termico'!$B$2:$EC$1000, MATCH($O115, 'Ambiente-Termico'!$I$2:$I$1000, 0), MATCH(AU$1, 'Ambiente-Termico'!$B$1:$EC$1, 0))</f>
        <v>0</v>
      </c>
      <c r="AV115">
        <f>INDEX('Ambiente-Termico'!$B$2:$EC$1000, MATCH($O115, 'Ambiente-Termico'!$I$2:$I$1000, 0), MATCH(AV$1, 'Ambiente-Termico'!$B$1:$EC$1, 0))</f>
        <v>3597</v>
      </c>
      <c r="AW115" s="2">
        <f>INDEX('Ambiente-Termico'!$B$2:$EC$1000, MATCH($O115, 'Ambiente-Termico'!$I$2:$I$1000, 0), MATCH(AW$1, 'Ambiente-Termico'!$B$1:$EC$1, 0))</f>
        <v>0.98547945205479448</v>
      </c>
      <c r="AX115">
        <f>INDEX('Ambiente-Termico'!$B$2:$EC$1000, MATCH($O115, 'Ambiente-Termico'!$I$2:$I$1000, 0), MATCH(AX$1, 'Ambiente-Termico'!$B$1:$EC$1, 0))</f>
        <v>53</v>
      </c>
      <c r="AY115" s="2">
        <f>INDEX('Ambiente-Termico'!$B$2:$EC$1000, MATCH($O115, 'Ambiente-Termico'!$I$2:$I$1000, 0), MATCH(AY$1, 'Ambiente-Termico'!$B$1:$EC$1, 0))</f>
        <v>1.452054794520548E-2</v>
      </c>
      <c r="AZ115">
        <f>INDEX('Ambiente-Termico'!$B$2:$EC$1000, MATCH($O115, 'Ambiente-Termico'!$I$2:$I$1000, 0), MATCH(AZ$1, 'Ambiente-Termico'!$B$1:$EC$1, 0))</f>
        <v>0</v>
      </c>
      <c r="BA115" s="2">
        <f>INDEX('Ambiente-Termico'!$B$2:$EC$1000, MATCH($O115, 'Ambiente-Termico'!$I$2:$I$1000, 0), MATCH(BA$1, 'Ambiente-Termico'!$B$1:$EC$1, 0))</f>
        <v>0</v>
      </c>
      <c r="BB115">
        <f>INDEX('Ambiente-Termico'!$B$2:$EC$1000, MATCH($O115, 'Ambiente-Termico'!$I$2:$I$1000, 0), MATCH(BB$1, 'Ambiente-Termico'!$B$1:$EC$1, 0))</f>
        <v>8707</v>
      </c>
      <c r="BC115" s="2">
        <f>INDEX('Ambiente-Termico'!$B$2:$EC$1000, MATCH($O115, 'Ambiente-Termico'!$I$2:$I$1000, 0), MATCH(BC$1, 'Ambiente-Termico'!$B$1:$EC$1, 0))</f>
        <v>0.99394977168949772</v>
      </c>
      <c r="BD115" t="e">
        <f>INDEX('Ambiente-Termico'!$B$2:$EC$1000, MATCH($O115, 'Ambiente-Termico'!$I$2:$I$1000, 0), MATCH(BD$1, 'Ambiente-Termico'!$B$1:$EC$1, 0))</f>
        <v>#N/A</v>
      </c>
      <c r="BE115" s="2" t="e">
        <f>INDEX('Ambiente-Termico'!$B$2:$EC$1000, MATCH($O115, 'Ambiente-Termico'!$I$2:$I$1000, 0), MATCH(BE$1, 'Ambiente-Termico'!$B$1:$EC$1, 0))</f>
        <v>#N/A</v>
      </c>
      <c r="BF115">
        <f>INDEX('Ambiente-Termico'!$B$2:$EC$1000, MATCH($O115, 'Ambiente-Termico'!$I$2:$I$1000, 0), MATCH(BF$1, 'Ambiente-Termico'!$B$1:$EC$1, 0))</f>
        <v>3</v>
      </c>
      <c r="BG115" s="2">
        <f>INDEX('Ambiente-Termico'!$B$2:$EC$1000, MATCH($O115, 'Ambiente-Termico'!$I$2:$I$1000, 0), MATCH(BG$1, 'Ambiente-Termico'!$B$1:$EC$1, 0))</f>
        <v>8.2191780821917813E-4</v>
      </c>
      <c r="BH115">
        <f>INDEX('Ambiente-Termico'!$B$2:$EC$1000, MATCH($O115, 'Ambiente-Termico'!$I$2:$I$1000, 0), MATCH(BH$1, 'Ambiente-Termico'!$B$1:$EC$1, 0))</f>
        <v>113</v>
      </c>
      <c r="BI115" s="2">
        <f>INDEX('Ambiente-Termico'!$B$2:$EC$1000, MATCH($O115, 'Ambiente-Termico'!$I$2:$I$1000, 0), MATCH(BI$1, 'Ambiente-Termico'!$B$1:$EC$1, 0))</f>
        <v>3.0958904109589042E-2</v>
      </c>
      <c r="BJ115">
        <f>INDEX('Ambiente-Termico'!$B$2:$EC$1000, MATCH($O115, 'Ambiente-Termico'!$I$2:$I$1000, 0), MATCH(BJ$1, 'Ambiente-Termico'!$B$1:$EC$1, 0))</f>
        <v>3534</v>
      </c>
      <c r="BK115" s="2">
        <f>INDEX('Ambiente-Termico'!$B$2:$EC$1000, MATCH($O115, 'Ambiente-Termico'!$I$2:$I$1000, 0), MATCH(BK$1, 'Ambiente-Termico'!$B$1:$EC$1, 0))</f>
        <v>0.96821917808219182</v>
      </c>
      <c r="BL115">
        <f>INDEX('Ambiente-Termico'!$B$2:$EC$1000, MATCH($O115, 'Ambiente-Termico'!$I$2:$I$1000, 0), MATCH(BL$1, 'Ambiente-Termico'!$B$1:$EC$1, 0))</f>
        <v>6</v>
      </c>
      <c r="BM115" s="2">
        <f>INDEX('Ambiente-Termico'!$B$2:$EC$1000, MATCH($O115, 'Ambiente-Termico'!$I$2:$I$1000, 0), MATCH(BM$1, 'Ambiente-Termico'!$B$1:$EC$1, 0))</f>
        <v>6.8493150684931507E-4</v>
      </c>
      <c r="BN115">
        <f>INDEX('Ambiente-Termico'!$B$2:$EC$1000, MATCH($O115, 'Ambiente-Termico'!$I$2:$I$1000, 0), MATCH(BN$1, 'Ambiente-Termico'!$B$1:$EC$1, 0))</f>
        <v>537</v>
      </c>
      <c r="BO115" s="2">
        <f>INDEX('Ambiente-Termico'!$B$2:$EC$1000, MATCH($O115, 'Ambiente-Termico'!$I$2:$I$1000, 0), MATCH(BO$1, 'Ambiente-Termico'!$B$1:$EC$1, 0))</f>
        <v>6.1301369863013697E-2</v>
      </c>
      <c r="BP115">
        <f>INDEX('Ambiente-Termico'!$B$2:$EC$1000, MATCH($O115, 'Ambiente-Termico'!$I$2:$I$1000, 0), MATCH(BP$1, 'Ambiente-Termico'!$B$1:$EC$1, 0))</f>
        <v>8217</v>
      </c>
      <c r="BQ115" s="2">
        <f>INDEX('Ambiente-Termico'!$B$2:$EC$1000, MATCH($O115, 'Ambiente-Termico'!$I$2:$I$1000, 0), MATCH(BQ$1, 'Ambiente-Termico'!$B$1:$EC$1, 0))</f>
        <v>0.93801369863013695</v>
      </c>
      <c r="BR115">
        <f>INDEX('Ambiente-Termico'!$B$2:$EC$1000, MATCH($O115, 'Ambiente-Termico'!$I$2:$I$1000, 0), MATCH(BR$1, 'Ambiente-Termico'!$B$1:$EC$1, 0))</f>
        <v>0</v>
      </c>
      <c r="BS115" s="2">
        <f>INDEX('Ambiente-Termico'!$B$2:$EC$1000, MATCH($O115, 'Ambiente-Termico'!$I$2:$I$1000, 0), MATCH(BS$1, 'Ambiente-Termico'!$B$1:$EC$1, 0))</f>
        <v>0</v>
      </c>
      <c r="BT115">
        <f>INDEX('Ambiente-Termico'!$B$2:$EC$1000, MATCH($O115, 'Ambiente-Termico'!$I$2:$I$1000, 0), MATCH(BT$1, 'Ambiente-Termico'!$B$1:$EC$1, 0))</f>
        <v>1772</v>
      </c>
      <c r="BU115" s="2">
        <f>INDEX('Ambiente-Termico'!$B$2:$EC$1000, MATCH($O115, 'Ambiente-Termico'!$I$2:$I$1000, 0), MATCH(BU$1, 'Ambiente-Termico'!$B$1:$EC$1, 0))</f>
        <v>0.48547945205479448</v>
      </c>
      <c r="BV115">
        <f>INDEX('Ambiente-Termico'!$B$2:$EC$1000, MATCH($O115, 'Ambiente-Termico'!$I$2:$I$1000, 0), MATCH(BV$1, 'Ambiente-Termico'!$B$1:$EC$1, 0))</f>
        <v>6988</v>
      </c>
      <c r="BW115" s="2">
        <f>INDEX('Ambiente-Termico'!$B$2:$EC$1000, MATCH($O115, 'Ambiente-Termico'!$I$2:$I$1000, 0), MATCH(BW$1, 'Ambiente-Termico'!$B$1:$EC$1, 0))</f>
        <v>0.79771689497716891</v>
      </c>
      <c r="BX115">
        <f>INDEX('Ambiente-Termico'!$B$2:$EC$1000, MATCH($O115, 'Ambiente-Termico'!$I$2:$I$1000, 0), MATCH(BX$1, 'Ambiente-Termico'!$B$1:$EC$1, 0))</f>
        <v>0</v>
      </c>
      <c r="BY115" s="2">
        <f>INDEX('Ambiente-Termico'!$B$2:$EC$1000, MATCH($O115, 'Ambiente-Termico'!$I$2:$I$1000, 0), MATCH(BY$1, 'Ambiente-Termico'!$B$1:$EC$1, 0))</f>
        <v>0</v>
      </c>
      <c r="BZ115">
        <f>INDEX('Ambiente-Termico'!$B$2:$EC$1000, MATCH($O115, 'Ambiente-Termico'!$I$2:$I$1000, 0), MATCH(BZ$1, 'Ambiente-Termico'!$B$1:$EC$1, 0))</f>
        <v>4266</v>
      </c>
      <c r="CA115" s="2">
        <f>INDEX('Ambiente-Termico'!$B$2:$EC$1000, MATCH($O115, 'Ambiente-Termico'!$I$2:$I$1000, 0), MATCH(CA$1, 'Ambiente-Termico'!$B$1:$EC$1, 0))</f>
        <v>0.48698630136986298</v>
      </c>
      <c r="CB115">
        <f>INDEX('Ambiente-Termico'!$B$2:$EC$1000, MATCH($O115, 'Ambiente-Termico'!$I$2:$I$1000, 0), MATCH(CB$1, 'Ambiente-Termico'!$B$1:$EC$1, 0))</f>
        <v>4494</v>
      </c>
      <c r="CC115" s="2">
        <f>INDEX('Ambiente-Termico'!$B$2:$EC$1000, MATCH($O115, 'Ambiente-Termico'!$I$2:$I$1000, 0), MATCH(CC$1, 'Ambiente-Termico'!$B$1:$EC$1, 0))</f>
        <v>0.51301369863013702</v>
      </c>
      <c r="CD115">
        <f>INDEX('Ambiente-Termico'!$B$2:$EC$1000, MATCH($O115, 'Ambiente-Termico'!$I$2:$I$1000, 0), MATCH(CD$1, 'Ambiente-Termico'!$B$1:$EC$1, 0))</f>
        <v>0</v>
      </c>
      <c r="CE115">
        <f>INDEX('Ambiente-Termico'!$B$2:$EC$1000, MATCH($O115, 'Ambiente-Termico'!$I$2:$I$1000, 0), MATCH(CE$1, 'Ambiente-Termico'!$B$1:$EC$1, 0))</f>
        <v>0</v>
      </c>
      <c r="CF115">
        <f>INDEX('Ambiente-Termico'!$B$2:$EC$1000, MATCH($O115, 'Ambiente-Termico'!$I$2:$I$1000, 0), MATCH(CF$1, 'Ambiente-Termico'!$B$1:$EC$1, 0))</f>
        <v>0</v>
      </c>
      <c r="CG115">
        <f>INDEX('Ambiente-Termico'!$B$2:$EC$1000, MATCH($O115, 'Ambiente-Termico'!$I$2:$I$1000, 0), MATCH(CG$1, 'Ambiente-Termico'!$B$1:$EC$1, 0))</f>
        <v>0</v>
      </c>
      <c r="CH115">
        <f>INDEX('Ambiente-Termico'!$B$2:$EC$1000, MATCH($O115, 'Ambiente-Termico'!$I$2:$I$1000, 0), MATCH(CH$1, 'Ambiente-Termico'!$B$1:$EC$1, 0))</f>
        <v>0</v>
      </c>
      <c r="CI115">
        <f>INDEX('Ambiente-Termico'!$B$2:$EC$1000, MATCH($O115, 'Ambiente-Termico'!$I$2:$I$1000, 0), MATCH(CI$1, 'Ambiente-Termico'!$B$1:$EC$1, 0))</f>
        <v>0</v>
      </c>
      <c r="CJ115">
        <f>INDEX('Ambiente-Termico'!$B$2:$EC$1000, MATCH($O115, 'Ambiente-Termico'!$I$2:$I$1000, 0), MATCH(CJ$1, 'Ambiente-Termico'!$B$1:$EC$1, 0))</f>
        <v>0</v>
      </c>
      <c r="CK115">
        <f>INDEX('Ambiente-Termico'!$B$2:$EC$1000, MATCH($O115, 'Ambiente-Termico'!$I$2:$I$1000, 0), MATCH(CK$1, 'Ambiente-Termico'!$B$1:$EC$1, 0))</f>
        <v>0</v>
      </c>
      <c r="CL115">
        <f>INDEX('Ambiente-Termico'!$B$2:$EC$1000, MATCH($O115, 'Ambiente-Termico'!$I$2:$I$1000, 0), MATCH(CL$1, 'Ambiente-Termico'!$B$1:$EC$1, 0))</f>
        <v>0</v>
      </c>
      <c r="CM115">
        <f>INDEX('Ambiente-Termico'!$B$2:$EC$1000, MATCH($O115, 'Ambiente-Termico'!$I$2:$I$1000, 0), MATCH(CM$1, 'Ambiente-Termico'!$B$1:$EC$1, 0))</f>
        <v>0</v>
      </c>
      <c r="CN115">
        <f>INDEX('Ambiente-Termico'!$B$2:$EC$1000, MATCH($O115, 'Ambiente-Termico'!$I$2:$I$1000, 0), MATCH(CN$1, 'Ambiente-Termico'!$B$1:$EC$1, 0))</f>
        <v>0</v>
      </c>
      <c r="CO115">
        <f>INDEX('Ambiente-Termico'!$B$2:$EC$1000, MATCH($O115, 'Ambiente-Termico'!$I$2:$I$1000, 0), MATCH(CO$1, 'Ambiente-Termico'!$B$1:$EC$1, 0))</f>
        <v>0</v>
      </c>
      <c r="CP115">
        <f>INDEX('Ambiente-Termico'!$B$2:$EC$1000, MATCH($O115, 'Ambiente-Termico'!$I$2:$I$1000, 0), MATCH(CP$1, 'Ambiente-Termico'!$B$1:$EC$1, 0))</f>
        <v>0</v>
      </c>
      <c r="CQ115">
        <f>INDEX('Ambiente-Termico'!$B$2:$EC$1000, MATCH($O115, 'Ambiente-Termico'!$I$2:$I$1000, 0), MATCH(CQ$1, 'Ambiente-Termico'!$B$1:$EC$1, 0))</f>
        <v>0</v>
      </c>
      <c r="CR115">
        <f>INDEX('Ambiente-Termico'!$B$2:$EC$1000, MATCH($O115, 'Ambiente-Termico'!$I$2:$I$1000, 0), MATCH(CR$1, 'Ambiente-Termico'!$B$1:$EC$1, 0))</f>
        <v>0</v>
      </c>
      <c r="CS115">
        <f>INDEX('Ambiente-Termico'!$B$2:$EC$1000, MATCH($O115, 'Ambiente-Termico'!$I$2:$I$1000, 0), MATCH(CS$1, 'Ambiente-Termico'!$B$1:$EC$1, 0))</f>
        <v>0</v>
      </c>
      <c r="CT115">
        <f>INDEX('Ambiente-Termico'!$B$2:$EC$1000, MATCH($O115, 'Ambiente-Termico'!$I$2:$I$1000, 0), MATCH(CT$1, 'Ambiente-Termico'!$B$1:$EC$1, 0))</f>
        <v>0</v>
      </c>
      <c r="CU115">
        <f>INDEX('Ambiente-Termico'!$B$2:$EC$1000, MATCH($O115, 'Ambiente-Termico'!$I$2:$I$1000, 0), MATCH(CU$1, 'Ambiente-Termico'!$B$1:$EC$1, 0))</f>
        <v>0</v>
      </c>
      <c r="CV115">
        <f>INDEX('Ambiente-Termico'!$B$2:$EC$1000, MATCH($O115, 'Ambiente-Termico'!$I$2:$I$1000, 0), MATCH(CV$1, 'Ambiente-Termico'!$B$1:$EC$1, 0))</f>
        <v>0</v>
      </c>
      <c r="CW115">
        <f>INDEX('Ambiente-Termico'!$B$2:$EC$1000, MATCH($O115, 'Ambiente-Termico'!$I$2:$I$1000, 0), MATCH(CW$1, 'Ambiente-Termico'!$B$1:$EC$1, 0))</f>
        <v>0</v>
      </c>
      <c r="CX115">
        <f>INDEX('Ambiente-Termico'!$B$2:$EC$1000, MATCH($O115, 'Ambiente-Termico'!$I$2:$I$1000, 0), MATCH(CX$1, 'Ambiente-Termico'!$B$1:$EC$1, 0))</f>
        <v>0</v>
      </c>
      <c r="CY115">
        <f>INDEX('Ambiente-Termico'!$B$2:$EC$1000, MATCH($O115, 'Ambiente-Termico'!$I$2:$I$1000, 0), MATCH(CY$1, 'Ambiente-Termico'!$B$1:$EC$1, 0))</f>
        <v>0</v>
      </c>
      <c r="CZ115">
        <f>INDEX('Ambiente-Termico'!$B$2:$EC$1000, MATCH($O115, 'Ambiente-Termico'!$I$2:$I$1000, 0), MATCH(CZ$1, 'Ambiente-Termico'!$B$1:$EC$1, 0))</f>
        <v>0</v>
      </c>
      <c r="DA115">
        <f>INDEX('Ambiente-Termico'!$B$2:$EC$1000, MATCH($O115, 'Ambiente-Termico'!$I$2:$I$1000, 0), MATCH(DA$1, 'Ambiente-Termico'!$B$1:$EC$1, 0))</f>
        <v>0</v>
      </c>
      <c r="DB115">
        <f>INDEX('Ambiente-Termico'!$B$2:$EC$1000, MATCH($O115, 'Ambiente-Termico'!$I$2:$I$1000, 0), MATCH(DB$1, 'Ambiente-Termico'!$B$1:$EC$1, 0))</f>
        <v>0</v>
      </c>
      <c r="DC115">
        <f>INDEX('Ambiente-Termico'!$B$2:$EC$1000, MATCH($O115, 'Ambiente-Termico'!$I$2:$I$1000, 0), MATCH(DC$1, 'Ambiente-Termico'!$B$1:$EC$1, 0))</f>
        <v>0</v>
      </c>
      <c r="DD115">
        <f>INDEX('Ambiente-Termico'!$B$2:$EC$1000, MATCH($O115, 'Ambiente-Termico'!$I$2:$I$1000, 0), MATCH(DD$1, 'Ambiente-Termico'!$B$1:$EC$1, 0))</f>
        <v>0</v>
      </c>
      <c r="DE115">
        <f>INDEX('Ambiente-Termico'!$B$2:$EC$1000, MATCH($O115, 'Ambiente-Termico'!$I$2:$I$1000, 0), MATCH(DE$1, 'Ambiente-Termico'!$B$1:$EC$1, 0))</f>
        <v>0</v>
      </c>
      <c r="DF115">
        <f>INDEX('Ambiente-Termico'!$B$2:$EC$1000, MATCH($O115, 'Ambiente-Termico'!$I$2:$I$1000, 0), MATCH(DF$1, 'Ambiente-Termico'!$B$1:$EC$1, 0))</f>
        <v>0</v>
      </c>
      <c r="DG115">
        <f>INDEX('Ambiente-Termico'!$B$2:$EC$1000, MATCH($O115, 'Ambiente-Termico'!$I$2:$I$1000, 0), MATCH(DG$1, 'Ambiente-Termico'!$B$1:$EC$1, 0))</f>
        <v>0</v>
      </c>
      <c r="DH115">
        <f>INDEX('Ambiente-Termico'!$B$2:$EC$1000, MATCH($O115, 'Ambiente-Termico'!$I$2:$I$1000, 0), MATCH(DH$1, 'Ambiente-Termico'!$B$1:$EC$1, 0))</f>
        <v>0</v>
      </c>
      <c r="DI115">
        <f>INDEX('Ambiente-Termico'!$B$2:$EC$1000, MATCH($O115, 'Ambiente-Termico'!$I$2:$I$1000, 0), MATCH(DI$1, 'Ambiente-Termico'!$B$1:$EC$1, 0))</f>
        <v>0</v>
      </c>
      <c r="DJ115">
        <f>INDEX('Ambiente-Termico'!$B$2:$EC$1000, MATCH($O115, 'Ambiente-Termico'!$I$2:$I$1000, 0), MATCH(DJ$1, 'Ambiente-Termico'!$B$1:$EC$1, 0))</f>
        <v>0</v>
      </c>
      <c r="DK115">
        <f>INDEX('Ambiente-Termico'!$B$2:$EC$1000, MATCH($O115, 'Ambiente-Termico'!$I$2:$I$1000, 0), MATCH(DK$1, 'Ambiente-Termico'!$B$1:$EC$1, 0))</f>
        <v>0</v>
      </c>
      <c r="DL115">
        <f>INDEX('Ambiente-Termico'!$B$2:$EC$1000, MATCH($O115, 'Ambiente-Termico'!$I$2:$I$1000, 0), MATCH(DL$1, 'Ambiente-Termico'!$B$1:$EC$1, 0))</f>
        <v>0</v>
      </c>
      <c r="DM115">
        <f>INDEX('Ambiente-Termico'!$B$2:$EC$1000, MATCH($O115, 'Ambiente-Termico'!$I$2:$I$1000, 0), MATCH(DM$1, 'Ambiente-Termico'!$B$1:$EC$1, 0))</f>
        <v>0</v>
      </c>
      <c r="DN115" s="2">
        <f t="shared" si="45"/>
        <v>0</v>
      </c>
      <c r="DO115" s="2">
        <f t="shared" si="46"/>
        <v>0</v>
      </c>
      <c r="DP115" s="2">
        <f t="shared" si="47"/>
        <v>0</v>
      </c>
      <c r="DQ115" s="2">
        <f t="shared" si="48"/>
        <v>0</v>
      </c>
      <c r="DR115" s="2">
        <f t="shared" si="49"/>
        <v>0</v>
      </c>
      <c r="DS115" s="2">
        <f t="shared" si="50"/>
        <v>0</v>
      </c>
      <c r="DT115" s="2">
        <f t="shared" si="51"/>
        <v>0</v>
      </c>
      <c r="DU115" s="2">
        <f t="shared" si="52"/>
        <v>0</v>
      </c>
      <c r="DV115" s="2">
        <f t="shared" si="53"/>
        <v>0</v>
      </c>
      <c r="DW115" s="2">
        <f t="shared" si="54"/>
        <v>0</v>
      </c>
      <c r="DX115" s="2">
        <f t="shared" si="55"/>
        <v>0</v>
      </c>
      <c r="DY115" s="2">
        <f t="shared" si="56"/>
        <v>0</v>
      </c>
      <c r="DZ115" s="2">
        <f t="shared" si="57"/>
        <v>0</v>
      </c>
      <c r="EA115" s="2">
        <f t="shared" si="58"/>
        <v>0</v>
      </c>
      <c r="EB115" s="2">
        <f t="shared" si="59"/>
        <v>0</v>
      </c>
      <c r="EC115" s="2">
        <f t="shared" si="60"/>
        <v>0</v>
      </c>
      <c r="ED115" s="2">
        <f t="shared" si="61"/>
        <v>0</v>
      </c>
      <c r="EE115" s="2">
        <f t="shared" si="62"/>
        <v>0</v>
      </c>
      <c r="EF115" s="2">
        <f t="shared" si="63"/>
        <v>0</v>
      </c>
      <c r="EG115" s="2">
        <f t="shared" si="64"/>
        <v>0</v>
      </c>
      <c r="EH115" s="2">
        <f t="shared" si="65"/>
        <v>0</v>
      </c>
      <c r="EI115" s="2">
        <f t="shared" si="66"/>
        <v>0</v>
      </c>
      <c r="EJ115" s="2">
        <f t="shared" si="67"/>
        <v>0</v>
      </c>
      <c r="EK115" s="2">
        <f t="shared" si="68"/>
        <v>0</v>
      </c>
      <c r="EL115" s="2">
        <f t="shared" si="69"/>
        <v>0</v>
      </c>
      <c r="EM115" s="2">
        <f t="shared" si="70"/>
        <v>0</v>
      </c>
      <c r="EN115" s="2">
        <f t="shared" si="71"/>
        <v>0</v>
      </c>
      <c r="EO115" s="2">
        <f t="shared" si="72"/>
        <v>0</v>
      </c>
      <c r="EP115" s="2">
        <f t="shared" si="73"/>
        <v>0</v>
      </c>
      <c r="EQ115" s="2">
        <f t="shared" si="74"/>
        <v>0</v>
      </c>
      <c r="ER115" s="2">
        <f t="shared" si="75"/>
        <v>0</v>
      </c>
      <c r="ES115" s="2">
        <f t="shared" si="76"/>
        <v>0</v>
      </c>
      <c r="ET115" s="2">
        <f t="shared" si="77"/>
        <v>0</v>
      </c>
      <c r="EU115" s="2">
        <f t="shared" si="78"/>
        <v>0</v>
      </c>
      <c r="EV115">
        <f>INDEX('Ambiente-Luminico'!$B$2:$DZ$1000, MATCH($P115, 'Ambiente-Luminico'!$M$2:$M$1000, 0), MATCH(EV$1, 'Ambiente-Luminico'!$B$1:$DZ$1, 0))</f>
        <v>0.75</v>
      </c>
      <c r="EW115">
        <f>INDEX('Ambiente-Luminico'!$B$2:$DZ$1000, MATCH($P115, 'Ambiente-Luminico'!$M$2:$M$1000, 0), MATCH(EW$1, 'Ambiente-Luminico'!$B$1:$DZ$1, 0))</f>
        <v>0.05</v>
      </c>
      <c r="EX115">
        <f>INDEX('Ambiente-Luminico'!$B$2:$DZ$1000, MATCH($P115, 'Ambiente-Luminico'!$M$2:$M$1000, 0), MATCH(EX$1, 'Ambiente-Luminico'!$B$1:$DZ$1, 0))</f>
        <v>0</v>
      </c>
      <c r="EY115">
        <f>INDEX('Ambiente-Luminico'!$B$2:$DZ$1000, MATCH($P115, 'Ambiente-Luminico'!$M$2:$M$1000, 0), MATCH(EY$1, 'Ambiente-Luminico'!$B$1:$DZ$1, 0))</f>
        <v>0.53475344000000002</v>
      </c>
      <c r="EZ115">
        <f>INDEX('Ambiente-Luminico'!$B$2:$DZ$1000, MATCH($P115, 'Ambiente-Luminico'!$M$2:$M$1000, 0), MATCH(EZ$1, 'Ambiente-Luminico'!$B$1:$DZ$1, 0))</f>
        <v>1.7657537000000001E-2</v>
      </c>
      <c r="FA115">
        <f>INDEX('Ambiente-Luminico'!$B$2:$DZ$1000, MATCH($P115, 'Ambiente-Luminico'!$M$2:$M$1000, 0), MATCH(FA$1, 'Ambiente-Luminico'!$B$1:$DZ$1, 0))</f>
        <v>646.46783000000005</v>
      </c>
      <c r="FB115">
        <f>INDEX('Ambiente-Luminico'!$B$2:$DZ$1000, MATCH($P115, 'Ambiente-Luminico'!$M$2:$M$1000, 0), MATCH(FB$1, 'Ambiente-Luminico'!$B$1:$DZ$1, 0))</f>
        <v>2.5000000000000001E-2</v>
      </c>
    </row>
    <row r="116" spans="1:158" x14ac:dyDescent="0.3">
      <c r="A116">
        <f>IF(INDEX(Plan1!O$5:O$1000,ROW()-1)="","",INDEX(Plan1!O$5:O$1000,ROW()-1))</f>
        <v>115</v>
      </c>
      <c r="B116" t="str">
        <f>IF(INDEX(Plan1!P$5:P$1000,ROW()-1)="","",INDEX(Plan1!P$5:P$1000,ROW()-1))</f>
        <v>CTD-VN-V86-T210</v>
      </c>
      <c r="C116" t="str">
        <f>IF(INDEX(Plan1!Q$5:Q$1000,ROW()-1)="","",INDEX(Plan1!Q$5:Q$1000,ROW()-1))</f>
        <v>CTD</v>
      </c>
      <c r="D116" t="str">
        <f>IF(INDEX(Plan1!R$5:R$1000,ROW()-1)="","",INDEX(Plan1!R$5:R$1000,ROW()-1))</f>
        <v>VN</v>
      </c>
      <c r="E116" t="str">
        <f>IF(INDEX(Plan1!S$5:S$1000,ROW()-1)="","",INDEX(Plan1!S$5:S$1000,ROW()-1))</f>
        <v>V86</v>
      </c>
      <c r="F116" t="str">
        <f>IF(INDEX(Plan1!T$5:T$1000,ROW()-1)="","",INDEX(Plan1!T$5:T$1000,ROW()-1))</f>
        <v>T210</v>
      </c>
      <c r="G116" t="str">
        <f>IF(INDEX(Plan1!U$5:U$1000,ROW()-1)="","",INDEX(Plan1!U$5:U$1000,ROW()-1))</f>
        <v>DORMITÓRIO SERVIÇO</v>
      </c>
      <c r="H116">
        <f>IF(INDEX(Plan1!W$5:W$1000,ROW()-1)="","",INDEX(Plan1!W$5:W$1000,ROW()-1))</f>
        <v>6.72</v>
      </c>
      <c r="I116">
        <f>IF(INDEX(Plan1!X$5:X$1000,ROW()-1)="","",INDEX(Plan1!X$5:X$1000,ROW()-1))</f>
        <v>8.1199999999999992</v>
      </c>
      <c r="J116">
        <f>IF(INDEX(Plan1!Y$5:Y$1000,ROW()-1)="","",INDEX(Plan1!Y$5:Y$1000,ROW()-1))</f>
        <v>1.32</v>
      </c>
      <c r="K116" s="16">
        <f>IF(INDEX(Plan1!Z$5:Z$1000,ROW()-1)="","",INDEX(Plan1!Z$5:Z$1000,ROW()-1))</f>
        <v>0.16</v>
      </c>
      <c r="L116" s="2">
        <f>IF(INDEX(Plan1!AA$5:AA$1000,ROW()-1)="","",INDEX(Plan1!AA$5:AA$1000,ROW()-1))</f>
        <v>0.2</v>
      </c>
      <c r="M116" t="str">
        <f t="shared" si="79"/>
        <v>ST</v>
      </c>
      <c r="N116" t="str">
        <f t="shared" si="80"/>
        <v>Leste</v>
      </c>
      <c r="O116" t="str">
        <f t="shared" si="81"/>
        <v>CTD-VN-V86-T210-DORMITÓRIO SERVIÇO-ST</v>
      </c>
      <c r="P116" t="str">
        <f t="shared" si="82"/>
        <v>CTD-VN-V86-T210-DORMITÓRIO SERVIÇO-ST</v>
      </c>
      <c r="Q116" t="str">
        <f t="shared" si="83"/>
        <v>CTD_T210_V86</v>
      </c>
      <c r="R116" t="str">
        <f t="shared" si="84"/>
        <v>CTD_T210_V86_sDG</v>
      </c>
      <c r="S116" t="str">
        <f t="shared" si="85"/>
        <v>CTD-DORM-SERV</v>
      </c>
      <c r="T116" t="str">
        <f t="shared" si="86"/>
        <v>CTD-VN-V86-ST-DORMITÓRIO SERVIÇO-ST</v>
      </c>
      <c r="U116">
        <f>INDEX('Ambiente-Termico'!$B$2:$EC$1000, MATCH($O116, 'Ambiente-Termico'!$I$2:$I$1000, 0), MATCH(U$1, 'Ambiente-Termico'!$B$1:$EC$1, 0))</f>
        <v>3650</v>
      </c>
      <c r="V116">
        <f>INDEX('Ambiente-Termico'!$B$2:$EC$1000, MATCH($O116, 'Ambiente-Termico'!$I$2:$I$1000, 0), MATCH(V$1, 'Ambiente-Termico'!$B$1:$EC$1, 0))</f>
        <v>26.76</v>
      </c>
      <c r="W116">
        <f>INDEX('Ambiente-Termico'!$B$2:$EC$1000, MATCH($O116, 'Ambiente-Termico'!$I$2:$I$1000, 0), MATCH(W$1, 'Ambiente-Termico'!$B$1:$EC$1, 0))</f>
        <v>27.07</v>
      </c>
      <c r="X116">
        <f>INDEX('Ambiente-Termico'!$B$2:$EC$1000, MATCH($O116, 'Ambiente-Termico'!$I$2:$I$1000, 0), MATCH(X$1, 'Ambiente-Termico'!$B$1:$EC$1, 0))</f>
        <v>20.78</v>
      </c>
      <c r="Y116">
        <f>INDEX('Ambiente-Termico'!$B$2:$EC$1000, MATCH($O116, 'Ambiente-Termico'!$I$2:$I$1000, 0), MATCH(Y$1, 'Ambiente-Termico'!$B$1:$EC$1, 0))</f>
        <v>20.78</v>
      </c>
      <c r="Z116">
        <f>INDEX('Ambiente-Termico'!$B$2:$EC$1000, MATCH($O116, 'Ambiente-Termico'!$I$2:$I$1000, 0), MATCH(Z$1, 'Ambiente-Termico'!$B$1:$EC$1, 0))</f>
        <v>25.59</v>
      </c>
      <c r="AA116">
        <f>INDEX('Ambiente-Termico'!$B$2:$EC$1000, MATCH($O116, 'Ambiente-Termico'!$I$2:$I$1000, 0), MATCH(AA$1, 'Ambiente-Termico'!$B$1:$EC$1, 0))</f>
        <v>25.59</v>
      </c>
      <c r="AB116">
        <f>INDEX('Ambiente-Termico'!$B$2:$EC$1000, MATCH($O116, 'Ambiente-Termico'!$I$2:$I$1000, 0), MATCH(AB$1, 'Ambiente-Termico'!$B$1:$EC$1, 0))</f>
        <v>20.86</v>
      </c>
      <c r="AC116">
        <f>INDEX('Ambiente-Termico'!$B$2:$EC$1000, MATCH($O116, 'Ambiente-Termico'!$I$2:$I$1000, 0), MATCH(AC$1, 'Ambiente-Termico'!$B$1:$EC$1, 0))</f>
        <v>20.82</v>
      </c>
      <c r="AD116">
        <f>INDEX('Ambiente-Termico'!$B$2:$EC$1000, MATCH($O116, 'Ambiente-Termico'!$I$2:$I$1000, 0), MATCH(AD$1, 'Ambiente-Termico'!$B$1:$EC$1, 0))</f>
        <v>26.17</v>
      </c>
      <c r="AE116">
        <f>INDEX('Ambiente-Termico'!$B$2:$EC$1000, MATCH($O116, 'Ambiente-Termico'!$I$2:$I$1000, 0), MATCH(AE$1, 'Ambiente-Termico'!$B$1:$EC$1, 0))</f>
        <v>26.21</v>
      </c>
      <c r="AF116">
        <f>INDEX('Ambiente-Termico'!$B$2:$EC$1000, MATCH($O116, 'Ambiente-Termico'!$I$2:$I$1000, 0), MATCH(AF$1, 'Ambiente-Termico'!$B$1:$EC$1, 0))</f>
        <v>20.82</v>
      </c>
      <c r="AG116">
        <f>INDEX('Ambiente-Termico'!$B$2:$EC$1000, MATCH($O116, 'Ambiente-Termico'!$I$2:$I$1000, 0), MATCH(AG$1, 'Ambiente-Termico'!$B$1:$EC$1, 0))</f>
        <v>20.8</v>
      </c>
      <c r="AH116" s="2">
        <f t="shared" si="87"/>
        <v>1.6176470588235237E-2</v>
      </c>
      <c r="AI116" s="2">
        <f t="shared" si="87"/>
        <v>3.3559443056051408E-2</v>
      </c>
      <c r="AJ116" s="2">
        <f t="shared" si="87"/>
        <v>4.3124101581216712E-3</v>
      </c>
      <c r="AK116" s="2">
        <f t="shared" si="87"/>
        <v>7.1667462971810592E-3</v>
      </c>
      <c r="AL116" s="2">
        <f t="shared" si="88"/>
        <v>1.8035303146584747E-2</v>
      </c>
      <c r="AM116" s="2">
        <f t="shared" si="88"/>
        <v>1.8035303146584747E-2</v>
      </c>
      <c r="AN116" s="2">
        <f t="shared" si="88"/>
        <v>7.1394574012375589E-3</v>
      </c>
      <c r="AO116" s="2">
        <f t="shared" si="43"/>
        <v>7.6263107721640244E-3</v>
      </c>
      <c r="AP116" s="2">
        <f t="shared" si="43"/>
        <v>1.6904583020285524E-2</v>
      </c>
      <c r="AQ116" s="2">
        <f t="shared" si="43"/>
        <v>2.2744220730797848E-2</v>
      </c>
      <c r="AR116" s="2">
        <f t="shared" si="43"/>
        <v>5.7306590257880652E-3</v>
      </c>
      <c r="AS116" s="2">
        <f t="shared" si="44"/>
        <v>7.1599045346061319E-3</v>
      </c>
      <c r="AT116">
        <f>INDEX('Ambiente-Termico'!$B$2:$EC$1000, MATCH($O116, 'Ambiente-Termico'!$I$2:$I$1000, 0), MATCH(AT$1, 'Ambiente-Termico'!$B$1:$EC$1, 0))</f>
        <v>0</v>
      </c>
      <c r="AU116" s="2">
        <f>INDEX('Ambiente-Termico'!$B$2:$EC$1000, MATCH($O116, 'Ambiente-Termico'!$I$2:$I$1000, 0), MATCH(AU$1, 'Ambiente-Termico'!$B$1:$EC$1, 0))</f>
        <v>0</v>
      </c>
      <c r="AV116">
        <f>INDEX('Ambiente-Termico'!$B$2:$EC$1000, MATCH($O116, 'Ambiente-Termico'!$I$2:$I$1000, 0), MATCH(AV$1, 'Ambiente-Termico'!$B$1:$EC$1, 0))</f>
        <v>3594</v>
      </c>
      <c r="AW116" s="2">
        <f>INDEX('Ambiente-Termico'!$B$2:$EC$1000, MATCH($O116, 'Ambiente-Termico'!$I$2:$I$1000, 0), MATCH(AW$1, 'Ambiente-Termico'!$B$1:$EC$1, 0))</f>
        <v>0.98465753424657532</v>
      </c>
      <c r="AX116">
        <f>INDEX('Ambiente-Termico'!$B$2:$EC$1000, MATCH($O116, 'Ambiente-Termico'!$I$2:$I$1000, 0), MATCH(AX$1, 'Ambiente-Termico'!$B$1:$EC$1, 0))</f>
        <v>56</v>
      </c>
      <c r="AY116" s="2">
        <f>INDEX('Ambiente-Termico'!$B$2:$EC$1000, MATCH($O116, 'Ambiente-Termico'!$I$2:$I$1000, 0), MATCH(AY$1, 'Ambiente-Termico'!$B$1:$EC$1, 0))</f>
        <v>1.5342465753424661E-2</v>
      </c>
      <c r="AZ116">
        <f>INDEX('Ambiente-Termico'!$B$2:$EC$1000, MATCH($O116, 'Ambiente-Termico'!$I$2:$I$1000, 0), MATCH(AZ$1, 'Ambiente-Termico'!$B$1:$EC$1, 0))</f>
        <v>0</v>
      </c>
      <c r="BA116" s="2">
        <f>INDEX('Ambiente-Termico'!$B$2:$EC$1000, MATCH($O116, 'Ambiente-Termico'!$I$2:$I$1000, 0), MATCH(BA$1, 'Ambiente-Termico'!$B$1:$EC$1, 0))</f>
        <v>0</v>
      </c>
      <c r="BB116">
        <f>INDEX('Ambiente-Termico'!$B$2:$EC$1000, MATCH($O116, 'Ambiente-Termico'!$I$2:$I$1000, 0), MATCH(BB$1, 'Ambiente-Termico'!$B$1:$EC$1, 0))</f>
        <v>8704</v>
      </c>
      <c r="BC116" s="2">
        <f>INDEX('Ambiente-Termico'!$B$2:$EC$1000, MATCH($O116, 'Ambiente-Termico'!$I$2:$I$1000, 0), MATCH(BC$1, 'Ambiente-Termico'!$B$1:$EC$1, 0))</f>
        <v>0.99360730593607305</v>
      </c>
      <c r="BD116" t="e">
        <f>INDEX('Ambiente-Termico'!$B$2:$EC$1000, MATCH($O116, 'Ambiente-Termico'!$I$2:$I$1000, 0), MATCH(BD$1, 'Ambiente-Termico'!$B$1:$EC$1, 0))</f>
        <v>#N/A</v>
      </c>
      <c r="BE116" s="2" t="e">
        <f>INDEX('Ambiente-Termico'!$B$2:$EC$1000, MATCH($O116, 'Ambiente-Termico'!$I$2:$I$1000, 0), MATCH(BE$1, 'Ambiente-Termico'!$B$1:$EC$1, 0))</f>
        <v>#N/A</v>
      </c>
      <c r="BF116">
        <f>INDEX('Ambiente-Termico'!$B$2:$EC$1000, MATCH($O116, 'Ambiente-Termico'!$I$2:$I$1000, 0), MATCH(BF$1, 'Ambiente-Termico'!$B$1:$EC$1, 0))</f>
        <v>3</v>
      </c>
      <c r="BG116" s="2">
        <f>INDEX('Ambiente-Termico'!$B$2:$EC$1000, MATCH($O116, 'Ambiente-Termico'!$I$2:$I$1000, 0), MATCH(BG$1, 'Ambiente-Termico'!$B$1:$EC$1, 0))</f>
        <v>8.2191780821917813E-4</v>
      </c>
      <c r="BH116">
        <f>INDEX('Ambiente-Termico'!$B$2:$EC$1000, MATCH($O116, 'Ambiente-Termico'!$I$2:$I$1000, 0), MATCH(BH$1, 'Ambiente-Termico'!$B$1:$EC$1, 0))</f>
        <v>107</v>
      </c>
      <c r="BI116" s="2">
        <f>INDEX('Ambiente-Termico'!$B$2:$EC$1000, MATCH($O116, 'Ambiente-Termico'!$I$2:$I$1000, 0), MATCH(BI$1, 'Ambiente-Termico'!$B$1:$EC$1, 0))</f>
        <v>2.931506849315069E-2</v>
      </c>
      <c r="BJ116">
        <f>INDEX('Ambiente-Termico'!$B$2:$EC$1000, MATCH($O116, 'Ambiente-Termico'!$I$2:$I$1000, 0), MATCH(BJ$1, 'Ambiente-Termico'!$B$1:$EC$1, 0))</f>
        <v>3540</v>
      </c>
      <c r="BK116" s="2">
        <f>INDEX('Ambiente-Termico'!$B$2:$EC$1000, MATCH($O116, 'Ambiente-Termico'!$I$2:$I$1000, 0), MATCH(BK$1, 'Ambiente-Termico'!$B$1:$EC$1, 0))</f>
        <v>0.96986301369863015</v>
      </c>
      <c r="BL116">
        <f>INDEX('Ambiente-Termico'!$B$2:$EC$1000, MATCH($O116, 'Ambiente-Termico'!$I$2:$I$1000, 0), MATCH(BL$1, 'Ambiente-Termico'!$B$1:$EC$1, 0))</f>
        <v>4</v>
      </c>
      <c r="BM116" s="2">
        <f>INDEX('Ambiente-Termico'!$B$2:$EC$1000, MATCH($O116, 'Ambiente-Termico'!$I$2:$I$1000, 0), MATCH(BM$1, 'Ambiente-Termico'!$B$1:$EC$1, 0))</f>
        <v>4.5662100456620998E-4</v>
      </c>
      <c r="BN116">
        <f>INDEX('Ambiente-Termico'!$B$2:$EC$1000, MATCH($O116, 'Ambiente-Termico'!$I$2:$I$1000, 0), MATCH(BN$1, 'Ambiente-Termico'!$B$1:$EC$1, 0))</f>
        <v>482</v>
      </c>
      <c r="BO116" s="2">
        <f>INDEX('Ambiente-Termico'!$B$2:$EC$1000, MATCH($O116, 'Ambiente-Termico'!$I$2:$I$1000, 0), MATCH(BO$1, 'Ambiente-Termico'!$B$1:$EC$1, 0))</f>
        <v>5.5022831050228309E-2</v>
      </c>
      <c r="BP116">
        <f>INDEX('Ambiente-Termico'!$B$2:$EC$1000, MATCH($O116, 'Ambiente-Termico'!$I$2:$I$1000, 0), MATCH(BP$1, 'Ambiente-Termico'!$B$1:$EC$1, 0))</f>
        <v>8274</v>
      </c>
      <c r="BQ116" s="2">
        <f>INDEX('Ambiente-Termico'!$B$2:$EC$1000, MATCH($O116, 'Ambiente-Termico'!$I$2:$I$1000, 0), MATCH(BQ$1, 'Ambiente-Termico'!$B$1:$EC$1, 0))</f>
        <v>0.94452054794520546</v>
      </c>
      <c r="BR116">
        <f>INDEX('Ambiente-Termico'!$B$2:$EC$1000, MATCH($O116, 'Ambiente-Termico'!$I$2:$I$1000, 0), MATCH(BR$1, 'Ambiente-Termico'!$B$1:$EC$1, 0))</f>
        <v>0</v>
      </c>
      <c r="BS116" s="2">
        <f>INDEX('Ambiente-Termico'!$B$2:$EC$1000, MATCH($O116, 'Ambiente-Termico'!$I$2:$I$1000, 0), MATCH(BS$1, 'Ambiente-Termico'!$B$1:$EC$1, 0))</f>
        <v>0</v>
      </c>
      <c r="BT116">
        <f>INDEX('Ambiente-Termico'!$B$2:$EC$1000, MATCH($O116, 'Ambiente-Termico'!$I$2:$I$1000, 0), MATCH(BT$1, 'Ambiente-Termico'!$B$1:$EC$1, 0))</f>
        <v>1755</v>
      </c>
      <c r="BU116" s="2">
        <f>INDEX('Ambiente-Termico'!$B$2:$EC$1000, MATCH($O116, 'Ambiente-Termico'!$I$2:$I$1000, 0), MATCH(BU$1, 'Ambiente-Termico'!$B$1:$EC$1, 0))</f>
        <v>0.4808219178082192</v>
      </c>
      <c r="BV116">
        <f>INDEX('Ambiente-Termico'!$B$2:$EC$1000, MATCH($O116, 'Ambiente-Termico'!$I$2:$I$1000, 0), MATCH(BV$1, 'Ambiente-Termico'!$B$1:$EC$1, 0))</f>
        <v>7005</v>
      </c>
      <c r="BW116" s="2">
        <f>INDEX('Ambiente-Termico'!$B$2:$EC$1000, MATCH($O116, 'Ambiente-Termico'!$I$2:$I$1000, 0), MATCH(BW$1, 'Ambiente-Termico'!$B$1:$EC$1, 0))</f>
        <v>0.79965753424657537</v>
      </c>
      <c r="BX116">
        <f>INDEX('Ambiente-Termico'!$B$2:$EC$1000, MATCH($O116, 'Ambiente-Termico'!$I$2:$I$1000, 0), MATCH(BX$1, 'Ambiente-Termico'!$B$1:$EC$1, 0))</f>
        <v>0</v>
      </c>
      <c r="BY116" s="2">
        <f>INDEX('Ambiente-Termico'!$B$2:$EC$1000, MATCH($O116, 'Ambiente-Termico'!$I$2:$I$1000, 0), MATCH(BY$1, 'Ambiente-Termico'!$B$1:$EC$1, 0))</f>
        <v>0</v>
      </c>
      <c r="BZ116">
        <f>INDEX('Ambiente-Termico'!$B$2:$EC$1000, MATCH($O116, 'Ambiente-Termico'!$I$2:$I$1000, 0), MATCH(BZ$1, 'Ambiente-Termico'!$B$1:$EC$1, 0))</f>
        <v>4175</v>
      </c>
      <c r="CA116" s="2">
        <f>INDEX('Ambiente-Termico'!$B$2:$EC$1000, MATCH($O116, 'Ambiente-Termico'!$I$2:$I$1000, 0), MATCH(CA$1, 'Ambiente-Termico'!$B$1:$EC$1, 0))</f>
        <v>0.47659817351598172</v>
      </c>
      <c r="CB116">
        <f>INDEX('Ambiente-Termico'!$B$2:$EC$1000, MATCH($O116, 'Ambiente-Termico'!$I$2:$I$1000, 0), MATCH(CB$1, 'Ambiente-Termico'!$B$1:$EC$1, 0))</f>
        <v>4585</v>
      </c>
      <c r="CC116" s="2">
        <f>INDEX('Ambiente-Termico'!$B$2:$EC$1000, MATCH($O116, 'Ambiente-Termico'!$I$2:$I$1000, 0), MATCH(CC$1, 'Ambiente-Termico'!$B$1:$EC$1, 0))</f>
        <v>0.52340182648401823</v>
      </c>
      <c r="CD116">
        <f>INDEX('Ambiente-Termico'!$B$2:$EC$1000, MATCH($O116, 'Ambiente-Termico'!$I$2:$I$1000, 0), MATCH(CD$1, 'Ambiente-Termico'!$B$1:$EC$1, 0))</f>
        <v>0</v>
      </c>
      <c r="CE116">
        <f>INDEX('Ambiente-Termico'!$B$2:$EC$1000, MATCH($O116, 'Ambiente-Termico'!$I$2:$I$1000, 0), MATCH(CE$1, 'Ambiente-Termico'!$B$1:$EC$1, 0))</f>
        <v>0</v>
      </c>
      <c r="CF116">
        <f>INDEX('Ambiente-Termico'!$B$2:$EC$1000, MATCH($O116, 'Ambiente-Termico'!$I$2:$I$1000, 0), MATCH(CF$1, 'Ambiente-Termico'!$B$1:$EC$1, 0))</f>
        <v>0</v>
      </c>
      <c r="CG116">
        <f>INDEX('Ambiente-Termico'!$B$2:$EC$1000, MATCH($O116, 'Ambiente-Termico'!$I$2:$I$1000, 0), MATCH(CG$1, 'Ambiente-Termico'!$B$1:$EC$1, 0))</f>
        <v>0</v>
      </c>
      <c r="CH116">
        <f>INDEX('Ambiente-Termico'!$B$2:$EC$1000, MATCH($O116, 'Ambiente-Termico'!$I$2:$I$1000, 0), MATCH(CH$1, 'Ambiente-Termico'!$B$1:$EC$1, 0))</f>
        <v>0</v>
      </c>
      <c r="CI116">
        <f>INDEX('Ambiente-Termico'!$B$2:$EC$1000, MATCH($O116, 'Ambiente-Termico'!$I$2:$I$1000, 0), MATCH(CI$1, 'Ambiente-Termico'!$B$1:$EC$1, 0))</f>
        <v>0</v>
      </c>
      <c r="CJ116">
        <f>INDEX('Ambiente-Termico'!$B$2:$EC$1000, MATCH($O116, 'Ambiente-Termico'!$I$2:$I$1000, 0), MATCH(CJ$1, 'Ambiente-Termico'!$B$1:$EC$1, 0))</f>
        <v>0</v>
      </c>
      <c r="CK116">
        <f>INDEX('Ambiente-Termico'!$B$2:$EC$1000, MATCH($O116, 'Ambiente-Termico'!$I$2:$I$1000, 0), MATCH(CK$1, 'Ambiente-Termico'!$B$1:$EC$1, 0))</f>
        <v>0</v>
      </c>
      <c r="CL116">
        <f>INDEX('Ambiente-Termico'!$B$2:$EC$1000, MATCH($O116, 'Ambiente-Termico'!$I$2:$I$1000, 0), MATCH(CL$1, 'Ambiente-Termico'!$B$1:$EC$1, 0))</f>
        <v>0</v>
      </c>
      <c r="CM116">
        <f>INDEX('Ambiente-Termico'!$B$2:$EC$1000, MATCH($O116, 'Ambiente-Termico'!$I$2:$I$1000, 0), MATCH(CM$1, 'Ambiente-Termico'!$B$1:$EC$1, 0))</f>
        <v>0</v>
      </c>
      <c r="CN116">
        <f>INDEX('Ambiente-Termico'!$B$2:$EC$1000, MATCH($O116, 'Ambiente-Termico'!$I$2:$I$1000, 0), MATCH(CN$1, 'Ambiente-Termico'!$B$1:$EC$1, 0))</f>
        <v>0</v>
      </c>
      <c r="CO116">
        <f>INDEX('Ambiente-Termico'!$B$2:$EC$1000, MATCH($O116, 'Ambiente-Termico'!$I$2:$I$1000, 0), MATCH(CO$1, 'Ambiente-Termico'!$B$1:$EC$1, 0))</f>
        <v>0</v>
      </c>
      <c r="CP116">
        <f>INDEX('Ambiente-Termico'!$B$2:$EC$1000, MATCH($O116, 'Ambiente-Termico'!$I$2:$I$1000, 0), MATCH(CP$1, 'Ambiente-Termico'!$B$1:$EC$1, 0))</f>
        <v>0</v>
      </c>
      <c r="CQ116">
        <f>INDEX('Ambiente-Termico'!$B$2:$EC$1000, MATCH($O116, 'Ambiente-Termico'!$I$2:$I$1000, 0), MATCH(CQ$1, 'Ambiente-Termico'!$B$1:$EC$1, 0))</f>
        <v>0</v>
      </c>
      <c r="CR116">
        <f>INDEX('Ambiente-Termico'!$B$2:$EC$1000, MATCH($O116, 'Ambiente-Termico'!$I$2:$I$1000, 0), MATCH(CR$1, 'Ambiente-Termico'!$B$1:$EC$1, 0))</f>
        <v>0</v>
      </c>
      <c r="CS116">
        <f>INDEX('Ambiente-Termico'!$B$2:$EC$1000, MATCH($O116, 'Ambiente-Termico'!$I$2:$I$1000, 0), MATCH(CS$1, 'Ambiente-Termico'!$B$1:$EC$1, 0))</f>
        <v>0</v>
      </c>
      <c r="CT116">
        <f>INDEX('Ambiente-Termico'!$B$2:$EC$1000, MATCH($O116, 'Ambiente-Termico'!$I$2:$I$1000, 0), MATCH(CT$1, 'Ambiente-Termico'!$B$1:$EC$1, 0))</f>
        <v>0</v>
      </c>
      <c r="CU116">
        <f>INDEX('Ambiente-Termico'!$B$2:$EC$1000, MATCH($O116, 'Ambiente-Termico'!$I$2:$I$1000, 0), MATCH(CU$1, 'Ambiente-Termico'!$B$1:$EC$1, 0))</f>
        <v>0</v>
      </c>
      <c r="CV116">
        <f>INDEX('Ambiente-Termico'!$B$2:$EC$1000, MATCH($O116, 'Ambiente-Termico'!$I$2:$I$1000, 0), MATCH(CV$1, 'Ambiente-Termico'!$B$1:$EC$1, 0))</f>
        <v>0</v>
      </c>
      <c r="CW116">
        <f>INDEX('Ambiente-Termico'!$B$2:$EC$1000, MATCH($O116, 'Ambiente-Termico'!$I$2:$I$1000, 0), MATCH(CW$1, 'Ambiente-Termico'!$B$1:$EC$1, 0))</f>
        <v>0</v>
      </c>
      <c r="CX116">
        <f>INDEX('Ambiente-Termico'!$B$2:$EC$1000, MATCH($O116, 'Ambiente-Termico'!$I$2:$I$1000, 0), MATCH(CX$1, 'Ambiente-Termico'!$B$1:$EC$1, 0))</f>
        <v>0</v>
      </c>
      <c r="CY116">
        <f>INDEX('Ambiente-Termico'!$B$2:$EC$1000, MATCH($O116, 'Ambiente-Termico'!$I$2:$I$1000, 0), MATCH(CY$1, 'Ambiente-Termico'!$B$1:$EC$1, 0))</f>
        <v>0</v>
      </c>
      <c r="CZ116">
        <f>INDEX('Ambiente-Termico'!$B$2:$EC$1000, MATCH($O116, 'Ambiente-Termico'!$I$2:$I$1000, 0), MATCH(CZ$1, 'Ambiente-Termico'!$B$1:$EC$1, 0))</f>
        <v>0</v>
      </c>
      <c r="DA116">
        <f>INDEX('Ambiente-Termico'!$B$2:$EC$1000, MATCH($O116, 'Ambiente-Termico'!$I$2:$I$1000, 0), MATCH(DA$1, 'Ambiente-Termico'!$B$1:$EC$1, 0))</f>
        <v>0</v>
      </c>
      <c r="DB116">
        <f>INDEX('Ambiente-Termico'!$B$2:$EC$1000, MATCH($O116, 'Ambiente-Termico'!$I$2:$I$1000, 0), MATCH(DB$1, 'Ambiente-Termico'!$B$1:$EC$1, 0))</f>
        <v>0</v>
      </c>
      <c r="DC116">
        <f>INDEX('Ambiente-Termico'!$B$2:$EC$1000, MATCH($O116, 'Ambiente-Termico'!$I$2:$I$1000, 0), MATCH(DC$1, 'Ambiente-Termico'!$B$1:$EC$1, 0))</f>
        <v>0</v>
      </c>
      <c r="DD116">
        <f>INDEX('Ambiente-Termico'!$B$2:$EC$1000, MATCH($O116, 'Ambiente-Termico'!$I$2:$I$1000, 0), MATCH(DD$1, 'Ambiente-Termico'!$B$1:$EC$1, 0))</f>
        <v>0</v>
      </c>
      <c r="DE116">
        <f>INDEX('Ambiente-Termico'!$B$2:$EC$1000, MATCH($O116, 'Ambiente-Termico'!$I$2:$I$1000, 0), MATCH(DE$1, 'Ambiente-Termico'!$B$1:$EC$1, 0))</f>
        <v>0</v>
      </c>
      <c r="DF116">
        <f>INDEX('Ambiente-Termico'!$B$2:$EC$1000, MATCH($O116, 'Ambiente-Termico'!$I$2:$I$1000, 0), MATCH(DF$1, 'Ambiente-Termico'!$B$1:$EC$1, 0))</f>
        <v>0</v>
      </c>
      <c r="DG116">
        <f>INDEX('Ambiente-Termico'!$B$2:$EC$1000, MATCH($O116, 'Ambiente-Termico'!$I$2:$I$1000, 0), MATCH(DG$1, 'Ambiente-Termico'!$B$1:$EC$1, 0))</f>
        <v>0</v>
      </c>
      <c r="DH116">
        <f>INDEX('Ambiente-Termico'!$B$2:$EC$1000, MATCH($O116, 'Ambiente-Termico'!$I$2:$I$1000, 0), MATCH(DH$1, 'Ambiente-Termico'!$B$1:$EC$1, 0))</f>
        <v>0</v>
      </c>
      <c r="DI116">
        <f>INDEX('Ambiente-Termico'!$B$2:$EC$1000, MATCH($O116, 'Ambiente-Termico'!$I$2:$I$1000, 0), MATCH(DI$1, 'Ambiente-Termico'!$B$1:$EC$1, 0))</f>
        <v>0</v>
      </c>
      <c r="DJ116">
        <f>INDEX('Ambiente-Termico'!$B$2:$EC$1000, MATCH($O116, 'Ambiente-Termico'!$I$2:$I$1000, 0), MATCH(DJ$1, 'Ambiente-Termico'!$B$1:$EC$1, 0))</f>
        <v>0</v>
      </c>
      <c r="DK116">
        <f>INDEX('Ambiente-Termico'!$B$2:$EC$1000, MATCH($O116, 'Ambiente-Termico'!$I$2:$I$1000, 0), MATCH(DK$1, 'Ambiente-Termico'!$B$1:$EC$1, 0))</f>
        <v>0</v>
      </c>
      <c r="DL116">
        <f>INDEX('Ambiente-Termico'!$B$2:$EC$1000, MATCH($O116, 'Ambiente-Termico'!$I$2:$I$1000, 0), MATCH(DL$1, 'Ambiente-Termico'!$B$1:$EC$1, 0))</f>
        <v>0</v>
      </c>
      <c r="DM116">
        <f>INDEX('Ambiente-Termico'!$B$2:$EC$1000, MATCH($O116, 'Ambiente-Termico'!$I$2:$I$1000, 0), MATCH(DM$1, 'Ambiente-Termico'!$B$1:$EC$1, 0))</f>
        <v>0</v>
      </c>
      <c r="DN116" s="2">
        <f t="shared" si="45"/>
        <v>0</v>
      </c>
      <c r="DO116" s="2">
        <f t="shared" si="46"/>
        <v>0</v>
      </c>
      <c r="DP116" s="2">
        <f t="shared" si="47"/>
        <v>0</v>
      </c>
      <c r="DQ116" s="2">
        <f t="shared" si="48"/>
        <v>0</v>
      </c>
      <c r="DR116" s="2">
        <f t="shared" si="49"/>
        <v>0</v>
      </c>
      <c r="DS116" s="2">
        <f t="shared" si="50"/>
        <v>0</v>
      </c>
      <c r="DT116" s="2">
        <f t="shared" si="51"/>
        <v>0</v>
      </c>
      <c r="DU116" s="2">
        <f t="shared" si="52"/>
        <v>0</v>
      </c>
      <c r="DV116" s="2">
        <f t="shared" si="53"/>
        <v>0</v>
      </c>
      <c r="DW116" s="2">
        <f t="shared" si="54"/>
        <v>0</v>
      </c>
      <c r="DX116" s="2">
        <f t="shared" si="55"/>
        <v>0</v>
      </c>
      <c r="DY116" s="2">
        <f t="shared" si="56"/>
        <v>0</v>
      </c>
      <c r="DZ116" s="2">
        <f t="shared" si="57"/>
        <v>0</v>
      </c>
      <c r="EA116" s="2">
        <f t="shared" si="58"/>
        <v>0</v>
      </c>
      <c r="EB116" s="2">
        <f t="shared" si="59"/>
        <v>0</v>
      </c>
      <c r="EC116" s="2">
        <f t="shared" si="60"/>
        <v>0</v>
      </c>
      <c r="ED116" s="2">
        <f t="shared" si="61"/>
        <v>0</v>
      </c>
      <c r="EE116" s="2">
        <f t="shared" si="62"/>
        <v>0</v>
      </c>
      <c r="EF116" s="2">
        <f t="shared" si="63"/>
        <v>0</v>
      </c>
      <c r="EG116" s="2">
        <f t="shared" si="64"/>
        <v>0</v>
      </c>
      <c r="EH116" s="2">
        <f t="shared" si="65"/>
        <v>0</v>
      </c>
      <c r="EI116" s="2">
        <f t="shared" si="66"/>
        <v>0</v>
      </c>
      <c r="EJ116" s="2">
        <f t="shared" si="67"/>
        <v>0</v>
      </c>
      <c r="EK116" s="2">
        <f t="shared" si="68"/>
        <v>0</v>
      </c>
      <c r="EL116" s="2">
        <f t="shared" si="69"/>
        <v>0</v>
      </c>
      <c r="EM116" s="2">
        <f t="shared" si="70"/>
        <v>0</v>
      </c>
      <c r="EN116" s="2">
        <f t="shared" si="71"/>
        <v>0</v>
      </c>
      <c r="EO116" s="2">
        <f t="shared" si="72"/>
        <v>0</v>
      </c>
      <c r="EP116" s="2">
        <f t="shared" si="73"/>
        <v>0</v>
      </c>
      <c r="EQ116" s="2">
        <f t="shared" si="74"/>
        <v>0</v>
      </c>
      <c r="ER116" s="2">
        <f t="shared" si="75"/>
        <v>0</v>
      </c>
      <c r="ES116" s="2">
        <f t="shared" si="76"/>
        <v>0</v>
      </c>
      <c r="ET116" s="2">
        <f t="shared" si="77"/>
        <v>0</v>
      </c>
      <c r="EU116" s="2">
        <f t="shared" si="78"/>
        <v>0</v>
      </c>
      <c r="EV116">
        <f>INDEX('Ambiente-Luminico'!$B$2:$DZ$1000, MATCH($P116, 'Ambiente-Luminico'!$M$2:$M$1000, 0), MATCH(EV$1, 'Ambiente-Luminico'!$B$1:$DZ$1, 0))</f>
        <v>0.95</v>
      </c>
      <c r="EW116">
        <f>INDEX('Ambiente-Luminico'!$B$2:$DZ$1000, MATCH($P116, 'Ambiente-Luminico'!$M$2:$M$1000, 0), MATCH(EW$1, 'Ambiente-Luminico'!$B$1:$DZ$1, 0))</f>
        <v>0.05</v>
      </c>
      <c r="EX116">
        <f>INDEX('Ambiente-Luminico'!$B$2:$DZ$1000, MATCH($P116, 'Ambiente-Luminico'!$M$2:$M$1000, 0), MATCH(EX$1, 'Ambiente-Luminico'!$B$1:$DZ$1, 0))</f>
        <v>0</v>
      </c>
      <c r="EY116">
        <f>INDEX('Ambiente-Luminico'!$B$2:$DZ$1000, MATCH($P116, 'Ambiente-Luminico'!$M$2:$M$1000, 0), MATCH(EY$1, 'Ambiente-Luminico'!$B$1:$DZ$1, 0))</f>
        <v>0.73682199999999998</v>
      </c>
      <c r="EZ116">
        <f>INDEX('Ambiente-Luminico'!$B$2:$DZ$1000, MATCH($P116, 'Ambiente-Luminico'!$M$2:$M$1000, 0), MATCH(EZ$1, 'Ambiente-Luminico'!$B$1:$DZ$1, 0))</f>
        <v>2.6547944E-2</v>
      </c>
      <c r="FA116">
        <f>INDEX('Ambiente-Luminico'!$B$2:$DZ$1000, MATCH($P116, 'Ambiente-Luminico'!$M$2:$M$1000, 0), MATCH(FA$1, 'Ambiente-Luminico'!$B$1:$DZ$1, 0))</f>
        <v>1221.2981</v>
      </c>
      <c r="FB116">
        <f>INDEX('Ambiente-Luminico'!$B$2:$DZ$1000, MATCH($P116, 'Ambiente-Luminico'!$M$2:$M$1000, 0), MATCH(FB$1, 'Ambiente-Luminico'!$B$1:$DZ$1, 0))</f>
        <v>0.05</v>
      </c>
    </row>
    <row r="117" spans="1:158" x14ac:dyDescent="0.3">
      <c r="A117">
        <f>IF(INDEX(Plan1!O$5:O$1000,ROW()-1)="","",INDEX(Plan1!O$5:O$1000,ROW()-1))</f>
        <v>116</v>
      </c>
      <c r="B117" t="str">
        <f>IF(INDEX(Plan1!P$5:P$1000,ROW()-1)="","",INDEX(Plan1!P$5:P$1000,ROW()-1))</f>
        <v>CTD-VN-V60-T120_Pext</v>
      </c>
      <c r="C117" t="str">
        <f>IF(INDEX(Plan1!Q$5:Q$1000,ROW()-1)="","",INDEX(Plan1!Q$5:Q$1000,ROW()-1))</f>
        <v>CTD</v>
      </c>
      <c r="D117" t="str">
        <f>IF(INDEX(Plan1!R$5:R$1000,ROW()-1)="","",INDEX(Plan1!R$5:R$1000,ROW()-1))</f>
        <v>VN</v>
      </c>
      <c r="E117" t="str">
        <f>IF(INDEX(Plan1!S$5:S$1000,ROW()-1)="","",INDEX(Plan1!S$5:S$1000,ROW()-1))</f>
        <v>V60</v>
      </c>
      <c r="F117" t="str">
        <f>IF(INDEX(Plan1!T$5:T$1000,ROW()-1)="","",INDEX(Plan1!T$5:T$1000,ROW()-1))</f>
        <v>T120_Pext</v>
      </c>
      <c r="G117" t="str">
        <f>IF(INDEX(Plan1!U$5:U$1000,ROW()-1)="","",INDEX(Plan1!U$5:U$1000,ROW()-1))</f>
        <v>DORMITÓRIO SERVIÇO</v>
      </c>
      <c r="H117">
        <f>IF(INDEX(Plan1!W$5:W$1000,ROW()-1)="","",INDEX(Plan1!W$5:W$1000,ROW()-1))</f>
        <v>6.72</v>
      </c>
      <c r="I117">
        <f>IF(INDEX(Plan1!X$5:X$1000,ROW()-1)="","",INDEX(Plan1!X$5:X$1000,ROW()-1))</f>
        <v>8.1199999999999992</v>
      </c>
      <c r="J117">
        <f>IF(INDEX(Plan1!Y$5:Y$1000,ROW()-1)="","",INDEX(Plan1!Y$5:Y$1000,ROW()-1))</f>
        <v>1.32</v>
      </c>
      <c r="K117" s="16">
        <f>IF(INDEX(Plan1!Z$5:Z$1000,ROW()-1)="","",INDEX(Plan1!Z$5:Z$1000,ROW()-1))</f>
        <v>0.16</v>
      </c>
      <c r="L117" s="2">
        <f>IF(INDEX(Plan1!AA$5:AA$1000,ROW()-1)="","",INDEX(Plan1!AA$5:AA$1000,ROW()-1))</f>
        <v>0.2</v>
      </c>
      <c r="M117" t="str">
        <f t="shared" si="79"/>
        <v>ST</v>
      </c>
      <c r="N117" t="str">
        <f t="shared" si="80"/>
        <v>Leste</v>
      </c>
      <c r="O117" t="str">
        <f t="shared" si="81"/>
        <v>CTD-VN-V60-T120_Pext-DORMITÓRIO SERVIÇO-ST</v>
      </c>
      <c r="P117" t="str">
        <f t="shared" si="82"/>
        <v>CTD-VN-V60-T120_Pext-DORMITÓRIO SERVIÇO-ST</v>
      </c>
      <c r="Q117" t="str">
        <f t="shared" si="83"/>
        <v>CTD_T120_Pext_V60</v>
      </c>
      <c r="R117" t="str">
        <f t="shared" si="84"/>
        <v>CTD_T120_Pext_V60_sDG</v>
      </c>
      <c r="S117" t="str">
        <f t="shared" si="85"/>
        <v>CTD-DORM-SERV</v>
      </c>
      <c r="T117" t="str">
        <f t="shared" si="86"/>
        <v>CTD-VN-V86-ST-DORMITÓRIO SERVIÇO-ST</v>
      </c>
      <c r="U117">
        <f>INDEX('Ambiente-Termico'!$B$2:$EC$1000, MATCH($O117, 'Ambiente-Termico'!$I$2:$I$1000, 0), MATCH(U$1, 'Ambiente-Termico'!$B$1:$EC$1, 0))</f>
        <v>3650</v>
      </c>
      <c r="V117">
        <f>INDEX('Ambiente-Termico'!$B$2:$EC$1000, MATCH($O117, 'Ambiente-Termico'!$I$2:$I$1000, 0), MATCH(V$1, 'Ambiente-Termico'!$B$1:$EC$1, 0))</f>
        <v>26.82</v>
      </c>
      <c r="W117">
        <f>INDEX('Ambiente-Termico'!$B$2:$EC$1000, MATCH($O117, 'Ambiente-Termico'!$I$2:$I$1000, 0), MATCH(W$1, 'Ambiente-Termico'!$B$1:$EC$1, 0))</f>
        <v>27.18</v>
      </c>
      <c r="X117">
        <f>INDEX('Ambiente-Termico'!$B$2:$EC$1000, MATCH($O117, 'Ambiente-Termico'!$I$2:$I$1000, 0), MATCH(X$1, 'Ambiente-Termico'!$B$1:$EC$1, 0))</f>
        <v>20.75</v>
      </c>
      <c r="Y117">
        <f>INDEX('Ambiente-Termico'!$B$2:$EC$1000, MATCH($O117, 'Ambiente-Termico'!$I$2:$I$1000, 0), MATCH(Y$1, 'Ambiente-Termico'!$B$1:$EC$1, 0))</f>
        <v>20.73</v>
      </c>
      <c r="Z117">
        <f>INDEX('Ambiente-Termico'!$B$2:$EC$1000, MATCH($O117, 'Ambiente-Termico'!$I$2:$I$1000, 0), MATCH(Z$1, 'Ambiente-Termico'!$B$1:$EC$1, 0))</f>
        <v>25.7</v>
      </c>
      <c r="AA117">
        <f>INDEX('Ambiente-Termico'!$B$2:$EC$1000, MATCH($O117, 'Ambiente-Termico'!$I$2:$I$1000, 0), MATCH(AA$1, 'Ambiente-Termico'!$B$1:$EC$1, 0))</f>
        <v>25.7</v>
      </c>
      <c r="AB117">
        <f>INDEX('Ambiente-Termico'!$B$2:$EC$1000, MATCH($O117, 'Ambiente-Termico'!$I$2:$I$1000, 0), MATCH(AB$1, 'Ambiente-Termico'!$B$1:$EC$1, 0))</f>
        <v>20.81</v>
      </c>
      <c r="AC117">
        <f>INDEX('Ambiente-Termico'!$B$2:$EC$1000, MATCH($O117, 'Ambiente-Termico'!$I$2:$I$1000, 0), MATCH(AC$1, 'Ambiente-Termico'!$B$1:$EC$1, 0))</f>
        <v>20.74</v>
      </c>
      <c r="AD117">
        <f>INDEX('Ambiente-Termico'!$B$2:$EC$1000, MATCH($O117, 'Ambiente-Termico'!$I$2:$I$1000, 0), MATCH(AD$1, 'Ambiente-Termico'!$B$1:$EC$1, 0))</f>
        <v>26.26</v>
      </c>
      <c r="AE117">
        <f>INDEX('Ambiente-Termico'!$B$2:$EC$1000, MATCH($O117, 'Ambiente-Termico'!$I$2:$I$1000, 0), MATCH(AE$1, 'Ambiente-Termico'!$B$1:$EC$1, 0))</f>
        <v>26.35</v>
      </c>
      <c r="AF117">
        <f>INDEX('Ambiente-Termico'!$B$2:$EC$1000, MATCH($O117, 'Ambiente-Termico'!$I$2:$I$1000, 0), MATCH(AF$1, 'Ambiente-Termico'!$B$1:$EC$1, 0))</f>
        <v>20.78</v>
      </c>
      <c r="AG117">
        <f>INDEX('Ambiente-Termico'!$B$2:$EC$1000, MATCH($O117, 'Ambiente-Termico'!$I$2:$I$1000, 0), MATCH(AG$1, 'Ambiente-Termico'!$B$1:$EC$1, 0))</f>
        <v>20.74</v>
      </c>
      <c r="AH117" s="2">
        <f t="shared" si="87"/>
        <v>1.3970588235294068E-2</v>
      </c>
      <c r="AI117" s="2">
        <f t="shared" si="87"/>
        <v>2.9632274187790131E-2</v>
      </c>
      <c r="AJ117" s="2">
        <f t="shared" si="87"/>
        <v>5.7498802108290059E-3</v>
      </c>
      <c r="AK117" s="2">
        <f t="shared" si="87"/>
        <v>9.5556617295747825E-3</v>
      </c>
      <c r="AL117" s="2">
        <f t="shared" si="88"/>
        <v>1.3814274750575617E-2</v>
      </c>
      <c r="AM117" s="2">
        <f t="shared" si="88"/>
        <v>1.3814274750575617E-2</v>
      </c>
      <c r="AN117" s="2">
        <f t="shared" si="88"/>
        <v>9.5192765349835229E-3</v>
      </c>
      <c r="AO117" s="2">
        <f t="shared" si="43"/>
        <v>1.1439466158246092E-2</v>
      </c>
      <c r="AP117" s="2">
        <f t="shared" si="43"/>
        <v>1.3523666416228375E-2</v>
      </c>
      <c r="AQ117" s="2">
        <f t="shared" si="43"/>
        <v>1.752423564504102E-2</v>
      </c>
      <c r="AR117" s="2">
        <f t="shared" si="43"/>
        <v>7.6408787010506796E-3</v>
      </c>
      <c r="AS117" s="2">
        <f t="shared" si="44"/>
        <v>1.0023866348448762E-2</v>
      </c>
      <c r="AT117">
        <f>INDEX('Ambiente-Termico'!$B$2:$EC$1000, MATCH($O117, 'Ambiente-Termico'!$I$2:$I$1000, 0), MATCH(AT$1, 'Ambiente-Termico'!$B$1:$EC$1, 0))</f>
        <v>0</v>
      </c>
      <c r="AU117" s="2">
        <f>INDEX('Ambiente-Termico'!$B$2:$EC$1000, MATCH($O117, 'Ambiente-Termico'!$I$2:$I$1000, 0), MATCH(AU$1, 'Ambiente-Termico'!$B$1:$EC$1, 0))</f>
        <v>0</v>
      </c>
      <c r="AV117">
        <f>INDEX('Ambiente-Termico'!$B$2:$EC$1000, MATCH($O117, 'Ambiente-Termico'!$I$2:$I$1000, 0), MATCH(AV$1, 'Ambiente-Termico'!$B$1:$EC$1, 0))</f>
        <v>3597</v>
      </c>
      <c r="AW117" s="2">
        <f>INDEX('Ambiente-Termico'!$B$2:$EC$1000, MATCH($O117, 'Ambiente-Termico'!$I$2:$I$1000, 0), MATCH(AW$1, 'Ambiente-Termico'!$B$1:$EC$1, 0))</f>
        <v>0.98547945205479448</v>
      </c>
      <c r="AX117">
        <f>INDEX('Ambiente-Termico'!$B$2:$EC$1000, MATCH($O117, 'Ambiente-Termico'!$I$2:$I$1000, 0), MATCH(AX$1, 'Ambiente-Termico'!$B$1:$EC$1, 0))</f>
        <v>53</v>
      </c>
      <c r="AY117" s="2">
        <f>INDEX('Ambiente-Termico'!$B$2:$EC$1000, MATCH($O117, 'Ambiente-Termico'!$I$2:$I$1000, 0), MATCH(AY$1, 'Ambiente-Termico'!$B$1:$EC$1, 0))</f>
        <v>1.452054794520548E-2</v>
      </c>
      <c r="AZ117">
        <f>INDEX('Ambiente-Termico'!$B$2:$EC$1000, MATCH($O117, 'Ambiente-Termico'!$I$2:$I$1000, 0), MATCH(AZ$1, 'Ambiente-Termico'!$B$1:$EC$1, 0))</f>
        <v>0</v>
      </c>
      <c r="BA117" s="2">
        <f>INDEX('Ambiente-Termico'!$B$2:$EC$1000, MATCH($O117, 'Ambiente-Termico'!$I$2:$I$1000, 0), MATCH(BA$1, 'Ambiente-Termico'!$B$1:$EC$1, 0))</f>
        <v>0</v>
      </c>
      <c r="BB117">
        <f>INDEX('Ambiente-Termico'!$B$2:$EC$1000, MATCH($O117, 'Ambiente-Termico'!$I$2:$I$1000, 0), MATCH(BB$1, 'Ambiente-Termico'!$B$1:$EC$1, 0))</f>
        <v>8707</v>
      </c>
      <c r="BC117" s="2">
        <f>INDEX('Ambiente-Termico'!$B$2:$EC$1000, MATCH($O117, 'Ambiente-Termico'!$I$2:$I$1000, 0), MATCH(BC$1, 'Ambiente-Termico'!$B$1:$EC$1, 0))</f>
        <v>0.99394977168949772</v>
      </c>
      <c r="BD117" t="e">
        <f>INDEX('Ambiente-Termico'!$B$2:$EC$1000, MATCH($O117, 'Ambiente-Termico'!$I$2:$I$1000, 0), MATCH(BD$1, 'Ambiente-Termico'!$B$1:$EC$1, 0))</f>
        <v>#N/A</v>
      </c>
      <c r="BE117" s="2" t="e">
        <f>INDEX('Ambiente-Termico'!$B$2:$EC$1000, MATCH($O117, 'Ambiente-Termico'!$I$2:$I$1000, 0), MATCH(BE$1, 'Ambiente-Termico'!$B$1:$EC$1, 0))</f>
        <v>#N/A</v>
      </c>
      <c r="BF117">
        <f>INDEX('Ambiente-Termico'!$B$2:$EC$1000, MATCH($O117, 'Ambiente-Termico'!$I$2:$I$1000, 0), MATCH(BF$1, 'Ambiente-Termico'!$B$1:$EC$1, 0))</f>
        <v>3</v>
      </c>
      <c r="BG117" s="2">
        <f>INDEX('Ambiente-Termico'!$B$2:$EC$1000, MATCH($O117, 'Ambiente-Termico'!$I$2:$I$1000, 0), MATCH(BG$1, 'Ambiente-Termico'!$B$1:$EC$1, 0))</f>
        <v>8.2191780821917813E-4</v>
      </c>
      <c r="BH117">
        <f>INDEX('Ambiente-Termico'!$B$2:$EC$1000, MATCH($O117, 'Ambiente-Termico'!$I$2:$I$1000, 0), MATCH(BH$1, 'Ambiente-Termico'!$B$1:$EC$1, 0))</f>
        <v>122</v>
      </c>
      <c r="BI117" s="2">
        <f>INDEX('Ambiente-Termico'!$B$2:$EC$1000, MATCH($O117, 'Ambiente-Termico'!$I$2:$I$1000, 0), MATCH(BI$1, 'Ambiente-Termico'!$B$1:$EC$1, 0))</f>
        <v>3.3424657534246567E-2</v>
      </c>
      <c r="BJ117">
        <f>INDEX('Ambiente-Termico'!$B$2:$EC$1000, MATCH($O117, 'Ambiente-Termico'!$I$2:$I$1000, 0), MATCH(BJ$1, 'Ambiente-Termico'!$B$1:$EC$1, 0))</f>
        <v>3525</v>
      </c>
      <c r="BK117" s="2">
        <f>INDEX('Ambiente-Termico'!$B$2:$EC$1000, MATCH($O117, 'Ambiente-Termico'!$I$2:$I$1000, 0), MATCH(BK$1, 'Ambiente-Termico'!$B$1:$EC$1, 0))</f>
        <v>0.96575342465753422</v>
      </c>
      <c r="BL117">
        <f>INDEX('Ambiente-Termico'!$B$2:$EC$1000, MATCH($O117, 'Ambiente-Termico'!$I$2:$I$1000, 0), MATCH(BL$1, 'Ambiente-Termico'!$B$1:$EC$1, 0))</f>
        <v>5</v>
      </c>
      <c r="BM117" s="2">
        <f>INDEX('Ambiente-Termico'!$B$2:$EC$1000, MATCH($O117, 'Ambiente-Termico'!$I$2:$I$1000, 0), MATCH(BM$1, 'Ambiente-Termico'!$B$1:$EC$1, 0))</f>
        <v>5.7077625570776253E-4</v>
      </c>
      <c r="BN117">
        <f>INDEX('Ambiente-Termico'!$B$2:$EC$1000, MATCH($O117, 'Ambiente-Termico'!$I$2:$I$1000, 0), MATCH(BN$1, 'Ambiente-Termico'!$B$1:$EC$1, 0))</f>
        <v>551</v>
      </c>
      <c r="BO117" s="2">
        <f>INDEX('Ambiente-Termico'!$B$2:$EC$1000, MATCH($O117, 'Ambiente-Termico'!$I$2:$I$1000, 0), MATCH(BO$1, 'Ambiente-Termico'!$B$1:$EC$1, 0))</f>
        <v>6.2899543378995434E-2</v>
      </c>
      <c r="BP117">
        <f>INDEX('Ambiente-Termico'!$B$2:$EC$1000, MATCH($O117, 'Ambiente-Termico'!$I$2:$I$1000, 0), MATCH(BP$1, 'Ambiente-Termico'!$B$1:$EC$1, 0))</f>
        <v>8204</v>
      </c>
      <c r="BQ117" s="2">
        <f>INDEX('Ambiente-Termico'!$B$2:$EC$1000, MATCH($O117, 'Ambiente-Termico'!$I$2:$I$1000, 0), MATCH(BQ$1, 'Ambiente-Termico'!$B$1:$EC$1, 0))</f>
        <v>0.93652968036529682</v>
      </c>
      <c r="BR117">
        <f>INDEX('Ambiente-Termico'!$B$2:$EC$1000, MATCH($O117, 'Ambiente-Termico'!$I$2:$I$1000, 0), MATCH(BR$1, 'Ambiente-Termico'!$B$1:$EC$1, 0))</f>
        <v>0</v>
      </c>
      <c r="BS117" s="2">
        <f>INDEX('Ambiente-Termico'!$B$2:$EC$1000, MATCH($O117, 'Ambiente-Termico'!$I$2:$I$1000, 0), MATCH(BS$1, 'Ambiente-Termico'!$B$1:$EC$1, 0))</f>
        <v>0</v>
      </c>
      <c r="BT117">
        <f>INDEX('Ambiente-Termico'!$B$2:$EC$1000, MATCH($O117, 'Ambiente-Termico'!$I$2:$I$1000, 0), MATCH(BT$1, 'Ambiente-Termico'!$B$1:$EC$1, 0))</f>
        <v>1778</v>
      </c>
      <c r="BU117" s="2">
        <f>INDEX('Ambiente-Termico'!$B$2:$EC$1000, MATCH($O117, 'Ambiente-Termico'!$I$2:$I$1000, 0), MATCH(BU$1, 'Ambiente-Termico'!$B$1:$EC$1, 0))</f>
        <v>0.48712328767123292</v>
      </c>
      <c r="BV117">
        <f>INDEX('Ambiente-Termico'!$B$2:$EC$1000, MATCH($O117, 'Ambiente-Termico'!$I$2:$I$1000, 0), MATCH(BV$1, 'Ambiente-Termico'!$B$1:$EC$1, 0))</f>
        <v>6982</v>
      </c>
      <c r="BW117" s="2">
        <f>INDEX('Ambiente-Termico'!$B$2:$EC$1000, MATCH($O117, 'Ambiente-Termico'!$I$2:$I$1000, 0), MATCH(BW$1, 'Ambiente-Termico'!$B$1:$EC$1, 0))</f>
        <v>0.79703196347031968</v>
      </c>
      <c r="BX117">
        <f>INDEX('Ambiente-Termico'!$B$2:$EC$1000, MATCH($O117, 'Ambiente-Termico'!$I$2:$I$1000, 0), MATCH(BX$1, 'Ambiente-Termico'!$B$1:$EC$1, 0))</f>
        <v>0</v>
      </c>
      <c r="BY117" s="2">
        <f>INDEX('Ambiente-Termico'!$B$2:$EC$1000, MATCH($O117, 'Ambiente-Termico'!$I$2:$I$1000, 0), MATCH(BY$1, 'Ambiente-Termico'!$B$1:$EC$1, 0))</f>
        <v>0</v>
      </c>
      <c r="BZ117">
        <f>INDEX('Ambiente-Termico'!$B$2:$EC$1000, MATCH($O117, 'Ambiente-Termico'!$I$2:$I$1000, 0), MATCH(BZ$1, 'Ambiente-Termico'!$B$1:$EC$1, 0))</f>
        <v>4268</v>
      </c>
      <c r="CA117" s="2">
        <f>INDEX('Ambiente-Termico'!$B$2:$EC$1000, MATCH($O117, 'Ambiente-Termico'!$I$2:$I$1000, 0), MATCH(CA$1, 'Ambiente-Termico'!$B$1:$EC$1, 0))</f>
        <v>0.4872146118721461</v>
      </c>
      <c r="CB117">
        <f>INDEX('Ambiente-Termico'!$B$2:$EC$1000, MATCH($O117, 'Ambiente-Termico'!$I$2:$I$1000, 0), MATCH(CB$1, 'Ambiente-Termico'!$B$1:$EC$1, 0))</f>
        <v>4492</v>
      </c>
      <c r="CC117" s="2">
        <f>INDEX('Ambiente-Termico'!$B$2:$EC$1000, MATCH($O117, 'Ambiente-Termico'!$I$2:$I$1000, 0), MATCH(CC$1, 'Ambiente-Termico'!$B$1:$EC$1, 0))</f>
        <v>0.5127853881278539</v>
      </c>
      <c r="CD117">
        <f>INDEX('Ambiente-Termico'!$B$2:$EC$1000, MATCH($O117, 'Ambiente-Termico'!$I$2:$I$1000, 0), MATCH(CD$1, 'Ambiente-Termico'!$B$1:$EC$1, 0))</f>
        <v>0</v>
      </c>
      <c r="CE117">
        <f>INDEX('Ambiente-Termico'!$B$2:$EC$1000, MATCH($O117, 'Ambiente-Termico'!$I$2:$I$1000, 0), MATCH(CE$1, 'Ambiente-Termico'!$B$1:$EC$1, 0))</f>
        <v>0</v>
      </c>
      <c r="CF117">
        <f>INDEX('Ambiente-Termico'!$B$2:$EC$1000, MATCH($O117, 'Ambiente-Termico'!$I$2:$I$1000, 0), MATCH(CF$1, 'Ambiente-Termico'!$B$1:$EC$1, 0))</f>
        <v>0</v>
      </c>
      <c r="CG117">
        <f>INDEX('Ambiente-Termico'!$B$2:$EC$1000, MATCH($O117, 'Ambiente-Termico'!$I$2:$I$1000, 0), MATCH(CG$1, 'Ambiente-Termico'!$B$1:$EC$1, 0))</f>
        <v>0</v>
      </c>
      <c r="CH117">
        <f>INDEX('Ambiente-Termico'!$B$2:$EC$1000, MATCH($O117, 'Ambiente-Termico'!$I$2:$I$1000, 0), MATCH(CH$1, 'Ambiente-Termico'!$B$1:$EC$1, 0))</f>
        <v>0</v>
      </c>
      <c r="CI117">
        <f>INDEX('Ambiente-Termico'!$B$2:$EC$1000, MATCH($O117, 'Ambiente-Termico'!$I$2:$I$1000, 0), MATCH(CI$1, 'Ambiente-Termico'!$B$1:$EC$1, 0))</f>
        <v>0</v>
      </c>
      <c r="CJ117">
        <f>INDEX('Ambiente-Termico'!$B$2:$EC$1000, MATCH($O117, 'Ambiente-Termico'!$I$2:$I$1000, 0), MATCH(CJ$1, 'Ambiente-Termico'!$B$1:$EC$1, 0))</f>
        <v>0</v>
      </c>
      <c r="CK117">
        <f>INDEX('Ambiente-Termico'!$B$2:$EC$1000, MATCH($O117, 'Ambiente-Termico'!$I$2:$I$1000, 0), MATCH(CK$1, 'Ambiente-Termico'!$B$1:$EC$1, 0))</f>
        <v>0</v>
      </c>
      <c r="CL117">
        <f>INDEX('Ambiente-Termico'!$B$2:$EC$1000, MATCH($O117, 'Ambiente-Termico'!$I$2:$I$1000, 0), MATCH(CL$1, 'Ambiente-Termico'!$B$1:$EC$1, 0))</f>
        <v>0</v>
      </c>
      <c r="CM117">
        <f>INDEX('Ambiente-Termico'!$B$2:$EC$1000, MATCH($O117, 'Ambiente-Termico'!$I$2:$I$1000, 0), MATCH(CM$1, 'Ambiente-Termico'!$B$1:$EC$1, 0))</f>
        <v>0</v>
      </c>
      <c r="CN117">
        <f>INDEX('Ambiente-Termico'!$B$2:$EC$1000, MATCH($O117, 'Ambiente-Termico'!$I$2:$I$1000, 0), MATCH(CN$1, 'Ambiente-Termico'!$B$1:$EC$1, 0))</f>
        <v>0</v>
      </c>
      <c r="CO117">
        <f>INDEX('Ambiente-Termico'!$B$2:$EC$1000, MATCH($O117, 'Ambiente-Termico'!$I$2:$I$1000, 0), MATCH(CO$1, 'Ambiente-Termico'!$B$1:$EC$1, 0))</f>
        <v>0</v>
      </c>
      <c r="CP117">
        <f>INDEX('Ambiente-Termico'!$B$2:$EC$1000, MATCH($O117, 'Ambiente-Termico'!$I$2:$I$1000, 0), MATCH(CP$1, 'Ambiente-Termico'!$B$1:$EC$1, 0))</f>
        <v>0</v>
      </c>
      <c r="CQ117">
        <f>INDEX('Ambiente-Termico'!$B$2:$EC$1000, MATCH($O117, 'Ambiente-Termico'!$I$2:$I$1000, 0), MATCH(CQ$1, 'Ambiente-Termico'!$B$1:$EC$1, 0))</f>
        <v>0</v>
      </c>
      <c r="CR117">
        <f>INDEX('Ambiente-Termico'!$B$2:$EC$1000, MATCH($O117, 'Ambiente-Termico'!$I$2:$I$1000, 0), MATCH(CR$1, 'Ambiente-Termico'!$B$1:$EC$1, 0))</f>
        <v>0</v>
      </c>
      <c r="CS117">
        <f>INDEX('Ambiente-Termico'!$B$2:$EC$1000, MATCH($O117, 'Ambiente-Termico'!$I$2:$I$1000, 0), MATCH(CS$1, 'Ambiente-Termico'!$B$1:$EC$1, 0))</f>
        <v>0</v>
      </c>
      <c r="CT117">
        <f>INDEX('Ambiente-Termico'!$B$2:$EC$1000, MATCH($O117, 'Ambiente-Termico'!$I$2:$I$1000, 0), MATCH(CT$1, 'Ambiente-Termico'!$B$1:$EC$1, 0))</f>
        <v>0</v>
      </c>
      <c r="CU117">
        <f>INDEX('Ambiente-Termico'!$B$2:$EC$1000, MATCH($O117, 'Ambiente-Termico'!$I$2:$I$1000, 0), MATCH(CU$1, 'Ambiente-Termico'!$B$1:$EC$1, 0))</f>
        <v>0</v>
      </c>
      <c r="CV117">
        <f>INDEX('Ambiente-Termico'!$B$2:$EC$1000, MATCH($O117, 'Ambiente-Termico'!$I$2:$I$1000, 0), MATCH(CV$1, 'Ambiente-Termico'!$B$1:$EC$1, 0))</f>
        <v>0</v>
      </c>
      <c r="CW117">
        <f>INDEX('Ambiente-Termico'!$B$2:$EC$1000, MATCH($O117, 'Ambiente-Termico'!$I$2:$I$1000, 0), MATCH(CW$1, 'Ambiente-Termico'!$B$1:$EC$1, 0))</f>
        <v>0</v>
      </c>
      <c r="CX117">
        <f>INDEX('Ambiente-Termico'!$B$2:$EC$1000, MATCH($O117, 'Ambiente-Termico'!$I$2:$I$1000, 0), MATCH(CX$1, 'Ambiente-Termico'!$B$1:$EC$1, 0))</f>
        <v>0</v>
      </c>
      <c r="CY117">
        <f>INDEX('Ambiente-Termico'!$B$2:$EC$1000, MATCH($O117, 'Ambiente-Termico'!$I$2:$I$1000, 0), MATCH(CY$1, 'Ambiente-Termico'!$B$1:$EC$1, 0))</f>
        <v>0</v>
      </c>
      <c r="CZ117">
        <f>INDEX('Ambiente-Termico'!$B$2:$EC$1000, MATCH($O117, 'Ambiente-Termico'!$I$2:$I$1000, 0), MATCH(CZ$1, 'Ambiente-Termico'!$B$1:$EC$1, 0))</f>
        <v>0</v>
      </c>
      <c r="DA117">
        <f>INDEX('Ambiente-Termico'!$B$2:$EC$1000, MATCH($O117, 'Ambiente-Termico'!$I$2:$I$1000, 0), MATCH(DA$1, 'Ambiente-Termico'!$B$1:$EC$1, 0))</f>
        <v>0</v>
      </c>
      <c r="DB117">
        <f>INDEX('Ambiente-Termico'!$B$2:$EC$1000, MATCH($O117, 'Ambiente-Termico'!$I$2:$I$1000, 0), MATCH(DB$1, 'Ambiente-Termico'!$B$1:$EC$1, 0))</f>
        <v>0</v>
      </c>
      <c r="DC117">
        <f>INDEX('Ambiente-Termico'!$B$2:$EC$1000, MATCH($O117, 'Ambiente-Termico'!$I$2:$I$1000, 0), MATCH(DC$1, 'Ambiente-Termico'!$B$1:$EC$1, 0))</f>
        <v>0</v>
      </c>
      <c r="DD117">
        <f>INDEX('Ambiente-Termico'!$B$2:$EC$1000, MATCH($O117, 'Ambiente-Termico'!$I$2:$I$1000, 0), MATCH(DD$1, 'Ambiente-Termico'!$B$1:$EC$1, 0))</f>
        <v>0</v>
      </c>
      <c r="DE117">
        <f>INDEX('Ambiente-Termico'!$B$2:$EC$1000, MATCH($O117, 'Ambiente-Termico'!$I$2:$I$1000, 0), MATCH(DE$1, 'Ambiente-Termico'!$B$1:$EC$1, 0))</f>
        <v>0</v>
      </c>
      <c r="DF117">
        <f>INDEX('Ambiente-Termico'!$B$2:$EC$1000, MATCH($O117, 'Ambiente-Termico'!$I$2:$I$1000, 0), MATCH(DF$1, 'Ambiente-Termico'!$B$1:$EC$1, 0))</f>
        <v>0</v>
      </c>
      <c r="DG117">
        <f>INDEX('Ambiente-Termico'!$B$2:$EC$1000, MATCH($O117, 'Ambiente-Termico'!$I$2:$I$1000, 0), MATCH(DG$1, 'Ambiente-Termico'!$B$1:$EC$1, 0))</f>
        <v>0</v>
      </c>
      <c r="DH117">
        <f>INDEX('Ambiente-Termico'!$B$2:$EC$1000, MATCH($O117, 'Ambiente-Termico'!$I$2:$I$1000, 0), MATCH(DH$1, 'Ambiente-Termico'!$B$1:$EC$1, 0))</f>
        <v>0</v>
      </c>
      <c r="DI117">
        <f>INDEX('Ambiente-Termico'!$B$2:$EC$1000, MATCH($O117, 'Ambiente-Termico'!$I$2:$I$1000, 0), MATCH(DI$1, 'Ambiente-Termico'!$B$1:$EC$1, 0))</f>
        <v>0</v>
      </c>
      <c r="DJ117">
        <f>INDEX('Ambiente-Termico'!$B$2:$EC$1000, MATCH($O117, 'Ambiente-Termico'!$I$2:$I$1000, 0), MATCH(DJ$1, 'Ambiente-Termico'!$B$1:$EC$1, 0))</f>
        <v>0</v>
      </c>
      <c r="DK117">
        <f>INDEX('Ambiente-Termico'!$B$2:$EC$1000, MATCH($O117, 'Ambiente-Termico'!$I$2:$I$1000, 0), MATCH(DK$1, 'Ambiente-Termico'!$B$1:$EC$1, 0))</f>
        <v>0</v>
      </c>
      <c r="DL117">
        <f>INDEX('Ambiente-Termico'!$B$2:$EC$1000, MATCH($O117, 'Ambiente-Termico'!$I$2:$I$1000, 0), MATCH(DL$1, 'Ambiente-Termico'!$B$1:$EC$1, 0))</f>
        <v>0</v>
      </c>
      <c r="DM117">
        <f>INDEX('Ambiente-Termico'!$B$2:$EC$1000, MATCH($O117, 'Ambiente-Termico'!$I$2:$I$1000, 0), MATCH(DM$1, 'Ambiente-Termico'!$B$1:$EC$1, 0))</f>
        <v>0</v>
      </c>
      <c r="DN117" s="2">
        <f t="shared" si="45"/>
        <v>0</v>
      </c>
      <c r="DO117" s="2">
        <f t="shared" si="46"/>
        <v>0</v>
      </c>
      <c r="DP117" s="2">
        <f t="shared" si="47"/>
        <v>0</v>
      </c>
      <c r="DQ117" s="2">
        <f t="shared" si="48"/>
        <v>0</v>
      </c>
      <c r="DR117" s="2">
        <f t="shared" si="49"/>
        <v>0</v>
      </c>
      <c r="DS117" s="2">
        <f t="shared" si="50"/>
        <v>0</v>
      </c>
      <c r="DT117" s="2">
        <f t="shared" si="51"/>
        <v>0</v>
      </c>
      <c r="DU117" s="2">
        <f t="shared" si="52"/>
        <v>0</v>
      </c>
      <c r="DV117" s="2">
        <f t="shared" si="53"/>
        <v>0</v>
      </c>
      <c r="DW117" s="2">
        <f t="shared" si="54"/>
        <v>0</v>
      </c>
      <c r="DX117" s="2">
        <f t="shared" si="55"/>
        <v>0</v>
      </c>
      <c r="DY117" s="2">
        <f t="shared" si="56"/>
        <v>0</v>
      </c>
      <c r="DZ117" s="2">
        <f t="shared" si="57"/>
        <v>0</v>
      </c>
      <c r="EA117" s="2">
        <f t="shared" si="58"/>
        <v>0</v>
      </c>
      <c r="EB117" s="2">
        <f t="shared" si="59"/>
        <v>0</v>
      </c>
      <c r="EC117" s="2">
        <f t="shared" si="60"/>
        <v>0</v>
      </c>
      <c r="ED117" s="2">
        <f t="shared" si="61"/>
        <v>0</v>
      </c>
      <c r="EE117" s="2">
        <f t="shared" si="62"/>
        <v>0</v>
      </c>
      <c r="EF117" s="2">
        <f t="shared" si="63"/>
        <v>0</v>
      </c>
      <c r="EG117" s="2">
        <f t="shared" si="64"/>
        <v>0</v>
      </c>
      <c r="EH117" s="2">
        <f t="shared" si="65"/>
        <v>0</v>
      </c>
      <c r="EI117" s="2">
        <f t="shared" si="66"/>
        <v>0</v>
      </c>
      <c r="EJ117" s="2">
        <f t="shared" si="67"/>
        <v>0</v>
      </c>
      <c r="EK117" s="2">
        <f t="shared" si="68"/>
        <v>0</v>
      </c>
      <c r="EL117" s="2">
        <f t="shared" si="69"/>
        <v>0</v>
      </c>
      <c r="EM117" s="2">
        <f t="shared" si="70"/>
        <v>0</v>
      </c>
      <c r="EN117" s="2">
        <f t="shared" si="71"/>
        <v>0</v>
      </c>
      <c r="EO117" s="2">
        <f t="shared" si="72"/>
        <v>0</v>
      </c>
      <c r="EP117" s="2">
        <f t="shared" si="73"/>
        <v>0</v>
      </c>
      <c r="EQ117" s="2">
        <f t="shared" si="74"/>
        <v>0</v>
      </c>
      <c r="ER117" s="2">
        <f t="shared" si="75"/>
        <v>0</v>
      </c>
      <c r="ES117" s="2">
        <f t="shared" si="76"/>
        <v>0</v>
      </c>
      <c r="ET117" s="2">
        <f t="shared" si="77"/>
        <v>0</v>
      </c>
      <c r="EU117" s="2">
        <f t="shared" si="78"/>
        <v>0</v>
      </c>
      <c r="EV117">
        <f>INDEX('Ambiente-Luminico'!$B$2:$DZ$1000, MATCH($P117, 'Ambiente-Luminico'!$M$2:$M$1000, 0), MATCH(EV$1, 'Ambiente-Luminico'!$B$1:$DZ$1, 0))</f>
        <v>0.6</v>
      </c>
      <c r="EW117">
        <f>INDEX('Ambiente-Luminico'!$B$2:$DZ$1000, MATCH($P117, 'Ambiente-Luminico'!$M$2:$M$1000, 0), MATCH(EW$1, 'Ambiente-Luminico'!$B$1:$DZ$1, 0))</f>
        <v>0.05</v>
      </c>
      <c r="EX117">
        <f>INDEX('Ambiente-Luminico'!$B$2:$DZ$1000, MATCH($P117, 'Ambiente-Luminico'!$M$2:$M$1000, 0), MATCH(EX$1, 'Ambiente-Luminico'!$B$1:$DZ$1, 0))</f>
        <v>0</v>
      </c>
      <c r="EY117">
        <f>INDEX('Ambiente-Luminico'!$B$2:$DZ$1000, MATCH($P117, 'Ambiente-Luminico'!$M$2:$M$1000, 0), MATCH(EY$1, 'Ambiente-Luminico'!$B$1:$DZ$1, 0))</f>
        <v>0.52760273000000002</v>
      </c>
      <c r="EZ117">
        <f>INDEX('Ambiente-Luminico'!$B$2:$DZ$1000, MATCH($P117, 'Ambiente-Luminico'!$M$2:$M$1000, 0), MATCH(EZ$1, 'Ambiente-Luminico'!$B$1:$DZ$1, 0))</f>
        <v>1.7643836999999999E-2</v>
      </c>
      <c r="FA117">
        <f>INDEX('Ambiente-Luminico'!$B$2:$DZ$1000, MATCH($P117, 'Ambiente-Luminico'!$M$2:$M$1000, 0), MATCH(FA$1, 'Ambiente-Luminico'!$B$1:$DZ$1, 0))</f>
        <v>632.08514000000002</v>
      </c>
      <c r="FB117">
        <f>INDEX('Ambiente-Luminico'!$B$2:$DZ$1000, MATCH($P117, 'Ambiente-Luminico'!$M$2:$M$1000, 0), MATCH(FB$1, 'Ambiente-Luminico'!$B$1:$DZ$1, 0))</f>
        <v>2.5000000000000001E-2</v>
      </c>
    </row>
    <row r="118" spans="1:158" x14ac:dyDescent="0.3">
      <c r="A118">
        <f>IF(INDEX(Plan1!O$5:O$1000,ROW()-1)="","",INDEX(Plan1!O$5:O$1000,ROW()-1))</f>
        <v>117</v>
      </c>
      <c r="B118" t="str">
        <f>IF(INDEX(Plan1!P$5:P$1000,ROW()-1)="","",INDEX(Plan1!P$5:P$1000,ROW()-1))</f>
        <v>CTD-VN-V86-T120_Pext</v>
      </c>
      <c r="C118" t="str">
        <f>IF(INDEX(Plan1!Q$5:Q$1000,ROW()-1)="","",INDEX(Plan1!Q$5:Q$1000,ROW()-1))</f>
        <v>CTD</v>
      </c>
      <c r="D118" t="str">
        <f>IF(INDEX(Plan1!R$5:R$1000,ROW()-1)="","",INDEX(Plan1!R$5:R$1000,ROW()-1))</f>
        <v>VN</v>
      </c>
      <c r="E118" t="str">
        <f>IF(INDEX(Plan1!S$5:S$1000,ROW()-1)="","",INDEX(Plan1!S$5:S$1000,ROW()-1))</f>
        <v>V86</v>
      </c>
      <c r="F118" t="str">
        <f>IF(INDEX(Plan1!T$5:T$1000,ROW()-1)="","",INDEX(Plan1!T$5:T$1000,ROW()-1))</f>
        <v>T120_Pext</v>
      </c>
      <c r="G118" t="str">
        <f>IF(INDEX(Plan1!U$5:U$1000,ROW()-1)="","",INDEX(Plan1!U$5:U$1000,ROW()-1))</f>
        <v>DORMITÓRIO SERVIÇO</v>
      </c>
      <c r="H118">
        <f>IF(INDEX(Plan1!W$5:W$1000,ROW()-1)="","",INDEX(Plan1!W$5:W$1000,ROW()-1))</f>
        <v>6.72</v>
      </c>
      <c r="I118">
        <f>IF(INDEX(Plan1!X$5:X$1000,ROW()-1)="","",INDEX(Plan1!X$5:X$1000,ROW()-1))</f>
        <v>8.1199999999999992</v>
      </c>
      <c r="J118">
        <f>IF(INDEX(Plan1!Y$5:Y$1000,ROW()-1)="","",INDEX(Plan1!Y$5:Y$1000,ROW()-1))</f>
        <v>1.32</v>
      </c>
      <c r="K118" s="16">
        <f>IF(INDEX(Plan1!Z$5:Z$1000,ROW()-1)="","",INDEX(Plan1!Z$5:Z$1000,ROW()-1))</f>
        <v>0.16</v>
      </c>
      <c r="L118" s="2">
        <f>IF(INDEX(Plan1!AA$5:AA$1000,ROW()-1)="","",INDEX(Plan1!AA$5:AA$1000,ROW()-1))</f>
        <v>0.2</v>
      </c>
      <c r="M118" t="str">
        <f t="shared" si="79"/>
        <v>ST</v>
      </c>
      <c r="N118" t="str">
        <f t="shared" si="80"/>
        <v>Leste</v>
      </c>
      <c r="O118" t="str">
        <f t="shared" si="81"/>
        <v>CTD-VN-V86-T120_Pext-DORMITÓRIO SERVIÇO-ST</v>
      </c>
      <c r="P118" t="str">
        <f t="shared" si="82"/>
        <v>CTD-VN-V86-T120_Pext-DORMITÓRIO SERVIÇO-ST</v>
      </c>
      <c r="Q118" t="str">
        <f t="shared" si="83"/>
        <v>CTD_T120_Pext_V86</v>
      </c>
      <c r="R118" t="str">
        <f t="shared" si="84"/>
        <v>CTD_T120_Pext_V86_sDG</v>
      </c>
      <c r="S118" t="str">
        <f t="shared" si="85"/>
        <v>CTD-DORM-SERV</v>
      </c>
      <c r="T118" t="str">
        <f t="shared" si="86"/>
        <v>CTD-VN-V86-ST-DORMITÓRIO SERVIÇO-ST</v>
      </c>
      <c r="U118">
        <f>INDEX('Ambiente-Termico'!$B$2:$EC$1000, MATCH($O118, 'Ambiente-Termico'!$I$2:$I$1000, 0), MATCH(U$1, 'Ambiente-Termico'!$B$1:$EC$1, 0))</f>
        <v>3650</v>
      </c>
      <c r="V118">
        <f>INDEX('Ambiente-Termico'!$B$2:$EC$1000, MATCH($O118, 'Ambiente-Termico'!$I$2:$I$1000, 0), MATCH(V$1, 'Ambiente-Termico'!$B$1:$EC$1, 0))</f>
        <v>26.72</v>
      </c>
      <c r="W118">
        <f>INDEX('Ambiente-Termico'!$B$2:$EC$1000, MATCH($O118, 'Ambiente-Termico'!$I$2:$I$1000, 0), MATCH(W$1, 'Ambiente-Termico'!$B$1:$EC$1, 0))</f>
        <v>27.09</v>
      </c>
      <c r="X118">
        <f>INDEX('Ambiente-Termico'!$B$2:$EC$1000, MATCH($O118, 'Ambiente-Termico'!$I$2:$I$1000, 0), MATCH(X$1, 'Ambiente-Termico'!$B$1:$EC$1, 0))</f>
        <v>20.77</v>
      </c>
      <c r="Y118">
        <f>INDEX('Ambiente-Termico'!$B$2:$EC$1000, MATCH($O118, 'Ambiente-Termico'!$I$2:$I$1000, 0), MATCH(Y$1, 'Ambiente-Termico'!$B$1:$EC$1, 0))</f>
        <v>20.78</v>
      </c>
      <c r="Z118">
        <f>INDEX('Ambiente-Termico'!$B$2:$EC$1000, MATCH($O118, 'Ambiente-Termico'!$I$2:$I$1000, 0), MATCH(Z$1, 'Ambiente-Termico'!$B$1:$EC$1, 0))</f>
        <v>25.57</v>
      </c>
      <c r="AA118">
        <f>INDEX('Ambiente-Termico'!$B$2:$EC$1000, MATCH($O118, 'Ambiente-Termico'!$I$2:$I$1000, 0), MATCH(AA$1, 'Ambiente-Termico'!$B$1:$EC$1, 0))</f>
        <v>25.57</v>
      </c>
      <c r="AB118">
        <f>INDEX('Ambiente-Termico'!$B$2:$EC$1000, MATCH($O118, 'Ambiente-Termico'!$I$2:$I$1000, 0), MATCH(AB$1, 'Ambiente-Termico'!$B$1:$EC$1, 0))</f>
        <v>20.84</v>
      </c>
      <c r="AC118">
        <f>INDEX('Ambiente-Termico'!$B$2:$EC$1000, MATCH($O118, 'Ambiente-Termico'!$I$2:$I$1000, 0), MATCH(AC$1, 'Ambiente-Termico'!$B$1:$EC$1, 0))</f>
        <v>20.81</v>
      </c>
      <c r="AD118">
        <f>INDEX('Ambiente-Termico'!$B$2:$EC$1000, MATCH($O118, 'Ambiente-Termico'!$I$2:$I$1000, 0), MATCH(AD$1, 'Ambiente-Termico'!$B$1:$EC$1, 0))</f>
        <v>26.15</v>
      </c>
      <c r="AE118">
        <f>INDEX('Ambiente-Termico'!$B$2:$EC$1000, MATCH($O118, 'Ambiente-Termico'!$I$2:$I$1000, 0), MATCH(AE$1, 'Ambiente-Termico'!$B$1:$EC$1, 0))</f>
        <v>26.22</v>
      </c>
      <c r="AF118">
        <f>INDEX('Ambiente-Termico'!$B$2:$EC$1000, MATCH($O118, 'Ambiente-Termico'!$I$2:$I$1000, 0), MATCH(AF$1, 'Ambiente-Termico'!$B$1:$EC$1, 0))</f>
        <v>20.81</v>
      </c>
      <c r="AG118">
        <f>INDEX('Ambiente-Termico'!$B$2:$EC$1000, MATCH($O118, 'Ambiente-Termico'!$I$2:$I$1000, 0), MATCH(AG$1, 'Ambiente-Termico'!$B$1:$EC$1, 0))</f>
        <v>20.8</v>
      </c>
      <c r="AH118" s="2">
        <f t="shared" si="87"/>
        <v>1.764705882352946E-2</v>
      </c>
      <c r="AI118" s="2">
        <f t="shared" si="87"/>
        <v>3.2845412352731196E-2</v>
      </c>
      <c r="AJ118" s="2">
        <f t="shared" si="87"/>
        <v>4.7915668423574864E-3</v>
      </c>
      <c r="AK118" s="2">
        <f t="shared" si="87"/>
        <v>7.1667462971810592E-3</v>
      </c>
      <c r="AL118" s="2">
        <f t="shared" si="88"/>
        <v>1.8802762854950084E-2</v>
      </c>
      <c r="AM118" s="2">
        <f t="shared" si="88"/>
        <v>1.8802762854950084E-2</v>
      </c>
      <c r="AN118" s="2">
        <f t="shared" si="88"/>
        <v>8.0913850547359445E-3</v>
      </c>
      <c r="AO118" s="2">
        <f t="shared" si="43"/>
        <v>8.1029551954242551E-3</v>
      </c>
      <c r="AP118" s="2">
        <f t="shared" si="43"/>
        <v>1.765589782118715E-2</v>
      </c>
      <c r="AQ118" s="2">
        <f t="shared" si="43"/>
        <v>2.2371364653243853E-2</v>
      </c>
      <c r="AR118" s="2">
        <f t="shared" si="43"/>
        <v>6.208213944603802E-3</v>
      </c>
      <c r="AS118" s="2">
        <f t="shared" si="44"/>
        <v>7.1599045346061319E-3</v>
      </c>
      <c r="AT118">
        <f>INDEX('Ambiente-Termico'!$B$2:$EC$1000, MATCH($O118, 'Ambiente-Termico'!$I$2:$I$1000, 0), MATCH(AT$1, 'Ambiente-Termico'!$B$1:$EC$1, 0))</f>
        <v>0</v>
      </c>
      <c r="AU118" s="2">
        <f>INDEX('Ambiente-Termico'!$B$2:$EC$1000, MATCH($O118, 'Ambiente-Termico'!$I$2:$I$1000, 0), MATCH(AU$1, 'Ambiente-Termico'!$B$1:$EC$1, 0))</f>
        <v>0</v>
      </c>
      <c r="AV118">
        <f>INDEX('Ambiente-Termico'!$B$2:$EC$1000, MATCH($O118, 'Ambiente-Termico'!$I$2:$I$1000, 0), MATCH(AV$1, 'Ambiente-Termico'!$B$1:$EC$1, 0))</f>
        <v>3595</v>
      </c>
      <c r="AW118" s="2">
        <f>INDEX('Ambiente-Termico'!$B$2:$EC$1000, MATCH($O118, 'Ambiente-Termico'!$I$2:$I$1000, 0), MATCH(AW$1, 'Ambiente-Termico'!$B$1:$EC$1, 0))</f>
        <v>0.98493150684931507</v>
      </c>
      <c r="AX118">
        <f>INDEX('Ambiente-Termico'!$B$2:$EC$1000, MATCH($O118, 'Ambiente-Termico'!$I$2:$I$1000, 0), MATCH(AX$1, 'Ambiente-Termico'!$B$1:$EC$1, 0))</f>
        <v>55</v>
      </c>
      <c r="AY118" s="2">
        <f>INDEX('Ambiente-Termico'!$B$2:$EC$1000, MATCH($O118, 'Ambiente-Termico'!$I$2:$I$1000, 0), MATCH(AY$1, 'Ambiente-Termico'!$B$1:$EC$1, 0))</f>
        <v>1.506849315068493E-2</v>
      </c>
      <c r="AZ118">
        <f>INDEX('Ambiente-Termico'!$B$2:$EC$1000, MATCH($O118, 'Ambiente-Termico'!$I$2:$I$1000, 0), MATCH(AZ$1, 'Ambiente-Termico'!$B$1:$EC$1, 0))</f>
        <v>0</v>
      </c>
      <c r="BA118" s="2">
        <f>INDEX('Ambiente-Termico'!$B$2:$EC$1000, MATCH($O118, 'Ambiente-Termico'!$I$2:$I$1000, 0), MATCH(BA$1, 'Ambiente-Termico'!$B$1:$EC$1, 0))</f>
        <v>0</v>
      </c>
      <c r="BB118">
        <f>INDEX('Ambiente-Termico'!$B$2:$EC$1000, MATCH($O118, 'Ambiente-Termico'!$I$2:$I$1000, 0), MATCH(BB$1, 'Ambiente-Termico'!$B$1:$EC$1, 0))</f>
        <v>8705</v>
      </c>
      <c r="BC118" s="2">
        <f>INDEX('Ambiente-Termico'!$B$2:$EC$1000, MATCH($O118, 'Ambiente-Termico'!$I$2:$I$1000, 0), MATCH(BC$1, 'Ambiente-Termico'!$B$1:$EC$1, 0))</f>
        <v>0.99372146118721461</v>
      </c>
      <c r="BD118" t="e">
        <f>INDEX('Ambiente-Termico'!$B$2:$EC$1000, MATCH($O118, 'Ambiente-Termico'!$I$2:$I$1000, 0), MATCH(BD$1, 'Ambiente-Termico'!$B$1:$EC$1, 0))</f>
        <v>#N/A</v>
      </c>
      <c r="BE118" s="2" t="e">
        <f>INDEX('Ambiente-Termico'!$B$2:$EC$1000, MATCH($O118, 'Ambiente-Termico'!$I$2:$I$1000, 0), MATCH(BE$1, 'Ambiente-Termico'!$B$1:$EC$1, 0))</f>
        <v>#N/A</v>
      </c>
      <c r="BF118">
        <f>INDEX('Ambiente-Termico'!$B$2:$EC$1000, MATCH($O118, 'Ambiente-Termico'!$I$2:$I$1000, 0), MATCH(BF$1, 'Ambiente-Termico'!$B$1:$EC$1, 0))</f>
        <v>2</v>
      </c>
      <c r="BG118" s="2">
        <f>INDEX('Ambiente-Termico'!$B$2:$EC$1000, MATCH($O118, 'Ambiente-Termico'!$I$2:$I$1000, 0), MATCH(BG$1, 'Ambiente-Termico'!$B$1:$EC$1, 0))</f>
        <v>5.4794520547945202E-4</v>
      </c>
      <c r="BH118">
        <f>INDEX('Ambiente-Termico'!$B$2:$EC$1000, MATCH($O118, 'Ambiente-Termico'!$I$2:$I$1000, 0), MATCH(BH$1, 'Ambiente-Termico'!$B$1:$EC$1, 0))</f>
        <v>110</v>
      </c>
      <c r="BI118" s="2">
        <f>INDEX('Ambiente-Termico'!$B$2:$EC$1000, MATCH($O118, 'Ambiente-Termico'!$I$2:$I$1000, 0), MATCH(BI$1, 'Ambiente-Termico'!$B$1:$EC$1, 0))</f>
        <v>3.0136986301369861E-2</v>
      </c>
      <c r="BJ118">
        <f>INDEX('Ambiente-Termico'!$B$2:$EC$1000, MATCH($O118, 'Ambiente-Termico'!$I$2:$I$1000, 0), MATCH(BJ$1, 'Ambiente-Termico'!$B$1:$EC$1, 0))</f>
        <v>3538</v>
      </c>
      <c r="BK118" s="2">
        <f>INDEX('Ambiente-Termico'!$B$2:$EC$1000, MATCH($O118, 'Ambiente-Termico'!$I$2:$I$1000, 0), MATCH(BK$1, 'Ambiente-Termico'!$B$1:$EC$1, 0))</f>
        <v>0.96931506849315063</v>
      </c>
      <c r="BL118">
        <f>INDEX('Ambiente-Termico'!$B$2:$EC$1000, MATCH($O118, 'Ambiente-Termico'!$I$2:$I$1000, 0), MATCH(BL$1, 'Ambiente-Termico'!$B$1:$EC$1, 0))</f>
        <v>3</v>
      </c>
      <c r="BM118" s="2">
        <f>INDEX('Ambiente-Termico'!$B$2:$EC$1000, MATCH($O118, 'Ambiente-Termico'!$I$2:$I$1000, 0), MATCH(BM$1, 'Ambiente-Termico'!$B$1:$EC$1, 0))</f>
        <v>3.4246575342465748E-4</v>
      </c>
      <c r="BN118">
        <f>INDEX('Ambiente-Termico'!$B$2:$EC$1000, MATCH($O118, 'Ambiente-Termico'!$I$2:$I$1000, 0), MATCH(BN$1, 'Ambiente-Termico'!$B$1:$EC$1, 0))</f>
        <v>493</v>
      </c>
      <c r="BO118" s="2">
        <f>INDEX('Ambiente-Termico'!$B$2:$EC$1000, MATCH($O118, 'Ambiente-Termico'!$I$2:$I$1000, 0), MATCH(BO$1, 'Ambiente-Termico'!$B$1:$EC$1, 0))</f>
        <v>5.6278538812785391E-2</v>
      </c>
      <c r="BP118">
        <f>INDEX('Ambiente-Termico'!$B$2:$EC$1000, MATCH($O118, 'Ambiente-Termico'!$I$2:$I$1000, 0), MATCH(BP$1, 'Ambiente-Termico'!$B$1:$EC$1, 0))</f>
        <v>8264</v>
      </c>
      <c r="BQ118" s="2">
        <f>INDEX('Ambiente-Termico'!$B$2:$EC$1000, MATCH($O118, 'Ambiente-Termico'!$I$2:$I$1000, 0), MATCH(BQ$1, 'Ambiente-Termico'!$B$1:$EC$1, 0))</f>
        <v>0.94337899543379</v>
      </c>
      <c r="BR118">
        <f>INDEX('Ambiente-Termico'!$B$2:$EC$1000, MATCH($O118, 'Ambiente-Termico'!$I$2:$I$1000, 0), MATCH(BR$1, 'Ambiente-Termico'!$B$1:$EC$1, 0))</f>
        <v>0</v>
      </c>
      <c r="BS118" s="2">
        <f>INDEX('Ambiente-Termico'!$B$2:$EC$1000, MATCH($O118, 'Ambiente-Termico'!$I$2:$I$1000, 0), MATCH(BS$1, 'Ambiente-Termico'!$B$1:$EC$1, 0))</f>
        <v>0</v>
      </c>
      <c r="BT118">
        <f>INDEX('Ambiente-Termico'!$B$2:$EC$1000, MATCH($O118, 'Ambiente-Termico'!$I$2:$I$1000, 0), MATCH(BT$1, 'Ambiente-Termico'!$B$1:$EC$1, 0))</f>
        <v>1760</v>
      </c>
      <c r="BU118" s="2">
        <f>INDEX('Ambiente-Termico'!$B$2:$EC$1000, MATCH($O118, 'Ambiente-Termico'!$I$2:$I$1000, 0), MATCH(BU$1, 'Ambiente-Termico'!$B$1:$EC$1, 0))</f>
        <v>0.48219178082191783</v>
      </c>
      <c r="BV118">
        <f>INDEX('Ambiente-Termico'!$B$2:$EC$1000, MATCH($O118, 'Ambiente-Termico'!$I$2:$I$1000, 0), MATCH(BV$1, 'Ambiente-Termico'!$B$1:$EC$1, 0))</f>
        <v>7000</v>
      </c>
      <c r="BW118" s="2">
        <f>INDEX('Ambiente-Termico'!$B$2:$EC$1000, MATCH($O118, 'Ambiente-Termico'!$I$2:$I$1000, 0), MATCH(BW$1, 'Ambiente-Termico'!$B$1:$EC$1, 0))</f>
        <v>0.79908675799086759</v>
      </c>
      <c r="BX118">
        <f>INDEX('Ambiente-Termico'!$B$2:$EC$1000, MATCH($O118, 'Ambiente-Termico'!$I$2:$I$1000, 0), MATCH(BX$1, 'Ambiente-Termico'!$B$1:$EC$1, 0))</f>
        <v>0</v>
      </c>
      <c r="BY118" s="2">
        <f>INDEX('Ambiente-Termico'!$B$2:$EC$1000, MATCH($O118, 'Ambiente-Termico'!$I$2:$I$1000, 0), MATCH(BY$1, 'Ambiente-Termico'!$B$1:$EC$1, 0))</f>
        <v>0</v>
      </c>
      <c r="BZ118">
        <f>INDEX('Ambiente-Termico'!$B$2:$EC$1000, MATCH($O118, 'Ambiente-Termico'!$I$2:$I$1000, 0), MATCH(BZ$1, 'Ambiente-Termico'!$B$1:$EC$1, 0))</f>
        <v>4185</v>
      </c>
      <c r="CA118" s="2">
        <f>INDEX('Ambiente-Termico'!$B$2:$EC$1000, MATCH($O118, 'Ambiente-Termico'!$I$2:$I$1000, 0), MATCH(CA$1, 'Ambiente-Termico'!$B$1:$EC$1, 0))</f>
        <v>0.47773972602739728</v>
      </c>
      <c r="CB118">
        <f>INDEX('Ambiente-Termico'!$B$2:$EC$1000, MATCH($O118, 'Ambiente-Termico'!$I$2:$I$1000, 0), MATCH(CB$1, 'Ambiente-Termico'!$B$1:$EC$1, 0))</f>
        <v>4575</v>
      </c>
      <c r="CC118" s="2">
        <f>INDEX('Ambiente-Termico'!$B$2:$EC$1000, MATCH($O118, 'Ambiente-Termico'!$I$2:$I$1000, 0), MATCH(CC$1, 'Ambiente-Termico'!$B$1:$EC$1, 0))</f>
        <v>0.52226027397260277</v>
      </c>
      <c r="CD118">
        <f>INDEX('Ambiente-Termico'!$B$2:$EC$1000, MATCH($O118, 'Ambiente-Termico'!$I$2:$I$1000, 0), MATCH(CD$1, 'Ambiente-Termico'!$B$1:$EC$1, 0))</f>
        <v>0</v>
      </c>
      <c r="CE118">
        <f>INDEX('Ambiente-Termico'!$B$2:$EC$1000, MATCH($O118, 'Ambiente-Termico'!$I$2:$I$1000, 0), MATCH(CE$1, 'Ambiente-Termico'!$B$1:$EC$1, 0))</f>
        <v>0</v>
      </c>
      <c r="CF118">
        <f>INDEX('Ambiente-Termico'!$B$2:$EC$1000, MATCH($O118, 'Ambiente-Termico'!$I$2:$I$1000, 0), MATCH(CF$1, 'Ambiente-Termico'!$B$1:$EC$1, 0))</f>
        <v>0</v>
      </c>
      <c r="CG118">
        <f>INDEX('Ambiente-Termico'!$B$2:$EC$1000, MATCH($O118, 'Ambiente-Termico'!$I$2:$I$1000, 0), MATCH(CG$1, 'Ambiente-Termico'!$B$1:$EC$1, 0))</f>
        <v>0</v>
      </c>
      <c r="CH118">
        <f>INDEX('Ambiente-Termico'!$B$2:$EC$1000, MATCH($O118, 'Ambiente-Termico'!$I$2:$I$1000, 0), MATCH(CH$1, 'Ambiente-Termico'!$B$1:$EC$1, 0))</f>
        <v>0</v>
      </c>
      <c r="CI118">
        <f>INDEX('Ambiente-Termico'!$B$2:$EC$1000, MATCH($O118, 'Ambiente-Termico'!$I$2:$I$1000, 0), MATCH(CI$1, 'Ambiente-Termico'!$B$1:$EC$1, 0))</f>
        <v>0</v>
      </c>
      <c r="CJ118">
        <f>INDEX('Ambiente-Termico'!$B$2:$EC$1000, MATCH($O118, 'Ambiente-Termico'!$I$2:$I$1000, 0), MATCH(CJ$1, 'Ambiente-Termico'!$B$1:$EC$1, 0))</f>
        <v>0</v>
      </c>
      <c r="CK118">
        <f>INDEX('Ambiente-Termico'!$B$2:$EC$1000, MATCH($O118, 'Ambiente-Termico'!$I$2:$I$1000, 0), MATCH(CK$1, 'Ambiente-Termico'!$B$1:$EC$1, 0))</f>
        <v>0</v>
      </c>
      <c r="CL118">
        <f>INDEX('Ambiente-Termico'!$B$2:$EC$1000, MATCH($O118, 'Ambiente-Termico'!$I$2:$I$1000, 0), MATCH(CL$1, 'Ambiente-Termico'!$B$1:$EC$1, 0))</f>
        <v>0</v>
      </c>
      <c r="CM118">
        <f>INDEX('Ambiente-Termico'!$B$2:$EC$1000, MATCH($O118, 'Ambiente-Termico'!$I$2:$I$1000, 0), MATCH(CM$1, 'Ambiente-Termico'!$B$1:$EC$1, 0))</f>
        <v>0</v>
      </c>
      <c r="CN118">
        <f>INDEX('Ambiente-Termico'!$B$2:$EC$1000, MATCH($O118, 'Ambiente-Termico'!$I$2:$I$1000, 0), MATCH(CN$1, 'Ambiente-Termico'!$B$1:$EC$1, 0))</f>
        <v>0</v>
      </c>
      <c r="CO118">
        <f>INDEX('Ambiente-Termico'!$B$2:$EC$1000, MATCH($O118, 'Ambiente-Termico'!$I$2:$I$1000, 0), MATCH(CO$1, 'Ambiente-Termico'!$B$1:$EC$1, 0))</f>
        <v>0</v>
      </c>
      <c r="CP118">
        <f>INDEX('Ambiente-Termico'!$B$2:$EC$1000, MATCH($O118, 'Ambiente-Termico'!$I$2:$I$1000, 0), MATCH(CP$1, 'Ambiente-Termico'!$B$1:$EC$1, 0))</f>
        <v>0</v>
      </c>
      <c r="CQ118">
        <f>INDEX('Ambiente-Termico'!$B$2:$EC$1000, MATCH($O118, 'Ambiente-Termico'!$I$2:$I$1000, 0), MATCH(CQ$1, 'Ambiente-Termico'!$B$1:$EC$1, 0))</f>
        <v>0</v>
      </c>
      <c r="CR118">
        <f>INDEX('Ambiente-Termico'!$B$2:$EC$1000, MATCH($O118, 'Ambiente-Termico'!$I$2:$I$1000, 0), MATCH(CR$1, 'Ambiente-Termico'!$B$1:$EC$1, 0))</f>
        <v>0</v>
      </c>
      <c r="CS118">
        <f>INDEX('Ambiente-Termico'!$B$2:$EC$1000, MATCH($O118, 'Ambiente-Termico'!$I$2:$I$1000, 0), MATCH(CS$1, 'Ambiente-Termico'!$B$1:$EC$1, 0))</f>
        <v>0</v>
      </c>
      <c r="CT118">
        <f>INDEX('Ambiente-Termico'!$B$2:$EC$1000, MATCH($O118, 'Ambiente-Termico'!$I$2:$I$1000, 0), MATCH(CT$1, 'Ambiente-Termico'!$B$1:$EC$1, 0))</f>
        <v>0</v>
      </c>
      <c r="CU118">
        <f>INDEX('Ambiente-Termico'!$B$2:$EC$1000, MATCH($O118, 'Ambiente-Termico'!$I$2:$I$1000, 0), MATCH(CU$1, 'Ambiente-Termico'!$B$1:$EC$1, 0))</f>
        <v>0</v>
      </c>
      <c r="CV118">
        <f>INDEX('Ambiente-Termico'!$B$2:$EC$1000, MATCH($O118, 'Ambiente-Termico'!$I$2:$I$1000, 0), MATCH(CV$1, 'Ambiente-Termico'!$B$1:$EC$1, 0))</f>
        <v>0</v>
      </c>
      <c r="CW118">
        <f>INDEX('Ambiente-Termico'!$B$2:$EC$1000, MATCH($O118, 'Ambiente-Termico'!$I$2:$I$1000, 0), MATCH(CW$1, 'Ambiente-Termico'!$B$1:$EC$1, 0))</f>
        <v>0</v>
      </c>
      <c r="CX118">
        <f>INDEX('Ambiente-Termico'!$B$2:$EC$1000, MATCH($O118, 'Ambiente-Termico'!$I$2:$I$1000, 0), MATCH(CX$1, 'Ambiente-Termico'!$B$1:$EC$1, 0))</f>
        <v>0</v>
      </c>
      <c r="CY118">
        <f>INDEX('Ambiente-Termico'!$B$2:$EC$1000, MATCH($O118, 'Ambiente-Termico'!$I$2:$I$1000, 0), MATCH(CY$1, 'Ambiente-Termico'!$B$1:$EC$1, 0))</f>
        <v>0</v>
      </c>
      <c r="CZ118">
        <f>INDEX('Ambiente-Termico'!$B$2:$EC$1000, MATCH($O118, 'Ambiente-Termico'!$I$2:$I$1000, 0), MATCH(CZ$1, 'Ambiente-Termico'!$B$1:$EC$1, 0))</f>
        <v>0</v>
      </c>
      <c r="DA118">
        <f>INDEX('Ambiente-Termico'!$B$2:$EC$1000, MATCH($O118, 'Ambiente-Termico'!$I$2:$I$1000, 0), MATCH(DA$1, 'Ambiente-Termico'!$B$1:$EC$1, 0))</f>
        <v>0</v>
      </c>
      <c r="DB118">
        <f>INDEX('Ambiente-Termico'!$B$2:$EC$1000, MATCH($O118, 'Ambiente-Termico'!$I$2:$I$1000, 0), MATCH(DB$1, 'Ambiente-Termico'!$B$1:$EC$1, 0))</f>
        <v>0</v>
      </c>
      <c r="DC118">
        <f>INDEX('Ambiente-Termico'!$B$2:$EC$1000, MATCH($O118, 'Ambiente-Termico'!$I$2:$I$1000, 0), MATCH(DC$1, 'Ambiente-Termico'!$B$1:$EC$1, 0))</f>
        <v>0</v>
      </c>
      <c r="DD118">
        <f>INDEX('Ambiente-Termico'!$B$2:$EC$1000, MATCH($O118, 'Ambiente-Termico'!$I$2:$I$1000, 0), MATCH(DD$1, 'Ambiente-Termico'!$B$1:$EC$1, 0))</f>
        <v>0</v>
      </c>
      <c r="DE118">
        <f>INDEX('Ambiente-Termico'!$B$2:$EC$1000, MATCH($O118, 'Ambiente-Termico'!$I$2:$I$1000, 0), MATCH(DE$1, 'Ambiente-Termico'!$B$1:$EC$1, 0))</f>
        <v>0</v>
      </c>
      <c r="DF118">
        <f>INDEX('Ambiente-Termico'!$B$2:$EC$1000, MATCH($O118, 'Ambiente-Termico'!$I$2:$I$1000, 0), MATCH(DF$1, 'Ambiente-Termico'!$B$1:$EC$1, 0))</f>
        <v>0</v>
      </c>
      <c r="DG118">
        <f>INDEX('Ambiente-Termico'!$B$2:$EC$1000, MATCH($O118, 'Ambiente-Termico'!$I$2:$I$1000, 0), MATCH(DG$1, 'Ambiente-Termico'!$B$1:$EC$1, 0))</f>
        <v>0</v>
      </c>
      <c r="DH118">
        <f>INDEX('Ambiente-Termico'!$B$2:$EC$1000, MATCH($O118, 'Ambiente-Termico'!$I$2:$I$1000, 0), MATCH(DH$1, 'Ambiente-Termico'!$B$1:$EC$1, 0))</f>
        <v>0</v>
      </c>
      <c r="DI118">
        <f>INDEX('Ambiente-Termico'!$B$2:$EC$1000, MATCH($O118, 'Ambiente-Termico'!$I$2:$I$1000, 0), MATCH(DI$1, 'Ambiente-Termico'!$B$1:$EC$1, 0))</f>
        <v>0</v>
      </c>
      <c r="DJ118">
        <f>INDEX('Ambiente-Termico'!$B$2:$EC$1000, MATCH($O118, 'Ambiente-Termico'!$I$2:$I$1000, 0), MATCH(DJ$1, 'Ambiente-Termico'!$B$1:$EC$1, 0))</f>
        <v>0</v>
      </c>
      <c r="DK118">
        <f>INDEX('Ambiente-Termico'!$B$2:$EC$1000, MATCH($O118, 'Ambiente-Termico'!$I$2:$I$1000, 0), MATCH(DK$1, 'Ambiente-Termico'!$B$1:$EC$1, 0))</f>
        <v>0</v>
      </c>
      <c r="DL118">
        <f>INDEX('Ambiente-Termico'!$B$2:$EC$1000, MATCH($O118, 'Ambiente-Termico'!$I$2:$I$1000, 0), MATCH(DL$1, 'Ambiente-Termico'!$B$1:$EC$1, 0))</f>
        <v>0</v>
      </c>
      <c r="DM118">
        <f>INDEX('Ambiente-Termico'!$B$2:$EC$1000, MATCH($O118, 'Ambiente-Termico'!$I$2:$I$1000, 0), MATCH(DM$1, 'Ambiente-Termico'!$B$1:$EC$1, 0))</f>
        <v>0</v>
      </c>
      <c r="DN118" s="2">
        <f t="shared" si="45"/>
        <v>0</v>
      </c>
      <c r="DO118" s="2">
        <f t="shared" si="46"/>
        <v>0</v>
      </c>
      <c r="DP118" s="2">
        <f t="shared" si="47"/>
        <v>0</v>
      </c>
      <c r="DQ118" s="2">
        <f t="shared" si="48"/>
        <v>0</v>
      </c>
      <c r="DR118" s="2">
        <f t="shared" si="49"/>
        <v>0</v>
      </c>
      <c r="DS118" s="2">
        <f t="shared" si="50"/>
        <v>0</v>
      </c>
      <c r="DT118" s="2">
        <f t="shared" si="51"/>
        <v>0</v>
      </c>
      <c r="DU118" s="2">
        <f t="shared" si="52"/>
        <v>0</v>
      </c>
      <c r="DV118" s="2">
        <f t="shared" si="53"/>
        <v>0</v>
      </c>
      <c r="DW118" s="2">
        <f t="shared" si="54"/>
        <v>0</v>
      </c>
      <c r="DX118" s="2">
        <f t="shared" si="55"/>
        <v>0</v>
      </c>
      <c r="DY118" s="2">
        <f t="shared" si="56"/>
        <v>0</v>
      </c>
      <c r="DZ118" s="2">
        <f t="shared" si="57"/>
        <v>0</v>
      </c>
      <c r="EA118" s="2">
        <f t="shared" si="58"/>
        <v>0</v>
      </c>
      <c r="EB118" s="2">
        <f t="shared" si="59"/>
        <v>0</v>
      </c>
      <c r="EC118" s="2">
        <f t="shared" si="60"/>
        <v>0</v>
      </c>
      <c r="ED118" s="2">
        <f t="shared" si="61"/>
        <v>0</v>
      </c>
      <c r="EE118" s="2">
        <f t="shared" si="62"/>
        <v>0</v>
      </c>
      <c r="EF118" s="2">
        <f t="shared" si="63"/>
        <v>0</v>
      </c>
      <c r="EG118" s="2">
        <f t="shared" si="64"/>
        <v>0</v>
      </c>
      <c r="EH118" s="2">
        <f t="shared" si="65"/>
        <v>0</v>
      </c>
      <c r="EI118" s="2">
        <f t="shared" si="66"/>
        <v>0</v>
      </c>
      <c r="EJ118" s="2">
        <f t="shared" si="67"/>
        <v>0</v>
      </c>
      <c r="EK118" s="2">
        <f t="shared" si="68"/>
        <v>0</v>
      </c>
      <c r="EL118" s="2">
        <f t="shared" si="69"/>
        <v>0</v>
      </c>
      <c r="EM118" s="2">
        <f t="shared" si="70"/>
        <v>0</v>
      </c>
      <c r="EN118" s="2">
        <f t="shared" si="71"/>
        <v>0</v>
      </c>
      <c r="EO118" s="2">
        <f t="shared" si="72"/>
        <v>0</v>
      </c>
      <c r="EP118" s="2">
        <f t="shared" si="73"/>
        <v>0</v>
      </c>
      <c r="EQ118" s="2">
        <f t="shared" si="74"/>
        <v>0</v>
      </c>
      <c r="ER118" s="2">
        <f t="shared" si="75"/>
        <v>0</v>
      </c>
      <c r="ES118" s="2">
        <f t="shared" si="76"/>
        <v>0</v>
      </c>
      <c r="ET118" s="2">
        <f t="shared" si="77"/>
        <v>0</v>
      </c>
      <c r="EU118" s="2">
        <f t="shared" si="78"/>
        <v>0</v>
      </c>
      <c r="EV118">
        <f>INDEX('Ambiente-Luminico'!$B$2:$DZ$1000, MATCH($P118, 'Ambiente-Luminico'!$M$2:$M$1000, 0), MATCH(EV$1, 'Ambiente-Luminico'!$B$1:$DZ$1, 0))</f>
        <v>0.95</v>
      </c>
      <c r="EW118">
        <f>INDEX('Ambiente-Luminico'!$B$2:$DZ$1000, MATCH($P118, 'Ambiente-Luminico'!$M$2:$M$1000, 0), MATCH(EW$1, 'Ambiente-Luminico'!$B$1:$DZ$1, 0))</f>
        <v>0.05</v>
      </c>
      <c r="EX118">
        <f>INDEX('Ambiente-Luminico'!$B$2:$DZ$1000, MATCH($P118, 'Ambiente-Luminico'!$M$2:$M$1000, 0), MATCH(EX$1, 'Ambiente-Luminico'!$B$1:$DZ$1, 0))</f>
        <v>0</v>
      </c>
      <c r="EY118">
        <f>INDEX('Ambiente-Luminico'!$B$2:$DZ$1000, MATCH($P118, 'Ambiente-Luminico'!$M$2:$M$1000, 0), MATCH(EY$1, 'Ambiente-Luminico'!$B$1:$DZ$1, 0))</f>
        <v>0.73267119999999997</v>
      </c>
      <c r="EZ118">
        <f>INDEX('Ambiente-Luminico'!$B$2:$DZ$1000, MATCH($P118, 'Ambiente-Luminico'!$M$2:$M$1000, 0), MATCH(EZ$1, 'Ambiente-Luminico'!$B$1:$DZ$1, 0))</f>
        <v>2.7219176000000001E-2</v>
      </c>
      <c r="FA118">
        <f>INDEX('Ambiente-Luminico'!$B$2:$DZ$1000, MATCH($P118, 'Ambiente-Luminico'!$M$2:$M$1000, 0), MATCH(FA$1, 'Ambiente-Luminico'!$B$1:$DZ$1, 0))</f>
        <v>1228.8616</v>
      </c>
      <c r="FB118">
        <f>INDEX('Ambiente-Luminico'!$B$2:$DZ$1000, MATCH($P118, 'Ambiente-Luminico'!$M$2:$M$1000, 0), MATCH(FB$1, 'Ambiente-Luminico'!$B$1:$DZ$1, 0))</f>
        <v>5.6250000000000001E-2</v>
      </c>
    </row>
    <row r="119" spans="1:158" x14ac:dyDescent="0.3">
      <c r="A119">
        <f>IF(INDEX(Plan1!O$5:O$1000,ROW()-1)="","",INDEX(Plan1!O$5:O$1000,ROW()-1))</f>
        <v>118</v>
      </c>
      <c r="B119" t="str">
        <f>IF(INDEX(Plan1!P$5:P$1000,ROW()-1)="","",INDEX(Plan1!P$5:P$1000,ROW()-1))</f>
        <v>CTD-HVAC-V25-ST</v>
      </c>
      <c r="C119" t="str">
        <f>IF(INDEX(Plan1!Q$5:Q$1000,ROW()-1)="","",INDEX(Plan1!Q$5:Q$1000,ROW()-1))</f>
        <v>CTD</v>
      </c>
      <c r="D119" t="str">
        <f>IF(INDEX(Plan1!R$5:R$1000,ROW()-1)="","",INDEX(Plan1!R$5:R$1000,ROW()-1))</f>
        <v>HVAC</v>
      </c>
      <c r="E119" t="str">
        <f>IF(INDEX(Plan1!S$5:S$1000,ROW()-1)="","",INDEX(Plan1!S$5:S$1000,ROW()-1))</f>
        <v>V25</v>
      </c>
      <c r="F119" t="str">
        <f>IF(INDEX(Plan1!T$5:T$1000,ROW()-1)="","",INDEX(Plan1!T$5:T$1000,ROW()-1))</f>
        <v>ST</v>
      </c>
      <c r="G119" t="str">
        <f>IF(INDEX(Plan1!U$5:U$1000,ROW()-1)="","",INDEX(Plan1!U$5:U$1000,ROW()-1))</f>
        <v>DORMITÓRIO SERVIÇO</v>
      </c>
      <c r="H119">
        <f>IF(INDEX(Plan1!W$5:W$1000,ROW()-1)="","",INDEX(Plan1!W$5:W$1000,ROW()-1))</f>
        <v>6.72</v>
      </c>
      <c r="I119">
        <f>IF(INDEX(Plan1!X$5:X$1000,ROW()-1)="","",INDEX(Plan1!X$5:X$1000,ROW()-1))</f>
        <v>8.1199999999999992</v>
      </c>
      <c r="J119">
        <f>IF(INDEX(Plan1!Y$5:Y$1000,ROW()-1)="","",INDEX(Plan1!Y$5:Y$1000,ROW()-1))</f>
        <v>1.32</v>
      </c>
      <c r="K119" s="16">
        <f>IF(INDEX(Plan1!Z$5:Z$1000,ROW()-1)="","",INDEX(Plan1!Z$5:Z$1000,ROW()-1))</f>
        <v>0.16</v>
      </c>
      <c r="L119" s="2">
        <f>IF(INDEX(Plan1!AA$5:AA$1000,ROW()-1)="","",INDEX(Plan1!AA$5:AA$1000,ROW()-1))</f>
        <v>0.2</v>
      </c>
      <c r="M119" t="str">
        <f t="shared" si="79"/>
        <v>ST</v>
      </c>
      <c r="N119" t="str">
        <f t="shared" si="80"/>
        <v>Leste</v>
      </c>
      <c r="O119" t="str">
        <f t="shared" si="81"/>
        <v>CTD-HVAC-V25-ST-DORMITÓRIO SERVIÇO-ST</v>
      </c>
      <c r="P119" t="str">
        <f t="shared" si="82"/>
        <v>CTD-VN-V25-ST-DORMITÓRIO SERVIÇO-ST</v>
      </c>
      <c r="Q119" t="str">
        <f t="shared" si="83"/>
        <v>CTD_ST_V25</v>
      </c>
      <c r="R119" t="str">
        <f t="shared" si="84"/>
        <v>CTD_ST_V25_sDG</v>
      </c>
      <c r="S119" t="str">
        <f t="shared" si="85"/>
        <v>CTD-DORM-SERV</v>
      </c>
      <c r="T119" t="str">
        <f t="shared" si="86"/>
        <v>CTD-HVAC-V86-ST-DORMITÓRIO SERVIÇO-ST</v>
      </c>
      <c r="U119">
        <f>INDEX('Ambiente-Termico'!$B$2:$EC$1000, MATCH($O119, 'Ambiente-Termico'!$I$2:$I$1000, 0), MATCH(U$1, 'Ambiente-Termico'!$B$1:$EC$1, 0))</f>
        <v>3650</v>
      </c>
      <c r="V119">
        <f>INDEX('Ambiente-Termico'!$B$2:$EC$1000, MATCH($O119, 'Ambiente-Termico'!$I$2:$I$1000, 0), MATCH(V$1, 'Ambiente-Termico'!$B$1:$EC$1, 0))</f>
        <v>24.11</v>
      </c>
      <c r="W119">
        <f>INDEX('Ambiente-Termico'!$B$2:$EC$1000, MATCH($O119, 'Ambiente-Termico'!$I$2:$I$1000, 0), MATCH(W$1, 'Ambiente-Termico'!$B$1:$EC$1, 0))</f>
        <v>24.85</v>
      </c>
      <c r="X119">
        <f>INDEX('Ambiente-Termico'!$B$2:$EC$1000, MATCH($O119, 'Ambiente-Termico'!$I$2:$I$1000, 0), MATCH(X$1, 'Ambiente-Termico'!$B$1:$EC$1, 0))</f>
        <v>22.08</v>
      </c>
      <c r="Y119">
        <f>INDEX('Ambiente-Termico'!$B$2:$EC$1000, MATCH($O119, 'Ambiente-Termico'!$I$2:$I$1000, 0), MATCH(Y$1, 'Ambiente-Termico'!$B$1:$EC$1, 0))</f>
        <v>21.36</v>
      </c>
      <c r="Z119">
        <f>INDEX('Ambiente-Termico'!$B$2:$EC$1000, MATCH($O119, 'Ambiente-Termico'!$I$2:$I$1000, 0), MATCH(Z$1, 'Ambiente-Termico'!$B$1:$EC$1, 0))</f>
        <v>24.84</v>
      </c>
      <c r="AA119">
        <f>INDEX('Ambiente-Termico'!$B$2:$EC$1000, MATCH($O119, 'Ambiente-Termico'!$I$2:$I$1000, 0), MATCH(AA$1, 'Ambiente-Termico'!$B$1:$EC$1, 0))</f>
        <v>24.84</v>
      </c>
      <c r="AB119">
        <f>INDEX('Ambiente-Termico'!$B$2:$EC$1000, MATCH($O119, 'Ambiente-Termico'!$I$2:$I$1000, 0), MATCH(AB$1, 'Ambiente-Termico'!$B$1:$EC$1, 0))</f>
        <v>21.09</v>
      </c>
      <c r="AC119">
        <f>INDEX('Ambiente-Termico'!$B$2:$EC$1000, MATCH($O119, 'Ambiente-Termico'!$I$2:$I$1000, 0), MATCH(AC$1, 'Ambiente-Termico'!$B$1:$EC$1, 0))</f>
        <v>20.93</v>
      </c>
      <c r="AD119">
        <f>INDEX('Ambiente-Termico'!$B$2:$EC$1000, MATCH($O119, 'Ambiente-Termico'!$I$2:$I$1000, 0), MATCH(AD$1, 'Ambiente-Termico'!$B$1:$EC$1, 0))</f>
        <v>24.45</v>
      </c>
      <c r="AE119">
        <f>INDEX('Ambiente-Termico'!$B$2:$EC$1000, MATCH($O119, 'Ambiente-Termico'!$I$2:$I$1000, 0), MATCH(AE$1, 'Ambiente-Termico'!$B$1:$EC$1, 0))</f>
        <v>24.84</v>
      </c>
      <c r="AF119">
        <f>INDEX('Ambiente-Termico'!$B$2:$EC$1000, MATCH($O119, 'Ambiente-Termico'!$I$2:$I$1000, 0), MATCH(AF$1, 'Ambiente-Termico'!$B$1:$EC$1, 0))</f>
        <v>21.59</v>
      </c>
      <c r="AG119">
        <f>INDEX('Ambiente-Termico'!$B$2:$EC$1000, MATCH($O119, 'Ambiente-Termico'!$I$2:$I$1000, 0), MATCH(AG$1, 'Ambiente-Termico'!$B$1:$EC$1, 0))</f>
        <v>21.15</v>
      </c>
      <c r="AH119" s="2">
        <f t="shared" si="87"/>
        <v>-1.6618196925632933E-3</v>
      </c>
      <c r="AI119" s="2">
        <f t="shared" si="87"/>
        <v>1.114206128133699E-2</v>
      </c>
      <c r="AJ119" s="2">
        <f t="shared" si="87"/>
        <v>5.8532192705988972E-3</v>
      </c>
      <c r="AK119" s="2">
        <f t="shared" si="87"/>
        <v>9.7357440890125657E-3</v>
      </c>
      <c r="AL119" s="2">
        <f t="shared" si="88"/>
        <v>9.5693779904305609E-3</v>
      </c>
      <c r="AM119" s="2">
        <f t="shared" si="88"/>
        <v>1.0752688172043001E-2</v>
      </c>
      <c r="AN119" s="2">
        <f t="shared" si="88"/>
        <v>8.4626234132580969E-3</v>
      </c>
      <c r="AO119" s="2">
        <f t="shared" si="43"/>
        <v>1.0869565217391353E-2</v>
      </c>
      <c r="AP119" s="2">
        <f t="shared" si="43"/>
        <v>5.2888527257932694E-3</v>
      </c>
      <c r="AQ119" s="2">
        <f t="shared" si="43"/>
        <v>1.1146496815286677E-2</v>
      </c>
      <c r="AR119" s="2">
        <f t="shared" si="43"/>
        <v>6.8997240110394431E-3</v>
      </c>
      <c r="AS119" s="2">
        <f t="shared" si="44"/>
        <v>1.0294805802527063E-2</v>
      </c>
      <c r="AT119">
        <f>INDEX('Ambiente-Termico'!$B$2:$EC$1000, MATCH($O119, 'Ambiente-Termico'!$I$2:$I$1000, 0), MATCH(AT$1, 'Ambiente-Termico'!$B$1:$EC$1, 0))</f>
        <v>0</v>
      </c>
      <c r="AU119" s="2">
        <f>INDEX('Ambiente-Termico'!$B$2:$EC$1000, MATCH($O119, 'Ambiente-Termico'!$I$2:$I$1000, 0), MATCH(AU$1, 'Ambiente-Termico'!$B$1:$EC$1, 0))</f>
        <v>0</v>
      </c>
      <c r="AV119">
        <f>INDEX('Ambiente-Termico'!$B$2:$EC$1000, MATCH($O119, 'Ambiente-Termico'!$I$2:$I$1000, 0), MATCH(AV$1, 'Ambiente-Termico'!$B$1:$EC$1, 0))</f>
        <v>3649</v>
      </c>
      <c r="AW119" s="2">
        <f>INDEX('Ambiente-Termico'!$B$2:$EC$1000, MATCH($O119, 'Ambiente-Termico'!$I$2:$I$1000, 0), MATCH(AW$1, 'Ambiente-Termico'!$B$1:$EC$1, 0))</f>
        <v>0.99972602739726024</v>
      </c>
      <c r="AX119">
        <f>INDEX('Ambiente-Termico'!$B$2:$EC$1000, MATCH($O119, 'Ambiente-Termico'!$I$2:$I$1000, 0), MATCH(AX$1, 'Ambiente-Termico'!$B$1:$EC$1, 0))</f>
        <v>1</v>
      </c>
      <c r="AY119" s="2">
        <f>INDEX('Ambiente-Termico'!$B$2:$EC$1000, MATCH($O119, 'Ambiente-Termico'!$I$2:$I$1000, 0), MATCH(AY$1, 'Ambiente-Termico'!$B$1:$EC$1, 0))</f>
        <v>2.7397260273972601E-4</v>
      </c>
      <c r="AZ119">
        <f>INDEX('Ambiente-Termico'!$B$2:$EC$1000, MATCH($O119, 'Ambiente-Termico'!$I$2:$I$1000, 0), MATCH(AZ$1, 'Ambiente-Termico'!$B$1:$EC$1, 0))</f>
        <v>0</v>
      </c>
      <c r="BA119" s="2">
        <f>INDEX('Ambiente-Termico'!$B$2:$EC$1000, MATCH($O119, 'Ambiente-Termico'!$I$2:$I$1000, 0), MATCH(BA$1, 'Ambiente-Termico'!$B$1:$EC$1, 0))</f>
        <v>0</v>
      </c>
      <c r="BB119">
        <f>INDEX('Ambiente-Termico'!$B$2:$EC$1000, MATCH($O119, 'Ambiente-Termico'!$I$2:$I$1000, 0), MATCH(BB$1, 'Ambiente-Termico'!$B$1:$EC$1, 0))</f>
        <v>8759</v>
      </c>
      <c r="BC119" s="2">
        <f>INDEX('Ambiente-Termico'!$B$2:$EC$1000, MATCH($O119, 'Ambiente-Termico'!$I$2:$I$1000, 0), MATCH(BC$1, 'Ambiente-Termico'!$B$1:$EC$1, 0))</f>
        <v>0.99988584474885844</v>
      </c>
      <c r="BD119" t="e">
        <f>INDEX('Ambiente-Termico'!$B$2:$EC$1000, MATCH($O119, 'Ambiente-Termico'!$I$2:$I$1000, 0), MATCH(BD$1, 'Ambiente-Termico'!$B$1:$EC$1, 0))</f>
        <v>#N/A</v>
      </c>
      <c r="BE119" s="2" t="e">
        <f>INDEX('Ambiente-Termico'!$B$2:$EC$1000, MATCH($O119, 'Ambiente-Termico'!$I$2:$I$1000, 0), MATCH(BE$1, 'Ambiente-Termico'!$B$1:$EC$1, 0))</f>
        <v>#N/A</v>
      </c>
      <c r="BF119">
        <f>INDEX('Ambiente-Termico'!$B$2:$EC$1000, MATCH($O119, 'Ambiente-Termico'!$I$2:$I$1000, 0), MATCH(BF$1, 'Ambiente-Termico'!$B$1:$EC$1, 0))</f>
        <v>0</v>
      </c>
      <c r="BG119" s="2">
        <f>INDEX('Ambiente-Termico'!$B$2:$EC$1000, MATCH($O119, 'Ambiente-Termico'!$I$2:$I$1000, 0), MATCH(BG$1, 'Ambiente-Termico'!$B$1:$EC$1, 0))</f>
        <v>0</v>
      </c>
      <c r="BH119">
        <f>INDEX('Ambiente-Termico'!$B$2:$EC$1000, MATCH($O119, 'Ambiente-Termico'!$I$2:$I$1000, 0), MATCH(BH$1, 'Ambiente-Termico'!$B$1:$EC$1, 0))</f>
        <v>0</v>
      </c>
      <c r="BI119" s="2">
        <f>INDEX('Ambiente-Termico'!$B$2:$EC$1000, MATCH($O119, 'Ambiente-Termico'!$I$2:$I$1000, 0), MATCH(BI$1, 'Ambiente-Termico'!$B$1:$EC$1, 0))</f>
        <v>0</v>
      </c>
      <c r="BJ119">
        <f>INDEX('Ambiente-Termico'!$B$2:$EC$1000, MATCH($O119, 'Ambiente-Termico'!$I$2:$I$1000, 0), MATCH(BJ$1, 'Ambiente-Termico'!$B$1:$EC$1, 0))</f>
        <v>3650</v>
      </c>
      <c r="BK119" s="2">
        <f>INDEX('Ambiente-Termico'!$B$2:$EC$1000, MATCH($O119, 'Ambiente-Termico'!$I$2:$I$1000, 0), MATCH(BK$1, 'Ambiente-Termico'!$B$1:$EC$1, 0))</f>
        <v>1</v>
      </c>
      <c r="BL119">
        <f>INDEX('Ambiente-Termico'!$B$2:$EC$1000, MATCH($O119, 'Ambiente-Termico'!$I$2:$I$1000, 0), MATCH(BL$1, 'Ambiente-Termico'!$B$1:$EC$1, 0))</f>
        <v>0</v>
      </c>
      <c r="BM119" s="2">
        <f>INDEX('Ambiente-Termico'!$B$2:$EC$1000, MATCH($O119, 'Ambiente-Termico'!$I$2:$I$1000, 0), MATCH(BM$1, 'Ambiente-Termico'!$B$1:$EC$1, 0))</f>
        <v>0</v>
      </c>
      <c r="BN119">
        <f>INDEX('Ambiente-Termico'!$B$2:$EC$1000, MATCH($O119, 'Ambiente-Termico'!$I$2:$I$1000, 0), MATCH(BN$1, 'Ambiente-Termico'!$B$1:$EC$1, 0))</f>
        <v>368</v>
      </c>
      <c r="BO119" s="2">
        <f>INDEX('Ambiente-Termico'!$B$2:$EC$1000, MATCH($O119, 'Ambiente-Termico'!$I$2:$I$1000, 0), MATCH(BO$1, 'Ambiente-Termico'!$B$1:$EC$1, 0))</f>
        <v>4.2009132420091327E-2</v>
      </c>
      <c r="BP119">
        <f>INDEX('Ambiente-Termico'!$B$2:$EC$1000, MATCH($O119, 'Ambiente-Termico'!$I$2:$I$1000, 0), MATCH(BP$1, 'Ambiente-Termico'!$B$1:$EC$1, 0))</f>
        <v>8392</v>
      </c>
      <c r="BQ119" s="2">
        <f>INDEX('Ambiente-Termico'!$B$2:$EC$1000, MATCH($O119, 'Ambiente-Termico'!$I$2:$I$1000, 0), MATCH(BQ$1, 'Ambiente-Termico'!$B$1:$EC$1, 0))</f>
        <v>0.9579908675799087</v>
      </c>
      <c r="BR119">
        <f>INDEX('Ambiente-Termico'!$B$2:$EC$1000, MATCH($O119, 'Ambiente-Termico'!$I$2:$I$1000, 0), MATCH(BR$1, 'Ambiente-Termico'!$B$1:$EC$1, 0))</f>
        <v>0</v>
      </c>
      <c r="BS119" s="2">
        <f>INDEX('Ambiente-Termico'!$B$2:$EC$1000, MATCH($O119, 'Ambiente-Termico'!$I$2:$I$1000, 0), MATCH(BS$1, 'Ambiente-Termico'!$B$1:$EC$1, 0))</f>
        <v>0</v>
      </c>
      <c r="BT119">
        <f>INDEX('Ambiente-Termico'!$B$2:$EC$1000, MATCH($O119, 'Ambiente-Termico'!$I$2:$I$1000, 0), MATCH(BT$1, 'Ambiente-Termico'!$B$1:$EC$1, 0))</f>
        <v>1024</v>
      </c>
      <c r="BU119" s="2">
        <f>INDEX('Ambiente-Termico'!$B$2:$EC$1000, MATCH($O119, 'Ambiente-Termico'!$I$2:$I$1000, 0), MATCH(BU$1, 'Ambiente-Termico'!$B$1:$EC$1, 0))</f>
        <v>0.28054794520547938</v>
      </c>
      <c r="BV119">
        <f>INDEX('Ambiente-Termico'!$B$2:$EC$1000, MATCH($O119, 'Ambiente-Termico'!$I$2:$I$1000, 0), MATCH(BV$1, 'Ambiente-Termico'!$B$1:$EC$1, 0))</f>
        <v>7736</v>
      </c>
      <c r="BW119" s="2">
        <f>INDEX('Ambiente-Termico'!$B$2:$EC$1000, MATCH($O119, 'Ambiente-Termico'!$I$2:$I$1000, 0), MATCH(BW$1, 'Ambiente-Termico'!$B$1:$EC$1, 0))</f>
        <v>0.88310502283105019</v>
      </c>
      <c r="BX119">
        <f>INDEX('Ambiente-Termico'!$B$2:$EC$1000, MATCH($O119, 'Ambiente-Termico'!$I$2:$I$1000, 0), MATCH(BX$1, 'Ambiente-Termico'!$B$1:$EC$1, 0))</f>
        <v>0</v>
      </c>
      <c r="BY119" s="2">
        <f>INDEX('Ambiente-Termico'!$B$2:$EC$1000, MATCH($O119, 'Ambiente-Termico'!$I$2:$I$1000, 0), MATCH(BY$1, 'Ambiente-Termico'!$B$1:$EC$1, 0))</f>
        <v>0</v>
      </c>
      <c r="BZ119">
        <f>INDEX('Ambiente-Termico'!$B$2:$EC$1000, MATCH($O119, 'Ambiente-Termico'!$I$2:$I$1000, 0), MATCH(BZ$1, 'Ambiente-Termico'!$B$1:$EC$1, 0))</f>
        <v>3262</v>
      </c>
      <c r="CA119" s="2">
        <f>INDEX('Ambiente-Termico'!$B$2:$EC$1000, MATCH($O119, 'Ambiente-Termico'!$I$2:$I$1000, 0), MATCH(CA$1, 'Ambiente-Termico'!$B$1:$EC$1, 0))</f>
        <v>0.37237442922374431</v>
      </c>
      <c r="CB119">
        <f>INDEX('Ambiente-Termico'!$B$2:$EC$1000, MATCH($O119, 'Ambiente-Termico'!$I$2:$I$1000, 0), MATCH(CB$1, 'Ambiente-Termico'!$B$1:$EC$1, 0))</f>
        <v>5498</v>
      </c>
      <c r="CC119" s="2">
        <f>INDEX('Ambiente-Termico'!$B$2:$EC$1000, MATCH($O119, 'Ambiente-Termico'!$I$2:$I$1000, 0), MATCH(CC$1, 'Ambiente-Termico'!$B$1:$EC$1, 0))</f>
        <v>0.62762557077625569</v>
      </c>
      <c r="CD119">
        <f>INDEX('Ambiente-Termico'!$B$2:$EC$1000, MATCH($O119, 'Ambiente-Termico'!$I$2:$I$1000, 0), MATCH(CD$1, 'Ambiente-Termico'!$B$1:$EC$1, 0))</f>
        <v>0</v>
      </c>
      <c r="CE119">
        <f>INDEX('Ambiente-Termico'!$B$2:$EC$1000, MATCH($O119, 'Ambiente-Termico'!$I$2:$I$1000, 0), MATCH(CE$1, 'Ambiente-Termico'!$B$1:$EC$1, 0))</f>
        <v>0</v>
      </c>
      <c r="CF119">
        <f>INDEX('Ambiente-Termico'!$B$2:$EC$1000, MATCH($O119, 'Ambiente-Termico'!$I$2:$I$1000, 0), MATCH(CF$1, 'Ambiente-Termico'!$B$1:$EC$1, 0))</f>
        <v>0</v>
      </c>
      <c r="CG119">
        <f>INDEX('Ambiente-Termico'!$B$2:$EC$1000, MATCH($O119, 'Ambiente-Termico'!$I$2:$I$1000, 0), MATCH(CG$1, 'Ambiente-Termico'!$B$1:$EC$1, 0))</f>
        <v>0</v>
      </c>
      <c r="CH119">
        <f>INDEX('Ambiente-Termico'!$B$2:$EC$1000, MATCH($O119, 'Ambiente-Termico'!$I$2:$I$1000, 0), MATCH(CH$1, 'Ambiente-Termico'!$B$1:$EC$1, 0))</f>
        <v>0</v>
      </c>
      <c r="CI119">
        <f>INDEX('Ambiente-Termico'!$B$2:$EC$1000, MATCH($O119, 'Ambiente-Termico'!$I$2:$I$1000, 0), MATCH(CI$1, 'Ambiente-Termico'!$B$1:$EC$1, 0))</f>
        <v>0</v>
      </c>
      <c r="CJ119">
        <f>INDEX('Ambiente-Termico'!$B$2:$EC$1000, MATCH($O119, 'Ambiente-Termico'!$I$2:$I$1000, 0), MATCH(CJ$1, 'Ambiente-Termico'!$B$1:$EC$1, 0))</f>
        <v>0</v>
      </c>
      <c r="CK119">
        <f>INDEX('Ambiente-Termico'!$B$2:$EC$1000, MATCH($O119, 'Ambiente-Termico'!$I$2:$I$1000, 0), MATCH(CK$1, 'Ambiente-Termico'!$B$1:$EC$1, 0))</f>
        <v>7.38</v>
      </c>
      <c r="CL119">
        <f>INDEX('Ambiente-Termico'!$B$2:$EC$1000, MATCH($O119, 'Ambiente-Termico'!$I$2:$I$1000, 0), MATCH(CL$1, 'Ambiente-Termico'!$B$1:$EC$1, 0))</f>
        <v>11.38</v>
      </c>
      <c r="CM119">
        <f>INDEX('Ambiente-Termico'!$B$2:$EC$1000, MATCH($O119, 'Ambiente-Termico'!$I$2:$I$1000, 0), MATCH(CM$1, 'Ambiente-Termico'!$B$1:$EC$1, 0))</f>
        <v>1.79</v>
      </c>
      <c r="CN119" t="str">
        <f>INDEX('Ambiente-Termico'!$B$2:$EC$1000, MATCH($O119, 'Ambiente-Termico'!$I$2:$I$1000, 0), MATCH(CN$1, 'Ambiente-Termico'!$B$1:$EC$1, 0))</f>
        <v xml:space="preserve"> 02/21  23:00:00</v>
      </c>
      <c r="CO119">
        <f>INDEX('Ambiente-Termico'!$B$2:$EC$1000, MATCH($O119, 'Ambiente-Termico'!$I$2:$I$1000, 0), MATCH(CO$1, 'Ambiente-Termico'!$B$1:$EC$1, 0))</f>
        <v>163.8070805108828</v>
      </c>
      <c r="CP119">
        <f>INDEX('Ambiente-Termico'!$B$2:$EC$1000, MATCH($O119, 'Ambiente-Termico'!$I$2:$I$1000, 0), MATCH(CP$1, 'Ambiente-Termico'!$B$1:$EC$1, 0))</f>
        <v>81</v>
      </c>
      <c r="CQ119">
        <f>INDEX('Ambiente-Termico'!$B$2:$EC$1000, MATCH($O119, 'Ambiente-Termico'!$I$2:$I$1000, 0), MATCH(CQ$1, 'Ambiente-Termico'!$B$1:$EC$1, 0))</f>
        <v>39.825000000000003</v>
      </c>
      <c r="CR119">
        <f>INDEX('Ambiente-Termico'!$B$2:$EC$1000, MATCH($O119, 'Ambiente-Termico'!$I$2:$I$1000, 0), MATCH(CR$1, 'Ambiente-Termico'!$B$1:$EC$1, 0))</f>
        <v>0</v>
      </c>
      <c r="CS119">
        <f>INDEX('Ambiente-Termico'!$B$2:$EC$1000, MATCH($O119, 'Ambiente-Termico'!$I$2:$I$1000, 0), MATCH(CS$1, 'Ambiente-Termico'!$B$1:$EC$1, 0))</f>
        <v>0</v>
      </c>
      <c r="CT119">
        <f>INDEX('Ambiente-Termico'!$B$2:$EC$1000, MATCH($O119, 'Ambiente-Termico'!$I$2:$I$1000, 0), MATCH(CT$1, 'Ambiente-Termico'!$B$1:$EC$1, 0))</f>
        <v>0</v>
      </c>
      <c r="CU119">
        <f>INDEX('Ambiente-Termico'!$B$2:$EC$1000, MATCH($O119, 'Ambiente-Termico'!$I$2:$I$1000, 0), MATCH(CU$1, 'Ambiente-Termico'!$B$1:$EC$1, 0))</f>
        <v>0</v>
      </c>
      <c r="CV119">
        <f>INDEX('Ambiente-Termico'!$B$2:$EC$1000, MATCH($O119, 'Ambiente-Termico'!$I$2:$I$1000, 0), MATCH(CV$1, 'Ambiente-Termico'!$B$1:$EC$1, 0))</f>
        <v>21.199313981542868</v>
      </c>
      <c r="CW119">
        <f>INDEX('Ambiente-Termico'!$B$2:$EC$1000, MATCH($O119, 'Ambiente-Termico'!$I$2:$I$1000, 0), MATCH(CW$1, 'Ambiente-Termico'!$B$1:$EC$1, 0))</f>
        <v>0</v>
      </c>
      <c r="CX119">
        <f>INDEX('Ambiente-Termico'!$B$2:$EC$1000, MATCH($O119, 'Ambiente-Termico'!$I$2:$I$1000, 0), MATCH(CX$1, 'Ambiente-Termico'!$B$1:$EC$1, 0))</f>
        <v>21.782766529339909</v>
      </c>
      <c r="CY119">
        <f>INDEX('Ambiente-Termico'!$B$2:$EC$1000, MATCH($O119, 'Ambiente-Termico'!$I$2:$I$1000, 0), MATCH(CY$1, 'Ambiente-Termico'!$B$1:$EC$1, 0))</f>
        <v>163.8070805108828</v>
      </c>
      <c r="CZ119">
        <f>INDEX('Ambiente-Termico'!$B$2:$EC$1000, MATCH($O119, 'Ambiente-Termico'!$I$2:$I$1000, 0), MATCH(CZ$1, 'Ambiente-Termico'!$B$1:$EC$1, 0))</f>
        <v>0</v>
      </c>
      <c r="DA119" t="str">
        <f>INDEX('Ambiente-Termico'!$B$2:$EC$1000, MATCH($O119, 'Ambiente-Termico'!$I$2:$I$1000, 0), MATCH(DA$1, 'Ambiente-Termico'!$B$1:$EC$1, 0))</f>
        <v xml:space="preserve"> 02/12  23:00:00</v>
      </c>
      <c r="DB119">
        <f>INDEX('Ambiente-Termico'!$B$2:$EC$1000, MATCH($O119, 'Ambiente-Termico'!$I$2:$I$1000, 0), MATCH(DB$1, 'Ambiente-Termico'!$B$1:$EC$1, 0))</f>
        <v>216.8281874172971</v>
      </c>
      <c r="DC119">
        <f>INDEX('Ambiente-Termico'!$B$2:$EC$1000, MATCH($O119, 'Ambiente-Termico'!$I$2:$I$1000, 0), MATCH(DC$1, 'Ambiente-Termico'!$B$1:$EC$1, 0))</f>
        <v>81</v>
      </c>
      <c r="DD119">
        <f>INDEX('Ambiente-Termico'!$B$2:$EC$1000, MATCH($O119, 'Ambiente-Termico'!$I$2:$I$1000, 0), MATCH(DD$1, 'Ambiente-Termico'!$B$1:$EC$1, 0))</f>
        <v>39.825000000000003</v>
      </c>
      <c r="DE119">
        <f>INDEX('Ambiente-Termico'!$B$2:$EC$1000, MATCH($O119, 'Ambiente-Termico'!$I$2:$I$1000, 0), MATCH(DE$1, 'Ambiente-Termico'!$B$1:$EC$1, 0))</f>
        <v>0</v>
      </c>
      <c r="DF119">
        <f>INDEX('Ambiente-Termico'!$B$2:$EC$1000, MATCH($O119, 'Ambiente-Termico'!$I$2:$I$1000, 0), MATCH(DF$1, 'Ambiente-Termico'!$B$1:$EC$1, 0))</f>
        <v>0</v>
      </c>
      <c r="DG119">
        <f>INDEX('Ambiente-Termico'!$B$2:$EC$1000, MATCH($O119, 'Ambiente-Termico'!$I$2:$I$1000, 0), MATCH(DG$1, 'Ambiente-Termico'!$B$1:$EC$1, 0))</f>
        <v>0</v>
      </c>
      <c r="DH119">
        <f>INDEX('Ambiente-Termico'!$B$2:$EC$1000, MATCH($O119, 'Ambiente-Termico'!$I$2:$I$1000, 0), MATCH(DH$1, 'Ambiente-Termico'!$B$1:$EC$1, 0))</f>
        <v>0</v>
      </c>
      <c r="DI119">
        <f>INDEX('Ambiente-Termico'!$B$2:$EC$1000, MATCH($O119, 'Ambiente-Termico'!$I$2:$I$1000, 0), MATCH(DI$1, 'Ambiente-Termico'!$B$1:$EC$1, 0))</f>
        <v>-21.02790805116463</v>
      </c>
      <c r="DJ119">
        <f>INDEX('Ambiente-Termico'!$B$2:$EC$1000, MATCH($O119, 'Ambiente-Termico'!$I$2:$I$1000, 0), MATCH(DJ$1, 'Ambiente-Termico'!$B$1:$EC$1, 0))</f>
        <v>0</v>
      </c>
      <c r="DK119">
        <f>INDEX('Ambiente-Termico'!$B$2:$EC$1000, MATCH($O119, 'Ambiente-Termico'!$I$2:$I$1000, 0), MATCH(DK$1, 'Ambiente-Termico'!$B$1:$EC$1, 0))</f>
        <v>117.0310954684617</v>
      </c>
      <c r="DL119">
        <f>INDEX('Ambiente-Termico'!$B$2:$EC$1000, MATCH($O119, 'Ambiente-Termico'!$I$2:$I$1000, 0), MATCH(DL$1, 'Ambiente-Termico'!$B$1:$EC$1, 0))</f>
        <v>216.8281874172971</v>
      </c>
      <c r="DM119">
        <f>INDEX('Ambiente-Termico'!$B$2:$EC$1000, MATCH($O119, 'Ambiente-Termico'!$I$2:$I$1000, 0), MATCH(DM$1, 'Ambiente-Termico'!$B$1:$EC$1, 0))</f>
        <v>0</v>
      </c>
      <c r="DN119" s="2">
        <f t="shared" si="45"/>
        <v>0</v>
      </c>
      <c r="DO119" s="2">
        <f t="shared" si="46"/>
        <v>0</v>
      </c>
      <c r="DP119" s="2">
        <f t="shared" si="47"/>
        <v>0</v>
      </c>
      <c r="DQ119" s="2">
        <f t="shared" si="48"/>
        <v>0</v>
      </c>
      <c r="DR119" s="2">
        <f t="shared" si="49"/>
        <v>0</v>
      </c>
      <c r="DS119" s="2">
        <f t="shared" si="50"/>
        <v>0</v>
      </c>
      <c r="DT119" s="2">
        <f t="shared" si="51"/>
        <v>0</v>
      </c>
      <c r="DU119" s="2">
        <f t="shared" si="52"/>
        <v>0.31028037383177565</v>
      </c>
      <c r="DV119" s="2">
        <f t="shared" si="53"/>
        <v>-0.19412381951731383</v>
      </c>
      <c r="DW119" s="2">
        <f t="shared" si="54"/>
        <v>0.10050251256281406</v>
      </c>
      <c r="DX119" s="2">
        <f t="shared" si="55"/>
        <v>0.11964142263170374</v>
      </c>
      <c r="DY119" s="2">
        <f t="shared" si="56"/>
        <v>0.49448411965695604</v>
      </c>
      <c r="DZ119" s="2">
        <f t="shared" si="57"/>
        <v>0.24312135883133673</v>
      </c>
      <c r="EA119" s="2">
        <f t="shared" si="58"/>
        <v>0</v>
      </c>
      <c r="EB119" s="2">
        <f t="shared" si="59"/>
        <v>0</v>
      </c>
      <c r="EC119" s="2">
        <f t="shared" si="60"/>
        <v>0</v>
      </c>
      <c r="ED119" s="2">
        <f t="shared" si="61"/>
        <v>0</v>
      </c>
      <c r="EE119" s="2">
        <f t="shared" si="62"/>
        <v>0.12941634705548918</v>
      </c>
      <c r="EF119" s="2">
        <f t="shared" si="63"/>
        <v>0</v>
      </c>
      <c r="EG119" s="2">
        <f t="shared" si="64"/>
        <v>0.13297817445621793</v>
      </c>
      <c r="EH119" s="2">
        <f t="shared" si="65"/>
        <v>1</v>
      </c>
      <c r="EI119" s="2">
        <f t="shared" si="66"/>
        <v>0</v>
      </c>
      <c r="EJ119" s="2">
        <f t="shared" si="67"/>
        <v>-3.5335522032307942E-2</v>
      </c>
      <c r="EK119" s="2">
        <f t="shared" si="68"/>
        <v>0.37356766647738143</v>
      </c>
      <c r="EL119" s="2">
        <f t="shared" si="69"/>
        <v>0.18367076935137922</v>
      </c>
      <c r="EM119" s="2">
        <f t="shared" si="70"/>
        <v>0</v>
      </c>
      <c r="EN119" s="2">
        <f t="shared" si="71"/>
        <v>0</v>
      </c>
      <c r="EO119" s="2">
        <f t="shared" si="72"/>
        <v>0</v>
      </c>
      <c r="EP119" s="2">
        <f t="shared" si="73"/>
        <v>0</v>
      </c>
      <c r="EQ119" s="2">
        <f t="shared" si="74"/>
        <v>-9.6979586933018669E-2</v>
      </c>
      <c r="ER119" s="2">
        <f t="shared" si="75"/>
        <v>0</v>
      </c>
      <c r="ES119" s="2">
        <f t="shared" si="76"/>
        <v>0.53974115110425791</v>
      </c>
      <c r="ET119" s="2">
        <f t="shared" si="77"/>
        <v>1</v>
      </c>
      <c r="EU119" s="2">
        <f t="shared" si="78"/>
        <v>0</v>
      </c>
      <c r="EV119">
        <f>INDEX('Ambiente-Luminico'!$B$2:$DZ$1000, MATCH($P119, 'Ambiente-Luminico'!$M$2:$M$1000, 0), MATCH(EV$1, 'Ambiente-Luminico'!$B$1:$DZ$1, 0))</f>
        <v>0</v>
      </c>
      <c r="EW119">
        <f>INDEX('Ambiente-Luminico'!$B$2:$DZ$1000, MATCH($P119, 'Ambiente-Luminico'!$M$2:$M$1000, 0), MATCH(EW$1, 'Ambiente-Luminico'!$B$1:$DZ$1, 0))</f>
        <v>0.05</v>
      </c>
      <c r="EX119">
        <f>INDEX('Ambiente-Luminico'!$B$2:$DZ$1000, MATCH($P119, 'Ambiente-Luminico'!$M$2:$M$1000, 0), MATCH(EX$1, 'Ambiente-Luminico'!$B$1:$DZ$1, 0))</f>
        <v>0</v>
      </c>
      <c r="EY119">
        <f>INDEX('Ambiente-Luminico'!$B$2:$DZ$1000, MATCH($P119, 'Ambiente-Luminico'!$M$2:$M$1000, 0), MATCH(EY$1, 'Ambiente-Luminico'!$B$1:$DZ$1, 0))</f>
        <v>3.3917799999999998E-2</v>
      </c>
      <c r="EZ119">
        <f>INDEX('Ambiente-Luminico'!$B$2:$DZ$1000, MATCH($P119, 'Ambiente-Luminico'!$M$2:$M$1000, 0), MATCH(EZ$1, 'Ambiente-Luminico'!$B$1:$DZ$1, 0))</f>
        <v>6.7123295999999997E-3</v>
      </c>
      <c r="FA119">
        <f>INDEX('Ambiente-Luminico'!$B$2:$DZ$1000, MATCH($P119, 'Ambiente-Luminico'!$M$2:$M$1000, 0), MATCH(FA$1, 'Ambiente-Luminico'!$B$1:$DZ$1, 0))</f>
        <v>141.42035000000001</v>
      </c>
      <c r="FB119">
        <f>INDEX('Ambiente-Luminico'!$B$2:$DZ$1000, MATCH($P119, 'Ambiente-Luminico'!$M$2:$M$1000, 0), MATCH(FB$1, 'Ambiente-Luminico'!$B$1:$DZ$1, 0))</f>
        <v>1.8749999999999999E-2</v>
      </c>
    </row>
    <row r="120" spans="1:158" x14ac:dyDescent="0.3">
      <c r="A120">
        <f>IF(INDEX(Plan1!O$5:O$1000,ROW()-1)="","",INDEX(Plan1!O$5:O$1000,ROW()-1))</f>
        <v>119</v>
      </c>
      <c r="B120" t="str">
        <f>IF(INDEX(Plan1!P$5:P$1000,ROW()-1)="","",INDEX(Plan1!P$5:P$1000,ROW()-1))</f>
        <v>CTD-HVAC-V60-ST</v>
      </c>
      <c r="C120" t="str">
        <f>IF(INDEX(Plan1!Q$5:Q$1000,ROW()-1)="","",INDEX(Plan1!Q$5:Q$1000,ROW()-1))</f>
        <v>CTD</v>
      </c>
      <c r="D120" t="str">
        <f>IF(INDEX(Plan1!R$5:R$1000,ROW()-1)="","",INDEX(Plan1!R$5:R$1000,ROW()-1))</f>
        <v>HVAC</v>
      </c>
      <c r="E120" t="str">
        <f>IF(INDEX(Plan1!S$5:S$1000,ROW()-1)="","",INDEX(Plan1!S$5:S$1000,ROW()-1))</f>
        <v>V60</v>
      </c>
      <c r="F120" t="str">
        <f>IF(INDEX(Plan1!T$5:T$1000,ROW()-1)="","",INDEX(Plan1!T$5:T$1000,ROW()-1))</f>
        <v>ST</v>
      </c>
      <c r="G120" t="str">
        <f>IF(INDEX(Plan1!U$5:U$1000,ROW()-1)="","",INDEX(Plan1!U$5:U$1000,ROW()-1))</f>
        <v>DORMITÓRIO SERVIÇO</v>
      </c>
      <c r="H120">
        <f>IF(INDEX(Plan1!W$5:W$1000,ROW()-1)="","",INDEX(Plan1!W$5:W$1000,ROW()-1))</f>
        <v>6.72</v>
      </c>
      <c r="I120">
        <f>IF(INDEX(Plan1!X$5:X$1000,ROW()-1)="","",INDEX(Plan1!X$5:X$1000,ROW()-1))</f>
        <v>8.1199999999999992</v>
      </c>
      <c r="J120">
        <f>IF(INDEX(Plan1!Y$5:Y$1000,ROW()-1)="","",INDEX(Plan1!Y$5:Y$1000,ROW()-1))</f>
        <v>1.32</v>
      </c>
      <c r="K120" s="16">
        <f>IF(INDEX(Plan1!Z$5:Z$1000,ROW()-1)="","",INDEX(Plan1!Z$5:Z$1000,ROW()-1))</f>
        <v>0.16</v>
      </c>
      <c r="L120" s="2">
        <f>IF(INDEX(Plan1!AA$5:AA$1000,ROW()-1)="","",INDEX(Plan1!AA$5:AA$1000,ROW()-1))</f>
        <v>0.2</v>
      </c>
      <c r="M120" t="str">
        <f t="shared" si="79"/>
        <v>ST</v>
      </c>
      <c r="N120" t="str">
        <f t="shared" si="80"/>
        <v>Leste</v>
      </c>
      <c r="O120" t="str">
        <f t="shared" si="81"/>
        <v>CTD-HVAC-V60-ST-DORMITÓRIO SERVIÇO-ST</v>
      </c>
      <c r="P120" t="str">
        <f t="shared" si="82"/>
        <v>CTD-VN-V60-ST-DORMITÓRIO SERVIÇO-ST</v>
      </c>
      <c r="Q120" t="str">
        <f t="shared" si="83"/>
        <v>CTD_ST_V60</v>
      </c>
      <c r="R120" t="str">
        <f t="shared" si="84"/>
        <v>CTD_ST_V60_sDG</v>
      </c>
      <c r="S120" t="str">
        <f t="shared" si="85"/>
        <v>CTD-DORM-SERV</v>
      </c>
      <c r="T120" t="str">
        <f t="shared" si="86"/>
        <v>CTD-HVAC-V86-ST-DORMITÓRIO SERVIÇO-ST</v>
      </c>
      <c r="U120">
        <f>INDEX('Ambiente-Termico'!$B$2:$EC$1000, MATCH($O120, 'Ambiente-Termico'!$I$2:$I$1000, 0), MATCH(U$1, 'Ambiente-Termico'!$B$1:$EC$1, 0))</f>
        <v>3650</v>
      </c>
      <c r="V120">
        <f>INDEX('Ambiente-Termico'!$B$2:$EC$1000, MATCH($O120, 'Ambiente-Termico'!$I$2:$I$1000, 0), MATCH(V$1, 'Ambiente-Termico'!$B$1:$EC$1, 0))</f>
        <v>24.06</v>
      </c>
      <c r="W120">
        <f>INDEX('Ambiente-Termico'!$B$2:$EC$1000, MATCH($O120, 'Ambiente-Termico'!$I$2:$I$1000, 0), MATCH(W$1, 'Ambiente-Termico'!$B$1:$EC$1, 0))</f>
        <v>25.01</v>
      </c>
      <c r="X120">
        <f>INDEX('Ambiente-Termico'!$B$2:$EC$1000, MATCH($O120, 'Ambiente-Termico'!$I$2:$I$1000, 0), MATCH(X$1, 'Ambiente-Termico'!$B$1:$EC$1, 0))</f>
        <v>22.15</v>
      </c>
      <c r="Y120">
        <f>INDEX('Ambiente-Termico'!$B$2:$EC$1000, MATCH($O120, 'Ambiente-Termico'!$I$2:$I$1000, 0), MATCH(Y$1, 'Ambiente-Termico'!$B$1:$EC$1, 0))</f>
        <v>21.47</v>
      </c>
      <c r="Z120">
        <f>INDEX('Ambiente-Termico'!$B$2:$EC$1000, MATCH($O120, 'Ambiente-Termico'!$I$2:$I$1000, 0), MATCH(Z$1, 'Ambiente-Termico'!$B$1:$EC$1, 0))</f>
        <v>24.98</v>
      </c>
      <c r="AA120">
        <f>INDEX('Ambiente-Termico'!$B$2:$EC$1000, MATCH($O120, 'Ambiente-Termico'!$I$2:$I$1000, 0), MATCH(AA$1, 'Ambiente-Termico'!$B$1:$EC$1, 0))</f>
        <v>25</v>
      </c>
      <c r="AB120">
        <f>INDEX('Ambiente-Termico'!$B$2:$EC$1000, MATCH($O120, 'Ambiente-Termico'!$I$2:$I$1000, 0), MATCH(AB$1, 'Ambiente-Termico'!$B$1:$EC$1, 0))</f>
        <v>21.19</v>
      </c>
      <c r="AC120">
        <f>INDEX('Ambiente-Termico'!$B$2:$EC$1000, MATCH($O120, 'Ambiente-Termico'!$I$2:$I$1000, 0), MATCH(AC$1, 'Ambiente-Termico'!$B$1:$EC$1, 0))</f>
        <v>21.05</v>
      </c>
      <c r="AD120">
        <f>INDEX('Ambiente-Termico'!$B$2:$EC$1000, MATCH($O120, 'Ambiente-Termico'!$I$2:$I$1000, 0), MATCH(AD$1, 'Ambiente-Termico'!$B$1:$EC$1, 0))</f>
        <v>24.52</v>
      </c>
      <c r="AE120">
        <f>INDEX('Ambiente-Termico'!$B$2:$EC$1000, MATCH($O120, 'Ambiente-Termico'!$I$2:$I$1000, 0), MATCH(AE$1, 'Ambiente-Termico'!$B$1:$EC$1, 0))</f>
        <v>25.01</v>
      </c>
      <c r="AF120">
        <f>INDEX('Ambiente-Termico'!$B$2:$EC$1000, MATCH($O120, 'Ambiente-Termico'!$I$2:$I$1000, 0), MATCH(AF$1, 'Ambiente-Termico'!$B$1:$EC$1, 0))</f>
        <v>21.67</v>
      </c>
      <c r="AG120">
        <f>INDEX('Ambiente-Termico'!$B$2:$EC$1000, MATCH($O120, 'Ambiente-Termico'!$I$2:$I$1000, 0), MATCH(AG$1, 'Ambiente-Termico'!$B$1:$EC$1, 0))</f>
        <v>21.26</v>
      </c>
      <c r="AH120" s="2">
        <f t="shared" si="87"/>
        <v>4.1545492314087884E-4</v>
      </c>
      <c r="AI120" s="2">
        <f t="shared" si="87"/>
        <v>4.7751691205729641E-3</v>
      </c>
      <c r="AJ120" s="2">
        <f t="shared" si="87"/>
        <v>2.7014858171995337E-3</v>
      </c>
      <c r="AK120" s="2">
        <f t="shared" si="87"/>
        <v>4.6360686138156026E-3</v>
      </c>
      <c r="AL120" s="2">
        <f t="shared" si="88"/>
        <v>3.9872408293459838E-3</v>
      </c>
      <c r="AM120" s="2">
        <f t="shared" si="88"/>
        <v>4.3807248108322927E-3</v>
      </c>
      <c r="AN120" s="2">
        <f t="shared" si="88"/>
        <v>3.761165961447932E-3</v>
      </c>
      <c r="AO120" s="2">
        <f t="shared" si="43"/>
        <v>5.1984877126654006E-3</v>
      </c>
      <c r="AP120" s="2">
        <f t="shared" si="43"/>
        <v>2.4410089503661414E-3</v>
      </c>
      <c r="AQ120" s="2">
        <f t="shared" si="43"/>
        <v>4.3789808917197304E-3</v>
      </c>
      <c r="AR120" s="2">
        <f t="shared" si="43"/>
        <v>3.2198712051516587E-3</v>
      </c>
      <c r="AS120" s="2">
        <f t="shared" si="44"/>
        <v>5.1474029012634759E-3</v>
      </c>
      <c r="AT120">
        <f>INDEX('Ambiente-Termico'!$B$2:$EC$1000, MATCH($O120, 'Ambiente-Termico'!$I$2:$I$1000, 0), MATCH(AT$1, 'Ambiente-Termico'!$B$1:$EC$1, 0))</f>
        <v>0</v>
      </c>
      <c r="AU120" s="2">
        <f>INDEX('Ambiente-Termico'!$B$2:$EC$1000, MATCH($O120, 'Ambiente-Termico'!$I$2:$I$1000, 0), MATCH(AU$1, 'Ambiente-Termico'!$B$1:$EC$1, 0))</f>
        <v>0</v>
      </c>
      <c r="AV120">
        <f>INDEX('Ambiente-Termico'!$B$2:$EC$1000, MATCH($O120, 'Ambiente-Termico'!$I$2:$I$1000, 0), MATCH(AV$1, 'Ambiente-Termico'!$B$1:$EC$1, 0))</f>
        <v>3650</v>
      </c>
      <c r="AW120" s="2">
        <f>INDEX('Ambiente-Termico'!$B$2:$EC$1000, MATCH($O120, 'Ambiente-Termico'!$I$2:$I$1000, 0), MATCH(AW$1, 'Ambiente-Termico'!$B$1:$EC$1, 0))</f>
        <v>1</v>
      </c>
      <c r="AX120">
        <f>INDEX('Ambiente-Termico'!$B$2:$EC$1000, MATCH($O120, 'Ambiente-Termico'!$I$2:$I$1000, 0), MATCH(AX$1, 'Ambiente-Termico'!$B$1:$EC$1, 0))</f>
        <v>0</v>
      </c>
      <c r="AY120" s="2">
        <f>INDEX('Ambiente-Termico'!$B$2:$EC$1000, MATCH($O120, 'Ambiente-Termico'!$I$2:$I$1000, 0), MATCH(AY$1, 'Ambiente-Termico'!$B$1:$EC$1, 0))</f>
        <v>0</v>
      </c>
      <c r="AZ120">
        <f>INDEX('Ambiente-Termico'!$B$2:$EC$1000, MATCH($O120, 'Ambiente-Termico'!$I$2:$I$1000, 0), MATCH(AZ$1, 'Ambiente-Termico'!$B$1:$EC$1, 0))</f>
        <v>0</v>
      </c>
      <c r="BA120" s="2">
        <f>INDEX('Ambiente-Termico'!$B$2:$EC$1000, MATCH($O120, 'Ambiente-Termico'!$I$2:$I$1000, 0), MATCH(BA$1, 'Ambiente-Termico'!$B$1:$EC$1, 0))</f>
        <v>0</v>
      </c>
      <c r="BB120">
        <f>INDEX('Ambiente-Termico'!$B$2:$EC$1000, MATCH($O120, 'Ambiente-Termico'!$I$2:$I$1000, 0), MATCH(BB$1, 'Ambiente-Termico'!$B$1:$EC$1, 0))</f>
        <v>8760</v>
      </c>
      <c r="BC120" s="2">
        <f>INDEX('Ambiente-Termico'!$B$2:$EC$1000, MATCH($O120, 'Ambiente-Termico'!$I$2:$I$1000, 0), MATCH(BC$1, 'Ambiente-Termico'!$B$1:$EC$1, 0))</f>
        <v>1</v>
      </c>
      <c r="BD120" t="e">
        <f>INDEX('Ambiente-Termico'!$B$2:$EC$1000, MATCH($O120, 'Ambiente-Termico'!$I$2:$I$1000, 0), MATCH(BD$1, 'Ambiente-Termico'!$B$1:$EC$1, 0))</f>
        <v>#N/A</v>
      </c>
      <c r="BE120" s="2" t="e">
        <f>INDEX('Ambiente-Termico'!$B$2:$EC$1000, MATCH($O120, 'Ambiente-Termico'!$I$2:$I$1000, 0), MATCH(BE$1, 'Ambiente-Termico'!$B$1:$EC$1, 0))</f>
        <v>#N/A</v>
      </c>
      <c r="BF120">
        <f>INDEX('Ambiente-Termico'!$B$2:$EC$1000, MATCH($O120, 'Ambiente-Termico'!$I$2:$I$1000, 0), MATCH(BF$1, 'Ambiente-Termico'!$B$1:$EC$1, 0))</f>
        <v>0</v>
      </c>
      <c r="BG120" s="2">
        <f>INDEX('Ambiente-Termico'!$B$2:$EC$1000, MATCH($O120, 'Ambiente-Termico'!$I$2:$I$1000, 0), MATCH(BG$1, 'Ambiente-Termico'!$B$1:$EC$1, 0))</f>
        <v>0</v>
      </c>
      <c r="BH120">
        <f>INDEX('Ambiente-Termico'!$B$2:$EC$1000, MATCH($O120, 'Ambiente-Termico'!$I$2:$I$1000, 0), MATCH(BH$1, 'Ambiente-Termico'!$B$1:$EC$1, 0))</f>
        <v>0</v>
      </c>
      <c r="BI120" s="2">
        <f>INDEX('Ambiente-Termico'!$B$2:$EC$1000, MATCH($O120, 'Ambiente-Termico'!$I$2:$I$1000, 0), MATCH(BI$1, 'Ambiente-Termico'!$B$1:$EC$1, 0))</f>
        <v>0</v>
      </c>
      <c r="BJ120">
        <f>INDEX('Ambiente-Termico'!$B$2:$EC$1000, MATCH($O120, 'Ambiente-Termico'!$I$2:$I$1000, 0), MATCH(BJ$1, 'Ambiente-Termico'!$B$1:$EC$1, 0))</f>
        <v>3650</v>
      </c>
      <c r="BK120" s="2">
        <f>INDEX('Ambiente-Termico'!$B$2:$EC$1000, MATCH($O120, 'Ambiente-Termico'!$I$2:$I$1000, 0), MATCH(BK$1, 'Ambiente-Termico'!$B$1:$EC$1, 0))</f>
        <v>1</v>
      </c>
      <c r="BL120">
        <f>INDEX('Ambiente-Termico'!$B$2:$EC$1000, MATCH($O120, 'Ambiente-Termico'!$I$2:$I$1000, 0), MATCH(BL$1, 'Ambiente-Termico'!$B$1:$EC$1, 0))</f>
        <v>0</v>
      </c>
      <c r="BM120" s="2">
        <f>INDEX('Ambiente-Termico'!$B$2:$EC$1000, MATCH($O120, 'Ambiente-Termico'!$I$2:$I$1000, 0), MATCH(BM$1, 'Ambiente-Termico'!$B$1:$EC$1, 0))</f>
        <v>0</v>
      </c>
      <c r="BN120">
        <f>INDEX('Ambiente-Termico'!$B$2:$EC$1000, MATCH($O120, 'Ambiente-Termico'!$I$2:$I$1000, 0), MATCH(BN$1, 'Ambiente-Termico'!$B$1:$EC$1, 0))</f>
        <v>309</v>
      </c>
      <c r="BO120" s="2">
        <f>INDEX('Ambiente-Termico'!$B$2:$EC$1000, MATCH($O120, 'Ambiente-Termico'!$I$2:$I$1000, 0), MATCH(BO$1, 'Ambiente-Termico'!$B$1:$EC$1, 0))</f>
        <v>3.5273972602739727E-2</v>
      </c>
      <c r="BP120">
        <f>INDEX('Ambiente-Termico'!$B$2:$EC$1000, MATCH($O120, 'Ambiente-Termico'!$I$2:$I$1000, 0), MATCH(BP$1, 'Ambiente-Termico'!$B$1:$EC$1, 0))</f>
        <v>8451</v>
      </c>
      <c r="BQ120" s="2">
        <f>INDEX('Ambiente-Termico'!$B$2:$EC$1000, MATCH($O120, 'Ambiente-Termico'!$I$2:$I$1000, 0), MATCH(BQ$1, 'Ambiente-Termico'!$B$1:$EC$1, 0))</f>
        <v>0.96472602739726032</v>
      </c>
      <c r="BR120">
        <f>INDEX('Ambiente-Termico'!$B$2:$EC$1000, MATCH($O120, 'Ambiente-Termico'!$I$2:$I$1000, 0), MATCH(BR$1, 'Ambiente-Termico'!$B$1:$EC$1, 0))</f>
        <v>0</v>
      </c>
      <c r="BS120" s="2">
        <f>INDEX('Ambiente-Termico'!$B$2:$EC$1000, MATCH($O120, 'Ambiente-Termico'!$I$2:$I$1000, 0), MATCH(BS$1, 'Ambiente-Termico'!$B$1:$EC$1, 0))</f>
        <v>0</v>
      </c>
      <c r="BT120">
        <f>INDEX('Ambiente-Termico'!$B$2:$EC$1000, MATCH($O120, 'Ambiente-Termico'!$I$2:$I$1000, 0), MATCH(BT$1, 'Ambiente-Termico'!$B$1:$EC$1, 0))</f>
        <v>944</v>
      </c>
      <c r="BU120" s="2">
        <f>INDEX('Ambiente-Termico'!$B$2:$EC$1000, MATCH($O120, 'Ambiente-Termico'!$I$2:$I$1000, 0), MATCH(BU$1, 'Ambiente-Termico'!$B$1:$EC$1, 0))</f>
        <v>0.25863013698630138</v>
      </c>
      <c r="BV120">
        <f>INDEX('Ambiente-Termico'!$B$2:$EC$1000, MATCH($O120, 'Ambiente-Termico'!$I$2:$I$1000, 0), MATCH(BV$1, 'Ambiente-Termico'!$B$1:$EC$1, 0))</f>
        <v>7816</v>
      </c>
      <c r="BW120" s="2">
        <f>INDEX('Ambiente-Termico'!$B$2:$EC$1000, MATCH($O120, 'Ambiente-Termico'!$I$2:$I$1000, 0), MATCH(BW$1, 'Ambiente-Termico'!$B$1:$EC$1, 0))</f>
        <v>0.89223744292237439</v>
      </c>
      <c r="BX120">
        <f>INDEX('Ambiente-Termico'!$B$2:$EC$1000, MATCH($O120, 'Ambiente-Termico'!$I$2:$I$1000, 0), MATCH(BX$1, 'Ambiente-Termico'!$B$1:$EC$1, 0))</f>
        <v>0</v>
      </c>
      <c r="BY120" s="2">
        <f>INDEX('Ambiente-Termico'!$B$2:$EC$1000, MATCH($O120, 'Ambiente-Termico'!$I$2:$I$1000, 0), MATCH(BY$1, 'Ambiente-Termico'!$B$1:$EC$1, 0))</f>
        <v>0</v>
      </c>
      <c r="BZ120">
        <f>INDEX('Ambiente-Termico'!$B$2:$EC$1000, MATCH($O120, 'Ambiente-Termico'!$I$2:$I$1000, 0), MATCH(BZ$1, 'Ambiente-Termico'!$B$1:$EC$1, 0))</f>
        <v>3071</v>
      </c>
      <c r="CA120" s="2">
        <f>INDEX('Ambiente-Termico'!$B$2:$EC$1000, MATCH($O120, 'Ambiente-Termico'!$I$2:$I$1000, 0), MATCH(CA$1, 'Ambiente-Termico'!$B$1:$EC$1, 0))</f>
        <v>0.35057077625570782</v>
      </c>
      <c r="CB120">
        <f>INDEX('Ambiente-Termico'!$B$2:$EC$1000, MATCH($O120, 'Ambiente-Termico'!$I$2:$I$1000, 0), MATCH(CB$1, 'Ambiente-Termico'!$B$1:$EC$1, 0))</f>
        <v>5689</v>
      </c>
      <c r="CC120" s="2">
        <f>INDEX('Ambiente-Termico'!$B$2:$EC$1000, MATCH($O120, 'Ambiente-Termico'!$I$2:$I$1000, 0), MATCH(CC$1, 'Ambiente-Termico'!$B$1:$EC$1, 0))</f>
        <v>0.64942922374429224</v>
      </c>
      <c r="CD120">
        <f>INDEX('Ambiente-Termico'!$B$2:$EC$1000, MATCH($O120, 'Ambiente-Termico'!$I$2:$I$1000, 0), MATCH(CD$1, 'Ambiente-Termico'!$B$1:$EC$1, 0))</f>
        <v>0</v>
      </c>
      <c r="CE120">
        <f>INDEX('Ambiente-Termico'!$B$2:$EC$1000, MATCH($O120, 'Ambiente-Termico'!$I$2:$I$1000, 0), MATCH(CE$1, 'Ambiente-Termico'!$B$1:$EC$1, 0))</f>
        <v>0</v>
      </c>
      <c r="CF120">
        <f>INDEX('Ambiente-Termico'!$B$2:$EC$1000, MATCH($O120, 'Ambiente-Termico'!$I$2:$I$1000, 0), MATCH(CF$1, 'Ambiente-Termico'!$B$1:$EC$1, 0))</f>
        <v>0</v>
      </c>
      <c r="CG120">
        <f>INDEX('Ambiente-Termico'!$B$2:$EC$1000, MATCH($O120, 'Ambiente-Termico'!$I$2:$I$1000, 0), MATCH(CG$1, 'Ambiente-Termico'!$B$1:$EC$1, 0))</f>
        <v>0</v>
      </c>
      <c r="CH120">
        <f>INDEX('Ambiente-Termico'!$B$2:$EC$1000, MATCH($O120, 'Ambiente-Termico'!$I$2:$I$1000, 0), MATCH(CH$1, 'Ambiente-Termico'!$B$1:$EC$1, 0))</f>
        <v>0</v>
      </c>
      <c r="CI120">
        <f>INDEX('Ambiente-Termico'!$B$2:$EC$1000, MATCH($O120, 'Ambiente-Termico'!$I$2:$I$1000, 0), MATCH(CI$1, 'Ambiente-Termico'!$B$1:$EC$1, 0))</f>
        <v>0</v>
      </c>
      <c r="CJ120">
        <f>INDEX('Ambiente-Termico'!$B$2:$EC$1000, MATCH($O120, 'Ambiente-Termico'!$I$2:$I$1000, 0), MATCH(CJ$1, 'Ambiente-Termico'!$B$1:$EC$1, 0))</f>
        <v>0</v>
      </c>
      <c r="CK120">
        <f>INDEX('Ambiente-Termico'!$B$2:$EC$1000, MATCH($O120, 'Ambiente-Termico'!$I$2:$I$1000, 0), MATCH(CK$1, 'Ambiente-Termico'!$B$1:$EC$1, 0))</f>
        <v>9.0500000000000007</v>
      </c>
      <c r="CL120">
        <f>INDEX('Ambiente-Termico'!$B$2:$EC$1000, MATCH($O120, 'Ambiente-Termico'!$I$2:$I$1000, 0), MATCH(CL$1, 'Ambiente-Termico'!$B$1:$EC$1, 0))</f>
        <v>10.35</v>
      </c>
      <c r="CM120">
        <f>INDEX('Ambiente-Termico'!$B$2:$EC$1000, MATCH($O120, 'Ambiente-Termico'!$I$2:$I$1000, 0), MATCH(CM$1, 'Ambiente-Termico'!$B$1:$EC$1, 0))</f>
        <v>1.88</v>
      </c>
      <c r="CN120" t="str">
        <f>INDEX('Ambiente-Termico'!$B$2:$EC$1000, MATCH($O120, 'Ambiente-Termico'!$I$2:$I$1000, 0), MATCH(CN$1, 'Ambiente-Termico'!$B$1:$EC$1, 0))</f>
        <v xml:space="preserve"> 02/21  23:00:00</v>
      </c>
      <c r="CO120">
        <f>INDEX('Ambiente-Termico'!$B$2:$EC$1000, MATCH($O120, 'Ambiente-Termico'!$I$2:$I$1000, 0), MATCH(CO$1, 'Ambiente-Termico'!$B$1:$EC$1, 0))</f>
        <v>177.17488389415371</v>
      </c>
      <c r="CP120">
        <f>INDEX('Ambiente-Termico'!$B$2:$EC$1000, MATCH($O120, 'Ambiente-Termico'!$I$2:$I$1000, 0), MATCH(CP$1, 'Ambiente-Termico'!$B$1:$EC$1, 0))</f>
        <v>81</v>
      </c>
      <c r="CQ120">
        <f>INDEX('Ambiente-Termico'!$B$2:$EC$1000, MATCH($O120, 'Ambiente-Termico'!$I$2:$I$1000, 0), MATCH(CQ$1, 'Ambiente-Termico'!$B$1:$EC$1, 0))</f>
        <v>39.825000000000003</v>
      </c>
      <c r="CR120">
        <f>INDEX('Ambiente-Termico'!$B$2:$EC$1000, MATCH($O120, 'Ambiente-Termico'!$I$2:$I$1000, 0), MATCH(CR$1, 'Ambiente-Termico'!$B$1:$EC$1, 0))</f>
        <v>0</v>
      </c>
      <c r="CS120">
        <f>INDEX('Ambiente-Termico'!$B$2:$EC$1000, MATCH($O120, 'Ambiente-Termico'!$I$2:$I$1000, 0), MATCH(CS$1, 'Ambiente-Termico'!$B$1:$EC$1, 0))</f>
        <v>0</v>
      </c>
      <c r="CT120">
        <f>INDEX('Ambiente-Termico'!$B$2:$EC$1000, MATCH($O120, 'Ambiente-Termico'!$I$2:$I$1000, 0), MATCH(CT$1, 'Ambiente-Termico'!$B$1:$EC$1, 0))</f>
        <v>0</v>
      </c>
      <c r="CU120">
        <f>INDEX('Ambiente-Termico'!$B$2:$EC$1000, MATCH($O120, 'Ambiente-Termico'!$I$2:$I$1000, 0), MATCH(CU$1, 'Ambiente-Termico'!$B$1:$EC$1, 0))</f>
        <v>0</v>
      </c>
      <c r="CV120">
        <f>INDEX('Ambiente-Termico'!$B$2:$EC$1000, MATCH($O120, 'Ambiente-Termico'!$I$2:$I$1000, 0), MATCH(CV$1, 'Ambiente-Termico'!$B$1:$EC$1, 0))</f>
        <v>32.234200237946702</v>
      </c>
      <c r="CW120">
        <f>INDEX('Ambiente-Termico'!$B$2:$EC$1000, MATCH($O120, 'Ambiente-Termico'!$I$2:$I$1000, 0), MATCH(CW$1, 'Ambiente-Termico'!$B$1:$EC$1, 0))</f>
        <v>0</v>
      </c>
      <c r="CX120">
        <f>INDEX('Ambiente-Termico'!$B$2:$EC$1000, MATCH($O120, 'Ambiente-Termico'!$I$2:$I$1000, 0), MATCH(CX$1, 'Ambiente-Termico'!$B$1:$EC$1, 0))</f>
        <v>24.115683656206951</v>
      </c>
      <c r="CY120">
        <f>INDEX('Ambiente-Termico'!$B$2:$EC$1000, MATCH($O120, 'Ambiente-Termico'!$I$2:$I$1000, 0), MATCH(CY$1, 'Ambiente-Termico'!$B$1:$EC$1, 0))</f>
        <v>177.17488389415371</v>
      </c>
      <c r="CZ120">
        <f>INDEX('Ambiente-Termico'!$B$2:$EC$1000, MATCH($O120, 'Ambiente-Termico'!$I$2:$I$1000, 0), MATCH(CZ$1, 'Ambiente-Termico'!$B$1:$EC$1, 0))</f>
        <v>0</v>
      </c>
      <c r="DA120" t="str">
        <f>INDEX('Ambiente-Termico'!$B$2:$EC$1000, MATCH($O120, 'Ambiente-Termico'!$I$2:$I$1000, 0), MATCH(DA$1, 'Ambiente-Termico'!$B$1:$EC$1, 0))</f>
        <v xml:space="preserve"> 02/20  23:00:00</v>
      </c>
      <c r="DB120">
        <f>INDEX('Ambiente-Termico'!$B$2:$EC$1000, MATCH($O120, 'Ambiente-Termico'!$I$2:$I$1000, 0), MATCH(DB$1, 'Ambiente-Termico'!$B$1:$EC$1, 0))</f>
        <v>219.72693228285419</v>
      </c>
      <c r="DC120">
        <f>INDEX('Ambiente-Termico'!$B$2:$EC$1000, MATCH($O120, 'Ambiente-Termico'!$I$2:$I$1000, 0), MATCH(DC$1, 'Ambiente-Termico'!$B$1:$EC$1, 0))</f>
        <v>81</v>
      </c>
      <c r="DD120">
        <f>INDEX('Ambiente-Termico'!$B$2:$EC$1000, MATCH($O120, 'Ambiente-Termico'!$I$2:$I$1000, 0), MATCH(DD$1, 'Ambiente-Termico'!$B$1:$EC$1, 0))</f>
        <v>39.825000000000003</v>
      </c>
      <c r="DE120">
        <f>INDEX('Ambiente-Termico'!$B$2:$EC$1000, MATCH($O120, 'Ambiente-Termico'!$I$2:$I$1000, 0), MATCH(DE$1, 'Ambiente-Termico'!$B$1:$EC$1, 0))</f>
        <v>0</v>
      </c>
      <c r="DF120">
        <f>INDEX('Ambiente-Termico'!$B$2:$EC$1000, MATCH($O120, 'Ambiente-Termico'!$I$2:$I$1000, 0), MATCH(DF$1, 'Ambiente-Termico'!$B$1:$EC$1, 0))</f>
        <v>0</v>
      </c>
      <c r="DG120">
        <f>INDEX('Ambiente-Termico'!$B$2:$EC$1000, MATCH($O120, 'Ambiente-Termico'!$I$2:$I$1000, 0), MATCH(DG$1, 'Ambiente-Termico'!$B$1:$EC$1, 0))</f>
        <v>0</v>
      </c>
      <c r="DH120">
        <f>INDEX('Ambiente-Termico'!$B$2:$EC$1000, MATCH($O120, 'Ambiente-Termico'!$I$2:$I$1000, 0), MATCH(DH$1, 'Ambiente-Termico'!$B$1:$EC$1, 0))</f>
        <v>0</v>
      </c>
      <c r="DI120">
        <f>INDEX('Ambiente-Termico'!$B$2:$EC$1000, MATCH($O120, 'Ambiente-Termico'!$I$2:$I$1000, 0), MATCH(DI$1, 'Ambiente-Termico'!$B$1:$EC$1, 0))</f>
        <v>-22.09816923594428</v>
      </c>
      <c r="DJ120">
        <f>INDEX('Ambiente-Termico'!$B$2:$EC$1000, MATCH($O120, 'Ambiente-Termico'!$I$2:$I$1000, 0), MATCH(DJ$1, 'Ambiente-Termico'!$B$1:$EC$1, 0))</f>
        <v>0</v>
      </c>
      <c r="DK120">
        <f>INDEX('Ambiente-Termico'!$B$2:$EC$1000, MATCH($O120, 'Ambiente-Termico'!$I$2:$I$1000, 0), MATCH(DK$1, 'Ambiente-Termico'!$B$1:$EC$1, 0))</f>
        <v>121.0001015187985</v>
      </c>
      <c r="DL120">
        <f>INDEX('Ambiente-Termico'!$B$2:$EC$1000, MATCH($O120, 'Ambiente-Termico'!$I$2:$I$1000, 0), MATCH(DL$1, 'Ambiente-Termico'!$B$1:$EC$1, 0))</f>
        <v>219.72693228285419</v>
      </c>
      <c r="DM120">
        <f>INDEX('Ambiente-Termico'!$B$2:$EC$1000, MATCH($O120, 'Ambiente-Termico'!$I$2:$I$1000, 0), MATCH(DM$1, 'Ambiente-Termico'!$B$1:$EC$1, 0))</f>
        <v>0</v>
      </c>
      <c r="DN120" s="2">
        <f t="shared" si="45"/>
        <v>0</v>
      </c>
      <c r="DO120" s="2">
        <f t="shared" si="46"/>
        <v>0</v>
      </c>
      <c r="DP120" s="2">
        <f t="shared" si="47"/>
        <v>0</v>
      </c>
      <c r="DQ120" s="2">
        <f t="shared" si="48"/>
        <v>0</v>
      </c>
      <c r="DR120" s="2">
        <f t="shared" si="49"/>
        <v>0</v>
      </c>
      <c r="DS120" s="2">
        <f t="shared" si="50"/>
        <v>0</v>
      </c>
      <c r="DT120" s="2">
        <f t="shared" si="51"/>
        <v>0</v>
      </c>
      <c r="DU120" s="2">
        <f t="shared" si="52"/>
        <v>0.15420560747663536</v>
      </c>
      <c r="DV120" s="2">
        <f t="shared" si="53"/>
        <v>-8.6044071353620133E-2</v>
      </c>
      <c r="DW120" s="2">
        <f t="shared" si="54"/>
        <v>5.5276381909547756E-2</v>
      </c>
      <c r="DX120" s="2">
        <f t="shared" si="55"/>
        <v>4.7798005776144681E-2</v>
      </c>
      <c r="DY120" s="2">
        <f t="shared" si="56"/>
        <v>0.45717540895012143</v>
      </c>
      <c r="DZ120" s="2">
        <f t="shared" si="57"/>
        <v>0.22477790940047637</v>
      </c>
      <c r="EA120" s="2">
        <f t="shared" si="58"/>
        <v>0</v>
      </c>
      <c r="EB120" s="2">
        <f t="shared" si="59"/>
        <v>0</v>
      </c>
      <c r="EC120" s="2">
        <f t="shared" si="60"/>
        <v>0</v>
      </c>
      <c r="ED120" s="2">
        <f t="shared" si="61"/>
        <v>0</v>
      </c>
      <c r="EE120" s="2">
        <f t="shared" si="62"/>
        <v>0.18193436636991833</v>
      </c>
      <c r="EF120" s="2">
        <f t="shared" si="63"/>
        <v>0</v>
      </c>
      <c r="EG120" s="2">
        <f t="shared" si="64"/>
        <v>0.13611231527948361</v>
      </c>
      <c r="EH120" s="2">
        <f t="shared" si="65"/>
        <v>1</v>
      </c>
      <c r="EI120" s="2">
        <f t="shared" si="66"/>
        <v>0</v>
      </c>
      <c r="EJ120" s="2">
        <f t="shared" si="67"/>
        <v>-4.9176773782681593E-2</v>
      </c>
      <c r="EK120" s="2">
        <f t="shared" si="68"/>
        <v>0.36863937960836229</v>
      </c>
      <c r="EL120" s="2">
        <f t="shared" si="69"/>
        <v>0.18124769497411147</v>
      </c>
      <c r="EM120" s="2">
        <f t="shared" si="70"/>
        <v>0</v>
      </c>
      <c r="EN120" s="2">
        <f t="shared" si="71"/>
        <v>0</v>
      </c>
      <c r="EO120" s="2">
        <f t="shared" si="72"/>
        <v>0</v>
      </c>
      <c r="EP120" s="2">
        <f t="shared" si="73"/>
        <v>0</v>
      </c>
      <c r="EQ120" s="2">
        <f t="shared" si="74"/>
        <v>-0.10057105429159378</v>
      </c>
      <c r="ER120" s="2">
        <f t="shared" si="75"/>
        <v>0</v>
      </c>
      <c r="ES120" s="2">
        <f t="shared" si="76"/>
        <v>0.5506839797091202</v>
      </c>
      <c r="ET120" s="2">
        <f t="shared" si="77"/>
        <v>1</v>
      </c>
      <c r="EU120" s="2">
        <f t="shared" si="78"/>
        <v>0</v>
      </c>
      <c r="EV120">
        <f>INDEX('Ambiente-Luminico'!$B$2:$DZ$1000, MATCH($P120, 'Ambiente-Luminico'!$M$2:$M$1000, 0), MATCH(EV$1, 'Ambiente-Luminico'!$B$1:$DZ$1, 0))</f>
        <v>0.6</v>
      </c>
      <c r="EW120">
        <f>INDEX('Ambiente-Luminico'!$B$2:$DZ$1000, MATCH($P120, 'Ambiente-Luminico'!$M$2:$M$1000, 0), MATCH(EW$1, 'Ambiente-Luminico'!$B$1:$DZ$1, 0))</f>
        <v>0.05</v>
      </c>
      <c r="EX120">
        <f>INDEX('Ambiente-Luminico'!$B$2:$DZ$1000, MATCH($P120, 'Ambiente-Luminico'!$M$2:$M$1000, 0), MATCH(EX$1, 'Ambiente-Luminico'!$B$1:$DZ$1, 0))</f>
        <v>0</v>
      </c>
      <c r="EY120">
        <f>INDEX('Ambiente-Luminico'!$B$2:$DZ$1000, MATCH($P120, 'Ambiente-Luminico'!$M$2:$M$1000, 0), MATCH(EY$1, 'Ambiente-Luminico'!$B$1:$DZ$1, 0))</f>
        <v>0.52501374000000001</v>
      </c>
      <c r="EZ120">
        <f>INDEX('Ambiente-Luminico'!$B$2:$DZ$1000, MATCH($P120, 'Ambiente-Luminico'!$M$2:$M$1000, 0), MATCH(EZ$1, 'Ambiente-Luminico'!$B$1:$DZ$1, 0))</f>
        <v>1.7863016999999998E-2</v>
      </c>
      <c r="FA120">
        <f>INDEX('Ambiente-Luminico'!$B$2:$DZ$1000, MATCH($P120, 'Ambiente-Luminico'!$M$2:$M$1000, 0), MATCH(FA$1, 'Ambiente-Luminico'!$B$1:$DZ$1, 0))</f>
        <v>649.38160000000005</v>
      </c>
      <c r="FB120">
        <f>INDEX('Ambiente-Luminico'!$B$2:$DZ$1000, MATCH($P120, 'Ambiente-Luminico'!$M$2:$M$1000, 0), MATCH(FB$1, 'Ambiente-Luminico'!$B$1:$DZ$1, 0))</f>
        <v>2.5000000000000001E-2</v>
      </c>
    </row>
    <row r="121" spans="1:158" x14ac:dyDescent="0.3">
      <c r="A121">
        <f>IF(INDEX(Plan1!O$5:O$1000,ROW()-1)="","",INDEX(Plan1!O$5:O$1000,ROW()-1))</f>
        <v>120</v>
      </c>
      <c r="B121" t="str">
        <f>IF(INDEX(Plan1!P$5:P$1000,ROW()-1)="","",INDEX(Plan1!P$5:P$1000,ROW()-1))</f>
        <v>CTD-HVAC-V86-ST</v>
      </c>
      <c r="C121" t="str">
        <f>IF(INDEX(Plan1!Q$5:Q$1000,ROW()-1)="","",INDEX(Plan1!Q$5:Q$1000,ROW()-1))</f>
        <v>CTD</v>
      </c>
      <c r="D121" t="str">
        <f>IF(INDEX(Plan1!R$5:R$1000,ROW()-1)="","",INDEX(Plan1!R$5:R$1000,ROW()-1))</f>
        <v>HVAC</v>
      </c>
      <c r="E121" t="str">
        <f>IF(INDEX(Plan1!S$5:S$1000,ROW()-1)="","",INDEX(Plan1!S$5:S$1000,ROW()-1))</f>
        <v>V86</v>
      </c>
      <c r="F121" t="str">
        <f>IF(INDEX(Plan1!T$5:T$1000,ROW()-1)="","",INDEX(Plan1!T$5:T$1000,ROW()-1))</f>
        <v>ST</v>
      </c>
      <c r="G121" t="str">
        <f>IF(INDEX(Plan1!U$5:U$1000,ROW()-1)="","",INDEX(Plan1!U$5:U$1000,ROW()-1))</f>
        <v>DORMITÓRIO SERVIÇO</v>
      </c>
      <c r="H121">
        <f>IF(INDEX(Plan1!W$5:W$1000,ROW()-1)="","",INDEX(Plan1!W$5:W$1000,ROW()-1))</f>
        <v>6.72</v>
      </c>
      <c r="I121">
        <f>IF(INDEX(Plan1!X$5:X$1000,ROW()-1)="","",INDEX(Plan1!X$5:X$1000,ROW()-1))</f>
        <v>8.1199999999999992</v>
      </c>
      <c r="J121">
        <f>IF(INDEX(Plan1!Y$5:Y$1000,ROW()-1)="","",INDEX(Plan1!Y$5:Y$1000,ROW()-1))</f>
        <v>1.32</v>
      </c>
      <c r="K121" s="16">
        <f>IF(INDEX(Plan1!Z$5:Z$1000,ROW()-1)="","",INDEX(Plan1!Z$5:Z$1000,ROW()-1))</f>
        <v>0.16</v>
      </c>
      <c r="L121" s="2">
        <f>IF(INDEX(Plan1!AA$5:AA$1000,ROW()-1)="","",INDEX(Plan1!AA$5:AA$1000,ROW()-1))</f>
        <v>0.2</v>
      </c>
      <c r="M121" t="str">
        <f t="shared" si="79"/>
        <v>ST</v>
      </c>
      <c r="N121" t="str">
        <f t="shared" si="80"/>
        <v>Leste</v>
      </c>
      <c r="O121" t="str">
        <f t="shared" si="81"/>
        <v>CTD-HVAC-V86-ST-DORMITÓRIO SERVIÇO-ST</v>
      </c>
      <c r="P121" t="str">
        <f t="shared" si="82"/>
        <v>CTD-VN-V86-ST-DORMITÓRIO SERVIÇO-ST</v>
      </c>
      <c r="Q121" t="str">
        <f t="shared" si="83"/>
        <v>CTD_ST_V86</v>
      </c>
      <c r="R121" t="str">
        <f t="shared" si="84"/>
        <v>CTD_ST_V86_sDG</v>
      </c>
      <c r="S121" t="str">
        <f t="shared" si="85"/>
        <v>CTD-DORM-SERV</v>
      </c>
      <c r="T121" t="str">
        <f t="shared" si="86"/>
        <v>CTD-HVAC-V86-ST-DORMITÓRIO SERVIÇO-ST</v>
      </c>
      <c r="U121">
        <f>INDEX('Ambiente-Termico'!$B$2:$EC$1000, MATCH($O121, 'Ambiente-Termico'!$I$2:$I$1000, 0), MATCH(U$1, 'Ambiente-Termico'!$B$1:$EC$1, 0))</f>
        <v>3650</v>
      </c>
      <c r="V121">
        <f>INDEX('Ambiente-Termico'!$B$2:$EC$1000, MATCH($O121, 'Ambiente-Termico'!$I$2:$I$1000, 0), MATCH(V$1, 'Ambiente-Termico'!$B$1:$EC$1, 0))</f>
        <v>24.07</v>
      </c>
      <c r="W121">
        <f>INDEX('Ambiente-Termico'!$B$2:$EC$1000, MATCH($O121, 'Ambiente-Termico'!$I$2:$I$1000, 0), MATCH(W$1, 'Ambiente-Termico'!$B$1:$EC$1, 0))</f>
        <v>25.13</v>
      </c>
      <c r="X121">
        <f>INDEX('Ambiente-Termico'!$B$2:$EC$1000, MATCH($O121, 'Ambiente-Termico'!$I$2:$I$1000, 0), MATCH(X$1, 'Ambiente-Termico'!$B$1:$EC$1, 0))</f>
        <v>22.21</v>
      </c>
      <c r="Y121">
        <f>INDEX('Ambiente-Termico'!$B$2:$EC$1000, MATCH($O121, 'Ambiente-Termico'!$I$2:$I$1000, 0), MATCH(Y$1, 'Ambiente-Termico'!$B$1:$EC$1, 0))</f>
        <v>21.57</v>
      </c>
      <c r="Z121">
        <f>INDEX('Ambiente-Termico'!$B$2:$EC$1000, MATCH($O121, 'Ambiente-Termico'!$I$2:$I$1000, 0), MATCH(Z$1, 'Ambiente-Termico'!$B$1:$EC$1, 0))</f>
        <v>25.08</v>
      </c>
      <c r="AA121">
        <f>INDEX('Ambiente-Termico'!$B$2:$EC$1000, MATCH($O121, 'Ambiente-Termico'!$I$2:$I$1000, 0), MATCH(AA$1, 'Ambiente-Termico'!$B$1:$EC$1, 0))</f>
        <v>25.11</v>
      </c>
      <c r="AB121">
        <f>INDEX('Ambiente-Termico'!$B$2:$EC$1000, MATCH($O121, 'Ambiente-Termico'!$I$2:$I$1000, 0), MATCH(AB$1, 'Ambiente-Termico'!$B$1:$EC$1, 0))</f>
        <v>21.27</v>
      </c>
      <c r="AC121">
        <f>INDEX('Ambiente-Termico'!$B$2:$EC$1000, MATCH($O121, 'Ambiente-Termico'!$I$2:$I$1000, 0), MATCH(AC$1, 'Ambiente-Termico'!$B$1:$EC$1, 0))</f>
        <v>21.16</v>
      </c>
      <c r="AD121">
        <f>INDEX('Ambiente-Termico'!$B$2:$EC$1000, MATCH($O121, 'Ambiente-Termico'!$I$2:$I$1000, 0), MATCH(AD$1, 'Ambiente-Termico'!$B$1:$EC$1, 0))</f>
        <v>24.58</v>
      </c>
      <c r="AE121">
        <f>INDEX('Ambiente-Termico'!$B$2:$EC$1000, MATCH($O121, 'Ambiente-Termico'!$I$2:$I$1000, 0), MATCH(AE$1, 'Ambiente-Termico'!$B$1:$EC$1, 0))</f>
        <v>25.12</v>
      </c>
      <c r="AF121">
        <f>INDEX('Ambiente-Termico'!$B$2:$EC$1000, MATCH($O121, 'Ambiente-Termico'!$I$2:$I$1000, 0), MATCH(AF$1, 'Ambiente-Termico'!$B$1:$EC$1, 0))</f>
        <v>21.74</v>
      </c>
      <c r="AG121">
        <f>INDEX('Ambiente-Termico'!$B$2:$EC$1000, MATCH($O121, 'Ambiente-Termico'!$I$2:$I$1000, 0), MATCH(AG$1, 'Ambiente-Termico'!$B$1:$EC$1, 0))</f>
        <v>21.37</v>
      </c>
      <c r="AH121" s="2">
        <f t="shared" si="87"/>
        <v>0</v>
      </c>
      <c r="AI121" s="2">
        <f t="shared" si="87"/>
        <v>0</v>
      </c>
      <c r="AJ121" s="2">
        <f t="shared" si="87"/>
        <v>0</v>
      </c>
      <c r="AK121" s="2">
        <f t="shared" si="87"/>
        <v>0</v>
      </c>
      <c r="AL121" s="2">
        <f t="shared" si="88"/>
        <v>0</v>
      </c>
      <c r="AM121" s="2">
        <f t="shared" si="88"/>
        <v>0</v>
      </c>
      <c r="AN121" s="2">
        <f t="shared" si="88"/>
        <v>0</v>
      </c>
      <c r="AO121" s="2">
        <f t="shared" si="43"/>
        <v>0</v>
      </c>
      <c r="AP121" s="2">
        <f t="shared" si="43"/>
        <v>0</v>
      </c>
      <c r="AQ121" s="2">
        <f t="shared" si="43"/>
        <v>0</v>
      </c>
      <c r="AR121" s="2">
        <f t="shared" si="43"/>
        <v>0</v>
      </c>
      <c r="AS121" s="2">
        <f t="shared" si="44"/>
        <v>0</v>
      </c>
      <c r="AT121">
        <f>INDEX('Ambiente-Termico'!$B$2:$EC$1000, MATCH($O121, 'Ambiente-Termico'!$I$2:$I$1000, 0), MATCH(AT$1, 'Ambiente-Termico'!$B$1:$EC$1, 0))</f>
        <v>0</v>
      </c>
      <c r="AU121" s="2">
        <f>INDEX('Ambiente-Termico'!$B$2:$EC$1000, MATCH($O121, 'Ambiente-Termico'!$I$2:$I$1000, 0), MATCH(AU$1, 'Ambiente-Termico'!$B$1:$EC$1, 0))</f>
        <v>0</v>
      </c>
      <c r="AV121">
        <f>INDEX('Ambiente-Termico'!$B$2:$EC$1000, MATCH($O121, 'Ambiente-Termico'!$I$2:$I$1000, 0), MATCH(AV$1, 'Ambiente-Termico'!$B$1:$EC$1, 0))</f>
        <v>3650</v>
      </c>
      <c r="AW121" s="2">
        <f>INDEX('Ambiente-Termico'!$B$2:$EC$1000, MATCH($O121, 'Ambiente-Termico'!$I$2:$I$1000, 0), MATCH(AW$1, 'Ambiente-Termico'!$B$1:$EC$1, 0))</f>
        <v>1</v>
      </c>
      <c r="AX121">
        <f>INDEX('Ambiente-Termico'!$B$2:$EC$1000, MATCH($O121, 'Ambiente-Termico'!$I$2:$I$1000, 0), MATCH(AX$1, 'Ambiente-Termico'!$B$1:$EC$1, 0))</f>
        <v>0</v>
      </c>
      <c r="AY121" s="2">
        <f>INDEX('Ambiente-Termico'!$B$2:$EC$1000, MATCH($O121, 'Ambiente-Termico'!$I$2:$I$1000, 0), MATCH(AY$1, 'Ambiente-Termico'!$B$1:$EC$1, 0))</f>
        <v>0</v>
      </c>
      <c r="AZ121">
        <f>INDEX('Ambiente-Termico'!$B$2:$EC$1000, MATCH($O121, 'Ambiente-Termico'!$I$2:$I$1000, 0), MATCH(AZ$1, 'Ambiente-Termico'!$B$1:$EC$1, 0))</f>
        <v>0</v>
      </c>
      <c r="BA121" s="2">
        <f>INDEX('Ambiente-Termico'!$B$2:$EC$1000, MATCH($O121, 'Ambiente-Termico'!$I$2:$I$1000, 0), MATCH(BA$1, 'Ambiente-Termico'!$B$1:$EC$1, 0))</f>
        <v>0</v>
      </c>
      <c r="BB121">
        <f>INDEX('Ambiente-Termico'!$B$2:$EC$1000, MATCH($O121, 'Ambiente-Termico'!$I$2:$I$1000, 0), MATCH(BB$1, 'Ambiente-Termico'!$B$1:$EC$1, 0))</f>
        <v>8760</v>
      </c>
      <c r="BC121" s="2">
        <f>INDEX('Ambiente-Termico'!$B$2:$EC$1000, MATCH($O121, 'Ambiente-Termico'!$I$2:$I$1000, 0), MATCH(BC$1, 'Ambiente-Termico'!$B$1:$EC$1, 0))</f>
        <v>1</v>
      </c>
      <c r="BD121" t="e">
        <f>INDEX('Ambiente-Termico'!$B$2:$EC$1000, MATCH($O121, 'Ambiente-Termico'!$I$2:$I$1000, 0), MATCH(BD$1, 'Ambiente-Termico'!$B$1:$EC$1, 0))</f>
        <v>#N/A</v>
      </c>
      <c r="BE121" s="2" t="e">
        <f>INDEX('Ambiente-Termico'!$B$2:$EC$1000, MATCH($O121, 'Ambiente-Termico'!$I$2:$I$1000, 0), MATCH(BE$1, 'Ambiente-Termico'!$B$1:$EC$1, 0))</f>
        <v>#N/A</v>
      </c>
      <c r="BF121">
        <f>INDEX('Ambiente-Termico'!$B$2:$EC$1000, MATCH($O121, 'Ambiente-Termico'!$I$2:$I$1000, 0), MATCH(BF$1, 'Ambiente-Termico'!$B$1:$EC$1, 0))</f>
        <v>0</v>
      </c>
      <c r="BG121" s="2">
        <f>INDEX('Ambiente-Termico'!$B$2:$EC$1000, MATCH($O121, 'Ambiente-Termico'!$I$2:$I$1000, 0), MATCH(BG$1, 'Ambiente-Termico'!$B$1:$EC$1, 0))</f>
        <v>0</v>
      </c>
      <c r="BH121">
        <f>INDEX('Ambiente-Termico'!$B$2:$EC$1000, MATCH($O121, 'Ambiente-Termico'!$I$2:$I$1000, 0), MATCH(BH$1, 'Ambiente-Termico'!$B$1:$EC$1, 0))</f>
        <v>0</v>
      </c>
      <c r="BI121" s="2">
        <f>INDEX('Ambiente-Termico'!$B$2:$EC$1000, MATCH($O121, 'Ambiente-Termico'!$I$2:$I$1000, 0), MATCH(BI$1, 'Ambiente-Termico'!$B$1:$EC$1, 0))</f>
        <v>0</v>
      </c>
      <c r="BJ121">
        <f>INDEX('Ambiente-Termico'!$B$2:$EC$1000, MATCH($O121, 'Ambiente-Termico'!$I$2:$I$1000, 0), MATCH(BJ$1, 'Ambiente-Termico'!$B$1:$EC$1, 0))</f>
        <v>3650</v>
      </c>
      <c r="BK121" s="2">
        <f>INDEX('Ambiente-Termico'!$B$2:$EC$1000, MATCH($O121, 'Ambiente-Termico'!$I$2:$I$1000, 0), MATCH(BK$1, 'Ambiente-Termico'!$B$1:$EC$1, 0))</f>
        <v>1</v>
      </c>
      <c r="BL121">
        <f>INDEX('Ambiente-Termico'!$B$2:$EC$1000, MATCH($O121, 'Ambiente-Termico'!$I$2:$I$1000, 0), MATCH(BL$1, 'Ambiente-Termico'!$B$1:$EC$1, 0))</f>
        <v>0</v>
      </c>
      <c r="BM121" s="2">
        <f>INDEX('Ambiente-Termico'!$B$2:$EC$1000, MATCH($O121, 'Ambiente-Termico'!$I$2:$I$1000, 0), MATCH(BM$1, 'Ambiente-Termico'!$B$1:$EC$1, 0))</f>
        <v>0</v>
      </c>
      <c r="BN121">
        <f>INDEX('Ambiente-Termico'!$B$2:$EC$1000, MATCH($O121, 'Ambiente-Termico'!$I$2:$I$1000, 0), MATCH(BN$1, 'Ambiente-Termico'!$B$1:$EC$1, 0))</f>
        <v>248</v>
      </c>
      <c r="BO121" s="2">
        <f>INDEX('Ambiente-Termico'!$B$2:$EC$1000, MATCH($O121, 'Ambiente-Termico'!$I$2:$I$1000, 0), MATCH(BO$1, 'Ambiente-Termico'!$B$1:$EC$1, 0))</f>
        <v>2.831050228310502E-2</v>
      </c>
      <c r="BP121">
        <f>INDEX('Ambiente-Termico'!$B$2:$EC$1000, MATCH($O121, 'Ambiente-Termico'!$I$2:$I$1000, 0), MATCH(BP$1, 'Ambiente-Termico'!$B$1:$EC$1, 0))</f>
        <v>8512</v>
      </c>
      <c r="BQ121" s="2">
        <f>INDEX('Ambiente-Termico'!$B$2:$EC$1000, MATCH($O121, 'Ambiente-Termico'!$I$2:$I$1000, 0), MATCH(BQ$1, 'Ambiente-Termico'!$B$1:$EC$1, 0))</f>
        <v>0.97168949771689495</v>
      </c>
      <c r="BR121">
        <f>INDEX('Ambiente-Termico'!$B$2:$EC$1000, MATCH($O121, 'Ambiente-Termico'!$I$2:$I$1000, 0), MATCH(BR$1, 'Ambiente-Termico'!$B$1:$EC$1, 0))</f>
        <v>0</v>
      </c>
      <c r="BS121" s="2">
        <f>INDEX('Ambiente-Termico'!$B$2:$EC$1000, MATCH($O121, 'Ambiente-Termico'!$I$2:$I$1000, 0), MATCH(BS$1, 'Ambiente-Termico'!$B$1:$EC$1, 0))</f>
        <v>0</v>
      </c>
      <c r="BT121">
        <f>INDEX('Ambiente-Termico'!$B$2:$EC$1000, MATCH($O121, 'Ambiente-Termico'!$I$2:$I$1000, 0), MATCH(BT$1, 'Ambiente-Termico'!$B$1:$EC$1, 0))</f>
        <v>877</v>
      </c>
      <c r="BU121" s="2">
        <f>INDEX('Ambiente-Termico'!$B$2:$EC$1000, MATCH($O121, 'Ambiente-Termico'!$I$2:$I$1000, 0), MATCH(BU$1, 'Ambiente-Termico'!$B$1:$EC$1, 0))</f>
        <v>0.24027397260273969</v>
      </c>
      <c r="BV121">
        <f>INDEX('Ambiente-Termico'!$B$2:$EC$1000, MATCH($O121, 'Ambiente-Termico'!$I$2:$I$1000, 0), MATCH(BV$1, 'Ambiente-Termico'!$B$1:$EC$1, 0))</f>
        <v>7883</v>
      </c>
      <c r="BW121" s="2">
        <f>INDEX('Ambiente-Termico'!$B$2:$EC$1000, MATCH($O121, 'Ambiente-Termico'!$I$2:$I$1000, 0), MATCH(BW$1, 'Ambiente-Termico'!$B$1:$EC$1, 0))</f>
        <v>0.89988584474885847</v>
      </c>
      <c r="BX121">
        <f>INDEX('Ambiente-Termico'!$B$2:$EC$1000, MATCH($O121, 'Ambiente-Termico'!$I$2:$I$1000, 0), MATCH(BX$1, 'Ambiente-Termico'!$B$1:$EC$1, 0))</f>
        <v>0</v>
      </c>
      <c r="BY121" s="2">
        <f>INDEX('Ambiente-Termico'!$B$2:$EC$1000, MATCH($O121, 'Ambiente-Termico'!$I$2:$I$1000, 0), MATCH(BY$1, 'Ambiente-Termico'!$B$1:$EC$1, 0))</f>
        <v>0</v>
      </c>
      <c r="BZ121">
        <f>INDEX('Ambiente-Termico'!$B$2:$EC$1000, MATCH($O121, 'Ambiente-Termico'!$I$2:$I$1000, 0), MATCH(BZ$1, 'Ambiente-Termico'!$B$1:$EC$1, 0))</f>
        <v>2886</v>
      </c>
      <c r="CA121" s="2">
        <f>INDEX('Ambiente-Termico'!$B$2:$EC$1000, MATCH($O121, 'Ambiente-Termico'!$I$2:$I$1000, 0), MATCH(CA$1, 'Ambiente-Termico'!$B$1:$EC$1, 0))</f>
        <v>0.32945205479452061</v>
      </c>
      <c r="CB121">
        <f>INDEX('Ambiente-Termico'!$B$2:$EC$1000, MATCH($O121, 'Ambiente-Termico'!$I$2:$I$1000, 0), MATCH(CB$1, 'Ambiente-Termico'!$B$1:$EC$1, 0))</f>
        <v>5874</v>
      </c>
      <c r="CC121" s="2">
        <f>INDEX('Ambiente-Termico'!$B$2:$EC$1000, MATCH($O121, 'Ambiente-Termico'!$I$2:$I$1000, 0), MATCH(CC$1, 'Ambiente-Termico'!$B$1:$EC$1, 0))</f>
        <v>0.67054794520547945</v>
      </c>
      <c r="CD121">
        <f>INDEX('Ambiente-Termico'!$B$2:$EC$1000, MATCH($O121, 'Ambiente-Termico'!$I$2:$I$1000, 0), MATCH(CD$1, 'Ambiente-Termico'!$B$1:$EC$1, 0))</f>
        <v>0</v>
      </c>
      <c r="CE121">
        <f>INDEX('Ambiente-Termico'!$B$2:$EC$1000, MATCH($O121, 'Ambiente-Termico'!$I$2:$I$1000, 0), MATCH(CE$1, 'Ambiente-Termico'!$B$1:$EC$1, 0))</f>
        <v>0</v>
      </c>
      <c r="CF121">
        <f>INDEX('Ambiente-Termico'!$B$2:$EC$1000, MATCH($O121, 'Ambiente-Termico'!$I$2:$I$1000, 0), MATCH(CF$1, 'Ambiente-Termico'!$B$1:$EC$1, 0))</f>
        <v>0</v>
      </c>
      <c r="CG121">
        <f>INDEX('Ambiente-Termico'!$B$2:$EC$1000, MATCH($O121, 'Ambiente-Termico'!$I$2:$I$1000, 0), MATCH(CG$1, 'Ambiente-Termico'!$B$1:$EC$1, 0))</f>
        <v>0</v>
      </c>
      <c r="CH121">
        <f>INDEX('Ambiente-Termico'!$B$2:$EC$1000, MATCH($O121, 'Ambiente-Termico'!$I$2:$I$1000, 0), MATCH(CH$1, 'Ambiente-Termico'!$B$1:$EC$1, 0))</f>
        <v>0</v>
      </c>
      <c r="CI121">
        <f>INDEX('Ambiente-Termico'!$B$2:$EC$1000, MATCH($O121, 'Ambiente-Termico'!$I$2:$I$1000, 0), MATCH(CI$1, 'Ambiente-Termico'!$B$1:$EC$1, 0))</f>
        <v>0</v>
      </c>
      <c r="CJ121">
        <f>INDEX('Ambiente-Termico'!$B$2:$EC$1000, MATCH($O121, 'Ambiente-Termico'!$I$2:$I$1000, 0), MATCH(CJ$1, 'Ambiente-Termico'!$B$1:$EC$1, 0))</f>
        <v>0</v>
      </c>
      <c r="CK121">
        <f>INDEX('Ambiente-Termico'!$B$2:$EC$1000, MATCH($O121, 'Ambiente-Termico'!$I$2:$I$1000, 0), MATCH(CK$1, 'Ambiente-Termico'!$B$1:$EC$1, 0))</f>
        <v>10.7</v>
      </c>
      <c r="CL121">
        <f>INDEX('Ambiente-Termico'!$B$2:$EC$1000, MATCH($O121, 'Ambiente-Termico'!$I$2:$I$1000, 0), MATCH(CL$1, 'Ambiente-Termico'!$B$1:$EC$1, 0))</f>
        <v>9.5299999999999994</v>
      </c>
      <c r="CM121">
        <f>INDEX('Ambiente-Termico'!$B$2:$EC$1000, MATCH($O121, 'Ambiente-Termico'!$I$2:$I$1000, 0), MATCH(CM$1, 'Ambiente-Termico'!$B$1:$EC$1, 0))</f>
        <v>1.99</v>
      </c>
      <c r="CN121" t="str">
        <f>INDEX('Ambiente-Termico'!$B$2:$EC$1000, MATCH($O121, 'Ambiente-Termico'!$I$2:$I$1000, 0), MATCH(CN$1, 'Ambiente-Termico'!$B$1:$EC$1, 0))</f>
        <v xml:space="preserve"> 02/21  23:00:00</v>
      </c>
      <c r="CO121">
        <f>INDEX('Ambiente-Termico'!$B$2:$EC$1000, MATCH($O121, 'Ambiente-Termico'!$I$2:$I$1000, 0), MATCH(CO$1, 'Ambiente-Termico'!$B$1:$EC$1, 0))</f>
        <v>186.06859150570239</v>
      </c>
      <c r="CP121">
        <f>INDEX('Ambiente-Termico'!$B$2:$EC$1000, MATCH($O121, 'Ambiente-Termico'!$I$2:$I$1000, 0), MATCH(CP$1, 'Ambiente-Termico'!$B$1:$EC$1, 0))</f>
        <v>81</v>
      </c>
      <c r="CQ121">
        <f>INDEX('Ambiente-Termico'!$B$2:$EC$1000, MATCH($O121, 'Ambiente-Termico'!$I$2:$I$1000, 0), MATCH(CQ$1, 'Ambiente-Termico'!$B$1:$EC$1, 0))</f>
        <v>39.825000000000003</v>
      </c>
      <c r="CR121">
        <f>INDEX('Ambiente-Termico'!$B$2:$EC$1000, MATCH($O121, 'Ambiente-Termico'!$I$2:$I$1000, 0), MATCH(CR$1, 'Ambiente-Termico'!$B$1:$EC$1, 0))</f>
        <v>0</v>
      </c>
      <c r="CS121">
        <f>INDEX('Ambiente-Termico'!$B$2:$EC$1000, MATCH($O121, 'Ambiente-Termico'!$I$2:$I$1000, 0), MATCH(CS$1, 'Ambiente-Termico'!$B$1:$EC$1, 0))</f>
        <v>0</v>
      </c>
      <c r="CT121">
        <f>INDEX('Ambiente-Termico'!$B$2:$EC$1000, MATCH($O121, 'Ambiente-Termico'!$I$2:$I$1000, 0), MATCH(CT$1, 'Ambiente-Termico'!$B$1:$EC$1, 0))</f>
        <v>0</v>
      </c>
      <c r="CU121">
        <f>INDEX('Ambiente-Termico'!$B$2:$EC$1000, MATCH($O121, 'Ambiente-Termico'!$I$2:$I$1000, 0), MATCH(CU$1, 'Ambiente-Termico'!$B$1:$EC$1, 0))</f>
        <v>0</v>
      </c>
      <c r="CV121">
        <f>INDEX('Ambiente-Termico'!$B$2:$EC$1000, MATCH($O121, 'Ambiente-Termico'!$I$2:$I$1000, 0), MATCH(CV$1, 'Ambiente-Termico'!$B$1:$EC$1, 0))</f>
        <v>39.698227596011918</v>
      </c>
      <c r="CW121">
        <f>INDEX('Ambiente-Termico'!$B$2:$EC$1000, MATCH($O121, 'Ambiente-Termico'!$I$2:$I$1000, 0), MATCH(CW$1, 'Ambiente-Termico'!$B$1:$EC$1, 0))</f>
        <v>0</v>
      </c>
      <c r="CX121">
        <f>INDEX('Ambiente-Termico'!$B$2:$EC$1000, MATCH($O121, 'Ambiente-Termico'!$I$2:$I$1000, 0), MATCH(CX$1, 'Ambiente-Termico'!$B$1:$EC$1, 0))</f>
        <v>25.545363909690479</v>
      </c>
      <c r="CY121">
        <f>INDEX('Ambiente-Termico'!$B$2:$EC$1000, MATCH($O121, 'Ambiente-Termico'!$I$2:$I$1000, 0), MATCH(CY$1, 'Ambiente-Termico'!$B$1:$EC$1, 0))</f>
        <v>186.06859150570239</v>
      </c>
      <c r="CZ121">
        <f>INDEX('Ambiente-Termico'!$B$2:$EC$1000, MATCH($O121, 'Ambiente-Termico'!$I$2:$I$1000, 0), MATCH(CZ$1, 'Ambiente-Termico'!$B$1:$EC$1, 0))</f>
        <v>0</v>
      </c>
      <c r="DA121" t="str">
        <f>INDEX('Ambiente-Termico'!$B$2:$EC$1000, MATCH($O121, 'Ambiente-Termico'!$I$2:$I$1000, 0), MATCH(DA$1, 'Ambiente-Termico'!$B$1:$EC$1, 0))</f>
        <v xml:space="preserve"> 03/08  23:00:00</v>
      </c>
      <c r="DB121">
        <f>INDEX('Ambiente-Termico'!$B$2:$EC$1000, MATCH($O121, 'Ambiente-Termico'!$I$2:$I$1000, 0), MATCH(DB$1, 'Ambiente-Termico'!$B$1:$EC$1, 0))</f>
        <v>209.42794176681491</v>
      </c>
      <c r="DC121">
        <f>INDEX('Ambiente-Termico'!$B$2:$EC$1000, MATCH($O121, 'Ambiente-Termico'!$I$2:$I$1000, 0), MATCH(DC$1, 'Ambiente-Termico'!$B$1:$EC$1, 0))</f>
        <v>81</v>
      </c>
      <c r="DD121">
        <f>INDEX('Ambiente-Termico'!$B$2:$EC$1000, MATCH($O121, 'Ambiente-Termico'!$I$2:$I$1000, 0), MATCH(DD$1, 'Ambiente-Termico'!$B$1:$EC$1, 0))</f>
        <v>39.825000000000003</v>
      </c>
      <c r="DE121">
        <f>INDEX('Ambiente-Termico'!$B$2:$EC$1000, MATCH($O121, 'Ambiente-Termico'!$I$2:$I$1000, 0), MATCH(DE$1, 'Ambiente-Termico'!$B$1:$EC$1, 0))</f>
        <v>0</v>
      </c>
      <c r="DF121">
        <f>INDEX('Ambiente-Termico'!$B$2:$EC$1000, MATCH($O121, 'Ambiente-Termico'!$I$2:$I$1000, 0), MATCH(DF$1, 'Ambiente-Termico'!$B$1:$EC$1, 0))</f>
        <v>0</v>
      </c>
      <c r="DG121">
        <f>INDEX('Ambiente-Termico'!$B$2:$EC$1000, MATCH($O121, 'Ambiente-Termico'!$I$2:$I$1000, 0), MATCH(DG$1, 'Ambiente-Termico'!$B$1:$EC$1, 0))</f>
        <v>0</v>
      </c>
      <c r="DH121">
        <f>INDEX('Ambiente-Termico'!$B$2:$EC$1000, MATCH($O121, 'Ambiente-Termico'!$I$2:$I$1000, 0), MATCH(DH$1, 'Ambiente-Termico'!$B$1:$EC$1, 0))</f>
        <v>0</v>
      </c>
      <c r="DI121">
        <f>INDEX('Ambiente-Termico'!$B$2:$EC$1000, MATCH($O121, 'Ambiente-Termico'!$I$2:$I$1000, 0), MATCH(DI$1, 'Ambiente-Termico'!$B$1:$EC$1, 0))</f>
        <v>-28.74485648202397</v>
      </c>
      <c r="DJ121">
        <f>INDEX('Ambiente-Termico'!$B$2:$EC$1000, MATCH($O121, 'Ambiente-Termico'!$I$2:$I$1000, 0), MATCH(DJ$1, 'Ambiente-Termico'!$B$1:$EC$1, 0))</f>
        <v>0</v>
      </c>
      <c r="DK121">
        <f>INDEX('Ambiente-Termico'!$B$2:$EC$1000, MATCH($O121, 'Ambiente-Termico'!$I$2:$I$1000, 0), MATCH(DK$1, 'Ambiente-Termico'!$B$1:$EC$1, 0))</f>
        <v>117.3477982488388</v>
      </c>
      <c r="DL121">
        <f>INDEX('Ambiente-Termico'!$B$2:$EC$1000, MATCH($O121, 'Ambiente-Termico'!$I$2:$I$1000, 0), MATCH(DL$1, 'Ambiente-Termico'!$B$1:$EC$1, 0))</f>
        <v>209.42794176681491</v>
      </c>
      <c r="DM121">
        <f>INDEX('Ambiente-Termico'!$B$2:$EC$1000, MATCH($O121, 'Ambiente-Termico'!$I$2:$I$1000, 0), MATCH(DM$1, 'Ambiente-Termico'!$B$1:$EC$1, 0))</f>
        <v>0</v>
      </c>
      <c r="DN121" s="2">
        <f t="shared" si="45"/>
        <v>0</v>
      </c>
      <c r="DO121" s="2">
        <f t="shared" si="46"/>
        <v>0</v>
      </c>
      <c r="DP121" s="2">
        <f t="shared" si="47"/>
        <v>0</v>
      </c>
      <c r="DQ121" s="2">
        <f t="shared" si="48"/>
        <v>0</v>
      </c>
      <c r="DR121" s="2">
        <f t="shared" si="49"/>
        <v>0</v>
      </c>
      <c r="DS121" s="2">
        <f t="shared" si="50"/>
        <v>0</v>
      </c>
      <c r="DT121" s="2">
        <f t="shared" si="51"/>
        <v>0</v>
      </c>
      <c r="DU121" s="2">
        <f t="shared" si="52"/>
        <v>0</v>
      </c>
      <c r="DV121" s="2">
        <f t="shared" si="53"/>
        <v>0</v>
      </c>
      <c r="DW121" s="2">
        <f t="shared" si="54"/>
        <v>0</v>
      </c>
      <c r="DX121" s="2">
        <f t="shared" si="55"/>
        <v>0</v>
      </c>
      <c r="DY121" s="2">
        <f t="shared" si="56"/>
        <v>0.4353233361124122</v>
      </c>
      <c r="DZ121" s="2">
        <f t="shared" si="57"/>
        <v>0.21403397358860266</v>
      </c>
      <c r="EA121" s="2">
        <f t="shared" si="58"/>
        <v>0</v>
      </c>
      <c r="EB121" s="2">
        <f t="shared" si="59"/>
        <v>0</v>
      </c>
      <c r="EC121" s="2">
        <f t="shared" si="60"/>
        <v>0</v>
      </c>
      <c r="ED121" s="2">
        <f t="shared" si="61"/>
        <v>0</v>
      </c>
      <c r="EE121" s="2">
        <f t="shared" si="62"/>
        <v>0.21335265277587323</v>
      </c>
      <c r="EF121" s="2">
        <f t="shared" si="63"/>
        <v>0</v>
      </c>
      <c r="EG121" s="2">
        <f t="shared" si="64"/>
        <v>0.137290037523112</v>
      </c>
      <c r="EH121" s="2">
        <f t="shared" si="65"/>
        <v>1</v>
      </c>
      <c r="EI121" s="2">
        <f t="shared" si="66"/>
        <v>0</v>
      </c>
      <c r="EJ121" s="2">
        <f t="shared" si="67"/>
        <v>0</v>
      </c>
      <c r="EK121" s="2">
        <f t="shared" si="68"/>
        <v>0.3867678749867508</v>
      </c>
      <c r="EL121" s="2">
        <f t="shared" si="69"/>
        <v>0.19016087186848582</v>
      </c>
      <c r="EM121" s="2">
        <f t="shared" si="70"/>
        <v>0</v>
      </c>
      <c r="EN121" s="2">
        <f t="shared" si="71"/>
        <v>0</v>
      </c>
      <c r="EO121" s="2">
        <f t="shared" si="72"/>
        <v>0</v>
      </c>
      <c r="EP121" s="2">
        <f t="shared" si="73"/>
        <v>0</v>
      </c>
      <c r="EQ121" s="2">
        <f t="shared" si="74"/>
        <v>-0.13725416121421655</v>
      </c>
      <c r="ER121" s="2">
        <f t="shared" si="75"/>
        <v>0</v>
      </c>
      <c r="ES121" s="2">
        <f t="shared" si="76"/>
        <v>0.56032541435897953</v>
      </c>
      <c r="ET121" s="2">
        <f t="shared" si="77"/>
        <v>1</v>
      </c>
      <c r="EU121" s="2">
        <f t="shared" si="78"/>
        <v>0</v>
      </c>
      <c r="EV121">
        <f>INDEX('Ambiente-Luminico'!$B$2:$DZ$1000, MATCH($P121, 'Ambiente-Luminico'!$M$2:$M$1000, 0), MATCH(EV$1, 'Ambiente-Luminico'!$B$1:$DZ$1, 0))</f>
        <v>1</v>
      </c>
      <c r="EW121">
        <f>INDEX('Ambiente-Luminico'!$B$2:$DZ$1000, MATCH($P121, 'Ambiente-Luminico'!$M$2:$M$1000, 0), MATCH(EW$1, 'Ambiente-Luminico'!$B$1:$DZ$1, 0))</f>
        <v>0.05</v>
      </c>
      <c r="EX121">
        <f>INDEX('Ambiente-Luminico'!$B$2:$DZ$1000, MATCH($P121, 'Ambiente-Luminico'!$M$2:$M$1000, 0), MATCH(EX$1, 'Ambiente-Luminico'!$B$1:$DZ$1, 0))</f>
        <v>0</v>
      </c>
      <c r="EY121">
        <f>INDEX('Ambiente-Luminico'!$B$2:$DZ$1000, MATCH($P121, 'Ambiente-Luminico'!$M$2:$M$1000, 0), MATCH(EY$1, 'Ambiente-Luminico'!$B$1:$DZ$1, 0))</f>
        <v>0.72924655999999999</v>
      </c>
      <c r="EZ121">
        <f>INDEX('Ambiente-Luminico'!$B$2:$DZ$1000, MATCH($P121, 'Ambiente-Luminico'!$M$2:$M$1000, 0), MATCH(EZ$1, 'Ambiente-Luminico'!$B$1:$DZ$1, 0))</f>
        <v>2.5520551999999998E-2</v>
      </c>
      <c r="FA121">
        <f>INDEX('Ambiente-Luminico'!$B$2:$DZ$1000, MATCH($P121, 'Ambiente-Luminico'!$M$2:$M$1000, 0), MATCH(FA$1, 'Ambiente-Luminico'!$B$1:$DZ$1, 0))</f>
        <v>1207.8879999999999</v>
      </c>
      <c r="FB121">
        <f>INDEX('Ambiente-Luminico'!$B$2:$DZ$1000, MATCH($P121, 'Ambiente-Luminico'!$M$2:$M$1000, 0), MATCH(FB$1, 'Ambiente-Luminico'!$B$1:$DZ$1, 0))</f>
        <v>4.3749999999999997E-2</v>
      </c>
    </row>
    <row r="122" spans="1:158" x14ac:dyDescent="0.3">
      <c r="A122">
        <f>IF(INDEX(Plan1!O$5:O$1000,ROW()-1)="","",INDEX(Plan1!O$5:O$1000,ROW()-1))</f>
        <v>121</v>
      </c>
      <c r="B122" t="str">
        <f>IF(INDEX(Plan1!P$5:P$1000,ROW()-1)="","",INDEX(Plan1!P$5:P$1000,ROW()-1))</f>
        <v>CTD-HVAC-V60-T120</v>
      </c>
      <c r="C122" t="str">
        <f>IF(INDEX(Plan1!Q$5:Q$1000,ROW()-1)="","",INDEX(Plan1!Q$5:Q$1000,ROW()-1))</f>
        <v>CTD</v>
      </c>
      <c r="D122" t="str">
        <f>IF(INDEX(Plan1!R$5:R$1000,ROW()-1)="","",INDEX(Plan1!R$5:R$1000,ROW()-1))</f>
        <v>HVAC</v>
      </c>
      <c r="E122" t="str">
        <f>IF(INDEX(Plan1!S$5:S$1000,ROW()-1)="","",INDEX(Plan1!S$5:S$1000,ROW()-1))</f>
        <v>V60</v>
      </c>
      <c r="F122" t="str">
        <f>IF(INDEX(Plan1!T$5:T$1000,ROW()-1)="","",INDEX(Plan1!T$5:T$1000,ROW()-1))</f>
        <v>T120</v>
      </c>
      <c r="G122" t="str">
        <f>IF(INDEX(Plan1!U$5:U$1000,ROW()-1)="","",INDEX(Plan1!U$5:U$1000,ROW()-1))</f>
        <v>DORMITÓRIO SERVIÇO</v>
      </c>
      <c r="H122">
        <f>IF(INDEX(Plan1!W$5:W$1000,ROW()-1)="","",INDEX(Plan1!W$5:W$1000,ROW()-1))</f>
        <v>6.72</v>
      </c>
      <c r="I122">
        <f>IF(INDEX(Plan1!X$5:X$1000,ROW()-1)="","",INDEX(Plan1!X$5:X$1000,ROW()-1))</f>
        <v>8.1199999999999992</v>
      </c>
      <c r="J122">
        <f>IF(INDEX(Plan1!Y$5:Y$1000,ROW()-1)="","",INDEX(Plan1!Y$5:Y$1000,ROW()-1))</f>
        <v>1.32</v>
      </c>
      <c r="K122" s="16">
        <f>IF(INDEX(Plan1!Z$5:Z$1000,ROW()-1)="","",INDEX(Plan1!Z$5:Z$1000,ROW()-1))</f>
        <v>0.16</v>
      </c>
      <c r="L122" s="2">
        <f>IF(INDEX(Plan1!AA$5:AA$1000,ROW()-1)="","",INDEX(Plan1!AA$5:AA$1000,ROW()-1))</f>
        <v>0.2</v>
      </c>
      <c r="M122" t="str">
        <f t="shared" si="79"/>
        <v>ST</v>
      </c>
      <c r="N122" t="str">
        <f t="shared" si="80"/>
        <v>Leste</v>
      </c>
      <c r="O122" t="str">
        <f t="shared" si="81"/>
        <v>CTD-HVAC-V60-T120-DORMITÓRIO SERVIÇO-ST</v>
      </c>
      <c r="P122" t="str">
        <f t="shared" si="82"/>
        <v>CTD-VN-V60-T120-DORMITÓRIO SERVIÇO-ST</v>
      </c>
      <c r="Q122" t="str">
        <f t="shared" si="83"/>
        <v>CTD_T120_V60</v>
      </c>
      <c r="R122" t="str">
        <f t="shared" si="84"/>
        <v>CTD_T120_V60_sDG</v>
      </c>
      <c r="S122" t="str">
        <f t="shared" si="85"/>
        <v>CTD-DORM-SERV</v>
      </c>
      <c r="T122" t="str">
        <f t="shared" si="86"/>
        <v>CTD-HVAC-V86-ST-DORMITÓRIO SERVIÇO-ST</v>
      </c>
      <c r="U122">
        <f>INDEX('Ambiente-Termico'!$B$2:$EC$1000, MATCH($O122, 'Ambiente-Termico'!$I$2:$I$1000, 0), MATCH(U$1, 'Ambiente-Termico'!$B$1:$EC$1, 0))</f>
        <v>3650</v>
      </c>
      <c r="V122">
        <f>INDEX('Ambiente-Termico'!$B$2:$EC$1000, MATCH($O122, 'Ambiente-Termico'!$I$2:$I$1000, 0), MATCH(V$1, 'Ambiente-Termico'!$B$1:$EC$1, 0))</f>
        <v>24.1</v>
      </c>
      <c r="W122">
        <f>INDEX('Ambiente-Termico'!$B$2:$EC$1000, MATCH($O122, 'Ambiente-Termico'!$I$2:$I$1000, 0), MATCH(W$1, 'Ambiente-Termico'!$B$1:$EC$1, 0))</f>
        <v>24.82</v>
      </c>
      <c r="X122">
        <f>INDEX('Ambiente-Termico'!$B$2:$EC$1000, MATCH($O122, 'Ambiente-Termico'!$I$2:$I$1000, 0), MATCH(X$1, 'Ambiente-Termico'!$B$1:$EC$1, 0))</f>
        <v>22.09</v>
      </c>
      <c r="Y122">
        <f>INDEX('Ambiente-Termico'!$B$2:$EC$1000, MATCH($O122, 'Ambiente-Termico'!$I$2:$I$1000, 0), MATCH(Y$1, 'Ambiente-Termico'!$B$1:$EC$1, 0))</f>
        <v>21.4</v>
      </c>
      <c r="Z122">
        <f>INDEX('Ambiente-Termico'!$B$2:$EC$1000, MATCH($O122, 'Ambiente-Termico'!$I$2:$I$1000, 0), MATCH(Z$1, 'Ambiente-Termico'!$B$1:$EC$1, 0))</f>
        <v>24.82</v>
      </c>
      <c r="AA122">
        <f>INDEX('Ambiente-Termico'!$B$2:$EC$1000, MATCH($O122, 'Ambiente-Termico'!$I$2:$I$1000, 0), MATCH(AA$1, 'Ambiente-Termico'!$B$1:$EC$1, 0))</f>
        <v>24.82</v>
      </c>
      <c r="AB122">
        <f>INDEX('Ambiente-Termico'!$B$2:$EC$1000, MATCH($O122, 'Ambiente-Termico'!$I$2:$I$1000, 0), MATCH(AB$1, 'Ambiente-Termico'!$B$1:$EC$1, 0))</f>
        <v>21.11</v>
      </c>
      <c r="AC122">
        <f>INDEX('Ambiente-Termico'!$B$2:$EC$1000, MATCH($O122, 'Ambiente-Termico'!$I$2:$I$1000, 0), MATCH(AC$1, 'Ambiente-Termico'!$B$1:$EC$1, 0))</f>
        <v>20.97</v>
      </c>
      <c r="AD122">
        <f>INDEX('Ambiente-Termico'!$B$2:$EC$1000, MATCH($O122, 'Ambiente-Termico'!$I$2:$I$1000, 0), MATCH(AD$1, 'Ambiente-Termico'!$B$1:$EC$1, 0))</f>
        <v>24.43</v>
      </c>
      <c r="AE122">
        <f>INDEX('Ambiente-Termico'!$B$2:$EC$1000, MATCH($O122, 'Ambiente-Termico'!$I$2:$I$1000, 0), MATCH(AE$1, 'Ambiente-Termico'!$B$1:$EC$1, 0))</f>
        <v>24.81</v>
      </c>
      <c r="AF122">
        <f>INDEX('Ambiente-Termico'!$B$2:$EC$1000, MATCH($O122, 'Ambiente-Termico'!$I$2:$I$1000, 0), MATCH(AF$1, 'Ambiente-Termico'!$B$1:$EC$1, 0))</f>
        <v>21.6</v>
      </c>
      <c r="AG122">
        <f>INDEX('Ambiente-Termico'!$B$2:$EC$1000, MATCH($O122, 'Ambiente-Termico'!$I$2:$I$1000, 0), MATCH(AG$1, 'Ambiente-Termico'!$B$1:$EC$1, 0))</f>
        <v>21.18</v>
      </c>
      <c r="AH122" s="2">
        <f t="shared" si="87"/>
        <v>-1.2463647694225255E-3</v>
      </c>
      <c r="AI122" s="2">
        <f t="shared" si="87"/>
        <v>1.2335853561480259E-2</v>
      </c>
      <c r="AJ122" s="2">
        <f t="shared" si="87"/>
        <v>5.4029716343989564E-3</v>
      </c>
      <c r="AK122" s="2">
        <f t="shared" si="87"/>
        <v>7.8813166434864579E-3</v>
      </c>
      <c r="AL122" s="2">
        <f t="shared" si="88"/>
        <v>1.0366826156299802E-2</v>
      </c>
      <c r="AM122" s="2">
        <f t="shared" si="88"/>
        <v>1.1549183592194256E-2</v>
      </c>
      <c r="AN122" s="2">
        <f t="shared" si="88"/>
        <v>7.5223319228960861E-3</v>
      </c>
      <c r="AO122" s="2">
        <f t="shared" si="43"/>
        <v>8.9792060491493686E-3</v>
      </c>
      <c r="AP122" s="2">
        <f t="shared" si="43"/>
        <v>6.1025223759153535E-3</v>
      </c>
      <c r="AQ122" s="2">
        <f t="shared" si="43"/>
        <v>1.234076433121023E-2</v>
      </c>
      <c r="AR122" s="2">
        <f t="shared" si="43"/>
        <v>6.4397424103034284E-3</v>
      </c>
      <c r="AS122" s="2">
        <f t="shared" si="44"/>
        <v>8.8909686476369432E-3</v>
      </c>
      <c r="AT122">
        <f>INDEX('Ambiente-Termico'!$B$2:$EC$1000, MATCH($O122, 'Ambiente-Termico'!$I$2:$I$1000, 0), MATCH(AT$1, 'Ambiente-Termico'!$B$1:$EC$1, 0))</f>
        <v>0</v>
      </c>
      <c r="AU122" s="2">
        <f>INDEX('Ambiente-Termico'!$B$2:$EC$1000, MATCH($O122, 'Ambiente-Termico'!$I$2:$I$1000, 0), MATCH(AU$1, 'Ambiente-Termico'!$B$1:$EC$1, 0))</f>
        <v>0</v>
      </c>
      <c r="AV122">
        <f>INDEX('Ambiente-Termico'!$B$2:$EC$1000, MATCH($O122, 'Ambiente-Termico'!$I$2:$I$1000, 0), MATCH(AV$1, 'Ambiente-Termico'!$B$1:$EC$1, 0))</f>
        <v>3650</v>
      </c>
      <c r="AW122" s="2">
        <f>INDEX('Ambiente-Termico'!$B$2:$EC$1000, MATCH($O122, 'Ambiente-Termico'!$I$2:$I$1000, 0), MATCH(AW$1, 'Ambiente-Termico'!$B$1:$EC$1, 0))</f>
        <v>1</v>
      </c>
      <c r="AX122">
        <f>INDEX('Ambiente-Termico'!$B$2:$EC$1000, MATCH($O122, 'Ambiente-Termico'!$I$2:$I$1000, 0), MATCH(AX$1, 'Ambiente-Termico'!$B$1:$EC$1, 0))</f>
        <v>0</v>
      </c>
      <c r="AY122" s="2">
        <f>INDEX('Ambiente-Termico'!$B$2:$EC$1000, MATCH($O122, 'Ambiente-Termico'!$I$2:$I$1000, 0), MATCH(AY$1, 'Ambiente-Termico'!$B$1:$EC$1, 0))</f>
        <v>0</v>
      </c>
      <c r="AZ122">
        <f>INDEX('Ambiente-Termico'!$B$2:$EC$1000, MATCH($O122, 'Ambiente-Termico'!$I$2:$I$1000, 0), MATCH(AZ$1, 'Ambiente-Termico'!$B$1:$EC$1, 0))</f>
        <v>0</v>
      </c>
      <c r="BA122" s="2">
        <f>INDEX('Ambiente-Termico'!$B$2:$EC$1000, MATCH($O122, 'Ambiente-Termico'!$I$2:$I$1000, 0), MATCH(BA$1, 'Ambiente-Termico'!$B$1:$EC$1, 0))</f>
        <v>0</v>
      </c>
      <c r="BB122">
        <f>INDEX('Ambiente-Termico'!$B$2:$EC$1000, MATCH($O122, 'Ambiente-Termico'!$I$2:$I$1000, 0), MATCH(BB$1, 'Ambiente-Termico'!$B$1:$EC$1, 0))</f>
        <v>8760</v>
      </c>
      <c r="BC122" s="2">
        <f>INDEX('Ambiente-Termico'!$B$2:$EC$1000, MATCH($O122, 'Ambiente-Termico'!$I$2:$I$1000, 0), MATCH(BC$1, 'Ambiente-Termico'!$B$1:$EC$1, 0))</f>
        <v>1</v>
      </c>
      <c r="BD122" t="e">
        <f>INDEX('Ambiente-Termico'!$B$2:$EC$1000, MATCH($O122, 'Ambiente-Termico'!$I$2:$I$1000, 0), MATCH(BD$1, 'Ambiente-Termico'!$B$1:$EC$1, 0))</f>
        <v>#N/A</v>
      </c>
      <c r="BE122" s="2" t="e">
        <f>INDEX('Ambiente-Termico'!$B$2:$EC$1000, MATCH($O122, 'Ambiente-Termico'!$I$2:$I$1000, 0), MATCH(BE$1, 'Ambiente-Termico'!$B$1:$EC$1, 0))</f>
        <v>#N/A</v>
      </c>
      <c r="BF122">
        <f>INDEX('Ambiente-Termico'!$B$2:$EC$1000, MATCH($O122, 'Ambiente-Termico'!$I$2:$I$1000, 0), MATCH(BF$1, 'Ambiente-Termico'!$B$1:$EC$1, 0))</f>
        <v>0</v>
      </c>
      <c r="BG122" s="2">
        <f>INDEX('Ambiente-Termico'!$B$2:$EC$1000, MATCH($O122, 'Ambiente-Termico'!$I$2:$I$1000, 0), MATCH(BG$1, 'Ambiente-Termico'!$B$1:$EC$1, 0))</f>
        <v>0</v>
      </c>
      <c r="BH122">
        <f>INDEX('Ambiente-Termico'!$B$2:$EC$1000, MATCH($O122, 'Ambiente-Termico'!$I$2:$I$1000, 0), MATCH(BH$1, 'Ambiente-Termico'!$B$1:$EC$1, 0))</f>
        <v>0</v>
      </c>
      <c r="BI122" s="2">
        <f>INDEX('Ambiente-Termico'!$B$2:$EC$1000, MATCH($O122, 'Ambiente-Termico'!$I$2:$I$1000, 0), MATCH(BI$1, 'Ambiente-Termico'!$B$1:$EC$1, 0))</f>
        <v>0</v>
      </c>
      <c r="BJ122">
        <f>INDEX('Ambiente-Termico'!$B$2:$EC$1000, MATCH($O122, 'Ambiente-Termico'!$I$2:$I$1000, 0), MATCH(BJ$1, 'Ambiente-Termico'!$B$1:$EC$1, 0))</f>
        <v>3650</v>
      </c>
      <c r="BK122" s="2">
        <f>INDEX('Ambiente-Termico'!$B$2:$EC$1000, MATCH($O122, 'Ambiente-Termico'!$I$2:$I$1000, 0), MATCH(BK$1, 'Ambiente-Termico'!$B$1:$EC$1, 0))</f>
        <v>1</v>
      </c>
      <c r="BL122">
        <f>INDEX('Ambiente-Termico'!$B$2:$EC$1000, MATCH($O122, 'Ambiente-Termico'!$I$2:$I$1000, 0), MATCH(BL$1, 'Ambiente-Termico'!$B$1:$EC$1, 0))</f>
        <v>0</v>
      </c>
      <c r="BM122" s="2">
        <f>INDEX('Ambiente-Termico'!$B$2:$EC$1000, MATCH($O122, 'Ambiente-Termico'!$I$2:$I$1000, 0), MATCH(BM$1, 'Ambiente-Termico'!$B$1:$EC$1, 0))</f>
        <v>0</v>
      </c>
      <c r="BN122">
        <f>INDEX('Ambiente-Termico'!$B$2:$EC$1000, MATCH($O122, 'Ambiente-Termico'!$I$2:$I$1000, 0), MATCH(BN$1, 'Ambiente-Termico'!$B$1:$EC$1, 0))</f>
        <v>332</v>
      </c>
      <c r="BO122" s="2">
        <f>INDEX('Ambiente-Termico'!$B$2:$EC$1000, MATCH($O122, 'Ambiente-Termico'!$I$2:$I$1000, 0), MATCH(BO$1, 'Ambiente-Termico'!$B$1:$EC$1, 0))</f>
        <v>3.7899543378995433E-2</v>
      </c>
      <c r="BP122">
        <f>INDEX('Ambiente-Termico'!$B$2:$EC$1000, MATCH($O122, 'Ambiente-Termico'!$I$2:$I$1000, 0), MATCH(BP$1, 'Ambiente-Termico'!$B$1:$EC$1, 0))</f>
        <v>8428</v>
      </c>
      <c r="BQ122" s="2">
        <f>INDEX('Ambiente-Termico'!$B$2:$EC$1000, MATCH($O122, 'Ambiente-Termico'!$I$2:$I$1000, 0), MATCH(BQ$1, 'Ambiente-Termico'!$B$1:$EC$1, 0))</f>
        <v>0.96210045662100452</v>
      </c>
      <c r="BR122">
        <f>INDEX('Ambiente-Termico'!$B$2:$EC$1000, MATCH($O122, 'Ambiente-Termico'!$I$2:$I$1000, 0), MATCH(BR$1, 'Ambiente-Termico'!$B$1:$EC$1, 0))</f>
        <v>0</v>
      </c>
      <c r="BS122" s="2">
        <f>INDEX('Ambiente-Termico'!$B$2:$EC$1000, MATCH($O122, 'Ambiente-Termico'!$I$2:$I$1000, 0), MATCH(BS$1, 'Ambiente-Termico'!$B$1:$EC$1, 0))</f>
        <v>0</v>
      </c>
      <c r="BT122">
        <f>INDEX('Ambiente-Termico'!$B$2:$EC$1000, MATCH($O122, 'Ambiente-Termico'!$I$2:$I$1000, 0), MATCH(BT$1, 'Ambiente-Termico'!$B$1:$EC$1, 0))</f>
        <v>1007</v>
      </c>
      <c r="BU122" s="2">
        <f>INDEX('Ambiente-Termico'!$B$2:$EC$1000, MATCH($O122, 'Ambiente-Termico'!$I$2:$I$1000, 0), MATCH(BU$1, 'Ambiente-Termico'!$B$1:$EC$1, 0))</f>
        <v>0.2758904109589041</v>
      </c>
      <c r="BV122">
        <f>INDEX('Ambiente-Termico'!$B$2:$EC$1000, MATCH($O122, 'Ambiente-Termico'!$I$2:$I$1000, 0), MATCH(BV$1, 'Ambiente-Termico'!$B$1:$EC$1, 0))</f>
        <v>7753</v>
      </c>
      <c r="BW122" s="2">
        <f>INDEX('Ambiente-Termico'!$B$2:$EC$1000, MATCH($O122, 'Ambiente-Termico'!$I$2:$I$1000, 0), MATCH(BW$1, 'Ambiente-Termico'!$B$1:$EC$1, 0))</f>
        <v>0.88504566210045665</v>
      </c>
      <c r="BX122">
        <f>INDEX('Ambiente-Termico'!$B$2:$EC$1000, MATCH($O122, 'Ambiente-Termico'!$I$2:$I$1000, 0), MATCH(BX$1, 'Ambiente-Termico'!$B$1:$EC$1, 0))</f>
        <v>0</v>
      </c>
      <c r="BY122" s="2">
        <f>INDEX('Ambiente-Termico'!$B$2:$EC$1000, MATCH($O122, 'Ambiente-Termico'!$I$2:$I$1000, 0), MATCH(BY$1, 'Ambiente-Termico'!$B$1:$EC$1, 0))</f>
        <v>0</v>
      </c>
      <c r="BZ122">
        <f>INDEX('Ambiente-Termico'!$B$2:$EC$1000, MATCH($O122, 'Ambiente-Termico'!$I$2:$I$1000, 0), MATCH(BZ$1, 'Ambiente-Termico'!$B$1:$EC$1, 0))</f>
        <v>3196</v>
      </c>
      <c r="CA122" s="2">
        <f>INDEX('Ambiente-Termico'!$B$2:$EC$1000, MATCH($O122, 'Ambiente-Termico'!$I$2:$I$1000, 0), MATCH(CA$1, 'Ambiente-Termico'!$B$1:$EC$1, 0))</f>
        <v>0.36484018264840179</v>
      </c>
      <c r="CB122">
        <f>INDEX('Ambiente-Termico'!$B$2:$EC$1000, MATCH($O122, 'Ambiente-Termico'!$I$2:$I$1000, 0), MATCH(CB$1, 'Ambiente-Termico'!$B$1:$EC$1, 0))</f>
        <v>5564</v>
      </c>
      <c r="CC122" s="2">
        <f>INDEX('Ambiente-Termico'!$B$2:$EC$1000, MATCH($O122, 'Ambiente-Termico'!$I$2:$I$1000, 0), MATCH(CC$1, 'Ambiente-Termico'!$B$1:$EC$1, 0))</f>
        <v>0.63515981735159821</v>
      </c>
      <c r="CD122">
        <f>INDEX('Ambiente-Termico'!$B$2:$EC$1000, MATCH($O122, 'Ambiente-Termico'!$I$2:$I$1000, 0), MATCH(CD$1, 'Ambiente-Termico'!$B$1:$EC$1, 0))</f>
        <v>0</v>
      </c>
      <c r="CE122">
        <f>INDEX('Ambiente-Termico'!$B$2:$EC$1000, MATCH($O122, 'Ambiente-Termico'!$I$2:$I$1000, 0), MATCH(CE$1, 'Ambiente-Termico'!$B$1:$EC$1, 0))</f>
        <v>0</v>
      </c>
      <c r="CF122">
        <f>INDEX('Ambiente-Termico'!$B$2:$EC$1000, MATCH($O122, 'Ambiente-Termico'!$I$2:$I$1000, 0), MATCH(CF$1, 'Ambiente-Termico'!$B$1:$EC$1, 0))</f>
        <v>0</v>
      </c>
      <c r="CG122">
        <f>INDEX('Ambiente-Termico'!$B$2:$EC$1000, MATCH($O122, 'Ambiente-Termico'!$I$2:$I$1000, 0), MATCH(CG$1, 'Ambiente-Termico'!$B$1:$EC$1, 0))</f>
        <v>0</v>
      </c>
      <c r="CH122">
        <f>INDEX('Ambiente-Termico'!$B$2:$EC$1000, MATCH($O122, 'Ambiente-Termico'!$I$2:$I$1000, 0), MATCH(CH$1, 'Ambiente-Termico'!$B$1:$EC$1, 0))</f>
        <v>0</v>
      </c>
      <c r="CI122">
        <f>INDEX('Ambiente-Termico'!$B$2:$EC$1000, MATCH($O122, 'Ambiente-Termico'!$I$2:$I$1000, 0), MATCH(CI$1, 'Ambiente-Termico'!$B$1:$EC$1, 0))</f>
        <v>0</v>
      </c>
      <c r="CJ122">
        <f>INDEX('Ambiente-Termico'!$B$2:$EC$1000, MATCH($O122, 'Ambiente-Termico'!$I$2:$I$1000, 0), MATCH(CJ$1, 'Ambiente-Termico'!$B$1:$EC$1, 0))</f>
        <v>0</v>
      </c>
      <c r="CK122">
        <f>INDEX('Ambiente-Termico'!$B$2:$EC$1000, MATCH($O122, 'Ambiente-Termico'!$I$2:$I$1000, 0), MATCH(CK$1, 'Ambiente-Termico'!$B$1:$EC$1, 0))</f>
        <v>7.55</v>
      </c>
      <c r="CL122">
        <f>INDEX('Ambiente-Termico'!$B$2:$EC$1000, MATCH($O122, 'Ambiente-Termico'!$I$2:$I$1000, 0), MATCH(CL$1, 'Ambiente-Termico'!$B$1:$EC$1, 0))</f>
        <v>11.05</v>
      </c>
      <c r="CM122">
        <f>INDEX('Ambiente-Termico'!$B$2:$EC$1000, MATCH($O122, 'Ambiente-Termico'!$I$2:$I$1000, 0), MATCH(CM$1, 'Ambiente-Termico'!$B$1:$EC$1, 0))</f>
        <v>1.78</v>
      </c>
      <c r="CN122" t="str">
        <f>INDEX('Ambiente-Termico'!$B$2:$EC$1000, MATCH($O122, 'Ambiente-Termico'!$I$2:$I$1000, 0), MATCH(CN$1, 'Ambiente-Termico'!$B$1:$EC$1, 0))</f>
        <v xml:space="preserve"> 02/21  23:00:00</v>
      </c>
      <c r="CO122">
        <f>INDEX('Ambiente-Termico'!$B$2:$EC$1000, MATCH($O122, 'Ambiente-Termico'!$I$2:$I$1000, 0), MATCH(CO$1, 'Ambiente-Termico'!$B$1:$EC$1, 0))</f>
        <v>157.81810374536951</v>
      </c>
      <c r="CP122">
        <f>INDEX('Ambiente-Termico'!$B$2:$EC$1000, MATCH($O122, 'Ambiente-Termico'!$I$2:$I$1000, 0), MATCH(CP$1, 'Ambiente-Termico'!$B$1:$EC$1, 0))</f>
        <v>81</v>
      </c>
      <c r="CQ122">
        <f>INDEX('Ambiente-Termico'!$B$2:$EC$1000, MATCH($O122, 'Ambiente-Termico'!$I$2:$I$1000, 0), MATCH(CQ$1, 'Ambiente-Termico'!$B$1:$EC$1, 0))</f>
        <v>39.825000000000003</v>
      </c>
      <c r="CR122">
        <f>INDEX('Ambiente-Termico'!$B$2:$EC$1000, MATCH($O122, 'Ambiente-Termico'!$I$2:$I$1000, 0), MATCH(CR$1, 'Ambiente-Termico'!$B$1:$EC$1, 0))</f>
        <v>0</v>
      </c>
      <c r="CS122">
        <f>INDEX('Ambiente-Termico'!$B$2:$EC$1000, MATCH($O122, 'Ambiente-Termico'!$I$2:$I$1000, 0), MATCH(CS$1, 'Ambiente-Termico'!$B$1:$EC$1, 0))</f>
        <v>0</v>
      </c>
      <c r="CT122">
        <f>INDEX('Ambiente-Termico'!$B$2:$EC$1000, MATCH($O122, 'Ambiente-Termico'!$I$2:$I$1000, 0), MATCH(CT$1, 'Ambiente-Termico'!$B$1:$EC$1, 0))</f>
        <v>0</v>
      </c>
      <c r="CU122">
        <f>INDEX('Ambiente-Termico'!$B$2:$EC$1000, MATCH($O122, 'Ambiente-Termico'!$I$2:$I$1000, 0), MATCH(CU$1, 'Ambiente-Termico'!$B$1:$EC$1, 0))</f>
        <v>0</v>
      </c>
      <c r="CV122">
        <f>INDEX('Ambiente-Termico'!$B$2:$EC$1000, MATCH($O122, 'Ambiente-Termico'!$I$2:$I$1000, 0), MATCH(CV$1, 'Ambiente-Termico'!$B$1:$EC$1, 0))</f>
        <v>18.241762736899791</v>
      </c>
      <c r="CW122">
        <f>INDEX('Ambiente-Termico'!$B$2:$EC$1000, MATCH($O122, 'Ambiente-Termico'!$I$2:$I$1000, 0), MATCH(CW$1, 'Ambiente-Termico'!$B$1:$EC$1, 0))</f>
        <v>0</v>
      </c>
      <c r="CX122">
        <f>INDEX('Ambiente-Termico'!$B$2:$EC$1000, MATCH($O122, 'Ambiente-Termico'!$I$2:$I$1000, 0), MATCH(CX$1, 'Ambiente-Termico'!$B$1:$EC$1, 0))</f>
        <v>18.751341008469669</v>
      </c>
      <c r="CY122">
        <f>INDEX('Ambiente-Termico'!$B$2:$EC$1000, MATCH($O122, 'Ambiente-Termico'!$I$2:$I$1000, 0), MATCH(CY$1, 'Ambiente-Termico'!$B$1:$EC$1, 0))</f>
        <v>157.81810374536951</v>
      </c>
      <c r="CZ122">
        <f>INDEX('Ambiente-Termico'!$B$2:$EC$1000, MATCH($O122, 'Ambiente-Termico'!$I$2:$I$1000, 0), MATCH(CZ$1, 'Ambiente-Termico'!$B$1:$EC$1, 0))</f>
        <v>0</v>
      </c>
      <c r="DA122" t="str">
        <f>INDEX('Ambiente-Termico'!$B$2:$EC$1000, MATCH($O122, 'Ambiente-Termico'!$I$2:$I$1000, 0), MATCH(DA$1, 'Ambiente-Termico'!$B$1:$EC$1, 0))</f>
        <v xml:space="preserve"> 02/12  23:00:00</v>
      </c>
      <c r="DB122">
        <f>INDEX('Ambiente-Termico'!$B$2:$EC$1000, MATCH($O122, 'Ambiente-Termico'!$I$2:$I$1000, 0), MATCH(DB$1, 'Ambiente-Termico'!$B$1:$EC$1, 0))</f>
        <v>203.59087960090511</v>
      </c>
      <c r="DC122">
        <f>INDEX('Ambiente-Termico'!$B$2:$EC$1000, MATCH($O122, 'Ambiente-Termico'!$I$2:$I$1000, 0), MATCH(DC$1, 'Ambiente-Termico'!$B$1:$EC$1, 0))</f>
        <v>81</v>
      </c>
      <c r="DD122">
        <f>INDEX('Ambiente-Termico'!$B$2:$EC$1000, MATCH($O122, 'Ambiente-Termico'!$I$2:$I$1000, 0), MATCH(DD$1, 'Ambiente-Termico'!$B$1:$EC$1, 0))</f>
        <v>39.825000000000003</v>
      </c>
      <c r="DE122">
        <f>INDEX('Ambiente-Termico'!$B$2:$EC$1000, MATCH($O122, 'Ambiente-Termico'!$I$2:$I$1000, 0), MATCH(DE$1, 'Ambiente-Termico'!$B$1:$EC$1, 0))</f>
        <v>0</v>
      </c>
      <c r="DF122">
        <f>INDEX('Ambiente-Termico'!$B$2:$EC$1000, MATCH($O122, 'Ambiente-Termico'!$I$2:$I$1000, 0), MATCH(DF$1, 'Ambiente-Termico'!$B$1:$EC$1, 0))</f>
        <v>0</v>
      </c>
      <c r="DG122">
        <f>INDEX('Ambiente-Termico'!$B$2:$EC$1000, MATCH($O122, 'Ambiente-Termico'!$I$2:$I$1000, 0), MATCH(DG$1, 'Ambiente-Termico'!$B$1:$EC$1, 0))</f>
        <v>0</v>
      </c>
      <c r="DH122">
        <f>INDEX('Ambiente-Termico'!$B$2:$EC$1000, MATCH($O122, 'Ambiente-Termico'!$I$2:$I$1000, 0), MATCH(DH$1, 'Ambiente-Termico'!$B$1:$EC$1, 0))</f>
        <v>0</v>
      </c>
      <c r="DI122">
        <f>INDEX('Ambiente-Termico'!$B$2:$EC$1000, MATCH($O122, 'Ambiente-Termico'!$I$2:$I$1000, 0), MATCH(DI$1, 'Ambiente-Termico'!$B$1:$EC$1, 0))</f>
        <v>-21.625448636364158</v>
      </c>
      <c r="DJ122">
        <f>INDEX('Ambiente-Termico'!$B$2:$EC$1000, MATCH($O122, 'Ambiente-Termico'!$I$2:$I$1000, 0), MATCH(DJ$1, 'Ambiente-Termico'!$B$1:$EC$1, 0))</f>
        <v>0</v>
      </c>
      <c r="DK122">
        <f>INDEX('Ambiente-Termico'!$B$2:$EC$1000, MATCH($O122, 'Ambiente-Termico'!$I$2:$I$1000, 0), MATCH(DK$1, 'Ambiente-Termico'!$B$1:$EC$1, 0))</f>
        <v>104.39132823726931</v>
      </c>
      <c r="DL122">
        <f>INDEX('Ambiente-Termico'!$B$2:$EC$1000, MATCH($O122, 'Ambiente-Termico'!$I$2:$I$1000, 0), MATCH(DL$1, 'Ambiente-Termico'!$B$1:$EC$1, 0))</f>
        <v>203.59087960090511</v>
      </c>
      <c r="DM122">
        <f>INDEX('Ambiente-Termico'!$B$2:$EC$1000, MATCH($O122, 'Ambiente-Termico'!$I$2:$I$1000, 0), MATCH(DM$1, 'Ambiente-Termico'!$B$1:$EC$1, 0))</f>
        <v>0</v>
      </c>
      <c r="DN122" s="2">
        <f t="shared" si="45"/>
        <v>0</v>
      </c>
      <c r="DO122" s="2">
        <f t="shared" si="46"/>
        <v>0</v>
      </c>
      <c r="DP122" s="2">
        <f t="shared" si="47"/>
        <v>0</v>
      </c>
      <c r="DQ122" s="2">
        <f t="shared" si="48"/>
        <v>0</v>
      </c>
      <c r="DR122" s="2">
        <f t="shared" si="49"/>
        <v>0</v>
      </c>
      <c r="DS122" s="2">
        <f t="shared" si="50"/>
        <v>0</v>
      </c>
      <c r="DT122" s="2">
        <f t="shared" si="51"/>
        <v>0</v>
      </c>
      <c r="DU122" s="2">
        <f t="shared" si="52"/>
        <v>0.29439252336448596</v>
      </c>
      <c r="DV122" s="2">
        <f t="shared" si="53"/>
        <v>-0.15949632738719854</v>
      </c>
      <c r="DW122" s="2">
        <f t="shared" si="54"/>
        <v>0.10552763819095479</v>
      </c>
      <c r="DX122" s="2">
        <f t="shared" si="55"/>
        <v>0.15182835282260465</v>
      </c>
      <c r="DY122" s="2">
        <f t="shared" si="56"/>
        <v>0.51324910183111105</v>
      </c>
      <c r="DZ122" s="2">
        <f t="shared" si="57"/>
        <v>0.25234747506696292</v>
      </c>
      <c r="EA122" s="2">
        <f t="shared" si="58"/>
        <v>0</v>
      </c>
      <c r="EB122" s="2">
        <f t="shared" si="59"/>
        <v>0</v>
      </c>
      <c r="EC122" s="2">
        <f t="shared" si="60"/>
        <v>0</v>
      </c>
      <c r="ED122" s="2">
        <f t="shared" si="61"/>
        <v>0</v>
      </c>
      <c r="EE122" s="2">
        <f t="shared" si="62"/>
        <v>0.11558726346333391</v>
      </c>
      <c r="EF122" s="2">
        <f t="shared" si="63"/>
        <v>0</v>
      </c>
      <c r="EG122" s="2">
        <f t="shared" si="64"/>
        <v>0.11881615963859182</v>
      </c>
      <c r="EH122" s="2">
        <f t="shared" si="65"/>
        <v>1</v>
      </c>
      <c r="EI122" s="2">
        <f t="shared" si="66"/>
        <v>0</v>
      </c>
      <c r="EJ122" s="2">
        <f t="shared" si="67"/>
        <v>2.7871458395981374E-2</v>
      </c>
      <c r="EK122" s="2">
        <f t="shared" si="68"/>
        <v>0.39785672206329964</v>
      </c>
      <c r="EL122" s="2">
        <f t="shared" si="69"/>
        <v>0.195612888347789</v>
      </c>
      <c r="EM122" s="2">
        <f t="shared" si="70"/>
        <v>0</v>
      </c>
      <c r="EN122" s="2">
        <f t="shared" si="71"/>
        <v>0</v>
      </c>
      <c r="EO122" s="2">
        <f t="shared" si="72"/>
        <v>0</v>
      </c>
      <c r="EP122" s="2">
        <f t="shared" si="73"/>
        <v>0</v>
      </c>
      <c r="EQ122" s="2">
        <f t="shared" si="74"/>
        <v>-0.10622012478533452</v>
      </c>
      <c r="ER122" s="2">
        <f t="shared" si="75"/>
        <v>0</v>
      </c>
      <c r="ES122" s="2">
        <f t="shared" si="76"/>
        <v>0.51275051437424612</v>
      </c>
      <c r="ET122" s="2">
        <f t="shared" si="77"/>
        <v>1</v>
      </c>
      <c r="EU122" s="2">
        <f t="shared" si="78"/>
        <v>0</v>
      </c>
      <c r="EV122">
        <f>INDEX('Ambiente-Luminico'!$B$2:$DZ$1000, MATCH($P122, 'Ambiente-Luminico'!$M$2:$M$1000, 0), MATCH(EV$1, 'Ambiente-Luminico'!$B$1:$DZ$1, 0))</f>
        <v>0.65</v>
      </c>
      <c r="EW122">
        <f>INDEX('Ambiente-Luminico'!$B$2:$DZ$1000, MATCH($P122, 'Ambiente-Luminico'!$M$2:$M$1000, 0), MATCH(EW$1, 'Ambiente-Luminico'!$B$1:$DZ$1, 0))</f>
        <v>0.05</v>
      </c>
      <c r="EX122">
        <f>INDEX('Ambiente-Luminico'!$B$2:$DZ$1000, MATCH($P122, 'Ambiente-Luminico'!$M$2:$M$1000, 0), MATCH(EX$1, 'Ambiente-Luminico'!$B$1:$DZ$1, 0))</f>
        <v>0</v>
      </c>
      <c r="EY122">
        <f>INDEX('Ambiente-Luminico'!$B$2:$DZ$1000, MATCH($P122, 'Ambiente-Luminico'!$M$2:$M$1000, 0), MATCH(EY$1, 'Ambiente-Luminico'!$B$1:$DZ$1, 0))</f>
        <v>0.54015064000000002</v>
      </c>
      <c r="EZ122">
        <f>INDEX('Ambiente-Luminico'!$B$2:$DZ$1000, MATCH($P122, 'Ambiente-Luminico'!$M$2:$M$1000, 0), MATCH(EZ$1, 'Ambiente-Luminico'!$B$1:$DZ$1, 0))</f>
        <v>1.7589044000000002E-2</v>
      </c>
      <c r="FA122">
        <f>INDEX('Ambiente-Luminico'!$B$2:$DZ$1000, MATCH($P122, 'Ambiente-Luminico'!$M$2:$M$1000, 0), MATCH(FA$1, 'Ambiente-Luminico'!$B$1:$DZ$1, 0))</f>
        <v>639.96690000000001</v>
      </c>
      <c r="FB122">
        <f>INDEX('Ambiente-Luminico'!$B$2:$DZ$1000, MATCH($P122, 'Ambiente-Luminico'!$M$2:$M$1000, 0), MATCH(FB$1, 'Ambiente-Luminico'!$B$1:$DZ$1, 0))</f>
        <v>2.5000000000000001E-2</v>
      </c>
    </row>
    <row r="123" spans="1:158" x14ac:dyDescent="0.3">
      <c r="A123">
        <f>IF(INDEX(Plan1!O$5:O$1000,ROW()-1)="","",INDEX(Plan1!O$5:O$1000,ROW()-1))</f>
        <v>122</v>
      </c>
      <c r="B123" t="str">
        <f>IF(INDEX(Plan1!P$5:P$1000,ROW()-1)="","",INDEX(Plan1!P$5:P$1000,ROW()-1))</f>
        <v>CTD-HVAC-V86-T120</v>
      </c>
      <c r="C123" t="str">
        <f>IF(INDEX(Plan1!Q$5:Q$1000,ROW()-1)="","",INDEX(Plan1!Q$5:Q$1000,ROW()-1))</f>
        <v>CTD</v>
      </c>
      <c r="D123" t="str">
        <f>IF(INDEX(Plan1!R$5:R$1000,ROW()-1)="","",INDEX(Plan1!R$5:R$1000,ROW()-1))</f>
        <v>HVAC</v>
      </c>
      <c r="E123" t="str">
        <f>IF(INDEX(Plan1!S$5:S$1000,ROW()-1)="","",INDEX(Plan1!S$5:S$1000,ROW()-1))</f>
        <v>V86</v>
      </c>
      <c r="F123" t="str">
        <f>IF(INDEX(Plan1!T$5:T$1000,ROW()-1)="","",INDEX(Plan1!T$5:T$1000,ROW()-1))</f>
        <v>T120</v>
      </c>
      <c r="G123" t="str">
        <f>IF(INDEX(Plan1!U$5:U$1000,ROW()-1)="","",INDEX(Plan1!U$5:U$1000,ROW()-1))</f>
        <v>DORMITÓRIO SERVIÇO</v>
      </c>
      <c r="H123">
        <f>IF(INDEX(Plan1!W$5:W$1000,ROW()-1)="","",INDEX(Plan1!W$5:W$1000,ROW()-1))</f>
        <v>6.72</v>
      </c>
      <c r="I123">
        <f>IF(INDEX(Plan1!X$5:X$1000,ROW()-1)="","",INDEX(Plan1!X$5:X$1000,ROW()-1))</f>
        <v>8.1199999999999992</v>
      </c>
      <c r="J123">
        <f>IF(INDEX(Plan1!Y$5:Y$1000,ROW()-1)="","",INDEX(Plan1!Y$5:Y$1000,ROW()-1))</f>
        <v>1.32</v>
      </c>
      <c r="K123" s="16">
        <f>IF(INDEX(Plan1!Z$5:Z$1000,ROW()-1)="","",INDEX(Plan1!Z$5:Z$1000,ROW()-1))</f>
        <v>0.16</v>
      </c>
      <c r="L123" s="2">
        <f>IF(INDEX(Plan1!AA$5:AA$1000,ROW()-1)="","",INDEX(Plan1!AA$5:AA$1000,ROW()-1))</f>
        <v>0.2</v>
      </c>
      <c r="M123" t="str">
        <f t="shared" si="79"/>
        <v>ST</v>
      </c>
      <c r="N123" t="str">
        <f t="shared" si="80"/>
        <v>Leste</v>
      </c>
      <c r="O123" t="str">
        <f t="shared" si="81"/>
        <v>CTD-HVAC-V86-T120-DORMITÓRIO SERVIÇO-ST</v>
      </c>
      <c r="P123" t="str">
        <f t="shared" si="82"/>
        <v>CTD-VN-V86-T120-DORMITÓRIO SERVIÇO-ST</v>
      </c>
      <c r="Q123" t="str">
        <f t="shared" si="83"/>
        <v>CTD_T120_V86</v>
      </c>
      <c r="R123" t="str">
        <f t="shared" si="84"/>
        <v>CTD_T120_V86_sDG</v>
      </c>
      <c r="S123" t="str">
        <f t="shared" si="85"/>
        <v>CTD-DORM-SERV</v>
      </c>
      <c r="T123" t="str">
        <f t="shared" si="86"/>
        <v>CTD-HVAC-V86-ST-DORMITÓRIO SERVIÇO-ST</v>
      </c>
      <c r="U123">
        <f>INDEX('Ambiente-Termico'!$B$2:$EC$1000, MATCH($O123, 'Ambiente-Termico'!$I$2:$I$1000, 0), MATCH(U$1, 'Ambiente-Termico'!$B$1:$EC$1, 0))</f>
        <v>3650</v>
      </c>
      <c r="V123">
        <f>INDEX('Ambiente-Termico'!$B$2:$EC$1000, MATCH($O123, 'Ambiente-Termico'!$I$2:$I$1000, 0), MATCH(V$1, 'Ambiente-Termico'!$B$1:$EC$1, 0))</f>
        <v>24.06</v>
      </c>
      <c r="W123">
        <f>INDEX('Ambiente-Termico'!$B$2:$EC$1000, MATCH($O123, 'Ambiente-Termico'!$I$2:$I$1000, 0), MATCH(W$1, 'Ambiente-Termico'!$B$1:$EC$1, 0))</f>
        <v>24.91</v>
      </c>
      <c r="X123">
        <f>INDEX('Ambiente-Termico'!$B$2:$EC$1000, MATCH($O123, 'Ambiente-Termico'!$I$2:$I$1000, 0), MATCH(X$1, 'Ambiente-Termico'!$B$1:$EC$1, 0))</f>
        <v>22.14</v>
      </c>
      <c r="Y123">
        <f>INDEX('Ambiente-Termico'!$B$2:$EC$1000, MATCH($O123, 'Ambiente-Termico'!$I$2:$I$1000, 0), MATCH(Y$1, 'Ambiente-Termico'!$B$1:$EC$1, 0))</f>
        <v>21.48</v>
      </c>
      <c r="Z123">
        <f>INDEX('Ambiente-Termico'!$B$2:$EC$1000, MATCH($O123, 'Ambiente-Termico'!$I$2:$I$1000, 0), MATCH(Z$1, 'Ambiente-Termico'!$B$1:$EC$1, 0))</f>
        <v>24.9</v>
      </c>
      <c r="AA123">
        <f>INDEX('Ambiente-Termico'!$B$2:$EC$1000, MATCH($O123, 'Ambiente-Termico'!$I$2:$I$1000, 0), MATCH(AA$1, 'Ambiente-Termico'!$B$1:$EC$1, 0))</f>
        <v>24.91</v>
      </c>
      <c r="AB123">
        <f>INDEX('Ambiente-Termico'!$B$2:$EC$1000, MATCH($O123, 'Ambiente-Termico'!$I$2:$I$1000, 0), MATCH(AB$1, 'Ambiente-Termico'!$B$1:$EC$1, 0))</f>
        <v>21.17</v>
      </c>
      <c r="AC123">
        <f>INDEX('Ambiente-Termico'!$B$2:$EC$1000, MATCH($O123, 'Ambiente-Termico'!$I$2:$I$1000, 0), MATCH(AC$1, 'Ambiente-Termico'!$B$1:$EC$1, 0))</f>
        <v>21.06</v>
      </c>
      <c r="AD123">
        <f>INDEX('Ambiente-Termico'!$B$2:$EC$1000, MATCH($O123, 'Ambiente-Termico'!$I$2:$I$1000, 0), MATCH(AD$1, 'Ambiente-Termico'!$B$1:$EC$1, 0))</f>
        <v>24.48</v>
      </c>
      <c r="AE123">
        <f>INDEX('Ambiente-Termico'!$B$2:$EC$1000, MATCH($O123, 'Ambiente-Termico'!$I$2:$I$1000, 0), MATCH(AE$1, 'Ambiente-Termico'!$B$1:$EC$1, 0))</f>
        <v>24.91</v>
      </c>
      <c r="AF123">
        <f>INDEX('Ambiente-Termico'!$B$2:$EC$1000, MATCH($O123, 'Ambiente-Termico'!$I$2:$I$1000, 0), MATCH(AF$1, 'Ambiente-Termico'!$B$1:$EC$1, 0))</f>
        <v>21.65</v>
      </c>
      <c r="AG123">
        <f>INDEX('Ambiente-Termico'!$B$2:$EC$1000, MATCH($O123, 'Ambiente-Termico'!$I$2:$I$1000, 0), MATCH(AG$1, 'Ambiente-Termico'!$B$1:$EC$1, 0))</f>
        <v>21.27</v>
      </c>
      <c r="AH123" s="2">
        <f t="shared" si="87"/>
        <v>4.1545492314087884E-4</v>
      </c>
      <c r="AI123" s="2">
        <f t="shared" si="87"/>
        <v>8.7544767210504526E-3</v>
      </c>
      <c r="AJ123" s="2">
        <f t="shared" si="87"/>
        <v>3.1517334533993635E-3</v>
      </c>
      <c r="AK123" s="2">
        <f t="shared" si="87"/>
        <v>4.1724617524339092E-3</v>
      </c>
      <c r="AL123" s="2">
        <f t="shared" si="88"/>
        <v>7.1770334928229484E-3</v>
      </c>
      <c r="AM123" s="2">
        <f t="shared" si="88"/>
        <v>7.9649542015133301E-3</v>
      </c>
      <c r="AN123" s="2">
        <f t="shared" si="88"/>
        <v>4.7014574518099428E-3</v>
      </c>
      <c r="AO123" s="2">
        <f t="shared" si="43"/>
        <v>4.7258979206049601E-3</v>
      </c>
      <c r="AP123" s="2">
        <f t="shared" si="43"/>
        <v>4.0683482506101987E-3</v>
      </c>
      <c r="AQ123" s="2">
        <f t="shared" si="43"/>
        <v>8.3598726114649802E-3</v>
      </c>
      <c r="AR123" s="2">
        <f t="shared" si="43"/>
        <v>4.1398344066236881E-3</v>
      </c>
      <c r="AS123" s="2">
        <f t="shared" si="44"/>
        <v>4.6794571829668064E-3</v>
      </c>
      <c r="AT123">
        <f>INDEX('Ambiente-Termico'!$B$2:$EC$1000, MATCH($O123, 'Ambiente-Termico'!$I$2:$I$1000, 0), MATCH(AT$1, 'Ambiente-Termico'!$B$1:$EC$1, 0))</f>
        <v>0</v>
      </c>
      <c r="AU123" s="2">
        <f>INDEX('Ambiente-Termico'!$B$2:$EC$1000, MATCH($O123, 'Ambiente-Termico'!$I$2:$I$1000, 0), MATCH(AU$1, 'Ambiente-Termico'!$B$1:$EC$1, 0))</f>
        <v>0</v>
      </c>
      <c r="AV123">
        <f>INDEX('Ambiente-Termico'!$B$2:$EC$1000, MATCH($O123, 'Ambiente-Termico'!$I$2:$I$1000, 0), MATCH(AV$1, 'Ambiente-Termico'!$B$1:$EC$1, 0))</f>
        <v>3650</v>
      </c>
      <c r="AW123" s="2">
        <f>INDEX('Ambiente-Termico'!$B$2:$EC$1000, MATCH($O123, 'Ambiente-Termico'!$I$2:$I$1000, 0), MATCH(AW$1, 'Ambiente-Termico'!$B$1:$EC$1, 0))</f>
        <v>1</v>
      </c>
      <c r="AX123">
        <f>INDEX('Ambiente-Termico'!$B$2:$EC$1000, MATCH($O123, 'Ambiente-Termico'!$I$2:$I$1000, 0), MATCH(AX$1, 'Ambiente-Termico'!$B$1:$EC$1, 0))</f>
        <v>0</v>
      </c>
      <c r="AY123" s="2">
        <f>INDEX('Ambiente-Termico'!$B$2:$EC$1000, MATCH($O123, 'Ambiente-Termico'!$I$2:$I$1000, 0), MATCH(AY$1, 'Ambiente-Termico'!$B$1:$EC$1, 0))</f>
        <v>0</v>
      </c>
      <c r="AZ123">
        <f>INDEX('Ambiente-Termico'!$B$2:$EC$1000, MATCH($O123, 'Ambiente-Termico'!$I$2:$I$1000, 0), MATCH(AZ$1, 'Ambiente-Termico'!$B$1:$EC$1, 0))</f>
        <v>0</v>
      </c>
      <c r="BA123" s="2">
        <f>INDEX('Ambiente-Termico'!$B$2:$EC$1000, MATCH($O123, 'Ambiente-Termico'!$I$2:$I$1000, 0), MATCH(BA$1, 'Ambiente-Termico'!$B$1:$EC$1, 0))</f>
        <v>0</v>
      </c>
      <c r="BB123">
        <f>INDEX('Ambiente-Termico'!$B$2:$EC$1000, MATCH($O123, 'Ambiente-Termico'!$I$2:$I$1000, 0), MATCH(BB$1, 'Ambiente-Termico'!$B$1:$EC$1, 0))</f>
        <v>8760</v>
      </c>
      <c r="BC123" s="2">
        <f>INDEX('Ambiente-Termico'!$B$2:$EC$1000, MATCH($O123, 'Ambiente-Termico'!$I$2:$I$1000, 0), MATCH(BC$1, 'Ambiente-Termico'!$B$1:$EC$1, 0))</f>
        <v>1</v>
      </c>
      <c r="BD123" t="e">
        <f>INDEX('Ambiente-Termico'!$B$2:$EC$1000, MATCH($O123, 'Ambiente-Termico'!$I$2:$I$1000, 0), MATCH(BD$1, 'Ambiente-Termico'!$B$1:$EC$1, 0))</f>
        <v>#N/A</v>
      </c>
      <c r="BE123" s="2" t="e">
        <f>INDEX('Ambiente-Termico'!$B$2:$EC$1000, MATCH($O123, 'Ambiente-Termico'!$I$2:$I$1000, 0), MATCH(BE$1, 'Ambiente-Termico'!$B$1:$EC$1, 0))</f>
        <v>#N/A</v>
      </c>
      <c r="BF123">
        <f>INDEX('Ambiente-Termico'!$B$2:$EC$1000, MATCH($O123, 'Ambiente-Termico'!$I$2:$I$1000, 0), MATCH(BF$1, 'Ambiente-Termico'!$B$1:$EC$1, 0))</f>
        <v>0</v>
      </c>
      <c r="BG123" s="2">
        <f>INDEX('Ambiente-Termico'!$B$2:$EC$1000, MATCH($O123, 'Ambiente-Termico'!$I$2:$I$1000, 0), MATCH(BG$1, 'Ambiente-Termico'!$B$1:$EC$1, 0))</f>
        <v>0</v>
      </c>
      <c r="BH123">
        <f>INDEX('Ambiente-Termico'!$B$2:$EC$1000, MATCH($O123, 'Ambiente-Termico'!$I$2:$I$1000, 0), MATCH(BH$1, 'Ambiente-Termico'!$B$1:$EC$1, 0))</f>
        <v>0</v>
      </c>
      <c r="BI123" s="2">
        <f>INDEX('Ambiente-Termico'!$B$2:$EC$1000, MATCH($O123, 'Ambiente-Termico'!$I$2:$I$1000, 0), MATCH(BI$1, 'Ambiente-Termico'!$B$1:$EC$1, 0))</f>
        <v>0</v>
      </c>
      <c r="BJ123">
        <f>INDEX('Ambiente-Termico'!$B$2:$EC$1000, MATCH($O123, 'Ambiente-Termico'!$I$2:$I$1000, 0), MATCH(BJ$1, 'Ambiente-Termico'!$B$1:$EC$1, 0))</f>
        <v>3650</v>
      </c>
      <c r="BK123" s="2">
        <f>INDEX('Ambiente-Termico'!$B$2:$EC$1000, MATCH($O123, 'Ambiente-Termico'!$I$2:$I$1000, 0), MATCH(BK$1, 'Ambiente-Termico'!$B$1:$EC$1, 0))</f>
        <v>1</v>
      </c>
      <c r="BL123">
        <f>INDEX('Ambiente-Termico'!$B$2:$EC$1000, MATCH($O123, 'Ambiente-Termico'!$I$2:$I$1000, 0), MATCH(BL$1, 'Ambiente-Termico'!$B$1:$EC$1, 0))</f>
        <v>0</v>
      </c>
      <c r="BM123" s="2">
        <f>INDEX('Ambiente-Termico'!$B$2:$EC$1000, MATCH($O123, 'Ambiente-Termico'!$I$2:$I$1000, 0), MATCH(BM$1, 'Ambiente-Termico'!$B$1:$EC$1, 0))</f>
        <v>0</v>
      </c>
      <c r="BN123">
        <f>INDEX('Ambiente-Termico'!$B$2:$EC$1000, MATCH($O123, 'Ambiente-Termico'!$I$2:$I$1000, 0), MATCH(BN$1, 'Ambiente-Termico'!$B$1:$EC$1, 0))</f>
        <v>274</v>
      </c>
      <c r="BO123" s="2">
        <f>INDEX('Ambiente-Termico'!$B$2:$EC$1000, MATCH($O123, 'Ambiente-Termico'!$I$2:$I$1000, 0), MATCH(BO$1, 'Ambiente-Termico'!$B$1:$EC$1, 0))</f>
        <v>3.1278538812785389E-2</v>
      </c>
      <c r="BP123">
        <f>INDEX('Ambiente-Termico'!$B$2:$EC$1000, MATCH($O123, 'Ambiente-Termico'!$I$2:$I$1000, 0), MATCH(BP$1, 'Ambiente-Termico'!$B$1:$EC$1, 0))</f>
        <v>8486</v>
      </c>
      <c r="BQ123" s="2">
        <f>INDEX('Ambiente-Termico'!$B$2:$EC$1000, MATCH($O123, 'Ambiente-Termico'!$I$2:$I$1000, 0), MATCH(BQ$1, 'Ambiente-Termico'!$B$1:$EC$1, 0))</f>
        <v>0.96872146118721458</v>
      </c>
      <c r="BR123">
        <f>INDEX('Ambiente-Termico'!$B$2:$EC$1000, MATCH($O123, 'Ambiente-Termico'!$I$2:$I$1000, 0), MATCH(BR$1, 'Ambiente-Termico'!$B$1:$EC$1, 0))</f>
        <v>0</v>
      </c>
      <c r="BS123" s="2">
        <f>INDEX('Ambiente-Termico'!$B$2:$EC$1000, MATCH($O123, 'Ambiente-Termico'!$I$2:$I$1000, 0), MATCH(BS$1, 'Ambiente-Termico'!$B$1:$EC$1, 0))</f>
        <v>0</v>
      </c>
      <c r="BT123">
        <f>INDEX('Ambiente-Termico'!$B$2:$EC$1000, MATCH($O123, 'Ambiente-Termico'!$I$2:$I$1000, 0), MATCH(BT$1, 'Ambiente-Termico'!$B$1:$EC$1, 0))</f>
        <v>958</v>
      </c>
      <c r="BU123" s="2">
        <f>INDEX('Ambiente-Termico'!$B$2:$EC$1000, MATCH($O123, 'Ambiente-Termico'!$I$2:$I$1000, 0), MATCH(BU$1, 'Ambiente-Termico'!$B$1:$EC$1, 0))</f>
        <v>0.26246575342465761</v>
      </c>
      <c r="BV123">
        <f>INDEX('Ambiente-Termico'!$B$2:$EC$1000, MATCH($O123, 'Ambiente-Termico'!$I$2:$I$1000, 0), MATCH(BV$1, 'Ambiente-Termico'!$B$1:$EC$1, 0))</f>
        <v>7802</v>
      </c>
      <c r="BW123" s="2">
        <f>INDEX('Ambiente-Termico'!$B$2:$EC$1000, MATCH($O123, 'Ambiente-Termico'!$I$2:$I$1000, 0), MATCH(BW$1, 'Ambiente-Termico'!$B$1:$EC$1, 0))</f>
        <v>0.89063926940639271</v>
      </c>
      <c r="BX123">
        <f>INDEX('Ambiente-Termico'!$B$2:$EC$1000, MATCH($O123, 'Ambiente-Termico'!$I$2:$I$1000, 0), MATCH(BX$1, 'Ambiente-Termico'!$B$1:$EC$1, 0))</f>
        <v>0</v>
      </c>
      <c r="BY123" s="2">
        <f>INDEX('Ambiente-Termico'!$B$2:$EC$1000, MATCH($O123, 'Ambiente-Termico'!$I$2:$I$1000, 0), MATCH(BY$1, 'Ambiente-Termico'!$B$1:$EC$1, 0))</f>
        <v>0</v>
      </c>
      <c r="BZ123">
        <f>INDEX('Ambiente-Termico'!$B$2:$EC$1000, MATCH($O123, 'Ambiente-Termico'!$I$2:$I$1000, 0), MATCH(BZ$1, 'Ambiente-Termico'!$B$1:$EC$1, 0))</f>
        <v>3046</v>
      </c>
      <c r="CA123" s="2">
        <f>INDEX('Ambiente-Termico'!$B$2:$EC$1000, MATCH($O123, 'Ambiente-Termico'!$I$2:$I$1000, 0), MATCH(CA$1, 'Ambiente-Termico'!$B$1:$EC$1, 0))</f>
        <v>0.34771689497716901</v>
      </c>
      <c r="CB123">
        <f>INDEX('Ambiente-Termico'!$B$2:$EC$1000, MATCH($O123, 'Ambiente-Termico'!$I$2:$I$1000, 0), MATCH(CB$1, 'Ambiente-Termico'!$B$1:$EC$1, 0))</f>
        <v>5714</v>
      </c>
      <c r="CC123" s="2">
        <f>INDEX('Ambiente-Termico'!$B$2:$EC$1000, MATCH($O123, 'Ambiente-Termico'!$I$2:$I$1000, 0), MATCH(CC$1, 'Ambiente-Termico'!$B$1:$EC$1, 0))</f>
        <v>0.65228310502283104</v>
      </c>
      <c r="CD123">
        <f>INDEX('Ambiente-Termico'!$B$2:$EC$1000, MATCH($O123, 'Ambiente-Termico'!$I$2:$I$1000, 0), MATCH(CD$1, 'Ambiente-Termico'!$B$1:$EC$1, 0))</f>
        <v>0</v>
      </c>
      <c r="CE123">
        <f>INDEX('Ambiente-Termico'!$B$2:$EC$1000, MATCH($O123, 'Ambiente-Termico'!$I$2:$I$1000, 0), MATCH(CE$1, 'Ambiente-Termico'!$B$1:$EC$1, 0))</f>
        <v>0</v>
      </c>
      <c r="CF123">
        <f>INDEX('Ambiente-Termico'!$B$2:$EC$1000, MATCH($O123, 'Ambiente-Termico'!$I$2:$I$1000, 0), MATCH(CF$1, 'Ambiente-Termico'!$B$1:$EC$1, 0))</f>
        <v>0</v>
      </c>
      <c r="CG123">
        <f>INDEX('Ambiente-Termico'!$B$2:$EC$1000, MATCH($O123, 'Ambiente-Termico'!$I$2:$I$1000, 0), MATCH(CG$1, 'Ambiente-Termico'!$B$1:$EC$1, 0))</f>
        <v>0</v>
      </c>
      <c r="CH123">
        <f>INDEX('Ambiente-Termico'!$B$2:$EC$1000, MATCH($O123, 'Ambiente-Termico'!$I$2:$I$1000, 0), MATCH(CH$1, 'Ambiente-Termico'!$B$1:$EC$1, 0))</f>
        <v>0</v>
      </c>
      <c r="CI123">
        <f>INDEX('Ambiente-Termico'!$B$2:$EC$1000, MATCH($O123, 'Ambiente-Termico'!$I$2:$I$1000, 0), MATCH(CI$1, 'Ambiente-Termico'!$B$1:$EC$1, 0))</f>
        <v>0</v>
      </c>
      <c r="CJ123">
        <f>INDEX('Ambiente-Termico'!$B$2:$EC$1000, MATCH($O123, 'Ambiente-Termico'!$I$2:$I$1000, 0), MATCH(CJ$1, 'Ambiente-Termico'!$B$1:$EC$1, 0))</f>
        <v>0</v>
      </c>
      <c r="CK123">
        <f>INDEX('Ambiente-Termico'!$B$2:$EC$1000, MATCH($O123, 'Ambiente-Termico'!$I$2:$I$1000, 0), MATCH(CK$1, 'Ambiente-Termico'!$B$1:$EC$1, 0))</f>
        <v>8.68</v>
      </c>
      <c r="CL123">
        <f>INDEX('Ambiente-Termico'!$B$2:$EC$1000, MATCH($O123, 'Ambiente-Termico'!$I$2:$I$1000, 0), MATCH(CL$1, 'Ambiente-Termico'!$B$1:$EC$1, 0))</f>
        <v>10.37</v>
      </c>
      <c r="CM123">
        <f>INDEX('Ambiente-Termico'!$B$2:$EC$1000, MATCH($O123, 'Ambiente-Termico'!$I$2:$I$1000, 0), MATCH(CM$1, 'Ambiente-Termico'!$B$1:$EC$1, 0))</f>
        <v>1.84</v>
      </c>
      <c r="CN123" t="str">
        <f>INDEX('Ambiente-Termico'!$B$2:$EC$1000, MATCH($O123, 'Ambiente-Termico'!$I$2:$I$1000, 0), MATCH(CN$1, 'Ambiente-Termico'!$B$1:$EC$1, 0))</f>
        <v xml:space="preserve"> 02/21  23:00:00</v>
      </c>
      <c r="CO123">
        <f>INDEX('Ambiente-Termico'!$B$2:$EC$1000, MATCH($O123, 'Ambiente-Termico'!$I$2:$I$1000, 0), MATCH(CO$1, 'Ambiente-Termico'!$B$1:$EC$1, 0))</f>
        <v>164.87822928834871</v>
      </c>
      <c r="CP123">
        <f>INDEX('Ambiente-Termico'!$B$2:$EC$1000, MATCH($O123, 'Ambiente-Termico'!$I$2:$I$1000, 0), MATCH(CP$1, 'Ambiente-Termico'!$B$1:$EC$1, 0))</f>
        <v>81</v>
      </c>
      <c r="CQ123">
        <f>INDEX('Ambiente-Termico'!$B$2:$EC$1000, MATCH($O123, 'Ambiente-Termico'!$I$2:$I$1000, 0), MATCH(CQ$1, 'Ambiente-Termico'!$B$1:$EC$1, 0))</f>
        <v>39.825000000000003</v>
      </c>
      <c r="CR123">
        <f>INDEX('Ambiente-Termico'!$B$2:$EC$1000, MATCH($O123, 'Ambiente-Termico'!$I$2:$I$1000, 0), MATCH(CR$1, 'Ambiente-Termico'!$B$1:$EC$1, 0))</f>
        <v>0</v>
      </c>
      <c r="CS123">
        <f>INDEX('Ambiente-Termico'!$B$2:$EC$1000, MATCH($O123, 'Ambiente-Termico'!$I$2:$I$1000, 0), MATCH(CS$1, 'Ambiente-Termico'!$B$1:$EC$1, 0))</f>
        <v>0</v>
      </c>
      <c r="CT123">
        <f>INDEX('Ambiente-Termico'!$B$2:$EC$1000, MATCH($O123, 'Ambiente-Termico'!$I$2:$I$1000, 0), MATCH(CT$1, 'Ambiente-Termico'!$B$1:$EC$1, 0))</f>
        <v>0</v>
      </c>
      <c r="CU123">
        <f>INDEX('Ambiente-Termico'!$B$2:$EC$1000, MATCH($O123, 'Ambiente-Termico'!$I$2:$I$1000, 0), MATCH(CU$1, 'Ambiente-Termico'!$B$1:$EC$1, 0))</f>
        <v>0</v>
      </c>
      <c r="CV123">
        <f>INDEX('Ambiente-Termico'!$B$2:$EC$1000, MATCH($O123, 'Ambiente-Termico'!$I$2:$I$1000, 0), MATCH(CV$1, 'Ambiente-Termico'!$B$1:$EC$1, 0))</f>
        <v>24.26262947864188</v>
      </c>
      <c r="CW123">
        <f>INDEX('Ambiente-Termico'!$B$2:$EC$1000, MATCH($O123, 'Ambiente-Termico'!$I$2:$I$1000, 0), MATCH(CW$1, 'Ambiente-Termico'!$B$1:$EC$1, 0))</f>
        <v>0</v>
      </c>
      <c r="CX123">
        <f>INDEX('Ambiente-Termico'!$B$2:$EC$1000, MATCH($O123, 'Ambiente-Termico'!$I$2:$I$1000, 0), MATCH(CX$1, 'Ambiente-Termico'!$B$1:$EC$1, 0))</f>
        <v>19.790599809706858</v>
      </c>
      <c r="CY123">
        <f>INDEX('Ambiente-Termico'!$B$2:$EC$1000, MATCH($O123, 'Ambiente-Termico'!$I$2:$I$1000, 0), MATCH(CY$1, 'Ambiente-Termico'!$B$1:$EC$1, 0))</f>
        <v>164.87822928834871</v>
      </c>
      <c r="CZ123">
        <f>INDEX('Ambiente-Termico'!$B$2:$EC$1000, MATCH($O123, 'Ambiente-Termico'!$I$2:$I$1000, 0), MATCH(CZ$1, 'Ambiente-Termico'!$B$1:$EC$1, 0))</f>
        <v>0</v>
      </c>
      <c r="DA123" t="str">
        <f>INDEX('Ambiente-Termico'!$B$2:$EC$1000, MATCH($O123, 'Ambiente-Termico'!$I$2:$I$1000, 0), MATCH(DA$1, 'Ambiente-Termico'!$B$1:$EC$1, 0))</f>
        <v xml:space="preserve"> 02/20  23:00:00</v>
      </c>
      <c r="DB123">
        <f>INDEX('Ambiente-Termico'!$B$2:$EC$1000, MATCH($O123, 'Ambiente-Termico'!$I$2:$I$1000, 0), MATCH(DB$1, 'Ambiente-Termico'!$B$1:$EC$1, 0))</f>
        <v>209.79786390398559</v>
      </c>
      <c r="DC123">
        <f>INDEX('Ambiente-Termico'!$B$2:$EC$1000, MATCH($O123, 'Ambiente-Termico'!$I$2:$I$1000, 0), MATCH(DC$1, 'Ambiente-Termico'!$B$1:$EC$1, 0))</f>
        <v>81</v>
      </c>
      <c r="DD123">
        <f>INDEX('Ambiente-Termico'!$B$2:$EC$1000, MATCH($O123, 'Ambiente-Termico'!$I$2:$I$1000, 0), MATCH(DD$1, 'Ambiente-Termico'!$B$1:$EC$1, 0))</f>
        <v>39.825000000000003</v>
      </c>
      <c r="DE123">
        <f>INDEX('Ambiente-Termico'!$B$2:$EC$1000, MATCH($O123, 'Ambiente-Termico'!$I$2:$I$1000, 0), MATCH(DE$1, 'Ambiente-Termico'!$B$1:$EC$1, 0))</f>
        <v>0</v>
      </c>
      <c r="DF123">
        <f>INDEX('Ambiente-Termico'!$B$2:$EC$1000, MATCH($O123, 'Ambiente-Termico'!$I$2:$I$1000, 0), MATCH(DF$1, 'Ambiente-Termico'!$B$1:$EC$1, 0))</f>
        <v>0</v>
      </c>
      <c r="DG123">
        <f>INDEX('Ambiente-Termico'!$B$2:$EC$1000, MATCH($O123, 'Ambiente-Termico'!$I$2:$I$1000, 0), MATCH(DG$1, 'Ambiente-Termico'!$B$1:$EC$1, 0))</f>
        <v>0</v>
      </c>
      <c r="DH123">
        <f>INDEX('Ambiente-Termico'!$B$2:$EC$1000, MATCH($O123, 'Ambiente-Termico'!$I$2:$I$1000, 0), MATCH(DH$1, 'Ambiente-Termico'!$B$1:$EC$1, 0))</f>
        <v>0</v>
      </c>
      <c r="DI123">
        <f>INDEX('Ambiente-Termico'!$B$2:$EC$1000, MATCH($O123, 'Ambiente-Termico'!$I$2:$I$1000, 0), MATCH(DI$1, 'Ambiente-Termico'!$B$1:$EC$1, 0))</f>
        <v>-26.121136635908812</v>
      </c>
      <c r="DJ123">
        <f>INDEX('Ambiente-Termico'!$B$2:$EC$1000, MATCH($O123, 'Ambiente-Termico'!$I$2:$I$1000, 0), MATCH(DJ$1, 'Ambiente-Termico'!$B$1:$EC$1, 0))</f>
        <v>0</v>
      </c>
      <c r="DK123">
        <f>INDEX('Ambiente-Termico'!$B$2:$EC$1000, MATCH($O123, 'Ambiente-Termico'!$I$2:$I$1000, 0), MATCH(DK$1, 'Ambiente-Termico'!$B$1:$EC$1, 0))</f>
        <v>115.09400053989449</v>
      </c>
      <c r="DL123">
        <f>INDEX('Ambiente-Termico'!$B$2:$EC$1000, MATCH($O123, 'Ambiente-Termico'!$I$2:$I$1000, 0), MATCH(DL$1, 'Ambiente-Termico'!$B$1:$EC$1, 0))</f>
        <v>209.79786390398559</v>
      </c>
      <c r="DM123">
        <f>INDEX('Ambiente-Termico'!$B$2:$EC$1000, MATCH($O123, 'Ambiente-Termico'!$I$2:$I$1000, 0), MATCH(DM$1, 'Ambiente-Termico'!$B$1:$EC$1, 0))</f>
        <v>0</v>
      </c>
      <c r="DN123" s="2">
        <f t="shared" si="45"/>
        <v>0</v>
      </c>
      <c r="DO123" s="2">
        <f t="shared" si="46"/>
        <v>0</v>
      </c>
      <c r="DP123" s="2">
        <f t="shared" si="47"/>
        <v>0</v>
      </c>
      <c r="DQ123" s="2">
        <f t="shared" si="48"/>
        <v>0</v>
      </c>
      <c r="DR123" s="2">
        <f t="shared" si="49"/>
        <v>0</v>
      </c>
      <c r="DS123" s="2">
        <f t="shared" si="50"/>
        <v>0</v>
      </c>
      <c r="DT123" s="2">
        <f t="shared" si="51"/>
        <v>0</v>
      </c>
      <c r="DU123" s="2">
        <f t="shared" si="52"/>
        <v>0.18878504672897189</v>
      </c>
      <c r="DV123" s="2">
        <f t="shared" si="53"/>
        <v>-8.8142707240293827E-2</v>
      </c>
      <c r="DW123" s="2">
        <f t="shared" si="54"/>
        <v>7.5376884422110546E-2</v>
      </c>
      <c r="DX123" s="2">
        <f t="shared" si="55"/>
        <v>0.1138846811591212</v>
      </c>
      <c r="DY123" s="2">
        <f t="shared" si="56"/>
        <v>0.49127165150677626</v>
      </c>
      <c r="DZ123" s="2">
        <f t="shared" si="57"/>
        <v>0.24154189532416503</v>
      </c>
      <c r="EA123" s="2">
        <f t="shared" si="58"/>
        <v>0</v>
      </c>
      <c r="EB123" s="2">
        <f t="shared" si="59"/>
        <v>0</v>
      </c>
      <c r="EC123" s="2">
        <f t="shared" si="60"/>
        <v>0</v>
      </c>
      <c r="ED123" s="2">
        <f t="shared" si="61"/>
        <v>0</v>
      </c>
      <c r="EE123" s="2">
        <f t="shared" si="62"/>
        <v>0.14715484017122704</v>
      </c>
      <c r="EF123" s="2">
        <f t="shared" si="63"/>
        <v>0</v>
      </c>
      <c r="EG123" s="2">
        <f t="shared" si="64"/>
        <v>0.12003161299783185</v>
      </c>
      <c r="EH123" s="2">
        <f t="shared" si="65"/>
        <v>1</v>
      </c>
      <c r="EI123" s="2">
        <f t="shared" si="66"/>
        <v>0</v>
      </c>
      <c r="EJ123" s="2">
        <f t="shared" si="67"/>
        <v>-1.7663456654821719E-3</v>
      </c>
      <c r="EK123" s="2">
        <f t="shared" si="68"/>
        <v>0.38608591380639518</v>
      </c>
      <c r="EL123" s="2">
        <f t="shared" si="69"/>
        <v>0.18982557428814431</v>
      </c>
      <c r="EM123" s="2">
        <f t="shared" si="70"/>
        <v>0</v>
      </c>
      <c r="EN123" s="2">
        <f t="shared" si="71"/>
        <v>0</v>
      </c>
      <c r="EO123" s="2">
        <f t="shared" si="72"/>
        <v>0</v>
      </c>
      <c r="EP123" s="2">
        <f t="shared" si="73"/>
        <v>0</v>
      </c>
      <c r="EQ123" s="2">
        <f t="shared" si="74"/>
        <v>-0.1245062087374884</v>
      </c>
      <c r="ER123" s="2">
        <f t="shared" si="75"/>
        <v>0</v>
      </c>
      <c r="ES123" s="2">
        <f t="shared" si="76"/>
        <v>0.54859472064294945</v>
      </c>
      <c r="ET123" s="2">
        <f t="shared" si="77"/>
        <v>1</v>
      </c>
      <c r="EU123" s="2">
        <f t="shared" si="78"/>
        <v>0</v>
      </c>
      <c r="EV123">
        <f>INDEX('Ambiente-Luminico'!$B$2:$DZ$1000, MATCH($P123, 'Ambiente-Luminico'!$M$2:$M$1000, 0), MATCH(EV$1, 'Ambiente-Luminico'!$B$1:$DZ$1, 0))</f>
        <v>0.95</v>
      </c>
      <c r="EW123">
        <f>INDEX('Ambiente-Luminico'!$B$2:$DZ$1000, MATCH($P123, 'Ambiente-Luminico'!$M$2:$M$1000, 0), MATCH(EW$1, 'Ambiente-Luminico'!$B$1:$DZ$1, 0))</f>
        <v>0.05</v>
      </c>
      <c r="EX123">
        <f>INDEX('Ambiente-Luminico'!$B$2:$DZ$1000, MATCH($P123, 'Ambiente-Luminico'!$M$2:$M$1000, 0), MATCH(EX$1, 'Ambiente-Luminico'!$B$1:$DZ$1, 0))</f>
        <v>0</v>
      </c>
      <c r="EY123">
        <f>INDEX('Ambiente-Luminico'!$B$2:$DZ$1000, MATCH($P123, 'Ambiente-Luminico'!$M$2:$M$1000, 0), MATCH(EY$1, 'Ambiente-Luminico'!$B$1:$DZ$1, 0))</f>
        <v>0.72556156000000005</v>
      </c>
      <c r="EZ123">
        <f>INDEX('Ambiente-Luminico'!$B$2:$DZ$1000, MATCH($P123, 'Ambiente-Luminico'!$M$2:$M$1000, 0), MATCH(EZ$1, 'Ambiente-Luminico'!$B$1:$DZ$1, 0))</f>
        <v>2.7726028E-2</v>
      </c>
      <c r="FA123">
        <f>INDEX('Ambiente-Luminico'!$B$2:$DZ$1000, MATCH($P123, 'Ambiente-Luminico'!$M$2:$M$1000, 0), MATCH(FA$1, 'Ambiente-Luminico'!$B$1:$DZ$1, 0))</f>
        <v>1218.6492000000001</v>
      </c>
      <c r="FB123">
        <f>INDEX('Ambiente-Luminico'!$B$2:$DZ$1000, MATCH($P123, 'Ambiente-Luminico'!$M$2:$M$1000, 0), MATCH(FB$1, 'Ambiente-Luminico'!$B$1:$DZ$1, 0))</f>
        <v>5.6250000000000001E-2</v>
      </c>
    </row>
    <row r="124" spans="1:158" x14ac:dyDescent="0.3">
      <c r="A124">
        <f>IF(INDEX(Plan1!O$5:O$1000,ROW()-1)="","",INDEX(Plan1!O$5:O$1000,ROW()-1))</f>
        <v>123</v>
      </c>
      <c r="B124" t="str">
        <f>IF(INDEX(Plan1!P$5:P$1000,ROW()-1)="","",INDEX(Plan1!P$5:P$1000,ROW()-1))</f>
        <v>CTD-HVAC-V60-T210</v>
      </c>
      <c r="C124" t="str">
        <f>IF(INDEX(Plan1!Q$5:Q$1000,ROW()-1)="","",INDEX(Plan1!Q$5:Q$1000,ROW()-1))</f>
        <v>CTD</v>
      </c>
      <c r="D124" t="str">
        <f>IF(INDEX(Plan1!R$5:R$1000,ROW()-1)="","",INDEX(Plan1!R$5:R$1000,ROW()-1))</f>
        <v>HVAC</v>
      </c>
      <c r="E124" t="str">
        <f>IF(INDEX(Plan1!S$5:S$1000,ROW()-1)="","",INDEX(Plan1!S$5:S$1000,ROW()-1))</f>
        <v>V60</v>
      </c>
      <c r="F124" t="str">
        <f>IF(INDEX(Plan1!T$5:T$1000,ROW()-1)="","",INDEX(Plan1!T$5:T$1000,ROW()-1))</f>
        <v>T210</v>
      </c>
      <c r="G124" t="str">
        <f>IF(INDEX(Plan1!U$5:U$1000,ROW()-1)="","",INDEX(Plan1!U$5:U$1000,ROW()-1))</f>
        <v>DORMITÓRIO SERVIÇO</v>
      </c>
      <c r="H124">
        <f>IF(INDEX(Plan1!W$5:W$1000,ROW()-1)="","",INDEX(Plan1!W$5:W$1000,ROW()-1))</f>
        <v>6.72</v>
      </c>
      <c r="I124">
        <f>IF(INDEX(Plan1!X$5:X$1000,ROW()-1)="","",INDEX(Plan1!X$5:X$1000,ROW()-1))</f>
        <v>8.1199999999999992</v>
      </c>
      <c r="J124">
        <f>IF(INDEX(Plan1!Y$5:Y$1000,ROW()-1)="","",INDEX(Plan1!Y$5:Y$1000,ROW()-1))</f>
        <v>1.32</v>
      </c>
      <c r="K124" s="16">
        <f>IF(INDEX(Plan1!Z$5:Z$1000,ROW()-1)="","",INDEX(Plan1!Z$5:Z$1000,ROW()-1))</f>
        <v>0.16</v>
      </c>
      <c r="L124" s="2">
        <f>IF(INDEX(Plan1!AA$5:AA$1000,ROW()-1)="","",INDEX(Plan1!AA$5:AA$1000,ROW()-1))</f>
        <v>0.2</v>
      </c>
      <c r="M124" t="str">
        <f t="shared" si="79"/>
        <v>ST</v>
      </c>
      <c r="N124" t="str">
        <f t="shared" si="80"/>
        <v>Leste</v>
      </c>
      <c r="O124" t="str">
        <f t="shared" si="81"/>
        <v>CTD-HVAC-V60-T210-DORMITÓRIO SERVIÇO-ST</v>
      </c>
      <c r="P124" t="str">
        <f t="shared" si="82"/>
        <v>CTD-VN-V60-T210-DORMITÓRIO SERVIÇO-ST</v>
      </c>
      <c r="Q124" t="str">
        <f t="shared" si="83"/>
        <v>CTD_T210_V60</v>
      </c>
      <c r="R124" t="str">
        <f t="shared" si="84"/>
        <v>CTD_T210_V60_sDG</v>
      </c>
      <c r="S124" t="str">
        <f t="shared" si="85"/>
        <v>CTD-DORM-SERV</v>
      </c>
      <c r="T124" t="str">
        <f t="shared" si="86"/>
        <v>CTD-HVAC-V86-ST-DORMITÓRIO SERVIÇO-ST</v>
      </c>
      <c r="U124">
        <f>INDEX('Ambiente-Termico'!$B$2:$EC$1000, MATCH($O124, 'Ambiente-Termico'!$I$2:$I$1000, 0), MATCH(U$1, 'Ambiente-Termico'!$B$1:$EC$1, 0))</f>
        <v>3650</v>
      </c>
      <c r="V124">
        <f>INDEX('Ambiente-Termico'!$B$2:$EC$1000, MATCH($O124, 'Ambiente-Termico'!$I$2:$I$1000, 0), MATCH(V$1, 'Ambiente-Termico'!$B$1:$EC$1, 0))</f>
        <v>24.1</v>
      </c>
      <c r="W124">
        <f>INDEX('Ambiente-Termico'!$B$2:$EC$1000, MATCH($O124, 'Ambiente-Termico'!$I$2:$I$1000, 0), MATCH(W$1, 'Ambiente-Termico'!$B$1:$EC$1, 0))</f>
        <v>24.77</v>
      </c>
      <c r="X124">
        <f>INDEX('Ambiente-Termico'!$B$2:$EC$1000, MATCH($O124, 'Ambiente-Termico'!$I$2:$I$1000, 0), MATCH(X$1, 'Ambiente-Termico'!$B$1:$EC$1, 0))</f>
        <v>22.08</v>
      </c>
      <c r="Y124">
        <f>INDEX('Ambiente-Termico'!$B$2:$EC$1000, MATCH($O124, 'Ambiente-Termico'!$I$2:$I$1000, 0), MATCH(Y$1, 'Ambiente-Termico'!$B$1:$EC$1, 0))</f>
        <v>21.38</v>
      </c>
      <c r="Z124">
        <f>INDEX('Ambiente-Termico'!$B$2:$EC$1000, MATCH($O124, 'Ambiente-Termico'!$I$2:$I$1000, 0), MATCH(Z$1, 'Ambiente-Termico'!$B$1:$EC$1, 0))</f>
        <v>24.78</v>
      </c>
      <c r="AA124">
        <f>INDEX('Ambiente-Termico'!$B$2:$EC$1000, MATCH($O124, 'Ambiente-Termico'!$I$2:$I$1000, 0), MATCH(AA$1, 'Ambiente-Termico'!$B$1:$EC$1, 0))</f>
        <v>24.78</v>
      </c>
      <c r="AB124">
        <f>INDEX('Ambiente-Termico'!$B$2:$EC$1000, MATCH($O124, 'Ambiente-Termico'!$I$2:$I$1000, 0), MATCH(AB$1, 'Ambiente-Termico'!$B$1:$EC$1, 0))</f>
        <v>21.09</v>
      </c>
      <c r="AC124">
        <f>INDEX('Ambiente-Termico'!$B$2:$EC$1000, MATCH($O124, 'Ambiente-Termico'!$I$2:$I$1000, 0), MATCH(AC$1, 'Ambiente-Termico'!$B$1:$EC$1, 0))</f>
        <v>20.95</v>
      </c>
      <c r="AD124">
        <f>INDEX('Ambiente-Termico'!$B$2:$EC$1000, MATCH($O124, 'Ambiente-Termico'!$I$2:$I$1000, 0), MATCH(AD$1, 'Ambiente-Termico'!$B$1:$EC$1, 0))</f>
        <v>24.41</v>
      </c>
      <c r="AE124">
        <f>INDEX('Ambiente-Termico'!$B$2:$EC$1000, MATCH($O124, 'Ambiente-Termico'!$I$2:$I$1000, 0), MATCH(AE$1, 'Ambiente-Termico'!$B$1:$EC$1, 0))</f>
        <v>24.77</v>
      </c>
      <c r="AF124">
        <f>INDEX('Ambiente-Termico'!$B$2:$EC$1000, MATCH($O124, 'Ambiente-Termico'!$I$2:$I$1000, 0), MATCH(AF$1, 'Ambiente-Termico'!$B$1:$EC$1, 0))</f>
        <v>21.59</v>
      </c>
      <c r="AG124">
        <f>INDEX('Ambiente-Termico'!$B$2:$EC$1000, MATCH($O124, 'Ambiente-Termico'!$I$2:$I$1000, 0), MATCH(AG$1, 'Ambiente-Termico'!$B$1:$EC$1, 0))</f>
        <v>21.17</v>
      </c>
      <c r="AH124" s="2">
        <f t="shared" si="87"/>
        <v>-1.2463647694225255E-3</v>
      </c>
      <c r="AI124" s="2">
        <f t="shared" si="87"/>
        <v>1.4325507361719003E-2</v>
      </c>
      <c r="AJ124" s="2">
        <f t="shared" si="87"/>
        <v>5.8532192705988972E-3</v>
      </c>
      <c r="AK124" s="2">
        <f t="shared" si="87"/>
        <v>8.8085303662495118E-3</v>
      </c>
      <c r="AL124" s="2">
        <f t="shared" si="88"/>
        <v>1.1961722488038173E-2</v>
      </c>
      <c r="AM124" s="2">
        <f t="shared" si="88"/>
        <v>1.3142174432496989E-2</v>
      </c>
      <c r="AN124" s="2">
        <f t="shared" si="88"/>
        <v>8.4626234132580969E-3</v>
      </c>
      <c r="AO124" s="2">
        <f t="shared" si="43"/>
        <v>9.9243856332703606E-3</v>
      </c>
      <c r="AP124" s="2">
        <f t="shared" si="43"/>
        <v>6.9161920260373266E-3</v>
      </c>
      <c r="AQ124" s="2">
        <f t="shared" si="43"/>
        <v>1.3933121019108374E-2</v>
      </c>
      <c r="AR124" s="2">
        <f t="shared" si="43"/>
        <v>6.8997240110394431E-3</v>
      </c>
      <c r="AS124" s="2">
        <f t="shared" si="44"/>
        <v>9.3589143659335017E-3</v>
      </c>
      <c r="AT124">
        <f>INDEX('Ambiente-Termico'!$B$2:$EC$1000, MATCH($O124, 'Ambiente-Termico'!$I$2:$I$1000, 0), MATCH(AT$1, 'Ambiente-Termico'!$B$1:$EC$1, 0))</f>
        <v>0</v>
      </c>
      <c r="AU124" s="2">
        <f>INDEX('Ambiente-Termico'!$B$2:$EC$1000, MATCH($O124, 'Ambiente-Termico'!$I$2:$I$1000, 0), MATCH(AU$1, 'Ambiente-Termico'!$B$1:$EC$1, 0))</f>
        <v>0</v>
      </c>
      <c r="AV124">
        <f>INDEX('Ambiente-Termico'!$B$2:$EC$1000, MATCH($O124, 'Ambiente-Termico'!$I$2:$I$1000, 0), MATCH(AV$1, 'Ambiente-Termico'!$B$1:$EC$1, 0))</f>
        <v>3650</v>
      </c>
      <c r="AW124" s="2">
        <f>INDEX('Ambiente-Termico'!$B$2:$EC$1000, MATCH($O124, 'Ambiente-Termico'!$I$2:$I$1000, 0), MATCH(AW$1, 'Ambiente-Termico'!$B$1:$EC$1, 0))</f>
        <v>1</v>
      </c>
      <c r="AX124">
        <f>INDEX('Ambiente-Termico'!$B$2:$EC$1000, MATCH($O124, 'Ambiente-Termico'!$I$2:$I$1000, 0), MATCH(AX$1, 'Ambiente-Termico'!$B$1:$EC$1, 0))</f>
        <v>0</v>
      </c>
      <c r="AY124" s="2">
        <f>INDEX('Ambiente-Termico'!$B$2:$EC$1000, MATCH($O124, 'Ambiente-Termico'!$I$2:$I$1000, 0), MATCH(AY$1, 'Ambiente-Termico'!$B$1:$EC$1, 0))</f>
        <v>0</v>
      </c>
      <c r="AZ124">
        <f>INDEX('Ambiente-Termico'!$B$2:$EC$1000, MATCH($O124, 'Ambiente-Termico'!$I$2:$I$1000, 0), MATCH(AZ$1, 'Ambiente-Termico'!$B$1:$EC$1, 0))</f>
        <v>0</v>
      </c>
      <c r="BA124" s="2">
        <f>INDEX('Ambiente-Termico'!$B$2:$EC$1000, MATCH($O124, 'Ambiente-Termico'!$I$2:$I$1000, 0), MATCH(BA$1, 'Ambiente-Termico'!$B$1:$EC$1, 0))</f>
        <v>0</v>
      </c>
      <c r="BB124">
        <f>INDEX('Ambiente-Termico'!$B$2:$EC$1000, MATCH($O124, 'Ambiente-Termico'!$I$2:$I$1000, 0), MATCH(BB$1, 'Ambiente-Termico'!$B$1:$EC$1, 0))</f>
        <v>8760</v>
      </c>
      <c r="BC124" s="2">
        <f>INDEX('Ambiente-Termico'!$B$2:$EC$1000, MATCH($O124, 'Ambiente-Termico'!$I$2:$I$1000, 0), MATCH(BC$1, 'Ambiente-Termico'!$B$1:$EC$1, 0))</f>
        <v>1</v>
      </c>
      <c r="BD124" t="e">
        <f>INDEX('Ambiente-Termico'!$B$2:$EC$1000, MATCH($O124, 'Ambiente-Termico'!$I$2:$I$1000, 0), MATCH(BD$1, 'Ambiente-Termico'!$B$1:$EC$1, 0))</f>
        <v>#N/A</v>
      </c>
      <c r="BE124" s="2" t="e">
        <f>INDEX('Ambiente-Termico'!$B$2:$EC$1000, MATCH($O124, 'Ambiente-Termico'!$I$2:$I$1000, 0), MATCH(BE$1, 'Ambiente-Termico'!$B$1:$EC$1, 0))</f>
        <v>#N/A</v>
      </c>
      <c r="BF124">
        <f>INDEX('Ambiente-Termico'!$B$2:$EC$1000, MATCH($O124, 'Ambiente-Termico'!$I$2:$I$1000, 0), MATCH(BF$1, 'Ambiente-Termico'!$B$1:$EC$1, 0))</f>
        <v>0</v>
      </c>
      <c r="BG124" s="2">
        <f>INDEX('Ambiente-Termico'!$B$2:$EC$1000, MATCH($O124, 'Ambiente-Termico'!$I$2:$I$1000, 0), MATCH(BG$1, 'Ambiente-Termico'!$B$1:$EC$1, 0))</f>
        <v>0</v>
      </c>
      <c r="BH124">
        <f>INDEX('Ambiente-Termico'!$B$2:$EC$1000, MATCH($O124, 'Ambiente-Termico'!$I$2:$I$1000, 0), MATCH(BH$1, 'Ambiente-Termico'!$B$1:$EC$1, 0))</f>
        <v>0</v>
      </c>
      <c r="BI124" s="2">
        <f>INDEX('Ambiente-Termico'!$B$2:$EC$1000, MATCH($O124, 'Ambiente-Termico'!$I$2:$I$1000, 0), MATCH(BI$1, 'Ambiente-Termico'!$B$1:$EC$1, 0))</f>
        <v>0</v>
      </c>
      <c r="BJ124">
        <f>INDEX('Ambiente-Termico'!$B$2:$EC$1000, MATCH($O124, 'Ambiente-Termico'!$I$2:$I$1000, 0), MATCH(BJ$1, 'Ambiente-Termico'!$B$1:$EC$1, 0))</f>
        <v>3650</v>
      </c>
      <c r="BK124" s="2">
        <f>INDEX('Ambiente-Termico'!$B$2:$EC$1000, MATCH($O124, 'Ambiente-Termico'!$I$2:$I$1000, 0), MATCH(BK$1, 'Ambiente-Termico'!$B$1:$EC$1, 0))</f>
        <v>1</v>
      </c>
      <c r="BL124">
        <f>INDEX('Ambiente-Termico'!$B$2:$EC$1000, MATCH($O124, 'Ambiente-Termico'!$I$2:$I$1000, 0), MATCH(BL$1, 'Ambiente-Termico'!$B$1:$EC$1, 0))</f>
        <v>0</v>
      </c>
      <c r="BM124" s="2">
        <f>INDEX('Ambiente-Termico'!$B$2:$EC$1000, MATCH($O124, 'Ambiente-Termico'!$I$2:$I$1000, 0), MATCH(BM$1, 'Ambiente-Termico'!$B$1:$EC$1, 0))</f>
        <v>0</v>
      </c>
      <c r="BN124">
        <f>INDEX('Ambiente-Termico'!$B$2:$EC$1000, MATCH($O124, 'Ambiente-Termico'!$I$2:$I$1000, 0), MATCH(BN$1, 'Ambiente-Termico'!$B$1:$EC$1, 0))</f>
        <v>336</v>
      </c>
      <c r="BO124" s="2">
        <f>INDEX('Ambiente-Termico'!$B$2:$EC$1000, MATCH($O124, 'Ambiente-Termico'!$I$2:$I$1000, 0), MATCH(BO$1, 'Ambiente-Termico'!$B$1:$EC$1, 0))</f>
        <v>3.8356164383561653E-2</v>
      </c>
      <c r="BP124">
        <f>INDEX('Ambiente-Termico'!$B$2:$EC$1000, MATCH($O124, 'Ambiente-Termico'!$I$2:$I$1000, 0), MATCH(BP$1, 'Ambiente-Termico'!$B$1:$EC$1, 0))</f>
        <v>8424</v>
      </c>
      <c r="BQ124" s="2">
        <f>INDEX('Ambiente-Termico'!$B$2:$EC$1000, MATCH($O124, 'Ambiente-Termico'!$I$2:$I$1000, 0), MATCH(BQ$1, 'Ambiente-Termico'!$B$1:$EC$1, 0))</f>
        <v>0.9616438356164384</v>
      </c>
      <c r="BR124">
        <f>INDEX('Ambiente-Termico'!$B$2:$EC$1000, MATCH($O124, 'Ambiente-Termico'!$I$2:$I$1000, 0), MATCH(BR$1, 'Ambiente-Termico'!$B$1:$EC$1, 0))</f>
        <v>0</v>
      </c>
      <c r="BS124" s="2">
        <f>INDEX('Ambiente-Termico'!$B$2:$EC$1000, MATCH($O124, 'Ambiente-Termico'!$I$2:$I$1000, 0), MATCH(BS$1, 'Ambiente-Termico'!$B$1:$EC$1, 0))</f>
        <v>0</v>
      </c>
      <c r="BT124">
        <f>INDEX('Ambiente-Termico'!$B$2:$EC$1000, MATCH($O124, 'Ambiente-Termico'!$I$2:$I$1000, 0), MATCH(BT$1, 'Ambiente-Termico'!$B$1:$EC$1, 0))</f>
        <v>1018</v>
      </c>
      <c r="BU124" s="2">
        <f>INDEX('Ambiente-Termico'!$B$2:$EC$1000, MATCH($O124, 'Ambiente-Termico'!$I$2:$I$1000, 0), MATCH(BU$1, 'Ambiente-Termico'!$B$1:$EC$1, 0))</f>
        <v>0.2789041095890411</v>
      </c>
      <c r="BV124">
        <f>INDEX('Ambiente-Termico'!$B$2:$EC$1000, MATCH($O124, 'Ambiente-Termico'!$I$2:$I$1000, 0), MATCH(BV$1, 'Ambiente-Termico'!$B$1:$EC$1, 0))</f>
        <v>7742</v>
      </c>
      <c r="BW124" s="2">
        <f>INDEX('Ambiente-Termico'!$B$2:$EC$1000, MATCH($O124, 'Ambiente-Termico'!$I$2:$I$1000, 0), MATCH(BW$1, 'Ambiente-Termico'!$B$1:$EC$1, 0))</f>
        <v>0.88378995433789953</v>
      </c>
      <c r="BX124">
        <f>INDEX('Ambiente-Termico'!$B$2:$EC$1000, MATCH($O124, 'Ambiente-Termico'!$I$2:$I$1000, 0), MATCH(BX$1, 'Ambiente-Termico'!$B$1:$EC$1, 0))</f>
        <v>0</v>
      </c>
      <c r="BY124" s="2">
        <f>INDEX('Ambiente-Termico'!$B$2:$EC$1000, MATCH($O124, 'Ambiente-Termico'!$I$2:$I$1000, 0), MATCH(BY$1, 'Ambiente-Termico'!$B$1:$EC$1, 0))</f>
        <v>0</v>
      </c>
      <c r="BZ124">
        <f>INDEX('Ambiente-Termico'!$B$2:$EC$1000, MATCH($O124, 'Ambiente-Termico'!$I$2:$I$1000, 0), MATCH(BZ$1, 'Ambiente-Termico'!$B$1:$EC$1, 0))</f>
        <v>3219</v>
      </c>
      <c r="CA124" s="2">
        <f>INDEX('Ambiente-Termico'!$B$2:$EC$1000, MATCH($O124, 'Ambiente-Termico'!$I$2:$I$1000, 0), MATCH(CA$1, 'Ambiente-Termico'!$B$1:$EC$1, 0))</f>
        <v>0.36746575342465748</v>
      </c>
      <c r="CB124">
        <f>INDEX('Ambiente-Termico'!$B$2:$EC$1000, MATCH($O124, 'Ambiente-Termico'!$I$2:$I$1000, 0), MATCH(CB$1, 'Ambiente-Termico'!$B$1:$EC$1, 0))</f>
        <v>5541</v>
      </c>
      <c r="CC124" s="2">
        <f>INDEX('Ambiente-Termico'!$B$2:$EC$1000, MATCH($O124, 'Ambiente-Termico'!$I$2:$I$1000, 0), MATCH(CC$1, 'Ambiente-Termico'!$B$1:$EC$1, 0))</f>
        <v>0.63253424657534252</v>
      </c>
      <c r="CD124">
        <f>INDEX('Ambiente-Termico'!$B$2:$EC$1000, MATCH($O124, 'Ambiente-Termico'!$I$2:$I$1000, 0), MATCH(CD$1, 'Ambiente-Termico'!$B$1:$EC$1, 0))</f>
        <v>0</v>
      </c>
      <c r="CE124">
        <f>INDEX('Ambiente-Termico'!$B$2:$EC$1000, MATCH($O124, 'Ambiente-Termico'!$I$2:$I$1000, 0), MATCH(CE$1, 'Ambiente-Termico'!$B$1:$EC$1, 0))</f>
        <v>0</v>
      </c>
      <c r="CF124">
        <f>INDEX('Ambiente-Termico'!$B$2:$EC$1000, MATCH($O124, 'Ambiente-Termico'!$I$2:$I$1000, 0), MATCH(CF$1, 'Ambiente-Termico'!$B$1:$EC$1, 0))</f>
        <v>0</v>
      </c>
      <c r="CG124">
        <f>INDEX('Ambiente-Termico'!$B$2:$EC$1000, MATCH($O124, 'Ambiente-Termico'!$I$2:$I$1000, 0), MATCH(CG$1, 'Ambiente-Termico'!$B$1:$EC$1, 0))</f>
        <v>0</v>
      </c>
      <c r="CH124">
        <f>INDEX('Ambiente-Termico'!$B$2:$EC$1000, MATCH($O124, 'Ambiente-Termico'!$I$2:$I$1000, 0), MATCH(CH$1, 'Ambiente-Termico'!$B$1:$EC$1, 0))</f>
        <v>0</v>
      </c>
      <c r="CI124">
        <f>INDEX('Ambiente-Termico'!$B$2:$EC$1000, MATCH($O124, 'Ambiente-Termico'!$I$2:$I$1000, 0), MATCH(CI$1, 'Ambiente-Termico'!$B$1:$EC$1, 0))</f>
        <v>0</v>
      </c>
      <c r="CJ124">
        <f>INDEX('Ambiente-Termico'!$B$2:$EC$1000, MATCH($O124, 'Ambiente-Termico'!$I$2:$I$1000, 0), MATCH(CJ$1, 'Ambiente-Termico'!$B$1:$EC$1, 0))</f>
        <v>0</v>
      </c>
      <c r="CK124">
        <f>INDEX('Ambiente-Termico'!$B$2:$EC$1000, MATCH($O124, 'Ambiente-Termico'!$I$2:$I$1000, 0), MATCH(CK$1, 'Ambiente-Termico'!$B$1:$EC$1, 0))</f>
        <v>7.23</v>
      </c>
      <c r="CL124">
        <f>INDEX('Ambiente-Termico'!$B$2:$EC$1000, MATCH($O124, 'Ambiente-Termico'!$I$2:$I$1000, 0), MATCH(CL$1, 'Ambiente-Termico'!$B$1:$EC$1, 0))</f>
        <v>11.22</v>
      </c>
      <c r="CM124">
        <f>INDEX('Ambiente-Termico'!$B$2:$EC$1000, MATCH($O124, 'Ambiente-Termico'!$I$2:$I$1000, 0), MATCH(CM$1, 'Ambiente-Termico'!$B$1:$EC$1, 0))</f>
        <v>1.76</v>
      </c>
      <c r="CN124" t="str">
        <f>INDEX('Ambiente-Termico'!$B$2:$EC$1000, MATCH($O124, 'Ambiente-Termico'!$I$2:$I$1000, 0), MATCH(CN$1, 'Ambiente-Termico'!$B$1:$EC$1, 0))</f>
        <v xml:space="preserve"> 02/21  23:00:00</v>
      </c>
      <c r="CO124">
        <f>INDEX('Ambiente-Termico'!$B$2:$EC$1000, MATCH($O124, 'Ambiente-Termico'!$I$2:$I$1000, 0), MATCH(CO$1, 'Ambiente-Termico'!$B$1:$EC$1, 0))</f>
        <v>153.15794226410361</v>
      </c>
      <c r="CP124">
        <f>INDEX('Ambiente-Termico'!$B$2:$EC$1000, MATCH($O124, 'Ambiente-Termico'!$I$2:$I$1000, 0), MATCH(CP$1, 'Ambiente-Termico'!$B$1:$EC$1, 0))</f>
        <v>81</v>
      </c>
      <c r="CQ124">
        <f>INDEX('Ambiente-Termico'!$B$2:$EC$1000, MATCH($O124, 'Ambiente-Termico'!$I$2:$I$1000, 0), MATCH(CQ$1, 'Ambiente-Termico'!$B$1:$EC$1, 0))</f>
        <v>39.825000000000003</v>
      </c>
      <c r="CR124">
        <f>INDEX('Ambiente-Termico'!$B$2:$EC$1000, MATCH($O124, 'Ambiente-Termico'!$I$2:$I$1000, 0), MATCH(CR$1, 'Ambiente-Termico'!$B$1:$EC$1, 0))</f>
        <v>0</v>
      </c>
      <c r="CS124">
        <f>INDEX('Ambiente-Termico'!$B$2:$EC$1000, MATCH($O124, 'Ambiente-Termico'!$I$2:$I$1000, 0), MATCH(CS$1, 'Ambiente-Termico'!$B$1:$EC$1, 0))</f>
        <v>0</v>
      </c>
      <c r="CT124">
        <f>INDEX('Ambiente-Termico'!$B$2:$EC$1000, MATCH($O124, 'Ambiente-Termico'!$I$2:$I$1000, 0), MATCH(CT$1, 'Ambiente-Termico'!$B$1:$EC$1, 0))</f>
        <v>0</v>
      </c>
      <c r="CU124">
        <f>INDEX('Ambiente-Termico'!$B$2:$EC$1000, MATCH($O124, 'Ambiente-Termico'!$I$2:$I$1000, 0), MATCH(CU$1, 'Ambiente-Termico'!$B$1:$EC$1, 0))</f>
        <v>0</v>
      </c>
      <c r="CV124">
        <f>INDEX('Ambiente-Termico'!$B$2:$EC$1000, MATCH($O124, 'Ambiente-Termico'!$I$2:$I$1000, 0), MATCH(CV$1, 'Ambiente-Termico'!$B$1:$EC$1, 0))</f>
        <v>14.350090080649469</v>
      </c>
      <c r="CW124">
        <f>INDEX('Ambiente-Termico'!$B$2:$EC$1000, MATCH($O124, 'Ambiente-Termico'!$I$2:$I$1000, 0), MATCH(CW$1, 'Ambiente-Termico'!$B$1:$EC$1, 0))</f>
        <v>0</v>
      </c>
      <c r="CX124">
        <f>INDEX('Ambiente-Termico'!$B$2:$EC$1000, MATCH($O124, 'Ambiente-Termico'!$I$2:$I$1000, 0), MATCH(CX$1, 'Ambiente-Termico'!$B$1:$EC$1, 0))</f>
        <v>17.98285218345416</v>
      </c>
      <c r="CY124">
        <f>INDEX('Ambiente-Termico'!$B$2:$EC$1000, MATCH($O124, 'Ambiente-Termico'!$I$2:$I$1000, 0), MATCH(CY$1, 'Ambiente-Termico'!$B$1:$EC$1, 0))</f>
        <v>153.15794226410361</v>
      </c>
      <c r="CZ124">
        <f>INDEX('Ambiente-Termico'!$B$2:$EC$1000, MATCH($O124, 'Ambiente-Termico'!$I$2:$I$1000, 0), MATCH(CZ$1, 'Ambiente-Termico'!$B$1:$EC$1, 0))</f>
        <v>0</v>
      </c>
      <c r="DA124" t="str">
        <f>INDEX('Ambiente-Termico'!$B$2:$EC$1000, MATCH($O124, 'Ambiente-Termico'!$I$2:$I$1000, 0), MATCH(DA$1, 'Ambiente-Termico'!$B$1:$EC$1, 0))</f>
        <v xml:space="preserve"> 02/12  23:00:00</v>
      </c>
      <c r="DB124">
        <f>INDEX('Ambiente-Termico'!$B$2:$EC$1000, MATCH($O124, 'Ambiente-Termico'!$I$2:$I$1000, 0), MATCH(DB$1, 'Ambiente-Termico'!$B$1:$EC$1, 0))</f>
        <v>207.8365026972165</v>
      </c>
      <c r="DC124">
        <f>INDEX('Ambiente-Termico'!$B$2:$EC$1000, MATCH($O124, 'Ambiente-Termico'!$I$2:$I$1000, 0), MATCH(DC$1, 'Ambiente-Termico'!$B$1:$EC$1, 0))</f>
        <v>81</v>
      </c>
      <c r="DD124">
        <f>INDEX('Ambiente-Termico'!$B$2:$EC$1000, MATCH($O124, 'Ambiente-Termico'!$I$2:$I$1000, 0), MATCH(DD$1, 'Ambiente-Termico'!$B$1:$EC$1, 0))</f>
        <v>39.825000000000003</v>
      </c>
      <c r="DE124">
        <f>INDEX('Ambiente-Termico'!$B$2:$EC$1000, MATCH($O124, 'Ambiente-Termico'!$I$2:$I$1000, 0), MATCH(DE$1, 'Ambiente-Termico'!$B$1:$EC$1, 0))</f>
        <v>0</v>
      </c>
      <c r="DF124">
        <f>INDEX('Ambiente-Termico'!$B$2:$EC$1000, MATCH($O124, 'Ambiente-Termico'!$I$2:$I$1000, 0), MATCH(DF$1, 'Ambiente-Termico'!$B$1:$EC$1, 0))</f>
        <v>0</v>
      </c>
      <c r="DG124">
        <f>INDEX('Ambiente-Termico'!$B$2:$EC$1000, MATCH($O124, 'Ambiente-Termico'!$I$2:$I$1000, 0), MATCH(DG$1, 'Ambiente-Termico'!$B$1:$EC$1, 0))</f>
        <v>0</v>
      </c>
      <c r="DH124">
        <f>INDEX('Ambiente-Termico'!$B$2:$EC$1000, MATCH($O124, 'Ambiente-Termico'!$I$2:$I$1000, 0), MATCH(DH$1, 'Ambiente-Termico'!$B$1:$EC$1, 0))</f>
        <v>0</v>
      </c>
      <c r="DI124">
        <f>INDEX('Ambiente-Termico'!$B$2:$EC$1000, MATCH($O124, 'Ambiente-Termico'!$I$2:$I$1000, 0), MATCH(DI$1, 'Ambiente-Termico'!$B$1:$EC$1, 0))</f>
        <v>-23.768054352461942</v>
      </c>
      <c r="DJ124">
        <f>INDEX('Ambiente-Termico'!$B$2:$EC$1000, MATCH($O124, 'Ambiente-Termico'!$I$2:$I$1000, 0), MATCH(DJ$1, 'Ambiente-Termico'!$B$1:$EC$1, 0))</f>
        <v>0</v>
      </c>
      <c r="DK124">
        <f>INDEX('Ambiente-Termico'!$B$2:$EC$1000, MATCH($O124, 'Ambiente-Termico'!$I$2:$I$1000, 0), MATCH(DK$1, 'Ambiente-Termico'!$B$1:$EC$1, 0))</f>
        <v>110.7795570496784</v>
      </c>
      <c r="DL124">
        <f>INDEX('Ambiente-Termico'!$B$2:$EC$1000, MATCH($O124, 'Ambiente-Termico'!$I$2:$I$1000, 0), MATCH(DL$1, 'Ambiente-Termico'!$B$1:$EC$1, 0))</f>
        <v>207.8365026972165</v>
      </c>
      <c r="DM124">
        <f>INDEX('Ambiente-Termico'!$B$2:$EC$1000, MATCH($O124, 'Ambiente-Termico'!$I$2:$I$1000, 0), MATCH(DM$1, 'Ambiente-Termico'!$B$1:$EC$1, 0))</f>
        <v>0</v>
      </c>
      <c r="DN124" s="2">
        <f t="shared" si="45"/>
        <v>0</v>
      </c>
      <c r="DO124" s="2">
        <f t="shared" si="46"/>
        <v>0</v>
      </c>
      <c r="DP124" s="2">
        <f t="shared" si="47"/>
        <v>0</v>
      </c>
      <c r="DQ124" s="2">
        <f t="shared" si="48"/>
        <v>0</v>
      </c>
      <c r="DR124" s="2">
        <f t="shared" si="49"/>
        <v>0</v>
      </c>
      <c r="DS124" s="2">
        <f t="shared" si="50"/>
        <v>0</v>
      </c>
      <c r="DT124" s="2">
        <f t="shared" si="51"/>
        <v>0</v>
      </c>
      <c r="DU124" s="2">
        <f t="shared" si="52"/>
        <v>0.32429906542056064</v>
      </c>
      <c r="DV124" s="2">
        <f t="shared" si="53"/>
        <v>-0.1773347324239245</v>
      </c>
      <c r="DW124" s="2">
        <f t="shared" si="54"/>
        <v>0.11557788944723613</v>
      </c>
      <c r="DX124" s="2">
        <f t="shared" si="55"/>
        <v>0.17687374841331116</v>
      </c>
      <c r="DY124" s="2">
        <f t="shared" si="56"/>
        <v>0.52886581526620824</v>
      </c>
      <c r="DZ124" s="2">
        <f t="shared" si="57"/>
        <v>0.2600256925058857</v>
      </c>
      <c r="EA124" s="2">
        <f t="shared" si="58"/>
        <v>0</v>
      </c>
      <c r="EB124" s="2">
        <f t="shared" si="59"/>
        <v>0</v>
      </c>
      <c r="EC124" s="2">
        <f t="shared" si="60"/>
        <v>0</v>
      </c>
      <c r="ED124" s="2">
        <f t="shared" si="61"/>
        <v>0</v>
      </c>
      <c r="EE124" s="2">
        <f t="shared" si="62"/>
        <v>9.3694717156126039E-2</v>
      </c>
      <c r="EF124" s="2">
        <f t="shared" si="63"/>
        <v>0</v>
      </c>
      <c r="EG124" s="2">
        <f t="shared" si="64"/>
        <v>0.1174137750717802</v>
      </c>
      <c r="EH124" s="2">
        <f t="shared" si="65"/>
        <v>1</v>
      </c>
      <c r="EI124" s="2">
        <f t="shared" si="66"/>
        <v>0</v>
      </c>
      <c r="EJ124" s="2">
        <f t="shared" si="67"/>
        <v>7.5989815693761065E-3</v>
      </c>
      <c r="EK124" s="2">
        <f t="shared" si="68"/>
        <v>0.38972942167913421</v>
      </c>
      <c r="EL124" s="2">
        <f t="shared" si="69"/>
        <v>0.19161696565890765</v>
      </c>
      <c r="EM124" s="2">
        <f t="shared" si="70"/>
        <v>0</v>
      </c>
      <c r="EN124" s="2">
        <f t="shared" si="71"/>
        <v>0</v>
      </c>
      <c r="EO124" s="2">
        <f t="shared" si="72"/>
        <v>0</v>
      </c>
      <c r="EP124" s="2">
        <f t="shared" si="73"/>
        <v>0</v>
      </c>
      <c r="EQ124" s="2">
        <f t="shared" si="74"/>
        <v>-0.11435938366942247</v>
      </c>
      <c r="ER124" s="2">
        <f t="shared" si="75"/>
        <v>0</v>
      </c>
      <c r="ES124" s="2">
        <f t="shared" si="76"/>
        <v>0.53301299633138044</v>
      </c>
      <c r="ET124" s="2">
        <f t="shared" si="77"/>
        <v>1</v>
      </c>
      <c r="EU124" s="2">
        <f t="shared" si="78"/>
        <v>0</v>
      </c>
      <c r="EV124">
        <f>INDEX('Ambiente-Luminico'!$B$2:$DZ$1000, MATCH($P124, 'Ambiente-Luminico'!$M$2:$M$1000, 0), MATCH(EV$1, 'Ambiente-Luminico'!$B$1:$DZ$1, 0))</f>
        <v>0.75</v>
      </c>
      <c r="EW124">
        <f>INDEX('Ambiente-Luminico'!$B$2:$DZ$1000, MATCH($P124, 'Ambiente-Luminico'!$M$2:$M$1000, 0), MATCH(EW$1, 'Ambiente-Luminico'!$B$1:$DZ$1, 0))</f>
        <v>0.05</v>
      </c>
      <c r="EX124">
        <f>INDEX('Ambiente-Luminico'!$B$2:$DZ$1000, MATCH($P124, 'Ambiente-Luminico'!$M$2:$M$1000, 0), MATCH(EX$1, 'Ambiente-Luminico'!$B$1:$DZ$1, 0))</f>
        <v>0</v>
      </c>
      <c r="EY124">
        <f>INDEX('Ambiente-Luminico'!$B$2:$DZ$1000, MATCH($P124, 'Ambiente-Luminico'!$M$2:$M$1000, 0), MATCH(EY$1, 'Ambiente-Luminico'!$B$1:$DZ$1, 0))</f>
        <v>0.53475344000000002</v>
      </c>
      <c r="EZ124">
        <f>INDEX('Ambiente-Luminico'!$B$2:$DZ$1000, MATCH($P124, 'Ambiente-Luminico'!$M$2:$M$1000, 0), MATCH(EZ$1, 'Ambiente-Luminico'!$B$1:$DZ$1, 0))</f>
        <v>1.7657537000000001E-2</v>
      </c>
      <c r="FA124">
        <f>INDEX('Ambiente-Luminico'!$B$2:$DZ$1000, MATCH($P124, 'Ambiente-Luminico'!$M$2:$M$1000, 0), MATCH(FA$1, 'Ambiente-Luminico'!$B$1:$DZ$1, 0))</f>
        <v>646.46783000000005</v>
      </c>
      <c r="FB124">
        <f>INDEX('Ambiente-Luminico'!$B$2:$DZ$1000, MATCH($P124, 'Ambiente-Luminico'!$M$2:$M$1000, 0), MATCH(FB$1, 'Ambiente-Luminico'!$B$1:$DZ$1, 0))</f>
        <v>2.5000000000000001E-2</v>
      </c>
    </row>
    <row r="125" spans="1:158" x14ac:dyDescent="0.3">
      <c r="A125">
        <f>IF(INDEX(Plan1!O$5:O$1000,ROW()-1)="","",INDEX(Plan1!O$5:O$1000,ROW()-1))</f>
        <v>124</v>
      </c>
      <c r="B125" t="str">
        <f>IF(INDEX(Plan1!P$5:P$1000,ROW()-1)="","",INDEX(Plan1!P$5:P$1000,ROW()-1))</f>
        <v>CTD-HVAC-V86-T210</v>
      </c>
      <c r="C125" t="str">
        <f>IF(INDEX(Plan1!Q$5:Q$1000,ROW()-1)="","",INDEX(Plan1!Q$5:Q$1000,ROW()-1))</f>
        <v>CTD</v>
      </c>
      <c r="D125" t="str">
        <f>IF(INDEX(Plan1!R$5:R$1000,ROW()-1)="","",INDEX(Plan1!R$5:R$1000,ROW()-1))</f>
        <v>HVAC</v>
      </c>
      <c r="E125" t="str">
        <f>IF(INDEX(Plan1!S$5:S$1000,ROW()-1)="","",INDEX(Plan1!S$5:S$1000,ROW()-1))</f>
        <v>V86</v>
      </c>
      <c r="F125" t="str">
        <f>IF(INDEX(Plan1!T$5:T$1000,ROW()-1)="","",INDEX(Plan1!T$5:T$1000,ROW()-1))</f>
        <v>T210</v>
      </c>
      <c r="G125" t="str">
        <f>IF(INDEX(Plan1!U$5:U$1000,ROW()-1)="","",INDEX(Plan1!U$5:U$1000,ROW()-1))</f>
        <v>DORMITÓRIO SERVIÇO</v>
      </c>
      <c r="H125">
        <f>IF(INDEX(Plan1!W$5:W$1000,ROW()-1)="","",INDEX(Plan1!W$5:W$1000,ROW()-1))</f>
        <v>6.72</v>
      </c>
      <c r="I125">
        <f>IF(INDEX(Plan1!X$5:X$1000,ROW()-1)="","",INDEX(Plan1!X$5:X$1000,ROW()-1))</f>
        <v>8.1199999999999992</v>
      </c>
      <c r="J125">
        <f>IF(INDEX(Plan1!Y$5:Y$1000,ROW()-1)="","",INDEX(Plan1!Y$5:Y$1000,ROW()-1))</f>
        <v>1.32</v>
      </c>
      <c r="K125" s="16">
        <f>IF(INDEX(Plan1!Z$5:Z$1000,ROW()-1)="","",INDEX(Plan1!Z$5:Z$1000,ROW()-1))</f>
        <v>0.16</v>
      </c>
      <c r="L125" s="2">
        <f>IF(INDEX(Plan1!AA$5:AA$1000,ROW()-1)="","",INDEX(Plan1!AA$5:AA$1000,ROW()-1))</f>
        <v>0.2</v>
      </c>
      <c r="M125" t="str">
        <f t="shared" si="79"/>
        <v>ST</v>
      </c>
      <c r="N125" t="str">
        <f t="shared" si="80"/>
        <v>Leste</v>
      </c>
      <c r="O125" t="str">
        <f t="shared" si="81"/>
        <v>CTD-HVAC-V86-T210-DORMITÓRIO SERVIÇO-ST</v>
      </c>
      <c r="P125" t="str">
        <f t="shared" si="82"/>
        <v>CTD-VN-V86-T210-DORMITÓRIO SERVIÇO-ST</v>
      </c>
      <c r="Q125" t="str">
        <f t="shared" si="83"/>
        <v>CTD_T210_V86</v>
      </c>
      <c r="R125" t="str">
        <f t="shared" si="84"/>
        <v>CTD_T210_V86_sDG</v>
      </c>
      <c r="S125" t="str">
        <f t="shared" si="85"/>
        <v>CTD-DORM-SERV</v>
      </c>
      <c r="T125" t="str">
        <f t="shared" si="86"/>
        <v>CTD-HVAC-V86-ST-DORMITÓRIO SERVIÇO-ST</v>
      </c>
      <c r="U125">
        <f>INDEX('Ambiente-Termico'!$B$2:$EC$1000, MATCH($O125, 'Ambiente-Termico'!$I$2:$I$1000, 0), MATCH(U$1, 'Ambiente-Termico'!$B$1:$EC$1, 0))</f>
        <v>3650</v>
      </c>
      <c r="V125">
        <f>INDEX('Ambiente-Termico'!$B$2:$EC$1000, MATCH($O125, 'Ambiente-Termico'!$I$2:$I$1000, 0), MATCH(V$1, 'Ambiente-Termico'!$B$1:$EC$1, 0))</f>
        <v>24.06</v>
      </c>
      <c r="W125">
        <f>INDEX('Ambiente-Termico'!$B$2:$EC$1000, MATCH($O125, 'Ambiente-Termico'!$I$2:$I$1000, 0), MATCH(W$1, 'Ambiente-Termico'!$B$1:$EC$1, 0))</f>
        <v>24.86</v>
      </c>
      <c r="X125">
        <f>INDEX('Ambiente-Termico'!$B$2:$EC$1000, MATCH($O125, 'Ambiente-Termico'!$I$2:$I$1000, 0), MATCH(X$1, 'Ambiente-Termico'!$B$1:$EC$1, 0))</f>
        <v>22.12</v>
      </c>
      <c r="Y125">
        <f>INDEX('Ambiente-Termico'!$B$2:$EC$1000, MATCH($O125, 'Ambiente-Termico'!$I$2:$I$1000, 0), MATCH(Y$1, 'Ambiente-Termico'!$B$1:$EC$1, 0))</f>
        <v>21.46</v>
      </c>
      <c r="Z125">
        <f>INDEX('Ambiente-Termico'!$B$2:$EC$1000, MATCH($O125, 'Ambiente-Termico'!$I$2:$I$1000, 0), MATCH(Z$1, 'Ambiente-Termico'!$B$1:$EC$1, 0))</f>
        <v>24.85</v>
      </c>
      <c r="AA125">
        <f>INDEX('Ambiente-Termico'!$B$2:$EC$1000, MATCH($O125, 'Ambiente-Termico'!$I$2:$I$1000, 0), MATCH(AA$1, 'Ambiente-Termico'!$B$1:$EC$1, 0))</f>
        <v>24.86</v>
      </c>
      <c r="AB125">
        <f>INDEX('Ambiente-Termico'!$B$2:$EC$1000, MATCH($O125, 'Ambiente-Termico'!$I$2:$I$1000, 0), MATCH(AB$1, 'Ambiente-Termico'!$B$1:$EC$1, 0))</f>
        <v>21.15</v>
      </c>
      <c r="AC125">
        <f>INDEX('Ambiente-Termico'!$B$2:$EC$1000, MATCH($O125, 'Ambiente-Termico'!$I$2:$I$1000, 0), MATCH(AC$1, 'Ambiente-Termico'!$B$1:$EC$1, 0))</f>
        <v>21.04</v>
      </c>
      <c r="AD125">
        <f>INDEX('Ambiente-Termico'!$B$2:$EC$1000, MATCH($O125, 'Ambiente-Termico'!$I$2:$I$1000, 0), MATCH(AD$1, 'Ambiente-Termico'!$B$1:$EC$1, 0))</f>
        <v>24.45</v>
      </c>
      <c r="AE125">
        <f>INDEX('Ambiente-Termico'!$B$2:$EC$1000, MATCH($O125, 'Ambiente-Termico'!$I$2:$I$1000, 0), MATCH(AE$1, 'Ambiente-Termico'!$B$1:$EC$1, 0))</f>
        <v>24.86</v>
      </c>
      <c r="AF125">
        <f>INDEX('Ambiente-Termico'!$B$2:$EC$1000, MATCH($O125, 'Ambiente-Termico'!$I$2:$I$1000, 0), MATCH(AF$1, 'Ambiente-Termico'!$B$1:$EC$1, 0))</f>
        <v>21.63</v>
      </c>
      <c r="AG125">
        <f>INDEX('Ambiente-Termico'!$B$2:$EC$1000, MATCH($O125, 'Ambiente-Termico'!$I$2:$I$1000, 0), MATCH(AG$1, 'Ambiente-Termico'!$B$1:$EC$1, 0))</f>
        <v>21.25</v>
      </c>
      <c r="AH125" s="2">
        <f t="shared" si="87"/>
        <v>4.1545492314087884E-4</v>
      </c>
      <c r="AI125" s="2">
        <f t="shared" si="87"/>
        <v>1.0744130521289308E-2</v>
      </c>
      <c r="AJ125" s="2">
        <f t="shared" si="87"/>
        <v>4.0522287257991341E-3</v>
      </c>
      <c r="AK125" s="2">
        <f t="shared" si="87"/>
        <v>5.0996754751969631E-3</v>
      </c>
      <c r="AL125" s="2">
        <f t="shared" si="88"/>
        <v>9.1706539074959403E-3</v>
      </c>
      <c r="AM125" s="2">
        <f t="shared" si="88"/>
        <v>9.9561927518916349E-3</v>
      </c>
      <c r="AN125" s="2">
        <f t="shared" si="88"/>
        <v>5.6417489421721756E-3</v>
      </c>
      <c r="AO125" s="2">
        <f t="shared" si="43"/>
        <v>5.6710775047259521E-3</v>
      </c>
      <c r="AP125" s="2">
        <f t="shared" si="43"/>
        <v>5.2888527257932694E-3</v>
      </c>
      <c r="AQ125" s="2">
        <f t="shared" si="43"/>
        <v>1.0350318471337605E-2</v>
      </c>
      <c r="AR125" s="2">
        <f t="shared" si="43"/>
        <v>5.0597976080956064E-3</v>
      </c>
      <c r="AS125" s="2">
        <f t="shared" si="44"/>
        <v>5.6153486195601454E-3</v>
      </c>
      <c r="AT125">
        <f>INDEX('Ambiente-Termico'!$B$2:$EC$1000, MATCH($O125, 'Ambiente-Termico'!$I$2:$I$1000, 0), MATCH(AT$1, 'Ambiente-Termico'!$B$1:$EC$1, 0))</f>
        <v>0</v>
      </c>
      <c r="AU125" s="2">
        <f>INDEX('Ambiente-Termico'!$B$2:$EC$1000, MATCH($O125, 'Ambiente-Termico'!$I$2:$I$1000, 0), MATCH(AU$1, 'Ambiente-Termico'!$B$1:$EC$1, 0))</f>
        <v>0</v>
      </c>
      <c r="AV125">
        <f>INDEX('Ambiente-Termico'!$B$2:$EC$1000, MATCH($O125, 'Ambiente-Termico'!$I$2:$I$1000, 0), MATCH(AV$1, 'Ambiente-Termico'!$B$1:$EC$1, 0))</f>
        <v>3650</v>
      </c>
      <c r="AW125" s="2">
        <f>INDEX('Ambiente-Termico'!$B$2:$EC$1000, MATCH($O125, 'Ambiente-Termico'!$I$2:$I$1000, 0), MATCH(AW$1, 'Ambiente-Termico'!$B$1:$EC$1, 0))</f>
        <v>1</v>
      </c>
      <c r="AX125">
        <f>INDEX('Ambiente-Termico'!$B$2:$EC$1000, MATCH($O125, 'Ambiente-Termico'!$I$2:$I$1000, 0), MATCH(AX$1, 'Ambiente-Termico'!$B$1:$EC$1, 0))</f>
        <v>0</v>
      </c>
      <c r="AY125" s="2">
        <f>INDEX('Ambiente-Termico'!$B$2:$EC$1000, MATCH($O125, 'Ambiente-Termico'!$I$2:$I$1000, 0), MATCH(AY$1, 'Ambiente-Termico'!$B$1:$EC$1, 0))</f>
        <v>0</v>
      </c>
      <c r="AZ125">
        <f>INDEX('Ambiente-Termico'!$B$2:$EC$1000, MATCH($O125, 'Ambiente-Termico'!$I$2:$I$1000, 0), MATCH(AZ$1, 'Ambiente-Termico'!$B$1:$EC$1, 0))</f>
        <v>0</v>
      </c>
      <c r="BA125" s="2">
        <f>INDEX('Ambiente-Termico'!$B$2:$EC$1000, MATCH($O125, 'Ambiente-Termico'!$I$2:$I$1000, 0), MATCH(BA$1, 'Ambiente-Termico'!$B$1:$EC$1, 0))</f>
        <v>0</v>
      </c>
      <c r="BB125">
        <f>INDEX('Ambiente-Termico'!$B$2:$EC$1000, MATCH($O125, 'Ambiente-Termico'!$I$2:$I$1000, 0), MATCH(BB$1, 'Ambiente-Termico'!$B$1:$EC$1, 0))</f>
        <v>8760</v>
      </c>
      <c r="BC125" s="2">
        <f>INDEX('Ambiente-Termico'!$B$2:$EC$1000, MATCH($O125, 'Ambiente-Termico'!$I$2:$I$1000, 0), MATCH(BC$1, 'Ambiente-Termico'!$B$1:$EC$1, 0))</f>
        <v>1</v>
      </c>
      <c r="BD125" t="e">
        <f>INDEX('Ambiente-Termico'!$B$2:$EC$1000, MATCH($O125, 'Ambiente-Termico'!$I$2:$I$1000, 0), MATCH(BD$1, 'Ambiente-Termico'!$B$1:$EC$1, 0))</f>
        <v>#N/A</v>
      </c>
      <c r="BE125" s="2" t="e">
        <f>INDEX('Ambiente-Termico'!$B$2:$EC$1000, MATCH($O125, 'Ambiente-Termico'!$I$2:$I$1000, 0), MATCH(BE$1, 'Ambiente-Termico'!$B$1:$EC$1, 0))</f>
        <v>#N/A</v>
      </c>
      <c r="BF125">
        <f>INDEX('Ambiente-Termico'!$B$2:$EC$1000, MATCH($O125, 'Ambiente-Termico'!$I$2:$I$1000, 0), MATCH(BF$1, 'Ambiente-Termico'!$B$1:$EC$1, 0))</f>
        <v>0</v>
      </c>
      <c r="BG125" s="2">
        <f>INDEX('Ambiente-Termico'!$B$2:$EC$1000, MATCH($O125, 'Ambiente-Termico'!$I$2:$I$1000, 0), MATCH(BG$1, 'Ambiente-Termico'!$B$1:$EC$1, 0))</f>
        <v>0</v>
      </c>
      <c r="BH125">
        <f>INDEX('Ambiente-Termico'!$B$2:$EC$1000, MATCH($O125, 'Ambiente-Termico'!$I$2:$I$1000, 0), MATCH(BH$1, 'Ambiente-Termico'!$B$1:$EC$1, 0))</f>
        <v>0</v>
      </c>
      <c r="BI125" s="2">
        <f>INDEX('Ambiente-Termico'!$B$2:$EC$1000, MATCH($O125, 'Ambiente-Termico'!$I$2:$I$1000, 0), MATCH(BI$1, 'Ambiente-Termico'!$B$1:$EC$1, 0))</f>
        <v>0</v>
      </c>
      <c r="BJ125">
        <f>INDEX('Ambiente-Termico'!$B$2:$EC$1000, MATCH($O125, 'Ambiente-Termico'!$I$2:$I$1000, 0), MATCH(BJ$1, 'Ambiente-Termico'!$B$1:$EC$1, 0))</f>
        <v>3650</v>
      </c>
      <c r="BK125" s="2">
        <f>INDEX('Ambiente-Termico'!$B$2:$EC$1000, MATCH($O125, 'Ambiente-Termico'!$I$2:$I$1000, 0), MATCH(BK$1, 'Ambiente-Termico'!$B$1:$EC$1, 0))</f>
        <v>1</v>
      </c>
      <c r="BL125">
        <f>INDEX('Ambiente-Termico'!$B$2:$EC$1000, MATCH($O125, 'Ambiente-Termico'!$I$2:$I$1000, 0), MATCH(BL$1, 'Ambiente-Termico'!$B$1:$EC$1, 0))</f>
        <v>0</v>
      </c>
      <c r="BM125" s="2">
        <f>INDEX('Ambiente-Termico'!$B$2:$EC$1000, MATCH($O125, 'Ambiente-Termico'!$I$2:$I$1000, 0), MATCH(BM$1, 'Ambiente-Termico'!$B$1:$EC$1, 0))</f>
        <v>0</v>
      </c>
      <c r="BN125">
        <f>INDEX('Ambiente-Termico'!$B$2:$EC$1000, MATCH($O125, 'Ambiente-Termico'!$I$2:$I$1000, 0), MATCH(BN$1, 'Ambiente-Termico'!$B$1:$EC$1, 0))</f>
        <v>282</v>
      </c>
      <c r="BO125" s="2">
        <f>INDEX('Ambiente-Termico'!$B$2:$EC$1000, MATCH($O125, 'Ambiente-Termico'!$I$2:$I$1000, 0), MATCH(BO$1, 'Ambiente-Termico'!$B$1:$EC$1, 0))</f>
        <v>3.2191780821917808E-2</v>
      </c>
      <c r="BP125">
        <f>INDEX('Ambiente-Termico'!$B$2:$EC$1000, MATCH($O125, 'Ambiente-Termico'!$I$2:$I$1000, 0), MATCH(BP$1, 'Ambiente-Termico'!$B$1:$EC$1, 0))</f>
        <v>8478</v>
      </c>
      <c r="BQ125" s="2">
        <f>INDEX('Ambiente-Termico'!$B$2:$EC$1000, MATCH($O125, 'Ambiente-Termico'!$I$2:$I$1000, 0), MATCH(BQ$1, 'Ambiente-Termico'!$B$1:$EC$1, 0))</f>
        <v>0.96780821917808224</v>
      </c>
      <c r="BR125">
        <f>INDEX('Ambiente-Termico'!$B$2:$EC$1000, MATCH($O125, 'Ambiente-Termico'!$I$2:$I$1000, 0), MATCH(BR$1, 'Ambiente-Termico'!$B$1:$EC$1, 0))</f>
        <v>0</v>
      </c>
      <c r="BS125" s="2">
        <f>INDEX('Ambiente-Termico'!$B$2:$EC$1000, MATCH($O125, 'Ambiente-Termico'!$I$2:$I$1000, 0), MATCH(BS$1, 'Ambiente-Termico'!$B$1:$EC$1, 0))</f>
        <v>0</v>
      </c>
      <c r="BT125">
        <f>INDEX('Ambiente-Termico'!$B$2:$EC$1000, MATCH($O125, 'Ambiente-Termico'!$I$2:$I$1000, 0), MATCH(BT$1, 'Ambiente-Termico'!$B$1:$EC$1, 0))</f>
        <v>977</v>
      </c>
      <c r="BU125" s="2">
        <f>INDEX('Ambiente-Termico'!$B$2:$EC$1000, MATCH($O125, 'Ambiente-Termico'!$I$2:$I$1000, 0), MATCH(BU$1, 'Ambiente-Termico'!$B$1:$EC$1, 0))</f>
        <v>0.26767123287671241</v>
      </c>
      <c r="BV125">
        <f>INDEX('Ambiente-Termico'!$B$2:$EC$1000, MATCH($O125, 'Ambiente-Termico'!$I$2:$I$1000, 0), MATCH(BV$1, 'Ambiente-Termico'!$B$1:$EC$1, 0))</f>
        <v>7783</v>
      </c>
      <c r="BW125" s="2">
        <f>INDEX('Ambiente-Termico'!$B$2:$EC$1000, MATCH($O125, 'Ambiente-Termico'!$I$2:$I$1000, 0), MATCH(BW$1, 'Ambiente-Termico'!$B$1:$EC$1, 0))</f>
        <v>0.88847031963470324</v>
      </c>
      <c r="BX125">
        <f>INDEX('Ambiente-Termico'!$B$2:$EC$1000, MATCH($O125, 'Ambiente-Termico'!$I$2:$I$1000, 0), MATCH(BX$1, 'Ambiente-Termico'!$B$1:$EC$1, 0))</f>
        <v>0</v>
      </c>
      <c r="BY125" s="2">
        <f>INDEX('Ambiente-Termico'!$B$2:$EC$1000, MATCH($O125, 'Ambiente-Termico'!$I$2:$I$1000, 0), MATCH(BY$1, 'Ambiente-Termico'!$B$1:$EC$1, 0))</f>
        <v>0</v>
      </c>
      <c r="BZ125">
        <f>INDEX('Ambiente-Termico'!$B$2:$EC$1000, MATCH($O125, 'Ambiente-Termico'!$I$2:$I$1000, 0), MATCH(BZ$1, 'Ambiente-Termico'!$B$1:$EC$1, 0))</f>
        <v>3076</v>
      </c>
      <c r="CA125" s="2">
        <f>INDEX('Ambiente-Termico'!$B$2:$EC$1000, MATCH($O125, 'Ambiente-Termico'!$I$2:$I$1000, 0), MATCH(CA$1, 'Ambiente-Termico'!$B$1:$EC$1, 0))</f>
        <v>0.35114155251141549</v>
      </c>
      <c r="CB125">
        <f>INDEX('Ambiente-Termico'!$B$2:$EC$1000, MATCH($O125, 'Ambiente-Termico'!$I$2:$I$1000, 0), MATCH(CB$1, 'Ambiente-Termico'!$B$1:$EC$1, 0))</f>
        <v>5684</v>
      </c>
      <c r="CC125" s="2">
        <f>INDEX('Ambiente-Termico'!$B$2:$EC$1000, MATCH($O125, 'Ambiente-Termico'!$I$2:$I$1000, 0), MATCH(CC$1, 'Ambiente-Termico'!$B$1:$EC$1, 0))</f>
        <v>0.64885844748858446</v>
      </c>
      <c r="CD125">
        <f>INDEX('Ambiente-Termico'!$B$2:$EC$1000, MATCH($O125, 'Ambiente-Termico'!$I$2:$I$1000, 0), MATCH(CD$1, 'Ambiente-Termico'!$B$1:$EC$1, 0))</f>
        <v>0</v>
      </c>
      <c r="CE125">
        <f>INDEX('Ambiente-Termico'!$B$2:$EC$1000, MATCH($O125, 'Ambiente-Termico'!$I$2:$I$1000, 0), MATCH(CE$1, 'Ambiente-Termico'!$B$1:$EC$1, 0))</f>
        <v>0</v>
      </c>
      <c r="CF125">
        <f>INDEX('Ambiente-Termico'!$B$2:$EC$1000, MATCH($O125, 'Ambiente-Termico'!$I$2:$I$1000, 0), MATCH(CF$1, 'Ambiente-Termico'!$B$1:$EC$1, 0))</f>
        <v>0</v>
      </c>
      <c r="CG125">
        <f>INDEX('Ambiente-Termico'!$B$2:$EC$1000, MATCH($O125, 'Ambiente-Termico'!$I$2:$I$1000, 0), MATCH(CG$1, 'Ambiente-Termico'!$B$1:$EC$1, 0))</f>
        <v>0</v>
      </c>
      <c r="CH125">
        <f>INDEX('Ambiente-Termico'!$B$2:$EC$1000, MATCH($O125, 'Ambiente-Termico'!$I$2:$I$1000, 0), MATCH(CH$1, 'Ambiente-Termico'!$B$1:$EC$1, 0))</f>
        <v>0</v>
      </c>
      <c r="CI125">
        <f>INDEX('Ambiente-Termico'!$B$2:$EC$1000, MATCH($O125, 'Ambiente-Termico'!$I$2:$I$1000, 0), MATCH(CI$1, 'Ambiente-Termico'!$B$1:$EC$1, 0))</f>
        <v>0</v>
      </c>
      <c r="CJ125">
        <f>INDEX('Ambiente-Termico'!$B$2:$EC$1000, MATCH($O125, 'Ambiente-Termico'!$I$2:$I$1000, 0), MATCH(CJ$1, 'Ambiente-Termico'!$B$1:$EC$1, 0))</f>
        <v>0</v>
      </c>
      <c r="CK125">
        <f>INDEX('Ambiente-Termico'!$B$2:$EC$1000, MATCH($O125, 'Ambiente-Termico'!$I$2:$I$1000, 0), MATCH(CK$1, 'Ambiente-Termico'!$B$1:$EC$1, 0))</f>
        <v>8.2200000000000006</v>
      </c>
      <c r="CL125">
        <f>INDEX('Ambiente-Termico'!$B$2:$EC$1000, MATCH($O125, 'Ambiente-Termico'!$I$2:$I$1000, 0), MATCH(CL$1, 'Ambiente-Termico'!$B$1:$EC$1, 0))</f>
        <v>10.56</v>
      </c>
      <c r="CM125">
        <f>INDEX('Ambiente-Termico'!$B$2:$EC$1000, MATCH($O125, 'Ambiente-Termico'!$I$2:$I$1000, 0), MATCH(CM$1, 'Ambiente-Termico'!$B$1:$EC$1, 0))</f>
        <v>1.81</v>
      </c>
      <c r="CN125" t="str">
        <f>INDEX('Ambiente-Termico'!$B$2:$EC$1000, MATCH($O125, 'Ambiente-Termico'!$I$2:$I$1000, 0), MATCH(CN$1, 'Ambiente-Termico'!$B$1:$EC$1, 0))</f>
        <v xml:space="preserve"> 02/21  23:00:00</v>
      </c>
      <c r="CO125">
        <f>INDEX('Ambiente-Termico'!$B$2:$EC$1000, MATCH($O125, 'Ambiente-Termico'!$I$2:$I$1000, 0), MATCH(CO$1, 'Ambiente-Termico'!$B$1:$EC$1, 0))</f>
        <v>159.72447704179291</v>
      </c>
      <c r="CP125">
        <f>INDEX('Ambiente-Termico'!$B$2:$EC$1000, MATCH($O125, 'Ambiente-Termico'!$I$2:$I$1000, 0), MATCH(CP$1, 'Ambiente-Termico'!$B$1:$EC$1, 0))</f>
        <v>81</v>
      </c>
      <c r="CQ125">
        <f>INDEX('Ambiente-Termico'!$B$2:$EC$1000, MATCH($O125, 'Ambiente-Termico'!$I$2:$I$1000, 0), MATCH(CQ$1, 'Ambiente-Termico'!$B$1:$EC$1, 0))</f>
        <v>39.825000000000003</v>
      </c>
      <c r="CR125">
        <f>INDEX('Ambiente-Termico'!$B$2:$EC$1000, MATCH($O125, 'Ambiente-Termico'!$I$2:$I$1000, 0), MATCH(CR$1, 'Ambiente-Termico'!$B$1:$EC$1, 0))</f>
        <v>0</v>
      </c>
      <c r="CS125">
        <f>INDEX('Ambiente-Termico'!$B$2:$EC$1000, MATCH($O125, 'Ambiente-Termico'!$I$2:$I$1000, 0), MATCH(CS$1, 'Ambiente-Termico'!$B$1:$EC$1, 0))</f>
        <v>0</v>
      </c>
      <c r="CT125">
        <f>INDEX('Ambiente-Termico'!$B$2:$EC$1000, MATCH($O125, 'Ambiente-Termico'!$I$2:$I$1000, 0), MATCH(CT$1, 'Ambiente-Termico'!$B$1:$EC$1, 0))</f>
        <v>0</v>
      </c>
      <c r="CU125">
        <f>INDEX('Ambiente-Termico'!$B$2:$EC$1000, MATCH($O125, 'Ambiente-Termico'!$I$2:$I$1000, 0), MATCH(CU$1, 'Ambiente-Termico'!$B$1:$EC$1, 0))</f>
        <v>0</v>
      </c>
      <c r="CV125">
        <f>INDEX('Ambiente-Termico'!$B$2:$EC$1000, MATCH($O125, 'Ambiente-Termico'!$I$2:$I$1000, 0), MATCH(CV$1, 'Ambiente-Termico'!$B$1:$EC$1, 0))</f>
        <v>19.911147701778241</v>
      </c>
      <c r="CW125">
        <f>INDEX('Ambiente-Termico'!$B$2:$EC$1000, MATCH($O125, 'Ambiente-Termico'!$I$2:$I$1000, 0), MATCH(CW$1, 'Ambiente-Termico'!$B$1:$EC$1, 0))</f>
        <v>0</v>
      </c>
      <c r="CX125">
        <f>INDEX('Ambiente-Termico'!$B$2:$EC$1000, MATCH($O125, 'Ambiente-Termico'!$I$2:$I$1000, 0), MATCH(CX$1, 'Ambiente-Termico'!$B$1:$EC$1, 0))</f>
        <v>18.988329340014641</v>
      </c>
      <c r="CY125">
        <f>INDEX('Ambiente-Termico'!$B$2:$EC$1000, MATCH($O125, 'Ambiente-Termico'!$I$2:$I$1000, 0), MATCH(CY$1, 'Ambiente-Termico'!$B$1:$EC$1, 0))</f>
        <v>159.72447704179291</v>
      </c>
      <c r="CZ125">
        <f>INDEX('Ambiente-Termico'!$B$2:$EC$1000, MATCH($O125, 'Ambiente-Termico'!$I$2:$I$1000, 0), MATCH(CZ$1, 'Ambiente-Termico'!$B$1:$EC$1, 0))</f>
        <v>0</v>
      </c>
      <c r="DA125" t="str">
        <f>INDEX('Ambiente-Termico'!$B$2:$EC$1000, MATCH($O125, 'Ambiente-Termico'!$I$2:$I$1000, 0), MATCH(DA$1, 'Ambiente-Termico'!$B$1:$EC$1, 0))</f>
        <v xml:space="preserve"> 02/20  23:00:00</v>
      </c>
      <c r="DB125">
        <f>INDEX('Ambiente-Termico'!$B$2:$EC$1000, MATCH($O125, 'Ambiente-Termico'!$I$2:$I$1000, 0), MATCH(DB$1, 'Ambiente-Termico'!$B$1:$EC$1, 0))</f>
        <v>197.66818202968281</v>
      </c>
      <c r="DC125">
        <f>INDEX('Ambiente-Termico'!$B$2:$EC$1000, MATCH($O125, 'Ambiente-Termico'!$I$2:$I$1000, 0), MATCH(DC$1, 'Ambiente-Termico'!$B$1:$EC$1, 0))</f>
        <v>81</v>
      </c>
      <c r="DD125">
        <f>INDEX('Ambiente-Termico'!$B$2:$EC$1000, MATCH($O125, 'Ambiente-Termico'!$I$2:$I$1000, 0), MATCH(DD$1, 'Ambiente-Termico'!$B$1:$EC$1, 0))</f>
        <v>39.825000000000003</v>
      </c>
      <c r="DE125">
        <f>INDEX('Ambiente-Termico'!$B$2:$EC$1000, MATCH($O125, 'Ambiente-Termico'!$I$2:$I$1000, 0), MATCH(DE$1, 'Ambiente-Termico'!$B$1:$EC$1, 0))</f>
        <v>0</v>
      </c>
      <c r="DF125">
        <f>INDEX('Ambiente-Termico'!$B$2:$EC$1000, MATCH($O125, 'Ambiente-Termico'!$I$2:$I$1000, 0), MATCH(DF$1, 'Ambiente-Termico'!$B$1:$EC$1, 0))</f>
        <v>0</v>
      </c>
      <c r="DG125">
        <f>INDEX('Ambiente-Termico'!$B$2:$EC$1000, MATCH($O125, 'Ambiente-Termico'!$I$2:$I$1000, 0), MATCH(DG$1, 'Ambiente-Termico'!$B$1:$EC$1, 0))</f>
        <v>0</v>
      </c>
      <c r="DH125">
        <f>INDEX('Ambiente-Termico'!$B$2:$EC$1000, MATCH($O125, 'Ambiente-Termico'!$I$2:$I$1000, 0), MATCH(DH$1, 'Ambiente-Termico'!$B$1:$EC$1, 0))</f>
        <v>0</v>
      </c>
      <c r="DI125">
        <f>INDEX('Ambiente-Termico'!$B$2:$EC$1000, MATCH($O125, 'Ambiente-Termico'!$I$2:$I$1000, 0), MATCH(DI$1, 'Ambiente-Termico'!$B$1:$EC$1, 0))</f>
        <v>-28.711347240549209</v>
      </c>
      <c r="DJ125">
        <f>INDEX('Ambiente-Termico'!$B$2:$EC$1000, MATCH($O125, 'Ambiente-Termico'!$I$2:$I$1000, 0), MATCH(DJ$1, 'Ambiente-Termico'!$B$1:$EC$1, 0))</f>
        <v>0</v>
      </c>
      <c r="DK125">
        <f>INDEX('Ambiente-Termico'!$B$2:$EC$1000, MATCH($O125, 'Ambiente-Termico'!$I$2:$I$1000, 0), MATCH(DK$1, 'Ambiente-Termico'!$B$1:$EC$1, 0))</f>
        <v>105.554529270232</v>
      </c>
      <c r="DL125">
        <f>INDEX('Ambiente-Termico'!$B$2:$EC$1000, MATCH($O125, 'Ambiente-Termico'!$I$2:$I$1000, 0), MATCH(DL$1, 'Ambiente-Termico'!$B$1:$EC$1, 0))</f>
        <v>197.66818202968281</v>
      </c>
      <c r="DM125">
        <f>INDEX('Ambiente-Termico'!$B$2:$EC$1000, MATCH($O125, 'Ambiente-Termico'!$I$2:$I$1000, 0), MATCH(DM$1, 'Ambiente-Termico'!$B$1:$EC$1, 0))</f>
        <v>0</v>
      </c>
      <c r="DN125" s="2">
        <f t="shared" si="45"/>
        <v>0</v>
      </c>
      <c r="DO125" s="2">
        <f t="shared" si="46"/>
        <v>0</v>
      </c>
      <c r="DP125" s="2">
        <f t="shared" si="47"/>
        <v>0</v>
      </c>
      <c r="DQ125" s="2">
        <f t="shared" si="48"/>
        <v>0</v>
      </c>
      <c r="DR125" s="2">
        <f t="shared" si="49"/>
        <v>0</v>
      </c>
      <c r="DS125" s="2">
        <f t="shared" si="50"/>
        <v>0</v>
      </c>
      <c r="DT125" s="2">
        <f t="shared" si="51"/>
        <v>0</v>
      </c>
      <c r="DU125" s="2">
        <f t="shared" si="52"/>
        <v>0.23177570093457933</v>
      </c>
      <c r="DV125" s="2">
        <f t="shared" si="53"/>
        <v>-0.1080797481636937</v>
      </c>
      <c r="DW125" s="2">
        <f t="shared" si="54"/>
        <v>9.0452261306532611E-2</v>
      </c>
      <c r="DX125" s="2">
        <f t="shared" si="55"/>
        <v>0.14158281228834968</v>
      </c>
      <c r="DY125" s="2">
        <f t="shared" si="56"/>
        <v>0.50712327565677895</v>
      </c>
      <c r="DZ125" s="2">
        <f t="shared" si="57"/>
        <v>0.24933561053124964</v>
      </c>
      <c r="EA125" s="2">
        <f t="shared" si="58"/>
        <v>0</v>
      </c>
      <c r="EB125" s="2">
        <f t="shared" si="59"/>
        <v>0</v>
      </c>
      <c r="EC125" s="2">
        <f t="shared" si="60"/>
        <v>0</v>
      </c>
      <c r="ED125" s="2">
        <f t="shared" si="61"/>
        <v>0</v>
      </c>
      <c r="EE125" s="2">
        <f t="shared" si="62"/>
        <v>0.12465933882236699</v>
      </c>
      <c r="EF125" s="2">
        <f t="shared" si="63"/>
        <v>0</v>
      </c>
      <c r="EG125" s="2">
        <f t="shared" si="64"/>
        <v>0.11888177498960428</v>
      </c>
      <c r="EH125" s="2">
        <f t="shared" si="65"/>
        <v>1</v>
      </c>
      <c r="EI125" s="2">
        <f t="shared" si="66"/>
        <v>0</v>
      </c>
      <c r="EJ125" s="2">
        <f t="shared" si="67"/>
        <v>5.6151818319572055E-2</v>
      </c>
      <c r="EK125" s="2">
        <f t="shared" si="68"/>
        <v>0.40977763425697239</v>
      </c>
      <c r="EL125" s="2">
        <f t="shared" si="69"/>
        <v>0.20147400350967809</v>
      </c>
      <c r="EM125" s="2">
        <f t="shared" si="70"/>
        <v>0</v>
      </c>
      <c r="EN125" s="2">
        <f t="shared" si="71"/>
        <v>0</v>
      </c>
      <c r="EO125" s="2">
        <f t="shared" si="72"/>
        <v>0</v>
      </c>
      <c r="EP125" s="2">
        <f t="shared" si="73"/>
        <v>0</v>
      </c>
      <c r="EQ125" s="2">
        <f t="shared" si="74"/>
        <v>-0.14525022158719392</v>
      </c>
      <c r="ER125" s="2">
        <f t="shared" si="75"/>
        <v>0</v>
      </c>
      <c r="ES125" s="2">
        <f t="shared" si="76"/>
        <v>0.53399858382054333</v>
      </c>
      <c r="ET125" s="2">
        <f t="shared" si="77"/>
        <v>1</v>
      </c>
      <c r="EU125" s="2">
        <f t="shared" si="78"/>
        <v>0</v>
      </c>
      <c r="EV125">
        <f>INDEX('Ambiente-Luminico'!$B$2:$DZ$1000, MATCH($P125, 'Ambiente-Luminico'!$M$2:$M$1000, 0), MATCH(EV$1, 'Ambiente-Luminico'!$B$1:$DZ$1, 0))</f>
        <v>0.95</v>
      </c>
      <c r="EW125">
        <f>INDEX('Ambiente-Luminico'!$B$2:$DZ$1000, MATCH($P125, 'Ambiente-Luminico'!$M$2:$M$1000, 0), MATCH(EW$1, 'Ambiente-Luminico'!$B$1:$DZ$1, 0))</f>
        <v>0.05</v>
      </c>
      <c r="EX125">
        <f>INDEX('Ambiente-Luminico'!$B$2:$DZ$1000, MATCH($P125, 'Ambiente-Luminico'!$M$2:$M$1000, 0), MATCH(EX$1, 'Ambiente-Luminico'!$B$1:$DZ$1, 0))</f>
        <v>0</v>
      </c>
      <c r="EY125">
        <f>INDEX('Ambiente-Luminico'!$B$2:$DZ$1000, MATCH($P125, 'Ambiente-Luminico'!$M$2:$M$1000, 0), MATCH(EY$1, 'Ambiente-Luminico'!$B$1:$DZ$1, 0))</f>
        <v>0.73682199999999998</v>
      </c>
      <c r="EZ125">
        <f>INDEX('Ambiente-Luminico'!$B$2:$DZ$1000, MATCH($P125, 'Ambiente-Luminico'!$M$2:$M$1000, 0), MATCH(EZ$1, 'Ambiente-Luminico'!$B$1:$DZ$1, 0))</f>
        <v>2.6547944E-2</v>
      </c>
      <c r="FA125">
        <f>INDEX('Ambiente-Luminico'!$B$2:$DZ$1000, MATCH($P125, 'Ambiente-Luminico'!$M$2:$M$1000, 0), MATCH(FA$1, 'Ambiente-Luminico'!$B$1:$DZ$1, 0))</f>
        <v>1221.2981</v>
      </c>
      <c r="FB125">
        <f>INDEX('Ambiente-Luminico'!$B$2:$DZ$1000, MATCH($P125, 'Ambiente-Luminico'!$M$2:$M$1000, 0), MATCH(FB$1, 'Ambiente-Luminico'!$B$1:$DZ$1, 0))</f>
        <v>0.05</v>
      </c>
    </row>
    <row r="126" spans="1:158" x14ac:dyDescent="0.3">
      <c r="A126">
        <f>IF(INDEX(Plan1!O$5:O$1000,ROW()-1)="","",INDEX(Plan1!O$5:O$1000,ROW()-1))</f>
        <v>125</v>
      </c>
      <c r="B126" t="str">
        <f>IF(INDEX(Plan1!P$5:P$1000,ROW()-1)="","",INDEX(Plan1!P$5:P$1000,ROW()-1))</f>
        <v>CTD-HVAC-V60-T120_Pext</v>
      </c>
      <c r="C126" t="str">
        <f>IF(INDEX(Plan1!Q$5:Q$1000,ROW()-1)="","",INDEX(Plan1!Q$5:Q$1000,ROW()-1))</f>
        <v>CTD</v>
      </c>
      <c r="D126" t="str">
        <f>IF(INDEX(Plan1!R$5:R$1000,ROW()-1)="","",INDEX(Plan1!R$5:R$1000,ROW()-1))</f>
        <v>HVAC</v>
      </c>
      <c r="E126" t="str">
        <f>IF(INDEX(Plan1!S$5:S$1000,ROW()-1)="","",INDEX(Plan1!S$5:S$1000,ROW()-1))</f>
        <v>V60</v>
      </c>
      <c r="F126" t="str">
        <f>IF(INDEX(Plan1!T$5:T$1000,ROW()-1)="","",INDEX(Plan1!T$5:T$1000,ROW()-1))</f>
        <v>T120_Pext</v>
      </c>
      <c r="G126" t="str">
        <f>IF(INDEX(Plan1!U$5:U$1000,ROW()-1)="","",INDEX(Plan1!U$5:U$1000,ROW()-1))</f>
        <v>DORMITÓRIO SERVIÇO</v>
      </c>
      <c r="H126">
        <f>IF(INDEX(Plan1!W$5:W$1000,ROW()-1)="","",INDEX(Plan1!W$5:W$1000,ROW()-1))</f>
        <v>6.72</v>
      </c>
      <c r="I126">
        <f>IF(INDEX(Plan1!X$5:X$1000,ROW()-1)="","",INDEX(Plan1!X$5:X$1000,ROW()-1))</f>
        <v>8.1199999999999992</v>
      </c>
      <c r="J126">
        <f>IF(INDEX(Plan1!Y$5:Y$1000,ROW()-1)="","",INDEX(Plan1!Y$5:Y$1000,ROW()-1))</f>
        <v>1.32</v>
      </c>
      <c r="K126" s="16">
        <f>IF(INDEX(Plan1!Z$5:Z$1000,ROW()-1)="","",INDEX(Plan1!Z$5:Z$1000,ROW()-1))</f>
        <v>0.16</v>
      </c>
      <c r="L126" s="2">
        <f>IF(INDEX(Plan1!AA$5:AA$1000,ROW()-1)="","",INDEX(Plan1!AA$5:AA$1000,ROW()-1))</f>
        <v>0.2</v>
      </c>
      <c r="M126" t="str">
        <f t="shared" si="79"/>
        <v>ST</v>
      </c>
      <c r="N126" t="str">
        <f t="shared" si="80"/>
        <v>Leste</v>
      </c>
      <c r="O126" t="str">
        <f t="shared" si="81"/>
        <v>CTD-HVAC-V60-T120_Pext-DORMITÓRIO SERVIÇO-ST</v>
      </c>
      <c r="P126" t="str">
        <f t="shared" si="82"/>
        <v>CTD-VN-V60-T120_Pext-DORMITÓRIO SERVIÇO-ST</v>
      </c>
      <c r="Q126" t="str">
        <f t="shared" si="83"/>
        <v>CTD_T120_Pext_V60</v>
      </c>
      <c r="R126" t="str">
        <f t="shared" si="84"/>
        <v>CTD_T120_Pext_V60_sDG</v>
      </c>
      <c r="S126" t="str">
        <f t="shared" si="85"/>
        <v>CTD-DORM-SERV</v>
      </c>
      <c r="T126" t="str">
        <f t="shared" si="86"/>
        <v>CTD-HVAC-V86-ST-DORMITÓRIO SERVIÇO-ST</v>
      </c>
      <c r="U126">
        <f>INDEX('Ambiente-Termico'!$B$2:$EC$1000, MATCH($O126, 'Ambiente-Termico'!$I$2:$I$1000, 0), MATCH(U$1, 'Ambiente-Termico'!$B$1:$EC$1, 0))</f>
        <v>3650</v>
      </c>
      <c r="V126">
        <f>INDEX('Ambiente-Termico'!$B$2:$EC$1000, MATCH($O126, 'Ambiente-Termico'!$I$2:$I$1000, 0), MATCH(V$1, 'Ambiente-Termico'!$B$1:$EC$1, 0))</f>
        <v>24.11</v>
      </c>
      <c r="W126">
        <f>INDEX('Ambiente-Termico'!$B$2:$EC$1000, MATCH($O126, 'Ambiente-Termico'!$I$2:$I$1000, 0), MATCH(W$1, 'Ambiente-Termico'!$B$1:$EC$1, 0))</f>
        <v>24.76</v>
      </c>
      <c r="X126">
        <f>INDEX('Ambiente-Termico'!$B$2:$EC$1000, MATCH($O126, 'Ambiente-Termico'!$I$2:$I$1000, 0), MATCH(X$1, 'Ambiente-Termico'!$B$1:$EC$1, 0))</f>
        <v>22.08</v>
      </c>
      <c r="Y126">
        <f>INDEX('Ambiente-Termico'!$B$2:$EC$1000, MATCH($O126, 'Ambiente-Termico'!$I$2:$I$1000, 0), MATCH(Y$1, 'Ambiente-Termico'!$B$1:$EC$1, 0))</f>
        <v>21.38</v>
      </c>
      <c r="Z126">
        <f>INDEX('Ambiente-Termico'!$B$2:$EC$1000, MATCH($O126, 'Ambiente-Termico'!$I$2:$I$1000, 0), MATCH(Z$1, 'Ambiente-Termico'!$B$1:$EC$1, 0))</f>
        <v>24.77</v>
      </c>
      <c r="AA126">
        <f>INDEX('Ambiente-Termico'!$B$2:$EC$1000, MATCH($O126, 'Ambiente-Termico'!$I$2:$I$1000, 0), MATCH(AA$1, 'Ambiente-Termico'!$B$1:$EC$1, 0))</f>
        <v>24.77</v>
      </c>
      <c r="AB126">
        <f>INDEX('Ambiente-Termico'!$B$2:$EC$1000, MATCH($O126, 'Ambiente-Termico'!$I$2:$I$1000, 0), MATCH(AB$1, 'Ambiente-Termico'!$B$1:$EC$1, 0))</f>
        <v>21.08</v>
      </c>
      <c r="AC126">
        <f>INDEX('Ambiente-Termico'!$B$2:$EC$1000, MATCH($O126, 'Ambiente-Termico'!$I$2:$I$1000, 0), MATCH(AC$1, 'Ambiente-Termico'!$B$1:$EC$1, 0))</f>
        <v>20.95</v>
      </c>
      <c r="AD126">
        <f>INDEX('Ambiente-Termico'!$B$2:$EC$1000, MATCH($O126, 'Ambiente-Termico'!$I$2:$I$1000, 0), MATCH(AD$1, 'Ambiente-Termico'!$B$1:$EC$1, 0))</f>
        <v>24.41</v>
      </c>
      <c r="AE126">
        <f>INDEX('Ambiente-Termico'!$B$2:$EC$1000, MATCH($O126, 'Ambiente-Termico'!$I$2:$I$1000, 0), MATCH(AE$1, 'Ambiente-Termico'!$B$1:$EC$1, 0))</f>
        <v>24.76</v>
      </c>
      <c r="AF126">
        <f>INDEX('Ambiente-Termico'!$B$2:$EC$1000, MATCH($O126, 'Ambiente-Termico'!$I$2:$I$1000, 0), MATCH(AF$1, 'Ambiente-Termico'!$B$1:$EC$1, 0))</f>
        <v>21.58</v>
      </c>
      <c r="AG126">
        <f>INDEX('Ambiente-Termico'!$B$2:$EC$1000, MATCH($O126, 'Ambiente-Termico'!$I$2:$I$1000, 0), MATCH(AG$1, 'Ambiente-Termico'!$B$1:$EC$1, 0))</f>
        <v>21.16</v>
      </c>
      <c r="AH126" s="2">
        <f t="shared" si="87"/>
        <v>-1.6618196925632933E-3</v>
      </c>
      <c r="AI126" s="2">
        <f t="shared" si="87"/>
        <v>1.4723438121766685E-2</v>
      </c>
      <c r="AJ126" s="2">
        <f t="shared" si="87"/>
        <v>5.8532192705988972E-3</v>
      </c>
      <c r="AK126" s="2">
        <f t="shared" si="87"/>
        <v>8.8085303662495118E-3</v>
      </c>
      <c r="AL126" s="2">
        <f t="shared" si="88"/>
        <v>1.2360446570972794E-2</v>
      </c>
      <c r="AM126" s="2">
        <f t="shared" si="88"/>
        <v>1.3540422142572672E-2</v>
      </c>
      <c r="AN126" s="2">
        <f t="shared" si="88"/>
        <v>8.9327691584392133E-3</v>
      </c>
      <c r="AO126" s="2">
        <f t="shared" si="43"/>
        <v>9.9243856332703606E-3</v>
      </c>
      <c r="AP126" s="2">
        <f t="shared" si="43"/>
        <v>6.9161920260373266E-3</v>
      </c>
      <c r="AQ126" s="2">
        <f t="shared" si="43"/>
        <v>1.4331210191082744E-2</v>
      </c>
      <c r="AR126" s="2">
        <f t="shared" si="43"/>
        <v>7.3597056117755688E-3</v>
      </c>
      <c r="AS126" s="2">
        <f t="shared" si="44"/>
        <v>9.8268600842302822E-3</v>
      </c>
      <c r="AT126">
        <f>INDEX('Ambiente-Termico'!$B$2:$EC$1000, MATCH($O126, 'Ambiente-Termico'!$I$2:$I$1000, 0), MATCH(AT$1, 'Ambiente-Termico'!$B$1:$EC$1, 0))</f>
        <v>0</v>
      </c>
      <c r="AU126" s="2">
        <f>INDEX('Ambiente-Termico'!$B$2:$EC$1000, MATCH($O126, 'Ambiente-Termico'!$I$2:$I$1000, 0), MATCH(AU$1, 'Ambiente-Termico'!$B$1:$EC$1, 0))</f>
        <v>0</v>
      </c>
      <c r="AV126">
        <f>INDEX('Ambiente-Termico'!$B$2:$EC$1000, MATCH($O126, 'Ambiente-Termico'!$I$2:$I$1000, 0), MATCH(AV$1, 'Ambiente-Termico'!$B$1:$EC$1, 0))</f>
        <v>3650</v>
      </c>
      <c r="AW126" s="2">
        <f>INDEX('Ambiente-Termico'!$B$2:$EC$1000, MATCH($O126, 'Ambiente-Termico'!$I$2:$I$1000, 0), MATCH(AW$1, 'Ambiente-Termico'!$B$1:$EC$1, 0))</f>
        <v>1</v>
      </c>
      <c r="AX126">
        <f>INDEX('Ambiente-Termico'!$B$2:$EC$1000, MATCH($O126, 'Ambiente-Termico'!$I$2:$I$1000, 0), MATCH(AX$1, 'Ambiente-Termico'!$B$1:$EC$1, 0))</f>
        <v>0</v>
      </c>
      <c r="AY126" s="2">
        <f>INDEX('Ambiente-Termico'!$B$2:$EC$1000, MATCH($O126, 'Ambiente-Termico'!$I$2:$I$1000, 0), MATCH(AY$1, 'Ambiente-Termico'!$B$1:$EC$1, 0))</f>
        <v>0</v>
      </c>
      <c r="AZ126">
        <f>INDEX('Ambiente-Termico'!$B$2:$EC$1000, MATCH($O126, 'Ambiente-Termico'!$I$2:$I$1000, 0), MATCH(AZ$1, 'Ambiente-Termico'!$B$1:$EC$1, 0))</f>
        <v>0</v>
      </c>
      <c r="BA126" s="2">
        <f>INDEX('Ambiente-Termico'!$B$2:$EC$1000, MATCH($O126, 'Ambiente-Termico'!$I$2:$I$1000, 0), MATCH(BA$1, 'Ambiente-Termico'!$B$1:$EC$1, 0))</f>
        <v>0</v>
      </c>
      <c r="BB126">
        <f>INDEX('Ambiente-Termico'!$B$2:$EC$1000, MATCH($O126, 'Ambiente-Termico'!$I$2:$I$1000, 0), MATCH(BB$1, 'Ambiente-Termico'!$B$1:$EC$1, 0))</f>
        <v>8760</v>
      </c>
      <c r="BC126" s="2">
        <f>INDEX('Ambiente-Termico'!$B$2:$EC$1000, MATCH($O126, 'Ambiente-Termico'!$I$2:$I$1000, 0), MATCH(BC$1, 'Ambiente-Termico'!$B$1:$EC$1, 0))</f>
        <v>1</v>
      </c>
      <c r="BD126" t="e">
        <f>INDEX('Ambiente-Termico'!$B$2:$EC$1000, MATCH($O126, 'Ambiente-Termico'!$I$2:$I$1000, 0), MATCH(BD$1, 'Ambiente-Termico'!$B$1:$EC$1, 0))</f>
        <v>#N/A</v>
      </c>
      <c r="BE126" s="2" t="e">
        <f>INDEX('Ambiente-Termico'!$B$2:$EC$1000, MATCH($O126, 'Ambiente-Termico'!$I$2:$I$1000, 0), MATCH(BE$1, 'Ambiente-Termico'!$B$1:$EC$1, 0))</f>
        <v>#N/A</v>
      </c>
      <c r="BF126">
        <f>INDEX('Ambiente-Termico'!$B$2:$EC$1000, MATCH($O126, 'Ambiente-Termico'!$I$2:$I$1000, 0), MATCH(BF$1, 'Ambiente-Termico'!$B$1:$EC$1, 0))</f>
        <v>0</v>
      </c>
      <c r="BG126" s="2">
        <f>INDEX('Ambiente-Termico'!$B$2:$EC$1000, MATCH($O126, 'Ambiente-Termico'!$I$2:$I$1000, 0), MATCH(BG$1, 'Ambiente-Termico'!$B$1:$EC$1, 0))</f>
        <v>0</v>
      </c>
      <c r="BH126">
        <f>INDEX('Ambiente-Termico'!$B$2:$EC$1000, MATCH($O126, 'Ambiente-Termico'!$I$2:$I$1000, 0), MATCH(BH$1, 'Ambiente-Termico'!$B$1:$EC$1, 0))</f>
        <v>0</v>
      </c>
      <c r="BI126" s="2">
        <f>INDEX('Ambiente-Termico'!$B$2:$EC$1000, MATCH($O126, 'Ambiente-Termico'!$I$2:$I$1000, 0), MATCH(BI$1, 'Ambiente-Termico'!$B$1:$EC$1, 0))</f>
        <v>0</v>
      </c>
      <c r="BJ126">
        <f>INDEX('Ambiente-Termico'!$B$2:$EC$1000, MATCH($O126, 'Ambiente-Termico'!$I$2:$I$1000, 0), MATCH(BJ$1, 'Ambiente-Termico'!$B$1:$EC$1, 0))</f>
        <v>3650</v>
      </c>
      <c r="BK126" s="2">
        <f>INDEX('Ambiente-Termico'!$B$2:$EC$1000, MATCH($O126, 'Ambiente-Termico'!$I$2:$I$1000, 0), MATCH(BK$1, 'Ambiente-Termico'!$B$1:$EC$1, 0))</f>
        <v>1</v>
      </c>
      <c r="BL126">
        <f>INDEX('Ambiente-Termico'!$B$2:$EC$1000, MATCH($O126, 'Ambiente-Termico'!$I$2:$I$1000, 0), MATCH(BL$1, 'Ambiente-Termico'!$B$1:$EC$1, 0))</f>
        <v>0</v>
      </c>
      <c r="BM126" s="2">
        <f>INDEX('Ambiente-Termico'!$B$2:$EC$1000, MATCH($O126, 'Ambiente-Termico'!$I$2:$I$1000, 0), MATCH(BM$1, 'Ambiente-Termico'!$B$1:$EC$1, 0))</f>
        <v>0</v>
      </c>
      <c r="BN126">
        <f>INDEX('Ambiente-Termico'!$B$2:$EC$1000, MATCH($O126, 'Ambiente-Termico'!$I$2:$I$1000, 0), MATCH(BN$1, 'Ambiente-Termico'!$B$1:$EC$1, 0))</f>
        <v>341</v>
      </c>
      <c r="BO126" s="2">
        <f>INDEX('Ambiente-Termico'!$B$2:$EC$1000, MATCH($O126, 'Ambiente-Termico'!$I$2:$I$1000, 0), MATCH(BO$1, 'Ambiente-Termico'!$B$1:$EC$1, 0))</f>
        <v>3.8926940639269408E-2</v>
      </c>
      <c r="BP126">
        <f>INDEX('Ambiente-Termico'!$B$2:$EC$1000, MATCH($O126, 'Ambiente-Termico'!$I$2:$I$1000, 0), MATCH(BP$1, 'Ambiente-Termico'!$B$1:$EC$1, 0))</f>
        <v>8419</v>
      </c>
      <c r="BQ126" s="2">
        <f>INDEX('Ambiente-Termico'!$B$2:$EC$1000, MATCH($O126, 'Ambiente-Termico'!$I$2:$I$1000, 0), MATCH(BQ$1, 'Ambiente-Termico'!$B$1:$EC$1, 0))</f>
        <v>0.96107305936073062</v>
      </c>
      <c r="BR126">
        <f>INDEX('Ambiente-Termico'!$B$2:$EC$1000, MATCH($O126, 'Ambiente-Termico'!$I$2:$I$1000, 0), MATCH(BR$1, 'Ambiente-Termico'!$B$1:$EC$1, 0))</f>
        <v>0</v>
      </c>
      <c r="BS126" s="2">
        <f>INDEX('Ambiente-Termico'!$B$2:$EC$1000, MATCH($O126, 'Ambiente-Termico'!$I$2:$I$1000, 0), MATCH(BS$1, 'Ambiente-Termico'!$B$1:$EC$1, 0))</f>
        <v>0</v>
      </c>
      <c r="BT126">
        <f>INDEX('Ambiente-Termico'!$B$2:$EC$1000, MATCH($O126, 'Ambiente-Termico'!$I$2:$I$1000, 0), MATCH(BT$1, 'Ambiente-Termico'!$B$1:$EC$1, 0))</f>
        <v>1027</v>
      </c>
      <c r="BU126" s="2">
        <f>INDEX('Ambiente-Termico'!$B$2:$EC$1000, MATCH($O126, 'Ambiente-Termico'!$I$2:$I$1000, 0), MATCH(BU$1, 'Ambiente-Termico'!$B$1:$EC$1, 0))</f>
        <v>0.28136986301369871</v>
      </c>
      <c r="BV126">
        <f>INDEX('Ambiente-Termico'!$B$2:$EC$1000, MATCH($O126, 'Ambiente-Termico'!$I$2:$I$1000, 0), MATCH(BV$1, 'Ambiente-Termico'!$B$1:$EC$1, 0))</f>
        <v>7733</v>
      </c>
      <c r="BW126" s="2">
        <f>INDEX('Ambiente-Termico'!$B$2:$EC$1000, MATCH($O126, 'Ambiente-Termico'!$I$2:$I$1000, 0), MATCH(BW$1, 'Ambiente-Termico'!$B$1:$EC$1, 0))</f>
        <v>0.88276255707762552</v>
      </c>
      <c r="BX126">
        <f>INDEX('Ambiente-Termico'!$B$2:$EC$1000, MATCH($O126, 'Ambiente-Termico'!$I$2:$I$1000, 0), MATCH(BX$1, 'Ambiente-Termico'!$B$1:$EC$1, 0))</f>
        <v>0</v>
      </c>
      <c r="BY126" s="2">
        <f>INDEX('Ambiente-Termico'!$B$2:$EC$1000, MATCH($O126, 'Ambiente-Termico'!$I$2:$I$1000, 0), MATCH(BY$1, 'Ambiente-Termico'!$B$1:$EC$1, 0))</f>
        <v>0</v>
      </c>
      <c r="BZ126">
        <f>INDEX('Ambiente-Termico'!$B$2:$EC$1000, MATCH($O126, 'Ambiente-Termico'!$I$2:$I$1000, 0), MATCH(BZ$1, 'Ambiente-Termico'!$B$1:$EC$1, 0))</f>
        <v>3235</v>
      </c>
      <c r="CA126" s="2">
        <f>INDEX('Ambiente-Termico'!$B$2:$EC$1000, MATCH($O126, 'Ambiente-Termico'!$I$2:$I$1000, 0), MATCH(CA$1, 'Ambiente-Termico'!$B$1:$EC$1, 0))</f>
        <v>0.36929223744292239</v>
      </c>
      <c r="CB126">
        <f>INDEX('Ambiente-Termico'!$B$2:$EC$1000, MATCH($O126, 'Ambiente-Termico'!$I$2:$I$1000, 0), MATCH(CB$1, 'Ambiente-Termico'!$B$1:$EC$1, 0))</f>
        <v>5525</v>
      </c>
      <c r="CC126" s="2">
        <f>INDEX('Ambiente-Termico'!$B$2:$EC$1000, MATCH($O126, 'Ambiente-Termico'!$I$2:$I$1000, 0), MATCH(CC$1, 'Ambiente-Termico'!$B$1:$EC$1, 0))</f>
        <v>0.63070776255707761</v>
      </c>
      <c r="CD126">
        <f>INDEX('Ambiente-Termico'!$B$2:$EC$1000, MATCH($O126, 'Ambiente-Termico'!$I$2:$I$1000, 0), MATCH(CD$1, 'Ambiente-Termico'!$B$1:$EC$1, 0))</f>
        <v>0</v>
      </c>
      <c r="CE126">
        <f>INDEX('Ambiente-Termico'!$B$2:$EC$1000, MATCH($O126, 'Ambiente-Termico'!$I$2:$I$1000, 0), MATCH(CE$1, 'Ambiente-Termico'!$B$1:$EC$1, 0))</f>
        <v>0</v>
      </c>
      <c r="CF126">
        <f>INDEX('Ambiente-Termico'!$B$2:$EC$1000, MATCH($O126, 'Ambiente-Termico'!$I$2:$I$1000, 0), MATCH(CF$1, 'Ambiente-Termico'!$B$1:$EC$1, 0))</f>
        <v>0</v>
      </c>
      <c r="CG126">
        <f>INDEX('Ambiente-Termico'!$B$2:$EC$1000, MATCH($O126, 'Ambiente-Termico'!$I$2:$I$1000, 0), MATCH(CG$1, 'Ambiente-Termico'!$B$1:$EC$1, 0))</f>
        <v>0</v>
      </c>
      <c r="CH126">
        <f>INDEX('Ambiente-Termico'!$B$2:$EC$1000, MATCH($O126, 'Ambiente-Termico'!$I$2:$I$1000, 0), MATCH(CH$1, 'Ambiente-Termico'!$B$1:$EC$1, 0))</f>
        <v>0</v>
      </c>
      <c r="CI126">
        <f>INDEX('Ambiente-Termico'!$B$2:$EC$1000, MATCH($O126, 'Ambiente-Termico'!$I$2:$I$1000, 0), MATCH(CI$1, 'Ambiente-Termico'!$B$1:$EC$1, 0))</f>
        <v>0</v>
      </c>
      <c r="CJ126">
        <f>INDEX('Ambiente-Termico'!$B$2:$EC$1000, MATCH($O126, 'Ambiente-Termico'!$I$2:$I$1000, 0), MATCH(CJ$1, 'Ambiente-Termico'!$B$1:$EC$1, 0))</f>
        <v>0</v>
      </c>
      <c r="CK126">
        <f>INDEX('Ambiente-Termico'!$B$2:$EC$1000, MATCH($O126, 'Ambiente-Termico'!$I$2:$I$1000, 0), MATCH(CK$1, 'Ambiente-Termico'!$B$1:$EC$1, 0))</f>
        <v>7.19</v>
      </c>
      <c r="CL126">
        <f>INDEX('Ambiente-Termico'!$B$2:$EC$1000, MATCH($O126, 'Ambiente-Termico'!$I$2:$I$1000, 0), MATCH(CL$1, 'Ambiente-Termico'!$B$1:$EC$1, 0))</f>
        <v>11.36</v>
      </c>
      <c r="CM126">
        <f>INDEX('Ambiente-Termico'!$B$2:$EC$1000, MATCH($O126, 'Ambiente-Termico'!$I$2:$I$1000, 0), MATCH(CM$1, 'Ambiente-Termico'!$B$1:$EC$1, 0))</f>
        <v>1.77</v>
      </c>
      <c r="CN126" t="str">
        <f>INDEX('Ambiente-Termico'!$B$2:$EC$1000, MATCH($O126, 'Ambiente-Termico'!$I$2:$I$1000, 0), MATCH(CN$1, 'Ambiente-Termico'!$B$1:$EC$1, 0))</f>
        <v xml:space="preserve"> 02/21  23:00:00</v>
      </c>
      <c r="CO126">
        <f>INDEX('Ambiente-Termico'!$B$2:$EC$1000, MATCH($O126, 'Ambiente-Termico'!$I$2:$I$1000, 0), MATCH(CO$1, 'Ambiente-Termico'!$B$1:$EC$1, 0))</f>
        <v>152.24324867227651</v>
      </c>
      <c r="CP126">
        <f>INDEX('Ambiente-Termico'!$B$2:$EC$1000, MATCH($O126, 'Ambiente-Termico'!$I$2:$I$1000, 0), MATCH(CP$1, 'Ambiente-Termico'!$B$1:$EC$1, 0))</f>
        <v>81</v>
      </c>
      <c r="CQ126">
        <f>INDEX('Ambiente-Termico'!$B$2:$EC$1000, MATCH($O126, 'Ambiente-Termico'!$I$2:$I$1000, 0), MATCH(CQ$1, 'Ambiente-Termico'!$B$1:$EC$1, 0))</f>
        <v>39.825000000000003</v>
      </c>
      <c r="CR126">
        <f>INDEX('Ambiente-Termico'!$B$2:$EC$1000, MATCH($O126, 'Ambiente-Termico'!$I$2:$I$1000, 0), MATCH(CR$1, 'Ambiente-Termico'!$B$1:$EC$1, 0))</f>
        <v>0</v>
      </c>
      <c r="CS126">
        <f>INDEX('Ambiente-Termico'!$B$2:$EC$1000, MATCH($O126, 'Ambiente-Termico'!$I$2:$I$1000, 0), MATCH(CS$1, 'Ambiente-Termico'!$B$1:$EC$1, 0))</f>
        <v>0</v>
      </c>
      <c r="CT126">
        <f>INDEX('Ambiente-Termico'!$B$2:$EC$1000, MATCH($O126, 'Ambiente-Termico'!$I$2:$I$1000, 0), MATCH(CT$1, 'Ambiente-Termico'!$B$1:$EC$1, 0))</f>
        <v>0</v>
      </c>
      <c r="CU126">
        <f>INDEX('Ambiente-Termico'!$B$2:$EC$1000, MATCH($O126, 'Ambiente-Termico'!$I$2:$I$1000, 0), MATCH(CU$1, 'Ambiente-Termico'!$B$1:$EC$1, 0))</f>
        <v>0</v>
      </c>
      <c r="CV126">
        <f>INDEX('Ambiente-Termico'!$B$2:$EC$1000, MATCH($O126, 'Ambiente-Termico'!$I$2:$I$1000, 0), MATCH(CV$1, 'Ambiente-Termico'!$B$1:$EC$1, 0))</f>
        <v>13.548350762357151</v>
      </c>
      <c r="CW126">
        <f>INDEX('Ambiente-Termico'!$B$2:$EC$1000, MATCH($O126, 'Ambiente-Termico'!$I$2:$I$1000, 0), MATCH(CW$1, 'Ambiente-Termico'!$B$1:$EC$1, 0))</f>
        <v>0</v>
      </c>
      <c r="CX126">
        <f>INDEX('Ambiente-Termico'!$B$2:$EC$1000, MATCH($O126, 'Ambiente-Termico'!$I$2:$I$1000, 0), MATCH(CX$1, 'Ambiente-Termico'!$B$1:$EC$1, 0))</f>
        <v>17.869897909919299</v>
      </c>
      <c r="CY126">
        <f>INDEX('Ambiente-Termico'!$B$2:$EC$1000, MATCH($O126, 'Ambiente-Termico'!$I$2:$I$1000, 0), MATCH(CY$1, 'Ambiente-Termico'!$B$1:$EC$1, 0))</f>
        <v>152.24324867227651</v>
      </c>
      <c r="CZ126">
        <f>INDEX('Ambiente-Termico'!$B$2:$EC$1000, MATCH($O126, 'Ambiente-Termico'!$I$2:$I$1000, 0), MATCH(CZ$1, 'Ambiente-Termico'!$B$1:$EC$1, 0))</f>
        <v>0</v>
      </c>
      <c r="DA126" t="str">
        <f>INDEX('Ambiente-Termico'!$B$2:$EC$1000, MATCH($O126, 'Ambiente-Termico'!$I$2:$I$1000, 0), MATCH(DA$1, 'Ambiente-Termico'!$B$1:$EC$1, 0))</f>
        <v xml:space="preserve"> 02/12  23:00:00</v>
      </c>
      <c r="DB126">
        <f>INDEX('Ambiente-Termico'!$B$2:$EC$1000, MATCH($O126, 'Ambiente-Termico'!$I$2:$I$1000, 0), MATCH(DB$1, 'Ambiente-Termico'!$B$1:$EC$1, 0))</f>
        <v>208.42993426410189</v>
      </c>
      <c r="DC126">
        <f>INDEX('Ambiente-Termico'!$B$2:$EC$1000, MATCH($O126, 'Ambiente-Termico'!$I$2:$I$1000, 0), MATCH(DC$1, 'Ambiente-Termico'!$B$1:$EC$1, 0))</f>
        <v>81</v>
      </c>
      <c r="DD126">
        <f>INDEX('Ambiente-Termico'!$B$2:$EC$1000, MATCH($O126, 'Ambiente-Termico'!$I$2:$I$1000, 0), MATCH(DD$1, 'Ambiente-Termico'!$B$1:$EC$1, 0))</f>
        <v>39.825000000000003</v>
      </c>
      <c r="DE126">
        <f>INDEX('Ambiente-Termico'!$B$2:$EC$1000, MATCH($O126, 'Ambiente-Termico'!$I$2:$I$1000, 0), MATCH(DE$1, 'Ambiente-Termico'!$B$1:$EC$1, 0))</f>
        <v>0</v>
      </c>
      <c r="DF126">
        <f>INDEX('Ambiente-Termico'!$B$2:$EC$1000, MATCH($O126, 'Ambiente-Termico'!$I$2:$I$1000, 0), MATCH(DF$1, 'Ambiente-Termico'!$B$1:$EC$1, 0))</f>
        <v>0</v>
      </c>
      <c r="DG126">
        <f>INDEX('Ambiente-Termico'!$B$2:$EC$1000, MATCH($O126, 'Ambiente-Termico'!$I$2:$I$1000, 0), MATCH(DG$1, 'Ambiente-Termico'!$B$1:$EC$1, 0))</f>
        <v>0</v>
      </c>
      <c r="DH126">
        <f>INDEX('Ambiente-Termico'!$B$2:$EC$1000, MATCH($O126, 'Ambiente-Termico'!$I$2:$I$1000, 0), MATCH(DH$1, 'Ambiente-Termico'!$B$1:$EC$1, 0))</f>
        <v>0</v>
      </c>
      <c r="DI126">
        <f>INDEX('Ambiente-Termico'!$B$2:$EC$1000, MATCH($O126, 'Ambiente-Termico'!$I$2:$I$1000, 0), MATCH(DI$1, 'Ambiente-Termico'!$B$1:$EC$1, 0))</f>
        <v>-23.807884136522208</v>
      </c>
      <c r="DJ126">
        <f>INDEX('Ambiente-Termico'!$B$2:$EC$1000, MATCH($O126, 'Ambiente-Termico'!$I$2:$I$1000, 0), MATCH(DJ$1, 'Ambiente-Termico'!$B$1:$EC$1, 0))</f>
        <v>0</v>
      </c>
      <c r="DK126">
        <f>INDEX('Ambiente-Termico'!$B$2:$EC$1000, MATCH($O126, 'Ambiente-Termico'!$I$2:$I$1000, 0), MATCH(DK$1, 'Ambiente-Termico'!$B$1:$EC$1, 0))</f>
        <v>111.4128184006241</v>
      </c>
      <c r="DL126">
        <f>INDEX('Ambiente-Termico'!$B$2:$EC$1000, MATCH($O126, 'Ambiente-Termico'!$I$2:$I$1000, 0), MATCH(DL$1, 'Ambiente-Termico'!$B$1:$EC$1, 0))</f>
        <v>208.42993426410189</v>
      </c>
      <c r="DM126">
        <f>INDEX('Ambiente-Termico'!$B$2:$EC$1000, MATCH($O126, 'Ambiente-Termico'!$I$2:$I$1000, 0), MATCH(DM$1, 'Ambiente-Termico'!$B$1:$EC$1, 0))</f>
        <v>0</v>
      </c>
      <c r="DN126" s="2">
        <f t="shared" si="45"/>
        <v>0</v>
      </c>
      <c r="DO126" s="2">
        <f t="shared" si="46"/>
        <v>0</v>
      </c>
      <c r="DP126" s="2">
        <f t="shared" si="47"/>
        <v>0</v>
      </c>
      <c r="DQ126" s="2">
        <f t="shared" si="48"/>
        <v>0</v>
      </c>
      <c r="DR126" s="2">
        <f t="shared" si="49"/>
        <v>0</v>
      </c>
      <c r="DS126" s="2">
        <f t="shared" si="50"/>
        <v>0</v>
      </c>
      <c r="DT126" s="2">
        <f t="shared" si="51"/>
        <v>0</v>
      </c>
      <c r="DU126" s="2">
        <f t="shared" si="52"/>
        <v>0.32803738317757003</v>
      </c>
      <c r="DV126" s="2">
        <f t="shared" si="53"/>
        <v>-0.19202518363064014</v>
      </c>
      <c r="DW126" s="2">
        <f t="shared" si="54"/>
        <v>0.11055276381909551</v>
      </c>
      <c r="DX126" s="2">
        <f t="shared" si="55"/>
        <v>0.18178964305423484</v>
      </c>
      <c r="DY126" s="2">
        <f t="shared" si="56"/>
        <v>0.53204329719975363</v>
      </c>
      <c r="DZ126" s="2">
        <f t="shared" si="57"/>
        <v>0.26158795445654554</v>
      </c>
      <c r="EA126" s="2">
        <f t="shared" si="58"/>
        <v>0</v>
      </c>
      <c r="EB126" s="2">
        <f t="shared" si="59"/>
        <v>0</v>
      </c>
      <c r="EC126" s="2">
        <f t="shared" si="60"/>
        <v>0</v>
      </c>
      <c r="ED126" s="2">
        <f t="shared" si="61"/>
        <v>0</v>
      </c>
      <c r="EE126" s="2">
        <f t="shared" si="62"/>
        <v>8.8991471743497447E-2</v>
      </c>
      <c r="EF126" s="2">
        <f t="shared" si="63"/>
        <v>0</v>
      </c>
      <c r="EG126" s="2">
        <f t="shared" si="64"/>
        <v>0.11737727660020307</v>
      </c>
      <c r="EH126" s="2">
        <f t="shared" si="65"/>
        <v>1</v>
      </c>
      <c r="EI126" s="2">
        <f t="shared" si="66"/>
        <v>0</v>
      </c>
      <c r="EJ126" s="2">
        <f t="shared" si="67"/>
        <v>4.7653980375944593E-3</v>
      </c>
      <c r="EK126" s="2">
        <f t="shared" si="68"/>
        <v>0.38861980303349697</v>
      </c>
      <c r="EL126" s="2">
        <f t="shared" si="69"/>
        <v>0.19107140315813603</v>
      </c>
      <c r="EM126" s="2">
        <f t="shared" si="70"/>
        <v>0</v>
      </c>
      <c r="EN126" s="2">
        <f t="shared" si="71"/>
        <v>0</v>
      </c>
      <c r="EO126" s="2">
        <f t="shared" si="72"/>
        <v>0</v>
      </c>
      <c r="EP126" s="2">
        <f t="shared" si="73"/>
        <v>0</v>
      </c>
      <c r="EQ126" s="2">
        <f t="shared" si="74"/>
        <v>-0.11422487955283429</v>
      </c>
      <c r="ER126" s="2">
        <f t="shared" si="75"/>
        <v>0</v>
      </c>
      <c r="ES126" s="2">
        <f t="shared" si="76"/>
        <v>0.53453367336120128</v>
      </c>
      <c r="ET126" s="2">
        <f t="shared" si="77"/>
        <v>1</v>
      </c>
      <c r="EU126" s="2">
        <f t="shared" si="78"/>
        <v>0</v>
      </c>
      <c r="EV126">
        <f>INDEX('Ambiente-Luminico'!$B$2:$DZ$1000, MATCH($P126, 'Ambiente-Luminico'!$M$2:$M$1000, 0), MATCH(EV$1, 'Ambiente-Luminico'!$B$1:$DZ$1, 0))</f>
        <v>0.6</v>
      </c>
      <c r="EW126">
        <f>INDEX('Ambiente-Luminico'!$B$2:$DZ$1000, MATCH($P126, 'Ambiente-Luminico'!$M$2:$M$1000, 0), MATCH(EW$1, 'Ambiente-Luminico'!$B$1:$DZ$1, 0))</f>
        <v>0.05</v>
      </c>
      <c r="EX126">
        <f>INDEX('Ambiente-Luminico'!$B$2:$DZ$1000, MATCH($P126, 'Ambiente-Luminico'!$M$2:$M$1000, 0), MATCH(EX$1, 'Ambiente-Luminico'!$B$1:$DZ$1, 0))</f>
        <v>0</v>
      </c>
      <c r="EY126">
        <f>INDEX('Ambiente-Luminico'!$B$2:$DZ$1000, MATCH($P126, 'Ambiente-Luminico'!$M$2:$M$1000, 0), MATCH(EY$1, 'Ambiente-Luminico'!$B$1:$DZ$1, 0))</f>
        <v>0.52760273000000002</v>
      </c>
      <c r="EZ126">
        <f>INDEX('Ambiente-Luminico'!$B$2:$DZ$1000, MATCH($P126, 'Ambiente-Luminico'!$M$2:$M$1000, 0), MATCH(EZ$1, 'Ambiente-Luminico'!$B$1:$DZ$1, 0))</f>
        <v>1.7643836999999999E-2</v>
      </c>
      <c r="FA126">
        <f>INDEX('Ambiente-Luminico'!$B$2:$DZ$1000, MATCH($P126, 'Ambiente-Luminico'!$M$2:$M$1000, 0), MATCH(FA$1, 'Ambiente-Luminico'!$B$1:$DZ$1, 0))</f>
        <v>632.08514000000002</v>
      </c>
      <c r="FB126">
        <f>INDEX('Ambiente-Luminico'!$B$2:$DZ$1000, MATCH($P126, 'Ambiente-Luminico'!$M$2:$M$1000, 0), MATCH(FB$1, 'Ambiente-Luminico'!$B$1:$DZ$1, 0))</f>
        <v>2.5000000000000001E-2</v>
      </c>
    </row>
    <row r="127" spans="1:158" x14ac:dyDescent="0.3">
      <c r="A127">
        <f>IF(INDEX(Plan1!O$5:O$1000,ROW()-1)="","",INDEX(Plan1!O$5:O$1000,ROW()-1))</f>
        <v>126</v>
      </c>
      <c r="B127" t="str">
        <f>IF(INDEX(Plan1!P$5:P$1000,ROW()-1)="","",INDEX(Plan1!P$5:P$1000,ROW()-1))</f>
        <v>CTD-HVAC-V86-T120_Pext</v>
      </c>
      <c r="C127" t="str">
        <f>IF(INDEX(Plan1!Q$5:Q$1000,ROW()-1)="","",INDEX(Plan1!Q$5:Q$1000,ROW()-1))</f>
        <v>CTD</v>
      </c>
      <c r="D127" t="str">
        <f>IF(INDEX(Plan1!R$5:R$1000,ROW()-1)="","",INDEX(Plan1!R$5:R$1000,ROW()-1))</f>
        <v>HVAC</v>
      </c>
      <c r="E127" t="str">
        <f>IF(INDEX(Plan1!S$5:S$1000,ROW()-1)="","",INDEX(Plan1!S$5:S$1000,ROW()-1))</f>
        <v>V86</v>
      </c>
      <c r="F127" t="str">
        <f>IF(INDEX(Plan1!T$5:T$1000,ROW()-1)="","",INDEX(Plan1!T$5:T$1000,ROW()-1))</f>
        <v>T120_Pext</v>
      </c>
      <c r="G127" t="str">
        <f>IF(INDEX(Plan1!U$5:U$1000,ROW()-1)="","",INDEX(Plan1!U$5:U$1000,ROW()-1))</f>
        <v>DORMITÓRIO SERVIÇO</v>
      </c>
      <c r="H127">
        <f>IF(INDEX(Plan1!W$5:W$1000,ROW()-1)="","",INDEX(Plan1!W$5:W$1000,ROW()-1))</f>
        <v>6.72</v>
      </c>
      <c r="I127">
        <f>IF(INDEX(Plan1!X$5:X$1000,ROW()-1)="","",INDEX(Plan1!X$5:X$1000,ROW()-1))</f>
        <v>8.1199999999999992</v>
      </c>
      <c r="J127">
        <f>IF(INDEX(Plan1!Y$5:Y$1000,ROW()-1)="","",INDEX(Plan1!Y$5:Y$1000,ROW()-1))</f>
        <v>1.32</v>
      </c>
      <c r="K127" s="16">
        <f>IF(INDEX(Plan1!Z$5:Z$1000,ROW()-1)="","",INDEX(Plan1!Z$5:Z$1000,ROW()-1))</f>
        <v>0.16</v>
      </c>
      <c r="L127" s="2">
        <f>IF(INDEX(Plan1!AA$5:AA$1000,ROW()-1)="","",INDEX(Plan1!AA$5:AA$1000,ROW()-1))</f>
        <v>0.2</v>
      </c>
      <c r="M127" t="str">
        <f t="shared" si="79"/>
        <v>ST</v>
      </c>
      <c r="N127" t="str">
        <f t="shared" si="80"/>
        <v>Leste</v>
      </c>
      <c r="O127" t="str">
        <f t="shared" si="81"/>
        <v>CTD-HVAC-V86-T120_Pext-DORMITÓRIO SERVIÇO-ST</v>
      </c>
      <c r="P127" t="str">
        <f t="shared" si="82"/>
        <v>CTD-VN-V86-T120_Pext-DORMITÓRIO SERVIÇO-ST</v>
      </c>
      <c r="Q127" t="str">
        <f t="shared" si="83"/>
        <v>CTD_T120_Pext_V86</v>
      </c>
      <c r="R127" t="str">
        <f t="shared" si="84"/>
        <v>CTD_T120_Pext_V86_sDG</v>
      </c>
      <c r="S127" t="str">
        <f t="shared" si="85"/>
        <v>CTD-DORM-SERV</v>
      </c>
      <c r="T127" t="str">
        <f t="shared" si="86"/>
        <v>CTD-HVAC-V86-ST-DORMITÓRIO SERVIÇO-ST</v>
      </c>
      <c r="U127">
        <f>INDEX('Ambiente-Termico'!$B$2:$EC$1000, MATCH($O127, 'Ambiente-Termico'!$I$2:$I$1000, 0), MATCH(U$1, 'Ambiente-Termico'!$B$1:$EC$1, 0))</f>
        <v>3650</v>
      </c>
      <c r="V127">
        <f>INDEX('Ambiente-Termico'!$B$2:$EC$1000, MATCH($O127, 'Ambiente-Termico'!$I$2:$I$1000, 0), MATCH(V$1, 'Ambiente-Termico'!$B$1:$EC$1, 0))</f>
        <v>24.07</v>
      </c>
      <c r="W127">
        <f>INDEX('Ambiente-Termico'!$B$2:$EC$1000, MATCH($O127, 'Ambiente-Termico'!$I$2:$I$1000, 0), MATCH(W$1, 'Ambiente-Termico'!$B$1:$EC$1, 0))</f>
        <v>24.84</v>
      </c>
      <c r="X127">
        <f>INDEX('Ambiente-Termico'!$B$2:$EC$1000, MATCH($O127, 'Ambiente-Termico'!$I$2:$I$1000, 0), MATCH(X$1, 'Ambiente-Termico'!$B$1:$EC$1, 0))</f>
        <v>22.11</v>
      </c>
      <c r="Y127">
        <f>INDEX('Ambiente-Termico'!$B$2:$EC$1000, MATCH($O127, 'Ambiente-Termico'!$I$2:$I$1000, 0), MATCH(Y$1, 'Ambiente-Termico'!$B$1:$EC$1, 0))</f>
        <v>21.46</v>
      </c>
      <c r="Z127">
        <f>INDEX('Ambiente-Termico'!$B$2:$EC$1000, MATCH($O127, 'Ambiente-Termico'!$I$2:$I$1000, 0), MATCH(Z$1, 'Ambiente-Termico'!$B$1:$EC$1, 0))</f>
        <v>24.84</v>
      </c>
      <c r="AA127">
        <f>INDEX('Ambiente-Termico'!$B$2:$EC$1000, MATCH($O127, 'Ambiente-Termico'!$I$2:$I$1000, 0), MATCH(AA$1, 'Ambiente-Termico'!$B$1:$EC$1, 0))</f>
        <v>24.84</v>
      </c>
      <c r="AB127">
        <f>INDEX('Ambiente-Termico'!$B$2:$EC$1000, MATCH($O127, 'Ambiente-Termico'!$I$2:$I$1000, 0), MATCH(AB$1, 'Ambiente-Termico'!$B$1:$EC$1, 0))</f>
        <v>21.13</v>
      </c>
      <c r="AC127">
        <f>INDEX('Ambiente-Termico'!$B$2:$EC$1000, MATCH($O127, 'Ambiente-Termico'!$I$2:$I$1000, 0), MATCH(AC$1, 'Ambiente-Termico'!$B$1:$EC$1, 0))</f>
        <v>21.03</v>
      </c>
      <c r="AD127">
        <f>INDEX('Ambiente-Termico'!$B$2:$EC$1000, MATCH($O127, 'Ambiente-Termico'!$I$2:$I$1000, 0), MATCH(AD$1, 'Ambiente-Termico'!$B$1:$EC$1, 0))</f>
        <v>24.45</v>
      </c>
      <c r="AE127">
        <f>INDEX('Ambiente-Termico'!$B$2:$EC$1000, MATCH($O127, 'Ambiente-Termico'!$I$2:$I$1000, 0), MATCH(AE$1, 'Ambiente-Termico'!$B$1:$EC$1, 0))</f>
        <v>24.84</v>
      </c>
      <c r="AF127">
        <f>INDEX('Ambiente-Termico'!$B$2:$EC$1000, MATCH($O127, 'Ambiente-Termico'!$I$2:$I$1000, 0), MATCH(AF$1, 'Ambiente-Termico'!$B$1:$EC$1, 0))</f>
        <v>21.62</v>
      </c>
      <c r="AG127">
        <f>INDEX('Ambiente-Termico'!$B$2:$EC$1000, MATCH($O127, 'Ambiente-Termico'!$I$2:$I$1000, 0), MATCH(AG$1, 'Ambiente-Termico'!$B$1:$EC$1, 0))</f>
        <v>21.24</v>
      </c>
      <c r="AH127" s="2">
        <f t="shared" si="87"/>
        <v>0</v>
      </c>
      <c r="AI127" s="2">
        <f t="shared" si="87"/>
        <v>1.1539992041384783E-2</v>
      </c>
      <c r="AJ127" s="2">
        <f t="shared" si="87"/>
        <v>4.5024763619991859E-3</v>
      </c>
      <c r="AK127" s="2">
        <f t="shared" si="87"/>
        <v>5.0996754751969631E-3</v>
      </c>
      <c r="AL127" s="2">
        <f t="shared" si="88"/>
        <v>9.5693779904305609E-3</v>
      </c>
      <c r="AM127" s="2">
        <f t="shared" si="88"/>
        <v>1.0752688172043001E-2</v>
      </c>
      <c r="AN127" s="2">
        <f t="shared" si="88"/>
        <v>6.5820404325340753E-3</v>
      </c>
      <c r="AO127" s="2">
        <f t="shared" si="43"/>
        <v>6.1436672967863926E-3</v>
      </c>
      <c r="AP127" s="2">
        <f t="shared" si="43"/>
        <v>5.2888527257932694E-3</v>
      </c>
      <c r="AQ127" s="2">
        <f t="shared" si="43"/>
        <v>1.1146496815286677E-2</v>
      </c>
      <c r="AR127" s="2">
        <f t="shared" si="43"/>
        <v>5.5197792088315101E-3</v>
      </c>
      <c r="AS127" s="2">
        <f t="shared" si="44"/>
        <v>6.083294337856926E-3</v>
      </c>
      <c r="AT127">
        <f>INDEX('Ambiente-Termico'!$B$2:$EC$1000, MATCH($O127, 'Ambiente-Termico'!$I$2:$I$1000, 0), MATCH(AT$1, 'Ambiente-Termico'!$B$1:$EC$1, 0))</f>
        <v>0</v>
      </c>
      <c r="AU127" s="2">
        <f>INDEX('Ambiente-Termico'!$B$2:$EC$1000, MATCH($O127, 'Ambiente-Termico'!$I$2:$I$1000, 0), MATCH(AU$1, 'Ambiente-Termico'!$B$1:$EC$1, 0))</f>
        <v>0</v>
      </c>
      <c r="AV127">
        <f>INDEX('Ambiente-Termico'!$B$2:$EC$1000, MATCH($O127, 'Ambiente-Termico'!$I$2:$I$1000, 0), MATCH(AV$1, 'Ambiente-Termico'!$B$1:$EC$1, 0))</f>
        <v>3650</v>
      </c>
      <c r="AW127" s="2">
        <f>INDEX('Ambiente-Termico'!$B$2:$EC$1000, MATCH($O127, 'Ambiente-Termico'!$I$2:$I$1000, 0), MATCH(AW$1, 'Ambiente-Termico'!$B$1:$EC$1, 0))</f>
        <v>1</v>
      </c>
      <c r="AX127">
        <f>INDEX('Ambiente-Termico'!$B$2:$EC$1000, MATCH($O127, 'Ambiente-Termico'!$I$2:$I$1000, 0), MATCH(AX$1, 'Ambiente-Termico'!$B$1:$EC$1, 0))</f>
        <v>0</v>
      </c>
      <c r="AY127" s="2">
        <f>INDEX('Ambiente-Termico'!$B$2:$EC$1000, MATCH($O127, 'Ambiente-Termico'!$I$2:$I$1000, 0), MATCH(AY$1, 'Ambiente-Termico'!$B$1:$EC$1, 0))</f>
        <v>0</v>
      </c>
      <c r="AZ127">
        <f>INDEX('Ambiente-Termico'!$B$2:$EC$1000, MATCH($O127, 'Ambiente-Termico'!$I$2:$I$1000, 0), MATCH(AZ$1, 'Ambiente-Termico'!$B$1:$EC$1, 0))</f>
        <v>0</v>
      </c>
      <c r="BA127" s="2">
        <f>INDEX('Ambiente-Termico'!$B$2:$EC$1000, MATCH($O127, 'Ambiente-Termico'!$I$2:$I$1000, 0), MATCH(BA$1, 'Ambiente-Termico'!$B$1:$EC$1, 0))</f>
        <v>0</v>
      </c>
      <c r="BB127">
        <f>INDEX('Ambiente-Termico'!$B$2:$EC$1000, MATCH($O127, 'Ambiente-Termico'!$I$2:$I$1000, 0), MATCH(BB$1, 'Ambiente-Termico'!$B$1:$EC$1, 0))</f>
        <v>8760</v>
      </c>
      <c r="BC127" s="2">
        <f>INDEX('Ambiente-Termico'!$B$2:$EC$1000, MATCH($O127, 'Ambiente-Termico'!$I$2:$I$1000, 0), MATCH(BC$1, 'Ambiente-Termico'!$B$1:$EC$1, 0))</f>
        <v>1</v>
      </c>
      <c r="BD127" t="e">
        <f>INDEX('Ambiente-Termico'!$B$2:$EC$1000, MATCH($O127, 'Ambiente-Termico'!$I$2:$I$1000, 0), MATCH(BD$1, 'Ambiente-Termico'!$B$1:$EC$1, 0))</f>
        <v>#N/A</v>
      </c>
      <c r="BE127" s="2" t="e">
        <f>INDEX('Ambiente-Termico'!$B$2:$EC$1000, MATCH($O127, 'Ambiente-Termico'!$I$2:$I$1000, 0), MATCH(BE$1, 'Ambiente-Termico'!$B$1:$EC$1, 0))</f>
        <v>#N/A</v>
      </c>
      <c r="BF127">
        <f>INDEX('Ambiente-Termico'!$B$2:$EC$1000, MATCH($O127, 'Ambiente-Termico'!$I$2:$I$1000, 0), MATCH(BF$1, 'Ambiente-Termico'!$B$1:$EC$1, 0))</f>
        <v>0</v>
      </c>
      <c r="BG127" s="2">
        <f>INDEX('Ambiente-Termico'!$B$2:$EC$1000, MATCH($O127, 'Ambiente-Termico'!$I$2:$I$1000, 0), MATCH(BG$1, 'Ambiente-Termico'!$B$1:$EC$1, 0))</f>
        <v>0</v>
      </c>
      <c r="BH127">
        <f>INDEX('Ambiente-Termico'!$B$2:$EC$1000, MATCH($O127, 'Ambiente-Termico'!$I$2:$I$1000, 0), MATCH(BH$1, 'Ambiente-Termico'!$B$1:$EC$1, 0))</f>
        <v>0</v>
      </c>
      <c r="BI127" s="2">
        <f>INDEX('Ambiente-Termico'!$B$2:$EC$1000, MATCH($O127, 'Ambiente-Termico'!$I$2:$I$1000, 0), MATCH(BI$1, 'Ambiente-Termico'!$B$1:$EC$1, 0))</f>
        <v>0</v>
      </c>
      <c r="BJ127">
        <f>INDEX('Ambiente-Termico'!$B$2:$EC$1000, MATCH($O127, 'Ambiente-Termico'!$I$2:$I$1000, 0), MATCH(BJ$1, 'Ambiente-Termico'!$B$1:$EC$1, 0))</f>
        <v>3650</v>
      </c>
      <c r="BK127" s="2">
        <f>INDEX('Ambiente-Termico'!$B$2:$EC$1000, MATCH($O127, 'Ambiente-Termico'!$I$2:$I$1000, 0), MATCH(BK$1, 'Ambiente-Termico'!$B$1:$EC$1, 0))</f>
        <v>1</v>
      </c>
      <c r="BL127">
        <f>INDEX('Ambiente-Termico'!$B$2:$EC$1000, MATCH($O127, 'Ambiente-Termico'!$I$2:$I$1000, 0), MATCH(BL$1, 'Ambiente-Termico'!$B$1:$EC$1, 0))</f>
        <v>0</v>
      </c>
      <c r="BM127" s="2">
        <f>INDEX('Ambiente-Termico'!$B$2:$EC$1000, MATCH($O127, 'Ambiente-Termico'!$I$2:$I$1000, 0), MATCH(BM$1, 'Ambiente-Termico'!$B$1:$EC$1, 0))</f>
        <v>0</v>
      </c>
      <c r="BN127">
        <f>INDEX('Ambiente-Termico'!$B$2:$EC$1000, MATCH($O127, 'Ambiente-Termico'!$I$2:$I$1000, 0), MATCH(BN$1, 'Ambiente-Termico'!$B$1:$EC$1, 0))</f>
        <v>286</v>
      </c>
      <c r="BO127" s="2">
        <f>INDEX('Ambiente-Termico'!$B$2:$EC$1000, MATCH($O127, 'Ambiente-Termico'!$I$2:$I$1000, 0), MATCH(BO$1, 'Ambiente-Termico'!$B$1:$EC$1, 0))</f>
        <v>3.2648401826484021E-2</v>
      </c>
      <c r="BP127">
        <f>INDEX('Ambiente-Termico'!$B$2:$EC$1000, MATCH($O127, 'Ambiente-Termico'!$I$2:$I$1000, 0), MATCH(BP$1, 'Ambiente-Termico'!$B$1:$EC$1, 0))</f>
        <v>8474</v>
      </c>
      <c r="BQ127" s="2">
        <f>INDEX('Ambiente-Termico'!$B$2:$EC$1000, MATCH($O127, 'Ambiente-Termico'!$I$2:$I$1000, 0), MATCH(BQ$1, 'Ambiente-Termico'!$B$1:$EC$1, 0))</f>
        <v>0.96735159817351601</v>
      </c>
      <c r="BR127">
        <f>INDEX('Ambiente-Termico'!$B$2:$EC$1000, MATCH($O127, 'Ambiente-Termico'!$I$2:$I$1000, 0), MATCH(BR$1, 'Ambiente-Termico'!$B$1:$EC$1, 0))</f>
        <v>0</v>
      </c>
      <c r="BS127" s="2">
        <f>INDEX('Ambiente-Termico'!$B$2:$EC$1000, MATCH($O127, 'Ambiente-Termico'!$I$2:$I$1000, 0), MATCH(BS$1, 'Ambiente-Termico'!$B$1:$EC$1, 0))</f>
        <v>0</v>
      </c>
      <c r="BT127">
        <f>INDEX('Ambiente-Termico'!$B$2:$EC$1000, MATCH($O127, 'Ambiente-Termico'!$I$2:$I$1000, 0), MATCH(BT$1, 'Ambiente-Termico'!$B$1:$EC$1, 0))</f>
        <v>992</v>
      </c>
      <c r="BU127" s="2">
        <f>INDEX('Ambiente-Termico'!$B$2:$EC$1000, MATCH($O127, 'Ambiente-Termico'!$I$2:$I$1000, 0), MATCH(BU$1, 'Ambiente-Termico'!$B$1:$EC$1, 0))</f>
        <v>0.27178082191780822</v>
      </c>
      <c r="BV127">
        <f>INDEX('Ambiente-Termico'!$B$2:$EC$1000, MATCH($O127, 'Ambiente-Termico'!$I$2:$I$1000, 0), MATCH(BV$1, 'Ambiente-Termico'!$B$1:$EC$1, 0))</f>
        <v>7768</v>
      </c>
      <c r="BW127" s="2">
        <f>INDEX('Ambiente-Termico'!$B$2:$EC$1000, MATCH($O127, 'Ambiente-Termico'!$I$2:$I$1000, 0), MATCH(BW$1, 'Ambiente-Termico'!$B$1:$EC$1, 0))</f>
        <v>0.88675799086757989</v>
      </c>
      <c r="BX127">
        <f>INDEX('Ambiente-Termico'!$B$2:$EC$1000, MATCH($O127, 'Ambiente-Termico'!$I$2:$I$1000, 0), MATCH(BX$1, 'Ambiente-Termico'!$B$1:$EC$1, 0))</f>
        <v>0</v>
      </c>
      <c r="BY127" s="2">
        <f>INDEX('Ambiente-Termico'!$B$2:$EC$1000, MATCH($O127, 'Ambiente-Termico'!$I$2:$I$1000, 0), MATCH(BY$1, 'Ambiente-Termico'!$B$1:$EC$1, 0))</f>
        <v>0</v>
      </c>
      <c r="BZ127">
        <f>INDEX('Ambiente-Termico'!$B$2:$EC$1000, MATCH($O127, 'Ambiente-Termico'!$I$2:$I$1000, 0), MATCH(BZ$1, 'Ambiente-Termico'!$B$1:$EC$1, 0))</f>
        <v>3100</v>
      </c>
      <c r="CA127" s="2">
        <f>INDEX('Ambiente-Termico'!$B$2:$EC$1000, MATCH($O127, 'Ambiente-Termico'!$I$2:$I$1000, 0), MATCH(CA$1, 'Ambiente-Termico'!$B$1:$EC$1, 0))</f>
        <v>0.35388127853881279</v>
      </c>
      <c r="CB127">
        <f>INDEX('Ambiente-Termico'!$B$2:$EC$1000, MATCH($O127, 'Ambiente-Termico'!$I$2:$I$1000, 0), MATCH(CB$1, 'Ambiente-Termico'!$B$1:$EC$1, 0))</f>
        <v>5660</v>
      </c>
      <c r="CC127" s="2">
        <f>INDEX('Ambiente-Termico'!$B$2:$EC$1000, MATCH($O127, 'Ambiente-Termico'!$I$2:$I$1000, 0), MATCH(CC$1, 'Ambiente-Termico'!$B$1:$EC$1, 0))</f>
        <v>0.64611872146118721</v>
      </c>
      <c r="CD127">
        <f>INDEX('Ambiente-Termico'!$B$2:$EC$1000, MATCH($O127, 'Ambiente-Termico'!$I$2:$I$1000, 0), MATCH(CD$1, 'Ambiente-Termico'!$B$1:$EC$1, 0))</f>
        <v>0</v>
      </c>
      <c r="CE127">
        <f>INDEX('Ambiente-Termico'!$B$2:$EC$1000, MATCH($O127, 'Ambiente-Termico'!$I$2:$I$1000, 0), MATCH(CE$1, 'Ambiente-Termico'!$B$1:$EC$1, 0))</f>
        <v>0</v>
      </c>
      <c r="CF127">
        <f>INDEX('Ambiente-Termico'!$B$2:$EC$1000, MATCH($O127, 'Ambiente-Termico'!$I$2:$I$1000, 0), MATCH(CF$1, 'Ambiente-Termico'!$B$1:$EC$1, 0))</f>
        <v>0</v>
      </c>
      <c r="CG127">
        <f>INDEX('Ambiente-Termico'!$B$2:$EC$1000, MATCH($O127, 'Ambiente-Termico'!$I$2:$I$1000, 0), MATCH(CG$1, 'Ambiente-Termico'!$B$1:$EC$1, 0))</f>
        <v>0</v>
      </c>
      <c r="CH127">
        <f>INDEX('Ambiente-Termico'!$B$2:$EC$1000, MATCH($O127, 'Ambiente-Termico'!$I$2:$I$1000, 0), MATCH(CH$1, 'Ambiente-Termico'!$B$1:$EC$1, 0))</f>
        <v>0</v>
      </c>
      <c r="CI127">
        <f>INDEX('Ambiente-Termico'!$B$2:$EC$1000, MATCH($O127, 'Ambiente-Termico'!$I$2:$I$1000, 0), MATCH(CI$1, 'Ambiente-Termico'!$B$1:$EC$1, 0))</f>
        <v>0</v>
      </c>
      <c r="CJ127">
        <f>INDEX('Ambiente-Termico'!$B$2:$EC$1000, MATCH($O127, 'Ambiente-Termico'!$I$2:$I$1000, 0), MATCH(CJ$1, 'Ambiente-Termico'!$B$1:$EC$1, 0))</f>
        <v>0</v>
      </c>
      <c r="CK127">
        <f>INDEX('Ambiente-Termico'!$B$2:$EC$1000, MATCH($O127, 'Ambiente-Termico'!$I$2:$I$1000, 0), MATCH(CK$1, 'Ambiente-Termico'!$B$1:$EC$1, 0))</f>
        <v>8.11</v>
      </c>
      <c r="CL127">
        <f>INDEX('Ambiente-Termico'!$B$2:$EC$1000, MATCH($O127, 'Ambiente-Termico'!$I$2:$I$1000, 0), MATCH(CL$1, 'Ambiente-Termico'!$B$1:$EC$1, 0))</f>
        <v>10.77</v>
      </c>
      <c r="CM127">
        <f>INDEX('Ambiente-Termico'!$B$2:$EC$1000, MATCH($O127, 'Ambiente-Termico'!$I$2:$I$1000, 0), MATCH(CM$1, 'Ambiente-Termico'!$B$1:$EC$1, 0))</f>
        <v>1.81</v>
      </c>
      <c r="CN127" t="str">
        <f>INDEX('Ambiente-Termico'!$B$2:$EC$1000, MATCH($O127, 'Ambiente-Termico'!$I$2:$I$1000, 0), MATCH(CN$1, 'Ambiente-Termico'!$B$1:$EC$1, 0))</f>
        <v xml:space="preserve"> 02/21  23:00:00</v>
      </c>
      <c r="CO127">
        <f>INDEX('Ambiente-Termico'!$B$2:$EC$1000, MATCH($O127, 'Ambiente-Termico'!$I$2:$I$1000, 0), MATCH(CO$1, 'Ambiente-Termico'!$B$1:$EC$1, 0))</f>
        <v>158.3528358367509</v>
      </c>
      <c r="CP127">
        <f>INDEX('Ambiente-Termico'!$B$2:$EC$1000, MATCH($O127, 'Ambiente-Termico'!$I$2:$I$1000, 0), MATCH(CP$1, 'Ambiente-Termico'!$B$1:$EC$1, 0))</f>
        <v>81</v>
      </c>
      <c r="CQ127">
        <f>INDEX('Ambiente-Termico'!$B$2:$EC$1000, MATCH($O127, 'Ambiente-Termico'!$I$2:$I$1000, 0), MATCH(CQ$1, 'Ambiente-Termico'!$B$1:$EC$1, 0))</f>
        <v>39.825000000000003</v>
      </c>
      <c r="CR127">
        <f>INDEX('Ambiente-Termico'!$B$2:$EC$1000, MATCH($O127, 'Ambiente-Termico'!$I$2:$I$1000, 0), MATCH(CR$1, 'Ambiente-Termico'!$B$1:$EC$1, 0))</f>
        <v>0</v>
      </c>
      <c r="CS127">
        <f>INDEX('Ambiente-Termico'!$B$2:$EC$1000, MATCH($O127, 'Ambiente-Termico'!$I$2:$I$1000, 0), MATCH(CS$1, 'Ambiente-Termico'!$B$1:$EC$1, 0))</f>
        <v>0</v>
      </c>
      <c r="CT127">
        <f>INDEX('Ambiente-Termico'!$B$2:$EC$1000, MATCH($O127, 'Ambiente-Termico'!$I$2:$I$1000, 0), MATCH(CT$1, 'Ambiente-Termico'!$B$1:$EC$1, 0))</f>
        <v>0</v>
      </c>
      <c r="CU127">
        <f>INDEX('Ambiente-Termico'!$B$2:$EC$1000, MATCH($O127, 'Ambiente-Termico'!$I$2:$I$1000, 0), MATCH(CU$1, 'Ambiente-Termico'!$B$1:$EC$1, 0))</f>
        <v>0</v>
      </c>
      <c r="CV127">
        <f>INDEX('Ambiente-Termico'!$B$2:$EC$1000, MATCH($O127, 'Ambiente-Termico'!$I$2:$I$1000, 0), MATCH(CV$1, 'Ambiente-Termico'!$B$1:$EC$1, 0))</f>
        <v>18.684341835870711</v>
      </c>
      <c r="CW127">
        <f>INDEX('Ambiente-Termico'!$B$2:$EC$1000, MATCH($O127, 'Ambiente-Termico'!$I$2:$I$1000, 0), MATCH(CW$1, 'Ambiente-Termico'!$B$1:$EC$1, 0))</f>
        <v>0</v>
      </c>
      <c r="CX127">
        <f>INDEX('Ambiente-Termico'!$B$2:$EC$1000, MATCH($O127, 'Ambiente-Termico'!$I$2:$I$1000, 0), MATCH(CX$1, 'Ambiente-Termico'!$B$1:$EC$1, 0))</f>
        <v>18.843494000880209</v>
      </c>
      <c r="CY127">
        <f>INDEX('Ambiente-Termico'!$B$2:$EC$1000, MATCH($O127, 'Ambiente-Termico'!$I$2:$I$1000, 0), MATCH(CY$1, 'Ambiente-Termico'!$B$1:$EC$1, 0))</f>
        <v>158.3528358367509</v>
      </c>
      <c r="CZ127">
        <f>INDEX('Ambiente-Termico'!$B$2:$EC$1000, MATCH($O127, 'Ambiente-Termico'!$I$2:$I$1000, 0), MATCH(CZ$1, 'Ambiente-Termico'!$B$1:$EC$1, 0))</f>
        <v>0</v>
      </c>
      <c r="DA127" t="str">
        <f>INDEX('Ambiente-Termico'!$B$2:$EC$1000, MATCH($O127, 'Ambiente-Termico'!$I$2:$I$1000, 0), MATCH(DA$1, 'Ambiente-Termico'!$B$1:$EC$1, 0))</f>
        <v xml:space="preserve"> 02/20  23:00:00</v>
      </c>
      <c r="DB127">
        <f>INDEX('Ambiente-Termico'!$B$2:$EC$1000, MATCH($O127, 'Ambiente-Termico'!$I$2:$I$1000, 0), MATCH(DB$1, 'Ambiente-Termico'!$B$1:$EC$1, 0))</f>
        <v>197.24242617953681</v>
      </c>
      <c r="DC127">
        <f>INDEX('Ambiente-Termico'!$B$2:$EC$1000, MATCH($O127, 'Ambiente-Termico'!$I$2:$I$1000, 0), MATCH(DC$1, 'Ambiente-Termico'!$B$1:$EC$1, 0))</f>
        <v>81</v>
      </c>
      <c r="DD127">
        <f>INDEX('Ambiente-Termico'!$B$2:$EC$1000, MATCH($O127, 'Ambiente-Termico'!$I$2:$I$1000, 0), MATCH(DD$1, 'Ambiente-Termico'!$B$1:$EC$1, 0))</f>
        <v>39.825000000000003</v>
      </c>
      <c r="DE127">
        <f>INDEX('Ambiente-Termico'!$B$2:$EC$1000, MATCH($O127, 'Ambiente-Termico'!$I$2:$I$1000, 0), MATCH(DE$1, 'Ambiente-Termico'!$B$1:$EC$1, 0))</f>
        <v>0</v>
      </c>
      <c r="DF127">
        <f>INDEX('Ambiente-Termico'!$B$2:$EC$1000, MATCH($O127, 'Ambiente-Termico'!$I$2:$I$1000, 0), MATCH(DF$1, 'Ambiente-Termico'!$B$1:$EC$1, 0))</f>
        <v>0</v>
      </c>
      <c r="DG127">
        <f>INDEX('Ambiente-Termico'!$B$2:$EC$1000, MATCH($O127, 'Ambiente-Termico'!$I$2:$I$1000, 0), MATCH(DG$1, 'Ambiente-Termico'!$B$1:$EC$1, 0))</f>
        <v>0</v>
      </c>
      <c r="DH127">
        <f>INDEX('Ambiente-Termico'!$B$2:$EC$1000, MATCH($O127, 'Ambiente-Termico'!$I$2:$I$1000, 0), MATCH(DH$1, 'Ambiente-Termico'!$B$1:$EC$1, 0))</f>
        <v>0</v>
      </c>
      <c r="DI127">
        <f>INDEX('Ambiente-Termico'!$B$2:$EC$1000, MATCH($O127, 'Ambiente-Termico'!$I$2:$I$1000, 0), MATCH(DI$1, 'Ambiente-Termico'!$B$1:$EC$1, 0))</f>
        <v>-29.362171769288562</v>
      </c>
      <c r="DJ127">
        <f>INDEX('Ambiente-Termico'!$B$2:$EC$1000, MATCH($O127, 'Ambiente-Termico'!$I$2:$I$1000, 0), MATCH(DJ$1, 'Ambiente-Termico'!$B$1:$EC$1, 0))</f>
        <v>0</v>
      </c>
      <c r="DK127">
        <f>INDEX('Ambiente-Termico'!$B$2:$EC$1000, MATCH($O127, 'Ambiente-Termico'!$I$2:$I$1000, 0), MATCH(DK$1, 'Ambiente-Termico'!$B$1:$EC$1, 0))</f>
        <v>105.7795979488254</v>
      </c>
      <c r="DL127">
        <f>INDEX('Ambiente-Termico'!$B$2:$EC$1000, MATCH($O127, 'Ambiente-Termico'!$I$2:$I$1000, 0), MATCH(DL$1, 'Ambiente-Termico'!$B$1:$EC$1, 0))</f>
        <v>197.24242617953681</v>
      </c>
      <c r="DM127">
        <f>INDEX('Ambiente-Termico'!$B$2:$EC$1000, MATCH($O127, 'Ambiente-Termico'!$I$2:$I$1000, 0), MATCH(DM$1, 'Ambiente-Termico'!$B$1:$EC$1, 0))</f>
        <v>0</v>
      </c>
      <c r="DN127" s="2">
        <f t="shared" si="45"/>
        <v>0</v>
      </c>
      <c r="DO127" s="2">
        <f t="shared" si="46"/>
        <v>0</v>
      </c>
      <c r="DP127" s="2">
        <f t="shared" si="47"/>
        <v>0</v>
      </c>
      <c r="DQ127" s="2">
        <f t="shared" si="48"/>
        <v>0</v>
      </c>
      <c r="DR127" s="2">
        <f t="shared" si="49"/>
        <v>0</v>
      </c>
      <c r="DS127" s="2">
        <f t="shared" si="50"/>
        <v>0</v>
      </c>
      <c r="DT127" s="2">
        <f t="shared" si="51"/>
        <v>0</v>
      </c>
      <c r="DU127" s="2">
        <f t="shared" si="52"/>
        <v>0.24205607476635516</v>
      </c>
      <c r="DV127" s="2">
        <f t="shared" si="53"/>
        <v>-0.13011542497376705</v>
      </c>
      <c r="DW127" s="2">
        <f t="shared" si="54"/>
        <v>9.0452261306532611E-2</v>
      </c>
      <c r="DX127" s="2">
        <f t="shared" si="55"/>
        <v>0.14895450889733908</v>
      </c>
      <c r="DY127" s="2">
        <f t="shared" si="56"/>
        <v>0.51151594205426498</v>
      </c>
      <c r="DZ127" s="2">
        <f t="shared" si="57"/>
        <v>0.25149533817668029</v>
      </c>
      <c r="EA127" s="2">
        <f t="shared" si="58"/>
        <v>0</v>
      </c>
      <c r="EB127" s="2">
        <f t="shared" si="59"/>
        <v>0</v>
      </c>
      <c r="EC127" s="2">
        <f t="shared" si="60"/>
        <v>0</v>
      </c>
      <c r="ED127" s="2">
        <f t="shared" si="61"/>
        <v>0</v>
      </c>
      <c r="EE127" s="2">
        <f t="shared" si="62"/>
        <v>0.11799183599801631</v>
      </c>
      <c r="EF127" s="2">
        <f t="shared" si="63"/>
        <v>0</v>
      </c>
      <c r="EG127" s="2">
        <f t="shared" si="64"/>
        <v>0.11899688377103865</v>
      </c>
      <c r="EH127" s="2">
        <f t="shared" si="65"/>
        <v>1</v>
      </c>
      <c r="EI127" s="2">
        <f t="shared" si="66"/>
        <v>0</v>
      </c>
      <c r="EJ127" s="2">
        <f t="shared" si="67"/>
        <v>5.8184765053203469E-2</v>
      </c>
      <c r="EK127" s="2">
        <f t="shared" si="68"/>
        <v>0.41066215605293271</v>
      </c>
      <c r="EL127" s="2">
        <f t="shared" si="69"/>
        <v>0.20190889339269191</v>
      </c>
      <c r="EM127" s="2">
        <f t="shared" si="70"/>
        <v>0</v>
      </c>
      <c r="EN127" s="2">
        <f t="shared" si="71"/>
        <v>0</v>
      </c>
      <c r="EO127" s="2">
        <f t="shared" si="72"/>
        <v>0</v>
      </c>
      <c r="EP127" s="2">
        <f t="shared" si="73"/>
        <v>0</v>
      </c>
      <c r="EQ127" s="2">
        <f t="shared" si="74"/>
        <v>-0.14886336747126661</v>
      </c>
      <c r="ER127" s="2">
        <f t="shared" si="75"/>
        <v>0</v>
      </c>
      <c r="ES127" s="2">
        <f t="shared" si="76"/>
        <v>0.53629231802564215</v>
      </c>
      <c r="ET127" s="2">
        <f t="shared" si="77"/>
        <v>1</v>
      </c>
      <c r="EU127" s="2">
        <f t="shared" si="78"/>
        <v>0</v>
      </c>
      <c r="EV127">
        <f>INDEX('Ambiente-Luminico'!$B$2:$DZ$1000, MATCH($P127, 'Ambiente-Luminico'!$M$2:$M$1000, 0), MATCH(EV$1, 'Ambiente-Luminico'!$B$1:$DZ$1, 0))</f>
        <v>0.95</v>
      </c>
      <c r="EW127">
        <f>INDEX('Ambiente-Luminico'!$B$2:$DZ$1000, MATCH($P127, 'Ambiente-Luminico'!$M$2:$M$1000, 0), MATCH(EW$1, 'Ambiente-Luminico'!$B$1:$DZ$1, 0))</f>
        <v>0.05</v>
      </c>
      <c r="EX127">
        <f>INDEX('Ambiente-Luminico'!$B$2:$DZ$1000, MATCH($P127, 'Ambiente-Luminico'!$M$2:$M$1000, 0), MATCH(EX$1, 'Ambiente-Luminico'!$B$1:$DZ$1, 0))</f>
        <v>0</v>
      </c>
      <c r="EY127">
        <f>INDEX('Ambiente-Luminico'!$B$2:$DZ$1000, MATCH($P127, 'Ambiente-Luminico'!$M$2:$M$1000, 0), MATCH(EY$1, 'Ambiente-Luminico'!$B$1:$DZ$1, 0))</f>
        <v>0.73267119999999997</v>
      </c>
      <c r="EZ127">
        <f>INDEX('Ambiente-Luminico'!$B$2:$DZ$1000, MATCH($P127, 'Ambiente-Luminico'!$M$2:$M$1000, 0), MATCH(EZ$1, 'Ambiente-Luminico'!$B$1:$DZ$1, 0))</f>
        <v>2.7219176000000001E-2</v>
      </c>
      <c r="FA127">
        <f>INDEX('Ambiente-Luminico'!$B$2:$DZ$1000, MATCH($P127, 'Ambiente-Luminico'!$M$2:$M$1000, 0), MATCH(FA$1, 'Ambiente-Luminico'!$B$1:$DZ$1, 0))</f>
        <v>1228.8616</v>
      </c>
      <c r="FB127">
        <f>INDEX('Ambiente-Luminico'!$B$2:$DZ$1000, MATCH($P127, 'Ambiente-Luminico'!$M$2:$M$1000, 0), MATCH(FB$1, 'Ambiente-Luminico'!$B$1:$DZ$1, 0))</f>
        <v>5.6250000000000001E-2</v>
      </c>
    </row>
    <row r="128" spans="1:158" x14ac:dyDescent="0.3">
      <c r="A128">
        <f>IF(INDEX(Plan1!O$5:O$1000,ROW()-1)="","",INDEX(Plan1!O$5:O$1000,ROW()-1))</f>
        <v>127</v>
      </c>
      <c r="B128" t="str">
        <f>IF(INDEX(Plan1!P$5:P$1000,ROW()-1)="","",INDEX(Plan1!P$5:P$1000,ROW()-1))</f>
        <v>CTD-HVAC_dia-V25-ST</v>
      </c>
      <c r="C128" t="str">
        <f>IF(INDEX(Plan1!Q$5:Q$1000,ROW()-1)="","",INDEX(Plan1!Q$5:Q$1000,ROW()-1))</f>
        <v>CTD</v>
      </c>
      <c r="D128" t="str">
        <f>IF(INDEX(Plan1!R$5:R$1000,ROW()-1)="","",INDEX(Plan1!R$5:R$1000,ROW()-1))</f>
        <v>HVAC_dia</v>
      </c>
      <c r="E128" t="str">
        <f>IF(INDEX(Plan1!S$5:S$1000,ROW()-1)="","",INDEX(Plan1!S$5:S$1000,ROW()-1))</f>
        <v>V25</v>
      </c>
      <c r="F128" t="str">
        <f>IF(INDEX(Plan1!T$5:T$1000,ROW()-1)="","",INDEX(Plan1!T$5:T$1000,ROW()-1))</f>
        <v>ST</v>
      </c>
      <c r="G128" t="str">
        <f>IF(INDEX(Plan1!U$5:U$1000,ROW()-1)="","",INDEX(Plan1!U$5:U$1000,ROW()-1))</f>
        <v>DORMITÓRIO SERVIÇO</v>
      </c>
      <c r="H128">
        <f>IF(INDEX(Plan1!W$5:W$1000,ROW()-1)="","",INDEX(Plan1!W$5:W$1000,ROW()-1))</f>
        <v>6.72</v>
      </c>
      <c r="I128">
        <f>IF(INDEX(Plan1!X$5:X$1000,ROW()-1)="","",INDEX(Plan1!X$5:X$1000,ROW()-1))</f>
        <v>8.1199999999999992</v>
      </c>
      <c r="J128">
        <f>IF(INDEX(Plan1!Y$5:Y$1000,ROW()-1)="","",INDEX(Plan1!Y$5:Y$1000,ROW()-1))</f>
        <v>1.32</v>
      </c>
      <c r="K128" s="16">
        <f>IF(INDEX(Plan1!Z$5:Z$1000,ROW()-1)="","",INDEX(Plan1!Z$5:Z$1000,ROW()-1))</f>
        <v>0.16</v>
      </c>
      <c r="L128" s="2">
        <f>IF(INDEX(Plan1!AA$5:AA$1000,ROW()-1)="","",INDEX(Plan1!AA$5:AA$1000,ROW()-1))</f>
        <v>0.2</v>
      </c>
      <c r="M128" t="str">
        <f t="shared" si="79"/>
        <v>ST</v>
      </c>
      <c r="N128" t="str">
        <f t="shared" si="80"/>
        <v>Leste</v>
      </c>
      <c r="O128" t="str">
        <f t="shared" si="81"/>
        <v>CTD-HVAC_dia-V25-ST-DORMITÓRIO SERVIÇO-ST</v>
      </c>
      <c r="P128" t="str">
        <f t="shared" si="82"/>
        <v>CTD-VN-V25-ST-DORMITÓRIO SERVIÇO-ST</v>
      </c>
      <c r="Q128" t="str">
        <f t="shared" si="83"/>
        <v>CTD_ST_V25</v>
      </c>
      <c r="R128" t="str">
        <f t="shared" si="84"/>
        <v>CTD_ST_V25_sDG</v>
      </c>
      <c r="S128" t="str">
        <f t="shared" si="85"/>
        <v>CTD-DORM-SERV</v>
      </c>
      <c r="T128" t="str">
        <f t="shared" si="86"/>
        <v>CTD-HVAC_dia-V86-ST-DORMITÓRIO SERVIÇO-ST</v>
      </c>
      <c r="U128">
        <f>INDEX('Ambiente-Termico'!$B$2:$EC$1000, MATCH($O128, 'Ambiente-Termico'!$I$2:$I$1000, 0), MATCH(U$1, 'Ambiente-Termico'!$B$1:$EC$1, 0))</f>
        <v>8760</v>
      </c>
      <c r="V128">
        <f>INDEX('Ambiente-Termico'!$B$2:$EC$1000, MATCH($O128, 'Ambiente-Termico'!$I$2:$I$1000, 0), MATCH(V$1, 'Ambiente-Termico'!$B$1:$EC$1, 0))</f>
        <v>24.04</v>
      </c>
      <c r="W128">
        <f>INDEX('Ambiente-Termico'!$B$2:$EC$1000, MATCH($O128, 'Ambiente-Termico'!$I$2:$I$1000, 0), MATCH(W$1, 'Ambiente-Termico'!$B$1:$EC$1, 0))</f>
        <v>24.04</v>
      </c>
      <c r="X128">
        <f>INDEX('Ambiente-Termico'!$B$2:$EC$1000, MATCH($O128, 'Ambiente-Termico'!$I$2:$I$1000, 0), MATCH(X$1, 'Ambiente-Termico'!$B$1:$EC$1, 0))</f>
        <v>21.97</v>
      </c>
      <c r="Y128">
        <f>INDEX('Ambiente-Termico'!$B$2:$EC$1000, MATCH($O128, 'Ambiente-Termico'!$I$2:$I$1000, 0), MATCH(Y$1, 'Ambiente-Termico'!$B$1:$EC$1, 0))</f>
        <v>21.97</v>
      </c>
      <c r="Z128">
        <f>INDEX('Ambiente-Termico'!$B$2:$EC$1000, MATCH($O128, 'Ambiente-Termico'!$I$2:$I$1000, 0), MATCH(Z$1, 'Ambiente-Termico'!$B$1:$EC$1, 0))</f>
        <v>24.76</v>
      </c>
      <c r="AA128">
        <f>INDEX('Ambiente-Termico'!$B$2:$EC$1000, MATCH($O128, 'Ambiente-Termico'!$I$2:$I$1000, 0), MATCH(AA$1, 'Ambiente-Termico'!$B$1:$EC$1, 0))</f>
        <v>24.76</v>
      </c>
      <c r="AB128">
        <f>INDEX('Ambiente-Termico'!$B$2:$EC$1000, MATCH($O128, 'Ambiente-Termico'!$I$2:$I$1000, 0), MATCH(AB$1, 'Ambiente-Termico'!$B$1:$EC$1, 0))</f>
        <v>21.18</v>
      </c>
      <c r="AC128">
        <f>INDEX('Ambiente-Termico'!$B$2:$EC$1000, MATCH($O128, 'Ambiente-Termico'!$I$2:$I$1000, 0), MATCH(AC$1, 'Ambiente-Termico'!$B$1:$EC$1, 0))</f>
        <v>21.18</v>
      </c>
      <c r="AD128">
        <f>INDEX('Ambiente-Termico'!$B$2:$EC$1000, MATCH($O128, 'Ambiente-Termico'!$I$2:$I$1000, 0), MATCH(AD$1, 'Ambiente-Termico'!$B$1:$EC$1, 0))</f>
        <v>24.38</v>
      </c>
      <c r="AE128">
        <f>INDEX('Ambiente-Termico'!$B$2:$EC$1000, MATCH($O128, 'Ambiente-Termico'!$I$2:$I$1000, 0), MATCH(AE$1, 'Ambiente-Termico'!$B$1:$EC$1, 0))</f>
        <v>24.38</v>
      </c>
      <c r="AF128">
        <f>INDEX('Ambiente-Termico'!$B$2:$EC$1000, MATCH($O128, 'Ambiente-Termico'!$I$2:$I$1000, 0), MATCH(AF$1, 'Ambiente-Termico'!$B$1:$EC$1, 0))</f>
        <v>21.58</v>
      </c>
      <c r="AG128">
        <f>INDEX('Ambiente-Termico'!$B$2:$EC$1000, MATCH($O128, 'Ambiente-Termico'!$I$2:$I$1000, 0), MATCH(AG$1, 'Ambiente-Termico'!$B$1:$EC$1, 0))</f>
        <v>21.58</v>
      </c>
      <c r="AH128" s="2">
        <f t="shared" si="87"/>
        <v>0</v>
      </c>
      <c r="AI128" s="2">
        <f t="shared" si="87"/>
        <v>0</v>
      </c>
      <c r="AJ128" s="2">
        <f t="shared" si="87"/>
        <v>6.7811934900543491E-3</v>
      </c>
      <c r="AK128" s="2">
        <f t="shared" si="87"/>
        <v>6.7811934900543491E-3</v>
      </c>
      <c r="AL128" s="2">
        <f t="shared" si="88"/>
        <v>8.0128205128204844E-3</v>
      </c>
      <c r="AM128" s="2">
        <f t="shared" si="88"/>
        <v>8.0128205128204844E-3</v>
      </c>
      <c r="AN128" s="2">
        <f t="shared" si="88"/>
        <v>9.817671809256745E-3</v>
      </c>
      <c r="AO128" s="2">
        <f t="shared" si="43"/>
        <v>9.817671809256745E-3</v>
      </c>
      <c r="AP128" s="2">
        <f t="shared" si="43"/>
        <v>4.0849673202615344E-3</v>
      </c>
      <c r="AQ128" s="2">
        <f t="shared" si="43"/>
        <v>4.0849673202615344E-3</v>
      </c>
      <c r="AR128" s="2">
        <f t="shared" si="43"/>
        <v>8.2720588235295489E-3</v>
      </c>
      <c r="AS128" s="2">
        <f t="shared" si="44"/>
        <v>8.2720588235295489E-3</v>
      </c>
      <c r="AT128">
        <f>INDEX('Ambiente-Termico'!$B$2:$EC$1000, MATCH($O128, 'Ambiente-Termico'!$I$2:$I$1000, 0), MATCH(AT$1, 'Ambiente-Termico'!$B$1:$EC$1, 0))</f>
        <v>0</v>
      </c>
      <c r="AU128" s="2">
        <f>INDEX('Ambiente-Termico'!$B$2:$EC$1000, MATCH($O128, 'Ambiente-Termico'!$I$2:$I$1000, 0), MATCH(AU$1, 'Ambiente-Termico'!$B$1:$EC$1, 0))</f>
        <v>0</v>
      </c>
      <c r="AV128">
        <f>INDEX('Ambiente-Termico'!$B$2:$EC$1000, MATCH($O128, 'Ambiente-Termico'!$I$2:$I$1000, 0), MATCH(AV$1, 'Ambiente-Termico'!$B$1:$EC$1, 0))</f>
        <v>8760</v>
      </c>
      <c r="AW128" s="2">
        <f>INDEX('Ambiente-Termico'!$B$2:$EC$1000, MATCH($O128, 'Ambiente-Termico'!$I$2:$I$1000, 0), MATCH(AW$1, 'Ambiente-Termico'!$B$1:$EC$1, 0))</f>
        <v>1</v>
      </c>
      <c r="AX128">
        <f>INDEX('Ambiente-Termico'!$B$2:$EC$1000, MATCH($O128, 'Ambiente-Termico'!$I$2:$I$1000, 0), MATCH(AX$1, 'Ambiente-Termico'!$B$1:$EC$1, 0))</f>
        <v>0</v>
      </c>
      <c r="AY128" s="2">
        <f>INDEX('Ambiente-Termico'!$B$2:$EC$1000, MATCH($O128, 'Ambiente-Termico'!$I$2:$I$1000, 0), MATCH(AY$1, 'Ambiente-Termico'!$B$1:$EC$1, 0))</f>
        <v>0</v>
      </c>
      <c r="AZ128">
        <f>INDEX('Ambiente-Termico'!$B$2:$EC$1000, MATCH($O128, 'Ambiente-Termico'!$I$2:$I$1000, 0), MATCH(AZ$1, 'Ambiente-Termico'!$B$1:$EC$1, 0))</f>
        <v>0</v>
      </c>
      <c r="BA128" s="2">
        <f>INDEX('Ambiente-Termico'!$B$2:$EC$1000, MATCH($O128, 'Ambiente-Termico'!$I$2:$I$1000, 0), MATCH(BA$1, 'Ambiente-Termico'!$B$1:$EC$1, 0))</f>
        <v>0</v>
      </c>
      <c r="BB128">
        <f>INDEX('Ambiente-Termico'!$B$2:$EC$1000, MATCH($O128, 'Ambiente-Termico'!$I$2:$I$1000, 0), MATCH(BB$1, 'Ambiente-Termico'!$B$1:$EC$1, 0))</f>
        <v>8760</v>
      </c>
      <c r="BC128" s="2">
        <f>INDEX('Ambiente-Termico'!$B$2:$EC$1000, MATCH($O128, 'Ambiente-Termico'!$I$2:$I$1000, 0), MATCH(BC$1, 'Ambiente-Termico'!$B$1:$EC$1, 0))</f>
        <v>1</v>
      </c>
      <c r="BD128" t="e">
        <f>INDEX('Ambiente-Termico'!$B$2:$EC$1000, MATCH($O128, 'Ambiente-Termico'!$I$2:$I$1000, 0), MATCH(BD$1, 'Ambiente-Termico'!$B$1:$EC$1, 0))</f>
        <v>#N/A</v>
      </c>
      <c r="BE128" s="2" t="e">
        <f>INDEX('Ambiente-Termico'!$B$2:$EC$1000, MATCH($O128, 'Ambiente-Termico'!$I$2:$I$1000, 0), MATCH(BE$1, 'Ambiente-Termico'!$B$1:$EC$1, 0))</f>
        <v>#N/A</v>
      </c>
      <c r="BF128">
        <f>INDEX('Ambiente-Termico'!$B$2:$EC$1000, MATCH($O128, 'Ambiente-Termico'!$I$2:$I$1000, 0), MATCH(BF$1, 'Ambiente-Termico'!$B$1:$EC$1, 0))</f>
        <v>0</v>
      </c>
      <c r="BG128" s="2">
        <f>INDEX('Ambiente-Termico'!$B$2:$EC$1000, MATCH($O128, 'Ambiente-Termico'!$I$2:$I$1000, 0), MATCH(BG$1, 'Ambiente-Termico'!$B$1:$EC$1, 0))</f>
        <v>0</v>
      </c>
      <c r="BH128">
        <f>INDEX('Ambiente-Termico'!$B$2:$EC$1000, MATCH($O128, 'Ambiente-Termico'!$I$2:$I$1000, 0), MATCH(BH$1, 'Ambiente-Termico'!$B$1:$EC$1, 0))</f>
        <v>0</v>
      </c>
      <c r="BI128" s="2">
        <f>INDEX('Ambiente-Termico'!$B$2:$EC$1000, MATCH($O128, 'Ambiente-Termico'!$I$2:$I$1000, 0), MATCH(BI$1, 'Ambiente-Termico'!$B$1:$EC$1, 0))</f>
        <v>0</v>
      </c>
      <c r="BJ128">
        <f>INDEX('Ambiente-Termico'!$B$2:$EC$1000, MATCH($O128, 'Ambiente-Termico'!$I$2:$I$1000, 0), MATCH(BJ$1, 'Ambiente-Termico'!$B$1:$EC$1, 0))</f>
        <v>8760</v>
      </c>
      <c r="BK128" s="2">
        <f>INDEX('Ambiente-Termico'!$B$2:$EC$1000, MATCH($O128, 'Ambiente-Termico'!$I$2:$I$1000, 0), MATCH(BK$1, 'Ambiente-Termico'!$B$1:$EC$1, 0))</f>
        <v>1</v>
      </c>
      <c r="BL128">
        <f>INDEX('Ambiente-Termico'!$B$2:$EC$1000, MATCH($O128, 'Ambiente-Termico'!$I$2:$I$1000, 0), MATCH(BL$1, 'Ambiente-Termico'!$B$1:$EC$1, 0))</f>
        <v>0</v>
      </c>
      <c r="BM128" s="2">
        <f>INDEX('Ambiente-Termico'!$B$2:$EC$1000, MATCH($O128, 'Ambiente-Termico'!$I$2:$I$1000, 0), MATCH(BM$1, 'Ambiente-Termico'!$B$1:$EC$1, 0))</f>
        <v>0</v>
      </c>
      <c r="BN128">
        <f>INDEX('Ambiente-Termico'!$B$2:$EC$1000, MATCH($O128, 'Ambiente-Termico'!$I$2:$I$1000, 0), MATCH(BN$1, 'Ambiente-Termico'!$B$1:$EC$1, 0))</f>
        <v>0</v>
      </c>
      <c r="BO128" s="2">
        <f>INDEX('Ambiente-Termico'!$B$2:$EC$1000, MATCH($O128, 'Ambiente-Termico'!$I$2:$I$1000, 0), MATCH(BO$1, 'Ambiente-Termico'!$B$1:$EC$1, 0))</f>
        <v>0</v>
      </c>
      <c r="BP128">
        <f>INDEX('Ambiente-Termico'!$B$2:$EC$1000, MATCH($O128, 'Ambiente-Termico'!$I$2:$I$1000, 0), MATCH(BP$1, 'Ambiente-Termico'!$B$1:$EC$1, 0))</f>
        <v>8760</v>
      </c>
      <c r="BQ128" s="2">
        <f>INDEX('Ambiente-Termico'!$B$2:$EC$1000, MATCH($O128, 'Ambiente-Termico'!$I$2:$I$1000, 0), MATCH(BQ$1, 'Ambiente-Termico'!$B$1:$EC$1, 0))</f>
        <v>1</v>
      </c>
      <c r="BR128">
        <f>INDEX('Ambiente-Termico'!$B$2:$EC$1000, MATCH($O128, 'Ambiente-Termico'!$I$2:$I$1000, 0), MATCH(BR$1, 'Ambiente-Termico'!$B$1:$EC$1, 0))</f>
        <v>0</v>
      </c>
      <c r="BS128" s="2">
        <f>INDEX('Ambiente-Termico'!$B$2:$EC$1000, MATCH($O128, 'Ambiente-Termico'!$I$2:$I$1000, 0), MATCH(BS$1, 'Ambiente-Termico'!$B$1:$EC$1, 0))</f>
        <v>0</v>
      </c>
      <c r="BT128">
        <f>INDEX('Ambiente-Termico'!$B$2:$EC$1000, MATCH($O128, 'Ambiente-Termico'!$I$2:$I$1000, 0), MATCH(BT$1, 'Ambiente-Termico'!$B$1:$EC$1, 0))</f>
        <v>2531</v>
      </c>
      <c r="BU128" s="2">
        <f>INDEX('Ambiente-Termico'!$B$2:$EC$1000, MATCH($O128, 'Ambiente-Termico'!$I$2:$I$1000, 0), MATCH(BU$1, 'Ambiente-Termico'!$B$1:$EC$1, 0))</f>
        <v>0.28892694063926938</v>
      </c>
      <c r="BV128">
        <f>INDEX('Ambiente-Termico'!$B$2:$EC$1000, MATCH($O128, 'Ambiente-Termico'!$I$2:$I$1000, 0), MATCH(BV$1, 'Ambiente-Termico'!$B$1:$EC$1, 0))</f>
        <v>6229</v>
      </c>
      <c r="BW128" s="2">
        <f>INDEX('Ambiente-Termico'!$B$2:$EC$1000, MATCH($O128, 'Ambiente-Termico'!$I$2:$I$1000, 0), MATCH(BW$1, 'Ambiente-Termico'!$B$1:$EC$1, 0))</f>
        <v>0.71107305936073062</v>
      </c>
      <c r="BX128">
        <f>INDEX('Ambiente-Termico'!$B$2:$EC$1000, MATCH($O128, 'Ambiente-Termico'!$I$2:$I$1000, 0), MATCH(BX$1, 'Ambiente-Termico'!$B$1:$EC$1, 0))</f>
        <v>0</v>
      </c>
      <c r="BY128" s="2">
        <f>INDEX('Ambiente-Termico'!$B$2:$EC$1000, MATCH($O128, 'Ambiente-Termico'!$I$2:$I$1000, 0), MATCH(BY$1, 'Ambiente-Termico'!$B$1:$EC$1, 0))</f>
        <v>0</v>
      </c>
      <c r="BZ128">
        <f>INDEX('Ambiente-Termico'!$B$2:$EC$1000, MATCH($O128, 'Ambiente-Termico'!$I$2:$I$1000, 0), MATCH(BZ$1, 'Ambiente-Termico'!$B$1:$EC$1, 0))</f>
        <v>2531</v>
      </c>
      <c r="CA128" s="2">
        <f>INDEX('Ambiente-Termico'!$B$2:$EC$1000, MATCH($O128, 'Ambiente-Termico'!$I$2:$I$1000, 0), MATCH(CA$1, 'Ambiente-Termico'!$B$1:$EC$1, 0))</f>
        <v>0.28892694063926938</v>
      </c>
      <c r="CB128">
        <f>INDEX('Ambiente-Termico'!$B$2:$EC$1000, MATCH($O128, 'Ambiente-Termico'!$I$2:$I$1000, 0), MATCH(CB$1, 'Ambiente-Termico'!$B$1:$EC$1, 0))</f>
        <v>6229</v>
      </c>
      <c r="CC128" s="2">
        <f>INDEX('Ambiente-Termico'!$B$2:$EC$1000, MATCH($O128, 'Ambiente-Termico'!$I$2:$I$1000, 0), MATCH(CC$1, 'Ambiente-Termico'!$B$1:$EC$1, 0))</f>
        <v>0.71107305936073062</v>
      </c>
      <c r="CD128">
        <f>INDEX('Ambiente-Termico'!$B$2:$EC$1000, MATCH($O128, 'Ambiente-Termico'!$I$2:$I$1000, 0), MATCH(CD$1, 'Ambiente-Termico'!$B$1:$EC$1, 0))</f>
        <v>0</v>
      </c>
      <c r="CE128">
        <f>INDEX('Ambiente-Termico'!$B$2:$EC$1000, MATCH($O128, 'Ambiente-Termico'!$I$2:$I$1000, 0), MATCH(CE$1, 'Ambiente-Termico'!$B$1:$EC$1, 0))</f>
        <v>0</v>
      </c>
      <c r="CF128">
        <f>INDEX('Ambiente-Termico'!$B$2:$EC$1000, MATCH($O128, 'Ambiente-Termico'!$I$2:$I$1000, 0), MATCH(CF$1, 'Ambiente-Termico'!$B$1:$EC$1, 0))</f>
        <v>0</v>
      </c>
      <c r="CG128">
        <f>INDEX('Ambiente-Termico'!$B$2:$EC$1000, MATCH($O128, 'Ambiente-Termico'!$I$2:$I$1000, 0), MATCH(CG$1, 'Ambiente-Termico'!$B$1:$EC$1, 0))</f>
        <v>0</v>
      </c>
      <c r="CH128">
        <f>INDEX('Ambiente-Termico'!$B$2:$EC$1000, MATCH($O128, 'Ambiente-Termico'!$I$2:$I$1000, 0), MATCH(CH$1, 'Ambiente-Termico'!$B$1:$EC$1, 0))</f>
        <v>0</v>
      </c>
      <c r="CI128">
        <f>INDEX('Ambiente-Termico'!$B$2:$EC$1000, MATCH($O128, 'Ambiente-Termico'!$I$2:$I$1000, 0), MATCH(CI$1, 'Ambiente-Termico'!$B$1:$EC$1, 0))</f>
        <v>0</v>
      </c>
      <c r="CJ128">
        <f>INDEX('Ambiente-Termico'!$B$2:$EC$1000, MATCH($O128, 'Ambiente-Termico'!$I$2:$I$1000, 0), MATCH(CJ$1, 'Ambiente-Termico'!$B$1:$EC$1, 0))</f>
        <v>0</v>
      </c>
      <c r="CK128">
        <f>INDEX('Ambiente-Termico'!$B$2:$EC$1000, MATCH($O128, 'Ambiente-Termico'!$I$2:$I$1000, 0), MATCH(CK$1, 'Ambiente-Termico'!$B$1:$EC$1, 0))</f>
        <v>13.3</v>
      </c>
      <c r="CL128">
        <f>INDEX('Ambiente-Termico'!$B$2:$EC$1000, MATCH($O128, 'Ambiente-Termico'!$I$2:$I$1000, 0), MATCH(CL$1, 'Ambiente-Termico'!$B$1:$EC$1, 0))</f>
        <v>27.52</v>
      </c>
      <c r="CM128">
        <f>INDEX('Ambiente-Termico'!$B$2:$EC$1000, MATCH($O128, 'Ambiente-Termico'!$I$2:$I$1000, 0), MATCH(CM$1, 'Ambiente-Termico'!$B$1:$EC$1, 0))</f>
        <v>3.79</v>
      </c>
      <c r="CN128" t="str">
        <f>INDEX('Ambiente-Termico'!$B$2:$EC$1000, MATCH($O128, 'Ambiente-Termico'!$I$2:$I$1000, 0), MATCH(CN$1, 'Ambiente-Termico'!$B$1:$EC$1, 0))</f>
        <v xml:space="preserve"> 02/21  23:00:00</v>
      </c>
      <c r="CO128">
        <f>INDEX('Ambiente-Termico'!$B$2:$EC$1000, MATCH($O128, 'Ambiente-Termico'!$I$2:$I$1000, 0), MATCH(CO$1, 'Ambiente-Termico'!$B$1:$EC$1, 0))</f>
        <v>131.24845272952851</v>
      </c>
      <c r="CP128">
        <f>INDEX('Ambiente-Termico'!$B$2:$EC$1000, MATCH($O128, 'Ambiente-Termico'!$I$2:$I$1000, 0), MATCH(CP$1, 'Ambiente-Termico'!$B$1:$EC$1, 0))</f>
        <v>81</v>
      </c>
      <c r="CQ128">
        <f>INDEX('Ambiente-Termico'!$B$2:$EC$1000, MATCH($O128, 'Ambiente-Termico'!$I$2:$I$1000, 0), MATCH(CQ$1, 'Ambiente-Termico'!$B$1:$EC$1, 0))</f>
        <v>39.825000000000003</v>
      </c>
      <c r="CR128">
        <f>INDEX('Ambiente-Termico'!$B$2:$EC$1000, MATCH($O128, 'Ambiente-Termico'!$I$2:$I$1000, 0), MATCH(CR$1, 'Ambiente-Termico'!$B$1:$EC$1, 0))</f>
        <v>0</v>
      </c>
      <c r="CS128">
        <f>INDEX('Ambiente-Termico'!$B$2:$EC$1000, MATCH($O128, 'Ambiente-Termico'!$I$2:$I$1000, 0), MATCH(CS$1, 'Ambiente-Termico'!$B$1:$EC$1, 0))</f>
        <v>0</v>
      </c>
      <c r="CT128">
        <f>INDEX('Ambiente-Termico'!$B$2:$EC$1000, MATCH($O128, 'Ambiente-Termico'!$I$2:$I$1000, 0), MATCH(CT$1, 'Ambiente-Termico'!$B$1:$EC$1, 0))</f>
        <v>0</v>
      </c>
      <c r="CU128">
        <f>INDEX('Ambiente-Termico'!$B$2:$EC$1000, MATCH($O128, 'Ambiente-Termico'!$I$2:$I$1000, 0), MATCH(CU$1, 'Ambiente-Termico'!$B$1:$EC$1, 0))</f>
        <v>0</v>
      </c>
      <c r="CV128">
        <f>INDEX('Ambiente-Termico'!$B$2:$EC$1000, MATCH($O128, 'Ambiente-Termico'!$I$2:$I$1000, 0), MATCH(CV$1, 'Ambiente-Termico'!$B$1:$EC$1, 0))</f>
        <v>13.90470856701566</v>
      </c>
      <c r="CW128">
        <f>INDEX('Ambiente-Termico'!$B$2:$EC$1000, MATCH($O128, 'Ambiente-Termico'!$I$2:$I$1000, 0), MATCH(CW$1, 'Ambiente-Termico'!$B$1:$EC$1, 0))</f>
        <v>0</v>
      </c>
      <c r="CX128">
        <f>INDEX('Ambiente-Termico'!$B$2:$EC$1000, MATCH($O128, 'Ambiente-Termico'!$I$2:$I$1000, 0), MATCH(CX$1, 'Ambiente-Termico'!$B$1:$EC$1, 0))</f>
        <v>-3.4812558374871969</v>
      </c>
      <c r="CY128">
        <f>INDEX('Ambiente-Termico'!$B$2:$EC$1000, MATCH($O128, 'Ambiente-Termico'!$I$2:$I$1000, 0), MATCH(CY$1, 'Ambiente-Termico'!$B$1:$EC$1, 0))</f>
        <v>131.24845272952851</v>
      </c>
      <c r="CZ128">
        <f>INDEX('Ambiente-Termico'!$B$2:$EC$1000, MATCH($O128, 'Ambiente-Termico'!$I$2:$I$1000, 0), MATCH(CZ$1, 'Ambiente-Termico'!$B$1:$EC$1, 0))</f>
        <v>0</v>
      </c>
      <c r="DA128" t="str">
        <f>INDEX('Ambiente-Termico'!$B$2:$EC$1000, MATCH($O128, 'Ambiente-Termico'!$I$2:$I$1000, 0), MATCH(DA$1, 'Ambiente-Termico'!$B$1:$EC$1, 0))</f>
        <v xml:space="preserve"> 02/17  23:00:00</v>
      </c>
      <c r="DB128">
        <f>INDEX('Ambiente-Termico'!$B$2:$EC$1000, MATCH($O128, 'Ambiente-Termico'!$I$2:$I$1000, 0), MATCH(DB$1, 'Ambiente-Termico'!$B$1:$EC$1, 0))</f>
        <v>133.38671220293011</v>
      </c>
      <c r="DC128">
        <f>INDEX('Ambiente-Termico'!$B$2:$EC$1000, MATCH($O128, 'Ambiente-Termico'!$I$2:$I$1000, 0), MATCH(DC$1, 'Ambiente-Termico'!$B$1:$EC$1, 0))</f>
        <v>81</v>
      </c>
      <c r="DD128">
        <f>INDEX('Ambiente-Termico'!$B$2:$EC$1000, MATCH($O128, 'Ambiente-Termico'!$I$2:$I$1000, 0), MATCH(DD$1, 'Ambiente-Termico'!$B$1:$EC$1, 0))</f>
        <v>39.825000000000003</v>
      </c>
      <c r="DE128">
        <f>INDEX('Ambiente-Termico'!$B$2:$EC$1000, MATCH($O128, 'Ambiente-Termico'!$I$2:$I$1000, 0), MATCH(DE$1, 'Ambiente-Termico'!$B$1:$EC$1, 0))</f>
        <v>0</v>
      </c>
      <c r="DF128">
        <f>INDEX('Ambiente-Termico'!$B$2:$EC$1000, MATCH($O128, 'Ambiente-Termico'!$I$2:$I$1000, 0), MATCH(DF$1, 'Ambiente-Termico'!$B$1:$EC$1, 0))</f>
        <v>0</v>
      </c>
      <c r="DG128">
        <f>INDEX('Ambiente-Termico'!$B$2:$EC$1000, MATCH($O128, 'Ambiente-Termico'!$I$2:$I$1000, 0), MATCH(DG$1, 'Ambiente-Termico'!$B$1:$EC$1, 0))</f>
        <v>0</v>
      </c>
      <c r="DH128">
        <f>INDEX('Ambiente-Termico'!$B$2:$EC$1000, MATCH($O128, 'Ambiente-Termico'!$I$2:$I$1000, 0), MATCH(DH$1, 'Ambiente-Termico'!$B$1:$EC$1, 0))</f>
        <v>0</v>
      </c>
      <c r="DI128">
        <f>INDEX('Ambiente-Termico'!$B$2:$EC$1000, MATCH($O128, 'Ambiente-Termico'!$I$2:$I$1000, 0), MATCH(DI$1, 'Ambiente-Termico'!$B$1:$EC$1, 0))</f>
        <v>-61.807429590393077</v>
      </c>
      <c r="DJ128">
        <f>INDEX('Ambiente-Termico'!$B$2:$EC$1000, MATCH($O128, 'Ambiente-Termico'!$I$2:$I$1000, 0), MATCH(DJ$1, 'Ambiente-Termico'!$B$1:$EC$1, 0))</f>
        <v>0</v>
      </c>
      <c r="DK128">
        <f>INDEX('Ambiente-Termico'!$B$2:$EC$1000, MATCH($O128, 'Ambiente-Termico'!$I$2:$I$1000, 0), MATCH(DK$1, 'Ambiente-Termico'!$B$1:$EC$1, 0))</f>
        <v>74.369141793323195</v>
      </c>
      <c r="DL128">
        <f>INDEX('Ambiente-Termico'!$B$2:$EC$1000, MATCH($O128, 'Ambiente-Termico'!$I$2:$I$1000, 0), MATCH(DL$1, 'Ambiente-Termico'!$B$1:$EC$1, 0))</f>
        <v>133.38671220293011</v>
      </c>
      <c r="DM128">
        <f>INDEX('Ambiente-Termico'!$B$2:$EC$1000, MATCH($O128, 'Ambiente-Termico'!$I$2:$I$1000, 0), MATCH(DM$1, 'Ambiente-Termico'!$B$1:$EC$1, 0))</f>
        <v>0</v>
      </c>
      <c r="DN128" s="2">
        <f t="shared" si="45"/>
        <v>0</v>
      </c>
      <c r="DO128" s="2">
        <f t="shared" si="46"/>
        <v>0</v>
      </c>
      <c r="DP128" s="2">
        <f t="shared" si="47"/>
        <v>0</v>
      </c>
      <c r="DQ128" s="2">
        <f t="shared" si="48"/>
        <v>0</v>
      </c>
      <c r="DR128" s="2">
        <f t="shared" si="49"/>
        <v>0</v>
      </c>
      <c r="DS128" s="2">
        <f t="shared" si="50"/>
        <v>0</v>
      </c>
      <c r="DT128" s="2">
        <f t="shared" si="51"/>
        <v>0</v>
      </c>
      <c r="DU128" s="2">
        <f t="shared" si="52"/>
        <v>0.33333333333333326</v>
      </c>
      <c r="DV128" s="2">
        <f t="shared" si="53"/>
        <v>-0.27407407407407391</v>
      </c>
      <c r="DW128" s="2">
        <f t="shared" si="54"/>
        <v>5.2499999999999991E-2</v>
      </c>
      <c r="DX128" s="2">
        <f t="shared" si="55"/>
        <v>9.6973124160591229E-2</v>
      </c>
      <c r="DY128" s="2">
        <f t="shared" si="56"/>
        <v>0.61715013255753592</v>
      </c>
      <c r="DZ128" s="2">
        <f t="shared" si="57"/>
        <v>0.30343214850745515</v>
      </c>
      <c r="EA128" s="2">
        <f t="shared" si="58"/>
        <v>0</v>
      </c>
      <c r="EB128" s="2">
        <f t="shared" si="59"/>
        <v>0</v>
      </c>
      <c r="EC128" s="2">
        <f t="shared" si="60"/>
        <v>0</v>
      </c>
      <c r="ED128" s="2">
        <f t="shared" si="61"/>
        <v>0</v>
      </c>
      <c r="EE128" s="2">
        <f t="shared" si="62"/>
        <v>0.10594188562108173</v>
      </c>
      <c r="EF128" s="2">
        <f t="shared" si="63"/>
        <v>0</v>
      </c>
      <c r="EG128" s="2">
        <f t="shared" si="64"/>
        <v>-2.6524166686073075E-2</v>
      </c>
      <c r="EH128" s="2">
        <f t="shared" si="65"/>
        <v>1</v>
      </c>
      <c r="EI128" s="2">
        <f t="shared" si="66"/>
        <v>0</v>
      </c>
      <c r="EJ128" s="2">
        <f t="shared" si="67"/>
        <v>1.2035181896270619E-2</v>
      </c>
      <c r="EK128" s="2">
        <f t="shared" si="68"/>
        <v>0.60725688985248616</v>
      </c>
      <c r="EL128" s="2">
        <f t="shared" si="69"/>
        <v>0.29856797084413905</v>
      </c>
      <c r="EM128" s="2">
        <f t="shared" si="70"/>
        <v>0</v>
      </c>
      <c r="EN128" s="2">
        <f t="shared" si="71"/>
        <v>0</v>
      </c>
      <c r="EO128" s="2">
        <f t="shared" si="72"/>
        <v>0</v>
      </c>
      <c r="EP128" s="2">
        <f t="shared" si="73"/>
        <v>0</v>
      </c>
      <c r="EQ128" s="2">
        <f t="shared" si="74"/>
        <v>-0.46337021559060027</v>
      </c>
      <c r="ER128" s="2">
        <f t="shared" si="75"/>
        <v>0</v>
      </c>
      <c r="ES128" s="2">
        <f t="shared" si="76"/>
        <v>0.55754535489397516</v>
      </c>
      <c r="ET128" s="2">
        <f t="shared" si="77"/>
        <v>1</v>
      </c>
      <c r="EU128" s="2">
        <f t="shared" si="78"/>
        <v>0</v>
      </c>
      <c r="EV128">
        <f>INDEX('Ambiente-Luminico'!$B$2:$DZ$1000, MATCH($P128, 'Ambiente-Luminico'!$M$2:$M$1000, 0), MATCH(EV$1, 'Ambiente-Luminico'!$B$1:$DZ$1, 0))</f>
        <v>0</v>
      </c>
      <c r="EW128">
        <f>INDEX('Ambiente-Luminico'!$B$2:$DZ$1000, MATCH($P128, 'Ambiente-Luminico'!$M$2:$M$1000, 0), MATCH(EW$1, 'Ambiente-Luminico'!$B$1:$DZ$1, 0))</f>
        <v>0.05</v>
      </c>
      <c r="EX128">
        <f>INDEX('Ambiente-Luminico'!$B$2:$DZ$1000, MATCH($P128, 'Ambiente-Luminico'!$M$2:$M$1000, 0), MATCH(EX$1, 'Ambiente-Luminico'!$B$1:$DZ$1, 0))</f>
        <v>0</v>
      </c>
      <c r="EY128">
        <f>INDEX('Ambiente-Luminico'!$B$2:$DZ$1000, MATCH($P128, 'Ambiente-Luminico'!$M$2:$M$1000, 0), MATCH(EY$1, 'Ambiente-Luminico'!$B$1:$DZ$1, 0))</f>
        <v>3.3917799999999998E-2</v>
      </c>
      <c r="EZ128">
        <f>INDEX('Ambiente-Luminico'!$B$2:$DZ$1000, MATCH($P128, 'Ambiente-Luminico'!$M$2:$M$1000, 0), MATCH(EZ$1, 'Ambiente-Luminico'!$B$1:$DZ$1, 0))</f>
        <v>6.7123295999999997E-3</v>
      </c>
      <c r="FA128">
        <f>INDEX('Ambiente-Luminico'!$B$2:$DZ$1000, MATCH($P128, 'Ambiente-Luminico'!$M$2:$M$1000, 0), MATCH(FA$1, 'Ambiente-Luminico'!$B$1:$DZ$1, 0))</f>
        <v>141.42035000000001</v>
      </c>
      <c r="FB128">
        <f>INDEX('Ambiente-Luminico'!$B$2:$DZ$1000, MATCH($P128, 'Ambiente-Luminico'!$M$2:$M$1000, 0), MATCH(FB$1, 'Ambiente-Luminico'!$B$1:$DZ$1, 0))</f>
        <v>1.8749999999999999E-2</v>
      </c>
    </row>
    <row r="129" spans="1:158" x14ac:dyDescent="0.3">
      <c r="A129">
        <f>IF(INDEX(Plan1!O$5:O$1000,ROW()-1)="","",INDEX(Plan1!O$5:O$1000,ROW()-1))</f>
        <v>128</v>
      </c>
      <c r="B129" t="str">
        <f>IF(INDEX(Plan1!P$5:P$1000,ROW()-1)="","",INDEX(Plan1!P$5:P$1000,ROW()-1))</f>
        <v>CTD-HVAC_dia-V60-ST</v>
      </c>
      <c r="C129" t="str">
        <f>IF(INDEX(Plan1!Q$5:Q$1000,ROW()-1)="","",INDEX(Plan1!Q$5:Q$1000,ROW()-1))</f>
        <v>CTD</v>
      </c>
      <c r="D129" t="str">
        <f>IF(INDEX(Plan1!R$5:R$1000,ROW()-1)="","",INDEX(Plan1!R$5:R$1000,ROW()-1))</f>
        <v>HVAC_dia</v>
      </c>
      <c r="E129" t="str">
        <f>IF(INDEX(Plan1!S$5:S$1000,ROW()-1)="","",INDEX(Plan1!S$5:S$1000,ROW()-1))</f>
        <v>V60</v>
      </c>
      <c r="F129" t="str">
        <f>IF(INDEX(Plan1!T$5:T$1000,ROW()-1)="","",INDEX(Plan1!T$5:T$1000,ROW()-1))</f>
        <v>ST</v>
      </c>
      <c r="G129" t="str">
        <f>IF(INDEX(Plan1!U$5:U$1000,ROW()-1)="","",INDEX(Plan1!U$5:U$1000,ROW()-1))</f>
        <v>DORMITÓRIO SERVIÇO</v>
      </c>
      <c r="H129">
        <f>IF(INDEX(Plan1!W$5:W$1000,ROW()-1)="","",INDEX(Plan1!W$5:W$1000,ROW()-1))</f>
        <v>6.72</v>
      </c>
      <c r="I129">
        <f>IF(INDEX(Plan1!X$5:X$1000,ROW()-1)="","",INDEX(Plan1!X$5:X$1000,ROW()-1))</f>
        <v>8.1199999999999992</v>
      </c>
      <c r="J129">
        <f>IF(INDEX(Plan1!Y$5:Y$1000,ROW()-1)="","",INDEX(Plan1!Y$5:Y$1000,ROW()-1))</f>
        <v>1.32</v>
      </c>
      <c r="K129" s="16">
        <f>IF(INDEX(Plan1!Z$5:Z$1000,ROW()-1)="","",INDEX(Plan1!Z$5:Z$1000,ROW()-1))</f>
        <v>0.16</v>
      </c>
      <c r="L129" s="2">
        <f>IF(INDEX(Plan1!AA$5:AA$1000,ROW()-1)="","",INDEX(Plan1!AA$5:AA$1000,ROW()-1))</f>
        <v>0.2</v>
      </c>
      <c r="M129" t="str">
        <f t="shared" si="79"/>
        <v>ST</v>
      </c>
      <c r="N129" t="str">
        <f t="shared" si="80"/>
        <v>Leste</v>
      </c>
      <c r="O129" t="str">
        <f t="shared" si="81"/>
        <v>CTD-HVAC_dia-V60-ST-DORMITÓRIO SERVIÇO-ST</v>
      </c>
      <c r="P129" t="str">
        <f t="shared" si="82"/>
        <v>CTD-VN-V60-ST-DORMITÓRIO SERVIÇO-ST</v>
      </c>
      <c r="Q129" t="str">
        <f t="shared" si="83"/>
        <v>CTD_ST_V60</v>
      </c>
      <c r="R129" t="str">
        <f t="shared" si="84"/>
        <v>CTD_ST_V60_sDG</v>
      </c>
      <c r="S129" t="str">
        <f t="shared" si="85"/>
        <v>CTD-DORM-SERV</v>
      </c>
      <c r="T129" t="str">
        <f t="shared" si="86"/>
        <v>CTD-HVAC_dia-V86-ST-DORMITÓRIO SERVIÇO-ST</v>
      </c>
      <c r="U129">
        <f>INDEX('Ambiente-Termico'!$B$2:$EC$1000, MATCH($O129, 'Ambiente-Termico'!$I$2:$I$1000, 0), MATCH(U$1, 'Ambiente-Termico'!$B$1:$EC$1, 0))</f>
        <v>8760</v>
      </c>
      <c r="V129">
        <f>INDEX('Ambiente-Termico'!$B$2:$EC$1000, MATCH($O129, 'Ambiente-Termico'!$I$2:$I$1000, 0), MATCH(V$1, 'Ambiente-Termico'!$B$1:$EC$1, 0))</f>
        <v>24.04</v>
      </c>
      <c r="W129">
        <f>INDEX('Ambiente-Termico'!$B$2:$EC$1000, MATCH($O129, 'Ambiente-Termico'!$I$2:$I$1000, 0), MATCH(W$1, 'Ambiente-Termico'!$B$1:$EC$1, 0))</f>
        <v>24.04</v>
      </c>
      <c r="X129">
        <f>INDEX('Ambiente-Termico'!$B$2:$EC$1000, MATCH($O129, 'Ambiente-Termico'!$I$2:$I$1000, 0), MATCH(X$1, 'Ambiente-Termico'!$B$1:$EC$1, 0))</f>
        <v>22.05</v>
      </c>
      <c r="Y129">
        <f>INDEX('Ambiente-Termico'!$B$2:$EC$1000, MATCH($O129, 'Ambiente-Termico'!$I$2:$I$1000, 0), MATCH(Y$1, 'Ambiente-Termico'!$B$1:$EC$1, 0))</f>
        <v>22.05</v>
      </c>
      <c r="Z129">
        <f>INDEX('Ambiente-Termico'!$B$2:$EC$1000, MATCH($O129, 'Ambiente-Termico'!$I$2:$I$1000, 0), MATCH(Z$1, 'Ambiente-Termico'!$B$1:$EC$1, 0))</f>
        <v>24.87</v>
      </c>
      <c r="AA129">
        <f>INDEX('Ambiente-Termico'!$B$2:$EC$1000, MATCH($O129, 'Ambiente-Termico'!$I$2:$I$1000, 0), MATCH(AA$1, 'Ambiente-Termico'!$B$1:$EC$1, 0))</f>
        <v>24.87</v>
      </c>
      <c r="AB129">
        <f>INDEX('Ambiente-Termico'!$B$2:$EC$1000, MATCH($O129, 'Ambiente-Termico'!$I$2:$I$1000, 0), MATCH(AB$1, 'Ambiente-Termico'!$B$1:$EC$1, 0))</f>
        <v>21.29</v>
      </c>
      <c r="AC129">
        <f>INDEX('Ambiente-Termico'!$B$2:$EC$1000, MATCH($O129, 'Ambiente-Termico'!$I$2:$I$1000, 0), MATCH(AC$1, 'Ambiente-Termico'!$B$1:$EC$1, 0))</f>
        <v>21.29</v>
      </c>
      <c r="AD129">
        <f>INDEX('Ambiente-Termico'!$B$2:$EC$1000, MATCH($O129, 'Ambiente-Termico'!$I$2:$I$1000, 0), MATCH(AD$1, 'Ambiente-Termico'!$B$1:$EC$1, 0))</f>
        <v>24.44</v>
      </c>
      <c r="AE129">
        <f>INDEX('Ambiente-Termico'!$B$2:$EC$1000, MATCH($O129, 'Ambiente-Termico'!$I$2:$I$1000, 0), MATCH(AE$1, 'Ambiente-Termico'!$B$1:$EC$1, 0))</f>
        <v>24.44</v>
      </c>
      <c r="AF129">
        <f>INDEX('Ambiente-Termico'!$B$2:$EC$1000, MATCH($O129, 'Ambiente-Termico'!$I$2:$I$1000, 0), MATCH(AF$1, 'Ambiente-Termico'!$B$1:$EC$1, 0))</f>
        <v>21.67</v>
      </c>
      <c r="AG129">
        <f>INDEX('Ambiente-Termico'!$B$2:$EC$1000, MATCH($O129, 'Ambiente-Termico'!$I$2:$I$1000, 0), MATCH(AG$1, 'Ambiente-Termico'!$B$1:$EC$1, 0))</f>
        <v>21.67</v>
      </c>
      <c r="AH129" s="2">
        <f t="shared" si="87"/>
        <v>0</v>
      </c>
      <c r="AI129" s="2">
        <f t="shared" si="87"/>
        <v>0</v>
      </c>
      <c r="AJ129" s="2">
        <f t="shared" si="87"/>
        <v>3.1645569620253333E-3</v>
      </c>
      <c r="AK129" s="2">
        <f t="shared" si="87"/>
        <v>3.1645569620253333E-3</v>
      </c>
      <c r="AL129" s="2">
        <f t="shared" si="88"/>
        <v>3.6057692307692735E-3</v>
      </c>
      <c r="AM129" s="2">
        <f t="shared" si="88"/>
        <v>3.6057692307692735E-3</v>
      </c>
      <c r="AN129" s="2">
        <f t="shared" si="88"/>
        <v>4.6750818139318362E-3</v>
      </c>
      <c r="AO129" s="2">
        <f t="shared" si="43"/>
        <v>4.6750818139318362E-3</v>
      </c>
      <c r="AP129" s="2">
        <f t="shared" si="43"/>
        <v>1.6339869281045694E-3</v>
      </c>
      <c r="AQ129" s="2">
        <f t="shared" si="43"/>
        <v>1.6339869281045694E-3</v>
      </c>
      <c r="AR129" s="2">
        <f t="shared" si="43"/>
        <v>4.1360294117647189E-3</v>
      </c>
      <c r="AS129" s="2">
        <f t="shared" si="44"/>
        <v>4.1360294117647189E-3</v>
      </c>
      <c r="AT129">
        <f>INDEX('Ambiente-Termico'!$B$2:$EC$1000, MATCH($O129, 'Ambiente-Termico'!$I$2:$I$1000, 0), MATCH(AT$1, 'Ambiente-Termico'!$B$1:$EC$1, 0))</f>
        <v>0</v>
      </c>
      <c r="AU129" s="2">
        <f>INDEX('Ambiente-Termico'!$B$2:$EC$1000, MATCH($O129, 'Ambiente-Termico'!$I$2:$I$1000, 0), MATCH(AU$1, 'Ambiente-Termico'!$B$1:$EC$1, 0))</f>
        <v>0</v>
      </c>
      <c r="AV129">
        <f>INDEX('Ambiente-Termico'!$B$2:$EC$1000, MATCH($O129, 'Ambiente-Termico'!$I$2:$I$1000, 0), MATCH(AV$1, 'Ambiente-Termico'!$B$1:$EC$1, 0))</f>
        <v>8760</v>
      </c>
      <c r="AW129" s="2">
        <f>INDEX('Ambiente-Termico'!$B$2:$EC$1000, MATCH($O129, 'Ambiente-Termico'!$I$2:$I$1000, 0), MATCH(AW$1, 'Ambiente-Termico'!$B$1:$EC$1, 0))</f>
        <v>1</v>
      </c>
      <c r="AX129">
        <f>INDEX('Ambiente-Termico'!$B$2:$EC$1000, MATCH($O129, 'Ambiente-Termico'!$I$2:$I$1000, 0), MATCH(AX$1, 'Ambiente-Termico'!$B$1:$EC$1, 0))</f>
        <v>0</v>
      </c>
      <c r="AY129" s="2">
        <f>INDEX('Ambiente-Termico'!$B$2:$EC$1000, MATCH($O129, 'Ambiente-Termico'!$I$2:$I$1000, 0), MATCH(AY$1, 'Ambiente-Termico'!$B$1:$EC$1, 0))</f>
        <v>0</v>
      </c>
      <c r="AZ129">
        <f>INDEX('Ambiente-Termico'!$B$2:$EC$1000, MATCH($O129, 'Ambiente-Termico'!$I$2:$I$1000, 0), MATCH(AZ$1, 'Ambiente-Termico'!$B$1:$EC$1, 0))</f>
        <v>0</v>
      </c>
      <c r="BA129" s="2">
        <f>INDEX('Ambiente-Termico'!$B$2:$EC$1000, MATCH($O129, 'Ambiente-Termico'!$I$2:$I$1000, 0), MATCH(BA$1, 'Ambiente-Termico'!$B$1:$EC$1, 0))</f>
        <v>0</v>
      </c>
      <c r="BB129">
        <f>INDEX('Ambiente-Termico'!$B$2:$EC$1000, MATCH($O129, 'Ambiente-Termico'!$I$2:$I$1000, 0), MATCH(BB$1, 'Ambiente-Termico'!$B$1:$EC$1, 0))</f>
        <v>8760</v>
      </c>
      <c r="BC129" s="2">
        <f>INDEX('Ambiente-Termico'!$B$2:$EC$1000, MATCH($O129, 'Ambiente-Termico'!$I$2:$I$1000, 0), MATCH(BC$1, 'Ambiente-Termico'!$B$1:$EC$1, 0))</f>
        <v>1</v>
      </c>
      <c r="BD129" t="e">
        <f>INDEX('Ambiente-Termico'!$B$2:$EC$1000, MATCH($O129, 'Ambiente-Termico'!$I$2:$I$1000, 0), MATCH(BD$1, 'Ambiente-Termico'!$B$1:$EC$1, 0))</f>
        <v>#N/A</v>
      </c>
      <c r="BE129" s="2" t="e">
        <f>INDEX('Ambiente-Termico'!$B$2:$EC$1000, MATCH($O129, 'Ambiente-Termico'!$I$2:$I$1000, 0), MATCH(BE$1, 'Ambiente-Termico'!$B$1:$EC$1, 0))</f>
        <v>#N/A</v>
      </c>
      <c r="BF129">
        <f>INDEX('Ambiente-Termico'!$B$2:$EC$1000, MATCH($O129, 'Ambiente-Termico'!$I$2:$I$1000, 0), MATCH(BF$1, 'Ambiente-Termico'!$B$1:$EC$1, 0))</f>
        <v>0</v>
      </c>
      <c r="BG129" s="2">
        <f>INDEX('Ambiente-Termico'!$B$2:$EC$1000, MATCH($O129, 'Ambiente-Termico'!$I$2:$I$1000, 0), MATCH(BG$1, 'Ambiente-Termico'!$B$1:$EC$1, 0))</f>
        <v>0</v>
      </c>
      <c r="BH129">
        <f>INDEX('Ambiente-Termico'!$B$2:$EC$1000, MATCH($O129, 'Ambiente-Termico'!$I$2:$I$1000, 0), MATCH(BH$1, 'Ambiente-Termico'!$B$1:$EC$1, 0))</f>
        <v>0</v>
      </c>
      <c r="BI129" s="2">
        <f>INDEX('Ambiente-Termico'!$B$2:$EC$1000, MATCH($O129, 'Ambiente-Termico'!$I$2:$I$1000, 0), MATCH(BI$1, 'Ambiente-Termico'!$B$1:$EC$1, 0))</f>
        <v>0</v>
      </c>
      <c r="BJ129">
        <f>INDEX('Ambiente-Termico'!$B$2:$EC$1000, MATCH($O129, 'Ambiente-Termico'!$I$2:$I$1000, 0), MATCH(BJ$1, 'Ambiente-Termico'!$B$1:$EC$1, 0))</f>
        <v>8760</v>
      </c>
      <c r="BK129" s="2">
        <f>INDEX('Ambiente-Termico'!$B$2:$EC$1000, MATCH($O129, 'Ambiente-Termico'!$I$2:$I$1000, 0), MATCH(BK$1, 'Ambiente-Termico'!$B$1:$EC$1, 0))</f>
        <v>1</v>
      </c>
      <c r="BL129">
        <f>INDEX('Ambiente-Termico'!$B$2:$EC$1000, MATCH($O129, 'Ambiente-Termico'!$I$2:$I$1000, 0), MATCH(BL$1, 'Ambiente-Termico'!$B$1:$EC$1, 0))</f>
        <v>0</v>
      </c>
      <c r="BM129" s="2">
        <f>INDEX('Ambiente-Termico'!$B$2:$EC$1000, MATCH($O129, 'Ambiente-Termico'!$I$2:$I$1000, 0), MATCH(BM$1, 'Ambiente-Termico'!$B$1:$EC$1, 0))</f>
        <v>0</v>
      </c>
      <c r="BN129">
        <f>INDEX('Ambiente-Termico'!$B$2:$EC$1000, MATCH($O129, 'Ambiente-Termico'!$I$2:$I$1000, 0), MATCH(BN$1, 'Ambiente-Termico'!$B$1:$EC$1, 0))</f>
        <v>0</v>
      </c>
      <c r="BO129" s="2">
        <f>INDEX('Ambiente-Termico'!$B$2:$EC$1000, MATCH($O129, 'Ambiente-Termico'!$I$2:$I$1000, 0), MATCH(BO$1, 'Ambiente-Termico'!$B$1:$EC$1, 0))</f>
        <v>0</v>
      </c>
      <c r="BP129">
        <f>INDEX('Ambiente-Termico'!$B$2:$EC$1000, MATCH($O129, 'Ambiente-Termico'!$I$2:$I$1000, 0), MATCH(BP$1, 'Ambiente-Termico'!$B$1:$EC$1, 0))</f>
        <v>8760</v>
      </c>
      <c r="BQ129" s="2">
        <f>INDEX('Ambiente-Termico'!$B$2:$EC$1000, MATCH($O129, 'Ambiente-Termico'!$I$2:$I$1000, 0), MATCH(BQ$1, 'Ambiente-Termico'!$B$1:$EC$1, 0))</f>
        <v>1</v>
      </c>
      <c r="BR129">
        <f>INDEX('Ambiente-Termico'!$B$2:$EC$1000, MATCH($O129, 'Ambiente-Termico'!$I$2:$I$1000, 0), MATCH(BR$1, 'Ambiente-Termico'!$B$1:$EC$1, 0))</f>
        <v>0</v>
      </c>
      <c r="BS129" s="2">
        <f>INDEX('Ambiente-Termico'!$B$2:$EC$1000, MATCH($O129, 'Ambiente-Termico'!$I$2:$I$1000, 0), MATCH(BS$1, 'Ambiente-Termico'!$B$1:$EC$1, 0))</f>
        <v>0</v>
      </c>
      <c r="BT129">
        <f>INDEX('Ambiente-Termico'!$B$2:$EC$1000, MATCH($O129, 'Ambiente-Termico'!$I$2:$I$1000, 0), MATCH(BT$1, 'Ambiente-Termico'!$B$1:$EC$1, 0))</f>
        <v>2347</v>
      </c>
      <c r="BU129" s="2">
        <f>INDEX('Ambiente-Termico'!$B$2:$EC$1000, MATCH($O129, 'Ambiente-Termico'!$I$2:$I$1000, 0), MATCH(BU$1, 'Ambiente-Termico'!$B$1:$EC$1, 0))</f>
        <v>0.26792237442922368</v>
      </c>
      <c r="BV129">
        <f>INDEX('Ambiente-Termico'!$B$2:$EC$1000, MATCH($O129, 'Ambiente-Termico'!$I$2:$I$1000, 0), MATCH(BV$1, 'Ambiente-Termico'!$B$1:$EC$1, 0))</f>
        <v>6413</v>
      </c>
      <c r="BW129" s="2">
        <f>INDEX('Ambiente-Termico'!$B$2:$EC$1000, MATCH($O129, 'Ambiente-Termico'!$I$2:$I$1000, 0), MATCH(BW$1, 'Ambiente-Termico'!$B$1:$EC$1, 0))</f>
        <v>0.73207762557077627</v>
      </c>
      <c r="BX129">
        <f>INDEX('Ambiente-Termico'!$B$2:$EC$1000, MATCH($O129, 'Ambiente-Termico'!$I$2:$I$1000, 0), MATCH(BX$1, 'Ambiente-Termico'!$B$1:$EC$1, 0))</f>
        <v>0</v>
      </c>
      <c r="BY129" s="2">
        <f>INDEX('Ambiente-Termico'!$B$2:$EC$1000, MATCH($O129, 'Ambiente-Termico'!$I$2:$I$1000, 0), MATCH(BY$1, 'Ambiente-Termico'!$B$1:$EC$1, 0))</f>
        <v>0</v>
      </c>
      <c r="BZ129">
        <f>INDEX('Ambiente-Termico'!$B$2:$EC$1000, MATCH($O129, 'Ambiente-Termico'!$I$2:$I$1000, 0), MATCH(BZ$1, 'Ambiente-Termico'!$B$1:$EC$1, 0))</f>
        <v>2347</v>
      </c>
      <c r="CA129" s="2">
        <f>INDEX('Ambiente-Termico'!$B$2:$EC$1000, MATCH($O129, 'Ambiente-Termico'!$I$2:$I$1000, 0), MATCH(CA$1, 'Ambiente-Termico'!$B$1:$EC$1, 0))</f>
        <v>0.26792237442922368</v>
      </c>
      <c r="CB129">
        <f>INDEX('Ambiente-Termico'!$B$2:$EC$1000, MATCH($O129, 'Ambiente-Termico'!$I$2:$I$1000, 0), MATCH(CB$1, 'Ambiente-Termico'!$B$1:$EC$1, 0))</f>
        <v>6413</v>
      </c>
      <c r="CC129" s="2">
        <f>INDEX('Ambiente-Termico'!$B$2:$EC$1000, MATCH($O129, 'Ambiente-Termico'!$I$2:$I$1000, 0), MATCH(CC$1, 'Ambiente-Termico'!$B$1:$EC$1, 0))</f>
        <v>0.73207762557077627</v>
      </c>
      <c r="CD129">
        <f>INDEX('Ambiente-Termico'!$B$2:$EC$1000, MATCH($O129, 'Ambiente-Termico'!$I$2:$I$1000, 0), MATCH(CD$1, 'Ambiente-Termico'!$B$1:$EC$1, 0))</f>
        <v>0</v>
      </c>
      <c r="CE129">
        <f>INDEX('Ambiente-Termico'!$B$2:$EC$1000, MATCH($O129, 'Ambiente-Termico'!$I$2:$I$1000, 0), MATCH(CE$1, 'Ambiente-Termico'!$B$1:$EC$1, 0))</f>
        <v>0</v>
      </c>
      <c r="CF129">
        <f>INDEX('Ambiente-Termico'!$B$2:$EC$1000, MATCH($O129, 'Ambiente-Termico'!$I$2:$I$1000, 0), MATCH(CF$1, 'Ambiente-Termico'!$B$1:$EC$1, 0))</f>
        <v>0</v>
      </c>
      <c r="CG129">
        <f>INDEX('Ambiente-Termico'!$B$2:$EC$1000, MATCH($O129, 'Ambiente-Termico'!$I$2:$I$1000, 0), MATCH(CG$1, 'Ambiente-Termico'!$B$1:$EC$1, 0))</f>
        <v>0</v>
      </c>
      <c r="CH129">
        <f>INDEX('Ambiente-Termico'!$B$2:$EC$1000, MATCH($O129, 'Ambiente-Termico'!$I$2:$I$1000, 0), MATCH(CH$1, 'Ambiente-Termico'!$B$1:$EC$1, 0))</f>
        <v>0</v>
      </c>
      <c r="CI129">
        <f>INDEX('Ambiente-Termico'!$B$2:$EC$1000, MATCH($O129, 'Ambiente-Termico'!$I$2:$I$1000, 0), MATCH(CI$1, 'Ambiente-Termico'!$B$1:$EC$1, 0))</f>
        <v>0</v>
      </c>
      <c r="CJ129">
        <f>INDEX('Ambiente-Termico'!$B$2:$EC$1000, MATCH($O129, 'Ambiente-Termico'!$I$2:$I$1000, 0), MATCH(CJ$1, 'Ambiente-Termico'!$B$1:$EC$1, 0))</f>
        <v>0</v>
      </c>
      <c r="CK129">
        <f>INDEX('Ambiente-Termico'!$B$2:$EC$1000, MATCH($O129, 'Ambiente-Termico'!$I$2:$I$1000, 0), MATCH(CK$1, 'Ambiente-Termico'!$B$1:$EC$1, 0))</f>
        <v>16.52</v>
      </c>
      <c r="CL129">
        <f>INDEX('Ambiente-Termico'!$B$2:$EC$1000, MATCH($O129, 'Ambiente-Termico'!$I$2:$I$1000, 0), MATCH(CL$1, 'Ambiente-Termico'!$B$1:$EC$1, 0))</f>
        <v>24.45</v>
      </c>
      <c r="CM129">
        <f>INDEX('Ambiente-Termico'!$B$2:$EC$1000, MATCH($O129, 'Ambiente-Termico'!$I$2:$I$1000, 0), MATCH(CM$1, 'Ambiente-Termico'!$B$1:$EC$1, 0))</f>
        <v>3.87</v>
      </c>
      <c r="CN129" t="str">
        <f>INDEX('Ambiente-Termico'!$B$2:$EC$1000, MATCH($O129, 'Ambiente-Termico'!$I$2:$I$1000, 0), MATCH(CN$1, 'Ambiente-Termico'!$B$1:$EC$1, 0))</f>
        <v xml:space="preserve"> 02/21  23:00:00</v>
      </c>
      <c r="CO129">
        <f>INDEX('Ambiente-Termico'!$B$2:$EC$1000, MATCH($O129, 'Ambiente-Termico'!$I$2:$I$1000, 0), MATCH(CO$1, 'Ambiente-Termico'!$B$1:$EC$1, 0))</f>
        <v>139.1149976752755</v>
      </c>
      <c r="CP129">
        <f>INDEX('Ambiente-Termico'!$B$2:$EC$1000, MATCH($O129, 'Ambiente-Termico'!$I$2:$I$1000, 0), MATCH(CP$1, 'Ambiente-Termico'!$B$1:$EC$1, 0))</f>
        <v>81</v>
      </c>
      <c r="CQ129">
        <f>INDEX('Ambiente-Termico'!$B$2:$EC$1000, MATCH($O129, 'Ambiente-Termico'!$I$2:$I$1000, 0), MATCH(CQ$1, 'Ambiente-Termico'!$B$1:$EC$1, 0))</f>
        <v>39.825000000000003</v>
      </c>
      <c r="CR129">
        <f>INDEX('Ambiente-Termico'!$B$2:$EC$1000, MATCH($O129, 'Ambiente-Termico'!$I$2:$I$1000, 0), MATCH(CR$1, 'Ambiente-Termico'!$B$1:$EC$1, 0))</f>
        <v>0</v>
      </c>
      <c r="CS129">
        <f>INDEX('Ambiente-Termico'!$B$2:$EC$1000, MATCH($O129, 'Ambiente-Termico'!$I$2:$I$1000, 0), MATCH(CS$1, 'Ambiente-Termico'!$B$1:$EC$1, 0))</f>
        <v>0</v>
      </c>
      <c r="CT129">
        <f>INDEX('Ambiente-Termico'!$B$2:$EC$1000, MATCH($O129, 'Ambiente-Termico'!$I$2:$I$1000, 0), MATCH(CT$1, 'Ambiente-Termico'!$B$1:$EC$1, 0))</f>
        <v>0</v>
      </c>
      <c r="CU129">
        <f>INDEX('Ambiente-Termico'!$B$2:$EC$1000, MATCH($O129, 'Ambiente-Termico'!$I$2:$I$1000, 0), MATCH(CU$1, 'Ambiente-Termico'!$B$1:$EC$1, 0))</f>
        <v>0</v>
      </c>
      <c r="CV129">
        <f>INDEX('Ambiente-Termico'!$B$2:$EC$1000, MATCH($O129, 'Ambiente-Termico'!$I$2:$I$1000, 0), MATCH(CV$1, 'Ambiente-Termico'!$B$1:$EC$1, 0))</f>
        <v>21.96215148324324</v>
      </c>
      <c r="CW129">
        <f>INDEX('Ambiente-Termico'!$B$2:$EC$1000, MATCH($O129, 'Ambiente-Termico'!$I$2:$I$1000, 0), MATCH(CW$1, 'Ambiente-Termico'!$B$1:$EC$1, 0))</f>
        <v>0</v>
      </c>
      <c r="CX129">
        <f>INDEX('Ambiente-Termico'!$B$2:$EC$1000, MATCH($O129, 'Ambiente-Termico'!$I$2:$I$1000, 0), MATCH(CX$1, 'Ambiente-Termico'!$B$1:$EC$1, 0))</f>
        <v>-3.6721538079677032</v>
      </c>
      <c r="CY129">
        <f>INDEX('Ambiente-Termico'!$B$2:$EC$1000, MATCH($O129, 'Ambiente-Termico'!$I$2:$I$1000, 0), MATCH(CY$1, 'Ambiente-Termico'!$B$1:$EC$1, 0))</f>
        <v>139.1149976752755</v>
      </c>
      <c r="CZ129">
        <f>INDEX('Ambiente-Termico'!$B$2:$EC$1000, MATCH($O129, 'Ambiente-Termico'!$I$2:$I$1000, 0), MATCH(CZ$1, 'Ambiente-Termico'!$B$1:$EC$1, 0))</f>
        <v>0</v>
      </c>
      <c r="DA129" t="str">
        <f>INDEX('Ambiente-Termico'!$B$2:$EC$1000, MATCH($O129, 'Ambiente-Termico'!$I$2:$I$1000, 0), MATCH(DA$1, 'Ambiente-Termico'!$B$1:$EC$1, 0))</f>
        <v xml:space="preserve"> 02/21  23:00:00</v>
      </c>
      <c r="DB129">
        <f>INDEX('Ambiente-Termico'!$B$2:$EC$1000, MATCH($O129, 'Ambiente-Termico'!$I$2:$I$1000, 0), MATCH(DB$1, 'Ambiente-Termico'!$B$1:$EC$1, 0))</f>
        <v>129.443553866375</v>
      </c>
      <c r="DC129">
        <f>INDEX('Ambiente-Termico'!$B$2:$EC$1000, MATCH($O129, 'Ambiente-Termico'!$I$2:$I$1000, 0), MATCH(DC$1, 'Ambiente-Termico'!$B$1:$EC$1, 0))</f>
        <v>81</v>
      </c>
      <c r="DD129">
        <f>INDEX('Ambiente-Termico'!$B$2:$EC$1000, MATCH($O129, 'Ambiente-Termico'!$I$2:$I$1000, 0), MATCH(DD$1, 'Ambiente-Termico'!$B$1:$EC$1, 0))</f>
        <v>39.825000000000003</v>
      </c>
      <c r="DE129">
        <f>INDEX('Ambiente-Termico'!$B$2:$EC$1000, MATCH($O129, 'Ambiente-Termico'!$I$2:$I$1000, 0), MATCH(DE$1, 'Ambiente-Termico'!$B$1:$EC$1, 0))</f>
        <v>0</v>
      </c>
      <c r="DF129">
        <f>INDEX('Ambiente-Termico'!$B$2:$EC$1000, MATCH($O129, 'Ambiente-Termico'!$I$2:$I$1000, 0), MATCH(DF$1, 'Ambiente-Termico'!$B$1:$EC$1, 0))</f>
        <v>0</v>
      </c>
      <c r="DG129">
        <f>INDEX('Ambiente-Termico'!$B$2:$EC$1000, MATCH($O129, 'Ambiente-Termico'!$I$2:$I$1000, 0), MATCH(DG$1, 'Ambiente-Termico'!$B$1:$EC$1, 0))</f>
        <v>0</v>
      </c>
      <c r="DH129">
        <f>INDEX('Ambiente-Termico'!$B$2:$EC$1000, MATCH($O129, 'Ambiente-Termico'!$I$2:$I$1000, 0), MATCH(DH$1, 'Ambiente-Termico'!$B$1:$EC$1, 0))</f>
        <v>0</v>
      </c>
      <c r="DI129">
        <f>INDEX('Ambiente-Termico'!$B$2:$EC$1000, MATCH($O129, 'Ambiente-Termico'!$I$2:$I$1000, 0), MATCH(DI$1, 'Ambiente-Termico'!$B$1:$EC$1, 0))</f>
        <v>11.449530770435331</v>
      </c>
      <c r="DJ129">
        <f>INDEX('Ambiente-Termico'!$B$2:$EC$1000, MATCH($O129, 'Ambiente-Termico'!$I$2:$I$1000, 0), MATCH(DJ$1, 'Ambiente-Termico'!$B$1:$EC$1, 0))</f>
        <v>0</v>
      </c>
      <c r="DK129">
        <f>INDEX('Ambiente-Termico'!$B$2:$EC$1000, MATCH($O129, 'Ambiente-Termico'!$I$2:$I$1000, 0), MATCH(DK$1, 'Ambiente-Termico'!$B$1:$EC$1, 0))</f>
        <v>-2.8309769040603499</v>
      </c>
      <c r="DL129">
        <f>INDEX('Ambiente-Termico'!$B$2:$EC$1000, MATCH($O129, 'Ambiente-Termico'!$I$2:$I$1000, 0), MATCH(DL$1, 'Ambiente-Termico'!$B$1:$EC$1, 0))</f>
        <v>129.443553866375</v>
      </c>
      <c r="DM129">
        <f>INDEX('Ambiente-Termico'!$B$2:$EC$1000, MATCH($O129, 'Ambiente-Termico'!$I$2:$I$1000, 0), MATCH(DM$1, 'Ambiente-Termico'!$B$1:$EC$1, 0))</f>
        <v>0</v>
      </c>
      <c r="DN129" s="2">
        <f t="shared" si="45"/>
        <v>0</v>
      </c>
      <c r="DO129" s="2">
        <f t="shared" si="46"/>
        <v>0</v>
      </c>
      <c r="DP129" s="2">
        <f t="shared" si="47"/>
        <v>0</v>
      </c>
      <c r="DQ129" s="2">
        <f t="shared" si="48"/>
        <v>0</v>
      </c>
      <c r="DR129" s="2">
        <f t="shared" si="49"/>
        <v>0</v>
      </c>
      <c r="DS129" s="2">
        <f t="shared" si="50"/>
        <v>0</v>
      </c>
      <c r="DT129" s="2">
        <f t="shared" si="51"/>
        <v>0</v>
      </c>
      <c r="DU129" s="2">
        <f t="shared" si="52"/>
        <v>0.17192982456140349</v>
      </c>
      <c r="DV129" s="2">
        <f t="shared" si="53"/>
        <v>-0.13194444444444442</v>
      </c>
      <c r="DW129" s="2">
        <f t="shared" si="54"/>
        <v>3.2499999999999973E-2</v>
      </c>
      <c r="DX129" s="2">
        <f t="shared" si="55"/>
        <v>4.2849046060811968E-2</v>
      </c>
      <c r="DY129" s="2">
        <f t="shared" si="56"/>
        <v>0.58225210332153776</v>
      </c>
      <c r="DZ129" s="2">
        <f t="shared" si="57"/>
        <v>0.28627395079975609</v>
      </c>
      <c r="EA129" s="2">
        <f t="shared" si="58"/>
        <v>0</v>
      </c>
      <c r="EB129" s="2">
        <f t="shared" si="59"/>
        <v>0</v>
      </c>
      <c r="EC129" s="2">
        <f t="shared" si="60"/>
        <v>0</v>
      </c>
      <c r="ED129" s="2">
        <f t="shared" si="61"/>
        <v>0</v>
      </c>
      <c r="EE129" s="2">
        <f t="shared" si="62"/>
        <v>0.15787048018005687</v>
      </c>
      <c r="EF129" s="2">
        <f t="shared" si="63"/>
        <v>0</v>
      </c>
      <c r="EG129" s="2">
        <f t="shared" si="64"/>
        <v>-2.6396534301350489E-2</v>
      </c>
      <c r="EH129" s="2">
        <f t="shared" si="65"/>
        <v>1</v>
      </c>
      <c r="EI129" s="2">
        <f t="shared" si="66"/>
        <v>0</v>
      </c>
      <c r="EJ129" s="2">
        <f t="shared" si="67"/>
        <v>4.1241252309057175E-2</v>
      </c>
      <c r="EK129" s="2">
        <f t="shared" si="68"/>
        <v>0.6257553781597851</v>
      </c>
      <c r="EL129" s="2">
        <f t="shared" si="69"/>
        <v>0.30766306092856105</v>
      </c>
      <c r="EM129" s="2">
        <f t="shared" si="70"/>
        <v>0</v>
      </c>
      <c r="EN129" s="2">
        <f t="shared" si="71"/>
        <v>0</v>
      </c>
      <c r="EO129" s="2">
        <f t="shared" si="72"/>
        <v>0</v>
      </c>
      <c r="EP129" s="2">
        <f t="shared" si="73"/>
        <v>0</v>
      </c>
      <c r="EQ129" s="2">
        <f t="shared" si="74"/>
        <v>8.845191922229452E-2</v>
      </c>
      <c r="ER129" s="2">
        <f t="shared" si="75"/>
        <v>0</v>
      </c>
      <c r="ES129" s="2">
        <f t="shared" si="76"/>
        <v>-2.1870358310640763E-2</v>
      </c>
      <c r="ET129" s="2">
        <f t="shared" si="77"/>
        <v>1</v>
      </c>
      <c r="EU129" s="2">
        <f t="shared" si="78"/>
        <v>0</v>
      </c>
      <c r="EV129">
        <f>INDEX('Ambiente-Luminico'!$B$2:$DZ$1000, MATCH($P129, 'Ambiente-Luminico'!$M$2:$M$1000, 0), MATCH(EV$1, 'Ambiente-Luminico'!$B$1:$DZ$1, 0))</f>
        <v>0.6</v>
      </c>
      <c r="EW129">
        <f>INDEX('Ambiente-Luminico'!$B$2:$DZ$1000, MATCH($P129, 'Ambiente-Luminico'!$M$2:$M$1000, 0), MATCH(EW$1, 'Ambiente-Luminico'!$B$1:$DZ$1, 0))</f>
        <v>0.05</v>
      </c>
      <c r="EX129">
        <f>INDEX('Ambiente-Luminico'!$B$2:$DZ$1000, MATCH($P129, 'Ambiente-Luminico'!$M$2:$M$1000, 0), MATCH(EX$1, 'Ambiente-Luminico'!$B$1:$DZ$1, 0))</f>
        <v>0</v>
      </c>
      <c r="EY129">
        <f>INDEX('Ambiente-Luminico'!$B$2:$DZ$1000, MATCH($P129, 'Ambiente-Luminico'!$M$2:$M$1000, 0), MATCH(EY$1, 'Ambiente-Luminico'!$B$1:$DZ$1, 0))</f>
        <v>0.52501374000000001</v>
      </c>
      <c r="EZ129">
        <f>INDEX('Ambiente-Luminico'!$B$2:$DZ$1000, MATCH($P129, 'Ambiente-Luminico'!$M$2:$M$1000, 0), MATCH(EZ$1, 'Ambiente-Luminico'!$B$1:$DZ$1, 0))</f>
        <v>1.7863016999999998E-2</v>
      </c>
      <c r="FA129">
        <f>INDEX('Ambiente-Luminico'!$B$2:$DZ$1000, MATCH($P129, 'Ambiente-Luminico'!$M$2:$M$1000, 0), MATCH(FA$1, 'Ambiente-Luminico'!$B$1:$DZ$1, 0))</f>
        <v>649.38160000000005</v>
      </c>
      <c r="FB129">
        <f>INDEX('Ambiente-Luminico'!$B$2:$DZ$1000, MATCH($P129, 'Ambiente-Luminico'!$M$2:$M$1000, 0), MATCH(FB$1, 'Ambiente-Luminico'!$B$1:$DZ$1, 0))</f>
        <v>2.5000000000000001E-2</v>
      </c>
    </row>
    <row r="130" spans="1:158" x14ac:dyDescent="0.3">
      <c r="A130">
        <f>IF(INDEX(Plan1!O$5:O$1000,ROW()-1)="","",INDEX(Plan1!O$5:O$1000,ROW()-1))</f>
        <v>129</v>
      </c>
      <c r="B130" t="str">
        <f>IF(INDEX(Plan1!P$5:P$1000,ROW()-1)="","",INDEX(Plan1!P$5:P$1000,ROW()-1))</f>
        <v>CTD-HVAC_dia-V86-ST</v>
      </c>
      <c r="C130" t="str">
        <f>IF(INDEX(Plan1!Q$5:Q$1000,ROW()-1)="","",INDEX(Plan1!Q$5:Q$1000,ROW()-1))</f>
        <v>CTD</v>
      </c>
      <c r="D130" t="str">
        <f>IF(INDEX(Plan1!R$5:R$1000,ROW()-1)="","",INDEX(Plan1!R$5:R$1000,ROW()-1))</f>
        <v>HVAC_dia</v>
      </c>
      <c r="E130" t="str">
        <f>IF(INDEX(Plan1!S$5:S$1000,ROW()-1)="","",INDEX(Plan1!S$5:S$1000,ROW()-1))</f>
        <v>V86</v>
      </c>
      <c r="F130" t="str">
        <f>IF(INDEX(Plan1!T$5:T$1000,ROW()-1)="","",INDEX(Plan1!T$5:T$1000,ROW()-1))</f>
        <v>ST</v>
      </c>
      <c r="G130" t="str">
        <f>IF(INDEX(Plan1!U$5:U$1000,ROW()-1)="","",INDEX(Plan1!U$5:U$1000,ROW()-1))</f>
        <v>DORMITÓRIO SERVIÇO</v>
      </c>
      <c r="H130">
        <f>IF(INDEX(Plan1!W$5:W$1000,ROW()-1)="","",INDEX(Plan1!W$5:W$1000,ROW()-1))</f>
        <v>6.72</v>
      </c>
      <c r="I130">
        <f>IF(INDEX(Plan1!X$5:X$1000,ROW()-1)="","",INDEX(Plan1!X$5:X$1000,ROW()-1))</f>
        <v>8.1199999999999992</v>
      </c>
      <c r="J130">
        <f>IF(INDEX(Plan1!Y$5:Y$1000,ROW()-1)="","",INDEX(Plan1!Y$5:Y$1000,ROW()-1))</f>
        <v>1.32</v>
      </c>
      <c r="K130" s="16">
        <f>IF(INDEX(Plan1!Z$5:Z$1000,ROW()-1)="","",INDEX(Plan1!Z$5:Z$1000,ROW()-1))</f>
        <v>0.16</v>
      </c>
      <c r="L130" s="2">
        <f>IF(INDEX(Plan1!AA$5:AA$1000,ROW()-1)="","",INDEX(Plan1!AA$5:AA$1000,ROW()-1))</f>
        <v>0.2</v>
      </c>
      <c r="M130" t="str">
        <f t="shared" si="79"/>
        <v>ST</v>
      </c>
      <c r="N130" t="str">
        <f t="shared" si="80"/>
        <v>Leste</v>
      </c>
      <c r="O130" t="str">
        <f t="shared" si="81"/>
        <v>CTD-HVAC_dia-V86-ST-DORMITÓRIO SERVIÇO-ST</v>
      </c>
      <c r="P130" t="str">
        <f t="shared" si="82"/>
        <v>CTD-VN-V86-ST-DORMITÓRIO SERVIÇO-ST</v>
      </c>
      <c r="Q130" t="str">
        <f t="shared" si="83"/>
        <v>CTD_ST_V86</v>
      </c>
      <c r="R130" t="str">
        <f t="shared" si="84"/>
        <v>CTD_ST_V86_sDG</v>
      </c>
      <c r="S130" t="str">
        <f t="shared" si="85"/>
        <v>CTD-DORM-SERV</v>
      </c>
      <c r="T130" t="str">
        <f t="shared" si="86"/>
        <v>CTD-HVAC_dia-V86-ST-DORMITÓRIO SERVIÇO-ST</v>
      </c>
      <c r="U130">
        <f>INDEX('Ambiente-Termico'!$B$2:$EC$1000, MATCH($O130, 'Ambiente-Termico'!$I$2:$I$1000, 0), MATCH(U$1, 'Ambiente-Termico'!$B$1:$EC$1, 0))</f>
        <v>8760</v>
      </c>
      <c r="V130">
        <f>INDEX('Ambiente-Termico'!$B$2:$EC$1000, MATCH($O130, 'Ambiente-Termico'!$I$2:$I$1000, 0), MATCH(V$1, 'Ambiente-Termico'!$B$1:$EC$1, 0))</f>
        <v>24.04</v>
      </c>
      <c r="W130">
        <f>INDEX('Ambiente-Termico'!$B$2:$EC$1000, MATCH($O130, 'Ambiente-Termico'!$I$2:$I$1000, 0), MATCH(W$1, 'Ambiente-Termico'!$B$1:$EC$1, 0))</f>
        <v>24.04</v>
      </c>
      <c r="X130">
        <f>INDEX('Ambiente-Termico'!$B$2:$EC$1000, MATCH($O130, 'Ambiente-Termico'!$I$2:$I$1000, 0), MATCH(X$1, 'Ambiente-Termico'!$B$1:$EC$1, 0))</f>
        <v>22.12</v>
      </c>
      <c r="Y130">
        <f>INDEX('Ambiente-Termico'!$B$2:$EC$1000, MATCH($O130, 'Ambiente-Termico'!$I$2:$I$1000, 0), MATCH(Y$1, 'Ambiente-Termico'!$B$1:$EC$1, 0))</f>
        <v>22.12</v>
      </c>
      <c r="Z130">
        <f>INDEX('Ambiente-Termico'!$B$2:$EC$1000, MATCH($O130, 'Ambiente-Termico'!$I$2:$I$1000, 0), MATCH(Z$1, 'Ambiente-Termico'!$B$1:$EC$1, 0))</f>
        <v>24.96</v>
      </c>
      <c r="AA130">
        <f>INDEX('Ambiente-Termico'!$B$2:$EC$1000, MATCH($O130, 'Ambiente-Termico'!$I$2:$I$1000, 0), MATCH(AA$1, 'Ambiente-Termico'!$B$1:$EC$1, 0))</f>
        <v>24.96</v>
      </c>
      <c r="AB130">
        <f>INDEX('Ambiente-Termico'!$B$2:$EC$1000, MATCH($O130, 'Ambiente-Termico'!$I$2:$I$1000, 0), MATCH(AB$1, 'Ambiente-Termico'!$B$1:$EC$1, 0))</f>
        <v>21.39</v>
      </c>
      <c r="AC130">
        <f>INDEX('Ambiente-Termico'!$B$2:$EC$1000, MATCH($O130, 'Ambiente-Termico'!$I$2:$I$1000, 0), MATCH(AC$1, 'Ambiente-Termico'!$B$1:$EC$1, 0))</f>
        <v>21.39</v>
      </c>
      <c r="AD130">
        <f>INDEX('Ambiente-Termico'!$B$2:$EC$1000, MATCH($O130, 'Ambiente-Termico'!$I$2:$I$1000, 0), MATCH(AD$1, 'Ambiente-Termico'!$B$1:$EC$1, 0))</f>
        <v>24.48</v>
      </c>
      <c r="AE130">
        <f>INDEX('Ambiente-Termico'!$B$2:$EC$1000, MATCH($O130, 'Ambiente-Termico'!$I$2:$I$1000, 0), MATCH(AE$1, 'Ambiente-Termico'!$B$1:$EC$1, 0))</f>
        <v>24.48</v>
      </c>
      <c r="AF130">
        <f>INDEX('Ambiente-Termico'!$B$2:$EC$1000, MATCH($O130, 'Ambiente-Termico'!$I$2:$I$1000, 0), MATCH(AF$1, 'Ambiente-Termico'!$B$1:$EC$1, 0))</f>
        <v>21.76</v>
      </c>
      <c r="AG130">
        <f>INDEX('Ambiente-Termico'!$B$2:$EC$1000, MATCH($O130, 'Ambiente-Termico'!$I$2:$I$1000, 0), MATCH(AG$1, 'Ambiente-Termico'!$B$1:$EC$1, 0))</f>
        <v>21.76</v>
      </c>
      <c r="AH130" s="2">
        <f t="shared" si="87"/>
        <v>0</v>
      </c>
      <c r="AI130" s="2">
        <f t="shared" si="87"/>
        <v>0</v>
      </c>
      <c r="AJ130" s="2">
        <f t="shared" si="87"/>
        <v>0</v>
      </c>
      <c r="AK130" s="2">
        <f t="shared" ref="AK130" si="89">IF(INDEX(Y:Y,MATCH($T130,$O:$O, 0))=0,0,1-Y130/INDEX(Y:Y,MATCH($T130,$O:$O, 0)))</f>
        <v>0</v>
      </c>
      <c r="AL130" s="2">
        <f t="shared" si="88"/>
        <v>0</v>
      </c>
      <c r="AM130" s="2">
        <f t="shared" si="88"/>
        <v>0</v>
      </c>
      <c r="AN130" s="2">
        <f t="shared" si="88"/>
        <v>0</v>
      </c>
      <c r="AO130" s="2">
        <f t="shared" si="88"/>
        <v>0</v>
      </c>
      <c r="AP130" s="2">
        <f t="shared" si="88"/>
        <v>0</v>
      </c>
      <c r="AQ130" s="2">
        <f t="shared" si="88"/>
        <v>0</v>
      </c>
      <c r="AR130" s="2">
        <f t="shared" si="88"/>
        <v>0</v>
      </c>
      <c r="AS130" s="2">
        <f t="shared" si="88"/>
        <v>0</v>
      </c>
      <c r="AT130">
        <f>INDEX('Ambiente-Termico'!$B$2:$EC$1000, MATCH($O130, 'Ambiente-Termico'!$I$2:$I$1000, 0), MATCH(AT$1, 'Ambiente-Termico'!$B$1:$EC$1, 0))</f>
        <v>0</v>
      </c>
      <c r="AU130" s="2">
        <f>INDEX('Ambiente-Termico'!$B$2:$EC$1000, MATCH($O130, 'Ambiente-Termico'!$I$2:$I$1000, 0), MATCH(AU$1, 'Ambiente-Termico'!$B$1:$EC$1, 0))</f>
        <v>0</v>
      </c>
      <c r="AV130">
        <f>INDEX('Ambiente-Termico'!$B$2:$EC$1000, MATCH($O130, 'Ambiente-Termico'!$I$2:$I$1000, 0), MATCH(AV$1, 'Ambiente-Termico'!$B$1:$EC$1, 0))</f>
        <v>8760</v>
      </c>
      <c r="AW130" s="2">
        <f>INDEX('Ambiente-Termico'!$B$2:$EC$1000, MATCH($O130, 'Ambiente-Termico'!$I$2:$I$1000, 0), MATCH(AW$1, 'Ambiente-Termico'!$B$1:$EC$1, 0))</f>
        <v>1</v>
      </c>
      <c r="AX130">
        <f>INDEX('Ambiente-Termico'!$B$2:$EC$1000, MATCH($O130, 'Ambiente-Termico'!$I$2:$I$1000, 0), MATCH(AX$1, 'Ambiente-Termico'!$B$1:$EC$1, 0))</f>
        <v>0</v>
      </c>
      <c r="AY130" s="2">
        <f>INDEX('Ambiente-Termico'!$B$2:$EC$1000, MATCH($O130, 'Ambiente-Termico'!$I$2:$I$1000, 0), MATCH(AY$1, 'Ambiente-Termico'!$B$1:$EC$1, 0))</f>
        <v>0</v>
      </c>
      <c r="AZ130">
        <f>INDEX('Ambiente-Termico'!$B$2:$EC$1000, MATCH($O130, 'Ambiente-Termico'!$I$2:$I$1000, 0), MATCH(AZ$1, 'Ambiente-Termico'!$B$1:$EC$1, 0))</f>
        <v>0</v>
      </c>
      <c r="BA130" s="2">
        <f>INDEX('Ambiente-Termico'!$B$2:$EC$1000, MATCH($O130, 'Ambiente-Termico'!$I$2:$I$1000, 0), MATCH(BA$1, 'Ambiente-Termico'!$B$1:$EC$1, 0))</f>
        <v>0</v>
      </c>
      <c r="BB130">
        <f>INDEX('Ambiente-Termico'!$B$2:$EC$1000, MATCH($O130, 'Ambiente-Termico'!$I$2:$I$1000, 0), MATCH(BB$1, 'Ambiente-Termico'!$B$1:$EC$1, 0))</f>
        <v>8760</v>
      </c>
      <c r="BC130" s="2">
        <f>INDEX('Ambiente-Termico'!$B$2:$EC$1000, MATCH($O130, 'Ambiente-Termico'!$I$2:$I$1000, 0), MATCH(BC$1, 'Ambiente-Termico'!$B$1:$EC$1, 0))</f>
        <v>1</v>
      </c>
      <c r="BD130" t="e">
        <f>INDEX('Ambiente-Termico'!$B$2:$EC$1000, MATCH($O130, 'Ambiente-Termico'!$I$2:$I$1000, 0), MATCH(BD$1, 'Ambiente-Termico'!$B$1:$EC$1, 0))</f>
        <v>#N/A</v>
      </c>
      <c r="BE130" s="2" t="e">
        <f>INDEX('Ambiente-Termico'!$B$2:$EC$1000, MATCH($O130, 'Ambiente-Termico'!$I$2:$I$1000, 0), MATCH(BE$1, 'Ambiente-Termico'!$B$1:$EC$1, 0))</f>
        <v>#N/A</v>
      </c>
      <c r="BF130">
        <f>INDEX('Ambiente-Termico'!$B$2:$EC$1000, MATCH($O130, 'Ambiente-Termico'!$I$2:$I$1000, 0), MATCH(BF$1, 'Ambiente-Termico'!$B$1:$EC$1, 0))</f>
        <v>0</v>
      </c>
      <c r="BG130" s="2">
        <f>INDEX('Ambiente-Termico'!$B$2:$EC$1000, MATCH($O130, 'Ambiente-Termico'!$I$2:$I$1000, 0), MATCH(BG$1, 'Ambiente-Termico'!$B$1:$EC$1, 0))</f>
        <v>0</v>
      </c>
      <c r="BH130">
        <f>INDEX('Ambiente-Termico'!$B$2:$EC$1000, MATCH($O130, 'Ambiente-Termico'!$I$2:$I$1000, 0), MATCH(BH$1, 'Ambiente-Termico'!$B$1:$EC$1, 0))</f>
        <v>0</v>
      </c>
      <c r="BI130" s="2">
        <f>INDEX('Ambiente-Termico'!$B$2:$EC$1000, MATCH($O130, 'Ambiente-Termico'!$I$2:$I$1000, 0), MATCH(BI$1, 'Ambiente-Termico'!$B$1:$EC$1, 0))</f>
        <v>0</v>
      </c>
      <c r="BJ130">
        <f>INDEX('Ambiente-Termico'!$B$2:$EC$1000, MATCH($O130, 'Ambiente-Termico'!$I$2:$I$1000, 0), MATCH(BJ$1, 'Ambiente-Termico'!$B$1:$EC$1, 0))</f>
        <v>8760</v>
      </c>
      <c r="BK130" s="2">
        <f>INDEX('Ambiente-Termico'!$B$2:$EC$1000, MATCH($O130, 'Ambiente-Termico'!$I$2:$I$1000, 0), MATCH(BK$1, 'Ambiente-Termico'!$B$1:$EC$1, 0))</f>
        <v>1</v>
      </c>
      <c r="BL130">
        <f>INDEX('Ambiente-Termico'!$B$2:$EC$1000, MATCH($O130, 'Ambiente-Termico'!$I$2:$I$1000, 0), MATCH(BL$1, 'Ambiente-Termico'!$B$1:$EC$1, 0))</f>
        <v>0</v>
      </c>
      <c r="BM130" s="2">
        <f>INDEX('Ambiente-Termico'!$B$2:$EC$1000, MATCH($O130, 'Ambiente-Termico'!$I$2:$I$1000, 0), MATCH(BM$1, 'Ambiente-Termico'!$B$1:$EC$1, 0))</f>
        <v>0</v>
      </c>
      <c r="BN130">
        <f>INDEX('Ambiente-Termico'!$B$2:$EC$1000, MATCH($O130, 'Ambiente-Termico'!$I$2:$I$1000, 0), MATCH(BN$1, 'Ambiente-Termico'!$B$1:$EC$1, 0))</f>
        <v>0</v>
      </c>
      <c r="BO130" s="2">
        <f>INDEX('Ambiente-Termico'!$B$2:$EC$1000, MATCH($O130, 'Ambiente-Termico'!$I$2:$I$1000, 0), MATCH(BO$1, 'Ambiente-Termico'!$B$1:$EC$1, 0))</f>
        <v>0</v>
      </c>
      <c r="BP130">
        <f>INDEX('Ambiente-Termico'!$B$2:$EC$1000, MATCH($O130, 'Ambiente-Termico'!$I$2:$I$1000, 0), MATCH(BP$1, 'Ambiente-Termico'!$B$1:$EC$1, 0))</f>
        <v>8760</v>
      </c>
      <c r="BQ130" s="2">
        <f>INDEX('Ambiente-Termico'!$B$2:$EC$1000, MATCH($O130, 'Ambiente-Termico'!$I$2:$I$1000, 0), MATCH(BQ$1, 'Ambiente-Termico'!$B$1:$EC$1, 0))</f>
        <v>1</v>
      </c>
      <c r="BR130">
        <f>INDEX('Ambiente-Termico'!$B$2:$EC$1000, MATCH($O130, 'Ambiente-Termico'!$I$2:$I$1000, 0), MATCH(BR$1, 'Ambiente-Termico'!$B$1:$EC$1, 0))</f>
        <v>0</v>
      </c>
      <c r="BS130" s="2">
        <f>INDEX('Ambiente-Termico'!$B$2:$EC$1000, MATCH($O130, 'Ambiente-Termico'!$I$2:$I$1000, 0), MATCH(BS$1, 'Ambiente-Termico'!$B$1:$EC$1, 0))</f>
        <v>0</v>
      </c>
      <c r="BT130">
        <f>INDEX('Ambiente-Termico'!$B$2:$EC$1000, MATCH($O130, 'Ambiente-Termico'!$I$2:$I$1000, 0), MATCH(BT$1, 'Ambiente-Termico'!$B$1:$EC$1, 0))</f>
        <v>2190</v>
      </c>
      <c r="BU130" s="2">
        <f>INDEX('Ambiente-Termico'!$B$2:$EC$1000, MATCH($O130, 'Ambiente-Termico'!$I$2:$I$1000, 0), MATCH(BU$1, 'Ambiente-Termico'!$B$1:$EC$1, 0))</f>
        <v>0.25</v>
      </c>
      <c r="BV130">
        <f>INDEX('Ambiente-Termico'!$B$2:$EC$1000, MATCH($O130, 'Ambiente-Termico'!$I$2:$I$1000, 0), MATCH(BV$1, 'Ambiente-Termico'!$B$1:$EC$1, 0))</f>
        <v>6570</v>
      </c>
      <c r="BW130" s="2">
        <f>INDEX('Ambiente-Termico'!$B$2:$EC$1000, MATCH($O130, 'Ambiente-Termico'!$I$2:$I$1000, 0), MATCH(BW$1, 'Ambiente-Termico'!$B$1:$EC$1, 0))</f>
        <v>0.75</v>
      </c>
      <c r="BX130">
        <f>INDEX('Ambiente-Termico'!$B$2:$EC$1000, MATCH($O130, 'Ambiente-Termico'!$I$2:$I$1000, 0), MATCH(BX$1, 'Ambiente-Termico'!$B$1:$EC$1, 0))</f>
        <v>0</v>
      </c>
      <c r="BY130" s="2">
        <f>INDEX('Ambiente-Termico'!$B$2:$EC$1000, MATCH($O130, 'Ambiente-Termico'!$I$2:$I$1000, 0), MATCH(BY$1, 'Ambiente-Termico'!$B$1:$EC$1, 0))</f>
        <v>0</v>
      </c>
      <c r="BZ130">
        <f>INDEX('Ambiente-Termico'!$B$2:$EC$1000, MATCH($O130, 'Ambiente-Termico'!$I$2:$I$1000, 0), MATCH(BZ$1, 'Ambiente-Termico'!$B$1:$EC$1, 0))</f>
        <v>2190</v>
      </c>
      <c r="CA130" s="2">
        <f>INDEX('Ambiente-Termico'!$B$2:$EC$1000, MATCH($O130, 'Ambiente-Termico'!$I$2:$I$1000, 0), MATCH(CA$1, 'Ambiente-Termico'!$B$1:$EC$1, 0))</f>
        <v>0.25</v>
      </c>
      <c r="CB130">
        <f>INDEX('Ambiente-Termico'!$B$2:$EC$1000, MATCH($O130, 'Ambiente-Termico'!$I$2:$I$1000, 0), MATCH(CB$1, 'Ambiente-Termico'!$B$1:$EC$1, 0))</f>
        <v>6570</v>
      </c>
      <c r="CC130" s="2">
        <f>INDEX('Ambiente-Termico'!$B$2:$EC$1000, MATCH($O130, 'Ambiente-Termico'!$I$2:$I$1000, 0), MATCH(CC$1, 'Ambiente-Termico'!$B$1:$EC$1, 0))</f>
        <v>0.75</v>
      </c>
      <c r="CD130">
        <f>INDEX('Ambiente-Termico'!$B$2:$EC$1000, MATCH($O130, 'Ambiente-Termico'!$I$2:$I$1000, 0), MATCH(CD$1, 'Ambiente-Termico'!$B$1:$EC$1, 0))</f>
        <v>0</v>
      </c>
      <c r="CE130">
        <f>INDEX('Ambiente-Termico'!$B$2:$EC$1000, MATCH($O130, 'Ambiente-Termico'!$I$2:$I$1000, 0), MATCH(CE$1, 'Ambiente-Termico'!$B$1:$EC$1, 0))</f>
        <v>0</v>
      </c>
      <c r="CF130">
        <f>INDEX('Ambiente-Termico'!$B$2:$EC$1000, MATCH($O130, 'Ambiente-Termico'!$I$2:$I$1000, 0), MATCH(CF$1, 'Ambiente-Termico'!$B$1:$EC$1, 0))</f>
        <v>0</v>
      </c>
      <c r="CG130">
        <f>INDEX('Ambiente-Termico'!$B$2:$EC$1000, MATCH($O130, 'Ambiente-Termico'!$I$2:$I$1000, 0), MATCH(CG$1, 'Ambiente-Termico'!$B$1:$EC$1, 0))</f>
        <v>0</v>
      </c>
      <c r="CH130">
        <f>INDEX('Ambiente-Termico'!$B$2:$EC$1000, MATCH($O130, 'Ambiente-Termico'!$I$2:$I$1000, 0), MATCH(CH$1, 'Ambiente-Termico'!$B$1:$EC$1, 0))</f>
        <v>0</v>
      </c>
      <c r="CI130">
        <f>INDEX('Ambiente-Termico'!$B$2:$EC$1000, MATCH($O130, 'Ambiente-Termico'!$I$2:$I$1000, 0), MATCH(CI$1, 'Ambiente-Termico'!$B$1:$EC$1, 0))</f>
        <v>0</v>
      </c>
      <c r="CJ130">
        <f>INDEX('Ambiente-Termico'!$B$2:$EC$1000, MATCH($O130, 'Ambiente-Termico'!$I$2:$I$1000, 0), MATCH(CJ$1, 'Ambiente-Termico'!$B$1:$EC$1, 0))</f>
        <v>0</v>
      </c>
      <c r="CK130">
        <f>INDEX('Ambiente-Termico'!$B$2:$EC$1000, MATCH($O130, 'Ambiente-Termico'!$I$2:$I$1000, 0), MATCH(CK$1, 'Ambiente-Termico'!$B$1:$EC$1, 0))</f>
        <v>19.95</v>
      </c>
      <c r="CL130">
        <f>INDEX('Ambiente-Termico'!$B$2:$EC$1000, MATCH($O130, 'Ambiente-Termico'!$I$2:$I$1000, 0), MATCH(CL$1, 'Ambiente-Termico'!$B$1:$EC$1, 0))</f>
        <v>21.6</v>
      </c>
      <c r="CM130">
        <f>INDEX('Ambiente-Termico'!$B$2:$EC$1000, MATCH($O130, 'Ambiente-Termico'!$I$2:$I$1000, 0), MATCH(CM$1, 'Ambiente-Termico'!$B$1:$EC$1, 0))</f>
        <v>4</v>
      </c>
      <c r="CN130" t="str">
        <f>INDEX('Ambiente-Termico'!$B$2:$EC$1000, MATCH($O130, 'Ambiente-Termico'!$I$2:$I$1000, 0), MATCH(CN$1, 'Ambiente-Termico'!$B$1:$EC$1, 0))</f>
        <v xml:space="preserve"> 02/21  23:00:00</v>
      </c>
      <c r="CO130">
        <f>INDEX('Ambiente-Termico'!$B$2:$EC$1000, MATCH($O130, 'Ambiente-Termico'!$I$2:$I$1000, 0), MATCH(CO$1, 'Ambiente-Termico'!$B$1:$EC$1, 0))</f>
        <v>145.3427979178654</v>
      </c>
      <c r="CP130">
        <f>INDEX('Ambiente-Termico'!$B$2:$EC$1000, MATCH($O130, 'Ambiente-Termico'!$I$2:$I$1000, 0), MATCH(CP$1, 'Ambiente-Termico'!$B$1:$EC$1, 0))</f>
        <v>81</v>
      </c>
      <c r="CQ130">
        <f>INDEX('Ambiente-Termico'!$B$2:$EC$1000, MATCH($O130, 'Ambiente-Termico'!$I$2:$I$1000, 0), MATCH(CQ$1, 'Ambiente-Termico'!$B$1:$EC$1, 0))</f>
        <v>39.825000000000003</v>
      </c>
      <c r="CR130">
        <f>INDEX('Ambiente-Termico'!$B$2:$EC$1000, MATCH($O130, 'Ambiente-Termico'!$I$2:$I$1000, 0), MATCH(CR$1, 'Ambiente-Termico'!$B$1:$EC$1, 0))</f>
        <v>0</v>
      </c>
      <c r="CS130">
        <f>INDEX('Ambiente-Termico'!$B$2:$EC$1000, MATCH($O130, 'Ambiente-Termico'!$I$2:$I$1000, 0), MATCH(CS$1, 'Ambiente-Termico'!$B$1:$EC$1, 0))</f>
        <v>0</v>
      </c>
      <c r="CT130">
        <f>INDEX('Ambiente-Termico'!$B$2:$EC$1000, MATCH($O130, 'Ambiente-Termico'!$I$2:$I$1000, 0), MATCH(CT$1, 'Ambiente-Termico'!$B$1:$EC$1, 0))</f>
        <v>0</v>
      </c>
      <c r="CU130">
        <f>INDEX('Ambiente-Termico'!$B$2:$EC$1000, MATCH($O130, 'Ambiente-Termico'!$I$2:$I$1000, 0), MATCH(CU$1, 'Ambiente-Termico'!$B$1:$EC$1, 0))</f>
        <v>0</v>
      </c>
      <c r="CV130">
        <f>INDEX('Ambiente-Termico'!$B$2:$EC$1000, MATCH($O130, 'Ambiente-Termico'!$I$2:$I$1000, 0), MATCH(CV$1, 'Ambiente-Termico'!$B$1:$EC$1, 0))</f>
        <v>27.64970075057489</v>
      </c>
      <c r="CW130">
        <f>INDEX('Ambiente-Termico'!$B$2:$EC$1000, MATCH($O130, 'Ambiente-Termico'!$I$2:$I$1000, 0), MATCH(CW$1, 'Ambiente-Termico'!$B$1:$EC$1, 0))</f>
        <v>0</v>
      </c>
      <c r="CX130">
        <f>INDEX('Ambiente-Termico'!$B$2:$EC$1000, MATCH($O130, 'Ambiente-Termico'!$I$2:$I$1000, 0), MATCH(CX$1, 'Ambiente-Termico'!$B$1:$EC$1, 0))</f>
        <v>-3.1319028327095282</v>
      </c>
      <c r="CY130">
        <f>INDEX('Ambiente-Termico'!$B$2:$EC$1000, MATCH($O130, 'Ambiente-Termico'!$I$2:$I$1000, 0), MATCH(CY$1, 'Ambiente-Termico'!$B$1:$EC$1, 0))</f>
        <v>145.3427979178654</v>
      </c>
      <c r="CZ130">
        <f>INDEX('Ambiente-Termico'!$B$2:$EC$1000, MATCH($O130, 'Ambiente-Termico'!$I$2:$I$1000, 0), MATCH(CZ$1, 'Ambiente-Termico'!$B$1:$EC$1, 0))</f>
        <v>0</v>
      </c>
      <c r="DA130" t="str">
        <f>INDEX('Ambiente-Termico'!$B$2:$EC$1000, MATCH($O130, 'Ambiente-Termico'!$I$2:$I$1000, 0), MATCH(DA$1, 'Ambiente-Termico'!$B$1:$EC$1, 0))</f>
        <v xml:space="preserve"> 02/21  23:00:00</v>
      </c>
      <c r="DB130">
        <f>INDEX('Ambiente-Termico'!$B$2:$EC$1000, MATCH($O130, 'Ambiente-Termico'!$I$2:$I$1000, 0), MATCH(DB$1, 'Ambiente-Termico'!$B$1:$EC$1, 0))</f>
        <v>135.01160138368959</v>
      </c>
      <c r="DC130">
        <f>INDEX('Ambiente-Termico'!$B$2:$EC$1000, MATCH($O130, 'Ambiente-Termico'!$I$2:$I$1000, 0), MATCH(DC$1, 'Ambiente-Termico'!$B$1:$EC$1, 0))</f>
        <v>81</v>
      </c>
      <c r="DD130">
        <f>INDEX('Ambiente-Termico'!$B$2:$EC$1000, MATCH($O130, 'Ambiente-Termico'!$I$2:$I$1000, 0), MATCH(DD$1, 'Ambiente-Termico'!$B$1:$EC$1, 0))</f>
        <v>39.825000000000003</v>
      </c>
      <c r="DE130">
        <f>INDEX('Ambiente-Termico'!$B$2:$EC$1000, MATCH($O130, 'Ambiente-Termico'!$I$2:$I$1000, 0), MATCH(DE$1, 'Ambiente-Termico'!$B$1:$EC$1, 0))</f>
        <v>0</v>
      </c>
      <c r="DF130">
        <f>INDEX('Ambiente-Termico'!$B$2:$EC$1000, MATCH($O130, 'Ambiente-Termico'!$I$2:$I$1000, 0), MATCH(DF$1, 'Ambiente-Termico'!$B$1:$EC$1, 0))</f>
        <v>0</v>
      </c>
      <c r="DG130">
        <f>INDEX('Ambiente-Termico'!$B$2:$EC$1000, MATCH($O130, 'Ambiente-Termico'!$I$2:$I$1000, 0), MATCH(DG$1, 'Ambiente-Termico'!$B$1:$EC$1, 0))</f>
        <v>0</v>
      </c>
      <c r="DH130">
        <f>INDEX('Ambiente-Termico'!$B$2:$EC$1000, MATCH($O130, 'Ambiente-Termico'!$I$2:$I$1000, 0), MATCH(DH$1, 'Ambiente-Termico'!$B$1:$EC$1, 0))</f>
        <v>0</v>
      </c>
      <c r="DI130">
        <f>INDEX('Ambiente-Termico'!$B$2:$EC$1000, MATCH($O130, 'Ambiente-Termico'!$I$2:$I$1000, 0), MATCH(DI$1, 'Ambiente-Termico'!$B$1:$EC$1, 0))</f>
        <v>17.200759950500569</v>
      </c>
      <c r="DJ130">
        <f>INDEX('Ambiente-Termico'!$B$2:$EC$1000, MATCH($O130, 'Ambiente-Termico'!$I$2:$I$1000, 0), MATCH(DJ$1, 'Ambiente-Termico'!$B$1:$EC$1, 0))</f>
        <v>0</v>
      </c>
      <c r="DK130">
        <f>INDEX('Ambiente-Termico'!$B$2:$EC$1000, MATCH($O130, 'Ambiente-Termico'!$I$2:$I$1000, 0), MATCH(DK$1, 'Ambiente-Termico'!$B$1:$EC$1, 0))</f>
        <v>-3.0141585668110049</v>
      </c>
      <c r="DL130">
        <f>INDEX('Ambiente-Termico'!$B$2:$EC$1000, MATCH($O130, 'Ambiente-Termico'!$I$2:$I$1000, 0), MATCH(DL$1, 'Ambiente-Termico'!$B$1:$EC$1, 0))</f>
        <v>135.01160138368959</v>
      </c>
      <c r="DM130">
        <f>INDEX('Ambiente-Termico'!$B$2:$EC$1000, MATCH($O130, 'Ambiente-Termico'!$I$2:$I$1000, 0), MATCH(DM$1, 'Ambiente-Termico'!$B$1:$EC$1, 0))</f>
        <v>0</v>
      </c>
      <c r="DN130" s="2">
        <f t="shared" ref="DN130:DN193" si="90">IF(INDEX(CD:CD,MATCH($T130,$O:$O, 0))=0,0,1-CD130/INDEX(CD:CD,MATCH($T130,$O:$O, 0)))</f>
        <v>0</v>
      </c>
      <c r="DO130" s="2">
        <f t="shared" ref="DO130:DO193" si="91">IF(INDEX(CE:CE,MATCH($T130,$O:$O, 0))=0,0,1-CE130/INDEX(CE:CE,MATCH($T130,$O:$O, 0)))</f>
        <v>0</v>
      </c>
      <c r="DP130" s="2">
        <f t="shared" ref="DP130:DP193" si="92">IF(INDEX(CF:CF,MATCH($T130,$O:$O, 0))=0,0,1-CF130/INDEX(CF:CF,MATCH($T130,$O:$O, 0)))</f>
        <v>0</v>
      </c>
      <c r="DQ130" s="2">
        <f t="shared" ref="DQ130:DQ193" si="93">IF(INDEX(CG:CG,MATCH($T130,$O:$O, 0))=0,0,1-CG130/INDEX(CG:CG,MATCH($T130,$O:$O, 0)))</f>
        <v>0</v>
      </c>
      <c r="DR130" s="2">
        <f t="shared" ref="DR130:DR193" si="94">IF(INDEX(CH:CH,MATCH($T130,$O:$O, 0))=0,0,1-CH130/INDEX(CH:CH,MATCH($T130,$O:$O, 0)))</f>
        <v>0</v>
      </c>
      <c r="DS130" s="2">
        <f t="shared" ref="DS130:DS193" si="95">IF(INDEX(CI:CI,MATCH($T130,$O:$O, 0))=0,0,1-CI130/INDEX(CI:CI,MATCH($T130,$O:$O, 0)))</f>
        <v>0</v>
      </c>
      <c r="DT130" s="2">
        <f t="shared" ref="DT130:DT193" si="96">IF(INDEX(CJ:CJ,MATCH($T130,$O:$O, 0))=0,0,1-CJ130/INDEX(CJ:CJ,MATCH($T130,$O:$O, 0)))</f>
        <v>0</v>
      </c>
      <c r="DU130" s="2">
        <f t="shared" ref="DU130:DU193" si="97">IF(INDEX(CK:CK,MATCH($T130,$O:$O, 0))=0,0,1-CK130/INDEX(CK:CK,MATCH($T130,$O:$O, 0)))</f>
        <v>0</v>
      </c>
      <c r="DV130" s="2">
        <f t="shared" ref="DV130:DV193" si="98">IF(INDEX(CL:CL,MATCH($T130,$O:$O, 0))=0,0,1-CL130/INDEX(CL:CL,MATCH($T130,$O:$O, 0)))</f>
        <v>0</v>
      </c>
      <c r="DW130" s="2">
        <f t="shared" ref="DW130:DW193" si="99">IF(INDEX(CM:CM,MATCH($T130,$O:$O, 0))=0,0,1-CM130/INDEX(CM:CM,MATCH($T130,$O:$O, 0)))</f>
        <v>0</v>
      </c>
      <c r="DX130" s="2">
        <f t="shared" ref="DX130:DX193" si="100">IF(INDEX(CO:CO,MATCH($T130,$O:$O, 0))=0,0,1-CO130/INDEX(CO:CO,MATCH($T130,$O:$O, 0)))</f>
        <v>0</v>
      </c>
      <c r="DY130" s="2">
        <f t="shared" ref="DY130:DY193" si="101">IF($CO130=0,0,CP130/$CO130)</f>
        <v>0.55730315612730863</v>
      </c>
      <c r="DZ130" s="2">
        <f t="shared" ref="DZ130:DZ193" si="102">IF($CO130=0,0,CQ130/$CO130)</f>
        <v>0.27400738509592676</v>
      </c>
      <c r="EA130" s="2">
        <f t="shared" ref="EA130:EA193" si="103">IF($CO130=0,0,CR130/$CO130)</f>
        <v>0</v>
      </c>
      <c r="EB130" s="2">
        <f t="shared" ref="EB130:EB193" si="104">IF($CO130=0,0,CS130/$CO130)</f>
        <v>0</v>
      </c>
      <c r="EC130" s="2">
        <f t="shared" ref="EC130:EC193" si="105">IF($CO130=0,0,CT130/$CO130)</f>
        <v>0</v>
      </c>
      <c r="ED130" s="2">
        <f t="shared" ref="ED130:ED193" si="106">IF($CO130=0,0,CU130/$CO130)</f>
        <v>0</v>
      </c>
      <c r="EE130" s="2">
        <f t="shared" ref="EE130:EE193" si="107">IF($CO130=0,0,CV130/$CO130)</f>
        <v>0.19023784560828394</v>
      </c>
      <c r="EF130" s="2">
        <f t="shared" ref="EF130:EF193" si="108">IF($CO130=0,0,CW130/$CO130)</f>
        <v>0</v>
      </c>
      <c r="EG130" s="2">
        <f t="shared" ref="EG130:EG193" si="109">IF($CO130=0,0,CX130/$CO130)</f>
        <v>-2.1548386831519484E-2</v>
      </c>
      <c r="EH130" s="2">
        <f t="shared" ref="EH130:EH193" si="110">IF($CO130=0,0,CY130/$CO130)</f>
        <v>1</v>
      </c>
      <c r="EI130" s="2">
        <f t="shared" ref="EI130:EI193" si="111">IF(INDEX(CZ:CZ,MATCH($T130,$O:$O, 0))=0,0,1-CZ130/INDEX(CZ:CZ,MATCH($T130,$O:$O, 0)))</f>
        <v>0</v>
      </c>
      <c r="EJ130" s="2">
        <f t="shared" ref="EJ130:EJ193" si="112">IF(INDEX(DB:DB,MATCH($T130,$O:$O, 0))=0,0,1-DB130/INDEX(DB:DB,MATCH($T130,$O:$O, 0)))</f>
        <v>0</v>
      </c>
      <c r="EK130" s="2">
        <f t="shared" ref="EK130:EK193" si="113">IF($DB130=0,0,DC130/$DB130)</f>
        <v>0.59994844272534786</v>
      </c>
      <c r="EL130" s="2">
        <f t="shared" ref="EL130:EL193" si="114">IF($DB130=0,0,DD130/$DB130)</f>
        <v>0.2949746510066294</v>
      </c>
      <c r="EM130" s="2">
        <f t="shared" ref="EM130:EM193" si="115">IF($DB130=0,0,DE130/$DB130)</f>
        <v>0</v>
      </c>
      <c r="EN130" s="2">
        <f t="shared" ref="EN130:EN193" si="116">IF($DB130=0,0,DF130/$DB130)</f>
        <v>0</v>
      </c>
      <c r="EO130" s="2">
        <f t="shared" ref="EO130:EO193" si="117">IF($DB130=0,0,DG130/$DB130)</f>
        <v>0</v>
      </c>
      <c r="EP130" s="2">
        <f t="shared" ref="EP130:EP193" si="118">IF($DB130=0,0,DH130/$DB130)</f>
        <v>0</v>
      </c>
      <c r="EQ130" s="2">
        <f t="shared" ref="EQ130:EQ193" si="119">IF($DB130=0,0,DI130/$DB130)</f>
        <v>0.12740208822216481</v>
      </c>
      <c r="ER130" s="2">
        <f t="shared" ref="ER130:ER193" si="120">IF($DB130=0,0,DJ130/$DB130)</f>
        <v>0</v>
      </c>
      <c r="ES130" s="2">
        <f t="shared" ref="ES130:ES193" si="121">IF($DB130=0,0,DK130/$DB130)</f>
        <v>-2.2325181954142334E-2</v>
      </c>
      <c r="ET130" s="2">
        <f t="shared" ref="ET130:ET193" si="122">IF($DB130=0,0,DL130/$DB130)</f>
        <v>1</v>
      </c>
      <c r="EU130" s="2">
        <f t="shared" ref="EU130:EU193" si="123">IF($DB130=0,0,DM130/$DB130)</f>
        <v>0</v>
      </c>
      <c r="EV130">
        <f>INDEX('Ambiente-Luminico'!$B$2:$DZ$1000, MATCH($P130, 'Ambiente-Luminico'!$M$2:$M$1000, 0), MATCH(EV$1, 'Ambiente-Luminico'!$B$1:$DZ$1, 0))</f>
        <v>1</v>
      </c>
      <c r="EW130">
        <f>INDEX('Ambiente-Luminico'!$B$2:$DZ$1000, MATCH($P130, 'Ambiente-Luminico'!$M$2:$M$1000, 0), MATCH(EW$1, 'Ambiente-Luminico'!$B$1:$DZ$1, 0))</f>
        <v>0.05</v>
      </c>
      <c r="EX130">
        <f>INDEX('Ambiente-Luminico'!$B$2:$DZ$1000, MATCH($P130, 'Ambiente-Luminico'!$M$2:$M$1000, 0), MATCH(EX$1, 'Ambiente-Luminico'!$B$1:$DZ$1, 0))</f>
        <v>0</v>
      </c>
      <c r="EY130">
        <f>INDEX('Ambiente-Luminico'!$B$2:$DZ$1000, MATCH($P130, 'Ambiente-Luminico'!$M$2:$M$1000, 0), MATCH(EY$1, 'Ambiente-Luminico'!$B$1:$DZ$1, 0))</f>
        <v>0.72924655999999999</v>
      </c>
      <c r="EZ130">
        <f>INDEX('Ambiente-Luminico'!$B$2:$DZ$1000, MATCH($P130, 'Ambiente-Luminico'!$M$2:$M$1000, 0), MATCH(EZ$1, 'Ambiente-Luminico'!$B$1:$DZ$1, 0))</f>
        <v>2.5520551999999998E-2</v>
      </c>
      <c r="FA130">
        <f>INDEX('Ambiente-Luminico'!$B$2:$DZ$1000, MATCH($P130, 'Ambiente-Luminico'!$M$2:$M$1000, 0), MATCH(FA$1, 'Ambiente-Luminico'!$B$1:$DZ$1, 0))</f>
        <v>1207.8879999999999</v>
      </c>
      <c r="FB130">
        <f>INDEX('Ambiente-Luminico'!$B$2:$DZ$1000, MATCH($P130, 'Ambiente-Luminico'!$M$2:$M$1000, 0), MATCH(FB$1, 'Ambiente-Luminico'!$B$1:$DZ$1, 0))</f>
        <v>4.3749999999999997E-2</v>
      </c>
    </row>
    <row r="131" spans="1:158" x14ac:dyDescent="0.3">
      <c r="A131">
        <f>IF(INDEX(Plan1!O$5:O$1000,ROW()-1)="","",INDEX(Plan1!O$5:O$1000,ROW()-1))</f>
        <v>130</v>
      </c>
      <c r="B131" t="str">
        <f>IF(INDEX(Plan1!P$5:P$1000,ROW()-1)="","",INDEX(Plan1!P$5:P$1000,ROW()-1))</f>
        <v>CTD-HVAC_dia-V60-T120</v>
      </c>
      <c r="C131" t="str">
        <f>IF(INDEX(Plan1!Q$5:Q$1000,ROW()-1)="","",INDEX(Plan1!Q$5:Q$1000,ROW()-1))</f>
        <v>CTD</v>
      </c>
      <c r="D131" t="str">
        <f>IF(INDEX(Plan1!R$5:R$1000,ROW()-1)="","",INDEX(Plan1!R$5:R$1000,ROW()-1))</f>
        <v>HVAC_dia</v>
      </c>
      <c r="E131" t="str">
        <f>IF(INDEX(Plan1!S$5:S$1000,ROW()-1)="","",INDEX(Plan1!S$5:S$1000,ROW()-1))</f>
        <v>V60</v>
      </c>
      <c r="F131" t="str">
        <f>IF(INDEX(Plan1!T$5:T$1000,ROW()-1)="","",INDEX(Plan1!T$5:T$1000,ROW()-1))</f>
        <v>T120</v>
      </c>
      <c r="G131" t="str">
        <f>IF(INDEX(Plan1!U$5:U$1000,ROW()-1)="","",INDEX(Plan1!U$5:U$1000,ROW()-1))</f>
        <v>DORMITÓRIO SERVIÇO</v>
      </c>
      <c r="H131">
        <f>IF(INDEX(Plan1!W$5:W$1000,ROW()-1)="","",INDEX(Plan1!W$5:W$1000,ROW()-1))</f>
        <v>6.72</v>
      </c>
      <c r="I131">
        <f>IF(INDEX(Plan1!X$5:X$1000,ROW()-1)="","",INDEX(Plan1!X$5:X$1000,ROW()-1))</f>
        <v>8.1199999999999992</v>
      </c>
      <c r="J131">
        <f>IF(INDEX(Plan1!Y$5:Y$1000,ROW()-1)="","",INDEX(Plan1!Y$5:Y$1000,ROW()-1))</f>
        <v>1.32</v>
      </c>
      <c r="K131" s="16">
        <f>IF(INDEX(Plan1!Z$5:Z$1000,ROW()-1)="","",INDEX(Plan1!Z$5:Z$1000,ROW()-1))</f>
        <v>0.16</v>
      </c>
      <c r="L131" s="2">
        <f>IF(INDEX(Plan1!AA$5:AA$1000,ROW()-1)="","",INDEX(Plan1!AA$5:AA$1000,ROW()-1))</f>
        <v>0.2</v>
      </c>
      <c r="M131" t="str">
        <f t="shared" ref="M131:M194" si="124">IF(G131="","",IF(G131="VARANDA",IF(F131="ST","P0","Pext"),IF(G131="DORMITÓRIO SERVIÇO","ST",F131)))</f>
        <v>ST</v>
      </c>
      <c r="N131" t="str">
        <f t="shared" ref="N131:N194" si="125">IF(G131="","",IF(G131="VARANDA","Norte-Oeste",IF(G131="DORMITÓRIO SERVIÇO","Leste","Oeste")))</f>
        <v>Leste</v>
      </c>
      <c r="O131" t="str">
        <f t="shared" ref="O131:O194" si="126">IF(G131="","",B131&amp;"-"&amp;G131&amp;"-"&amp;M131)</f>
        <v>CTD-HVAC_dia-V60-T120-DORMITÓRIO SERVIÇO-ST</v>
      </c>
      <c r="P131" t="str">
        <f t="shared" ref="P131:P194" si="127">IF(O131="","",C131&amp;"-VN-"&amp;E131&amp;"-"&amp;F131&amp;"-"&amp;G131&amp;"-"&amp;M131)</f>
        <v>CTD-VN-V60-T120-DORMITÓRIO SERVIÇO-ST</v>
      </c>
      <c r="Q131" t="str">
        <f t="shared" ref="Q131:Q194" si="128">IF(B131="","",C131&amp;"_"&amp;F131&amp;"_"&amp;E131)</f>
        <v>CTD_T120_V60</v>
      </c>
      <c r="R131" t="str">
        <f t="shared" ref="R131:R194" si="129">IF(B131="","",C131&amp;"_"&amp;F131&amp;"_"&amp;E131&amp;"_sDG")</f>
        <v>CTD_T120_V60_sDG</v>
      </c>
      <c r="S131" t="str">
        <f t="shared" ref="S131:S194" si="130">IF(G131="","",IF(G131="SALA DE ESTAR","CTD-SALA-DE-ESTAR",IF(G131="VARANDA","CTD-VARANDA",IF(G131="SALA DE JANTAR","CTD-SALA-DE-JANTAR",IF(G131="COZINHA","CTD-COZINHA",IF(G131="DORMITÓRIO SERVIÇO","CTD-DORM-SERV",IF(G131="DORMITÓRIO 1","CTD-DORM-01",IF(G131="DORMITÓRIO 2","CTD-DORM-02",IF(G131="DORMITÓRIO 3","CTD-DORM-03","")))))))))</f>
        <v>CTD-DORM-SERV</v>
      </c>
      <c r="T131" t="str">
        <f t="shared" ref="T131:T194" si="131">IF(B131="","",IF(G131="Varanda",C131&amp;"-"&amp;D131&amp;"-V86-ST"&amp;"-"&amp;G131&amp;"-P0",C131&amp;"-"&amp;D131&amp;"-V86-ST"&amp;"-"&amp;G131&amp;"-ST"))</f>
        <v>CTD-HVAC_dia-V86-ST-DORMITÓRIO SERVIÇO-ST</v>
      </c>
      <c r="U131">
        <f>INDEX('Ambiente-Termico'!$B$2:$EC$1000, MATCH($O131, 'Ambiente-Termico'!$I$2:$I$1000, 0), MATCH(U$1, 'Ambiente-Termico'!$B$1:$EC$1, 0))</f>
        <v>8760</v>
      </c>
      <c r="V131">
        <f>INDEX('Ambiente-Termico'!$B$2:$EC$1000, MATCH($O131, 'Ambiente-Termico'!$I$2:$I$1000, 0), MATCH(V$1, 'Ambiente-Termico'!$B$1:$EC$1, 0))</f>
        <v>24.04</v>
      </c>
      <c r="W131">
        <f>INDEX('Ambiente-Termico'!$B$2:$EC$1000, MATCH($O131, 'Ambiente-Termico'!$I$2:$I$1000, 0), MATCH(W$1, 'Ambiente-Termico'!$B$1:$EC$1, 0))</f>
        <v>24.04</v>
      </c>
      <c r="X131">
        <f>INDEX('Ambiente-Termico'!$B$2:$EC$1000, MATCH($O131, 'Ambiente-Termico'!$I$2:$I$1000, 0), MATCH(X$1, 'Ambiente-Termico'!$B$1:$EC$1, 0))</f>
        <v>22</v>
      </c>
      <c r="Y131">
        <f>INDEX('Ambiente-Termico'!$B$2:$EC$1000, MATCH($O131, 'Ambiente-Termico'!$I$2:$I$1000, 0), MATCH(Y$1, 'Ambiente-Termico'!$B$1:$EC$1, 0))</f>
        <v>22</v>
      </c>
      <c r="Z131">
        <f>INDEX('Ambiente-Termico'!$B$2:$EC$1000, MATCH($O131, 'Ambiente-Termico'!$I$2:$I$1000, 0), MATCH(Z$1, 'Ambiente-Termico'!$B$1:$EC$1, 0))</f>
        <v>24.74</v>
      </c>
      <c r="AA131">
        <f>INDEX('Ambiente-Termico'!$B$2:$EC$1000, MATCH($O131, 'Ambiente-Termico'!$I$2:$I$1000, 0), MATCH(AA$1, 'Ambiente-Termico'!$B$1:$EC$1, 0))</f>
        <v>24.74</v>
      </c>
      <c r="AB131">
        <f>INDEX('Ambiente-Termico'!$B$2:$EC$1000, MATCH($O131, 'Ambiente-Termico'!$I$2:$I$1000, 0), MATCH(AB$1, 'Ambiente-Termico'!$B$1:$EC$1, 0))</f>
        <v>21.22</v>
      </c>
      <c r="AC131">
        <f>INDEX('Ambiente-Termico'!$B$2:$EC$1000, MATCH($O131, 'Ambiente-Termico'!$I$2:$I$1000, 0), MATCH(AC$1, 'Ambiente-Termico'!$B$1:$EC$1, 0))</f>
        <v>21.22</v>
      </c>
      <c r="AD131">
        <f>INDEX('Ambiente-Termico'!$B$2:$EC$1000, MATCH($O131, 'Ambiente-Termico'!$I$2:$I$1000, 0), MATCH(AD$1, 'Ambiente-Termico'!$B$1:$EC$1, 0))</f>
        <v>24.37</v>
      </c>
      <c r="AE131">
        <f>INDEX('Ambiente-Termico'!$B$2:$EC$1000, MATCH($O131, 'Ambiente-Termico'!$I$2:$I$1000, 0), MATCH(AE$1, 'Ambiente-Termico'!$B$1:$EC$1, 0))</f>
        <v>24.37</v>
      </c>
      <c r="AF131">
        <f>INDEX('Ambiente-Termico'!$B$2:$EC$1000, MATCH($O131, 'Ambiente-Termico'!$I$2:$I$1000, 0), MATCH(AF$1, 'Ambiente-Termico'!$B$1:$EC$1, 0))</f>
        <v>21.61</v>
      </c>
      <c r="AG131">
        <f>INDEX('Ambiente-Termico'!$B$2:$EC$1000, MATCH($O131, 'Ambiente-Termico'!$I$2:$I$1000, 0), MATCH(AG$1, 'Ambiente-Termico'!$B$1:$EC$1, 0))</f>
        <v>21.61</v>
      </c>
      <c r="AH131" s="2">
        <f t="shared" ref="AH131:AK194" si="132">IF(INDEX(V:V,MATCH($T131,$O:$O, 0))=0,0,1-V131/INDEX(V:V,MATCH($T131,$O:$O, 0)))</f>
        <v>0</v>
      </c>
      <c r="AI131" s="2">
        <f t="shared" si="132"/>
        <v>0</v>
      </c>
      <c r="AJ131" s="2">
        <f t="shared" si="132"/>
        <v>5.4249547920434127E-3</v>
      </c>
      <c r="AK131" s="2">
        <f t="shared" si="132"/>
        <v>5.4249547920434127E-3</v>
      </c>
      <c r="AL131" s="2">
        <f t="shared" ref="AL131:AO194" si="133">IF(INDEX(Z:Z,MATCH($T131,$O:$O, 0))=0,0,1-Z131/INDEX(Z:Z,MATCH($T131,$O:$O, 0)))</f>
        <v>8.8141025641026438E-3</v>
      </c>
      <c r="AM131" s="2">
        <f t="shared" si="133"/>
        <v>8.8141025641026438E-3</v>
      </c>
      <c r="AN131" s="2">
        <f t="shared" si="133"/>
        <v>7.9476390836840105E-3</v>
      </c>
      <c r="AO131" s="2">
        <f t="shared" si="133"/>
        <v>7.9476390836840105E-3</v>
      </c>
      <c r="AP131" s="2">
        <f t="shared" ref="AP131:AS194" si="134">IF(INDEX(AD:AD,MATCH($T131,$O:$O, 0))=0,0,1-AD131/INDEX(AD:AD,MATCH($T131,$O:$O, 0)))</f>
        <v>4.4934640522875657E-3</v>
      </c>
      <c r="AQ131" s="2">
        <f t="shared" si="134"/>
        <v>4.4934640522875657E-3</v>
      </c>
      <c r="AR131" s="2">
        <f t="shared" si="134"/>
        <v>6.8933823529412352E-3</v>
      </c>
      <c r="AS131" s="2">
        <f t="shared" si="134"/>
        <v>6.8933823529412352E-3</v>
      </c>
      <c r="AT131">
        <f>INDEX('Ambiente-Termico'!$B$2:$EC$1000, MATCH($O131, 'Ambiente-Termico'!$I$2:$I$1000, 0), MATCH(AT$1, 'Ambiente-Termico'!$B$1:$EC$1, 0))</f>
        <v>0</v>
      </c>
      <c r="AU131" s="2">
        <f>INDEX('Ambiente-Termico'!$B$2:$EC$1000, MATCH($O131, 'Ambiente-Termico'!$I$2:$I$1000, 0), MATCH(AU$1, 'Ambiente-Termico'!$B$1:$EC$1, 0))</f>
        <v>0</v>
      </c>
      <c r="AV131">
        <f>INDEX('Ambiente-Termico'!$B$2:$EC$1000, MATCH($O131, 'Ambiente-Termico'!$I$2:$I$1000, 0), MATCH(AV$1, 'Ambiente-Termico'!$B$1:$EC$1, 0))</f>
        <v>8760</v>
      </c>
      <c r="AW131" s="2">
        <f>INDEX('Ambiente-Termico'!$B$2:$EC$1000, MATCH($O131, 'Ambiente-Termico'!$I$2:$I$1000, 0), MATCH(AW$1, 'Ambiente-Termico'!$B$1:$EC$1, 0))</f>
        <v>1</v>
      </c>
      <c r="AX131">
        <f>INDEX('Ambiente-Termico'!$B$2:$EC$1000, MATCH($O131, 'Ambiente-Termico'!$I$2:$I$1000, 0), MATCH(AX$1, 'Ambiente-Termico'!$B$1:$EC$1, 0))</f>
        <v>0</v>
      </c>
      <c r="AY131" s="2">
        <f>INDEX('Ambiente-Termico'!$B$2:$EC$1000, MATCH($O131, 'Ambiente-Termico'!$I$2:$I$1000, 0), MATCH(AY$1, 'Ambiente-Termico'!$B$1:$EC$1, 0))</f>
        <v>0</v>
      </c>
      <c r="AZ131">
        <f>INDEX('Ambiente-Termico'!$B$2:$EC$1000, MATCH($O131, 'Ambiente-Termico'!$I$2:$I$1000, 0), MATCH(AZ$1, 'Ambiente-Termico'!$B$1:$EC$1, 0))</f>
        <v>0</v>
      </c>
      <c r="BA131" s="2">
        <f>INDEX('Ambiente-Termico'!$B$2:$EC$1000, MATCH($O131, 'Ambiente-Termico'!$I$2:$I$1000, 0), MATCH(BA$1, 'Ambiente-Termico'!$B$1:$EC$1, 0))</f>
        <v>0</v>
      </c>
      <c r="BB131">
        <f>INDEX('Ambiente-Termico'!$B$2:$EC$1000, MATCH($O131, 'Ambiente-Termico'!$I$2:$I$1000, 0), MATCH(BB$1, 'Ambiente-Termico'!$B$1:$EC$1, 0))</f>
        <v>8760</v>
      </c>
      <c r="BC131" s="2">
        <f>INDEX('Ambiente-Termico'!$B$2:$EC$1000, MATCH($O131, 'Ambiente-Termico'!$I$2:$I$1000, 0), MATCH(BC$1, 'Ambiente-Termico'!$B$1:$EC$1, 0))</f>
        <v>1</v>
      </c>
      <c r="BD131" t="e">
        <f>INDEX('Ambiente-Termico'!$B$2:$EC$1000, MATCH($O131, 'Ambiente-Termico'!$I$2:$I$1000, 0), MATCH(BD$1, 'Ambiente-Termico'!$B$1:$EC$1, 0))</f>
        <v>#N/A</v>
      </c>
      <c r="BE131" s="2" t="e">
        <f>INDEX('Ambiente-Termico'!$B$2:$EC$1000, MATCH($O131, 'Ambiente-Termico'!$I$2:$I$1000, 0), MATCH(BE$1, 'Ambiente-Termico'!$B$1:$EC$1, 0))</f>
        <v>#N/A</v>
      </c>
      <c r="BF131">
        <f>INDEX('Ambiente-Termico'!$B$2:$EC$1000, MATCH($O131, 'Ambiente-Termico'!$I$2:$I$1000, 0), MATCH(BF$1, 'Ambiente-Termico'!$B$1:$EC$1, 0))</f>
        <v>0</v>
      </c>
      <c r="BG131" s="2">
        <f>INDEX('Ambiente-Termico'!$B$2:$EC$1000, MATCH($O131, 'Ambiente-Termico'!$I$2:$I$1000, 0), MATCH(BG$1, 'Ambiente-Termico'!$B$1:$EC$1, 0))</f>
        <v>0</v>
      </c>
      <c r="BH131">
        <f>INDEX('Ambiente-Termico'!$B$2:$EC$1000, MATCH($O131, 'Ambiente-Termico'!$I$2:$I$1000, 0), MATCH(BH$1, 'Ambiente-Termico'!$B$1:$EC$1, 0))</f>
        <v>0</v>
      </c>
      <c r="BI131" s="2">
        <f>INDEX('Ambiente-Termico'!$B$2:$EC$1000, MATCH($O131, 'Ambiente-Termico'!$I$2:$I$1000, 0), MATCH(BI$1, 'Ambiente-Termico'!$B$1:$EC$1, 0))</f>
        <v>0</v>
      </c>
      <c r="BJ131">
        <f>INDEX('Ambiente-Termico'!$B$2:$EC$1000, MATCH($O131, 'Ambiente-Termico'!$I$2:$I$1000, 0), MATCH(BJ$1, 'Ambiente-Termico'!$B$1:$EC$1, 0))</f>
        <v>8760</v>
      </c>
      <c r="BK131" s="2">
        <f>INDEX('Ambiente-Termico'!$B$2:$EC$1000, MATCH($O131, 'Ambiente-Termico'!$I$2:$I$1000, 0), MATCH(BK$1, 'Ambiente-Termico'!$B$1:$EC$1, 0))</f>
        <v>1</v>
      </c>
      <c r="BL131">
        <f>INDEX('Ambiente-Termico'!$B$2:$EC$1000, MATCH($O131, 'Ambiente-Termico'!$I$2:$I$1000, 0), MATCH(BL$1, 'Ambiente-Termico'!$B$1:$EC$1, 0))</f>
        <v>0</v>
      </c>
      <c r="BM131" s="2">
        <f>INDEX('Ambiente-Termico'!$B$2:$EC$1000, MATCH($O131, 'Ambiente-Termico'!$I$2:$I$1000, 0), MATCH(BM$1, 'Ambiente-Termico'!$B$1:$EC$1, 0))</f>
        <v>0</v>
      </c>
      <c r="BN131">
        <f>INDEX('Ambiente-Termico'!$B$2:$EC$1000, MATCH($O131, 'Ambiente-Termico'!$I$2:$I$1000, 0), MATCH(BN$1, 'Ambiente-Termico'!$B$1:$EC$1, 0))</f>
        <v>0</v>
      </c>
      <c r="BO131" s="2">
        <f>INDEX('Ambiente-Termico'!$B$2:$EC$1000, MATCH($O131, 'Ambiente-Termico'!$I$2:$I$1000, 0), MATCH(BO$1, 'Ambiente-Termico'!$B$1:$EC$1, 0))</f>
        <v>0</v>
      </c>
      <c r="BP131">
        <f>INDEX('Ambiente-Termico'!$B$2:$EC$1000, MATCH($O131, 'Ambiente-Termico'!$I$2:$I$1000, 0), MATCH(BP$1, 'Ambiente-Termico'!$B$1:$EC$1, 0))</f>
        <v>8760</v>
      </c>
      <c r="BQ131" s="2">
        <f>INDEX('Ambiente-Termico'!$B$2:$EC$1000, MATCH($O131, 'Ambiente-Termico'!$I$2:$I$1000, 0), MATCH(BQ$1, 'Ambiente-Termico'!$B$1:$EC$1, 0))</f>
        <v>1</v>
      </c>
      <c r="BR131">
        <f>INDEX('Ambiente-Termico'!$B$2:$EC$1000, MATCH($O131, 'Ambiente-Termico'!$I$2:$I$1000, 0), MATCH(BR$1, 'Ambiente-Termico'!$B$1:$EC$1, 0))</f>
        <v>0</v>
      </c>
      <c r="BS131" s="2">
        <f>INDEX('Ambiente-Termico'!$B$2:$EC$1000, MATCH($O131, 'Ambiente-Termico'!$I$2:$I$1000, 0), MATCH(BS$1, 'Ambiente-Termico'!$B$1:$EC$1, 0))</f>
        <v>0</v>
      </c>
      <c r="BT131">
        <f>INDEX('Ambiente-Termico'!$B$2:$EC$1000, MATCH($O131, 'Ambiente-Termico'!$I$2:$I$1000, 0), MATCH(BT$1, 'Ambiente-Termico'!$B$1:$EC$1, 0))</f>
        <v>2465</v>
      </c>
      <c r="BU131" s="2">
        <f>INDEX('Ambiente-Termico'!$B$2:$EC$1000, MATCH($O131, 'Ambiente-Termico'!$I$2:$I$1000, 0), MATCH(BU$1, 'Ambiente-Termico'!$B$1:$EC$1, 0))</f>
        <v>0.28139269406392692</v>
      </c>
      <c r="BV131">
        <f>INDEX('Ambiente-Termico'!$B$2:$EC$1000, MATCH($O131, 'Ambiente-Termico'!$I$2:$I$1000, 0), MATCH(BV$1, 'Ambiente-Termico'!$B$1:$EC$1, 0))</f>
        <v>6295</v>
      </c>
      <c r="BW131" s="2">
        <f>INDEX('Ambiente-Termico'!$B$2:$EC$1000, MATCH($O131, 'Ambiente-Termico'!$I$2:$I$1000, 0), MATCH(BW$1, 'Ambiente-Termico'!$B$1:$EC$1, 0))</f>
        <v>0.71860730593607303</v>
      </c>
      <c r="BX131">
        <f>INDEX('Ambiente-Termico'!$B$2:$EC$1000, MATCH($O131, 'Ambiente-Termico'!$I$2:$I$1000, 0), MATCH(BX$1, 'Ambiente-Termico'!$B$1:$EC$1, 0))</f>
        <v>0</v>
      </c>
      <c r="BY131" s="2">
        <f>INDEX('Ambiente-Termico'!$B$2:$EC$1000, MATCH($O131, 'Ambiente-Termico'!$I$2:$I$1000, 0), MATCH(BY$1, 'Ambiente-Termico'!$B$1:$EC$1, 0))</f>
        <v>0</v>
      </c>
      <c r="BZ131">
        <f>INDEX('Ambiente-Termico'!$B$2:$EC$1000, MATCH($O131, 'Ambiente-Termico'!$I$2:$I$1000, 0), MATCH(BZ$1, 'Ambiente-Termico'!$B$1:$EC$1, 0))</f>
        <v>2465</v>
      </c>
      <c r="CA131" s="2">
        <f>INDEX('Ambiente-Termico'!$B$2:$EC$1000, MATCH($O131, 'Ambiente-Termico'!$I$2:$I$1000, 0), MATCH(CA$1, 'Ambiente-Termico'!$B$1:$EC$1, 0))</f>
        <v>0.28139269406392692</v>
      </c>
      <c r="CB131">
        <f>INDEX('Ambiente-Termico'!$B$2:$EC$1000, MATCH($O131, 'Ambiente-Termico'!$I$2:$I$1000, 0), MATCH(CB$1, 'Ambiente-Termico'!$B$1:$EC$1, 0))</f>
        <v>6295</v>
      </c>
      <c r="CC131" s="2">
        <f>INDEX('Ambiente-Termico'!$B$2:$EC$1000, MATCH($O131, 'Ambiente-Termico'!$I$2:$I$1000, 0), MATCH(CC$1, 'Ambiente-Termico'!$B$1:$EC$1, 0))</f>
        <v>0.71860730593607303</v>
      </c>
      <c r="CD131">
        <f>INDEX('Ambiente-Termico'!$B$2:$EC$1000, MATCH($O131, 'Ambiente-Termico'!$I$2:$I$1000, 0), MATCH(CD$1, 'Ambiente-Termico'!$B$1:$EC$1, 0))</f>
        <v>0</v>
      </c>
      <c r="CE131">
        <f>INDEX('Ambiente-Termico'!$B$2:$EC$1000, MATCH($O131, 'Ambiente-Termico'!$I$2:$I$1000, 0), MATCH(CE$1, 'Ambiente-Termico'!$B$1:$EC$1, 0))</f>
        <v>0</v>
      </c>
      <c r="CF131">
        <f>INDEX('Ambiente-Termico'!$B$2:$EC$1000, MATCH($O131, 'Ambiente-Termico'!$I$2:$I$1000, 0), MATCH(CF$1, 'Ambiente-Termico'!$B$1:$EC$1, 0))</f>
        <v>0</v>
      </c>
      <c r="CG131">
        <f>INDEX('Ambiente-Termico'!$B$2:$EC$1000, MATCH($O131, 'Ambiente-Termico'!$I$2:$I$1000, 0), MATCH(CG$1, 'Ambiente-Termico'!$B$1:$EC$1, 0))</f>
        <v>0</v>
      </c>
      <c r="CH131">
        <f>INDEX('Ambiente-Termico'!$B$2:$EC$1000, MATCH($O131, 'Ambiente-Termico'!$I$2:$I$1000, 0), MATCH(CH$1, 'Ambiente-Termico'!$B$1:$EC$1, 0))</f>
        <v>0</v>
      </c>
      <c r="CI131">
        <f>INDEX('Ambiente-Termico'!$B$2:$EC$1000, MATCH($O131, 'Ambiente-Termico'!$I$2:$I$1000, 0), MATCH(CI$1, 'Ambiente-Termico'!$B$1:$EC$1, 0))</f>
        <v>0</v>
      </c>
      <c r="CJ131">
        <f>INDEX('Ambiente-Termico'!$B$2:$EC$1000, MATCH($O131, 'Ambiente-Termico'!$I$2:$I$1000, 0), MATCH(CJ$1, 'Ambiente-Termico'!$B$1:$EC$1, 0))</f>
        <v>0</v>
      </c>
      <c r="CK131">
        <f>INDEX('Ambiente-Termico'!$B$2:$EC$1000, MATCH($O131, 'Ambiente-Termico'!$I$2:$I$1000, 0), MATCH(CK$1, 'Ambiente-Termico'!$B$1:$EC$1, 0))</f>
        <v>14</v>
      </c>
      <c r="CL131">
        <f>INDEX('Ambiente-Termico'!$B$2:$EC$1000, MATCH($O131, 'Ambiente-Termico'!$I$2:$I$1000, 0), MATCH(CL$1, 'Ambiente-Termico'!$B$1:$EC$1, 0))</f>
        <v>25.83</v>
      </c>
      <c r="CM131">
        <f>INDEX('Ambiente-Termico'!$B$2:$EC$1000, MATCH($O131, 'Ambiente-Termico'!$I$2:$I$1000, 0), MATCH(CM$1, 'Ambiente-Termico'!$B$1:$EC$1, 0))</f>
        <v>3.72</v>
      </c>
      <c r="CN131" t="str">
        <f>INDEX('Ambiente-Termico'!$B$2:$EC$1000, MATCH($O131, 'Ambiente-Termico'!$I$2:$I$1000, 0), MATCH(CN$1, 'Ambiente-Termico'!$B$1:$EC$1, 0))</f>
        <v xml:space="preserve"> 02/21  23:00:00</v>
      </c>
      <c r="CO131">
        <f>INDEX('Ambiente-Termico'!$B$2:$EC$1000, MATCH($O131, 'Ambiente-Termico'!$I$2:$I$1000, 0), MATCH(CO$1, 'Ambiente-Termico'!$B$1:$EC$1, 0))</f>
        <v>129.43239342505231</v>
      </c>
      <c r="CP131">
        <f>INDEX('Ambiente-Termico'!$B$2:$EC$1000, MATCH($O131, 'Ambiente-Termico'!$I$2:$I$1000, 0), MATCH(CP$1, 'Ambiente-Termico'!$B$1:$EC$1, 0))</f>
        <v>81</v>
      </c>
      <c r="CQ131">
        <f>INDEX('Ambiente-Termico'!$B$2:$EC$1000, MATCH($O131, 'Ambiente-Termico'!$I$2:$I$1000, 0), MATCH(CQ$1, 'Ambiente-Termico'!$B$1:$EC$1, 0))</f>
        <v>39.825000000000003</v>
      </c>
      <c r="CR131">
        <f>INDEX('Ambiente-Termico'!$B$2:$EC$1000, MATCH($O131, 'Ambiente-Termico'!$I$2:$I$1000, 0), MATCH(CR$1, 'Ambiente-Termico'!$B$1:$EC$1, 0))</f>
        <v>0</v>
      </c>
      <c r="CS131">
        <f>INDEX('Ambiente-Termico'!$B$2:$EC$1000, MATCH($O131, 'Ambiente-Termico'!$I$2:$I$1000, 0), MATCH(CS$1, 'Ambiente-Termico'!$B$1:$EC$1, 0))</f>
        <v>0</v>
      </c>
      <c r="CT131">
        <f>INDEX('Ambiente-Termico'!$B$2:$EC$1000, MATCH($O131, 'Ambiente-Termico'!$I$2:$I$1000, 0), MATCH(CT$1, 'Ambiente-Termico'!$B$1:$EC$1, 0))</f>
        <v>0</v>
      </c>
      <c r="CU131">
        <f>INDEX('Ambiente-Termico'!$B$2:$EC$1000, MATCH($O131, 'Ambiente-Termico'!$I$2:$I$1000, 0), MATCH(CU$1, 'Ambiente-Termico'!$B$1:$EC$1, 0))</f>
        <v>0</v>
      </c>
      <c r="CV131">
        <f>INDEX('Ambiente-Termico'!$B$2:$EC$1000, MATCH($O131, 'Ambiente-Termico'!$I$2:$I$1000, 0), MATCH(CV$1, 'Ambiente-Termico'!$B$1:$EC$1, 0))</f>
        <v>12.023261658349091</v>
      </c>
      <c r="CW131">
        <f>INDEX('Ambiente-Termico'!$B$2:$EC$1000, MATCH($O131, 'Ambiente-Termico'!$I$2:$I$1000, 0), MATCH(CW$1, 'Ambiente-Termico'!$B$1:$EC$1, 0))</f>
        <v>0</v>
      </c>
      <c r="CX131">
        <f>INDEX('Ambiente-Termico'!$B$2:$EC$1000, MATCH($O131, 'Ambiente-Termico'!$I$2:$I$1000, 0), MATCH(CX$1, 'Ambiente-Termico'!$B$1:$EC$1, 0))</f>
        <v>-3.4158682332967771</v>
      </c>
      <c r="CY131">
        <f>INDEX('Ambiente-Termico'!$B$2:$EC$1000, MATCH($O131, 'Ambiente-Termico'!$I$2:$I$1000, 0), MATCH(CY$1, 'Ambiente-Termico'!$B$1:$EC$1, 0))</f>
        <v>129.43239342505231</v>
      </c>
      <c r="CZ131">
        <f>INDEX('Ambiente-Termico'!$B$2:$EC$1000, MATCH($O131, 'Ambiente-Termico'!$I$2:$I$1000, 0), MATCH(CZ$1, 'Ambiente-Termico'!$B$1:$EC$1, 0))</f>
        <v>0</v>
      </c>
      <c r="DA131" t="str">
        <f>INDEX('Ambiente-Termico'!$B$2:$EC$1000, MATCH($O131, 'Ambiente-Termico'!$I$2:$I$1000, 0), MATCH(DA$1, 'Ambiente-Termico'!$B$1:$EC$1, 0))</f>
        <v xml:space="preserve"> 02/17  23:00:00</v>
      </c>
      <c r="DB131">
        <f>INDEX('Ambiente-Termico'!$B$2:$EC$1000, MATCH($O131, 'Ambiente-Termico'!$I$2:$I$1000, 0), MATCH(DB$1, 'Ambiente-Termico'!$B$1:$EC$1, 0))</f>
        <v>135.9801389497334</v>
      </c>
      <c r="DC131">
        <f>INDEX('Ambiente-Termico'!$B$2:$EC$1000, MATCH($O131, 'Ambiente-Termico'!$I$2:$I$1000, 0), MATCH(DC$1, 'Ambiente-Termico'!$B$1:$EC$1, 0))</f>
        <v>81</v>
      </c>
      <c r="DD131">
        <f>INDEX('Ambiente-Termico'!$B$2:$EC$1000, MATCH($O131, 'Ambiente-Termico'!$I$2:$I$1000, 0), MATCH(DD$1, 'Ambiente-Termico'!$B$1:$EC$1, 0))</f>
        <v>39.825000000000003</v>
      </c>
      <c r="DE131">
        <f>INDEX('Ambiente-Termico'!$B$2:$EC$1000, MATCH($O131, 'Ambiente-Termico'!$I$2:$I$1000, 0), MATCH(DE$1, 'Ambiente-Termico'!$B$1:$EC$1, 0))</f>
        <v>0</v>
      </c>
      <c r="DF131">
        <f>INDEX('Ambiente-Termico'!$B$2:$EC$1000, MATCH($O131, 'Ambiente-Termico'!$I$2:$I$1000, 0), MATCH(DF$1, 'Ambiente-Termico'!$B$1:$EC$1, 0))</f>
        <v>0</v>
      </c>
      <c r="DG131">
        <f>INDEX('Ambiente-Termico'!$B$2:$EC$1000, MATCH($O131, 'Ambiente-Termico'!$I$2:$I$1000, 0), MATCH(DG$1, 'Ambiente-Termico'!$B$1:$EC$1, 0))</f>
        <v>0</v>
      </c>
      <c r="DH131">
        <f>INDEX('Ambiente-Termico'!$B$2:$EC$1000, MATCH($O131, 'Ambiente-Termico'!$I$2:$I$1000, 0), MATCH(DH$1, 'Ambiente-Termico'!$B$1:$EC$1, 0))</f>
        <v>0</v>
      </c>
      <c r="DI131">
        <f>INDEX('Ambiente-Termico'!$B$2:$EC$1000, MATCH($O131, 'Ambiente-Termico'!$I$2:$I$1000, 0), MATCH(DI$1, 'Ambiente-Termico'!$B$1:$EC$1, 0))</f>
        <v>-59.595210129293129</v>
      </c>
      <c r="DJ131">
        <f>INDEX('Ambiente-Termico'!$B$2:$EC$1000, MATCH($O131, 'Ambiente-Termico'!$I$2:$I$1000, 0), MATCH(DJ$1, 'Ambiente-Termico'!$B$1:$EC$1, 0))</f>
        <v>0</v>
      </c>
      <c r="DK131">
        <f>INDEX('Ambiente-Termico'!$B$2:$EC$1000, MATCH($O131, 'Ambiente-Termico'!$I$2:$I$1000, 0), MATCH(DK$1, 'Ambiente-Termico'!$B$1:$EC$1, 0))</f>
        <v>74.750349079026563</v>
      </c>
      <c r="DL131">
        <f>INDEX('Ambiente-Termico'!$B$2:$EC$1000, MATCH($O131, 'Ambiente-Termico'!$I$2:$I$1000, 0), MATCH(DL$1, 'Ambiente-Termico'!$B$1:$EC$1, 0))</f>
        <v>135.9801389497334</v>
      </c>
      <c r="DM131">
        <f>INDEX('Ambiente-Termico'!$B$2:$EC$1000, MATCH($O131, 'Ambiente-Termico'!$I$2:$I$1000, 0), MATCH(DM$1, 'Ambiente-Termico'!$B$1:$EC$1, 0))</f>
        <v>0</v>
      </c>
      <c r="DN131" s="2">
        <f t="shared" si="90"/>
        <v>0</v>
      </c>
      <c r="DO131" s="2">
        <f t="shared" si="91"/>
        <v>0</v>
      </c>
      <c r="DP131" s="2">
        <f t="shared" si="92"/>
        <v>0</v>
      </c>
      <c r="DQ131" s="2">
        <f t="shared" si="93"/>
        <v>0</v>
      </c>
      <c r="DR131" s="2">
        <f t="shared" si="94"/>
        <v>0</v>
      </c>
      <c r="DS131" s="2">
        <f t="shared" si="95"/>
        <v>0</v>
      </c>
      <c r="DT131" s="2">
        <f t="shared" si="96"/>
        <v>0</v>
      </c>
      <c r="DU131" s="2">
        <f t="shared" si="97"/>
        <v>0.29824561403508765</v>
      </c>
      <c r="DV131" s="2">
        <f t="shared" si="98"/>
        <v>-0.19583333333333308</v>
      </c>
      <c r="DW131" s="2">
        <f t="shared" si="99"/>
        <v>6.9999999999999951E-2</v>
      </c>
      <c r="DX131" s="2">
        <f t="shared" si="100"/>
        <v>0.10946813134699807</v>
      </c>
      <c r="DY131" s="2">
        <f t="shared" si="101"/>
        <v>0.62580933456123533</v>
      </c>
      <c r="DZ131" s="2">
        <f t="shared" si="102"/>
        <v>0.30768958949260738</v>
      </c>
      <c r="EA131" s="2">
        <f t="shared" si="103"/>
        <v>0</v>
      </c>
      <c r="EB131" s="2">
        <f t="shared" si="104"/>
        <v>0</v>
      </c>
      <c r="EC131" s="2">
        <f t="shared" si="105"/>
        <v>0</v>
      </c>
      <c r="ED131" s="2">
        <f t="shared" si="106"/>
        <v>0</v>
      </c>
      <c r="EE131" s="2">
        <f t="shared" si="107"/>
        <v>9.2892214539099502E-2</v>
      </c>
      <c r="EF131" s="2">
        <f t="shared" si="108"/>
        <v>0</v>
      </c>
      <c r="EG131" s="2">
        <f t="shared" si="109"/>
        <v>-2.6391138592942207E-2</v>
      </c>
      <c r="EH131" s="2">
        <f t="shared" si="110"/>
        <v>1</v>
      </c>
      <c r="EI131" s="2">
        <f t="shared" si="111"/>
        <v>0</v>
      </c>
      <c r="EJ131" s="2">
        <f t="shared" si="112"/>
        <v>-7.1737358576418053E-3</v>
      </c>
      <c r="EK131" s="2">
        <f t="shared" si="113"/>
        <v>0.59567522599710365</v>
      </c>
      <c r="EL131" s="2">
        <f t="shared" si="114"/>
        <v>0.2928736527819093</v>
      </c>
      <c r="EM131" s="2">
        <f t="shared" si="115"/>
        <v>0</v>
      </c>
      <c r="EN131" s="2">
        <f t="shared" si="116"/>
        <v>0</v>
      </c>
      <c r="EO131" s="2">
        <f t="shared" si="117"/>
        <v>0</v>
      </c>
      <c r="EP131" s="2">
        <f t="shared" si="118"/>
        <v>0</v>
      </c>
      <c r="EQ131" s="2">
        <f t="shared" si="119"/>
        <v>-0.43826407731001932</v>
      </c>
      <c r="ER131" s="2">
        <f t="shared" si="120"/>
        <v>0</v>
      </c>
      <c r="ES131" s="2">
        <f t="shared" si="121"/>
        <v>0.54971519853100659</v>
      </c>
      <c r="ET131" s="2">
        <f t="shared" si="122"/>
        <v>1</v>
      </c>
      <c r="EU131" s="2">
        <f t="shared" si="123"/>
        <v>0</v>
      </c>
      <c r="EV131">
        <f>INDEX('Ambiente-Luminico'!$B$2:$DZ$1000, MATCH($P131, 'Ambiente-Luminico'!$M$2:$M$1000, 0), MATCH(EV$1, 'Ambiente-Luminico'!$B$1:$DZ$1, 0))</f>
        <v>0.65</v>
      </c>
      <c r="EW131">
        <f>INDEX('Ambiente-Luminico'!$B$2:$DZ$1000, MATCH($P131, 'Ambiente-Luminico'!$M$2:$M$1000, 0), MATCH(EW$1, 'Ambiente-Luminico'!$B$1:$DZ$1, 0))</f>
        <v>0.05</v>
      </c>
      <c r="EX131">
        <f>INDEX('Ambiente-Luminico'!$B$2:$DZ$1000, MATCH($P131, 'Ambiente-Luminico'!$M$2:$M$1000, 0), MATCH(EX$1, 'Ambiente-Luminico'!$B$1:$DZ$1, 0))</f>
        <v>0</v>
      </c>
      <c r="EY131">
        <f>INDEX('Ambiente-Luminico'!$B$2:$DZ$1000, MATCH($P131, 'Ambiente-Luminico'!$M$2:$M$1000, 0), MATCH(EY$1, 'Ambiente-Luminico'!$B$1:$DZ$1, 0))</f>
        <v>0.54015064000000002</v>
      </c>
      <c r="EZ131">
        <f>INDEX('Ambiente-Luminico'!$B$2:$DZ$1000, MATCH($P131, 'Ambiente-Luminico'!$M$2:$M$1000, 0), MATCH(EZ$1, 'Ambiente-Luminico'!$B$1:$DZ$1, 0))</f>
        <v>1.7589044000000002E-2</v>
      </c>
      <c r="FA131">
        <f>INDEX('Ambiente-Luminico'!$B$2:$DZ$1000, MATCH($P131, 'Ambiente-Luminico'!$M$2:$M$1000, 0), MATCH(FA$1, 'Ambiente-Luminico'!$B$1:$DZ$1, 0))</f>
        <v>639.96690000000001</v>
      </c>
      <c r="FB131">
        <f>INDEX('Ambiente-Luminico'!$B$2:$DZ$1000, MATCH($P131, 'Ambiente-Luminico'!$M$2:$M$1000, 0), MATCH(FB$1, 'Ambiente-Luminico'!$B$1:$DZ$1, 0))</f>
        <v>2.5000000000000001E-2</v>
      </c>
    </row>
    <row r="132" spans="1:158" x14ac:dyDescent="0.3">
      <c r="A132">
        <f>IF(INDEX(Plan1!O$5:O$1000,ROW()-1)="","",INDEX(Plan1!O$5:O$1000,ROW()-1))</f>
        <v>131</v>
      </c>
      <c r="B132" t="str">
        <f>IF(INDEX(Plan1!P$5:P$1000,ROW()-1)="","",INDEX(Plan1!P$5:P$1000,ROW()-1))</f>
        <v>CTD-HVAC_dia-V86-T120</v>
      </c>
      <c r="C132" t="str">
        <f>IF(INDEX(Plan1!Q$5:Q$1000,ROW()-1)="","",INDEX(Plan1!Q$5:Q$1000,ROW()-1))</f>
        <v>CTD</v>
      </c>
      <c r="D132" t="str">
        <f>IF(INDEX(Plan1!R$5:R$1000,ROW()-1)="","",INDEX(Plan1!R$5:R$1000,ROW()-1))</f>
        <v>HVAC_dia</v>
      </c>
      <c r="E132" t="str">
        <f>IF(INDEX(Plan1!S$5:S$1000,ROW()-1)="","",INDEX(Plan1!S$5:S$1000,ROW()-1))</f>
        <v>V86</v>
      </c>
      <c r="F132" t="str">
        <f>IF(INDEX(Plan1!T$5:T$1000,ROW()-1)="","",INDEX(Plan1!T$5:T$1000,ROW()-1))</f>
        <v>T120</v>
      </c>
      <c r="G132" t="str">
        <f>IF(INDEX(Plan1!U$5:U$1000,ROW()-1)="","",INDEX(Plan1!U$5:U$1000,ROW()-1))</f>
        <v>DORMITÓRIO SERVIÇO</v>
      </c>
      <c r="H132">
        <f>IF(INDEX(Plan1!W$5:W$1000,ROW()-1)="","",INDEX(Plan1!W$5:W$1000,ROW()-1))</f>
        <v>6.72</v>
      </c>
      <c r="I132">
        <f>IF(INDEX(Plan1!X$5:X$1000,ROW()-1)="","",INDEX(Plan1!X$5:X$1000,ROW()-1))</f>
        <v>8.1199999999999992</v>
      </c>
      <c r="J132">
        <f>IF(INDEX(Plan1!Y$5:Y$1000,ROW()-1)="","",INDEX(Plan1!Y$5:Y$1000,ROW()-1))</f>
        <v>1.32</v>
      </c>
      <c r="K132" s="16">
        <f>IF(INDEX(Plan1!Z$5:Z$1000,ROW()-1)="","",INDEX(Plan1!Z$5:Z$1000,ROW()-1))</f>
        <v>0.16</v>
      </c>
      <c r="L132" s="2">
        <f>IF(INDEX(Plan1!AA$5:AA$1000,ROW()-1)="","",INDEX(Plan1!AA$5:AA$1000,ROW()-1))</f>
        <v>0.2</v>
      </c>
      <c r="M132" t="str">
        <f t="shared" si="124"/>
        <v>ST</v>
      </c>
      <c r="N132" t="str">
        <f t="shared" si="125"/>
        <v>Leste</v>
      </c>
      <c r="O132" t="str">
        <f t="shared" si="126"/>
        <v>CTD-HVAC_dia-V86-T120-DORMITÓRIO SERVIÇO-ST</v>
      </c>
      <c r="P132" t="str">
        <f t="shared" si="127"/>
        <v>CTD-VN-V86-T120-DORMITÓRIO SERVIÇO-ST</v>
      </c>
      <c r="Q132" t="str">
        <f t="shared" si="128"/>
        <v>CTD_T120_V86</v>
      </c>
      <c r="R132" t="str">
        <f t="shared" si="129"/>
        <v>CTD_T120_V86_sDG</v>
      </c>
      <c r="S132" t="str">
        <f t="shared" si="130"/>
        <v>CTD-DORM-SERV</v>
      </c>
      <c r="T132" t="str">
        <f t="shared" si="131"/>
        <v>CTD-HVAC_dia-V86-ST-DORMITÓRIO SERVIÇO-ST</v>
      </c>
      <c r="U132">
        <f>INDEX('Ambiente-Termico'!$B$2:$EC$1000, MATCH($O132, 'Ambiente-Termico'!$I$2:$I$1000, 0), MATCH(U$1, 'Ambiente-Termico'!$B$1:$EC$1, 0))</f>
        <v>8760</v>
      </c>
      <c r="V132">
        <f>INDEX('Ambiente-Termico'!$B$2:$EC$1000, MATCH($O132, 'Ambiente-Termico'!$I$2:$I$1000, 0), MATCH(V$1, 'Ambiente-Termico'!$B$1:$EC$1, 0))</f>
        <v>24.04</v>
      </c>
      <c r="W132">
        <f>INDEX('Ambiente-Termico'!$B$2:$EC$1000, MATCH($O132, 'Ambiente-Termico'!$I$2:$I$1000, 0), MATCH(W$1, 'Ambiente-Termico'!$B$1:$EC$1, 0))</f>
        <v>24.04</v>
      </c>
      <c r="X132">
        <f>INDEX('Ambiente-Termico'!$B$2:$EC$1000, MATCH($O132, 'Ambiente-Termico'!$I$2:$I$1000, 0), MATCH(X$1, 'Ambiente-Termico'!$B$1:$EC$1, 0))</f>
        <v>22.06</v>
      </c>
      <c r="Y132">
        <f>INDEX('Ambiente-Termico'!$B$2:$EC$1000, MATCH($O132, 'Ambiente-Termico'!$I$2:$I$1000, 0), MATCH(Y$1, 'Ambiente-Termico'!$B$1:$EC$1, 0))</f>
        <v>22.06</v>
      </c>
      <c r="Z132">
        <f>INDEX('Ambiente-Termico'!$B$2:$EC$1000, MATCH($O132, 'Ambiente-Termico'!$I$2:$I$1000, 0), MATCH(Z$1, 'Ambiente-Termico'!$B$1:$EC$1, 0))</f>
        <v>24.81</v>
      </c>
      <c r="AA132">
        <f>INDEX('Ambiente-Termico'!$B$2:$EC$1000, MATCH($O132, 'Ambiente-Termico'!$I$2:$I$1000, 0), MATCH(AA$1, 'Ambiente-Termico'!$B$1:$EC$1, 0))</f>
        <v>24.81</v>
      </c>
      <c r="AB132">
        <f>INDEX('Ambiente-Termico'!$B$2:$EC$1000, MATCH($O132, 'Ambiente-Termico'!$I$2:$I$1000, 0), MATCH(AB$1, 'Ambiente-Termico'!$B$1:$EC$1, 0))</f>
        <v>21.31</v>
      </c>
      <c r="AC132">
        <f>INDEX('Ambiente-Termico'!$B$2:$EC$1000, MATCH($O132, 'Ambiente-Termico'!$I$2:$I$1000, 0), MATCH(AC$1, 'Ambiente-Termico'!$B$1:$EC$1, 0))</f>
        <v>21.31</v>
      </c>
      <c r="AD132">
        <f>INDEX('Ambiente-Termico'!$B$2:$EC$1000, MATCH($O132, 'Ambiente-Termico'!$I$2:$I$1000, 0), MATCH(AD$1, 'Ambiente-Termico'!$B$1:$EC$1, 0))</f>
        <v>24.4</v>
      </c>
      <c r="AE132">
        <f>INDEX('Ambiente-Termico'!$B$2:$EC$1000, MATCH($O132, 'Ambiente-Termico'!$I$2:$I$1000, 0), MATCH(AE$1, 'Ambiente-Termico'!$B$1:$EC$1, 0))</f>
        <v>24.4</v>
      </c>
      <c r="AF132">
        <f>INDEX('Ambiente-Termico'!$B$2:$EC$1000, MATCH($O132, 'Ambiente-Termico'!$I$2:$I$1000, 0), MATCH(AF$1, 'Ambiente-Termico'!$B$1:$EC$1, 0))</f>
        <v>21.68</v>
      </c>
      <c r="AG132">
        <f>INDEX('Ambiente-Termico'!$B$2:$EC$1000, MATCH($O132, 'Ambiente-Termico'!$I$2:$I$1000, 0), MATCH(AG$1, 'Ambiente-Termico'!$B$1:$EC$1, 0))</f>
        <v>21.68</v>
      </c>
      <c r="AH132" s="2">
        <f t="shared" si="132"/>
        <v>0</v>
      </c>
      <c r="AI132" s="2">
        <f t="shared" si="132"/>
        <v>0</v>
      </c>
      <c r="AJ132" s="2">
        <f t="shared" si="132"/>
        <v>2.7124773960217619E-3</v>
      </c>
      <c r="AK132" s="2">
        <f t="shared" si="132"/>
        <v>2.7124773960217619E-3</v>
      </c>
      <c r="AL132" s="2">
        <f t="shared" si="133"/>
        <v>6.0096153846154188E-3</v>
      </c>
      <c r="AM132" s="2">
        <f t="shared" si="133"/>
        <v>6.0096153846154188E-3</v>
      </c>
      <c r="AN132" s="2">
        <f t="shared" si="133"/>
        <v>3.740065451145469E-3</v>
      </c>
      <c r="AO132" s="2">
        <f t="shared" si="133"/>
        <v>3.740065451145469E-3</v>
      </c>
      <c r="AP132" s="2">
        <f t="shared" si="134"/>
        <v>3.2679738562092497E-3</v>
      </c>
      <c r="AQ132" s="2">
        <f t="shared" si="134"/>
        <v>3.2679738562092497E-3</v>
      </c>
      <c r="AR132" s="2">
        <f t="shared" si="134"/>
        <v>3.6764705882353921E-3</v>
      </c>
      <c r="AS132" s="2">
        <f t="shared" si="134"/>
        <v>3.6764705882353921E-3</v>
      </c>
      <c r="AT132">
        <f>INDEX('Ambiente-Termico'!$B$2:$EC$1000, MATCH($O132, 'Ambiente-Termico'!$I$2:$I$1000, 0), MATCH(AT$1, 'Ambiente-Termico'!$B$1:$EC$1, 0))</f>
        <v>0</v>
      </c>
      <c r="AU132" s="2">
        <f>INDEX('Ambiente-Termico'!$B$2:$EC$1000, MATCH($O132, 'Ambiente-Termico'!$I$2:$I$1000, 0), MATCH(AU$1, 'Ambiente-Termico'!$B$1:$EC$1, 0))</f>
        <v>0</v>
      </c>
      <c r="AV132">
        <f>INDEX('Ambiente-Termico'!$B$2:$EC$1000, MATCH($O132, 'Ambiente-Termico'!$I$2:$I$1000, 0), MATCH(AV$1, 'Ambiente-Termico'!$B$1:$EC$1, 0))</f>
        <v>8760</v>
      </c>
      <c r="AW132" s="2">
        <f>INDEX('Ambiente-Termico'!$B$2:$EC$1000, MATCH($O132, 'Ambiente-Termico'!$I$2:$I$1000, 0), MATCH(AW$1, 'Ambiente-Termico'!$B$1:$EC$1, 0))</f>
        <v>1</v>
      </c>
      <c r="AX132">
        <f>INDEX('Ambiente-Termico'!$B$2:$EC$1000, MATCH($O132, 'Ambiente-Termico'!$I$2:$I$1000, 0), MATCH(AX$1, 'Ambiente-Termico'!$B$1:$EC$1, 0))</f>
        <v>0</v>
      </c>
      <c r="AY132" s="2">
        <f>INDEX('Ambiente-Termico'!$B$2:$EC$1000, MATCH($O132, 'Ambiente-Termico'!$I$2:$I$1000, 0), MATCH(AY$1, 'Ambiente-Termico'!$B$1:$EC$1, 0))</f>
        <v>0</v>
      </c>
      <c r="AZ132">
        <f>INDEX('Ambiente-Termico'!$B$2:$EC$1000, MATCH($O132, 'Ambiente-Termico'!$I$2:$I$1000, 0), MATCH(AZ$1, 'Ambiente-Termico'!$B$1:$EC$1, 0))</f>
        <v>0</v>
      </c>
      <c r="BA132" s="2">
        <f>INDEX('Ambiente-Termico'!$B$2:$EC$1000, MATCH($O132, 'Ambiente-Termico'!$I$2:$I$1000, 0), MATCH(BA$1, 'Ambiente-Termico'!$B$1:$EC$1, 0))</f>
        <v>0</v>
      </c>
      <c r="BB132">
        <f>INDEX('Ambiente-Termico'!$B$2:$EC$1000, MATCH($O132, 'Ambiente-Termico'!$I$2:$I$1000, 0), MATCH(BB$1, 'Ambiente-Termico'!$B$1:$EC$1, 0))</f>
        <v>8760</v>
      </c>
      <c r="BC132" s="2">
        <f>INDEX('Ambiente-Termico'!$B$2:$EC$1000, MATCH($O132, 'Ambiente-Termico'!$I$2:$I$1000, 0), MATCH(BC$1, 'Ambiente-Termico'!$B$1:$EC$1, 0))</f>
        <v>1</v>
      </c>
      <c r="BD132" t="e">
        <f>INDEX('Ambiente-Termico'!$B$2:$EC$1000, MATCH($O132, 'Ambiente-Termico'!$I$2:$I$1000, 0), MATCH(BD$1, 'Ambiente-Termico'!$B$1:$EC$1, 0))</f>
        <v>#N/A</v>
      </c>
      <c r="BE132" s="2" t="e">
        <f>INDEX('Ambiente-Termico'!$B$2:$EC$1000, MATCH($O132, 'Ambiente-Termico'!$I$2:$I$1000, 0), MATCH(BE$1, 'Ambiente-Termico'!$B$1:$EC$1, 0))</f>
        <v>#N/A</v>
      </c>
      <c r="BF132">
        <f>INDEX('Ambiente-Termico'!$B$2:$EC$1000, MATCH($O132, 'Ambiente-Termico'!$I$2:$I$1000, 0), MATCH(BF$1, 'Ambiente-Termico'!$B$1:$EC$1, 0))</f>
        <v>0</v>
      </c>
      <c r="BG132" s="2">
        <f>INDEX('Ambiente-Termico'!$B$2:$EC$1000, MATCH($O132, 'Ambiente-Termico'!$I$2:$I$1000, 0), MATCH(BG$1, 'Ambiente-Termico'!$B$1:$EC$1, 0))</f>
        <v>0</v>
      </c>
      <c r="BH132">
        <f>INDEX('Ambiente-Termico'!$B$2:$EC$1000, MATCH($O132, 'Ambiente-Termico'!$I$2:$I$1000, 0), MATCH(BH$1, 'Ambiente-Termico'!$B$1:$EC$1, 0))</f>
        <v>0</v>
      </c>
      <c r="BI132" s="2">
        <f>INDEX('Ambiente-Termico'!$B$2:$EC$1000, MATCH($O132, 'Ambiente-Termico'!$I$2:$I$1000, 0), MATCH(BI$1, 'Ambiente-Termico'!$B$1:$EC$1, 0))</f>
        <v>0</v>
      </c>
      <c r="BJ132">
        <f>INDEX('Ambiente-Termico'!$B$2:$EC$1000, MATCH($O132, 'Ambiente-Termico'!$I$2:$I$1000, 0), MATCH(BJ$1, 'Ambiente-Termico'!$B$1:$EC$1, 0))</f>
        <v>8760</v>
      </c>
      <c r="BK132" s="2">
        <f>INDEX('Ambiente-Termico'!$B$2:$EC$1000, MATCH($O132, 'Ambiente-Termico'!$I$2:$I$1000, 0), MATCH(BK$1, 'Ambiente-Termico'!$B$1:$EC$1, 0))</f>
        <v>1</v>
      </c>
      <c r="BL132">
        <f>INDEX('Ambiente-Termico'!$B$2:$EC$1000, MATCH($O132, 'Ambiente-Termico'!$I$2:$I$1000, 0), MATCH(BL$1, 'Ambiente-Termico'!$B$1:$EC$1, 0))</f>
        <v>0</v>
      </c>
      <c r="BM132" s="2">
        <f>INDEX('Ambiente-Termico'!$B$2:$EC$1000, MATCH($O132, 'Ambiente-Termico'!$I$2:$I$1000, 0), MATCH(BM$1, 'Ambiente-Termico'!$B$1:$EC$1, 0))</f>
        <v>0</v>
      </c>
      <c r="BN132">
        <f>INDEX('Ambiente-Termico'!$B$2:$EC$1000, MATCH($O132, 'Ambiente-Termico'!$I$2:$I$1000, 0), MATCH(BN$1, 'Ambiente-Termico'!$B$1:$EC$1, 0))</f>
        <v>0</v>
      </c>
      <c r="BO132" s="2">
        <f>INDEX('Ambiente-Termico'!$B$2:$EC$1000, MATCH($O132, 'Ambiente-Termico'!$I$2:$I$1000, 0), MATCH(BO$1, 'Ambiente-Termico'!$B$1:$EC$1, 0))</f>
        <v>0</v>
      </c>
      <c r="BP132">
        <f>INDEX('Ambiente-Termico'!$B$2:$EC$1000, MATCH($O132, 'Ambiente-Termico'!$I$2:$I$1000, 0), MATCH(BP$1, 'Ambiente-Termico'!$B$1:$EC$1, 0))</f>
        <v>8760</v>
      </c>
      <c r="BQ132" s="2">
        <f>INDEX('Ambiente-Termico'!$B$2:$EC$1000, MATCH($O132, 'Ambiente-Termico'!$I$2:$I$1000, 0), MATCH(BQ$1, 'Ambiente-Termico'!$B$1:$EC$1, 0))</f>
        <v>1</v>
      </c>
      <c r="BR132">
        <f>INDEX('Ambiente-Termico'!$B$2:$EC$1000, MATCH($O132, 'Ambiente-Termico'!$I$2:$I$1000, 0), MATCH(BR$1, 'Ambiente-Termico'!$B$1:$EC$1, 0))</f>
        <v>0</v>
      </c>
      <c r="BS132" s="2">
        <f>INDEX('Ambiente-Termico'!$B$2:$EC$1000, MATCH($O132, 'Ambiente-Termico'!$I$2:$I$1000, 0), MATCH(BS$1, 'Ambiente-Termico'!$B$1:$EC$1, 0))</f>
        <v>0</v>
      </c>
      <c r="BT132">
        <f>INDEX('Ambiente-Termico'!$B$2:$EC$1000, MATCH($O132, 'Ambiente-Termico'!$I$2:$I$1000, 0), MATCH(BT$1, 'Ambiente-Termico'!$B$1:$EC$1, 0))</f>
        <v>2324</v>
      </c>
      <c r="BU132" s="2">
        <f>INDEX('Ambiente-Termico'!$B$2:$EC$1000, MATCH($O132, 'Ambiente-Termico'!$I$2:$I$1000, 0), MATCH(BU$1, 'Ambiente-Termico'!$B$1:$EC$1, 0))</f>
        <v>0.26529680365296798</v>
      </c>
      <c r="BV132">
        <f>INDEX('Ambiente-Termico'!$B$2:$EC$1000, MATCH($O132, 'Ambiente-Termico'!$I$2:$I$1000, 0), MATCH(BV$1, 'Ambiente-Termico'!$B$1:$EC$1, 0))</f>
        <v>6436</v>
      </c>
      <c r="BW132" s="2">
        <f>INDEX('Ambiente-Termico'!$B$2:$EC$1000, MATCH($O132, 'Ambiente-Termico'!$I$2:$I$1000, 0), MATCH(BW$1, 'Ambiente-Termico'!$B$1:$EC$1, 0))</f>
        <v>0.73470319634703196</v>
      </c>
      <c r="BX132">
        <f>INDEX('Ambiente-Termico'!$B$2:$EC$1000, MATCH($O132, 'Ambiente-Termico'!$I$2:$I$1000, 0), MATCH(BX$1, 'Ambiente-Termico'!$B$1:$EC$1, 0))</f>
        <v>0</v>
      </c>
      <c r="BY132" s="2">
        <f>INDEX('Ambiente-Termico'!$B$2:$EC$1000, MATCH($O132, 'Ambiente-Termico'!$I$2:$I$1000, 0), MATCH(BY$1, 'Ambiente-Termico'!$B$1:$EC$1, 0))</f>
        <v>0</v>
      </c>
      <c r="BZ132">
        <f>INDEX('Ambiente-Termico'!$B$2:$EC$1000, MATCH($O132, 'Ambiente-Termico'!$I$2:$I$1000, 0), MATCH(BZ$1, 'Ambiente-Termico'!$B$1:$EC$1, 0))</f>
        <v>2324</v>
      </c>
      <c r="CA132" s="2">
        <f>INDEX('Ambiente-Termico'!$B$2:$EC$1000, MATCH($O132, 'Ambiente-Termico'!$I$2:$I$1000, 0), MATCH(CA$1, 'Ambiente-Termico'!$B$1:$EC$1, 0))</f>
        <v>0.26529680365296798</v>
      </c>
      <c r="CB132">
        <f>INDEX('Ambiente-Termico'!$B$2:$EC$1000, MATCH($O132, 'Ambiente-Termico'!$I$2:$I$1000, 0), MATCH(CB$1, 'Ambiente-Termico'!$B$1:$EC$1, 0))</f>
        <v>6436</v>
      </c>
      <c r="CC132" s="2">
        <f>INDEX('Ambiente-Termico'!$B$2:$EC$1000, MATCH($O132, 'Ambiente-Termico'!$I$2:$I$1000, 0), MATCH(CC$1, 'Ambiente-Termico'!$B$1:$EC$1, 0))</f>
        <v>0.73470319634703196</v>
      </c>
      <c r="CD132">
        <f>INDEX('Ambiente-Termico'!$B$2:$EC$1000, MATCH($O132, 'Ambiente-Termico'!$I$2:$I$1000, 0), MATCH(CD$1, 'Ambiente-Termico'!$B$1:$EC$1, 0))</f>
        <v>0</v>
      </c>
      <c r="CE132">
        <f>INDEX('Ambiente-Termico'!$B$2:$EC$1000, MATCH($O132, 'Ambiente-Termico'!$I$2:$I$1000, 0), MATCH(CE$1, 'Ambiente-Termico'!$B$1:$EC$1, 0))</f>
        <v>0</v>
      </c>
      <c r="CF132">
        <f>INDEX('Ambiente-Termico'!$B$2:$EC$1000, MATCH($O132, 'Ambiente-Termico'!$I$2:$I$1000, 0), MATCH(CF$1, 'Ambiente-Termico'!$B$1:$EC$1, 0))</f>
        <v>0</v>
      </c>
      <c r="CG132">
        <f>INDEX('Ambiente-Termico'!$B$2:$EC$1000, MATCH($O132, 'Ambiente-Termico'!$I$2:$I$1000, 0), MATCH(CG$1, 'Ambiente-Termico'!$B$1:$EC$1, 0))</f>
        <v>0</v>
      </c>
      <c r="CH132">
        <f>INDEX('Ambiente-Termico'!$B$2:$EC$1000, MATCH($O132, 'Ambiente-Termico'!$I$2:$I$1000, 0), MATCH(CH$1, 'Ambiente-Termico'!$B$1:$EC$1, 0))</f>
        <v>0</v>
      </c>
      <c r="CI132">
        <f>INDEX('Ambiente-Termico'!$B$2:$EC$1000, MATCH($O132, 'Ambiente-Termico'!$I$2:$I$1000, 0), MATCH(CI$1, 'Ambiente-Termico'!$B$1:$EC$1, 0))</f>
        <v>0</v>
      </c>
      <c r="CJ132">
        <f>INDEX('Ambiente-Termico'!$B$2:$EC$1000, MATCH($O132, 'Ambiente-Termico'!$I$2:$I$1000, 0), MATCH(CJ$1, 'Ambiente-Termico'!$B$1:$EC$1, 0))</f>
        <v>0</v>
      </c>
      <c r="CK132">
        <f>INDEX('Ambiente-Termico'!$B$2:$EC$1000, MATCH($O132, 'Ambiente-Termico'!$I$2:$I$1000, 0), MATCH(CK$1, 'Ambiente-Termico'!$B$1:$EC$1, 0))</f>
        <v>16.48</v>
      </c>
      <c r="CL132">
        <f>INDEX('Ambiente-Termico'!$B$2:$EC$1000, MATCH($O132, 'Ambiente-Termico'!$I$2:$I$1000, 0), MATCH(CL$1, 'Ambiente-Termico'!$B$1:$EC$1, 0))</f>
        <v>23.26</v>
      </c>
      <c r="CM132">
        <f>INDEX('Ambiente-Termico'!$B$2:$EC$1000, MATCH($O132, 'Ambiente-Termico'!$I$2:$I$1000, 0), MATCH(CM$1, 'Ambiente-Termico'!$B$1:$EC$1, 0))</f>
        <v>3.76</v>
      </c>
      <c r="CN132" t="str">
        <f>INDEX('Ambiente-Termico'!$B$2:$EC$1000, MATCH($O132, 'Ambiente-Termico'!$I$2:$I$1000, 0), MATCH(CN$1, 'Ambiente-Termico'!$B$1:$EC$1, 0))</f>
        <v xml:space="preserve"> 02/21  23:00:00</v>
      </c>
      <c r="CO132">
        <f>INDEX('Ambiente-Termico'!$B$2:$EC$1000, MATCH($O132, 'Ambiente-Termico'!$I$2:$I$1000, 0), MATCH(CO$1, 'Ambiente-Termico'!$B$1:$EC$1, 0))</f>
        <v>133.41110396560799</v>
      </c>
      <c r="CP132">
        <f>INDEX('Ambiente-Termico'!$B$2:$EC$1000, MATCH($O132, 'Ambiente-Termico'!$I$2:$I$1000, 0), MATCH(CP$1, 'Ambiente-Termico'!$B$1:$EC$1, 0))</f>
        <v>81</v>
      </c>
      <c r="CQ132">
        <f>INDEX('Ambiente-Termico'!$B$2:$EC$1000, MATCH($O132, 'Ambiente-Termico'!$I$2:$I$1000, 0), MATCH(CQ$1, 'Ambiente-Termico'!$B$1:$EC$1, 0))</f>
        <v>39.825000000000003</v>
      </c>
      <c r="CR132">
        <f>INDEX('Ambiente-Termico'!$B$2:$EC$1000, MATCH($O132, 'Ambiente-Termico'!$I$2:$I$1000, 0), MATCH(CR$1, 'Ambiente-Termico'!$B$1:$EC$1, 0))</f>
        <v>0</v>
      </c>
      <c r="CS132">
        <f>INDEX('Ambiente-Termico'!$B$2:$EC$1000, MATCH($O132, 'Ambiente-Termico'!$I$2:$I$1000, 0), MATCH(CS$1, 'Ambiente-Termico'!$B$1:$EC$1, 0))</f>
        <v>0</v>
      </c>
      <c r="CT132">
        <f>INDEX('Ambiente-Termico'!$B$2:$EC$1000, MATCH($O132, 'Ambiente-Termico'!$I$2:$I$1000, 0), MATCH(CT$1, 'Ambiente-Termico'!$B$1:$EC$1, 0))</f>
        <v>0</v>
      </c>
      <c r="CU132">
        <f>INDEX('Ambiente-Termico'!$B$2:$EC$1000, MATCH($O132, 'Ambiente-Termico'!$I$2:$I$1000, 0), MATCH(CU$1, 'Ambiente-Termico'!$B$1:$EC$1, 0))</f>
        <v>0</v>
      </c>
      <c r="CV132">
        <f>INDEX('Ambiente-Termico'!$B$2:$EC$1000, MATCH($O132, 'Ambiente-Termico'!$I$2:$I$1000, 0), MATCH(CV$1, 'Ambiente-Termico'!$B$1:$EC$1, 0))</f>
        <v>16.130426593778068</v>
      </c>
      <c r="CW132">
        <f>INDEX('Ambiente-Termico'!$B$2:$EC$1000, MATCH($O132, 'Ambiente-Termico'!$I$2:$I$1000, 0), MATCH(CW$1, 'Ambiente-Termico'!$B$1:$EC$1, 0))</f>
        <v>0</v>
      </c>
      <c r="CX132">
        <f>INDEX('Ambiente-Termico'!$B$2:$EC$1000, MATCH($O132, 'Ambiente-Termico'!$I$2:$I$1000, 0), MATCH(CX$1, 'Ambiente-Termico'!$B$1:$EC$1, 0))</f>
        <v>-3.544322628170022</v>
      </c>
      <c r="CY132">
        <f>INDEX('Ambiente-Termico'!$B$2:$EC$1000, MATCH($O132, 'Ambiente-Termico'!$I$2:$I$1000, 0), MATCH(CY$1, 'Ambiente-Termico'!$B$1:$EC$1, 0))</f>
        <v>133.41110396560799</v>
      </c>
      <c r="CZ132">
        <f>INDEX('Ambiente-Termico'!$B$2:$EC$1000, MATCH($O132, 'Ambiente-Termico'!$I$2:$I$1000, 0), MATCH(CZ$1, 'Ambiente-Termico'!$B$1:$EC$1, 0))</f>
        <v>0</v>
      </c>
      <c r="DA132" t="str">
        <f>INDEX('Ambiente-Termico'!$B$2:$EC$1000, MATCH($O132, 'Ambiente-Termico'!$I$2:$I$1000, 0), MATCH(DA$1, 'Ambiente-Termico'!$B$1:$EC$1, 0))</f>
        <v xml:space="preserve"> 02/21  23:00:00</v>
      </c>
      <c r="DB132">
        <f>INDEX('Ambiente-Termico'!$B$2:$EC$1000, MATCH($O132, 'Ambiente-Termico'!$I$2:$I$1000, 0), MATCH(DB$1, 'Ambiente-Termico'!$B$1:$EC$1, 0))</f>
        <v>125.0426474145807</v>
      </c>
      <c r="DC132">
        <f>INDEX('Ambiente-Termico'!$B$2:$EC$1000, MATCH($O132, 'Ambiente-Termico'!$I$2:$I$1000, 0), MATCH(DC$1, 'Ambiente-Termico'!$B$1:$EC$1, 0))</f>
        <v>81</v>
      </c>
      <c r="DD132">
        <f>INDEX('Ambiente-Termico'!$B$2:$EC$1000, MATCH($O132, 'Ambiente-Termico'!$I$2:$I$1000, 0), MATCH(DD$1, 'Ambiente-Termico'!$B$1:$EC$1, 0))</f>
        <v>39.825000000000003</v>
      </c>
      <c r="DE132">
        <f>INDEX('Ambiente-Termico'!$B$2:$EC$1000, MATCH($O132, 'Ambiente-Termico'!$I$2:$I$1000, 0), MATCH(DE$1, 'Ambiente-Termico'!$B$1:$EC$1, 0))</f>
        <v>0</v>
      </c>
      <c r="DF132">
        <f>INDEX('Ambiente-Termico'!$B$2:$EC$1000, MATCH($O132, 'Ambiente-Termico'!$I$2:$I$1000, 0), MATCH(DF$1, 'Ambiente-Termico'!$B$1:$EC$1, 0))</f>
        <v>0</v>
      </c>
      <c r="DG132">
        <f>INDEX('Ambiente-Termico'!$B$2:$EC$1000, MATCH($O132, 'Ambiente-Termico'!$I$2:$I$1000, 0), MATCH(DG$1, 'Ambiente-Termico'!$B$1:$EC$1, 0))</f>
        <v>0</v>
      </c>
      <c r="DH132">
        <f>INDEX('Ambiente-Termico'!$B$2:$EC$1000, MATCH($O132, 'Ambiente-Termico'!$I$2:$I$1000, 0), MATCH(DH$1, 'Ambiente-Termico'!$B$1:$EC$1, 0))</f>
        <v>0</v>
      </c>
      <c r="DI132">
        <f>INDEX('Ambiente-Termico'!$B$2:$EC$1000, MATCH($O132, 'Ambiente-Termico'!$I$2:$I$1000, 0), MATCH(DI$1, 'Ambiente-Termico'!$B$1:$EC$1, 0))</f>
        <v>6.9091375292937318</v>
      </c>
      <c r="DJ132">
        <f>INDEX('Ambiente-Termico'!$B$2:$EC$1000, MATCH($O132, 'Ambiente-Termico'!$I$2:$I$1000, 0), MATCH(DJ$1, 'Ambiente-Termico'!$B$1:$EC$1, 0))</f>
        <v>0</v>
      </c>
      <c r="DK132">
        <f>INDEX('Ambiente-Termico'!$B$2:$EC$1000, MATCH($O132, 'Ambiente-Termico'!$I$2:$I$1000, 0), MATCH(DK$1, 'Ambiente-Termico'!$B$1:$EC$1, 0))</f>
        <v>-2.6914901147130341</v>
      </c>
      <c r="DL132">
        <f>INDEX('Ambiente-Termico'!$B$2:$EC$1000, MATCH($O132, 'Ambiente-Termico'!$I$2:$I$1000, 0), MATCH(DL$1, 'Ambiente-Termico'!$B$1:$EC$1, 0))</f>
        <v>125.0426474145807</v>
      </c>
      <c r="DM132">
        <f>INDEX('Ambiente-Termico'!$B$2:$EC$1000, MATCH($O132, 'Ambiente-Termico'!$I$2:$I$1000, 0), MATCH(DM$1, 'Ambiente-Termico'!$B$1:$EC$1, 0))</f>
        <v>0</v>
      </c>
      <c r="DN132" s="2">
        <f t="shared" si="90"/>
        <v>0</v>
      </c>
      <c r="DO132" s="2">
        <f t="shared" si="91"/>
        <v>0</v>
      </c>
      <c r="DP132" s="2">
        <f t="shared" si="92"/>
        <v>0</v>
      </c>
      <c r="DQ132" s="2">
        <f t="shared" si="93"/>
        <v>0</v>
      </c>
      <c r="DR132" s="2">
        <f t="shared" si="94"/>
        <v>0</v>
      </c>
      <c r="DS132" s="2">
        <f t="shared" si="95"/>
        <v>0</v>
      </c>
      <c r="DT132" s="2">
        <f t="shared" si="96"/>
        <v>0</v>
      </c>
      <c r="DU132" s="2">
        <f t="shared" si="97"/>
        <v>0.17393483709273183</v>
      </c>
      <c r="DV132" s="2">
        <f t="shared" si="98"/>
        <v>-7.6851851851851949E-2</v>
      </c>
      <c r="DW132" s="2">
        <f t="shared" si="99"/>
        <v>6.0000000000000053E-2</v>
      </c>
      <c r="DX132" s="2">
        <f t="shared" si="100"/>
        <v>8.2093465401705812E-2</v>
      </c>
      <c r="DY132" s="2">
        <f t="shared" si="101"/>
        <v>0.60714586411698512</v>
      </c>
      <c r="DZ132" s="2">
        <f t="shared" si="102"/>
        <v>0.29851338319085102</v>
      </c>
      <c r="EA132" s="2">
        <f t="shared" si="103"/>
        <v>0</v>
      </c>
      <c r="EB132" s="2">
        <f t="shared" si="104"/>
        <v>0</v>
      </c>
      <c r="EC132" s="2">
        <f t="shared" si="105"/>
        <v>0</v>
      </c>
      <c r="ED132" s="2">
        <f t="shared" si="106"/>
        <v>0</v>
      </c>
      <c r="EE132" s="2">
        <f t="shared" si="107"/>
        <v>0.12090767645499978</v>
      </c>
      <c r="EF132" s="2">
        <f t="shared" si="108"/>
        <v>0</v>
      </c>
      <c r="EG132" s="2">
        <f t="shared" si="109"/>
        <v>-2.656692376283545E-2</v>
      </c>
      <c r="EH132" s="2">
        <f t="shared" si="110"/>
        <v>1</v>
      </c>
      <c r="EI132" s="2">
        <f t="shared" si="111"/>
        <v>0</v>
      </c>
      <c r="EJ132" s="2">
        <f t="shared" si="112"/>
        <v>7.3837758140340215E-2</v>
      </c>
      <c r="EK132" s="2">
        <f t="shared" si="113"/>
        <v>0.64777899120644278</v>
      </c>
      <c r="EL132" s="2">
        <f t="shared" si="114"/>
        <v>0.31849133734316776</v>
      </c>
      <c r="EM132" s="2">
        <f t="shared" si="115"/>
        <v>0</v>
      </c>
      <c r="EN132" s="2">
        <f t="shared" si="116"/>
        <v>0</v>
      </c>
      <c r="EO132" s="2">
        <f t="shared" si="117"/>
        <v>0</v>
      </c>
      <c r="EP132" s="2">
        <f t="shared" si="118"/>
        <v>0</v>
      </c>
      <c r="EQ132" s="2">
        <f t="shared" si="119"/>
        <v>5.5254248627561335E-2</v>
      </c>
      <c r="ER132" s="2">
        <f t="shared" si="120"/>
        <v>0</v>
      </c>
      <c r="ES132" s="2">
        <f t="shared" si="121"/>
        <v>-2.1524577177171881E-2</v>
      </c>
      <c r="ET132" s="2">
        <f t="shared" si="122"/>
        <v>1</v>
      </c>
      <c r="EU132" s="2">
        <f t="shared" si="123"/>
        <v>0</v>
      </c>
      <c r="EV132">
        <f>INDEX('Ambiente-Luminico'!$B$2:$DZ$1000, MATCH($P132, 'Ambiente-Luminico'!$M$2:$M$1000, 0), MATCH(EV$1, 'Ambiente-Luminico'!$B$1:$DZ$1, 0))</f>
        <v>0.95</v>
      </c>
      <c r="EW132">
        <f>INDEX('Ambiente-Luminico'!$B$2:$DZ$1000, MATCH($P132, 'Ambiente-Luminico'!$M$2:$M$1000, 0), MATCH(EW$1, 'Ambiente-Luminico'!$B$1:$DZ$1, 0))</f>
        <v>0.05</v>
      </c>
      <c r="EX132">
        <f>INDEX('Ambiente-Luminico'!$B$2:$DZ$1000, MATCH($P132, 'Ambiente-Luminico'!$M$2:$M$1000, 0), MATCH(EX$1, 'Ambiente-Luminico'!$B$1:$DZ$1, 0))</f>
        <v>0</v>
      </c>
      <c r="EY132">
        <f>INDEX('Ambiente-Luminico'!$B$2:$DZ$1000, MATCH($P132, 'Ambiente-Luminico'!$M$2:$M$1000, 0), MATCH(EY$1, 'Ambiente-Luminico'!$B$1:$DZ$1, 0))</f>
        <v>0.72556156000000005</v>
      </c>
      <c r="EZ132">
        <f>INDEX('Ambiente-Luminico'!$B$2:$DZ$1000, MATCH($P132, 'Ambiente-Luminico'!$M$2:$M$1000, 0), MATCH(EZ$1, 'Ambiente-Luminico'!$B$1:$DZ$1, 0))</f>
        <v>2.7726028E-2</v>
      </c>
      <c r="FA132">
        <f>INDEX('Ambiente-Luminico'!$B$2:$DZ$1000, MATCH($P132, 'Ambiente-Luminico'!$M$2:$M$1000, 0), MATCH(FA$1, 'Ambiente-Luminico'!$B$1:$DZ$1, 0))</f>
        <v>1218.6492000000001</v>
      </c>
      <c r="FB132">
        <f>INDEX('Ambiente-Luminico'!$B$2:$DZ$1000, MATCH($P132, 'Ambiente-Luminico'!$M$2:$M$1000, 0), MATCH(FB$1, 'Ambiente-Luminico'!$B$1:$DZ$1, 0))</f>
        <v>5.6250000000000001E-2</v>
      </c>
    </row>
    <row r="133" spans="1:158" x14ac:dyDescent="0.3">
      <c r="A133">
        <f>IF(INDEX(Plan1!O$5:O$1000,ROW()-1)="","",INDEX(Plan1!O$5:O$1000,ROW()-1))</f>
        <v>132</v>
      </c>
      <c r="B133" t="str">
        <f>IF(INDEX(Plan1!P$5:P$1000,ROW()-1)="","",INDEX(Plan1!P$5:P$1000,ROW()-1))</f>
        <v>CTD-HVAC_dia-V60-T210</v>
      </c>
      <c r="C133" t="str">
        <f>IF(INDEX(Plan1!Q$5:Q$1000,ROW()-1)="","",INDEX(Plan1!Q$5:Q$1000,ROW()-1))</f>
        <v>CTD</v>
      </c>
      <c r="D133" t="str">
        <f>IF(INDEX(Plan1!R$5:R$1000,ROW()-1)="","",INDEX(Plan1!R$5:R$1000,ROW()-1))</f>
        <v>HVAC_dia</v>
      </c>
      <c r="E133" t="str">
        <f>IF(INDEX(Plan1!S$5:S$1000,ROW()-1)="","",INDEX(Plan1!S$5:S$1000,ROW()-1))</f>
        <v>V60</v>
      </c>
      <c r="F133" t="str">
        <f>IF(INDEX(Plan1!T$5:T$1000,ROW()-1)="","",INDEX(Plan1!T$5:T$1000,ROW()-1))</f>
        <v>T210</v>
      </c>
      <c r="G133" t="str">
        <f>IF(INDEX(Plan1!U$5:U$1000,ROW()-1)="","",INDEX(Plan1!U$5:U$1000,ROW()-1))</f>
        <v>DORMITÓRIO SERVIÇO</v>
      </c>
      <c r="H133">
        <f>IF(INDEX(Plan1!W$5:W$1000,ROW()-1)="","",INDEX(Plan1!W$5:W$1000,ROW()-1))</f>
        <v>6.72</v>
      </c>
      <c r="I133">
        <f>IF(INDEX(Plan1!X$5:X$1000,ROW()-1)="","",INDEX(Plan1!X$5:X$1000,ROW()-1))</f>
        <v>8.1199999999999992</v>
      </c>
      <c r="J133">
        <f>IF(INDEX(Plan1!Y$5:Y$1000,ROW()-1)="","",INDEX(Plan1!Y$5:Y$1000,ROW()-1))</f>
        <v>1.32</v>
      </c>
      <c r="K133" s="16">
        <f>IF(INDEX(Plan1!Z$5:Z$1000,ROW()-1)="","",INDEX(Plan1!Z$5:Z$1000,ROW()-1))</f>
        <v>0.16</v>
      </c>
      <c r="L133" s="2">
        <f>IF(INDEX(Plan1!AA$5:AA$1000,ROW()-1)="","",INDEX(Plan1!AA$5:AA$1000,ROW()-1))</f>
        <v>0.2</v>
      </c>
      <c r="M133" t="str">
        <f t="shared" si="124"/>
        <v>ST</v>
      </c>
      <c r="N133" t="str">
        <f t="shared" si="125"/>
        <v>Leste</v>
      </c>
      <c r="O133" t="str">
        <f t="shared" si="126"/>
        <v>CTD-HVAC_dia-V60-T210-DORMITÓRIO SERVIÇO-ST</v>
      </c>
      <c r="P133" t="str">
        <f t="shared" si="127"/>
        <v>CTD-VN-V60-T210-DORMITÓRIO SERVIÇO-ST</v>
      </c>
      <c r="Q133" t="str">
        <f t="shared" si="128"/>
        <v>CTD_T210_V60</v>
      </c>
      <c r="R133" t="str">
        <f t="shared" si="129"/>
        <v>CTD_T210_V60_sDG</v>
      </c>
      <c r="S133" t="str">
        <f t="shared" si="130"/>
        <v>CTD-DORM-SERV</v>
      </c>
      <c r="T133" t="str">
        <f t="shared" si="131"/>
        <v>CTD-HVAC_dia-V86-ST-DORMITÓRIO SERVIÇO-ST</v>
      </c>
      <c r="U133">
        <f>INDEX('Ambiente-Termico'!$B$2:$EC$1000, MATCH($O133, 'Ambiente-Termico'!$I$2:$I$1000, 0), MATCH(U$1, 'Ambiente-Termico'!$B$1:$EC$1, 0))</f>
        <v>8760</v>
      </c>
      <c r="V133">
        <f>INDEX('Ambiente-Termico'!$B$2:$EC$1000, MATCH($O133, 'Ambiente-Termico'!$I$2:$I$1000, 0), MATCH(V$1, 'Ambiente-Termico'!$B$1:$EC$1, 0))</f>
        <v>24.04</v>
      </c>
      <c r="W133">
        <f>INDEX('Ambiente-Termico'!$B$2:$EC$1000, MATCH($O133, 'Ambiente-Termico'!$I$2:$I$1000, 0), MATCH(W$1, 'Ambiente-Termico'!$B$1:$EC$1, 0))</f>
        <v>24.04</v>
      </c>
      <c r="X133">
        <f>INDEX('Ambiente-Termico'!$B$2:$EC$1000, MATCH($O133, 'Ambiente-Termico'!$I$2:$I$1000, 0), MATCH(X$1, 'Ambiente-Termico'!$B$1:$EC$1, 0))</f>
        <v>21.99</v>
      </c>
      <c r="Y133">
        <f>INDEX('Ambiente-Termico'!$B$2:$EC$1000, MATCH($O133, 'Ambiente-Termico'!$I$2:$I$1000, 0), MATCH(Y$1, 'Ambiente-Termico'!$B$1:$EC$1, 0))</f>
        <v>21.99</v>
      </c>
      <c r="Z133">
        <f>INDEX('Ambiente-Termico'!$B$2:$EC$1000, MATCH($O133, 'Ambiente-Termico'!$I$2:$I$1000, 0), MATCH(Z$1, 'Ambiente-Termico'!$B$1:$EC$1, 0))</f>
        <v>24.71</v>
      </c>
      <c r="AA133">
        <f>INDEX('Ambiente-Termico'!$B$2:$EC$1000, MATCH($O133, 'Ambiente-Termico'!$I$2:$I$1000, 0), MATCH(AA$1, 'Ambiente-Termico'!$B$1:$EC$1, 0))</f>
        <v>24.71</v>
      </c>
      <c r="AB133">
        <f>INDEX('Ambiente-Termico'!$B$2:$EC$1000, MATCH($O133, 'Ambiente-Termico'!$I$2:$I$1000, 0), MATCH(AB$1, 'Ambiente-Termico'!$B$1:$EC$1, 0))</f>
        <v>21.2</v>
      </c>
      <c r="AC133">
        <f>INDEX('Ambiente-Termico'!$B$2:$EC$1000, MATCH($O133, 'Ambiente-Termico'!$I$2:$I$1000, 0), MATCH(AC$1, 'Ambiente-Termico'!$B$1:$EC$1, 0))</f>
        <v>21.2</v>
      </c>
      <c r="AD133">
        <f>INDEX('Ambiente-Termico'!$B$2:$EC$1000, MATCH($O133, 'Ambiente-Termico'!$I$2:$I$1000, 0), MATCH(AD$1, 'Ambiente-Termico'!$B$1:$EC$1, 0))</f>
        <v>24.36</v>
      </c>
      <c r="AE133">
        <f>INDEX('Ambiente-Termico'!$B$2:$EC$1000, MATCH($O133, 'Ambiente-Termico'!$I$2:$I$1000, 0), MATCH(AE$1, 'Ambiente-Termico'!$B$1:$EC$1, 0))</f>
        <v>24.36</v>
      </c>
      <c r="AF133">
        <f>INDEX('Ambiente-Termico'!$B$2:$EC$1000, MATCH($O133, 'Ambiente-Termico'!$I$2:$I$1000, 0), MATCH(AF$1, 'Ambiente-Termico'!$B$1:$EC$1, 0))</f>
        <v>21.6</v>
      </c>
      <c r="AG133">
        <f>INDEX('Ambiente-Termico'!$B$2:$EC$1000, MATCH($O133, 'Ambiente-Termico'!$I$2:$I$1000, 0), MATCH(AG$1, 'Ambiente-Termico'!$B$1:$EC$1, 0))</f>
        <v>21.6</v>
      </c>
      <c r="AH133" s="2">
        <f t="shared" si="132"/>
        <v>0</v>
      </c>
      <c r="AI133" s="2">
        <f t="shared" si="132"/>
        <v>0</v>
      </c>
      <c r="AJ133" s="2">
        <f t="shared" si="132"/>
        <v>5.8770343580470952E-3</v>
      </c>
      <c r="AK133" s="2">
        <f t="shared" si="132"/>
        <v>5.8770343580470952E-3</v>
      </c>
      <c r="AL133" s="2">
        <f t="shared" si="133"/>
        <v>1.0016025641025661E-2</v>
      </c>
      <c r="AM133" s="2">
        <f t="shared" si="133"/>
        <v>1.0016025641025661E-2</v>
      </c>
      <c r="AN133" s="2">
        <f t="shared" si="133"/>
        <v>8.8826554464703777E-3</v>
      </c>
      <c r="AO133" s="2">
        <f t="shared" si="133"/>
        <v>8.8826554464703777E-3</v>
      </c>
      <c r="AP133" s="2">
        <f t="shared" si="134"/>
        <v>4.9019607843138191E-3</v>
      </c>
      <c r="AQ133" s="2">
        <f t="shared" si="134"/>
        <v>4.9019607843138191E-3</v>
      </c>
      <c r="AR133" s="2">
        <f t="shared" si="134"/>
        <v>7.3529411764705621E-3</v>
      </c>
      <c r="AS133" s="2">
        <f t="shared" si="134"/>
        <v>7.3529411764705621E-3</v>
      </c>
      <c r="AT133">
        <f>INDEX('Ambiente-Termico'!$B$2:$EC$1000, MATCH($O133, 'Ambiente-Termico'!$I$2:$I$1000, 0), MATCH(AT$1, 'Ambiente-Termico'!$B$1:$EC$1, 0))</f>
        <v>0</v>
      </c>
      <c r="AU133" s="2">
        <f>INDEX('Ambiente-Termico'!$B$2:$EC$1000, MATCH($O133, 'Ambiente-Termico'!$I$2:$I$1000, 0), MATCH(AU$1, 'Ambiente-Termico'!$B$1:$EC$1, 0))</f>
        <v>0</v>
      </c>
      <c r="AV133">
        <f>INDEX('Ambiente-Termico'!$B$2:$EC$1000, MATCH($O133, 'Ambiente-Termico'!$I$2:$I$1000, 0), MATCH(AV$1, 'Ambiente-Termico'!$B$1:$EC$1, 0))</f>
        <v>8760</v>
      </c>
      <c r="AW133" s="2">
        <f>INDEX('Ambiente-Termico'!$B$2:$EC$1000, MATCH($O133, 'Ambiente-Termico'!$I$2:$I$1000, 0), MATCH(AW$1, 'Ambiente-Termico'!$B$1:$EC$1, 0))</f>
        <v>1</v>
      </c>
      <c r="AX133">
        <f>INDEX('Ambiente-Termico'!$B$2:$EC$1000, MATCH($O133, 'Ambiente-Termico'!$I$2:$I$1000, 0), MATCH(AX$1, 'Ambiente-Termico'!$B$1:$EC$1, 0))</f>
        <v>0</v>
      </c>
      <c r="AY133" s="2">
        <f>INDEX('Ambiente-Termico'!$B$2:$EC$1000, MATCH($O133, 'Ambiente-Termico'!$I$2:$I$1000, 0), MATCH(AY$1, 'Ambiente-Termico'!$B$1:$EC$1, 0))</f>
        <v>0</v>
      </c>
      <c r="AZ133">
        <f>INDEX('Ambiente-Termico'!$B$2:$EC$1000, MATCH($O133, 'Ambiente-Termico'!$I$2:$I$1000, 0), MATCH(AZ$1, 'Ambiente-Termico'!$B$1:$EC$1, 0))</f>
        <v>0</v>
      </c>
      <c r="BA133" s="2">
        <f>INDEX('Ambiente-Termico'!$B$2:$EC$1000, MATCH($O133, 'Ambiente-Termico'!$I$2:$I$1000, 0), MATCH(BA$1, 'Ambiente-Termico'!$B$1:$EC$1, 0))</f>
        <v>0</v>
      </c>
      <c r="BB133">
        <f>INDEX('Ambiente-Termico'!$B$2:$EC$1000, MATCH($O133, 'Ambiente-Termico'!$I$2:$I$1000, 0), MATCH(BB$1, 'Ambiente-Termico'!$B$1:$EC$1, 0))</f>
        <v>8760</v>
      </c>
      <c r="BC133" s="2">
        <f>INDEX('Ambiente-Termico'!$B$2:$EC$1000, MATCH($O133, 'Ambiente-Termico'!$I$2:$I$1000, 0), MATCH(BC$1, 'Ambiente-Termico'!$B$1:$EC$1, 0))</f>
        <v>1</v>
      </c>
      <c r="BD133" t="e">
        <f>INDEX('Ambiente-Termico'!$B$2:$EC$1000, MATCH($O133, 'Ambiente-Termico'!$I$2:$I$1000, 0), MATCH(BD$1, 'Ambiente-Termico'!$B$1:$EC$1, 0))</f>
        <v>#N/A</v>
      </c>
      <c r="BE133" s="2" t="e">
        <f>INDEX('Ambiente-Termico'!$B$2:$EC$1000, MATCH($O133, 'Ambiente-Termico'!$I$2:$I$1000, 0), MATCH(BE$1, 'Ambiente-Termico'!$B$1:$EC$1, 0))</f>
        <v>#N/A</v>
      </c>
      <c r="BF133">
        <f>INDEX('Ambiente-Termico'!$B$2:$EC$1000, MATCH($O133, 'Ambiente-Termico'!$I$2:$I$1000, 0), MATCH(BF$1, 'Ambiente-Termico'!$B$1:$EC$1, 0))</f>
        <v>0</v>
      </c>
      <c r="BG133" s="2">
        <f>INDEX('Ambiente-Termico'!$B$2:$EC$1000, MATCH($O133, 'Ambiente-Termico'!$I$2:$I$1000, 0), MATCH(BG$1, 'Ambiente-Termico'!$B$1:$EC$1, 0))</f>
        <v>0</v>
      </c>
      <c r="BH133">
        <f>INDEX('Ambiente-Termico'!$B$2:$EC$1000, MATCH($O133, 'Ambiente-Termico'!$I$2:$I$1000, 0), MATCH(BH$1, 'Ambiente-Termico'!$B$1:$EC$1, 0))</f>
        <v>0</v>
      </c>
      <c r="BI133" s="2">
        <f>INDEX('Ambiente-Termico'!$B$2:$EC$1000, MATCH($O133, 'Ambiente-Termico'!$I$2:$I$1000, 0), MATCH(BI$1, 'Ambiente-Termico'!$B$1:$EC$1, 0))</f>
        <v>0</v>
      </c>
      <c r="BJ133">
        <f>INDEX('Ambiente-Termico'!$B$2:$EC$1000, MATCH($O133, 'Ambiente-Termico'!$I$2:$I$1000, 0), MATCH(BJ$1, 'Ambiente-Termico'!$B$1:$EC$1, 0))</f>
        <v>8760</v>
      </c>
      <c r="BK133" s="2">
        <f>INDEX('Ambiente-Termico'!$B$2:$EC$1000, MATCH($O133, 'Ambiente-Termico'!$I$2:$I$1000, 0), MATCH(BK$1, 'Ambiente-Termico'!$B$1:$EC$1, 0))</f>
        <v>1</v>
      </c>
      <c r="BL133">
        <f>INDEX('Ambiente-Termico'!$B$2:$EC$1000, MATCH($O133, 'Ambiente-Termico'!$I$2:$I$1000, 0), MATCH(BL$1, 'Ambiente-Termico'!$B$1:$EC$1, 0))</f>
        <v>0</v>
      </c>
      <c r="BM133" s="2">
        <f>INDEX('Ambiente-Termico'!$B$2:$EC$1000, MATCH($O133, 'Ambiente-Termico'!$I$2:$I$1000, 0), MATCH(BM$1, 'Ambiente-Termico'!$B$1:$EC$1, 0))</f>
        <v>0</v>
      </c>
      <c r="BN133">
        <f>INDEX('Ambiente-Termico'!$B$2:$EC$1000, MATCH($O133, 'Ambiente-Termico'!$I$2:$I$1000, 0), MATCH(BN$1, 'Ambiente-Termico'!$B$1:$EC$1, 0))</f>
        <v>0</v>
      </c>
      <c r="BO133" s="2">
        <f>INDEX('Ambiente-Termico'!$B$2:$EC$1000, MATCH($O133, 'Ambiente-Termico'!$I$2:$I$1000, 0), MATCH(BO$1, 'Ambiente-Termico'!$B$1:$EC$1, 0))</f>
        <v>0</v>
      </c>
      <c r="BP133">
        <f>INDEX('Ambiente-Termico'!$B$2:$EC$1000, MATCH($O133, 'Ambiente-Termico'!$I$2:$I$1000, 0), MATCH(BP$1, 'Ambiente-Termico'!$B$1:$EC$1, 0))</f>
        <v>8760</v>
      </c>
      <c r="BQ133" s="2">
        <f>INDEX('Ambiente-Termico'!$B$2:$EC$1000, MATCH($O133, 'Ambiente-Termico'!$I$2:$I$1000, 0), MATCH(BQ$1, 'Ambiente-Termico'!$B$1:$EC$1, 0))</f>
        <v>1</v>
      </c>
      <c r="BR133">
        <f>INDEX('Ambiente-Termico'!$B$2:$EC$1000, MATCH($O133, 'Ambiente-Termico'!$I$2:$I$1000, 0), MATCH(BR$1, 'Ambiente-Termico'!$B$1:$EC$1, 0))</f>
        <v>0</v>
      </c>
      <c r="BS133" s="2">
        <f>INDEX('Ambiente-Termico'!$B$2:$EC$1000, MATCH($O133, 'Ambiente-Termico'!$I$2:$I$1000, 0), MATCH(BS$1, 'Ambiente-Termico'!$B$1:$EC$1, 0))</f>
        <v>0</v>
      </c>
      <c r="BT133">
        <f>INDEX('Ambiente-Termico'!$B$2:$EC$1000, MATCH($O133, 'Ambiente-Termico'!$I$2:$I$1000, 0), MATCH(BT$1, 'Ambiente-Termico'!$B$1:$EC$1, 0))</f>
        <v>2496</v>
      </c>
      <c r="BU133" s="2">
        <f>INDEX('Ambiente-Termico'!$B$2:$EC$1000, MATCH($O133, 'Ambiente-Termico'!$I$2:$I$1000, 0), MATCH(BU$1, 'Ambiente-Termico'!$B$1:$EC$1, 0))</f>
        <v>0.28493150684931512</v>
      </c>
      <c r="BV133">
        <f>INDEX('Ambiente-Termico'!$B$2:$EC$1000, MATCH($O133, 'Ambiente-Termico'!$I$2:$I$1000, 0), MATCH(BV$1, 'Ambiente-Termico'!$B$1:$EC$1, 0))</f>
        <v>6264</v>
      </c>
      <c r="BW133" s="2">
        <f>INDEX('Ambiente-Termico'!$B$2:$EC$1000, MATCH($O133, 'Ambiente-Termico'!$I$2:$I$1000, 0), MATCH(BW$1, 'Ambiente-Termico'!$B$1:$EC$1, 0))</f>
        <v>0.71506849315068488</v>
      </c>
      <c r="BX133">
        <f>INDEX('Ambiente-Termico'!$B$2:$EC$1000, MATCH($O133, 'Ambiente-Termico'!$I$2:$I$1000, 0), MATCH(BX$1, 'Ambiente-Termico'!$B$1:$EC$1, 0))</f>
        <v>0</v>
      </c>
      <c r="BY133" s="2">
        <f>INDEX('Ambiente-Termico'!$B$2:$EC$1000, MATCH($O133, 'Ambiente-Termico'!$I$2:$I$1000, 0), MATCH(BY$1, 'Ambiente-Termico'!$B$1:$EC$1, 0))</f>
        <v>0</v>
      </c>
      <c r="BZ133">
        <f>INDEX('Ambiente-Termico'!$B$2:$EC$1000, MATCH($O133, 'Ambiente-Termico'!$I$2:$I$1000, 0), MATCH(BZ$1, 'Ambiente-Termico'!$B$1:$EC$1, 0))</f>
        <v>2496</v>
      </c>
      <c r="CA133" s="2">
        <f>INDEX('Ambiente-Termico'!$B$2:$EC$1000, MATCH($O133, 'Ambiente-Termico'!$I$2:$I$1000, 0), MATCH(CA$1, 'Ambiente-Termico'!$B$1:$EC$1, 0))</f>
        <v>0.28493150684931512</v>
      </c>
      <c r="CB133">
        <f>INDEX('Ambiente-Termico'!$B$2:$EC$1000, MATCH($O133, 'Ambiente-Termico'!$I$2:$I$1000, 0), MATCH(CB$1, 'Ambiente-Termico'!$B$1:$EC$1, 0))</f>
        <v>6264</v>
      </c>
      <c r="CC133" s="2">
        <f>INDEX('Ambiente-Termico'!$B$2:$EC$1000, MATCH($O133, 'Ambiente-Termico'!$I$2:$I$1000, 0), MATCH(CC$1, 'Ambiente-Termico'!$B$1:$EC$1, 0))</f>
        <v>0.71506849315068488</v>
      </c>
      <c r="CD133">
        <f>INDEX('Ambiente-Termico'!$B$2:$EC$1000, MATCH($O133, 'Ambiente-Termico'!$I$2:$I$1000, 0), MATCH(CD$1, 'Ambiente-Termico'!$B$1:$EC$1, 0))</f>
        <v>0</v>
      </c>
      <c r="CE133">
        <f>INDEX('Ambiente-Termico'!$B$2:$EC$1000, MATCH($O133, 'Ambiente-Termico'!$I$2:$I$1000, 0), MATCH(CE$1, 'Ambiente-Termico'!$B$1:$EC$1, 0))</f>
        <v>0</v>
      </c>
      <c r="CF133">
        <f>INDEX('Ambiente-Termico'!$B$2:$EC$1000, MATCH($O133, 'Ambiente-Termico'!$I$2:$I$1000, 0), MATCH(CF$1, 'Ambiente-Termico'!$B$1:$EC$1, 0))</f>
        <v>0</v>
      </c>
      <c r="CG133">
        <f>INDEX('Ambiente-Termico'!$B$2:$EC$1000, MATCH($O133, 'Ambiente-Termico'!$I$2:$I$1000, 0), MATCH(CG$1, 'Ambiente-Termico'!$B$1:$EC$1, 0))</f>
        <v>0</v>
      </c>
      <c r="CH133">
        <f>INDEX('Ambiente-Termico'!$B$2:$EC$1000, MATCH($O133, 'Ambiente-Termico'!$I$2:$I$1000, 0), MATCH(CH$1, 'Ambiente-Termico'!$B$1:$EC$1, 0))</f>
        <v>0</v>
      </c>
      <c r="CI133">
        <f>INDEX('Ambiente-Termico'!$B$2:$EC$1000, MATCH($O133, 'Ambiente-Termico'!$I$2:$I$1000, 0), MATCH(CI$1, 'Ambiente-Termico'!$B$1:$EC$1, 0))</f>
        <v>0</v>
      </c>
      <c r="CJ133">
        <f>INDEX('Ambiente-Termico'!$B$2:$EC$1000, MATCH($O133, 'Ambiente-Termico'!$I$2:$I$1000, 0), MATCH(CJ$1, 'Ambiente-Termico'!$B$1:$EC$1, 0))</f>
        <v>0</v>
      </c>
      <c r="CK133">
        <f>INDEX('Ambiente-Termico'!$B$2:$EC$1000, MATCH($O133, 'Ambiente-Termico'!$I$2:$I$1000, 0), MATCH(CK$1, 'Ambiente-Termico'!$B$1:$EC$1, 0))</f>
        <v>13.44</v>
      </c>
      <c r="CL133">
        <f>INDEX('Ambiente-Termico'!$B$2:$EC$1000, MATCH($O133, 'Ambiente-Termico'!$I$2:$I$1000, 0), MATCH(CL$1, 'Ambiente-Termico'!$B$1:$EC$1, 0))</f>
        <v>26.14</v>
      </c>
      <c r="CM133">
        <f>INDEX('Ambiente-Termico'!$B$2:$EC$1000, MATCH($O133, 'Ambiente-Termico'!$I$2:$I$1000, 0), MATCH(CM$1, 'Ambiente-Termico'!$B$1:$EC$1, 0))</f>
        <v>3.68</v>
      </c>
      <c r="CN133" t="str">
        <f>INDEX('Ambiente-Termico'!$B$2:$EC$1000, MATCH($O133, 'Ambiente-Termico'!$I$2:$I$1000, 0), MATCH(CN$1, 'Ambiente-Termico'!$B$1:$EC$1, 0))</f>
        <v xml:space="preserve"> 02/21  23:00:00</v>
      </c>
      <c r="CO133">
        <f>INDEX('Ambiente-Termico'!$B$2:$EC$1000, MATCH($O133, 'Ambiente-Termico'!$I$2:$I$1000, 0), MATCH(CO$1, 'Ambiente-Termico'!$B$1:$EC$1, 0))</f>
        <v>127.0226392717634</v>
      </c>
      <c r="CP133">
        <f>INDEX('Ambiente-Termico'!$B$2:$EC$1000, MATCH($O133, 'Ambiente-Termico'!$I$2:$I$1000, 0), MATCH(CP$1, 'Ambiente-Termico'!$B$1:$EC$1, 0))</f>
        <v>81</v>
      </c>
      <c r="CQ133">
        <f>INDEX('Ambiente-Termico'!$B$2:$EC$1000, MATCH($O133, 'Ambiente-Termico'!$I$2:$I$1000, 0), MATCH(CQ$1, 'Ambiente-Termico'!$B$1:$EC$1, 0))</f>
        <v>39.825000000000003</v>
      </c>
      <c r="CR133">
        <f>INDEX('Ambiente-Termico'!$B$2:$EC$1000, MATCH($O133, 'Ambiente-Termico'!$I$2:$I$1000, 0), MATCH(CR$1, 'Ambiente-Termico'!$B$1:$EC$1, 0))</f>
        <v>0</v>
      </c>
      <c r="CS133">
        <f>INDEX('Ambiente-Termico'!$B$2:$EC$1000, MATCH($O133, 'Ambiente-Termico'!$I$2:$I$1000, 0), MATCH(CS$1, 'Ambiente-Termico'!$B$1:$EC$1, 0))</f>
        <v>0</v>
      </c>
      <c r="CT133">
        <f>INDEX('Ambiente-Termico'!$B$2:$EC$1000, MATCH($O133, 'Ambiente-Termico'!$I$2:$I$1000, 0), MATCH(CT$1, 'Ambiente-Termico'!$B$1:$EC$1, 0))</f>
        <v>0</v>
      </c>
      <c r="CU133">
        <f>INDEX('Ambiente-Termico'!$B$2:$EC$1000, MATCH($O133, 'Ambiente-Termico'!$I$2:$I$1000, 0), MATCH(CU$1, 'Ambiente-Termico'!$B$1:$EC$1, 0))</f>
        <v>0</v>
      </c>
      <c r="CV133">
        <f>INDEX('Ambiente-Termico'!$B$2:$EC$1000, MATCH($O133, 'Ambiente-Termico'!$I$2:$I$1000, 0), MATCH(CV$1, 'Ambiente-Termico'!$B$1:$EC$1, 0))</f>
        <v>9.1299383624826707</v>
      </c>
      <c r="CW133">
        <f>INDEX('Ambiente-Termico'!$B$2:$EC$1000, MATCH($O133, 'Ambiente-Termico'!$I$2:$I$1000, 0), MATCH(CW$1, 'Ambiente-Termico'!$B$1:$EC$1, 0))</f>
        <v>0</v>
      </c>
      <c r="CX133">
        <f>INDEX('Ambiente-Termico'!$B$2:$EC$1000, MATCH($O133, 'Ambiente-Termico'!$I$2:$I$1000, 0), MATCH(CX$1, 'Ambiente-Termico'!$B$1:$EC$1, 0))</f>
        <v>-2.9322990907192832</v>
      </c>
      <c r="CY133">
        <f>INDEX('Ambiente-Termico'!$B$2:$EC$1000, MATCH($O133, 'Ambiente-Termico'!$I$2:$I$1000, 0), MATCH(CY$1, 'Ambiente-Termico'!$B$1:$EC$1, 0))</f>
        <v>127.0226392717634</v>
      </c>
      <c r="CZ133">
        <f>INDEX('Ambiente-Termico'!$B$2:$EC$1000, MATCH($O133, 'Ambiente-Termico'!$I$2:$I$1000, 0), MATCH(CZ$1, 'Ambiente-Termico'!$B$1:$EC$1, 0))</f>
        <v>0</v>
      </c>
      <c r="DA133" t="str">
        <f>INDEX('Ambiente-Termico'!$B$2:$EC$1000, MATCH($O133, 'Ambiente-Termico'!$I$2:$I$1000, 0), MATCH(DA$1, 'Ambiente-Termico'!$B$1:$EC$1, 0))</f>
        <v xml:space="preserve"> 02/17  23:00:00</v>
      </c>
      <c r="DB133">
        <f>INDEX('Ambiente-Termico'!$B$2:$EC$1000, MATCH($O133, 'Ambiente-Termico'!$I$2:$I$1000, 0), MATCH(DB$1, 'Ambiente-Termico'!$B$1:$EC$1, 0))</f>
        <v>134.63942499969639</v>
      </c>
      <c r="DC133">
        <f>INDEX('Ambiente-Termico'!$B$2:$EC$1000, MATCH($O133, 'Ambiente-Termico'!$I$2:$I$1000, 0), MATCH(DC$1, 'Ambiente-Termico'!$B$1:$EC$1, 0))</f>
        <v>81</v>
      </c>
      <c r="DD133">
        <f>INDEX('Ambiente-Termico'!$B$2:$EC$1000, MATCH($O133, 'Ambiente-Termico'!$I$2:$I$1000, 0), MATCH(DD$1, 'Ambiente-Termico'!$B$1:$EC$1, 0))</f>
        <v>39.825000000000003</v>
      </c>
      <c r="DE133">
        <f>INDEX('Ambiente-Termico'!$B$2:$EC$1000, MATCH($O133, 'Ambiente-Termico'!$I$2:$I$1000, 0), MATCH(DE$1, 'Ambiente-Termico'!$B$1:$EC$1, 0))</f>
        <v>0</v>
      </c>
      <c r="DF133">
        <f>INDEX('Ambiente-Termico'!$B$2:$EC$1000, MATCH($O133, 'Ambiente-Termico'!$I$2:$I$1000, 0), MATCH(DF$1, 'Ambiente-Termico'!$B$1:$EC$1, 0))</f>
        <v>0</v>
      </c>
      <c r="DG133">
        <f>INDEX('Ambiente-Termico'!$B$2:$EC$1000, MATCH($O133, 'Ambiente-Termico'!$I$2:$I$1000, 0), MATCH(DG$1, 'Ambiente-Termico'!$B$1:$EC$1, 0))</f>
        <v>0</v>
      </c>
      <c r="DH133">
        <f>INDEX('Ambiente-Termico'!$B$2:$EC$1000, MATCH($O133, 'Ambiente-Termico'!$I$2:$I$1000, 0), MATCH(DH$1, 'Ambiente-Termico'!$B$1:$EC$1, 0))</f>
        <v>0</v>
      </c>
      <c r="DI133">
        <f>INDEX('Ambiente-Termico'!$B$2:$EC$1000, MATCH($O133, 'Ambiente-Termico'!$I$2:$I$1000, 0), MATCH(DI$1, 'Ambiente-Termico'!$B$1:$EC$1, 0))</f>
        <v>-61.299765313708782</v>
      </c>
      <c r="DJ133">
        <f>INDEX('Ambiente-Termico'!$B$2:$EC$1000, MATCH($O133, 'Ambiente-Termico'!$I$2:$I$1000, 0), MATCH(DJ$1, 'Ambiente-Termico'!$B$1:$EC$1, 0))</f>
        <v>0</v>
      </c>
      <c r="DK133">
        <f>INDEX('Ambiente-Termico'!$B$2:$EC$1000, MATCH($O133, 'Ambiente-Termico'!$I$2:$I$1000, 0), MATCH(DK$1, 'Ambiente-Termico'!$B$1:$EC$1, 0))</f>
        <v>75.11419031340516</v>
      </c>
      <c r="DL133">
        <f>INDEX('Ambiente-Termico'!$B$2:$EC$1000, MATCH($O133, 'Ambiente-Termico'!$I$2:$I$1000, 0), MATCH(DL$1, 'Ambiente-Termico'!$B$1:$EC$1, 0))</f>
        <v>134.63942499969639</v>
      </c>
      <c r="DM133">
        <f>INDEX('Ambiente-Termico'!$B$2:$EC$1000, MATCH($O133, 'Ambiente-Termico'!$I$2:$I$1000, 0), MATCH(DM$1, 'Ambiente-Termico'!$B$1:$EC$1, 0))</f>
        <v>0</v>
      </c>
      <c r="DN133" s="2">
        <f t="shared" si="90"/>
        <v>0</v>
      </c>
      <c r="DO133" s="2">
        <f t="shared" si="91"/>
        <v>0</v>
      </c>
      <c r="DP133" s="2">
        <f t="shared" si="92"/>
        <v>0</v>
      </c>
      <c r="DQ133" s="2">
        <f t="shared" si="93"/>
        <v>0</v>
      </c>
      <c r="DR133" s="2">
        <f t="shared" si="94"/>
        <v>0</v>
      </c>
      <c r="DS133" s="2">
        <f t="shared" si="95"/>
        <v>0</v>
      </c>
      <c r="DT133" s="2">
        <f t="shared" si="96"/>
        <v>0</v>
      </c>
      <c r="DU133" s="2">
        <f t="shared" si="97"/>
        <v>0.32631578947368423</v>
      </c>
      <c r="DV133" s="2">
        <f t="shared" si="98"/>
        <v>-0.21018518518518503</v>
      </c>
      <c r="DW133" s="2">
        <f t="shared" si="99"/>
        <v>7.999999999999996E-2</v>
      </c>
      <c r="DX133" s="2">
        <f t="shared" si="100"/>
        <v>0.12604792881760052</v>
      </c>
      <c r="DY133" s="2">
        <f t="shared" si="101"/>
        <v>0.6376816012041876</v>
      </c>
      <c r="DZ133" s="2">
        <f t="shared" si="102"/>
        <v>0.31352678725872557</v>
      </c>
      <c r="EA133" s="2">
        <f t="shared" si="103"/>
        <v>0</v>
      </c>
      <c r="EB133" s="2">
        <f t="shared" si="104"/>
        <v>0</v>
      </c>
      <c r="EC133" s="2">
        <f t="shared" si="105"/>
        <v>0</v>
      </c>
      <c r="ED133" s="2">
        <f t="shared" si="106"/>
        <v>0</v>
      </c>
      <c r="EE133" s="2">
        <f t="shared" si="107"/>
        <v>7.1876465603499848E-2</v>
      </c>
      <c r="EF133" s="2">
        <f t="shared" si="108"/>
        <v>0</v>
      </c>
      <c r="EG133" s="2">
        <f t="shared" si="109"/>
        <v>-2.3084854066413033E-2</v>
      </c>
      <c r="EH133" s="2">
        <f t="shared" si="110"/>
        <v>1</v>
      </c>
      <c r="EI133" s="2">
        <f t="shared" si="111"/>
        <v>0</v>
      </c>
      <c r="EJ133" s="2">
        <f t="shared" si="112"/>
        <v>2.7566252098256694E-3</v>
      </c>
      <c r="EK133" s="2">
        <f t="shared" si="113"/>
        <v>0.60160684732709346</v>
      </c>
      <c r="EL133" s="2">
        <f t="shared" si="114"/>
        <v>0.29579003326915432</v>
      </c>
      <c r="EM133" s="2">
        <f t="shared" si="115"/>
        <v>0</v>
      </c>
      <c r="EN133" s="2">
        <f t="shared" si="116"/>
        <v>0</v>
      </c>
      <c r="EO133" s="2">
        <f t="shared" si="117"/>
        <v>0</v>
      </c>
      <c r="EP133" s="2">
        <f t="shared" si="118"/>
        <v>0</v>
      </c>
      <c r="EQ133" s="2">
        <f t="shared" si="119"/>
        <v>-0.4552883771885316</v>
      </c>
      <c r="ER133" s="2">
        <f t="shared" si="120"/>
        <v>0</v>
      </c>
      <c r="ES133" s="2">
        <f t="shared" si="121"/>
        <v>0.55789149659228376</v>
      </c>
      <c r="ET133" s="2">
        <f t="shared" si="122"/>
        <v>1</v>
      </c>
      <c r="EU133" s="2">
        <f t="shared" si="123"/>
        <v>0</v>
      </c>
      <c r="EV133">
        <f>INDEX('Ambiente-Luminico'!$B$2:$DZ$1000, MATCH($P133, 'Ambiente-Luminico'!$M$2:$M$1000, 0), MATCH(EV$1, 'Ambiente-Luminico'!$B$1:$DZ$1, 0))</f>
        <v>0.75</v>
      </c>
      <c r="EW133">
        <f>INDEX('Ambiente-Luminico'!$B$2:$DZ$1000, MATCH($P133, 'Ambiente-Luminico'!$M$2:$M$1000, 0), MATCH(EW$1, 'Ambiente-Luminico'!$B$1:$DZ$1, 0))</f>
        <v>0.05</v>
      </c>
      <c r="EX133">
        <f>INDEX('Ambiente-Luminico'!$B$2:$DZ$1000, MATCH($P133, 'Ambiente-Luminico'!$M$2:$M$1000, 0), MATCH(EX$1, 'Ambiente-Luminico'!$B$1:$DZ$1, 0))</f>
        <v>0</v>
      </c>
      <c r="EY133">
        <f>INDEX('Ambiente-Luminico'!$B$2:$DZ$1000, MATCH($P133, 'Ambiente-Luminico'!$M$2:$M$1000, 0), MATCH(EY$1, 'Ambiente-Luminico'!$B$1:$DZ$1, 0))</f>
        <v>0.53475344000000002</v>
      </c>
      <c r="EZ133">
        <f>INDEX('Ambiente-Luminico'!$B$2:$DZ$1000, MATCH($P133, 'Ambiente-Luminico'!$M$2:$M$1000, 0), MATCH(EZ$1, 'Ambiente-Luminico'!$B$1:$DZ$1, 0))</f>
        <v>1.7657537000000001E-2</v>
      </c>
      <c r="FA133">
        <f>INDEX('Ambiente-Luminico'!$B$2:$DZ$1000, MATCH($P133, 'Ambiente-Luminico'!$M$2:$M$1000, 0), MATCH(FA$1, 'Ambiente-Luminico'!$B$1:$DZ$1, 0))</f>
        <v>646.46783000000005</v>
      </c>
      <c r="FB133">
        <f>INDEX('Ambiente-Luminico'!$B$2:$DZ$1000, MATCH($P133, 'Ambiente-Luminico'!$M$2:$M$1000, 0), MATCH(FB$1, 'Ambiente-Luminico'!$B$1:$DZ$1, 0))</f>
        <v>2.5000000000000001E-2</v>
      </c>
    </row>
    <row r="134" spans="1:158" x14ac:dyDescent="0.3">
      <c r="A134">
        <f>IF(INDEX(Plan1!O$5:O$1000,ROW()-1)="","",INDEX(Plan1!O$5:O$1000,ROW()-1))</f>
        <v>133</v>
      </c>
      <c r="B134" t="str">
        <f>IF(INDEX(Plan1!P$5:P$1000,ROW()-1)="","",INDEX(Plan1!P$5:P$1000,ROW()-1))</f>
        <v>CTD-HVAC_dia-V86-T210</v>
      </c>
      <c r="C134" t="str">
        <f>IF(INDEX(Plan1!Q$5:Q$1000,ROW()-1)="","",INDEX(Plan1!Q$5:Q$1000,ROW()-1))</f>
        <v>CTD</v>
      </c>
      <c r="D134" t="str">
        <f>IF(INDEX(Plan1!R$5:R$1000,ROW()-1)="","",INDEX(Plan1!R$5:R$1000,ROW()-1))</f>
        <v>HVAC_dia</v>
      </c>
      <c r="E134" t="str">
        <f>IF(INDEX(Plan1!S$5:S$1000,ROW()-1)="","",INDEX(Plan1!S$5:S$1000,ROW()-1))</f>
        <v>V86</v>
      </c>
      <c r="F134" t="str">
        <f>IF(INDEX(Plan1!T$5:T$1000,ROW()-1)="","",INDEX(Plan1!T$5:T$1000,ROW()-1))</f>
        <v>T210</v>
      </c>
      <c r="G134" t="str">
        <f>IF(INDEX(Plan1!U$5:U$1000,ROW()-1)="","",INDEX(Plan1!U$5:U$1000,ROW()-1))</f>
        <v>DORMITÓRIO SERVIÇO</v>
      </c>
      <c r="H134">
        <f>IF(INDEX(Plan1!W$5:W$1000,ROW()-1)="","",INDEX(Plan1!W$5:W$1000,ROW()-1))</f>
        <v>6.72</v>
      </c>
      <c r="I134">
        <f>IF(INDEX(Plan1!X$5:X$1000,ROW()-1)="","",INDEX(Plan1!X$5:X$1000,ROW()-1))</f>
        <v>8.1199999999999992</v>
      </c>
      <c r="J134">
        <f>IF(INDEX(Plan1!Y$5:Y$1000,ROW()-1)="","",INDEX(Plan1!Y$5:Y$1000,ROW()-1))</f>
        <v>1.32</v>
      </c>
      <c r="K134" s="16">
        <f>IF(INDEX(Plan1!Z$5:Z$1000,ROW()-1)="","",INDEX(Plan1!Z$5:Z$1000,ROW()-1))</f>
        <v>0.16</v>
      </c>
      <c r="L134" s="2">
        <f>IF(INDEX(Plan1!AA$5:AA$1000,ROW()-1)="","",INDEX(Plan1!AA$5:AA$1000,ROW()-1))</f>
        <v>0.2</v>
      </c>
      <c r="M134" t="str">
        <f t="shared" si="124"/>
        <v>ST</v>
      </c>
      <c r="N134" t="str">
        <f t="shared" si="125"/>
        <v>Leste</v>
      </c>
      <c r="O134" t="str">
        <f t="shared" si="126"/>
        <v>CTD-HVAC_dia-V86-T210-DORMITÓRIO SERVIÇO-ST</v>
      </c>
      <c r="P134" t="str">
        <f t="shared" si="127"/>
        <v>CTD-VN-V86-T210-DORMITÓRIO SERVIÇO-ST</v>
      </c>
      <c r="Q134" t="str">
        <f t="shared" si="128"/>
        <v>CTD_T210_V86</v>
      </c>
      <c r="R134" t="str">
        <f t="shared" si="129"/>
        <v>CTD_T210_V86_sDG</v>
      </c>
      <c r="S134" t="str">
        <f t="shared" si="130"/>
        <v>CTD-DORM-SERV</v>
      </c>
      <c r="T134" t="str">
        <f t="shared" si="131"/>
        <v>CTD-HVAC_dia-V86-ST-DORMITÓRIO SERVIÇO-ST</v>
      </c>
      <c r="U134">
        <f>INDEX('Ambiente-Termico'!$B$2:$EC$1000, MATCH($O134, 'Ambiente-Termico'!$I$2:$I$1000, 0), MATCH(U$1, 'Ambiente-Termico'!$B$1:$EC$1, 0))</f>
        <v>8760</v>
      </c>
      <c r="V134">
        <f>INDEX('Ambiente-Termico'!$B$2:$EC$1000, MATCH($O134, 'Ambiente-Termico'!$I$2:$I$1000, 0), MATCH(V$1, 'Ambiente-Termico'!$B$1:$EC$1, 0))</f>
        <v>24.04</v>
      </c>
      <c r="W134">
        <f>INDEX('Ambiente-Termico'!$B$2:$EC$1000, MATCH($O134, 'Ambiente-Termico'!$I$2:$I$1000, 0), MATCH(W$1, 'Ambiente-Termico'!$B$1:$EC$1, 0))</f>
        <v>24.04</v>
      </c>
      <c r="X134">
        <f>INDEX('Ambiente-Termico'!$B$2:$EC$1000, MATCH($O134, 'Ambiente-Termico'!$I$2:$I$1000, 0), MATCH(X$1, 'Ambiente-Termico'!$B$1:$EC$1, 0))</f>
        <v>22.05</v>
      </c>
      <c r="Y134">
        <f>INDEX('Ambiente-Termico'!$B$2:$EC$1000, MATCH($O134, 'Ambiente-Termico'!$I$2:$I$1000, 0), MATCH(Y$1, 'Ambiente-Termico'!$B$1:$EC$1, 0))</f>
        <v>22.05</v>
      </c>
      <c r="Z134">
        <f>INDEX('Ambiente-Termico'!$B$2:$EC$1000, MATCH($O134, 'Ambiente-Termico'!$I$2:$I$1000, 0), MATCH(Z$1, 'Ambiente-Termico'!$B$1:$EC$1, 0))</f>
        <v>24.77</v>
      </c>
      <c r="AA134">
        <f>INDEX('Ambiente-Termico'!$B$2:$EC$1000, MATCH($O134, 'Ambiente-Termico'!$I$2:$I$1000, 0), MATCH(AA$1, 'Ambiente-Termico'!$B$1:$EC$1, 0))</f>
        <v>24.77</v>
      </c>
      <c r="AB134">
        <f>INDEX('Ambiente-Termico'!$B$2:$EC$1000, MATCH($O134, 'Ambiente-Termico'!$I$2:$I$1000, 0), MATCH(AB$1, 'Ambiente-Termico'!$B$1:$EC$1, 0))</f>
        <v>21.28</v>
      </c>
      <c r="AC134">
        <f>INDEX('Ambiente-Termico'!$B$2:$EC$1000, MATCH($O134, 'Ambiente-Termico'!$I$2:$I$1000, 0), MATCH(AC$1, 'Ambiente-Termico'!$B$1:$EC$1, 0))</f>
        <v>21.28</v>
      </c>
      <c r="AD134">
        <f>INDEX('Ambiente-Termico'!$B$2:$EC$1000, MATCH($O134, 'Ambiente-Termico'!$I$2:$I$1000, 0), MATCH(AD$1, 'Ambiente-Termico'!$B$1:$EC$1, 0))</f>
        <v>24.38</v>
      </c>
      <c r="AE134">
        <f>INDEX('Ambiente-Termico'!$B$2:$EC$1000, MATCH($O134, 'Ambiente-Termico'!$I$2:$I$1000, 0), MATCH(AE$1, 'Ambiente-Termico'!$B$1:$EC$1, 0))</f>
        <v>24.38</v>
      </c>
      <c r="AF134">
        <f>INDEX('Ambiente-Termico'!$B$2:$EC$1000, MATCH($O134, 'Ambiente-Termico'!$I$2:$I$1000, 0), MATCH(AF$1, 'Ambiente-Termico'!$B$1:$EC$1, 0))</f>
        <v>21.67</v>
      </c>
      <c r="AG134">
        <f>INDEX('Ambiente-Termico'!$B$2:$EC$1000, MATCH($O134, 'Ambiente-Termico'!$I$2:$I$1000, 0), MATCH(AG$1, 'Ambiente-Termico'!$B$1:$EC$1, 0))</f>
        <v>21.67</v>
      </c>
      <c r="AH134" s="2">
        <f t="shared" si="132"/>
        <v>0</v>
      </c>
      <c r="AI134" s="2">
        <f t="shared" si="132"/>
        <v>0</v>
      </c>
      <c r="AJ134" s="2">
        <f t="shared" si="132"/>
        <v>3.1645569620253333E-3</v>
      </c>
      <c r="AK134" s="2">
        <f t="shared" si="132"/>
        <v>3.1645569620253333E-3</v>
      </c>
      <c r="AL134" s="2">
        <f t="shared" si="133"/>
        <v>7.6121794871795156E-3</v>
      </c>
      <c r="AM134" s="2">
        <f t="shared" si="133"/>
        <v>7.6121794871795156E-3</v>
      </c>
      <c r="AN134" s="2">
        <f t="shared" si="133"/>
        <v>5.1425899953249088E-3</v>
      </c>
      <c r="AO134" s="2">
        <f t="shared" si="133"/>
        <v>5.1425899953249088E-3</v>
      </c>
      <c r="AP134" s="2">
        <f t="shared" si="134"/>
        <v>4.0849673202615344E-3</v>
      </c>
      <c r="AQ134" s="2">
        <f t="shared" si="134"/>
        <v>4.0849673202615344E-3</v>
      </c>
      <c r="AR134" s="2">
        <f t="shared" si="134"/>
        <v>4.1360294117647189E-3</v>
      </c>
      <c r="AS134" s="2">
        <f t="shared" si="134"/>
        <v>4.1360294117647189E-3</v>
      </c>
      <c r="AT134">
        <f>INDEX('Ambiente-Termico'!$B$2:$EC$1000, MATCH($O134, 'Ambiente-Termico'!$I$2:$I$1000, 0), MATCH(AT$1, 'Ambiente-Termico'!$B$1:$EC$1, 0))</f>
        <v>0</v>
      </c>
      <c r="AU134" s="2">
        <f>INDEX('Ambiente-Termico'!$B$2:$EC$1000, MATCH($O134, 'Ambiente-Termico'!$I$2:$I$1000, 0), MATCH(AU$1, 'Ambiente-Termico'!$B$1:$EC$1, 0))</f>
        <v>0</v>
      </c>
      <c r="AV134">
        <f>INDEX('Ambiente-Termico'!$B$2:$EC$1000, MATCH($O134, 'Ambiente-Termico'!$I$2:$I$1000, 0), MATCH(AV$1, 'Ambiente-Termico'!$B$1:$EC$1, 0))</f>
        <v>8760</v>
      </c>
      <c r="AW134" s="2">
        <f>INDEX('Ambiente-Termico'!$B$2:$EC$1000, MATCH($O134, 'Ambiente-Termico'!$I$2:$I$1000, 0), MATCH(AW$1, 'Ambiente-Termico'!$B$1:$EC$1, 0))</f>
        <v>1</v>
      </c>
      <c r="AX134">
        <f>INDEX('Ambiente-Termico'!$B$2:$EC$1000, MATCH($O134, 'Ambiente-Termico'!$I$2:$I$1000, 0), MATCH(AX$1, 'Ambiente-Termico'!$B$1:$EC$1, 0))</f>
        <v>0</v>
      </c>
      <c r="AY134" s="2">
        <f>INDEX('Ambiente-Termico'!$B$2:$EC$1000, MATCH($O134, 'Ambiente-Termico'!$I$2:$I$1000, 0), MATCH(AY$1, 'Ambiente-Termico'!$B$1:$EC$1, 0))</f>
        <v>0</v>
      </c>
      <c r="AZ134">
        <f>INDEX('Ambiente-Termico'!$B$2:$EC$1000, MATCH($O134, 'Ambiente-Termico'!$I$2:$I$1000, 0), MATCH(AZ$1, 'Ambiente-Termico'!$B$1:$EC$1, 0))</f>
        <v>0</v>
      </c>
      <c r="BA134" s="2">
        <f>INDEX('Ambiente-Termico'!$B$2:$EC$1000, MATCH($O134, 'Ambiente-Termico'!$I$2:$I$1000, 0), MATCH(BA$1, 'Ambiente-Termico'!$B$1:$EC$1, 0))</f>
        <v>0</v>
      </c>
      <c r="BB134">
        <f>INDEX('Ambiente-Termico'!$B$2:$EC$1000, MATCH($O134, 'Ambiente-Termico'!$I$2:$I$1000, 0), MATCH(BB$1, 'Ambiente-Termico'!$B$1:$EC$1, 0))</f>
        <v>8760</v>
      </c>
      <c r="BC134" s="2">
        <f>INDEX('Ambiente-Termico'!$B$2:$EC$1000, MATCH($O134, 'Ambiente-Termico'!$I$2:$I$1000, 0), MATCH(BC$1, 'Ambiente-Termico'!$B$1:$EC$1, 0))</f>
        <v>1</v>
      </c>
      <c r="BD134" t="e">
        <f>INDEX('Ambiente-Termico'!$B$2:$EC$1000, MATCH($O134, 'Ambiente-Termico'!$I$2:$I$1000, 0), MATCH(BD$1, 'Ambiente-Termico'!$B$1:$EC$1, 0))</f>
        <v>#N/A</v>
      </c>
      <c r="BE134" s="2" t="e">
        <f>INDEX('Ambiente-Termico'!$B$2:$EC$1000, MATCH($O134, 'Ambiente-Termico'!$I$2:$I$1000, 0), MATCH(BE$1, 'Ambiente-Termico'!$B$1:$EC$1, 0))</f>
        <v>#N/A</v>
      </c>
      <c r="BF134">
        <f>INDEX('Ambiente-Termico'!$B$2:$EC$1000, MATCH($O134, 'Ambiente-Termico'!$I$2:$I$1000, 0), MATCH(BF$1, 'Ambiente-Termico'!$B$1:$EC$1, 0))</f>
        <v>0</v>
      </c>
      <c r="BG134" s="2">
        <f>INDEX('Ambiente-Termico'!$B$2:$EC$1000, MATCH($O134, 'Ambiente-Termico'!$I$2:$I$1000, 0), MATCH(BG$1, 'Ambiente-Termico'!$B$1:$EC$1, 0))</f>
        <v>0</v>
      </c>
      <c r="BH134">
        <f>INDEX('Ambiente-Termico'!$B$2:$EC$1000, MATCH($O134, 'Ambiente-Termico'!$I$2:$I$1000, 0), MATCH(BH$1, 'Ambiente-Termico'!$B$1:$EC$1, 0))</f>
        <v>0</v>
      </c>
      <c r="BI134" s="2">
        <f>INDEX('Ambiente-Termico'!$B$2:$EC$1000, MATCH($O134, 'Ambiente-Termico'!$I$2:$I$1000, 0), MATCH(BI$1, 'Ambiente-Termico'!$B$1:$EC$1, 0))</f>
        <v>0</v>
      </c>
      <c r="BJ134">
        <f>INDEX('Ambiente-Termico'!$B$2:$EC$1000, MATCH($O134, 'Ambiente-Termico'!$I$2:$I$1000, 0), MATCH(BJ$1, 'Ambiente-Termico'!$B$1:$EC$1, 0))</f>
        <v>8760</v>
      </c>
      <c r="BK134" s="2">
        <f>INDEX('Ambiente-Termico'!$B$2:$EC$1000, MATCH($O134, 'Ambiente-Termico'!$I$2:$I$1000, 0), MATCH(BK$1, 'Ambiente-Termico'!$B$1:$EC$1, 0))</f>
        <v>1</v>
      </c>
      <c r="BL134">
        <f>INDEX('Ambiente-Termico'!$B$2:$EC$1000, MATCH($O134, 'Ambiente-Termico'!$I$2:$I$1000, 0), MATCH(BL$1, 'Ambiente-Termico'!$B$1:$EC$1, 0))</f>
        <v>0</v>
      </c>
      <c r="BM134" s="2">
        <f>INDEX('Ambiente-Termico'!$B$2:$EC$1000, MATCH($O134, 'Ambiente-Termico'!$I$2:$I$1000, 0), MATCH(BM$1, 'Ambiente-Termico'!$B$1:$EC$1, 0))</f>
        <v>0</v>
      </c>
      <c r="BN134">
        <f>INDEX('Ambiente-Termico'!$B$2:$EC$1000, MATCH($O134, 'Ambiente-Termico'!$I$2:$I$1000, 0), MATCH(BN$1, 'Ambiente-Termico'!$B$1:$EC$1, 0))</f>
        <v>0</v>
      </c>
      <c r="BO134" s="2">
        <f>INDEX('Ambiente-Termico'!$B$2:$EC$1000, MATCH($O134, 'Ambiente-Termico'!$I$2:$I$1000, 0), MATCH(BO$1, 'Ambiente-Termico'!$B$1:$EC$1, 0))</f>
        <v>0</v>
      </c>
      <c r="BP134">
        <f>INDEX('Ambiente-Termico'!$B$2:$EC$1000, MATCH($O134, 'Ambiente-Termico'!$I$2:$I$1000, 0), MATCH(BP$1, 'Ambiente-Termico'!$B$1:$EC$1, 0))</f>
        <v>8760</v>
      </c>
      <c r="BQ134" s="2">
        <f>INDEX('Ambiente-Termico'!$B$2:$EC$1000, MATCH($O134, 'Ambiente-Termico'!$I$2:$I$1000, 0), MATCH(BQ$1, 'Ambiente-Termico'!$B$1:$EC$1, 0))</f>
        <v>1</v>
      </c>
      <c r="BR134">
        <f>INDEX('Ambiente-Termico'!$B$2:$EC$1000, MATCH($O134, 'Ambiente-Termico'!$I$2:$I$1000, 0), MATCH(BR$1, 'Ambiente-Termico'!$B$1:$EC$1, 0))</f>
        <v>0</v>
      </c>
      <c r="BS134" s="2">
        <f>INDEX('Ambiente-Termico'!$B$2:$EC$1000, MATCH($O134, 'Ambiente-Termico'!$I$2:$I$1000, 0), MATCH(BS$1, 'Ambiente-Termico'!$B$1:$EC$1, 0))</f>
        <v>0</v>
      </c>
      <c r="BT134">
        <f>INDEX('Ambiente-Termico'!$B$2:$EC$1000, MATCH($O134, 'Ambiente-Termico'!$I$2:$I$1000, 0), MATCH(BT$1, 'Ambiente-Termico'!$B$1:$EC$1, 0))</f>
        <v>2355</v>
      </c>
      <c r="BU134" s="2">
        <f>INDEX('Ambiente-Termico'!$B$2:$EC$1000, MATCH($O134, 'Ambiente-Termico'!$I$2:$I$1000, 0), MATCH(BU$1, 'Ambiente-Termico'!$B$1:$EC$1, 0))</f>
        <v>0.26883561643835618</v>
      </c>
      <c r="BV134">
        <f>INDEX('Ambiente-Termico'!$B$2:$EC$1000, MATCH($O134, 'Ambiente-Termico'!$I$2:$I$1000, 0), MATCH(BV$1, 'Ambiente-Termico'!$B$1:$EC$1, 0))</f>
        <v>6405</v>
      </c>
      <c r="BW134" s="2">
        <f>INDEX('Ambiente-Termico'!$B$2:$EC$1000, MATCH($O134, 'Ambiente-Termico'!$I$2:$I$1000, 0), MATCH(BW$1, 'Ambiente-Termico'!$B$1:$EC$1, 0))</f>
        <v>0.73116438356164382</v>
      </c>
      <c r="BX134">
        <f>INDEX('Ambiente-Termico'!$B$2:$EC$1000, MATCH($O134, 'Ambiente-Termico'!$I$2:$I$1000, 0), MATCH(BX$1, 'Ambiente-Termico'!$B$1:$EC$1, 0))</f>
        <v>0</v>
      </c>
      <c r="BY134" s="2">
        <f>INDEX('Ambiente-Termico'!$B$2:$EC$1000, MATCH($O134, 'Ambiente-Termico'!$I$2:$I$1000, 0), MATCH(BY$1, 'Ambiente-Termico'!$B$1:$EC$1, 0))</f>
        <v>0</v>
      </c>
      <c r="BZ134">
        <f>INDEX('Ambiente-Termico'!$B$2:$EC$1000, MATCH($O134, 'Ambiente-Termico'!$I$2:$I$1000, 0), MATCH(BZ$1, 'Ambiente-Termico'!$B$1:$EC$1, 0))</f>
        <v>2355</v>
      </c>
      <c r="CA134" s="2">
        <f>INDEX('Ambiente-Termico'!$B$2:$EC$1000, MATCH($O134, 'Ambiente-Termico'!$I$2:$I$1000, 0), MATCH(CA$1, 'Ambiente-Termico'!$B$1:$EC$1, 0))</f>
        <v>0.26883561643835618</v>
      </c>
      <c r="CB134">
        <f>INDEX('Ambiente-Termico'!$B$2:$EC$1000, MATCH($O134, 'Ambiente-Termico'!$I$2:$I$1000, 0), MATCH(CB$1, 'Ambiente-Termico'!$B$1:$EC$1, 0))</f>
        <v>6405</v>
      </c>
      <c r="CC134" s="2">
        <f>INDEX('Ambiente-Termico'!$B$2:$EC$1000, MATCH($O134, 'Ambiente-Termico'!$I$2:$I$1000, 0), MATCH(CC$1, 'Ambiente-Termico'!$B$1:$EC$1, 0))</f>
        <v>0.73116438356164382</v>
      </c>
      <c r="CD134">
        <f>INDEX('Ambiente-Termico'!$B$2:$EC$1000, MATCH($O134, 'Ambiente-Termico'!$I$2:$I$1000, 0), MATCH(CD$1, 'Ambiente-Termico'!$B$1:$EC$1, 0))</f>
        <v>0</v>
      </c>
      <c r="CE134">
        <f>INDEX('Ambiente-Termico'!$B$2:$EC$1000, MATCH($O134, 'Ambiente-Termico'!$I$2:$I$1000, 0), MATCH(CE$1, 'Ambiente-Termico'!$B$1:$EC$1, 0))</f>
        <v>0</v>
      </c>
      <c r="CF134">
        <f>INDEX('Ambiente-Termico'!$B$2:$EC$1000, MATCH($O134, 'Ambiente-Termico'!$I$2:$I$1000, 0), MATCH(CF$1, 'Ambiente-Termico'!$B$1:$EC$1, 0))</f>
        <v>0</v>
      </c>
      <c r="CG134">
        <f>INDEX('Ambiente-Termico'!$B$2:$EC$1000, MATCH($O134, 'Ambiente-Termico'!$I$2:$I$1000, 0), MATCH(CG$1, 'Ambiente-Termico'!$B$1:$EC$1, 0))</f>
        <v>0</v>
      </c>
      <c r="CH134">
        <f>INDEX('Ambiente-Termico'!$B$2:$EC$1000, MATCH($O134, 'Ambiente-Termico'!$I$2:$I$1000, 0), MATCH(CH$1, 'Ambiente-Termico'!$B$1:$EC$1, 0))</f>
        <v>0</v>
      </c>
      <c r="CI134">
        <f>INDEX('Ambiente-Termico'!$B$2:$EC$1000, MATCH($O134, 'Ambiente-Termico'!$I$2:$I$1000, 0), MATCH(CI$1, 'Ambiente-Termico'!$B$1:$EC$1, 0))</f>
        <v>0</v>
      </c>
      <c r="CJ134">
        <f>INDEX('Ambiente-Termico'!$B$2:$EC$1000, MATCH($O134, 'Ambiente-Termico'!$I$2:$I$1000, 0), MATCH(CJ$1, 'Ambiente-Termico'!$B$1:$EC$1, 0))</f>
        <v>0</v>
      </c>
      <c r="CK134">
        <f>INDEX('Ambiente-Termico'!$B$2:$EC$1000, MATCH($O134, 'Ambiente-Termico'!$I$2:$I$1000, 0), MATCH(CK$1, 'Ambiente-Termico'!$B$1:$EC$1, 0))</f>
        <v>15.66</v>
      </c>
      <c r="CL134">
        <f>INDEX('Ambiente-Termico'!$B$2:$EC$1000, MATCH($O134, 'Ambiente-Termico'!$I$2:$I$1000, 0), MATCH(CL$1, 'Ambiente-Termico'!$B$1:$EC$1, 0))</f>
        <v>23.62</v>
      </c>
      <c r="CM134">
        <f>INDEX('Ambiente-Termico'!$B$2:$EC$1000, MATCH($O134, 'Ambiente-Termico'!$I$2:$I$1000, 0), MATCH(CM$1, 'Ambiente-Termico'!$B$1:$EC$1, 0))</f>
        <v>3.71</v>
      </c>
      <c r="CN134" t="str">
        <f>INDEX('Ambiente-Termico'!$B$2:$EC$1000, MATCH($O134, 'Ambiente-Termico'!$I$2:$I$1000, 0), MATCH(CN$1, 'Ambiente-Termico'!$B$1:$EC$1, 0))</f>
        <v xml:space="preserve"> 02/21  23:00:00</v>
      </c>
      <c r="CO134">
        <f>INDEX('Ambiente-Termico'!$B$2:$EC$1000, MATCH($O134, 'Ambiente-Termico'!$I$2:$I$1000, 0), MATCH(CO$1, 'Ambiente-Termico'!$B$1:$EC$1, 0))</f>
        <v>130.63252464167519</v>
      </c>
      <c r="CP134">
        <f>INDEX('Ambiente-Termico'!$B$2:$EC$1000, MATCH($O134, 'Ambiente-Termico'!$I$2:$I$1000, 0), MATCH(CP$1, 'Ambiente-Termico'!$B$1:$EC$1, 0))</f>
        <v>81</v>
      </c>
      <c r="CQ134">
        <f>INDEX('Ambiente-Termico'!$B$2:$EC$1000, MATCH($O134, 'Ambiente-Termico'!$I$2:$I$1000, 0), MATCH(CQ$1, 'Ambiente-Termico'!$B$1:$EC$1, 0))</f>
        <v>39.825000000000003</v>
      </c>
      <c r="CR134">
        <f>INDEX('Ambiente-Termico'!$B$2:$EC$1000, MATCH($O134, 'Ambiente-Termico'!$I$2:$I$1000, 0), MATCH(CR$1, 'Ambiente-Termico'!$B$1:$EC$1, 0))</f>
        <v>0</v>
      </c>
      <c r="CS134">
        <f>INDEX('Ambiente-Termico'!$B$2:$EC$1000, MATCH($O134, 'Ambiente-Termico'!$I$2:$I$1000, 0), MATCH(CS$1, 'Ambiente-Termico'!$B$1:$EC$1, 0))</f>
        <v>0</v>
      </c>
      <c r="CT134">
        <f>INDEX('Ambiente-Termico'!$B$2:$EC$1000, MATCH($O134, 'Ambiente-Termico'!$I$2:$I$1000, 0), MATCH(CT$1, 'Ambiente-Termico'!$B$1:$EC$1, 0))</f>
        <v>0</v>
      </c>
      <c r="CU134">
        <f>INDEX('Ambiente-Termico'!$B$2:$EC$1000, MATCH($O134, 'Ambiente-Termico'!$I$2:$I$1000, 0), MATCH(CU$1, 'Ambiente-Termico'!$B$1:$EC$1, 0))</f>
        <v>0</v>
      </c>
      <c r="CV134">
        <f>INDEX('Ambiente-Termico'!$B$2:$EC$1000, MATCH($O134, 'Ambiente-Termico'!$I$2:$I$1000, 0), MATCH(CV$1, 'Ambiente-Termico'!$B$1:$EC$1, 0))</f>
        <v>12.85379178162483</v>
      </c>
      <c r="CW134">
        <f>INDEX('Ambiente-Termico'!$B$2:$EC$1000, MATCH($O134, 'Ambiente-Termico'!$I$2:$I$1000, 0), MATCH(CW$1, 'Ambiente-Termico'!$B$1:$EC$1, 0))</f>
        <v>0</v>
      </c>
      <c r="CX134">
        <f>INDEX('Ambiente-Termico'!$B$2:$EC$1000, MATCH($O134, 'Ambiente-Termico'!$I$2:$I$1000, 0), MATCH(CX$1, 'Ambiente-Termico'!$B$1:$EC$1, 0))</f>
        <v>-3.0462671399496339</v>
      </c>
      <c r="CY134">
        <f>INDEX('Ambiente-Termico'!$B$2:$EC$1000, MATCH($O134, 'Ambiente-Termico'!$I$2:$I$1000, 0), MATCH(CY$1, 'Ambiente-Termico'!$B$1:$EC$1, 0))</f>
        <v>130.63252464167519</v>
      </c>
      <c r="CZ134">
        <f>INDEX('Ambiente-Termico'!$B$2:$EC$1000, MATCH($O134, 'Ambiente-Termico'!$I$2:$I$1000, 0), MATCH(CZ$1, 'Ambiente-Termico'!$B$1:$EC$1, 0))</f>
        <v>0</v>
      </c>
      <c r="DA134" t="str">
        <f>INDEX('Ambiente-Termico'!$B$2:$EC$1000, MATCH($O134, 'Ambiente-Termico'!$I$2:$I$1000, 0), MATCH(DA$1, 'Ambiente-Termico'!$B$1:$EC$1, 0))</f>
        <v xml:space="preserve"> 02/17  23:00:00</v>
      </c>
      <c r="DB134">
        <f>INDEX('Ambiente-Termico'!$B$2:$EC$1000, MATCH($O134, 'Ambiente-Termico'!$I$2:$I$1000, 0), MATCH(DB$1, 'Ambiente-Termico'!$B$1:$EC$1, 0))</f>
        <v>123.6604085817947</v>
      </c>
      <c r="DC134">
        <f>INDEX('Ambiente-Termico'!$B$2:$EC$1000, MATCH($O134, 'Ambiente-Termico'!$I$2:$I$1000, 0), MATCH(DC$1, 'Ambiente-Termico'!$B$1:$EC$1, 0))</f>
        <v>81</v>
      </c>
      <c r="DD134">
        <f>INDEX('Ambiente-Termico'!$B$2:$EC$1000, MATCH($O134, 'Ambiente-Termico'!$I$2:$I$1000, 0), MATCH(DD$1, 'Ambiente-Termico'!$B$1:$EC$1, 0))</f>
        <v>39.825000000000003</v>
      </c>
      <c r="DE134">
        <f>INDEX('Ambiente-Termico'!$B$2:$EC$1000, MATCH($O134, 'Ambiente-Termico'!$I$2:$I$1000, 0), MATCH(DE$1, 'Ambiente-Termico'!$B$1:$EC$1, 0))</f>
        <v>0</v>
      </c>
      <c r="DF134">
        <f>INDEX('Ambiente-Termico'!$B$2:$EC$1000, MATCH($O134, 'Ambiente-Termico'!$I$2:$I$1000, 0), MATCH(DF$1, 'Ambiente-Termico'!$B$1:$EC$1, 0))</f>
        <v>0</v>
      </c>
      <c r="DG134">
        <f>INDEX('Ambiente-Termico'!$B$2:$EC$1000, MATCH($O134, 'Ambiente-Termico'!$I$2:$I$1000, 0), MATCH(DG$1, 'Ambiente-Termico'!$B$1:$EC$1, 0))</f>
        <v>0</v>
      </c>
      <c r="DH134">
        <f>INDEX('Ambiente-Termico'!$B$2:$EC$1000, MATCH($O134, 'Ambiente-Termico'!$I$2:$I$1000, 0), MATCH(DH$1, 'Ambiente-Termico'!$B$1:$EC$1, 0))</f>
        <v>0</v>
      </c>
      <c r="DI134">
        <f>INDEX('Ambiente-Termico'!$B$2:$EC$1000, MATCH($O134, 'Ambiente-Termico'!$I$2:$I$1000, 0), MATCH(DI$1, 'Ambiente-Termico'!$B$1:$EC$1, 0))</f>
        <v>-55.752141779542157</v>
      </c>
      <c r="DJ134">
        <f>INDEX('Ambiente-Termico'!$B$2:$EC$1000, MATCH($O134, 'Ambiente-Termico'!$I$2:$I$1000, 0), MATCH(DJ$1, 'Ambiente-Termico'!$B$1:$EC$1, 0))</f>
        <v>0</v>
      </c>
      <c r="DK134">
        <f>INDEX('Ambiente-Termico'!$B$2:$EC$1000, MATCH($O134, 'Ambiente-Termico'!$I$2:$I$1000, 0), MATCH(DK$1, 'Ambiente-Termico'!$B$1:$EC$1, 0))</f>
        <v>58.587550361336838</v>
      </c>
      <c r="DL134">
        <f>INDEX('Ambiente-Termico'!$B$2:$EC$1000, MATCH($O134, 'Ambiente-Termico'!$I$2:$I$1000, 0), MATCH(DL$1, 'Ambiente-Termico'!$B$1:$EC$1, 0))</f>
        <v>123.6604085817947</v>
      </c>
      <c r="DM134">
        <f>INDEX('Ambiente-Termico'!$B$2:$EC$1000, MATCH($O134, 'Ambiente-Termico'!$I$2:$I$1000, 0), MATCH(DM$1, 'Ambiente-Termico'!$B$1:$EC$1, 0))</f>
        <v>0</v>
      </c>
      <c r="DN134" s="2">
        <f t="shared" si="90"/>
        <v>0</v>
      </c>
      <c r="DO134" s="2">
        <f t="shared" si="91"/>
        <v>0</v>
      </c>
      <c r="DP134" s="2">
        <f t="shared" si="92"/>
        <v>0</v>
      </c>
      <c r="DQ134" s="2">
        <f t="shared" si="93"/>
        <v>0</v>
      </c>
      <c r="DR134" s="2">
        <f t="shared" si="94"/>
        <v>0</v>
      </c>
      <c r="DS134" s="2">
        <f t="shared" si="95"/>
        <v>0</v>
      </c>
      <c r="DT134" s="2">
        <f t="shared" si="96"/>
        <v>0</v>
      </c>
      <c r="DU134" s="2">
        <f t="shared" si="97"/>
        <v>0.21503759398496236</v>
      </c>
      <c r="DV134" s="2">
        <f t="shared" si="98"/>
        <v>-9.3518518518518556E-2</v>
      </c>
      <c r="DW134" s="2">
        <f t="shared" si="99"/>
        <v>7.2500000000000009E-2</v>
      </c>
      <c r="DX134" s="2">
        <f t="shared" si="100"/>
        <v>0.10121088548538282</v>
      </c>
      <c r="DY134" s="2">
        <f t="shared" si="101"/>
        <v>0.62005997527937906</v>
      </c>
      <c r="DZ134" s="2">
        <f t="shared" si="102"/>
        <v>0.30486282117902808</v>
      </c>
      <c r="EA134" s="2">
        <f t="shared" si="103"/>
        <v>0</v>
      </c>
      <c r="EB134" s="2">
        <f t="shared" si="104"/>
        <v>0</v>
      </c>
      <c r="EC134" s="2">
        <f t="shared" si="105"/>
        <v>0</v>
      </c>
      <c r="ED134" s="2">
        <f t="shared" si="106"/>
        <v>0</v>
      </c>
      <c r="EE134" s="2">
        <f t="shared" si="107"/>
        <v>9.8396565609389863E-2</v>
      </c>
      <c r="EF134" s="2">
        <f t="shared" si="108"/>
        <v>0</v>
      </c>
      <c r="EG134" s="2">
        <f t="shared" si="109"/>
        <v>-2.3319362067796973E-2</v>
      </c>
      <c r="EH134" s="2">
        <f t="shared" si="110"/>
        <v>1</v>
      </c>
      <c r="EI134" s="2">
        <f t="shared" si="111"/>
        <v>0</v>
      </c>
      <c r="EJ134" s="2">
        <f t="shared" si="112"/>
        <v>8.4075684500889203E-2</v>
      </c>
      <c r="EK134" s="2">
        <f t="shared" si="113"/>
        <v>0.65501966982765436</v>
      </c>
      <c r="EL134" s="2">
        <f t="shared" si="114"/>
        <v>0.32205133766526345</v>
      </c>
      <c r="EM134" s="2">
        <f t="shared" si="115"/>
        <v>0</v>
      </c>
      <c r="EN134" s="2">
        <f t="shared" si="116"/>
        <v>0</v>
      </c>
      <c r="EO134" s="2">
        <f t="shared" si="117"/>
        <v>0</v>
      </c>
      <c r="EP134" s="2">
        <f t="shared" si="118"/>
        <v>0</v>
      </c>
      <c r="EQ134" s="2">
        <f t="shared" si="119"/>
        <v>-0.45084875926691703</v>
      </c>
      <c r="ER134" s="2">
        <f t="shared" si="120"/>
        <v>0</v>
      </c>
      <c r="ES134" s="2">
        <f t="shared" si="121"/>
        <v>0.47377775177399911</v>
      </c>
      <c r="ET134" s="2">
        <f t="shared" si="122"/>
        <v>1</v>
      </c>
      <c r="EU134" s="2">
        <f t="shared" si="123"/>
        <v>0</v>
      </c>
      <c r="EV134">
        <f>INDEX('Ambiente-Luminico'!$B$2:$DZ$1000, MATCH($P134, 'Ambiente-Luminico'!$M$2:$M$1000, 0), MATCH(EV$1, 'Ambiente-Luminico'!$B$1:$DZ$1, 0))</f>
        <v>0.95</v>
      </c>
      <c r="EW134">
        <f>INDEX('Ambiente-Luminico'!$B$2:$DZ$1000, MATCH($P134, 'Ambiente-Luminico'!$M$2:$M$1000, 0), MATCH(EW$1, 'Ambiente-Luminico'!$B$1:$DZ$1, 0))</f>
        <v>0.05</v>
      </c>
      <c r="EX134">
        <f>INDEX('Ambiente-Luminico'!$B$2:$DZ$1000, MATCH($P134, 'Ambiente-Luminico'!$M$2:$M$1000, 0), MATCH(EX$1, 'Ambiente-Luminico'!$B$1:$DZ$1, 0))</f>
        <v>0</v>
      </c>
      <c r="EY134">
        <f>INDEX('Ambiente-Luminico'!$B$2:$DZ$1000, MATCH($P134, 'Ambiente-Luminico'!$M$2:$M$1000, 0), MATCH(EY$1, 'Ambiente-Luminico'!$B$1:$DZ$1, 0))</f>
        <v>0.73682199999999998</v>
      </c>
      <c r="EZ134">
        <f>INDEX('Ambiente-Luminico'!$B$2:$DZ$1000, MATCH($P134, 'Ambiente-Luminico'!$M$2:$M$1000, 0), MATCH(EZ$1, 'Ambiente-Luminico'!$B$1:$DZ$1, 0))</f>
        <v>2.6547944E-2</v>
      </c>
      <c r="FA134">
        <f>INDEX('Ambiente-Luminico'!$B$2:$DZ$1000, MATCH($P134, 'Ambiente-Luminico'!$M$2:$M$1000, 0), MATCH(FA$1, 'Ambiente-Luminico'!$B$1:$DZ$1, 0))</f>
        <v>1221.2981</v>
      </c>
      <c r="FB134">
        <f>INDEX('Ambiente-Luminico'!$B$2:$DZ$1000, MATCH($P134, 'Ambiente-Luminico'!$M$2:$M$1000, 0), MATCH(FB$1, 'Ambiente-Luminico'!$B$1:$DZ$1, 0))</f>
        <v>0.05</v>
      </c>
    </row>
    <row r="135" spans="1:158" x14ac:dyDescent="0.3">
      <c r="A135">
        <f>IF(INDEX(Plan1!O$5:O$1000,ROW()-1)="","",INDEX(Plan1!O$5:O$1000,ROW()-1))</f>
        <v>134</v>
      </c>
      <c r="B135" t="str">
        <f>IF(INDEX(Plan1!P$5:P$1000,ROW()-1)="","",INDEX(Plan1!P$5:P$1000,ROW()-1))</f>
        <v>CTD-HVAC_dia-V60-T120_Pext</v>
      </c>
      <c r="C135" t="str">
        <f>IF(INDEX(Plan1!Q$5:Q$1000,ROW()-1)="","",INDEX(Plan1!Q$5:Q$1000,ROW()-1))</f>
        <v>CTD</v>
      </c>
      <c r="D135" t="str">
        <f>IF(INDEX(Plan1!R$5:R$1000,ROW()-1)="","",INDEX(Plan1!R$5:R$1000,ROW()-1))</f>
        <v>HVAC_dia</v>
      </c>
      <c r="E135" t="str">
        <f>IF(INDEX(Plan1!S$5:S$1000,ROW()-1)="","",INDEX(Plan1!S$5:S$1000,ROW()-1))</f>
        <v>V60</v>
      </c>
      <c r="F135" t="str">
        <f>IF(INDEX(Plan1!T$5:T$1000,ROW()-1)="","",INDEX(Plan1!T$5:T$1000,ROW()-1))</f>
        <v>T120_Pext</v>
      </c>
      <c r="G135" t="str">
        <f>IF(INDEX(Plan1!U$5:U$1000,ROW()-1)="","",INDEX(Plan1!U$5:U$1000,ROW()-1))</f>
        <v>DORMITÓRIO SERVIÇO</v>
      </c>
      <c r="H135">
        <f>IF(INDEX(Plan1!W$5:W$1000,ROW()-1)="","",INDEX(Plan1!W$5:W$1000,ROW()-1))</f>
        <v>6.72</v>
      </c>
      <c r="I135">
        <f>IF(INDEX(Plan1!X$5:X$1000,ROW()-1)="","",INDEX(Plan1!X$5:X$1000,ROW()-1))</f>
        <v>8.1199999999999992</v>
      </c>
      <c r="J135">
        <f>IF(INDEX(Plan1!Y$5:Y$1000,ROW()-1)="","",INDEX(Plan1!Y$5:Y$1000,ROW()-1))</f>
        <v>1.32</v>
      </c>
      <c r="K135" s="16">
        <f>IF(INDEX(Plan1!Z$5:Z$1000,ROW()-1)="","",INDEX(Plan1!Z$5:Z$1000,ROW()-1))</f>
        <v>0.16</v>
      </c>
      <c r="L135" s="2">
        <f>IF(INDEX(Plan1!AA$5:AA$1000,ROW()-1)="","",INDEX(Plan1!AA$5:AA$1000,ROW()-1))</f>
        <v>0.2</v>
      </c>
      <c r="M135" t="str">
        <f t="shared" si="124"/>
        <v>ST</v>
      </c>
      <c r="N135" t="str">
        <f t="shared" si="125"/>
        <v>Leste</v>
      </c>
      <c r="O135" t="str">
        <f t="shared" si="126"/>
        <v>CTD-HVAC_dia-V60-T120_Pext-DORMITÓRIO SERVIÇO-ST</v>
      </c>
      <c r="P135" t="str">
        <f t="shared" si="127"/>
        <v>CTD-VN-V60-T120_Pext-DORMITÓRIO SERVIÇO-ST</v>
      </c>
      <c r="Q135" t="str">
        <f t="shared" si="128"/>
        <v>CTD_T120_Pext_V60</v>
      </c>
      <c r="R135" t="str">
        <f t="shared" si="129"/>
        <v>CTD_T120_Pext_V60_sDG</v>
      </c>
      <c r="S135" t="str">
        <f t="shared" si="130"/>
        <v>CTD-DORM-SERV</v>
      </c>
      <c r="T135" t="str">
        <f t="shared" si="131"/>
        <v>CTD-HVAC_dia-V86-ST-DORMITÓRIO SERVIÇO-ST</v>
      </c>
      <c r="U135">
        <f>INDEX('Ambiente-Termico'!$B$2:$EC$1000, MATCH($O135, 'Ambiente-Termico'!$I$2:$I$1000, 0), MATCH(U$1, 'Ambiente-Termico'!$B$1:$EC$1, 0))</f>
        <v>8760</v>
      </c>
      <c r="V135">
        <f>INDEX('Ambiente-Termico'!$B$2:$EC$1000, MATCH($O135, 'Ambiente-Termico'!$I$2:$I$1000, 0), MATCH(V$1, 'Ambiente-Termico'!$B$1:$EC$1, 0))</f>
        <v>24.04</v>
      </c>
      <c r="W135">
        <f>INDEX('Ambiente-Termico'!$B$2:$EC$1000, MATCH($O135, 'Ambiente-Termico'!$I$2:$I$1000, 0), MATCH(W$1, 'Ambiente-Termico'!$B$1:$EC$1, 0))</f>
        <v>24.04</v>
      </c>
      <c r="X135">
        <f>INDEX('Ambiente-Termico'!$B$2:$EC$1000, MATCH($O135, 'Ambiente-Termico'!$I$2:$I$1000, 0), MATCH(X$1, 'Ambiente-Termico'!$B$1:$EC$1, 0))</f>
        <v>21.99</v>
      </c>
      <c r="Y135">
        <f>INDEX('Ambiente-Termico'!$B$2:$EC$1000, MATCH($O135, 'Ambiente-Termico'!$I$2:$I$1000, 0), MATCH(Y$1, 'Ambiente-Termico'!$B$1:$EC$1, 0))</f>
        <v>21.99</v>
      </c>
      <c r="Z135">
        <f>INDEX('Ambiente-Termico'!$B$2:$EC$1000, MATCH($O135, 'Ambiente-Termico'!$I$2:$I$1000, 0), MATCH(Z$1, 'Ambiente-Termico'!$B$1:$EC$1, 0))</f>
        <v>24.7</v>
      </c>
      <c r="AA135">
        <f>INDEX('Ambiente-Termico'!$B$2:$EC$1000, MATCH($O135, 'Ambiente-Termico'!$I$2:$I$1000, 0), MATCH(AA$1, 'Ambiente-Termico'!$B$1:$EC$1, 0))</f>
        <v>24.7</v>
      </c>
      <c r="AB135">
        <f>INDEX('Ambiente-Termico'!$B$2:$EC$1000, MATCH($O135, 'Ambiente-Termico'!$I$2:$I$1000, 0), MATCH(AB$1, 'Ambiente-Termico'!$B$1:$EC$1, 0))</f>
        <v>21.2</v>
      </c>
      <c r="AC135">
        <f>INDEX('Ambiente-Termico'!$B$2:$EC$1000, MATCH($O135, 'Ambiente-Termico'!$I$2:$I$1000, 0), MATCH(AC$1, 'Ambiente-Termico'!$B$1:$EC$1, 0))</f>
        <v>21.2</v>
      </c>
      <c r="AD135">
        <f>INDEX('Ambiente-Termico'!$B$2:$EC$1000, MATCH($O135, 'Ambiente-Termico'!$I$2:$I$1000, 0), MATCH(AD$1, 'Ambiente-Termico'!$B$1:$EC$1, 0))</f>
        <v>24.35</v>
      </c>
      <c r="AE135">
        <f>INDEX('Ambiente-Termico'!$B$2:$EC$1000, MATCH($O135, 'Ambiente-Termico'!$I$2:$I$1000, 0), MATCH(AE$1, 'Ambiente-Termico'!$B$1:$EC$1, 0))</f>
        <v>24.35</v>
      </c>
      <c r="AF135">
        <f>INDEX('Ambiente-Termico'!$B$2:$EC$1000, MATCH($O135, 'Ambiente-Termico'!$I$2:$I$1000, 0), MATCH(AF$1, 'Ambiente-Termico'!$B$1:$EC$1, 0))</f>
        <v>21.59</v>
      </c>
      <c r="AG135">
        <f>INDEX('Ambiente-Termico'!$B$2:$EC$1000, MATCH($O135, 'Ambiente-Termico'!$I$2:$I$1000, 0), MATCH(AG$1, 'Ambiente-Termico'!$B$1:$EC$1, 0))</f>
        <v>21.59</v>
      </c>
      <c r="AH135" s="2">
        <f t="shared" si="132"/>
        <v>0</v>
      </c>
      <c r="AI135" s="2">
        <f t="shared" si="132"/>
        <v>0</v>
      </c>
      <c r="AJ135" s="2">
        <f t="shared" si="132"/>
        <v>5.8770343580470952E-3</v>
      </c>
      <c r="AK135" s="2">
        <f t="shared" si="132"/>
        <v>5.8770343580470952E-3</v>
      </c>
      <c r="AL135" s="2">
        <f t="shared" si="133"/>
        <v>1.0416666666666741E-2</v>
      </c>
      <c r="AM135" s="2">
        <f t="shared" si="133"/>
        <v>1.0416666666666741E-2</v>
      </c>
      <c r="AN135" s="2">
        <f t="shared" si="133"/>
        <v>8.8826554464703777E-3</v>
      </c>
      <c r="AO135" s="2">
        <f t="shared" si="133"/>
        <v>8.8826554464703777E-3</v>
      </c>
      <c r="AP135" s="2">
        <f t="shared" si="134"/>
        <v>5.3104575163398504E-3</v>
      </c>
      <c r="AQ135" s="2">
        <f t="shared" si="134"/>
        <v>5.3104575163398504E-3</v>
      </c>
      <c r="AR135" s="2">
        <f t="shared" si="134"/>
        <v>7.812500000000111E-3</v>
      </c>
      <c r="AS135" s="2">
        <f t="shared" si="134"/>
        <v>7.812500000000111E-3</v>
      </c>
      <c r="AT135">
        <f>INDEX('Ambiente-Termico'!$B$2:$EC$1000, MATCH($O135, 'Ambiente-Termico'!$I$2:$I$1000, 0), MATCH(AT$1, 'Ambiente-Termico'!$B$1:$EC$1, 0))</f>
        <v>0</v>
      </c>
      <c r="AU135" s="2">
        <f>INDEX('Ambiente-Termico'!$B$2:$EC$1000, MATCH($O135, 'Ambiente-Termico'!$I$2:$I$1000, 0), MATCH(AU$1, 'Ambiente-Termico'!$B$1:$EC$1, 0))</f>
        <v>0</v>
      </c>
      <c r="AV135">
        <f>INDEX('Ambiente-Termico'!$B$2:$EC$1000, MATCH($O135, 'Ambiente-Termico'!$I$2:$I$1000, 0), MATCH(AV$1, 'Ambiente-Termico'!$B$1:$EC$1, 0))</f>
        <v>8760</v>
      </c>
      <c r="AW135" s="2">
        <f>INDEX('Ambiente-Termico'!$B$2:$EC$1000, MATCH($O135, 'Ambiente-Termico'!$I$2:$I$1000, 0), MATCH(AW$1, 'Ambiente-Termico'!$B$1:$EC$1, 0))</f>
        <v>1</v>
      </c>
      <c r="AX135">
        <f>INDEX('Ambiente-Termico'!$B$2:$EC$1000, MATCH($O135, 'Ambiente-Termico'!$I$2:$I$1000, 0), MATCH(AX$1, 'Ambiente-Termico'!$B$1:$EC$1, 0))</f>
        <v>0</v>
      </c>
      <c r="AY135" s="2">
        <f>INDEX('Ambiente-Termico'!$B$2:$EC$1000, MATCH($O135, 'Ambiente-Termico'!$I$2:$I$1000, 0), MATCH(AY$1, 'Ambiente-Termico'!$B$1:$EC$1, 0))</f>
        <v>0</v>
      </c>
      <c r="AZ135">
        <f>INDEX('Ambiente-Termico'!$B$2:$EC$1000, MATCH($O135, 'Ambiente-Termico'!$I$2:$I$1000, 0), MATCH(AZ$1, 'Ambiente-Termico'!$B$1:$EC$1, 0))</f>
        <v>0</v>
      </c>
      <c r="BA135" s="2">
        <f>INDEX('Ambiente-Termico'!$B$2:$EC$1000, MATCH($O135, 'Ambiente-Termico'!$I$2:$I$1000, 0), MATCH(BA$1, 'Ambiente-Termico'!$B$1:$EC$1, 0))</f>
        <v>0</v>
      </c>
      <c r="BB135">
        <f>INDEX('Ambiente-Termico'!$B$2:$EC$1000, MATCH($O135, 'Ambiente-Termico'!$I$2:$I$1000, 0), MATCH(BB$1, 'Ambiente-Termico'!$B$1:$EC$1, 0))</f>
        <v>8760</v>
      </c>
      <c r="BC135" s="2">
        <f>INDEX('Ambiente-Termico'!$B$2:$EC$1000, MATCH($O135, 'Ambiente-Termico'!$I$2:$I$1000, 0), MATCH(BC$1, 'Ambiente-Termico'!$B$1:$EC$1, 0))</f>
        <v>1</v>
      </c>
      <c r="BD135" t="e">
        <f>INDEX('Ambiente-Termico'!$B$2:$EC$1000, MATCH($O135, 'Ambiente-Termico'!$I$2:$I$1000, 0), MATCH(BD$1, 'Ambiente-Termico'!$B$1:$EC$1, 0))</f>
        <v>#N/A</v>
      </c>
      <c r="BE135" s="2" t="e">
        <f>INDEX('Ambiente-Termico'!$B$2:$EC$1000, MATCH($O135, 'Ambiente-Termico'!$I$2:$I$1000, 0), MATCH(BE$1, 'Ambiente-Termico'!$B$1:$EC$1, 0))</f>
        <v>#N/A</v>
      </c>
      <c r="BF135">
        <f>INDEX('Ambiente-Termico'!$B$2:$EC$1000, MATCH($O135, 'Ambiente-Termico'!$I$2:$I$1000, 0), MATCH(BF$1, 'Ambiente-Termico'!$B$1:$EC$1, 0))</f>
        <v>0</v>
      </c>
      <c r="BG135" s="2">
        <f>INDEX('Ambiente-Termico'!$B$2:$EC$1000, MATCH($O135, 'Ambiente-Termico'!$I$2:$I$1000, 0), MATCH(BG$1, 'Ambiente-Termico'!$B$1:$EC$1, 0))</f>
        <v>0</v>
      </c>
      <c r="BH135">
        <f>INDEX('Ambiente-Termico'!$B$2:$EC$1000, MATCH($O135, 'Ambiente-Termico'!$I$2:$I$1000, 0), MATCH(BH$1, 'Ambiente-Termico'!$B$1:$EC$1, 0))</f>
        <v>0</v>
      </c>
      <c r="BI135" s="2">
        <f>INDEX('Ambiente-Termico'!$B$2:$EC$1000, MATCH($O135, 'Ambiente-Termico'!$I$2:$I$1000, 0), MATCH(BI$1, 'Ambiente-Termico'!$B$1:$EC$1, 0))</f>
        <v>0</v>
      </c>
      <c r="BJ135">
        <f>INDEX('Ambiente-Termico'!$B$2:$EC$1000, MATCH($O135, 'Ambiente-Termico'!$I$2:$I$1000, 0), MATCH(BJ$1, 'Ambiente-Termico'!$B$1:$EC$1, 0))</f>
        <v>8760</v>
      </c>
      <c r="BK135" s="2">
        <f>INDEX('Ambiente-Termico'!$B$2:$EC$1000, MATCH($O135, 'Ambiente-Termico'!$I$2:$I$1000, 0), MATCH(BK$1, 'Ambiente-Termico'!$B$1:$EC$1, 0))</f>
        <v>1</v>
      </c>
      <c r="BL135">
        <f>INDEX('Ambiente-Termico'!$B$2:$EC$1000, MATCH($O135, 'Ambiente-Termico'!$I$2:$I$1000, 0), MATCH(BL$1, 'Ambiente-Termico'!$B$1:$EC$1, 0))</f>
        <v>0</v>
      </c>
      <c r="BM135" s="2">
        <f>INDEX('Ambiente-Termico'!$B$2:$EC$1000, MATCH($O135, 'Ambiente-Termico'!$I$2:$I$1000, 0), MATCH(BM$1, 'Ambiente-Termico'!$B$1:$EC$1, 0))</f>
        <v>0</v>
      </c>
      <c r="BN135">
        <f>INDEX('Ambiente-Termico'!$B$2:$EC$1000, MATCH($O135, 'Ambiente-Termico'!$I$2:$I$1000, 0), MATCH(BN$1, 'Ambiente-Termico'!$B$1:$EC$1, 0))</f>
        <v>0</v>
      </c>
      <c r="BO135" s="2">
        <f>INDEX('Ambiente-Termico'!$B$2:$EC$1000, MATCH($O135, 'Ambiente-Termico'!$I$2:$I$1000, 0), MATCH(BO$1, 'Ambiente-Termico'!$B$1:$EC$1, 0))</f>
        <v>0</v>
      </c>
      <c r="BP135">
        <f>INDEX('Ambiente-Termico'!$B$2:$EC$1000, MATCH($O135, 'Ambiente-Termico'!$I$2:$I$1000, 0), MATCH(BP$1, 'Ambiente-Termico'!$B$1:$EC$1, 0))</f>
        <v>8760</v>
      </c>
      <c r="BQ135" s="2">
        <f>INDEX('Ambiente-Termico'!$B$2:$EC$1000, MATCH($O135, 'Ambiente-Termico'!$I$2:$I$1000, 0), MATCH(BQ$1, 'Ambiente-Termico'!$B$1:$EC$1, 0))</f>
        <v>1</v>
      </c>
      <c r="BR135">
        <f>INDEX('Ambiente-Termico'!$B$2:$EC$1000, MATCH($O135, 'Ambiente-Termico'!$I$2:$I$1000, 0), MATCH(BR$1, 'Ambiente-Termico'!$B$1:$EC$1, 0))</f>
        <v>0</v>
      </c>
      <c r="BS135" s="2">
        <f>INDEX('Ambiente-Termico'!$B$2:$EC$1000, MATCH($O135, 'Ambiente-Termico'!$I$2:$I$1000, 0), MATCH(BS$1, 'Ambiente-Termico'!$B$1:$EC$1, 0))</f>
        <v>0</v>
      </c>
      <c r="BT135">
        <f>INDEX('Ambiente-Termico'!$B$2:$EC$1000, MATCH($O135, 'Ambiente-Termico'!$I$2:$I$1000, 0), MATCH(BT$1, 'Ambiente-Termico'!$B$1:$EC$1, 0))</f>
        <v>2507</v>
      </c>
      <c r="BU135" s="2">
        <f>INDEX('Ambiente-Termico'!$B$2:$EC$1000, MATCH($O135, 'Ambiente-Termico'!$I$2:$I$1000, 0), MATCH(BU$1, 'Ambiente-Termico'!$B$1:$EC$1, 0))</f>
        <v>0.28618721461187208</v>
      </c>
      <c r="BV135">
        <f>INDEX('Ambiente-Termico'!$B$2:$EC$1000, MATCH($O135, 'Ambiente-Termico'!$I$2:$I$1000, 0), MATCH(BV$1, 'Ambiente-Termico'!$B$1:$EC$1, 0))</f>
        <v>6253</v>
      </c>
      <c r="BW135" s="2">
        <f>INDEX('Ambiente-Termico'!$B$2:$EC$1000, MATCH($O135, 'Ambiente-Termico'!$I$2:$I$1000, 0), MATCH(BW$1, 'Ambiente-Termico'!$B$1:$EC$1, 0))</f>
        <v>0.71381278538812787</v>
      </c>
      <c r="BX135">
        <f>INDEX('Ambiente-Termico'!$B$2:$EC$1000, MATCH($O135, 'Ambiente-Termico'!$I$2:$I$1000, 0), MATCH(BX$1, 'Ambiente-Termico'!$B$1:$EC$1, 0))</f>
        <v>0</v>
      </c>
      <c r="BY135" s="2">
        <f>INDEX('Ambiente-Termico'!$B$2:$EC$1000, MATCH($O135, 'Ambiente-Termico'!$I$2:$I$1000, 0), MATCH(BY$1, 'Ambiente-Termico'!$B$1:$EC$1, 0))</f>
        <v>0</v>
      </c>
      <c r="BZ135">
        <f>INDEX('Ambiente-Termico'!$B$2:$EC$1000, MATCH($O135, 'Ambiente-Termico'!$I$2:$I$1000, 0), MATCH(BZ$1, 'Ambiente-Termico'!$B$1:$EC$1, 0))</f>
        <v>2507</v>
      </c>
      <c r="CA135" s="2">
        <f>INDEX('Ambiente-Termico'!$B$2:$EC$1000, MATCH($O135, 'Ambiente-Termico'!$I$2:$I$1000, 0), MATCH(CA$1, 'Ambiente-Termico'!$B$1:$EC$1, 0))</f>
        <v>0.28618721461187208</v>
      </c>
      <c r="CB135">
        <f>INDEX('Ambiente-Termico'!$B$2:$EC$1000, MATCH($O135, 'Ambiente-Termico'!$I$2:$I$1000, 0), MATCH(CB$1, 'Ambiente-Termico'!$B$1:$EC$1, 0))</f>
        <v>6253</v>
      </c>
      <c r="CC135" s="2">
        <f>INDEX('Ambiente-Termico'!$B$2:$EC$1000, MATCH($O135, 'Ambiente-Termico'!$I$2:$I$1000, 0), MATCH(CC$1, 'Ambiente-Termico'!$B$1:$EC$1, 0))</f>
        <v>0.71381278538812787</v>
      </c>
      <c r="CD135">
        <f>INDEX('Ambiente-Termico'!$B$2:$EC$1000, MATCH($O135, 'Ambiente-Termico'!$I$2:$I$1000, 0), MATCH(CD$1, 'Ambiente-Termico'!$B$1:$EC$1, 0))</f>
        <v>0</v>
      </c>
      <c r="CE135">
        <f>INDEX('Ambiente-Termico'!$B$2:$EC$1000, MATCH($O135, 'Ambiente-Termico'!$I$2:$I$1000, 0), MATCH(CE$1, 'Ambiente-Termico'!$B$1:$EC$1, 0))</f>
        <v>0</v>
      </c>
      <c r="CF135">
        <f>INDEX('Ambiente-Termico'!$B$2:$EC$1000, MATCH($O135, 'Ambiente-Termico'!$I$2:$I$1000, 0), MATCH(CF$1, 'Ambiente-Termico'!$B$1:$EC$1, 0))</f>
        <v>0</v>
      </c>
      <c r="CG135">
        <f>INDEX('Ambiente-Termico'!$B$2:$EC$1000, MATCH($O135, 'Ambiente-Termico'!$I$2:$I$1000, 0), MATCH(CG$1, 'Ambiente-Termico'!$B$1:$EC$1, 0))</f>
        <v>0</v>
      </c>
      <c r="CH135">
        <f>INDEX('Ambiente-Termico'!$B$2:$EC$1000, MATCH($O135, 'Ambiente-Termico'!$I$2:$I$1000, 0), MATCH(CH$1, 'Ambiente-Termico'!$B$1:$EC$1, 0))</f>
        <v>0</v>
      </c>
      <c r="CI135">
        <f>INDEX('Ambiente-Termico'!$B$2:$EC$1000, MATCH($O135, 'Ambiente-Termico'!$I$2:$I$1000, 0), MATCH(CI$1, 'Ambiente-Termico'!$B$1:$EC$1, 0))</f>
        <v>0</v>
      </c>
      <c r="CJ135">
        <f>INDEX('Ambiente-Termico'!$B$2:$EC$1000, MATCH($O135, 'Ambiente-Termico'!$I$2:$I$1000, 0), MATCH(CJ$1, 'Ambiente-Termico'!$B$1:$EC$1, 0))</f>
        <v>0</v>
      </c>
      <c r="CK135">
        <f>INDEX('Ambiente-Termico'!$B$2:$EC$1000, MATCH($O135, 'Ambiente-Termico'!$I$2:$I$1000, 0), MATCH(CK$1, 'Ambiente-Termico'!$B$1:$EC$1, 0))</f>
        <v>13.4</v>
      </c>
      <c r="CL135">
        <f>INDEX('Ambiente-Termico'!$B$2:$EC$1000, MATCH($O135, 'Ambiente-Termico'!$I$2:$I$1000, 0), MATCH(CL$1, 'Ambiente-Termico'!$B$1:$EC$1, 0))</f>
        <v>26.38</v>
      </c>
      <c r="CM135">
        <f>INDEX('Ambiente-Termico'!$B$2:$EC$1000, MATCH($O135, 'Ambiente-Termico'!$I$2:$I$1000, 0), MATCH(CM$1, 'Ambiente-Termico'!$B$1:$EC$1, 0))</f>
        <v>3.7</v>
      </c>
      <c r="CN135" t="str">
        <f>INDEX('Ambiente-Termico'!$B$2:$EC$1000, MATCH($O135, 'Ambiente-Termico'!$I$2:$I$1000, 0), MATCH(CN$1, 'Ambiente-Termico'!$B$1:$EC$1, 0))</f>
        <v xml:space="preserve"> 02/21  23:00:00</v>
      </c>
      <c r="CO135">
        <f>INDEX('Ambiente-Termico'!$B$2:$EC$1000, MATCH($O135, 'Ambiente-Termico'!$I$2:$I$1000, 0), MATCH(CO$1, 'Ambiente-Termico'!$B$1:$EC$1, 0))</f>
        <v>126.2145668116612</v>
      </c>
      <c r="CP135">
        <f>INDEX('Ambiente-Termico'!$B$2:$EC$1000, MATCH($O135, 'Ambiente-Termico'!$I$2:$I$1000, 0), MATCH(CP$1, 'Ambiente-Termico'!$B$1:$EC$1, 0))</f>
        <v>81</v>
      </c>
      <c r="CQ135">
        <f>INDEX('Ambiente-Termico'!$B$2:$EC$1000, MATCH($O135, 'Ambiente-Termico'!$I$2:$I$1000, 0), MATCH(CQ$1, 'Ambiente-Termico'!$B$1:$EC$1, 0))</f>
        <v>39.825000000000003</v>
      </c>
      <c r="CR135">
        <f>INDEX('Ambiente-Termico'!$B$2:$EC$1000, MATCH($O135, 'Ambiente-Termico'!$I$2:$I$1000, 0), MATCH(CR$1, 'Ambiente-Termico'!$B$1:$EC$1, 0))</f>
        <v>0</v>
      </c>
      <c r="CS135">
        <f>INDEX('Ambiente-Termico'!$B$2:$EC$1000, MATCH($O135, 'Ambiente-Termico'!$I$2:$I$1000, 0), MATCH(CS$1, 'Ambiente-Termico'!$B$1:$EC$1, 0))</f>
        <v>0</v>
      </c>
      <c r="CT135">
        <f>INDEX('Ambiente-Termico'!$B$2:$EC$1000, MATCH($O135, 'Ambiente-Termico'!$I$2:$I$1000, 0), MATCH(CT$1, 'Ambiente-Termico'!$B$1:$EC$1, 0))</f>
        <v>0</v>
      </c>
      <c r="CU135">
        <f>INDEX('Ambiente-Termico'!$B$2:$EC$1000, MATCH($O135, 'Ambiente-Termico'!$I$2:$I$1000, 0), MATCH(CU$1, 'Ambiente-Termico'!$B$1:$EC$1, 0))</f>
        <v>0</v>
      </c>
      <c r="CV135">
        <f>INDEX('Ambiente-Termico'!$B$2:$EC$1000, MATCH($O135, 'Ambiente-Termico'!$I$2:$I$1000, 0), MATCH(CV$1, 'Ambiente-Termico'!$B$1:$EC$1, 0))</f>
        <v>8.3257485554494171</v>
      </c>
      <c r="CW135">
        <f>INDEX('Ambiente-Termico'!$B$2:$EC$1000, MATCH($O135, 'Ambiente-Termico'!$I$2:$I$1000, 0), MATCH(CW$1, 'Ambiente-Termico'!$B$1:$EC$1, 0))</f>
        <v>0</v>
      </c>
      <c r="CX135">
        <f>INDEX('Ambiente-Termico'!$B$2:$EC$1000, MATCH($O135, 'Ambiente-Termico'!$I$2:$I$1000, 0), MATCH(CX$1, 'Ambiente-Termico'!$B$1:$EC$1, 0))</f>
        <v>-2.9361817437881679</v>
      </c>
      <c r="CY135">
        <f>INDEX('Ambiente-Termico'!$B$2:$EC$1000, MATCH($O135, 'Ambiente-Termico'!$I$2:$I$1000, 0), MATCH(CY$1, 'Ambiente-Termico'!$B$1:$EC$1, 0))</f>
        <v>126.2145668116612</v>
      </c>
      <c r="CZ135">
        <f>INDEX('Ambiente-Termico'!$B$2:$EC$1000, MATCH($O135, 'Ambiente-Termico'!$I$2:$I$1000, 0), MATCH(CZ$1, 'Ambiente-Termico'!$B$1:$EC$1, 0))</f>
        <v>0</v>
      </c>
      <c r="DA135" t="str">
        <f>INDEX('Ambiente-Termico'!$B$2:$EC$1000, MATCH($O135, 'Ambiente-Termico'!$I$2:$I$1000, 0), MATCH(DA$1, 'Ambiente-Termico'!$B$1:$EC$1, 0))</f>
        <v xml:space="preserve"> 02/17  23:00:00</v>
      </c>
      <c r="DB135">
        <f>INDEX('Ambiente-Termico'!$B$2:$EC$1000, MATCH($O135, 'Ambiente-Termico'!$I$2:$I$1000, 0), MATCH(DB$1, 'Ambiente-Termico'!$B$1:$EC$1, 0))</f>
        <v>134.25328300984049</v>
      </c>
      <c r="DC135">
        <f>INDEX('Ambiente-Termico'!$B$2:$EC$1000, MATCH($O135, 'Ambiente-Termico'!$I$2:$I$1000, 0), MATCH(DC$1, 'Ambiente-Termico'!$B$1:$EC$1, 0))</f>
        <v>81</v>
      </c>
      <c r="DD135">
        <f>INDEX('Ambiente-Termico'!$B$2:$EC$1000, MATCH($O135, 'Ambiente-Termico'!$I$2:$I$1000, 0), MATCH(DD$1, 'Ambiente-Termico'!$B$1:$EC$1, 0))</f>
        <v>39.825000000000003</v>
      </c>
      <c r="DE135">
        <f>INDEX('Ambiente-Termico'!$B$2:$EC$1000, MATCH($O135, 'Ambiente-Termico'!$I$2:$I$1000, 0), MATCH(DE$1, 'Ambiente-Termico'!$B$1:$EC$1, 0))</f>
        <v>0</v>
      </c>
      <c r="DF135">
        <f>INDEX('Ambiente-Termico'!$B$2:$EC$1000, MATCH($O135, 'Ambiente-Termico'!$I$2:$I$1000, 0), MATCH(DF$1, 'Ambiente-Termico'!$B$1:$EC$1, 0))</f>
        <v>0</v>
      </c>
      <c r="DG135">
        <f>INDEX('Ambiente-Termico'!$B$2:$EC$1000, MATCH($O135, 'Ambiente-Termico'!$I$2:$I$1000, 0), MATCH(DG$1, 'Ambiente-Termico'!$B$1:$EC$1, 0))</f>
        <v>0</v>
      </c>
      <c r="DH135">
        <f>INDEX('Ambiente-Termico'!$B$2:$EC$1000, MATCH($O135, 'Ambiente-Termico'!$I$2:$I$1000, 0), MATCH(DH$1, 'Ambiente-Termico'!$B$1:$EC$1, 0))</f>
        <v>0</v>
      </c>
      <c r="DI135">
        <f>INDEX('Ambiente-Termico'!$B$2:$EC$1000, MATCH($O135, 'Ambiente-Termico'!$I$2:$I$1000, 0), MATCH(DI$1, 'Ambiente-Termico'!$B$1:$EC$1, 0))</f>
        <v>-61.41859681662919</v>
      </c>
      <c r="DJ135">
        <f>INDEX('Ambiente-Termico'!$B$2:$EC$1000, MATCH($O135, 'Ambiente-Termico'!$I$2:$I$1000, 0), MATCH(DJ$1, 'Ambiente-Termico'!$B$1:$EC$1, 0))</f>
        <v>0</v>
      </c>
      <c r="DK135">
        <f>INDEX('Ambiente-Termico'!$B$2:$EC$1000, MATCH($O135, 'Ambiente-Termico'!$I$2:$I$1000, 0), MATCH(DK$1, 'Ambiente-Termico'!$B$1:$EC$1, 0))</f>
        <v>74.846879826469674</v>
      </c>
      <c r="DL135">
        <f>INDEX('Ambiente-Termico'!$B$2:$EC$1000, MATCH($O135, 'Ambiente-Termico'!$I$2:$I$1000, 0), MATCH(DL$1, 'Ambiente-Termico'!$B$1:$EC$1, 0))</f>
        <v>134.25328300984049</v>
      </c>
      <c r="DM135">
        <f>INDEX('Ambiente-Termico'!$B$2:$EC$1000, MATCH($O135, 'Ambiente-Termico'!$I$2:$I$1000, 0), MATCH(DM$1, 'Ambiente-Termico'!$B$1:$EC$1, 0))</f>
        <v>0</v>
      </c>
      <c r="DN135" s="2">
        <f t="shared" si="90"/>
        <v>0</v>
      </c>
      <c r="DO135" s="2">
        <f t="shared" si="91"/>
        <v>0</v>
      </c>
      <c r="DP135" s="2">
        <f t="shared" si="92"/>
        <v>0</v>
      </c>
      <c r="DQ135" s="2">
        <f t="shared" si="93"/>
        <v>0</v>
      </c>
      <c r="DR135" s="2">
        <f t="shared" si="94"/>
        <v>0</v>
      </c>
      <c r="DS135" s="2">
        <f t="shared" si="95"/>
        <v>0</v>
      </c>
      <c r="DT135" s="2">
        <f t="shared" si="96"/>
        <v>0</v>
      </c>
      <c r="DU135" s="2">
        <f t="shared" si="97"/>
        <v>0.32832080200501246</v>
      </c>
      <c r="DV135" s="2">
        <f t="shared" si="98"/>
        <v>-0.2212962962962961</v>
      </c>
      <c r="DW135" s="2">
        <f t="shared" si="99"/>
        <v>7.4999999999999956E-2</v>
      </c>
      <c r="DX135" s="2">
        <f t="shared" si="100"/>
        <v>0.1316076983533353</v>
      </c>
      <c r="DY135" s="2">
        <f t="shared" si="101"/>
        <v>0.64176427528265512</v>
      </c>
      <c r="DZ135" s="2">
        <f t="shared" si="102"/>
        <v>0.31553410201397208</v>
      </c>
      <c r="EA135" s="2">
        <f t="shared" si="103"/>
        <v>0</v>
      </c>
      <c r="EB135" s="2">
        <f t="shared" si="104"/>
        <v>0</v>
      </c>
      <c r="EC135" s="2">
        <f t="shared" si="105"/>
        <v>0</v>
      </c>
      <c r="ED135" s="2">
        <f t="shared" si="106"/>
        <v>0</v>
      </c>
      <c r="EE135" s="2">
        <f t="shared" si="107"/>
        <v>6.5965036887328493E-2</v>
      </c>
      <c r="EF135" s="2">
        <f t="shared" si="108"/>
        <v>0</v>
      </c>
      <c r="EG135" s="2">
        <f t="shared" si="109"/>
        <v>-2.326341418395526E-2</v>
      </c>
      <c r="EH135" s="2">
        <f t="shared" si="110"/>
        <v>1</v>
      </c>
      <c r="EI135" s="2">
        <f t="shared" si="111"/>
        <v>0</v>
      </c>
      <c r="EJ135" s="2">
        <f t="shared" si="112"/>
        <v>5.6166904627258374E-3</v>
      </c>
      <c r="EK135" s="2">
        <f t="shared" si="113"/>
        <v>0.60333720102817057</v>
      </c>
      <c r="EL135" s="2">
        <f t="shared" si="114"/>
        <v>0.29664079050551717</v>
      </c>
      <c r="EM135" s="2">
        <f t="shared" si="115"/>
        <v>0</v>
      </c>
      <c r="EN135" s="2">
        <f t="shared" si="116"/>
        <v>0</v>
      </c>
      <c r="EO135" s="2">
        <f t="shared" si="117"/>
        <v>0</v>
      </c>
      <c r="EP135" s="2">
        <f t="shared" si="118"/>
        <v>0</v>
      </c>
      <c r="EQ135" s="2">
        <f t="shared" si="119"/>
        <v>-0.45748301598052787</v>
      </c>
      <c r="ER135" s="2">
        <f t="shared" si="120"/>
        <v>0</v>
      </c>
      <c r="ES135" s="2">
        <f t="shared" si="121"/>
        <v>0.55750502444684014</v>
      </c>
      <c r="ET135" s="2">
        <f t="shared" si="122"/>
        <v>1</v>
      </c>
      <c r="EU135" s="2">
        <f t="shared" si="123"/>
        <v>0</v>
      </c>
      <c r="EV135">
        <f>INDEX('Ambiente-Luminico'!$B$2:$DZ$1000, MATCH($P135, 'Ambiente-Luminico'!$M$2:$M$1000, 0), MATCH(EV$1, 'Ambiente-Luminico'!$B$1:$DZ$1, 0))</f>
        <v>0.6</v>
      </c>
      <c r="EW135">
        <f>INDEX('Ambiente-Luminico'!$B$2:$DZ$1000, MATCH($P135, 'Ambiente-Luminico'!$M$2:$M$1000, 0), MATCH(EW$1, 'Ambiente-Luminico'!$B$1:$DZ$1, 0))</f>
        <v>0.05</v>
      </c>
      <c r="EX135">
        <f>INDEX('Ambiente-Luminico'!$B$2:$DZ$1000, MATCH($P135, 'Ambiente-Luminico'!$M$2:$M$1000, 0), MATCH(EX$1, 'Ambiente-Luminico'!$B$1:$DZ$1, 0))</f>
        <v>0</v>
      </c>
      <c r="EY135">
        <f>INDEX('Ambiente-Luminico'!$B$2:$DZ$1000, MATCH($P135, 'Ambiente-Luminico'!$M$2:$M$1000, 0), MATCH(EY$1, 'Ambiente-Luminico'!$B$1:$DZ$1, 0))</f>
        <v>0.52760273000000002</v>
      </c>
      <c r="EZ135">
        <f>INDEX('Ambiente-Luminico'!$B$2:$DZ$1000, MATCH($P135, 'Ambiente-Luminico'!$M$2:$M$1000, 0), MATCH(EZ$1, 'Ambiente-Luminico'!$B$1:$DZ$1, 0))</f>
        <v>1.7643836999999999E-2</v>
      </c>
      <c r="FA135">
        <f>INDEX('Ambiente-Luminico'!$B$2:$DZ$1000, MATCH($P135, 'Ambiente-Luminico'!$M$2:$M$1000, 0), MATCH(FA$1, 'Ambiente-Luminico'!$B$1:$DZ$1, 0))</f>
        <v>632.08514000000002</v>
      </c>
      <c r="FB135">
        <f>INDEX('Ambiente-Luminico'!$B$2:$DZ$1000, MATCH($P135, 'Ambiente-Luminico'!$M$2:$M$1000, 0), MATCH(FB$1, 'Ambiente-Luminico'!$B$1:$DZ$1, 0))</f>
        <v>2.5000000000000001E-2</v>
      </c>
    </row>
    <row r="136" spans="1:158" x14ac:dyDescent="0.3">
      <c r="A136">
        <f>IF(INDEX(Plan1!O$5:O$1000,ROW()-1)="","",INDEX(Plan1!O$5:O$1000,ROW()-1))</f>
        <v>135</v>
      </c>
      <c r="B136" t="str">
        <f>IF(INDEX(Plan1!P$5:P$1000,ROW()-1)="","",INDEX(Plan1!P$5:P$1000,ROW()-1))</f>
        <v>CTD-HVAC_dia-V86-T120_Pext</v>
      </c>
      <c r="C136" t="str">
        <f>IF(INDEX(Plan1!Q$5:Q$1000,ROW()-1)="","",INDEX(Plan1!Q$5:Q$1000,ROW()-1))</f>
        <v>CTD</v>
      </c>
      <c r="D136" t="str">
        <f>IF(INDEX(Plan1!R$5:R$1000,ROW()-1)="","",INDEX(Plan1!R$5:R$1000,ROW()-1))</f>
        <v>HVAC_dia</v>
      </c>
      <c r="E136" t="str">
        <f>IF(INDEX(Plan1!S$5:S$1000,ROW()-1)="","",INDEX(Plan1!S$5:S$1000,ROW()-1))</f>
        <v>V86</v>
      </c>
      <c r="F136" t="str">
        <f>IF(INDEX(Plan1!T$5:T$1000,ROW()-1)="","",INDEX(Plan1!T$5:T$1000,ROW()-1))</f>
        <v>T120_Pext</v>
      </c>
      <c r="G136" t="str">
        <f>IF(INDEX(Plan1!U$5:U$1000,ROW()-1)="","",INDEX(Plan1!U$5:U$1000,ROW()-1))</f>
        <v>DORMITÓRIO SERVIÇO</v>
      </c>
      <c r="H136">
        <f>IF(INDEX(Plan1!W$5:W$1000,ROW()-1)="","",INDEX(Plan1!W$5:W$1000,ROW()-1))</f>
        <v>6.72</v>
      </c>
      <c r="I136">
        <f>IF(INDEX(Plan1!X$5:X$1000,ROW()-1)="","",INDEX(Plan1!X$5:X$1000,ROW()-1))</f>
        <v>8.1199999999999992</v>
      </c>
      <c r="J136">
        <f>IF(INDEX(Plan1!Y$5:Y$1000,ROW()-1)="","",INDEX(Plan1!Y$5:Y$1000,ROW()-1))</f>
        <v>1.32</v>
      </c>
      <c r="K136" s="16">
        <f>IF(INDEX(Plan1!Z$5:Z$1000,ROW()-1)="","",INDEX(Plan1!Z$5:Z$1000,ROW()-1))</f>
        <v>0.16</v>
      </c>
      <c r="L136" s="2">
        <f>IF(INDEX(Plan1!AA$5:AA$1000,ROW()-1)="","",INDEX(Plan1!AA$5:AA$1000,ROW()-1))</f>
        <v>0.2</v>
      </c>
      <c r="M136" t="str">
        <f t="shared" si="124"/>
        <v>ST</v>
      </c>
      <c r="N136" t="str">
        <f t="shared" si="125"/>
        <v>Leste</v>
      </c>
      <c r="O136" t="str">
        <f t="shared" si="126"/>
        <v>CTD-HVAC_dia-V86-T120_Pext-DORMITÓRIO SERVIÇO-ST</v>
      </c>
      <c r="P136" t="str">
        <f t="shared" si="127"/>
        <v>CTD-VN-V86-T120_Pext-DORMITÓRIO SERVIÇO-ST</v>
      </c>
      <c r="Q136" t="str">
        <f t="shared" si="128"/>
        <v>CTD_T120_Pext_V86</v>
      </c>
      <c r="R136" t="str">
        <f t="shared" si="129"/>
        <v>CTD_T120_Pext_V86_sDG</v>
      </c>
      <c r="S136" t="str">
        <f t="shared" si="130"/>
        <v>CTD-DORM-SERV</v>
      </c>
      <c r="T136" t="str">
        <f t="shared" si="131"/>
        <v>CTD-HVAC_dia-V86-ST-DORMITÓRIO SERVIÇO-ST</v>
      </c>
      <c r="U136">
        <f>INDEX('Ambiente-Termico'!$B$2:$EC$1000, MATCH($O136, 'Ambiente-Termico'!$I$2:$I$1000, 0), MATCH(U$1, 'Ambiente-Termico'!$B$1:$EC$1, 0))</f>
        <v>8760</v>
      </c>
      <c r="V136">
        <f>INDEX('Ambiente-Termico'!$B$2:$EC$1000, MATCH($O136, 'Ambiente-Termico'!$I$2:$I$1000, 0), MATCH(V$1, 'Ambiente-Termico'!$B$1:$EC$1, 0))</f>
        <v>24.04</v>
      </c>
      <c r="W136">
        <f>INDEX('Ambiente-Termico'!$B$2:$EC$1000, MATCH($O136, 'Ambiente-Termico'!$I$2:$I$1000, 0), MATCH(W$1, 'Ambiente-Termico'!$B$1:$EC$1, 0))</f>
        <v>24.04</v>
      </c>
      <c r="X136">
        <f>INDEX('Ambiente-Termico'!$B$2:$EC$1000, MATCH($O136, 'Ambiente-Termico'!$I$2:$I$1000, 0), MATCH(X$1, 'Ambiente-Termico'!$B$1:$EC$1, 0))</f>
        <v>22.04</v>
      </c>
      <c r="Y136">
        <f>INDEX('Ambiente-Termico'!$B$2:$EC$1000, MATCH($O136, 'Ambiente-Termico'!$I$2:$I$1000, 0), MATCH(Y$1, 'Ambiente-Termico'!$B$1:$EC$1, 0))</f>
        <v>22.04</v>
      </c>
      <c r="Z136">
        <f>INDEX('Ambiente-Termico'!$B$2:$EC$1000, MATCH($O136, 'Ambiente-Termico'!$I$2:$I$1000, 0), MATCH(Z$1, 'Ambiente-Termico'!$B$1:$EC$1, 0))</f>
        <v>24.76</v>
      </c>
      <c r="AA136">
        <f>INDEX('Ambiente-Termico'!$B$2:$EC$1000, MATCH($O136, 'Ambiente-Termico'!$I$2:$I$1000, 0), MATCH(AA$1, 'Ambiente-Termico'!$B$1:$EC$1, 0))</f>
        <v>24.76</v>
      </c>
      <c r="AB136">
        <f>INDEX('Ambiente-Termico'!$B$2:$EC$1000, MATCH($O136, 'Ambiente-Termico'!$I$2:$I$1000, 0), MATCH(AB$1, 'Ambiente-Termico'!$B$1:$EC$1, 0))</f>
        <v>21.28</v>
      </c>
      <c r="AC136">
        <f>INDEX('Ambiente-Termico'!$B$2:$EC$1000, MATCH($O136, 'Ambiente-Termico'!$I$2:$I$1000, 0), MATCH(AC$1, 'Ambiente-Termico'!$B$1:$EC$1, 0))</f>
        <v>21.28</v>
      </c>
      <c r="AD136">
        <f>INDEX('Ambiente-Termico'!$B$2:$EC$1000, MATCH($O136, 'Ambiente-Termico'!$I$2:$I$1000, 0), MATCH(AD$1, 'Ambiente-Termico'!$B$1:$EC$1, 0))</f>
        <v>24.38</v>
      </c>
      <c r="AE136">
        <f>INDEX('Ambiente-Termico'!$B$2:$EC$1000, MATCH($O136, 'Ambiente-Termico'!$I$2:$I$1000, 0), MATCH(AE$1, 'Ambiente-Termico'!$B$1:$EC$1, 0))</f>
        <v>24.38</v>
      </c>
      <c r="AF136">
        <f>INDEX('Ambiente-Termico'!$B$2:$EC$1000, MATCH($O136, 'Ambiente-Termico'!$I$2:$I$1000, 0), MATCH(AF$1, 'Ambiente-Termico'!$B$1:$EC$1, 0))</f>
        <v>21.66</v>
      </c>
      <c r="AG136">
        <f>INDEX('Ambiente-Termico'!$B$2:$EC$1000, MATCH($O136, 'Ambiente-Termico'!$I$2:$I$1000, 0), MATCH(AG$1, 'Ambiente-Termico'!$B$1:$EC$1, 0))</f>
        <v>21.66</v>
      </c>
      <c r="AH136" s="2">
        <f t="shared" si="132"/>
        <v>0</v>
      </c>
      <c r="AI136" s="2">
        <f t="shared" si="132"/>
        <v>0</v>
      </c>
      <c r="AJ136" s="2">
        <f t="shared" si="132"/>
        <v>3.6166365280290158E-3</v>
      </c>
      <c r="AK136" s="2">
        <f t="shared" si="132"/>
        <v>3.6166365280290158E-3</v>
      </c>
      <c r="AL136" s="2">
        <f t="shared" si="133"/>
        <v>8.0128205128204844E-3</v>
      </c>
      <c r="AM136" s="2">
        <f t="shared" si="133"/>
        <v>8.0128205128204844E-3</v>
      </c>
      <c r="AN136" s="2">
        <f t="shared" si="133"/>
        <v>5.1425899953249088E-3</v>
      </c>
      <c r="AO136" s="2">
        <f t="shared" si="133"/>
        <v>5.1425899953249088E-3</v>
      </c>
      <c r="AP136" s="2">
        <f t="shared" si="134"/>
        <v>4.0849673202615344E-3</v>
      </c>
      <c r="AQ136" s="2">
        <f t="shared" si="134"/>
        <v>4.0849673202615344E-3</v>
      </c>
      <c r="AR136" s="2">
        <f t="shared" si="134"/>
        <v>4.5955882352941568E-3</v>
      </c>
      <c r="AS136" s="2">
        <f t="shared" si="134"/>
        <v>4.5955882352941568E-3</v>
      </c>
      <c r="AT136">
        <f>INDEX('Ambiente-Termico'!$B$2:$EC$1000, MATCH($O136, 'Ambiente-Termico'!$I$2:$I$1000, 0), MATCH(AT$1, 'Ambiente-Termico'!$B$1:$EC$1, 0))</f>
        <v>0</v>
      </c>
      <c r="AU136" s="2">
        <f>INDEX('Ambiente-Termico'!$B$2:$EC$1000, MATCH($O136, 'Ambiente-Termico'!$I$2:$I$1000, 0), MATCH(AU$1, 'Ambiente-Termico'!$B$1:$EC$1, 0))</f>
        <v>0</v>
      </c>
      <c r="AV136">
        <f>INDEX('Ambiente-Termico'!$B$2:$EC$1000, MATCH($O136, 'Ambiente-Termico'!$I$2:$I$1000, 0), MATCH(AV$1, 'Ambiente-Termico'!$B$1:$EC$1, 0))</f>
        <v>8760</v>
      </c>
      <c r="AW136" s="2">
        <f>INDEX('Ambiente-Termico'!$B$2:$EC$1000, MATCH($O136, 'Ambiente-Termico'!$I$2:$I$1000, 0), MATCH(AW$1, 'Ambiente-Termico'!$B$1:$EC$1, 0))</f>
        <v>1</v>
      </c>
      <c r="AX136">
        <f>INDEX('Ambiente-Termico'!$B$2:$EC$1000, MATCH($O136, 'Ambiente-Termico'!$I$2:$I$1000, 0), MATCH(AX$1, 'Ambiente-Termico'!$B$1:$EC$1, 0))</f>
        <v>0</v>
      </c>
      <c r="AY136" s="2">
        <f>INDEX('Ambiente-Termico'!$B$2:$EC$1000, MATCH($O136, 'Ambiente-Termico'!$I$2:$I$1000, 0), MATCH(AY$1, 'Ambiente-Termico'!$B$1:$EC$1, 0))</f>
        <v>0</v>
      </c>
      <c r="AZ136">
        <f>INDEX('Ambiente-Termico'!$B$2:$EC$1000, MATCH($O136, 'Ambiente-Termico'!$I$2:$I$1000, 0), MATCH(AZ$1, 'Ambiente-Termico'!$B$1:$EC$1, 0))</f>
        <v>0</v>
      </c>
      <c r="BA136" s="2">
        <f>INDEX('Ambiente-Termico'!$B$2:$EC$1000, MATCH($O136, 'Ambiente-Termico'!$I$2:$I$1000, 0), MATCH(BA$1, 'Ambiente-Termico'!$B$1:$EC$1, 0))</f>
        <v>0</v>
      </c>
      <c r="BB136">
        <f>INDEX('Ambiente-Termico'!$B$2:$EC$1000, MATCH($O136, 'Ambiente-Termico'!$I$2:$I$1000, 0), MATCH(BB$1, 'Ambiente-Termico'!$B$1:$EC$1, 0))</f>
        <v>8760</v>
      </c>
      <c r="BC136" s="2">
        <f>INDEX('Ambiente-Termico'!$B$2:$EC$1000, MATCH($O136, 'Ambiente-Termico'!$I$2:$I$1000, 0), MATCH(BC$1, 'Ambiente-Termico'!$B$1:$EC$1, 0))</f>
        <v>1</v>
      </c>
      <c r="BD136" t="e">
        <f>INDEX('Ambiente-Termico'!$B$2:$EC$1000, MATCH($O136, 'Ambiente-Termico'!$I$2:$I$1000, 0), MATCH(BD$1, 'Ambiente-Termico'!$B$1:$EC$1, 0))</f>
        <v>#N/A</v>
      </c>
      <c r="BE136" s="2" t="e">
        <f>INDEX('Ambiente-Termico'!$B$2:$EC$1000, MATCH($O136, 'Ambiente-Termico'!$I$2:$I$1000, 0), MATCH(BE$1, 'Ambiente-Termico'!$B$1:$EC$1, 0))</f>
        <v>#N/A</v>
      </c>
      <c r="BF136">
        <f>INDEX('Ambiente-Termico'!$B$2:$EC$1000, MATCH($O136, 'Ambiente-Termico'!$I$2:$I$1000, 0), MATCH(BF$1, 'Ambiente-Termico'!$B$1:$EC$1, 0))</f>
        <v>0</v>
      </c>
      <c r="BG136" s="2">
        <f>INDEX('Ambiente-Termico'!$B$2:$EC$1000, MATCH($O136, 'Ambiente-Termico'!$I$2:$I$1000, 0), MATCH(BG$1, 'Ambiente-Termico'!$B$1:$EC$1, 0))</f>
        <v>0</v>
      </c>
      <c r="BH136">
        <f>INDEX('Ambiente-Termico'!$B$2:$EC$1000, MATCH($O136, 'Ambiente-Termico'!$I$2:$I$1000, 0), MATCH(BH$1, 'Ambiente-Termico'!$B$1:$EC$1, 0))</f>
        <v>0</v>
      </c>
      <c r="BI136" s="2">
        <f>INDEX('Ambiente-Termico'!$B$2:$EC$1000, MATCH($O136, 'Ambiente-Termico'!$I$2:$I$1000, 0), MATCH(BI$1, 'Ambiente-Termico'!$B$1:$EC$1, 0))</f>
        <v>0</v>
      </c>
      <c r="BJ136">
        <f>INDEX('Ambiente-Termico'!$B$2:$EC$1000, MATCH($O136, 'Ambiente-Termico'!$I$2:$I$1000, 0), MATCH(BJ$1, 'Ambiente-Termico'!$B$1:$EC$1, 0))</f>
        <v>8760</v>
      </c>
      <c r="BK136" s="2">
        <f>INDEX('Ambiente-Termico'!$B$2:$EC$1000, MATCH($O136, 'Ambiente-Termico'!$I$2:$I$1000, 0), MATCH(BK$1, 'Ambiente-Termico'!$B$1:$EC$1, 0))</f>
        <v>1</v>
      </c>
      <c r="BL136">
        <f>INDEX('Ambiente-Termico'!$B$2:$EC$1000, MATCH($O136, 'Ambiente-Termico'!$I$2:$I$1000, 0), MATCH(BL$1, 'Ambiente-Termico'!$B$1:$EC$1, 0))</f>
        <v>0</v>
      </c>
      <c r="BM136" s="2">
        <f>INDEX('Ambiente-Termico'!$B$2:$EC$1000, MATCH($O136, 'Ambiente-Termico'!$I$2:$I$1000, 0), MATCH(BM$1, 'Ambiente-Termico'!$B$1:$EC$1, 0))</f>
        <v>0</v>
      </c>
      <c r="BN136">
        <f>INDEX('Ambiente-Termico'!$B$2:$EC$1000, MATCH($O136, 'Ambiente-Termico'!$I$2:$I$1000, 0), MATCH(BN$1, 'Ambiente-Termico'!$B$1:$EC$1, 0))</f>
        <v>0</v>
      </c>
      <c r="BO136" s="2">
        <f>INDEX('Ambiente-Termico'!$B$2:$EC$1000, MATCH($O136, 'Ambiente-Termico'!$I$2:$I$1000, 0), MATCH(BO$1, 'Ambiente-Termico'!$B$1:$EC$1, 0))</f>
        <v>0</v>
      </c>
      <c r="BP136">
        <f>INDEX('Ambiente-Termico'!$B$2:$EC$1000, MATCH($O136, 'Ambiente-Termico'!$I$2:$I$1000, 0), MATCH(BP$1, 'Ambiente-Termico'!$B$1:$EC$1, 0))</f>
        <v>8760</v>
      </c>
      <c r="BQ136" s="2">
        <f>INDEX('Ambiente-Termico'!$B$2:$EC$1000, MATCH($O136, 'Ambiente-Termico'!$I$2:$I$1000, 0), MATCH(BQ$1, 'Ambiente-Termico'!$B$1:$EC$1, 0))</f>
        <v>1</v>
      </c>
      <c r="BR136">
        <f>INDEX('Ambiente-Termico'!$B$2:$EC$1000, MATCH($O136, 'Ambiente-Termico'!$I$2:$I$1000, 0), MATCH(BR$1, 'Ambiente-Termico'!$B$1:$EC$1, 0))</f>
        <v>0</v>
      </c>
      <c r="BS136" s="2">
        <f>INDEX('Ambiente-Termico'!$B$2:$EC$1000, MATCH($O136, 'Ambiente-Termico'!$I$2:$I$1000, 0), MATCH(BS$1, 'Ambiente-Termico'!$B$1:$EC$1, 0))</f>
        <v>0</v>
      </c>
      <c r="BT136">
        <f>INDEX('Ambiente-Termico'!$B$2:$EC$1000, MATCH($O136, 'Ambiente-Termico'!$I$2:$I$1000, 0), MATCH(BT$1, 'Ambiente-Termico'!$B$1:$EC$1, 0))</f>
        <v>2378</v>
      </c>
      <c r="BU136" s="2">
        <f>INDEX('Ambiente-Termico'!$B$2:$EC$1000, MATCH($O136, 'Ambiente-Termico'!$I$2:$I$1000, 0), MATCH(BU$1, 'Ambiente-Termico'!$B$1:$EC$1, 0))</f>
        <v>0.27146118721461188</v>
      </c>
      <c r="BV136">
        <f>INDEX('Ambiente-Termico'!$B$2:$EC$1000, MATCH($O136, 'Ambiente-Termico'!$I$2:$I$1000, 0), MATCH(BV$1, 'Ambiente-Termico'!$B$1:$EC$1, 0))</f>
        <v>6382</v>
      </c>
      <c r="BW136" s="2">
        <f>INDEX('Ambiente-Termico'!$B$2:$EC$1000, MATCH($O136, 'Ambiente-Termico'!$I$2:$I$1000, 0), MATCH(BW$1, 'Ambiente-Termico'!$B$1:$EC$1, 0))</f>
        <v>0.72853881278538812</v>
      </c>
      <c r="BX136">
        <f>INDEX('Ambiente-Termico'!$B$2:$EC$1000, MATCH($O136, 'Ambiente-Termico'!$I$2:$I$1000, 0), MATCH(BX$1, 'Ambiente-Termico'!$B$1:$EC$1, 0))</f>
        <v>0</v>
      </c>
      <c r="BY136" s="2">
        <f>INDEX('Ambiente-Termico'!$B$2:$EC$1000, MATCH($O136, 'Ambiente-Termico'!$I$2:$I$1000, 0), MATCH(BY$1, 'Ambiente-Termico'!$B$1:$EC$1, 0))</f>
        <v>0</v>
      </c>
      <c r="BZ136">
        <f>INDEX('Ambiente-Termico'!$B$2:$EC$1000, MATCH($O136, 'Ambiente-Termico'!$I$2:$I$1000, 0), MATCH(BZ$1, 'Ambiente-Termico'!$B$1:$EC$1, 0))</f>
        <v>2378</v>
      </c>
      <c r="CA136" s="2">
        <f>INDEX('Ambiente-Termico'!$B$2:$EC$1000, MATCH($O136, 'Ambiente-Termico'!$I$2:$I$1000, 0), MATCH(CA$1, 'Ambiente-Termico'!$B$1:$EC$1, 0))</f>
        <v>0.27146118721461188</v>
      </c>
      <c r="CB136">
        <f>INDEX('Ambiente-Termico'!$B$2:$EC$1000, MATCH($O136, 'Ambiente-Termico'!$I$2:$I$1000, 0), MATCH(CB$1, 'Ambiente-Termico'!$B$1:$EC$1, 0))</f>
        <v>6382</v>
      </c>
      <c r="CC136" s="2">
        <f>INDEX('Ambiente-Termico'!$B$2:$EC$1000, MATCH($O136, 'Ambiente-Termico'!$I$2:$I$1000, 0), MATCH(CC$1, 'Ambiente-Termico'!$B$1:$EC$1, 0))</f>
        <v>0.72853881278538812</v>
      </c>
      <c r="CD136">
        <f>INDEX('Ambiente-Termico'!$B$2:$EC$1000, MATCH($O136, 'Ambiente-Termico'!$I$2:$I$1000, 0), MATCH(CD$1, 'Ambiente-Termico'!$B$1:$EC$1, 0))</f>
        <v>0</v>
      </c>
      <c r="CE136">
        <f>INDEX('Ambiente-Termico'!$B$2:$EC$1000, MATCH($O136, 'Ambiente-Termico'!$I$2:$I$1000, 0), MATCH(CE$1, 'Ambiente-Termico'!$B$1:$EC$1, 0))</f>
        <v>0</v>
      </c>
      <c r="CF136">
        <f>INDEX('Ambiente-Termico'!$B$2:$EC$1000, MATCH($O136, 'Ambiente-Termico'!$I$2:$I$1000, 0), MATCH(CF$1, 'Ambiente-Termico'!$B$1:$EC$1, 0))</f>
        <v>0</v>
      </c>
      <c r="CG136">
        <f>INDEX('Ambiente-Termico'!$B$2:$EC$1000, MATCH($O136, 'Ambiente-Termico'!$I$2:$I$1000, 0), MATCH(CG$1, 'Ambiente-Termico'!$B$1:$EC$1, 0))</f>
        <v>0</v>
      </c>
      <c r="CH136">
        <f>INDEX('Ambiente-Termico'!$B$2:$EC$1000, MATCH($O136, 'Ambiente-Termico'!$I$2:$I$1000, 0), MATCH(CH$1, 'Ambiente-Termico'!$B$1:$EC$1, 0))</f>
        <v>0</v>
      </c>
      <c r="CI136">
        <f>INDEX('Ambiente-Termico'!$B$2:$EC$1000, MATCH($O136, 'Ambiente-Termico'!$I$2:$I$1000, 0), MATCH(CI$1, 'Ambiente-Termico'!$B$1:$EC$1, 0))</f>
        <v>0</v>
      </c>
      <c r="CJ136">
        <f>INDEX('Ambiente-Termico'!$B$2:$EC$1000, MATCH($O136, 'Ambiente-Termico'!$I$2:$I$1000, 0), MATCH(CJ$1, 'Ambiente-Termico'!$B$1:$EC$1, 0))</f>
        <v>0</v>
      </c>
      <c r="CK136">
        <f>INDEX('Ambiente-Termico'!$B$2:$EC$1000, MATCH($O136, 'Ambiente-Termico'!$I$2:$I$1000, 0), MATCH(CK$1, 'Ambiente-Termico'!$B$1:$EC$1, 0))</f>
        <v>15.52</v>
      </c>
      <c r="CL136">
        <f>INDEX('Ambiente-Termico'!$B$2:$EC$1000, MATCH($O136, 'Ambiente-Termico'!$I$2:$I$1000, 0), MATCH(CL$1, 'Ambiente-Termico'!$B$1:$EC$1, 0))</f>
        <v>23.95</v>
      </c>
      <c r="CM136">
        <f>INDEX('Ambiente-Termico'!$B$2:$EC$1000, MATCH($O136, 'Ambiente-Termico'!$I$2:$I$1000, 0), MATCH(CM$1, 'Ambiente-Termico'!$B$1:$EC$1, 0))</f>
        <v>3.72</v>
      </c>
      <c r="CN136" t="str">
        <f>INDEX('Ambiente-Termico'!$B$2:$EC$1000, MATCH($O136, 'Ambiente-Termico'!$I$2:$I$1000, 0), MATCH(CN$1, 'Ambiente-Termico'!$B$1:$EC$1, 0))</f>
        <v xml:space="preserve"> 02/21  23:00:00</v>
      </c>
      <c r="CO136">
        <f>INDEX('Ambiente-Termico'!$B$2:$EC$1000, MATCH($O136, 'Ambiente-Termico'!$I$2:$I$1000, 0), MATCH(CO$1, 'Ambiente-Termico'!$B$1:$EC$1, 0))</f>
        <v>129.6111078593847</v>
      </c>
      <c r="CP136">
        <f>INDEX('Ambiente-Termico'!$B$2:$EC$1000, MATCH($O136, 'Ambiente-Termico'!$I$2:$I$1000, 0), MATCH(CP$1, 'Ambiente-Termico'!$B$1:$EC$1, 0))</f>
        <v>81</v>
      </c>
      <c r="CQ136">
        <f>INDEX('Ambiente-Termico'!$B$2:$EC$1000, MATCH($O136, 'Ambiente-Termico'!$I$2:$I$1000, 0), MATCH(CQ$1, 'Ambiente-Termico'!$B$1:$EC$1, 0))</f>
        <v>39.825000000000003</v>
      </c>
      <c r="CR136">
        <f>INDEX('Ambiente-Termico'!$B$2:$EC$1000, MATCH($O136, 'Ambiente-Termico'!$I$2:$I$1000, 0), MATCH(CR$1, 'Ambiente-Termico'!$B$1:$EC$1, 0))</f>
        <v>0</v>
      </c>
      <c r="CS136">
        <f>INDEX('Ambiente-Termico'!$B$2:$EC$1000, MATCH($O136, 'Ambiente-Termico'!$I$2:$I$1000, 0), MATCH(CS$1, 'Ambiente-Termico'!$B$1:$EC$1, 0))</f>
        <v>0</v>
      </c>
      <c r="CT136">
        <f>INDEX('Ambiente-Termico'!$B$2:$EC$1000, MATCH($O136, 'Ambiente-Termico'!$I$2:$I$1000, 0), MATCH(CT$1, 'Ambiente-Termico'!$B$1:$EC$1, 0))</f>
        <v>0</v>
      </c>
      <c r="CU136">
        <f>INDEX('Ambiente-Termico'!$B$2:$EC$1000, MATCH($O136, 'Ambiente-Termico'!$I$2:$I$1000, 0), MATCH(CU$1, 'Ambiente-Termico'!$B$1:$EC$1, 0))</f>
        <v>0</v>
      </c>
      <c r="CV136">
        <f>INDEX('Ambiente-Termico'!$B$2:$EC$1000, MATCH($O136, 'Ambiente-Termico'!$I$2:$I$1000, 0), MATCH(CV$1, 'Ambiente-Termico'!$B$1:$EC$1, 0))</f>
        <v>11.84480063449922</v>
      </c>
      <c r="CW136">
        <f>INDEX('Ambiente-Termico'!$B$2:$EC$1000, MATCH($O136, 'Ambiente-Termico'!$I$2:$I$1000, 0), MATCH(CW$1, 'Ambiente-Termico'!$B$1:$EC$1, 0))</f>
        <v>0</v>
      </c>
      <c r="CX136">
        <f>INDEX('Ambiente-Termico'!$B$2:$EC$1000, MATCH($O136, 'Ambiente-Termico'!$I$2:$I$1000, 0), MATCH(CX$1, 'Ambiente-Termico'!$B$1:$EC$1, 0))</f>
        <v>-3.0586927751145372</v>
      </c>
      <c r="CY136">
        <f>INDEX('Ambiente-Termico'!$B$2:$EC$1000, MATCH($O136, 'Ambiente-Termico'!$I$2:$I$1000, 0), MATCH(CY$1, 'Ambiente-Termico'!$B$1:$EC$1, 0))</f>
        <v>129.6111078593847</v>
      </c>
      <c r="CZ136">
        <f>INDEX('Ambiente-Termico'!$B$2:$EC$1000, MATCH($O136, 'Ambiente-Termico'!$I$2:$I$1000, 0), MATCH(CZ$1, 'Ambiente-Termico'!$B$1:$EC$1, 0))</f>
        <v>0</v>
      </c>
      <c r="DA136" t="str">
        <f>INDEX('Ambiente-Termico'!$B$2:$EC$1000, MATCH($O136, 'Ambiente-Termico'!$I$2:$I$1000, 0), MATCH(DA$1, 'Ambiente-Termico'!$B$1:$EC$1, 0))</f>
        <v xml:space="preserve"> 02/17  23:00:00</v>
      </c>
      <c r="DB136">
        <f>INDEX('Ambiente-Termico'!$B$2:$EC$1000, MATCH($O136, 'Ambiente-Termico'!$I$2:$I$1000, 0), MATCH(DB$1, 'Ambiente-Termico'!$B$1:$EC$1, 0))</f>
        <v>124.2613188319782</v>
      </c>
      <c r="DC136">
        <f>INDEX('Ambiente-Termico'!$B$2:$EC$1000, MATCH($O136, 'Ambiente-Termico'!$I$2:$I$1000, 0), MATCH(DC$1, 'Ambiente-Termico'!$B$1:$EC$1, 0))</f>
        <v>81</v>
      </c>
      <c r="DD136">
        <f>INDEX('Ambiente-Termico'!$B$2:$EC$1000, MATCH($O136, 'Ambiente-Termico'!$I$2:$I$1000, 0), MATCH(DD$1, 'Ambiente-Termico'!$B$1:$EC$1, 0))</f>
        <v>39.825000000000003</v>
      </c>
      <c r="DE136">
        <f>INDEX('Ambiente-Termico'!$B$2:$EC$1000, MATCH($O136, 'Ambiente-Termico'!$I$2:$I$1000, 0), MATCH(DE$1, 'Ambiente-Termico'!$B$1:$EC$1, 0))</f>
        <v>0</v>
      </c>
      <c r="DF136">
        <f>INDEX('Ambiente-Termico'!$B$2:$EC$1000, MATCH($O136, 'Ambiente-Termico'!$I$2:$I$1000, 0), MATCH(DF$1, 'Ambiente-Termico'!$B$1:$EC$1, 0))</f>
        <v>0</v>
      </c>
      <c r="DG136">
        <f>INDEX('Ambiente-Termico'!$B$2:$EC$1000, MATCH($O136, 'Ambiente-Termico'!$I$2:$I$1000, 0), MATCH(DG$1, 'Ambiente-Termico'!$B$1:$EC$1, 0))</f>
        <v>0</v>
      </c>
      <c r="DH136">
        <f>INDEX('Ambiente-Termico'!$B$2:$EC$1000, MATCH($O136, 'Ambiente-Termico'!$I$2:$I$1000, 0), MATCH(DH$1, 'Ambiente-Termico'!$B$1:$EC$1, 0))</f>
        <v>0</v>
      </c>
      <c r="DI136">
        <f>INDEX('Ambiente-Termico'!$B$2:$EC$1000, MATCH($O136, 'Ambiente-Termico'!$I$2:$I$1000, 0), MATCH(DI$1, 'Ambiente-Termico'!$B$1:$EC$1, 0))</f>
        <v>-56.402041615340707</v>
      </c>
      <c r="DJ136">
        <f>INDEX('Ambiente-Termico'!$B$2:$EC$1000, MATCH($O136, 'Ambiente-Termico'!$I$2:$I$1000, 0), MATCH(DJ$1, 'Ambiente-Termico'!$B$1:$EC$1, 0))</f>
        <v>0</v>
      </c>
      <c r="DK136">
        <f>INDEX('Ambiente-Termico'!$B$2:$EC$1000, MATCH($O136, 'Ambiente-Termico'!$I$2:$I$1000, 0), MATCH(DK$1, 'Ambiente-Termico'!$B$1:$EC$1, 0))</f>
        <v>59.838360447318919</v>
      </c>
      <c r="DL136">
        <f>INDEX('Ambiente-Termico'!$B$2:$EC$1000, MATCH($O136, 'Ambiente-Termico'!$I$2:$I$1000, 0), MATCH(DL$1, 'Ambiente-Termico'!$B$1:$EC$1, 0))</f>
        <v>124.2613188319782</v>
      </c>
      <c r="DM136">
        <f>INDEX('Ambiente-Termico'!$B$2:$EC$1000, MATCH($O136, 'Ambiente-Termico'!$I$2:$I$1000, 0), MATCH(DM$1, 'Ambiente-Termico'!$B$1:$EC$1, 0))</f>
        <v>0</v>
      </c>
      <c r="DN136" s="2">
        <f t="shared" si="90"/>
        <v>0</v>
      </c>
      <c r="DO136" s="2">
        <f t="shared" si="91"/>
        <v>0</v>
      </c>
      <c r="DP136" s="2">
        <f t="shared" si="92"/>
        <v>0</v>
      </c>
      <c r="DQ136" s="2">
        <f t="shared" si="93"/>
        <v>0</v>
      </c>
      <c r="DR136" s="2">
        <f t="shared" si="94"/>
        <v>0</v>
      </c>
      <c r="DS136" s="2">
        <f t="shared" si="95"/>
        <v>0</v>
      </c>
      <c r="DT136" s="2">
        <f t="shared" si="96"/>
        <v>0</v>
      </c>
      <c r="DU136" s="2">
        <f t="shared" si="97"/>
        <v>0.22205513784461151</v>
      </c>
      <c r="DV136" s="2">
        <f t="shared" si="98"/>
        <v>-0.10879629629629628</v>
      </c>
      <c r="DW136" s="2">
        <f t="shared" si="99"/>
        <v>6.9999999999999951E-2</v>
      </c>
      <c r="DX136" s="2">
        <f t="shared" si="100"/>
        <v>0.1082385249482456</v>
      </c>
      <c r="DY136" s="2">
        <f t="shared" si="101"/>
        <v>0.62494643659613669</v>
      </c>
      <c r="DZ136" s="2">
        <f t="shared" si="102"/>
        <v>0.30726533132643391</v>
      </c>
      <c r="EA136" s="2">
        <f t="shared" si="103"/>
        <v>0</v>
      </c>
      <c r="EB136" s="2">
        <f t="shared" si="104"/>
        <v>0</v>
      </c>
      <c r="EC136" s="2">
        <f t="shared" si="105"/>
        <v>0</v>
      </c>
      <c r="ED136" s="2">
        <f t="shared" si="106"/>
        <v>0</v>
      </c>
      <c r="EE136" s="2">
        <f t="shared" si="107"/>
        <v>9.1387233934838857E-2</v>
      </c>
      <c r="EF136" s="2">
        <f t="shared" si="108"/>
        <v>0</v>
      </c>
      <c r="EG136" s="2">
        <f t="shared" si="109"/>
        <v>-2.3599001857409613E-2</v>
      </c>
      <c r="EH136" s="2">
        <f t="shared" si="110"/>
        <v>1</v>
      </c>
      <c r="EI136" s="2">
        <f t="shared" si="111"/>
        <v>0</v>
      </c>
      <c r="EJ136" s="2">
        <f t="shared" si="112"/>
        <v>7.9624879947613914E-2</v>
      </c>
      <c r="EK136" s="2">
        <f t="shared" si="113"/>
        <v>0.65185208688735519</v>
      </c>
      <c r="EL136" s="2">
        <f t="shared" si="114"/>
        <v>0.32049394271961634</v>
      </c>
      <c r="EM136" s="2">
        <f t="shared" si="115"/>
        <v>0</v>
      </c>
      <c r="EN136" s="2">
        <f t="shared" si="116"/>
        <v>0</v>
      </c>
      <c r="EO136" s="2">
        <f t="shared" si="117"/>
        <v>0</v>
      </c>
      <c r="EP136" s="2">
        <f t="shared" si="118"/>
        <v>0</v>
      </c>
      <c r="EQ136" s="2">
        <f t="shared" si="119"/>
        <v>-0.45389862384774438</v>
      </c>
      <c r="ER136" s="2">
        <f t="shared" si="120"/>
        <v>0</v>
      </c>
      <c r="ES136" s="2">
        <f t="shared" si="121"/>
        <v>0.48155259424077296</v>
      </c>
      <c r="ET136" s="2">
        <f t="shared" si="122"/>
        <v>1</v>
      </c>
      <c r="EU136" s="2">
        <f t="shared" si="123"/>
        <v>0</v>
      </c>
      <c r="EV136">
        <f>INDEX('Ambiente-Luminico'!$B$2:$DZ$1000, MATCH($P136, 'Ambiente-Luminico'!$M$2:$M$1000, 0), MATCH(EV$1, 'Ambiente-Luminico'!$B$1:$DZ$1, 0))</f>
        <v>0.95</v>
      </c>
      <c r="EW136">
        <f>INDEX('Ambiente-Luminico'!$B$2:$DZ$1000, MATCH($P136, 'Ambiente-Luminico'!$M$2:$M$1000, 0), MATCH(EW$1, 'Ambiente-Luminico'!$B$1:$DZ$1, 0))</f>
        <v>0.05</v>
      </c>
      <c r="EX136">
        <f>INDEX('Ambiente-Luminico'!$B$2:$DZ$1000, MATCH($P136, 'Ambiente-Luminico'!$M$2:$M$1000, 0), MATCH(EX$1, 'Ambiente-Luminico'!$B$1:$DZ$1, 0))</f>
        <v>0</v>
      </c>
      <c r="EY136">
        <f>INDEX('Ambiente-Luminico'!$B$2:$DZ$1000, MATCH($P136, 'Ambiente-Luminico'!$M$2:$M$1000, 0), MATCH(EY$1, 'Ambiente-Luminico'!$B$1:$DZ$1, 0))</f>
        <v>0.73267119999999997</v>
      </c>
      <c r="EZ136">
        <f>INDEX('Ambiente-Luminico'!$B$2:$DZ$1000, MATCH($P136, 'Ambiente-Luminico'!$M$2:$M$1000, 0), MATCH(EZ$1, 'Ambiente-Luminico'!$B$1:$DZ$1, 0))</f>
        <v>2.7219176000000001E-2</v>
      </c>
      <c r="FA136">
        <f>INDEX('Ambiente-Luminico'!$B$2:$DZ$1000, MATCH($P136, 'Ambiente-Luminico'!$M$2:$M$1000, 0), MATCH(FA$1, 'Ambiente-Luminico'!$B$1:$DZ$1, 0))</f>
        <v>1228.8616</v>
      </c>
      <c r="FB136">
        <f>INDEX('Ambiente-Luminico'!$B$2:$DZ$1000, MATCH($P136, 'Ambiente-Luminico'!$M$2:$M$1000, 0), MATCH(FB$1, 'Ambiente-Luminico'!$B$1:$DZ$1, 0))</f>
        <v>5.6250000000000001E-2</v>
      </c>
    </row>
    <row r="137" spans="1:158" x14ac:dyDescent="0.3">
      <c r="A137">
        <f>IF(INDEX(Plan1!O$5:O$1000,ROW()-1)="","",INDEX(Plan1!O$5:O$1000,ROW()-1))</f>
        <v>136</v>
      </c>
      <c r="B137" t="str">
        <f>IF(INDEX(Plan1!P$5:P$1000,ROW()-1)="","",INDEX(Plan1!P$5:P$1000,ROW()-1))</f>
        <v>CTD-VN-V25-ST</v>
      </c>
      <c r="C137" t="str">
        <f>IF(INDEX(Plan1!Q$5:Q$1000,ROW()-1)="","",INDEX(Plan1!Q$5:Q$1000,ROW()-1))</f>
        <v>CTD</v>
      </c>
      <c r="D137" t="str">
        <f>IF(INDEX(Plan1!R$5:R$1000,ROW()-1)="","",INDEX(Plan1!R$5:R$1000,ROW()-1))</f>
        <v>VN</v>
      </c>
      <c r="E137" t="str">
        <f>IF(INDEX(Plan1!S$5:S$1000,ROW()-1)="","",INDEX(Plan1!S$5:S$1000,ROW()-1))</f>
        <v>V25</v>
      </c>
      <c r="F137" t="str">
        <f>IF(INDEX(Plan1!T$5:T$1000,ROW()-1)="","",INDEX(Plan1!T$5:T$1000,ROW()-1))</f>
        <v>ST</v>
      </c>
      <c r="G137" t="str">
        <f>IF(INDEX(Plan1!U$5:U$1000,ROW()-1)="","",INDEX(Plan1!U$5:U$1000,ROW()-1))</f>
        <v>DORMITÓRIO 1</v>
      </c>
      <c r="H137">
        <f>IF(INDEX(Plan1!W$5:W$1000,ROW()-1)="","",INDEX(Plan1!W$5:W$1000,ROW()-1))</f>
        <v>20</v>
      </c>
      <c r="I137">
        <f>IF(INDEX(Plan1!X$5:X$1000,ROW()-1)="","",INDEX(Plan1!X$5:X$1000,ROW()-1))</f>
        <v>14.52</v>
      </c>
      <c r="J137">
        <f>IF(INDEX(Plan1!Y$5:Y$1000,ROW()-1)="","",INDEX(Plan1!Y$5:Y$1000,ROW()-1))</f>
        <v>6.24</v>
      </c>
      <c r="K137" s="16">
        <f>IF(INDEX(Plan1!Z$5:Z$1000,ROW()-1)="","",INDEX(Plan1!Z$5:Z$1000,ROW()-1))</f>
        <v>0.43</v>
      </c>
      <c r="L137" s="2">
        <f>IF(INDEX(Plan1!AA$5:AA$1000,ROW()-1)="","",INDEX(Plan1!AA$5:AA$1000,ROW()-1))</f>
        <v>0.31</v>
      </c>
      <c r="M137" t="str">
        <f t="shared" si="124"/>
        <v>ST</v>
      </c>
      <c r="N137" t="str">
        <f t="shared" si="125"/>
        <v>Oeste</v>
      </c>
      <c r="O137" t="str">
        <f t="shared" si="126"/>
        <v>CTD-VN-V25-ST-DORMITÓRIO 1-ST</v>
      </c>
      <c r="P137" t="str">
        <f t="shared" si="127"/>
        <v>CTD-VN-V25-ST-DORMITÓRIO 1-ST</v>
      </c>
      <c r="Q137" t="str">
        <f t="shared" si="128"/>
        <v>CTD_ST_V25</v>
      </c>
      <c r="R137" t="str">
        <f t="shared" si="129"/>
        <v>CTD_ST_V25_sDG</v>
      </c>
      <c r="S137" t="str">
        <f t="shared" si="130"/>
        <v>CTD-DORM-01</v>
      </c>
      <c r="T137" t="str">
        <f t="shared" si="131"/>
        <v>CTD-VN-V86-ST-DORMITÓRIO 1-ST</v>
      </c>
      <c r="U137">
        <f>INDEX('Ambiente-Termico'!$B$2:$EC$1000, MATCH($O137, 'Ambiente-Termico'!$I$2:$I$1000, 0), MATCH(U$1, 'Ambiente-Termico'!$B$1:$EC$1, 0))</f>
        <v>3650</v>
      </c>
      <c r="V137">
        <f>INDEX('Ambiente-Termico'!$B$2:$EC$1000, MATCH($O137, 'Ambiente-Termico'!$I$2:$I$1000, 0), MATCH(V$1, 'Ambiente-Termico'!$B$1:$EC$1, 0))</f>
        <v>27.12</v>
      </c>
      <c r="W137">
        <f>INDEX('Ambiente-Termico'!$B$2:$EC$1000, MATCH($O137, 'Ambiente-Termico'!$I$2:$I$1000, 0), MATCH(W$1, 'Ambiente-Termico'!$B$1:$EC$1, 0))</f>
        <v>29.23</v>
      </c>
      <c r="X137">
        <f>INDEX('Ambiente-Termico'!$B$2:$EC$1000, MATCH($O137, 'Ambiente-Termico'!$I$2:$I$1000, 0), MATCH(X$1, 'Ambiente-Termico'!$B$1:$EC$1, 0))</f>
        <v>19.940000000000001</v>
      </c>
      <c r="Y137">
        <f>INDEX('Ambiente-Termico'!$B$2:$EC$1000, MATCH($O137, 'Ambiente-Termico'!$I$2:$I$1000, 0), MATCH(Y$1, 'Ambiente-Termico'!$B$1:$EC$1, 0))</f>
        <v>20.81</v>
      </c>
      <c r="Z137">
        <f>INDEX('Ambiente-Termico'!$B$2:$EC$1000, MATCH($O137, 'Ambiente-Termico'!$I$2:$I$1000, 0), MATCH(Z$1, 'Ambiente-Termico'!$B$1:$EC$1, 0))</f>
        <v>26.19</v>
      </c>
      <c r="AA137">
        <f>INDEX('Ambiente-Termico'!$B$2:$EC$1000, MATCH($O137, 'Ambiente-Termico'!$I$2:$I$1000, 0), MATCH(AA$1, 'Ambiente-Termico'!$B$1:$EC$1, 0))</f>
        <v>28.58</v>
      </c>
      <c r="AB137">
        <f>INDEX('Ambiente-Termico'!$B$2:$EC$1000, MATCH($O137, 'Ambiente-Termico'!$I$2:$I$1000, 0), MATCH(AB$1, 'Ambiente-Termico'!$B$1:$EC$1, 0))</f>
        <v>20.45</v>
      </c>
      <c r="AC137">
        <f>INDEX('Ambiente-Termico'!$B$2:$EC$1000, MATCH($O137, 'Ambiente-Termico'!$I$2:$I$1000, 0), MATCH(AC$1, 'Ambiente-Termico'!$B$1:$EC$1, 0))</f>
        <v>20.95</v>
      </c>
      <c r="AD137">
        <f>INDEX('Ambiente-Termico'!$B$2:$EC$1000, MATCH($O137, 'Ambiente-Termico'!$I$2:$I$1000, 0), MATCH(AD$1, 'Ambiente-Termico'!$B$1:$EC$1, 0))</f>
        <v>26.66</v>
      </c>
      <c r="AE137">
        <f>INDEX('Ambiente-Termico'!$B$2:$EC$1000, MATCH($O137, 'Ambiente-Termico'!$I$2:$I$1000, 0), MATCH(AE$1, 'Ambiente-Termico'!$B$1:$EC$1, 0))</f>
        <v>28.91</v>
      </c>
      <c r="AF137">
        <f>INDEX('Ambiente-Termico'!$B$2:$EC$1000, MATCH($O137, 'Ambiente-Termico'!$I$2:$I$1000, 0), MATCH(AF$1, 'Ambiente-Termico'!$B$1:$EC$1, 0))</f>
        <v>20.2</v>
      </c>
      <c r="AG137">
        <f>INDEX('Ambiente-Termico'!$B$2:$EC$1000, MATCH($O137, 'Ambiente-Termico'!$I$2:$I$1000, 0), MATCH(AG$1, 'Ambiente-Termico'!$B$1:$EC$1, 0))</f>
        <v>20.88</v>
      </c>
      <c r="AH137" s="2">
        <f t="shared" si="132"/>
        <v>1.1661807580174988E-2</v>
      </c>
      <c r="AI137" s="2">
        <f t="shared" si="132"/>
        <v>4.4277929155313034E-3</v>
      </c>
      <c r="AJ137" s="2">
        <f t="shared" si="132"/>
        <v>3.4982508745626806E-3</v>
      </c>
      <c r="AK137" s="2">
        <f t="shared" si="132"/>
        <v>8.1029551954242551E-3</v>
      </c>
      <c r="AL137" s="2">
        <f t="shared" si="133"/>
        <v>2.4944154877140634E-2</v>
      </c>
      <c r="AM137" s="2">
        <f t="shared" si="133"/>
        <v>3.0857917938284185E-2</v>
      </c>
      <c r="AN137" s="2">
        <f t="shared" si="133"/>
        <v>1.2077294685990392E-2</v>
      </c>
      <c r="AO137" s="2">
        <f t="shared" si="133"/>
        <v>1.8735362997658211E-2</v>
      </c>
      <c r="AP137" s="2">
        <f t="shared" si="134"/>
        <v>1.8047882136279836E-2</v>
      </c>
      <c r="AQ137" s="2">
        <f t="shared" si="134"/>
        <v>1.7669045191980981E-2</v>
      </c>
      <c r="AR137" s="2">
        <f t="shared" si="134"/>
        <v>7.3710073710074875E-3</v>
      </c>
      <c r="AS137" s="2">
        <f t="shared" si="134"/>
        <v>1.3232514177693777E-2</v>
      </c>
      <c r="AT137">
        <f>INDEX('Ambiente-Termico'!$B$2:$EC$1000, MATCH($O137, 'Ambiente-Termico'!$I$2:$I$1000, 0), MATCH(AT$1, 'Ambiente-Termico'!$B$1:$EC$1, 0))</f>
        <v>0</v>
      </c>
      <c r="AU137" s="2">
        <f>INDEX('Ambiente-Termico'!$B$2:$EC$1000, MATCH($O137, 'Ambiente-Termico'!$I$2:$I$1000, 0), MATCH(AU$1, 'Ambiente-Termico'!$B$1:$EC$1, 0))</f>
        <v>0</v>
      </c>
      <c r="AV137">
        <f>INDEX('Ambiente-Termico'!$B$2:$EC$1000, MATCH($O137, 'Ambiente-Termico'!$I$2:$I$1000, 0), MATCH(AV$1, 'Ambiente-Termico'!$B$1:$EC$1, 0))</f>
        <v>3617</v>
      </c>
      <c r="AW137" s="2">
        <f>INDEX('Ambiente-Termico'!$B$2:$EC$1000, MATCH($O137, 'Ambiente-Termico'!$I$2:$I$1000, 0), MATCH(AW$1, 'Ambiente-Termico'!$B$1:$EC$1, 0))</f>
        <v>0.99095890410958909</v>
      </c>
      <c r="AX137">
        <f>INDEX('Ambiente-Termico'!$B$2:$EC$1000, MATCH($O137, 'Ambiente-Termico'!$I$2:$I$1000, 0), MATCH(AX$1, 'Ambiente-Termico'!$B$1:$EC$1, 0))</f>
        <v>33</v>
      </c>
      <c r="AY137" s="2">
        <f>INDEX('Ambiente-Termico'!$B$2:$EC$1000, MATCH($O137, 'Ambiente-Termico'!$I$2:$I$1000, 0), MATCH(AY$1, 'Ambiente-Termico'!$B$1:$EC$1, 0))</f>
        <v>9.0410958904109592E-3</v>
      </c>
      <c r="AZ137">
        <f>INDEX('Ambiente-Termico'!$B$2:$EC$1000, MATCH($O137, 'Ambiente-Termico'!$I$2:$I$1000, 0), MATCH(AZ$1, 'Ambiente-Termico'!$B$1:$EC$1, 0))</f>
        <v>0</v>
      </c>
      <c r="BA137" s="2">
        <f>INDEX('Ambiente-Termico'!$B$2:$EC$1000, MATCH($O137, 'Ambiente-Termico'!$I$2:$I$1000, 0), MATCH(BA$1, 'Ambiente-Termico'!$B$1:$EC$1, 0))</f>
        <v>0</v>
      </c>
      <c r="BB137">
        <f>INDEX('Ambiente-Termico'!$B$2:$EC$1000, MATCH($O137, 'Ambiente-Termico'!$I$2:$I$1000, 0), MATCH(BB$1, 'Ambiente-Termico'!$B$1:$EC$1, 0))</f>
        <v>8695</v>
      </c>
      <c r="BC137" s="2">
        <f>INDEX('Ambiente-Termico'!$B$2:$EC$1000, MATCH($O137, 'Ambiente-Termico'!$I$2:$I$1000, 0), MATCH(BC$1, 'Ambiente-Termico'!$B$1:$EC$1, 0))</f>
        <v>0.99257990867579904</v>
      </c>
      <c r="BD137" t="e">
        <f>INDEX('Ambiente-Termico'!$B$2:$EC$1000, MATCH($O137, 'Ambiente-Termico'!$I$2:$I$1000, 0), MATCH(BD$1, 'Ambiente-Termico'!$B$1:$EC$1, 0))</f>
        <v>#N/A</v>
      </c>
      <c r="BE137" s="2" t="e">
        <f>INDEX('Ambiente-Termico'!$B$2:$EC$1000, MATCH($O137, 'Ambiente-Termico'!$I$2:$I$1000, 0), MATCH(BE$1, 'Ambiente-Termico'!$B$1:$EC$1, 0))</f>
        <v>#N/A</v>
      </c>
      <c r="BF137">
        <f>INDEX('Ambiente-Termico'!$B$2:$EC$1000, MATCH($O137, 'Ambiente-Termico'!$I$2:$I$1000, 0), MATCH(BF$1, 'Ambiente-Termico'!$B$1:$EC$1, 0))</f>
        <v>2</v>
      </c>
      <c r="BG137" s="2">
        <f>INDEX('Ambiente-Termico'!$B$2:$EC$1000, MATCH($O137, 'Ambiente-Termico'!$I$2:$I$1000, 0), MATCH(BG$1, 'Ambiente-Termico'!$B$1:$EC$1, 0))</f>
        <v>5.4794520547945202E-4</v>
      </c>
      <c r="BH137">
        <f>INDEX('Ambiente-Termico'!$B$2:$EC$1000, MATCH($O137, 'Ambiente-Termico'!$I$2:$I$1000, 0), MATCH(BH$1, 'Ambiente-Termico'!$B$1:$EC$1, 0))</f>
        <v>338</v>
      </c>
      <c r="BI137" s="2">
        <f>INDEX('Ambiente-Termico'!$B$2:$EC$1000, MATCH($O137, 'Ambiente-Termico'!$I$2:$I$1000, 0), MATCH(BI$1, 'Ambiente-Termico'!$B$1:$EC$1, 0))</f>
        <v>9.2602739726027394E-2</v>
      </c>
      <c r="BJ137">
        <f>INDEX('Ambiente-Termico'!$B$2:$EC$1000, MATCH($O137, 'Ambiente-Termico'!$I$2:$I$1000, 0), MATCH(BJ$1, 'Ambiente-Termico'!$B$1:$EC$1, 0))</f>
        <v>3310</v>
      </c>
      <c r="BK137" s="2">
        <f>INDEX('Ambiente-Termico'!$B$2:$EC$1000, MATCH($O137, 'Ambiente-Termico'!$I$2:$I$1000, 0), MATCH(BK$1, 'Ambiente-Termico'!$B$1:$EC$1, 0))</f>
        <v>0.9068493150684932</v>
      </c>
      <c r="BL137">
        <f>INDEX('Ambiente-Termico'!$B$2:$EC$1000, MATCH($O137, 'Ambiente-Termico'!$I$2:$I$1000, 0), MATCH(BL$1, 'Ambiente-Termico'!$B$1:$EC$1, 0))</f>
        <v>86</v>
      </c>
      <c r="BM137" s="2">
        <f>INDEX('Ambiente-Termico'!$B$2:$EC$1000, MATCH($O137, 'Ambiente-Termico'!$I$2:$I$1000, 0), MATCH(BM$1, 'Ambiente-Termico'!$B$1:$EC$1, 0))</f>
        <v>9.8173515981735161E-3</v>
      </c>
      <c r="BN137">
        <f>INDEX('Ambiente-Termico'!$B$2:$EC$1000, MATCH($O137, 'Ambiente-Termico'!$I$2:$I$1000, 0), MATCH(BN$1, 'Ambiente-Termico'!$B$1:$EC$1, 0))</f>
        <v>776</v>
      </c>
      <c r="BO137" s="2">
        <f>INDEX('Ambiente-Termico'!$B$2:$EC$1000, MATCH($O137, 'Ambiente-Termico'!$I$2:$I$1000, 0), MATCH(BO$1, 'Ambiente-Termico'!$B$1:$EC$1, 0))</f>
        <v>8.8584474885844755E-2</v>
      </c>
      <c r="BP137">
        <f>INDEX('Ambiente-Termico'!$B$2:$EC$1000, MATCH($O137, 'Ambiente-Termico'!$I$2:$I$1000, 0), MATCH(BP$1, 'Ambiente-Termico'!$B$1:$EC$1, 0))</f>
        <v>7898</v>
      </c>
      <c r="BQ137" s="2">
        <f>INDEX('Ambiente-Termico'!$B$2:$EC$1000, MATCH($O137, 'Ambiente-Termico'!$I$2:$I$1000, 0), MATCH(BQ$1, 'Ambiente-Termico'!$B$1:$EC$1, 0))</f>
        <v>0.9015981735159817</v>
      </c>
      <c r="BR137">
        <f>INDEX('Ambiente-Termico'!$B$2:$EC$1000, MATCH($O137, 'Ambiente-Termico'!$I$2:$I$1000, 0), MATCH(BR$1, 'Ambiente-Termico'!$B$1:$EC$1, 0))</f>
        <v>0</v>
      </c>
      <c r="BS137" s="2">
        <f>INDEX('Ambiente-Termico'!$B$2:$EC$1000, MATCH($O137, 'Ambiente-Termico'!$I$2:$I$1000, 0), MATCH(BS$1, 'Ambiente-Termico'!$B$1:$EC$1, 0))</f>
        <v>0</v>
      </c>
      <c r="BT137">
        <f>INDEX('Ambiente-Termico'!$B$2:$EC$1000, MATCH($O137, 'Ambiente-Termico'!$I$2:$I$1000, 0), MATCH(BT$1, 'Ambiente-Termico'!$B$1:$EC$1, 0))</f>
        <v>2305</v>
      </c>
      <c r="BU137" s="2">
        <f>INDEX('Ambiente-Termico'!$B$2:$EC$1000, MATCH($O137, 'Ambiente-Termico'!$I$2:$I$1000, 0), MATCH(BU$1, 'Ambiente-Termico'!$B$1:$EC$1, 0))</f>
        <v>0.63150684931506851</v>
      </c>
      <c r="BV137">
        <f>INDEX('Ambiente-Termico'!$B$2:$EC$1000, MATCH($O137, 'Ambiente-Termico'!$I$2:$I$1000, 0), MATCH(BV$1, 'Ambiente-Termico'!$B$1:$EC$1, 0))</f>
        <v>6455</v>
      </c>
      <c r="BW137" s="2">
        <f>INDEX('Ambiente-Termico'!$B$2:$EC$1000, MATCH($O137, 'Ambiente-Termico'!$I$2:$I$1000, 0), MATCH(BW$1, 'Ambiente-Termico'!$B$1:$EC$1, 0))</f>
        <v>0.73687214611872143</v>
      </c>
      <c r="BX137">
        <f>INDEX('Ambiente-Termico'!$B$2:$EC$1000, MATCH($O137, 'Ambiente-Termico'!$I$2:$I$1000, 0), MATCH(BX$1, 'Ambiente-Termico'!$B$1:$EC$1, 0))</f>
        <v>4</v>
      </c>
      <c r="BY137" s="2">
        <f>INDEX('Ambiente-Termico'!$B$2:$EC$1000, MATCH($O137, 'Ambiente-Termico'!$I$2:$I$1000, 0), MATCH(BY$1, 'Ambiente-Termico'!$B$1:$EC$1, 0))</f>
        <v>4.5662100456620998E-4</v>
      </c>
      <c r="BZ137">
        <f>INDEX('Ambiente-Termico'!$B$2:$EC$1000, MATCH($O137, 'Ambiente-Termico'!$I$2:$I$1000, 0), MATCH(BZ$1, 'Ambiente-Termico'!$B$1:$EC$1, 0))</f>
        <v>4130</v>
      </c>
      <c r="CA137" s="2">
        <f>INDEX('Ambiente-Termico'!$B$2:$EC$1000, MATCH($O137, 'Ambiente-Termico'!$I$2:$I$1000, 0), MATCH(CA$1, 'Ambiente-Termico'!$B$1:$EC$1, 0))</f>
        <v>0.47146118721461189</v>
      </c>
      <c r="CB137">
        <f>INDEX('Ambiente-Termico'!$B$2:$EC$1000, MATCH($O137, 'Ambiente-Termico'!$I$2:$I$1000, 0), MATCH(CB$1, 'Ambiente-Termico'!$B$1:$EC$1, 0))</f>
        <v>4626</v>
      </c>
      <c r="CC137" s="2">
        <f>INDEX('Ambiente-Termico'!$B$2:$EC$1000, MATCH($O137, 'Ambiente-Termico'!$I$2:$I$1000, 0), MATCH(CC$1, 'Ambiente-Termico'!$B$1:$EC$1, 0))</f>
        <v>0.52808219178082194</v>
      </c>
      <c r="CD137">
        <f>INDEX('Ambiente-Termico'!$B$2:$EC$1000, MATCH($O137, 'Ambiente-Termico'!$I$2:$I$1000, 0), MATCH(CD$1, 'Ambiente-Termico'!$B$1:$EC$1, 0))</f>
        <v>1697.81</v>
      </c>
      <c r="CE137">
        <f>INDEX('Ambiente-Termico'!$B$2:$EC$1000, MATCH($O137, 'Ambiente-Termico'!$I$2:$I$1000, 0), MATCH(CE$1, 'Ambiente-Termico'!$B$1:$EC$1, 0))</f>
        <v>501.42</v>
      </c>
      <c r="CF137">
        <f>INDEX('Ambiente-Termico'!$B$2:$EC$1000, MATCH($O137, 'Ambiente-Termico'!$I$2:$I$1000, 0), MATCH(CF$1, 'Ambiente-Termico'!$B$1:$EC$1, 0))</f>
        <v>84.890500000000003</v>
      </c>
      <c r="CG137">
        <f>INDEX('Ambiente-Termico'!$B$2:$EC$1000, MATCH($O137, 'Ambiente-Termico'!$I$2:$I$1000, 0), MATCH(CG$1, 'Ambiente-Termico'!$B$1:$EC$1, 0))</f>
        <v>25.071000000000002</v>
      </c>
      <c r="CH137">
        <f>INDEX('Ambiente-Termico'!$B$2:$EC$1000, MATCH($O137, 'Ambiente-Termico'!$I$2:$I$1000, 0), MATCH(CH$1, 'Ambiente-Termico'!$B$1:$EC$1, 0))</f>
        <v>59.819500000000005</v>
      </c>
      <c r="CI137">
        <f>INDEX('Ambiente-Termico'!$B$2:$EC$1000, MATCH($O137, 'Ambiente-Termico'!$I$2:$I$1000, 0), MATCH(CI$1, 'Ambiente-Termico'!$B$1:$EC$1, 0))</f>
        <v>657.42</v>
      </c>
      <c r="CJ137">
        <f>INDEX('Ambiente-Termico'!$B$2:$EC$1000, MATCH($O137, 'Ambiente-Termico'!$I$2:$I$1000, 0), MATCH(CJ$1, 'Ambiente-Termico'!$B$1:$EC$1, 0))</f>
        <v>51.829308173480086</v>
      </c>
      <c r="CK137">
        <f>INDEX('Ambiente-Termico'!$B$2:$EC$1000, MATCH($O137, 'Ambiente-Termico'!$I$2:$I$1000, 0), MATCH(CK$1, 'Ambiente-Termico'!$B$1:$EC$1, 0))</f>
        <v>0</v>
      </c>
      <c r="CL137">
        <f>INDEX('Ambiente-Termico'!$B$2:$EC$1000, MATCH($O137, 'Ambiente-Termico'!$I$2:$I$1000, 0), MATCH(CL$1, 'Ambiente-Termico'!$B$1:$EC$1, 0))</f>
        <v>0</v>
      </c>
      <c r="CM137">
        <f>INDEX('Ambiente-Termico'!$B$2:$EC$1000, MATCH($O137, 'Ambiente-Termico'!$I$2:$I$1000, 0), MATCH(CM$1, 'Ambiente-Termico'!$B$1:$EC$1, 0))</f>
        <v>0</v>
      </c>
      <c r="CN137">
        <f>INDEX('Ambiente-Termico'!$B$2:$EC$1000, MATCH($O137, 'Ambiente-Termico'!$I$2:$I$1000, 0), MATCH(CN$1, 'Ambiente-Termico'!$B$1:$EC$1, 0))</f>
        <v>0</v>
      </c>
      <c r="CO137">
        <f>INDEX('Ambiente-Termico'!$B$2:$EC$1000, MATCH($O137, 'Ambiente-Termico'!$I$2:$I$1000, 0), MATCH(CO$1, 'Ambiente-Termico'!$B$1:$EC$1, 0))</f>
        <v>0</v>
      </c>
      <c r="CP137">
        <f>INDEX('Ambiente-Termico'!$B$2:$EC$1000, MATCH($O137, 'Ambiente-Termico'!$I$2:$I$1000, 0), MATCH(CP$1, 'Ambiente-Termico'!$B$1:$EC$1, 0))</f>
        <v>0</v>
      </c>
      <c r="CQ137">
        <f>INDEX('Ambiente-Termico'!$B$2:$EC$1000, MATCH($O137, 'Ambiente-Termico'!$I$2:$I$1000, 0), MATCH(CQ$1, 'Ambiente-Termico'!$B$1:$EC$1, 0))</f>
        <v>0</v>
      </c>
      <c r="CR137">
        <f>INDEX('Ambiente-Termico'!$B$2:$EC$1000, MATCH($O137, 'Ambiente-Termico'!$I$2:$I$1000, 0), MATCH(CR$1, 'Ambiente-Termico'!$B$1:$EC$1, 0))</f>
        <v>0</v>
      </c>
      <c r="CS137">
        <f>INDEX('Ambiente-Termico'!$B$2:$EC$1000, MATCH($O137, 'Ambiente-Termico'!$I$2:$I$1000, 0), MATCH(CS$1, 'Ambiente-Termico'!$B$1:$EC$1, 0))</f>
        <v>0</v>
      </c>
      <c r="CT137">
        <f>INDEX('Ambiente-Termico'!$B$2:$EC$1000, MATCH($O137, 'Ambiente-Termico'!$I$2:$I$1000, 0), MATCH(CT$1, 'Ambiente-Termico'!$B$1:$EC$1, 0))</f>
        <v>0</v>
      </c>
      <c r="CU137">
        <f>INDEX('Ambiente-Termico'!$B$2:$EC$1000, MATCH($O137, 'Ambiente-Termico'!$I$2:$I$1000, 0), MATCH(CU$1, 'Ambiente-Termico'!$B$1:$EC$1, 0))</f>
        <v>0</v>
      </c>
      <c r="CV137">
        <f>INDEX('Ambiente-Termico'!$B$2:$EC$1000, MATCH($O137, 'Ambiente-Termico'!$I$2:$I$1000, 0), MATCH(CV$1, 'Ambiente-Termico'!$B$1:$EC$1, 0))</f>
        <v>0</v>
      </c>
      <c r="CW137">
        <f>INDEX('Ambiente-Termico'!$B$2:$EC$1000, MATCH($O137, 'Ambiente-Termico'!$I$2:$I$1000, 0), MATCH(CW$1, 'Ambiente-Termico'!$B$1:$EC$1, 0))</f>
        <v>0</v>
      </c>
      <c r="CX137">
        <f>INDEX('Ambiente-Termico'!$B$2:$EC$1000, MATCH($O137, 'Ambiente-Termico'!$I$2:$I$1000, 0), MATCH(CX$1, 'Ambiente-Termico'!$B$1:$EC$1, 0))</f>
        <v>0</v>
      </c>
      <c r="CY137">
        <f>INDEX('Ambiente-Termico'!$B$2:$EC$1000, MATCH($O137, 'Ambiente-Termico'!$I$2:$I$1000, 0), MATCH(CY$1, 'Ambiente-Termico'!$B$1:$EC$1, 0))</f>
        <v>0</v>
      </c>
      <c r="CZ137">
        <f>INDEX('Ambiente-Termico'!$B$2:$EC$1000, MATCH($O137, 'Ambiente-Termico'!$I$2:$I$1000, 0), MATCH(CZ$1, 'Ambiente-Termico'!$B$1:$EC$1, 0))</f>
        <v>0</v>
      </c>
      <c r="DA137">
        <f>INDEX('Ambiente-Termico'!$B$2:$EC$1000, MATCH($O137, 'Ambiente-Termico'!$I$2:$I$1000, 0), MATCH(DA$1, 'Ambiente-Termico'!$B$1:$EC$1, 0))</f>
        <v>0</v>
      </c>
      <c r="DB137">
        <f>INDEX('Ambiente-Termico'!$B$2:$EC$1000, MATCH($O137, 'Ambiente-Termico'!$I$2:$I$1000, 0), MATCH(DB$1, 'Ambiente-Termico'!$B$1:$EC$1, 0))</f>
        <v>0</v>
      </c>
      <c r="DC137">
        <f>INDEX('Ambiente-Termico'!$B$2:$EC$1000, MATCH($O137, 'Ambiente-Termico'!$I$2:$I$1000, 0), MATCH(DC$1, 'Ambiente-Termico'!$B$1:$EC$1, 0))</f>
        <v>0</v>
      </c>
      <c r="DD137">
        <f>INDEX('Ambiente-Termico'!$B$2:$EC$1000, MATCH($O137, 'Ambiente-Termico'!$I$2:$I$1000, 0), MATCH(DD$1, 'Ambiente-Termico'!$B$1:$EC$1, 0))</f>
        <v>0</v>
      </c>
      <c r="DE137">
        <f>INDEX('Ambiente-Termico'!$B$2:$EC$1000, MATCH($O137, 'Ambiente-Termico'!$I$2:$I$1000, 0), MATCH(DE$1, 'Ambiente-Termico'!$B$1:$EC$1, 0))</f>
        <v>0</v>
      </c>
      <c r="DF137">
        <f>INDEX('Ambiente-Termico'!$B$2:$EC$1000, MATCH($O137, 'Ambiente-Termico'!$I$2:$I$1000, 0), MATCH(DF$1, 'Ambiente-Termico'!$B$1:$EC$1, 0))</f>
        <v>0</v>
      </c>
      <c r="DG137">
        <f>INDEX('Ambiente-Termico'!$B$2:$EC$1000, MATCH($O137, 'Ambiente-Termico'!$I$2:$I$1000, 0), MATCH(DG$1, 'Ambiente-Termico'!$B$1:$EC$1, 0))</f>
        <v>0</v>
      </c>
      <c r="DH137">
        <f>INDEX('Ambiente-Termico'!$B$2:$EC$1000, MATCH($O137, 'Ambiente-Termico'!$I$2:$I$1000, 0), MATCH(DH$1, 'Ambiente-Termico'!$B$1:$EC$1, 0))</f>
        <v>0</v>
      </c>
      <c r="DI137">
        <f>INDEX('Ambiente-Termico'!$B$2:$EC$1000, MATCH($O137, 'Ambiente-Termico'!$I$2:$I$1000, 0), MATCH(DI$1, 'Ambiente-Termico'!$B$1:$EC$1, 0))</f>
        <v>0</v>
      </c>
      <c r="DJ137">
        <f>INDEX('Ambiente-Termico'!$B$2:$EC$1000, MATCH($O137, 'Ambiente-Termico'!$I$2:$I$1000, 0), MATCH(DJ$1, 'Ambiente-Termico'!$B$1:$EC$1, 0))</f>
        <v>0</v>
      </c>
      <c r="DK137">
        <f>INDEX('Ambiente-Termico'!$B$2:$EC$1000, MATCH($O137, 'Ambiente-Termico'!$I$2:$I$1000, 0), MATCH(DK$1, 'Ambiente-Termico'!$B$1:$EC$1, 0))</f>
        <v>0</v>
      </c>
      <c r="DL137">
        <f>INDEX('Ambiente-Termico'!$B$2:$EC$1000, MATCH($O137, 'Ambiente-Termico'!$I$2:$I$1000, 0), MATCH(DL$1, 'Ambiente-Termico'!$B$1:$EC$1, 0))</f>
        <v>0</v>
      </c>
      <c r="DM137">
        <f>INDEX('Ambiente-Termico'!$B$2:$EC$1000, MATCH($O137, 'Ambiente-Termico'!$I$2:$I$1000, 0), MATCH(DM$1, 'Ambiente-Termico'!$B$1:$EC$1, 0))</f>
        <v>0</v>
      </c>
      <c r="DN137" s="2">
        <f t="shared" si="90"/>
        <v>0.56934062171040112</v>
      </c>
      <c r="DO137" s="2">
        <f t="shared" si="91"/>
        <v>2.4037993654748124E-2</v>
      </c>
      <c r="DP137" s="2">
        <f t="shared" si="92"/>
        <v>0.56934062171040112</v>
      </c>
      <c r="DQ137" s="2">
        <f t="shared" si="93"/>
        <v>2.4037993654748124E-2</v>
      </c>
      <c r="DR137" s="2">
        <f t="shared" si="94"/>
        <v>0.65105378903219413</v>
      </c>
      <c r="DS137" s="2">
        <f t="shared" si="95"/>
        <v>0.84499088694864866</v>
      </c>
      <c r="DT137" s="2">
        <f t="shared" si="96"/>
        <v>-0.57006394244688119</v>
      </c>
      <c r="DU137" s="2">
        <f t="shared" si="97"/>
        <v>0</v>
      </c>
      <c r="DV137" s="2">
        <f t="shared" si="98"/>
        <v>0</v>
      </c>
      <c r="DW137" s="2">
        <f t="shared" si="99"/>
        <v>0</v>
      </c>
      <c r="DX137" s="2">
        <f t="shared" si="100"/>
        <v>0</v>
      </c>
      <c r="DY137" s="2">
        <f t="shared" si="101"/>
        <v>0</v>
      </c>
      <c r="DZ137" s="2">
        <f t="shared" si="102"/>
        <v>0</v>
      </c>
      <c r="EA137" s="2">
        <f t="shared" si="103"/>
        <v>0</v>
      </c>
      <c r="EB137" s="2">
        <f t="shared" si="104"/>
        <v>0</v>
      </c>
      <c r="EC137" s="2">
        <f t="shared" si="105"/>
        <v>0</v>
      </c>
      <c r="ED137" s="2">
        <f t="shared" si="106"/>
        <v>0</v>
      </c>
      <c r="EE137" s="2">
        <f t="shared" si="107"/>
        <v>0</v>
      </c>
      <c r="EF137" s="2">
        <f t="shared" si="108"/>
        <v>0</v>
      </c>
      <c r="EG137" s="2">
        <f t="shared" si="109"/>
        <v>0</v>
      </c>
      <c r="EH137" s="2">
        <f t="shared" si="110"/>
        <v>0</v>
      </c>
      <c r="EI137" s="2">
        <f t="shared" si="111"/>
        <v>0</v>
      </c>
      <c r="EJ137" s="2">
        <f t="shared" si="112"/>
        <v>0</v>
      </c>
      <c r="EK137" s="2">
        <f t="shared" si="113"/>
        <v>0</v>
      </c>
      <c r="EL137" s="2">
        <f t="shared" si="114"/>
        <v>0</v>
      </c>
      <c r="EM137" s="2">
        <f t="shared" si="115"/>
        <v>0</v>
      </c>
      <c r="EN137" s="2">
        <f t="shared" si="116"/>
        <v>0</v>
      </c>
      <c r="EO137" s="2">
        <f t="shared" si="117"/>
        <v>0</v>
      </c>
      <c r="EP137" s="2">
        <f t="shared" si="118"/>
        <v>0</v>
      </c>
      <c r="EQ137" s="2">
        <f t="shared" si="119"/>
        <v>0</v>
      </c>
      <c r="ER137" s="2">
        <f t="shared" si="120"/>
        <v>0</v>
      </c>
      <c r="ES137" s="2">
        <f t="shared" si="121"/>
        <v>0</v>
      </c>
      <c r="ET137" s="2">
        <f t="shared" si="122"/>
        <v>0</v>
      </c>
      <c r="EU137" s="2">
        <f t="shared" si="123"/>
        <v>0</v>
      </c>
      <c r="EV137">
        <f>INDEX('Ambiente-Luminico'!$B$2:$DZ$1000, MATCH($P137, 'Ambiente-Luminico'!$M$2:$M$1000, 0), MATCH(EV$1, 'Ambiente-Luminico'!$B$1:$DZ$1, 0))</f>
        <v>0.14285714999999999</v>
      </c>
      <c r="EW137">
        <f>INDEX('Ambiente-Luminico'!$B$2:$DZ$1000, MATCH($P137, 'Ambiente-Luminico'!$M$2:$M$1000, 0), MATCH(EW$1, 'Ambiente-Luminico'!$B$1:$DZ$1, 0))</f>
        <v>0.33928570000000002</v>
      </c>
      <c r="EX137">
        <f>INDEX('Ambiente-Luminico'!$B$2:$DZ$1000, MATCH($P137, 'Ambiente-Luminico'!$M$2:$M$1000, 0), MATCH(EX$1, 'Ambiente-Luminico'!$B$1:$DZ$1, 0))</f>
        <v>0</v>
      </c>
      <c r="EY137">
        <f>INDEX('Ambiente-Luminico'!$B$2:$DZ$1000, MATCH($P137, 'Ambiente-Luminico'!$M$2:$M$1000, 0), MATCH(EY$1, 'Ambiente-Luminico'!$B$1:$DZ$1, 0))</f>
        <v>0.28809200000000001</v>
      </c>
      <c r="EZ137">
        <f>INDEX('Ambiente-Luminico'!$B$2:$DZ$1000, MATCH($P137, 'Ambiente-Luminico'!$M$2:$M$1000, 0), MATCH(EZ$1, 'Ambiente-Luminico'!$B$1:$DZ$1, 0))</f>
        <v>2.6428569999999998E-2</v>
      </c>
      <c r="FA137">
        <f>INDEX('Ambiente-Luminico'!$B$2:$DZ$1000, MATCH($P137, 'Ambiente-Luminico'!$M$2:$M$1000, 0), MATCH(FA$1, 'Ambiente-Luminico'!$B$1:$DZ$1, 0))</f>
        <v>429.38222999999999</v>
      </c>
      <c r="FB137">
        <f>INDEX('Ambiente-Luminico'!$B$2:$DZ$1000, MATCH($P137, 'Ambiente-Luminico'!$M$2:$M$1000, 0), MATCH(FB$1, 'Ambiente-Luminico'!$B$1:$DZ$1, 0))</f>
        <v>0.29910713</v>
      </c>
    </row>
    <row r="138" spans="1:158" x14ac:dyDescent="0.3">
      <c r="A138">
        <f>IF(INDEX(Plan1!O$5:O$1000,ROW()-1)="","",INDEX(Plan1!O$5:O$1000,ROW()-1))</f>
        <v>137</v>
      </c>
      <c r="B138" t="str">
        <f>IF(INDEX(Plan1!P$5:P$1000,ROW()-1)="","",INDEX(Plan1!P$5:P$1000,ROW()-1))</f>
        <v>CTD-VN-V60-ST</v>
      </c>
      <c r="C138" t="str">
        <f>IF(INDEX(Plan1!Q$5:Q$1000,ROW()-1)="","",INDEX(Plan1!Q$5:Q$1000,ROW()-1))</f>
        <v>CTD</v>
      </c>
      <c r="D138" t="str">
        <f>IF(INDEX(Plan1!R$5:R$1000,ROW()-1)="","",INDEX(Plan1!R$5:R$1000,ROW()-1))</f>
        <v>VN</v>
      </c>
      <c r="E138" t="str">
        <f>IF(INDEX(Plan1!S$5:S$1000,ROW()-1)="","",INDEX(Plan1!S$5:S$1000,ROW()-1))</f>
        <v>V60</v>
      </c>
      <c r="F138" t="str">
        <f>IF(INDEX(Plan1!T$5:T$1000,ROW()-1)="","",INDEX(Plan1!T$5:T$1000,ROW()-1))</f>
        <v>ST</v>
      </c>
      <c r="G138" t="str">
        <f>IF(INDEX(Plan1!U$5:U$1000,ROW()-1)="","",INDEX(Plan1!U$5:U$1000,ROW()-1))</f>
        <v>DORMITÓRIO 1</v>
      </c>
      <c r="H138">
        <f>IF(INDEX(Plan1!W$5:W$1000,ROW()-1)="","",INDEX(Plan1!W$5:W$1000,ROW()-1))</f>
        <v>20</v>
      </c>
      <c r="I138">
        <f>IF(INDEX(Plan1!X$5:X$1000,ROW()-1)="","",INDEX(Plan1!X$5:X$1000,ROW()-1))</f>
        <v>14.52</v>
      </c>
      <c r="J138">
        <f>IF(INDEX(Plan1!Y$5:Y$1000,ROW()-1)="","",INDEX(Plan1!Y$5:Y$1000,ROW()-1))</f>
        <v>6.24</v>
      </c>
      <c r="K138" s="16">
        <f>IF(INDEX(Plan1!Z$5:Z$1000,ROW()-1)="","",INDEX(Plan1!Z$5:Z$1000,ROW()-1))</f>
        <v>0.43</v>
      </c>
      <c r="L138" s="2">
        <f>IF(INDEX(Plan1!AA$5:AA$1000,ROW()-1)="","",INDEX(Plan1!AA$5:AA$1000,ROW()-1))</f>
        <v>0.31</v>
      </c>
      <c r="M138" t="str">
        <f t="shared" si="124"/>
        <v>ST</v>
      </c>
      <c r="N138" t="str">
        <f t="shared" si="125"/>
        <v>Oeste</v>
      </c>
      <c r="O138" t="str">
        <f t="shared" si="126"/>
        <v>CTD-VN-V60-ST-DORMITÓRIO 1-ST</v>
      </c>
      <c r="P138" t="str">
        <f t="shared" si="127"/>
        <v>CTD-VN-V60-ST-DORMITÓRIO 1-ST</v>
      </c>
      <c r="Q138" t="str">
        <f t="shared" si="128"/>
        <v>CTD_ST_V60</v>
      </c>
      <c r="R138" t="str">
        <f t="shared" si="129"/>
        <v>CTD_ST_V60_sDG</v>
      </c>
      <c r="S138" t="str">
        <f t="shared" si="130"/>
        <v>CTD-DORM-01</v>
      </c>
      <c r="T138" t="str">
        <f t="shared" si="131"/>
        <v>CTD-VN-V86-ST-DORMITÓRIO 1-ST</v>
      </c>
      <c r="U138">
        <f>INDEX('Ambiente-Termico'!$B$2:$EC$1000, MATCH($O138, 'Ambiente-Termico'!$I$2:$I$1000, 0), MATCH(U$1, 'Ambiente-Termico'!$B$1:$EC$1, 0))</f>
        <v>3650</v>
      </c>
      <c r="V138">
        <f>INDEX('Ambiente-Termico'!$B$2:$EC$1000, MATCH($O138, 'Ambiente-Termico'!$I$2:$I$1000, 0), MATCH(V$1, 'Ambiente-Termico'!$B$1:$EC$1, 0))</f>
        <v>27.35</v>
      </c>
      <c r="W138">
        <f>INDEX('Ambiente-Termico'!$B$2:$EC$1000, MATCH($O138, 'Ambiente-Termico'!$I$2:$I$1000, 0), MATCH(W$1, 'Ambiente-Termico'!$B$1:$EC$1, 0))</f>
        <v>29.56</v>
      </c>
      <c r="X138">
        <f>INDEX('Ambiente-Termico'!$B$2:$EC$1000, MATCH($O138, 'Ambiente-Termico'!$I$2:$I$1000, 0), MATCH(X$1, 'Ambiente-Termico'!$B$1:$EC$1, 0))</f>
        <v>19.98</v>
      </c>
      <c r="Y138">
        <f>INDEX('Ambiente-Termico'!$B$2:$EC$1000, MATCH($O138, 'Ambiente-Termico'!$I$2:$I$1000, 0), MATCH(Y$1, 'Ambiente-Termico'!$B$1:$EC$1, 0))</f>
        <v>20.95</v>
      </c>
      <c r="Z138">
        <f>INDEX('Ambiente-Termico'!$B$2:$EC$1000, MATCH($O138, 'Ambiente-Termico'!$I$2:$I$1000, 0), MATCH(Z$1, 'Ambiente-Termico'!$B$1:$EC$1, 0))</f>
        <v>26.61</v>
      </c>
      <c r="AA138">
        <f>INDEX('Ambiente-Termico'!$B$2:$EC$1000, MATCH($O138, 'Ambiente-Termico'!$I$2:$I$1000, 0), MATCH(AA$1, 'Ambiente-Termico'!$B$1:$EC$1, 0))</f>
        <v>29.37</v>
      </c>
      <c r="AB138">
        <f>INDEX('Ambiente-Termico'!$B$2:$EC$1000, MATCH($O138, 'Ambiente-Termico'!$I$2:$I$1000, 0), MATCH(AB$1, 'Ambiente-Termico'!$B$1:$EC$1, 0))</f>
        <v>20.6</v>
      </c>
      <c r="AC138">
        <f>INDEX('Ambiente-Termico'!$B$2:$EC$1000, MATCH($O138, 'Ambiente-Termico'!$I$2:$I$1000, 0), MATCH(AC$1, 'Ambiente-Termico'!$B$1:$EC$1, 0))</f>
        <v>21.21</v>
      </c>
      <c r="AD138">
        <f>INDEX('Ambiente-Termico'!$B$2:$EC$1000, MATCH($O138, 'Ambiente-Termico'!$I$2:$I$1000, 0), MATCH(AD$1, 'Ambiente-Termico'!$B$1:$EC$1, 0))</f>
        <v>26.98</v>
      </c>
      <c r="AE138">
        <f>INDEX('Ambiente-Termico'!$B$2:$EC$1000, MATCH($O138, 'Ambiente-Termico'!$I$2:$I$1000, 0), MATCH(AE$1, 'Ambiente-Termico'!$B$1:$EC$1, 0))</f>
        <v>29.47</v>
      </c>
      <c r="AF138">
        <f>INDEX('Ambiente-Termico'!$B$2:$EC$1000, MATCH($O138, 'Ambiente-Termico'!$I$2:$I$1000, 0), MATCH(AF$1, 'Ambiente-Termico'!$B$1:$EC$1, 0))</f>
        <v>20.29</v>
      </c>
      <c r="AG138">
        <f>INDEX('Ambiente-Termico'!$B$2:$EC$1000, MATCH($O138, 'Ambiente-Termico'!$I$2:$I$1000, 0), MATCH(AG$1, 'Ambiente-Termico'!$B$1:$EC$1, 0))</f>
        <v>21.08</v>
      </c>
      <c r="AH138" s="2">
        <f t="shared" si="132"/>
        <v>3.2798833819241979E-3</v>
      </c>
      <c r="AI138" s="2">
        <f t="shared" si="132"/>
        <v>-6.8119891008173727E-3</v>
      </c>
      <c r="AJ138" s="2">
        <f t="shared" si="132"/>
        <v>1.4992503748126884E-3</v>
      </c>
      <c r="AK138" s="2">
        <f t="shared" si="132"/>
        <v>1.4299332697808032E-3</v>
      </c>
      <c r="AL138" s="2">
        <f t="shared" si="133"/>
        <v>9.3075204765450392E-3</v>
      </c>
      <c r="AM138" s="2">
        <f t="shared" si="133"/>
        <v>4.0691759918615178E-3</v>
      </c>
      <c r="AN138" s="2">
        <f t="shared" si="133"/>
        <v>4.8309178743960457E-3</v>
      </c>
      <c r="AO138" s="2">
        <f t="shared" si="133"/>
        <v>6.5573770491803574E-3</v>
      </c>
      <c r="AP138" s="2">
        <f t="shared" si="134"/>
        <v>6.2615101289134056E-3</v>
      </c>
      <c r="AQ138" s="2">
        <f t="shared" si="134"/>
        <v>-1.3591573224600584E-3</v>
      </c>
      <c r="AR138" s="2">
        <f t="shared" si="134"/>
        <v>2.9484029484030394E-3</v>
      </c>
      <c r="AS138" s="2">
        <f t="shared" si="134"/>
        <v>3.780718336483968E-3</v>
      </c>
      <c r="AT138">
        <f>INDEX('Ambiente-Termico'!$B$2:$EC$1000, MATCH($O138, 'Ambiente-Termico'!$I$2:$I$1000, 0), MATCH(AT$1, 'Ambiente-Termico'!$B$1:$EC$1, 0))</f>
        <v>0</v>
      </c>
      <c r="AU138" s="2">
        <f>INDEX('Ambiente-Termico'!$B$2:$EC$1000, MATCH($O138, 'Ambiente-Termico'!$I$2:$I$1000, 0), MATCH(AU$1, 'Ambiente-Termico'!$B$1:$EC$1, 0))</f>
        <v>0</v>
      </c>
      <c r="AV138">
        <f>INDEX('Ambiente-Termico'!$B$2:$EC$1000, MATCH($O138, 'Ambiente-Termico'!$I$2:$I$1000, 0), MATCH(AV$1, 'Ambiente-Termico'!$B$1:$EC$1, 0))</f>
        <v>3609</v>
      </c>
      <c r="AW138" s="2">
        <f>INDEX('Ambiente-Termico'!$B$2:$EC$1000, MATCH($O138, 'Ambiente-Termico'!$I$2:$I$1000, 0), MATCH(AW$1, 'Ambiente-Termico'!$B$1:$EC$1, 0))</f>
        <v>0.98876712328767125</v>
      </c>
      <c r="AX138">
        <f>INDEX('Ambiente-Termico'!$B$2:$EC$1000, MATCH($O138, 'Ambiente-Termico'!$I$2:$I$1000, 0), MATCH(AX$1, 'Ambiente-Termico'!$B$1:$EC$1, 0))</f>
        <v>41</v>
      </c>
      <c r="AY138" s="2">
        <f>INDEX('Ambiente-Termico'!$B$2:$EC$1000, MATCH($O138, 'Ambiente-Termico'!$I$2:$I$1000, 0), MATCH(AY$1, 'Ambiente-Termico'!$B$1:$EC$1, 0))</f>
        <v>1.123287671232877E-2</v>
      </c>
      <c r="AZ138">
        <f>INDEX('Ambiente-Termico'!$B$2:$EC$1000, MATCH($O138, 'Ambiente-Termico'!$I$2:$I$1000, 0), MATCH(AZ$1, 'Ambiente-Termico'!$B$1:$EC$1, 0))</f>
        <v>2</v>
      </c>
      <c r="BA138" s="2">
        <f>INDEX('Ambiente-Termico'!$B$2:$EC$1000, MATCH($O138, 'Ambiente-Termico'!$I$2:$I$1000, 0), MATCH(BA$1, 'Ambiente-Termico'!$B$1:$EC$1, 0))</f>
        <v>2.2831050228310499E-4</v>
      </c>
      <c r="BB138">
        <f>INDEX('Ambiente-Termico'!$B$2:$EC$1000, MATCH($O138, 'Ambiente-Termico'!$I$2:$I$1000, 0), MATCH(BB$1, 'Ambiente-Termico'!$B$1:$EC$1, 0))</f>
        <v>8663</v>
      </c>
      <c r="BC138" s="2">
        <f>INDEX('Ambiente-Termico'!$B$2:$EC$1000, MATCH($O138, 'Ambiente-Termico'!$I$2:$I$1000, 0), MATCH(BC$1, 'Ambiente-Termico'!$B$1:$EC$1, 0))</f>
        <v>0.98892694063926945</v>
      </c>
      <c r="BD138" t="e">
        <f>INDEX('Ambiente-Termico'!$B$2:$EC$1000, MATCH($O138, 'Ambiente-Termico'!$I$2:$I$1000, 0), MATCH(BD$1, 'Ambiente-Termico'!$B$1:$EC$1, 0))</f>
        <v>#N/A</v>
      </c>
      <c r="BE138" s="2" t="e">
        <f>INDEX('Ambiente-Termico'!$B$2:$EC$1000, MATCH($O138, 'Ambiente-Termico'!$I$2:$I$1000, 0), MATCH(BE$1, 'Ambiente-Termico'!$B$1:$EC$1, 0))</f>
        <v>#N/A</v>
      </c>
      <c r="BF138">
        <f>INDEX('Ambiente-Termico'!$B$2:$EC$1000, MATCH($O138, 'Ambiente-Termico'!$I$2:$I$1000, 0), MATCH(BF$1, 'Ambiente-Termico'!$B$1:$EC$1, 0))</f>
        <v>3</v>
      </c>
      <c r="BG138" s="2">
        <f>INDEX('Ambiente-Termico'!$B$2:$EC$1000, MATCH($O138, 'Ambiente-Termico'!$I$2:$I$1000, 0), MATCH(BG$1, 'Ambiente-Termico'!$B$1:$EC$1, 0))</f>
        <v>8.2191780821917813E-4</v>
      </c>
      <c r="BH138">
        <f>INDEX('Ambiente-Termico'!$B$2:$EC$1000, MATCH($O138, 'Ambiente-Termico'!$I$2:$I$1000, 0), MATCH(BH$1, 'Ambiente-Termico'!$B$1:$EC$1, 0))</f>
        <v>311</v>
      </c>
      <c r="BI138" s="2">
        <f>INDEX('Ambiente-Termico'!$B$2:$EC$1000, MATCH($O138, 'Ambiente-Termico'!$I$2:$I$1000, 0), MATCH(BI$1, 'Ambiente-Termico'!$B$1:$EC$1, 0))</f>
        <v>8.5205479452054797E-2</v>
      </c>
      <c r="BJ138">
        <f>INDEX('Ambiente-Termico'!$B$2:$EC$1000, MATCH($O138, 'Ambiente-Termico'!$I$2:$I$1000, 0), MATCH(BJ$1, 'Ambiente-Termico'!$B$1:$EC$1, 0))</f>
        <v>3336</v>
      </c>
      <c r="BK138" s="2">
        <f>INDEX('Ambiente-Termico'!$B$2:$EC$1000, MATCH($O138, 'Ambiente-Termico'!$I$2:$I$1000, 0), MATCH(BK$1, 'Ambiente-Termico'!$B$1:$EC$1, 0))</f>
        <v>0.91397260273972603</v>
      </c>
      <c r="BL138">
        <f>INDEX('Ambiente-Termico'!$B$2:$EC$1000, MATCH($O138, 'Ambiente-Termico'!$I$2:$I$1000, 0), MATCH(BL$1, 'Ambiente-Termico'!$B$1:$EC$1, 0))</f>
        <v>152</v>
      </c>
      <c r="BM138" s="2">
        <f>INDEX('Ambiente-Termico'!$B$2:$EC$1000, MATCH($O138, 'Ambiente-Termico'!$I$2:$I$1000, 0), MATCH(BM$1, 'Ambiente-Termico'!$B$1:$EC$1, 0))</f>
        <v>1.7351598173515979E-2</v>
      </c>
      <c r="BN138">
        <f>INDEX('Ambiente-Termico'!$B$2:$EC$1000, MATCH($O138, 'Ambiente-Termico'!$I$2:$I$1000, 0), MATCH(BN$1, 'Ambiente-Termico'!$B$1:$EC$1, 0))</f>
        <v>697</v>
      </c>
      <c r="BO138" s="2">
        <f>INDEX('Ambiente-Termico'!$B$2:$EC$1000, MATCH($O138, 'Ambiente-Termico'!$I$2:$I$1000, 0), MATCH(BO$1, 'Ambiente-Termico'!$B$1:$EC$1, 0))</f>
        <v>7.9566210045662097E-2</v>
      </c>
      <c r="BP138">
        <f>INDEX('Ambiente-Termico'!$B$2:$EC$1000, MATCH($O138, 'Ambiente-Termico'!$I$2:$I$1000, 0), MATCH(BP$1, 'Ambiente-Termico'!$B$1:$EC$1, 0))</f>
        <v>7911</v>
      </c>
      <c r="BQ138" s="2">
        <f>INDEX('Ambiente-Termico'!$B$2:$EC$1000, MATCH($O138, 'Ambiente-Termico'!$I$2:$I$1000, 0), MATCH(BQ$1, 'Ambiente-Termico'!$B$1:$EC$1, 0))</f>
        <v>0.90308219178082194</v>
      </c>
      <c r="BR138">
        <f>INDEX('Ambiente-Termico'!$B$2:$EC$1000, MATCH($O138, 'Ambiente-Termico'!$I$2:$I$1000, 0), MATCH(BR$1, 'Ambiente-Termico'!$B$1:$EC$1, 0))</f>
        <v>0</v>
      </c>
      <c r="BS138" s="2">
        <f>INDEX('Ambiente-Termico'!$B$2:$EC$1000, MATCH($O138, 'Ambiente-Termico'!$I$2:$I$1000, 0), MATCH(BS$1, 'Ambiente-Termico'!$B$1:$EC$1, 0))</f>
        <v>0</v>
      </c>
      <c r="BT138">
        <f>INDEX('Ambiente-Termico'!$B$2:$EC$1000, MATCH($O138, 'Ambiente-Termico'!$I$2:$I$1000, 0), MATCH(BT$1, 'Ambiente-Termico'!$B$1:$EC$1, 0))</f>
        <v>2237</v>
      </c>
      <c r="BU138" s="2">
        <f>INDEX('Ambiente-Termico'!$B$2:$EC$1000, MATCH($O138, 'Ambiente-Termico'!$I$2:$I$1000, 0), MATCH(BU$1, 'Ambiente-Termico'!$B$1:$EC$1, 0))</f>
        <v>0.61287671232876717</v>
      </c>
      <c r="BV138">
        <f>INDEX('Ambiente-Termico'!$B$2:$EC$1000, MATCH($O138, 'Ambiente-Termico'!$I$2:$I$1000, 0), MATCH(BV$1, 'Ambiente-Termico'!$B$1:$EC$1, 0))</f>
        <v>6523</v>
      </c>
      <c r="BW138" s="2">
        <f>INDEX('Ambiente-Termico'!$B$2:$EC$1000, MATCH($O138, 'Ambiente-Termico'!$I$2:$I$1000, 0), MATCH(BW$1, 'Ambiente-Termico'!$B$1:$EC$1, 0))</f>
        <v>0.74463470319634706</v>
      </c>
      <c r="BX138">
        <f>INDEX('Ambiente-Termico'!$B$2:$EC$1000, MATCH($O138, 'Ambiente-Termico'!$I$2:$I$1000, 0), MATCH(BX$1, 'Ambiente-Termico'!$B$1:$EC$1, 0))</f>
        <v>8</v>
      </c>
      <c r="BY138" s="2">
        <f>INDEX('Ambiente-Termico'!$B$2:$EC$1000, MATCH($O138, 'Ambiente-Termico'!$I$2:$I$1000, 0), MATCH(BY$1, 'Ambiente-Termico'!$B$1:$EC$1, 0))</f>
        <v>9.1324200913242006E-4</v>
      </c>
      <c r="BZ138">
        <f>INDEX('Ambiente-Termico'!$B$2:$EC$1000, MATCH($O138, 'Ambiente-Termico'!$I$2:$I$1000, 0), MATCH(BZ$1, 'Ambiente-Termico'!$B$1:$EC$1, 0))</f>
        <v>3900</v>
      </c>
      <c r="CA138" s="2">
        <f>INDEX('Ambiente-Termico'!$B$2:$EC$1000, MATCH($O138, 'Ambiente-Termico'!$I$2:$I$1000, 0), MATCH(CA$1, 'Ambiente-Termico'!$B$1:$EC$1, 0))</f>
        <v>0.4452054794520548</v>
      </c>
      <c r="CB138">
        <f>INDEX('Ambiente-Termico'!$B$2:$EC$1000, MATCH($O138, 'Ambiente-Termico'!$I$2:$I$1000, 0), MATCH(CB$1, 'Ambiente-Termico'!$B$1:$EC$1, 0))</f>
        <v>4852</v>
      </c>
      <c r="CC138" s="2">
        <f>INDEX('Ambiente-Termico'!$B$2:$EC$1000, MATCH($O138, 'Ambiente-Termico'!$I$2:$I$1000, 0), MATCH(CC$1, 'Ambiente-Termico'!$B$1:$EC$1, 0))</f>
        <v>0.55388127853881275</v>
      </c>
      <c r="CD138">
        <f>INDEX('Ambiente-Termico'!$B$2:$EC$1000, MATCH($O138, 'Ambiente-Termico'!$I$2:$I$1000, 0), MATCH(CD$1, 'Ambiente-Termico'!$B$1:$EC$1, 0))</f>
        <v>2950.44</v>
      </c>
      <c r="CE138">
        <f>INDEX('Ambiente-Termico'!$B$2:$EC$1000, MATCH($O138, 'Ambiente-Termico'!$I$2:$I$1000, 0), MATCH(CE$1, 'Ambiente-Termico'!$B$1:$EC$1, 0))</f>
        <v>499.88</v>
      </c>
      <c r="CF138">
        <f>INDEX('Ambiente-Termico'!$B$2:$EC$1000, MATCH($O138, 'Ambiente-Termico'!$I$2:$I$1000, 0), MATCH(CF$1, 'Ambiente-Termico'!$B$1:$EC$1, 0))</f>
        <v>147.52199999999999</v>
      </c>
      <c r="CG138">
        <f>INDEX('Ambiente-Termico'!$B$2:$EC$1000, MATCH($O138, 'Ambiente-Termico'!$I$2:$I$1000, 0), MATCH(CG$1, 'Ambiente-Termico'!$B$1:$EC$1, 0))</f>
        <v>24.994</v>
      </c>
      <c r="CH138">
        <f>INDEX('Ambiente-Termico'!$B$2:$EC$1000, MATCH($O138, 'Ambiente-Termico'!$I$2:$I$1000, 0), MATCH(CH$1, 'Ambiente-Termico'!$B$1:$EC$1, 0))</f>
        <v>122.52799999999999</v>
      </c>
      <c r="CI138">
        <f>INDEX('Ambiente-Termico'!$B$2:$EC$1000, MATCH($O138, 'Ambiente-Termico'!$I$2:$I$1000, 0), MATCH(CI$1, 'Ambiente-Termico'!$B$1:$EC$1, 0))</f>
        <v>2385.81</v>
      </c>
      <c r="CJ138">
        <f>INDEX('Ambiente-Termico'!$B$2:$EC$1000, MATCH($O138, 'Ambiente-Termico'!$I$2:$I$1000, 0), MATCH(CJ$1, 'Ambiente-Termico'!$B$1:$EC$1, 0))</f>
        <v>46.080272802082682</v>
      </c>
      <c r="CK138">
        <f>INDEX('Ambiente-Termico'!$B$2:$EC$1000, MATCH($O138, 'Ambiente-Termico'!$I$2:$I$1000, 0), MATCH(CK$1, 'Ambiente-Termico'!$B$1:$EC$1, 0))</f>
        <v>0</v>
      </c>
      <c r="CL138">
        <f>INDEX('Ambiente-Termico'!$B$2:$EC$1000, MATCH($O138, 'Ambiente-Termico'!$I$2:$I$1000, 0), MATCH(CL$1, 'Ambiente-Termico'!$B$1:$EC$1, 0))</f>
        <v>0</v>
      </c>
      <c r="CM138">
        <f>INDEX('Ambiente-Termico'!$B$2:$EC$1000, MATCH($O138, 'Ambiente-Termico'!$I$2:$I$1000, 0), MATCH(CM$1, 'Ambiente-Termico'!$B$1:$EC$1, 0))</f>
        <v>0</v>
      </c>
      <c r="CN138">
        <f>INDEX('Ambiente-Termico'!$B$2:$EC$1000, MATCH($O138, 'Ambiente-Termico'!$I$2:$I$1000, 0), MATCH(CN$1, 'Ambiente-Termico'!$B$1:$EC$1, 0))</f>
        <v>0</v>
      </c>
      <c r="CO138">
        <f>INDEX('Ambiente-Termico'!$B$2:$EC$1000, MATCH($O138, 'Ambiente-Termico'!$I$2:$I$1000, 0), MATCH(CO$1, 'Ambiente-Termico'!$B$1:$EC$1, 0))</f>
        <v>0</v>
      </c>
      <c r="CP138">
        <f>INDEX('Ambiente-Termico'!$B$2:$EC$1000, MATCH($O138, 'Ambiente-Termico'!$I$2:$I$1000, 0), MATCH(CP$1, 'Ambiente-Termico'!$B$1:$EC$1, 0))</f>
        <v>0</v>
      </c>
      <c r="CQ138">
        <f>INDEX('Ambiente-Termico'!$B$2:$EC$1000, MATCH($O138, 'Ambiente-Termico'!$I$2:$I$1000, 0), MATCH(CQ$1, 'Ambiente-Termico'!$B$1:$EC$1, 0))</f>
        <v>0</v>
      </c>
      <c r="CR138">
        <f>INDEX('Ambiente-Termico'!$B$2:$EC$1000, MATCH($O138, 'Ambiente-Termico'!$I$2:$I$1000, 0), MATCH(CR$1, 'Ambiente-Termico'!$B$1:$EC$1, 0))</f>
        <v>0</v>
      </c>
      <c r="CS138">
        <f>INDEX('Ambiente-Termico'!$B$2:$EC$1000, MATCH($O138, 'Ambiente-Termico'!$I$2:$I$1000, 0), MATCH(CS$1, 'Ambiente-Termico'!$B$1:$EC$1, 0))</f>
        <v>0</v>
      </c>
      <c r="CT138">
        <f>INDEX('Ambiente-Termico'!$B$2:$EC$1000, MATCH($O138, 'Ambiente-Termico'!$I$2:$I$1000, 0), MATCH(CT$1, 'Ambiente-Termico'!$B$1:$EC$1, 0))</f>
        <v>0</v>
      </c>
      <c r="CU138">
        <f>INDEX('Ambiente-Termico'!$B$2:$EC$1000, MATCH($O138, 'Ambiente-Termico'!$I$2:$I$1000, 0), MATCH(CU$1, 'Ambiente-Termico'!$B$1:$EC$1, 0))</f>
        <v>0</v>
      </c>
      <c r="CV138">
        <f>INDEX('Ambiente-Termico'!$B$2:$EC$1000, MATCH($O138, 'Ambiente-Termico'!$I$2:$I$1000, 0), MATCH(CV$1, 'Ambiente-Termico'!$B$1:$EC$1, 0))</f>
        <v>0</v>
      </c>
      <c r="CW138">
        <f>INDEX('Ambiente-Termico'!$B$2:$EC$1000, MATCH($O138, 'Ambiente-Termico'!$I$2:$I$1000, 0), MATCH(CW$1, 'Ambiente-Termico'!$B$1:$EC$1, 0))</f>
        <v>0</v>
      </c>
      <c r="CX138">
        <f>INDEX('Ambiente-Termico'!$B$2:$EC$1000, MATCH($O138, 'Ambiente-Termico'!$I$2:$I$1000, 0), MATCH(CX$1, 'Ambiente-Termico'!$B$1:$EC$1, 0))</f>
        <v>0</v>
      </c>
      <c r="CY138">
        <f>INDEX('Ambiente-Termico'!$B$2:$EC$1000, MATCH($O138, 'Ambiente-Termico'!$I$2:$I$1000, 0), MATCH(CY$1, 'Ambiente-Termico'!$B$1:$EC$1, 0))</f>
        <v>0</v>
      </c>
      <c r="CZ138">
        <f>INDEX('Ambiente-Termico'!$B$2:$EC$1000, MATCH($O138, 'Ambiente-Termico'!$I$2:$I$1000, 0), MATCH(CZ$1, 'Ambiente-Termico'!$B$1:$EC$1, 0))</f>
        <v>0</v>
      </c>
      <c r="DA138">
        <f>INDEX('Ambiente-Termico'!$B$2:$EC$1000, MATCH($O138, 'Ambiente-Termico'!$I$2:$I$1000, 0), MATCH(DA$1, 'Ambiente-Termico'!$B$1:$EC$1, 0))</f>
        <v>0</v>
      </c>
      <c r="DB138">
        <f>INDEX('Ambiente-Termico'!$B$2:$EC$1000, MATCH($O138, 'Ambiente-Termico'!$I$2:$I$1000, 0), MATCH(DB$1, 'Ambiente-Termico'!$B$1:$EC$1, 0))</f>
        <v>0</v>
      </c>
      <c r="DC138">
        <f>INDEX('Ambiente-Termico'!$B$2:$EC$1000, MATCH($O138, 'Ambiente-Termico'!$I$2:$I$1000, 0), MATCH(DC$1, 'Ambiente-Termico'!$B$1:$EC$1, 0))</f>
        <v>0</v>
      </c>
      <c r="DD138">
        <f>INDEX('Ambiente-Termico'!$B$2:$EC$1000, MATCH($O138, 'Ambiente-Termico'!$I$2:$I$1000, 0), MATCH(DD$1, 'Ambiente-Termico'!$B$1:$EC$1, 0))</f>
        <v>0</v>
      </c>
      <c r="DE138">
        <f>INDEX('Ambiente-Termico'!$B$2:$EC$1000, MATCH($O138, 'Ambiente-Termico'!$I$2:$I$1000, 0), MATCH(DE$1, 'Ambiente-Termico'!$B$1:$EC$1, 0))</f>
        <v>0</v>
      </c>
      <c r="DF138">
        <f>INDEX('Ambiente-Termico'!$B$2:$EC$1000, MATCH($O138, 'Ambiente-Termico'!$I$2:$I$1000, 0), MATCH(DF$1, 'Ambiente-Termico'!$B$1:$EC$1, 0))</f>
        <v>0</v>
      </c>
      <c r="DG138">
        <f>INDEX('Ambiente-Termico'!$B$2:$EC$1000, MATCH($O138, 'Ambiente-Termico'!$I$2:$I$1000, 0), MATCH(DG$1, 'Ambiente-Termico'!$B$1:$EC$1, 0))</f>
        <v>0</v>
      </c>
      <c r="DH138">
        <f>INDEX('Ambiente-Termico'!$B$2:$EC$1000, MATCH($O138, 'Ambiente-Termico'!$I$2:$I$1000, 0), MATCH(DH$1, 'Ambiente-Termico'!$B$1:$EC$1, 0))</f>
        <v>0</v>
      </c>
      <c r="DI138">
        <f>INDEX('Ambiente-Termico'!$B$2:$EC$1000, MATCH($O138, 'Ambiente-Termico'!$I$2:$I$1000, 0), MATCH(DI$1, 'Ambiente-Termico'!$B$1:$EC$1, 0))</f>
        <v>0</v>
      </c>
      <c r="DJ138">
        <f>INDEX('Ambiente-Termico'!$B$2:$EC$1000, MATCH($O138, 'Ambiente-Termico'!$I$2:$I$1000, 0), MATCH(DJ$1, 'Ambiente-Termico'!$B$1:$EC$1, 0))</f>
        <v>0</v>
      </c>
      <c r="DK138">
        <f>INDEX('Ambiente-Termico'!$B$2:$EC$1000, MATCH($O138, 'Ambiente-Termico'!$I$2:$I$1000, 0), MATCH(DK$1, 'Ambiente-Termico'!$B$1:$EC$1, 0))</f>
        <v>0</v>
      </c>
      <c r="DL138">
        <f>INDEX('Ambiente-Termico'!$B$2:$EC$1000, MATCH($O138, 'Ambiente-Termico'!$I$2:$I$1000, 0), MATCH(DL$1, 'Ambiente-Termico'!$B$1:$EC$1, 0))</f>
        <v>0</v>
      </c>
      <c r="DM138">
        <f>INDEX('Ambiente-Termico'!$B$2:$EC$1000, MATCH($O138, 'Ambiente-Termico'!$I$2:$I$1000, 0), MATCH(DM$1, 'Ambiente-Termico'!$B$1:$EC$1, 0))</f>
        <v>0</v>
      </c>
      <c r="DN138" s="2">
        <f t="shared" si="90"/>
        <v>0.25160373888670462</v>
      </c>
      <c r="DO138" s="2">
        <f t="shared" si="91"/>
        <v>2.7035443875664145E-2</v>
      </c>
      <c r="DP138" s="2">
        <f t="shared" si="92"/>
        <v>0.25160373888670473</v>
      </c>
      <c r="DQ138" s="2">
        <f t="shared" si="93"/>
        <v>2.7035443875664145E-2</v>
      </c>
      <c r="DR138" s="2">
        <f t="shared" si="94"/>
        <v>0.2852551201955329</v>
      </c>
      <c r="DS138" s="2">
        <f t="shared" si="95"/>
        <v>0.43746419030597694</v>
      </c>
      <c r="DT138" s="2">
        <f t="shared" si="96"/>
        <v>-0.39590855703694494</v>
      </c>
      <c r="DU138" s="2">
        <f t="shared" si="97"/>
        <v>0</v>
      </c>
      <c r="DV138" s="2">
        <f t="shared" si="98"/>
        <v>0</v>
      </c>
      <c r="DW138" s="2">
        <f t="shared" si="99"/>
        <v>0</v>
      </c>
      <c r="DX138" s="2">
        <f t="shared" si="100"/>
        <v>0</v>
      </c>
      <c r="DY138" s="2">
        <f t="shared" si="101"/>
        <v>0</v>
      </c>
      <c r="DZ138" s="2">
        <f t="shared" si="102"/>
        <v>0</v>
      </c>
      <c r="EA138" s="2">
        <f t="shared" si="103"/>
        <v>0</v>
      </c>
      <c r="EB138" s="2">
        <f t="shared" si="104"/>
        <v>0</v>
      </c>
      <c r="EC138" s="2">
        <f t="shared" si="105"/>
        <v>0</v>
      </c>
      <c r="ED138" s="2">
        <f t="shared" si="106"/>
        <v>0</v>
      </c>
      <c r="EE138" s="2">
        <f t="shared" si="107"/>
        <v>0</v>
      </c>
      <c r="EF138" s="2">
        <f t="shared" si="108"/>
        <v>0</v>
      </c>
      <c r="EG138" s="2">
        <f t="shared" si="109"/>
        <v>0</v>
      </c>
      <c r="EH138" s="2">
        <f t="shared" si="110"/>
        <v>0</v>
      </c>
      <c r="EI138" s="2">
        <f t="shared" si="111"/>
        <v>0</v>
      </c>
      <c r="EJ138" s="2">
        <f t="shared" si="112"/>
        <v>0</v>
      </c>
      <c r="EK138" s="2">
        <f t="shared" si="113"/>
        <v>0</v>
      </c>
      <c r="EL138" s="2">
        <f t="shared" si="114"/>
        <v>0</v>
      </c>
      <c r="EM138" s="2">
        <f t="shared" si="115"/>
        <v>0</v>
      </c>
      <c r="EN138" s="2">
        <f t="shared" si="116"/>
        <v>0</v>
      </c>
      <c r="EO138" s="2">
        <f t="shared" si="117"/>
        <v>0</v>
      </c>
      <c r="EP138" s="2">
        <f t="shared" si="118"/>
        <v>0</v>
      </c>
      <c r="EQ138" s="2">
        <f t="shared" si="119"/>
        <v>0</v>
      </c>
      <c r="ER138" s="2">
        <f t="shared" si="120"/>
        <v>0</v>
      </c>
      <c r="ES138" s="2">
        <f t="shared" si="121"/>
        <v>0</v>
      </c>
      <c r="ET138" s="2">
        <f t="shared" si="122"/>
        <v>0</v>
      </c>
      <c r="EU138" s="2">
        <f t="shared" si="123"/>
        <v>0</v>
      </c>
      <c r="EV138">
        <f>INDEX('Ambiente-Luminico'!$B$2:$DZ$1000, MATCH($P138, 'Ambiente-Luminico'!$M$2:$M$1000, 0), MATCH(EV$1, 'Ambiente-Luminico'!$B$1:$DZ$1, 0))</f>
        <v>1</v>
      </c>
      <c r="EW138">
        <f>INDEX('Ambiente-Luminico'!$B$2:$DZ$1000, MATCH($P138, 'Ambiente-Luminico'!$M$2:$M$1000, 0), MATCH(EW$1, 'Ambiente-Luminico'!$B$1:$DZ$1, 0))</f>
        <v>0.48214287</v>
      </c>
      <c r="EX138">
        <f>INDEX('Ambiente-Luminico'!$B$2:$DZ$1000, MATCH($P138, 'Ambiente-Luminico'!$M$2:$M$1000, 0), MATCH(EX$1, 'Ambiente-Luminico'!$B$1:$DZ$1, 0))</f>
        <v>0</v>
      </c>
      <c r="EY138">
        <f>INDEX('Ambiente-Luminico'!$B$2:$DZ$1000, MATCH($P138, 'Ambiente-Luminico'!$M$2:$M$1000, 0), MATCH(EY$1, 'Ambiente-Luminico'!$B$1:$DZ$1, 0))</f>
        <v>0.78267604000000002</v>
      </c>
      <c r="EZ138">
        <f>INDEX('Ambiente-Luminico'!$B$2:$DZ$1000, MATCH($P138, 'Ambiente-Luminico'!$M$2:$M$1000, 0), MATCH(EZ$1, 'Ambiente-Luminico'!$B$1:$DZ$1, 0))</f>
        <v>0.11157535</v>
      </c>
      <c r="FA138">
        <f>INDEX('Ambiente-Luminico'!$B$2:$DZ$1000, MATCH($P138, 'Ambiente-Luminico'!$M$2:$M$1000, 0), MATCH(FA$1, 'Ambiente-Luminico'!$B$1:$DZ$1, 0))</f>
        <v>1849.5592999999999</v>
      </c>
      <c r="FB138">
        <f>INDEX('Ambiente-Luminico'!$B$2:$DZ$1000, MATCH($P138, 'Ambiente-Luminico'!$M$2:$M$1000, 0), MATCH(FB$1, 'Ambiente-Luminico'!$B$1:$DZ$1, 0))</f>
        <v>0.35714287</v>
      </c>
    </row>
    <row r="139" spans="1:158" x14ac:dyDescent="0.3">
      <c r="A139">
        <f>IF(INDEX(Plan1!O$5:O$1000,ROW()-1)="","",INDEX(Plan1!O$5:O$1000,ROW()-1))</f>
        <v>138</v>
      </c>
      <c r="B139" t="str">
        <f>IF(INDEX(Plan1!P$5:P$1000,ROW()-1)="","",INDEX(Plan1!P$5:P$1000,ROW()-1))</f>
        <v>CTD-VN-V86-ST</v>
      </c>
      <c r="C139" t="str">
        <f>IF(INDEX(Plan1!Q$5:Q$1000,ROW()-1)="","",INDEX(Plan1!Q$5:Q$1000,ROW()-1))</f>
        <v>CTD</v>
      </c>
      <c r="D139" t="str">
        <f>IF(INDEX(Plan1!R$5:R$1000,ROW()-1)="","",INDEX(Plan1!R$5:R$1000,ROW()-1))</f>
        <v>VN</v>
      </c>
      <c r="E139" t="str">
        <f>IF(INDEX(Plan1!S$5:S$1000,ROW()-1)="","",INDEX(Plan1!S$5:S$1000,ROW()-1))</f>
        <v>V86</v>
      </c>
      <c r="F139" t="str">
        <f>IF(INDEX(Plan1!T$5:T$1000,ROW()-1)="","",INDEX(Plan1!T$5:T$1000,ROW()-1))</f>
        <v>ST</v>
      </c>
      <c r="G139" t="str">
        <f>IF(INDEX(Plan1!U$5:U$1000,ROW()-1)="","",INDEX(Plan1!U$5:U$1000,ROW()-1))</f>
        <v>DORMITÓRIO 1</v>
      </c>
      <c r="H139">
        <f>IF(INDEX(Plan1!W$5:W$1000,ROW()-1)="","",INDEX(Plan1!W$5:W$1000,ROW()-1))</f>
        <v>20</v>
      </c>
      <c r="I139">
        <f>IF(INDEX(Plan1!X$5:X$1000,ROW()-1)="","",INDEX(Plan1!X$5:X$1000,ROW()-1))</f>
        <v>14.52</v>
      </c>
      <c r="J139">
        <f>IF(INDEX(Plan1!Y$5:Y$1000,ROW()-1)="","",INDEX(Plan1!Y$5:Y$1000,ROW()-1))</f>
        <v>6.24</v>
      </c>
      <c r="K139" s="16">
        <f>IF(INDEX(Plan1!Z$5:Z$1000,ROW()-1)="","",INDEX(Plan1!Z$5:Z$1000,ROW()-1))</f>
        <v>0.43</v>
      </c>
      <c r="L139" s="2">
        <f>IF(INDEX(Plan1!AA$5:AA$1000,ROW()-1)="","",INDEX(Plan1!AA$5:AA$1000,ROW()-1))</f>
        <v>0.31</v>
      </c>
      <c r="M139" t="str">
        <f t="shared" si="124"/>
        <v>ST</v>
      </c>
      <c r="N139" t="str">
        <f t="shared" si="125"/>
        <v>Oeste</v>
      </c>
      <c r="O139" t="str">
        <f t="shared" si="126"/>
        <v>CTD-VN-V86-ST-DORMITÓRIO 1-ST</v>
      </c>
      <c r="P139" t="str">
        <f t="shared" si="127"/>
        <v>CTD-VN-V86-ST-DORMITÓRIO 1-ST</v>
      </c>
      <c r="Q139" t="str">
        <f t="shared" si="128"/>
        <v>CTD_ST_V86</v>
      </c>
      <c r="R139" t="str">
        <f t="shared" si="129"/>
        <v>CTD_ST_V86_sDG</v>
      </c>
      <c r="S139" t="str">
        <f t="shared" si="130"/>
        <v>CTD-DORM-01</v>
      </c>
      <c r="T139" t="str">
        <f t="shared" si="131"/>
        <v>CTD-VN-V86-ST-DORMITÓRIO 1-ST</v>
      </c>
      <c r="U139">
        <f>INDEX('Ambiente-Termico'!$B$2:$EC$1000, MATCH($O139, 'Ambiente-Termico'!$I$2:$I$1000, 0), MATCH(U$1, 'Ambiente-Termico'!$B$1:$EC$1, 0))</f>
        <v>3650</v>
      </c>
      <c r="V139">
        <f>INDEX('Ambiente-Termico'!$B$2:$EC$1000, MATCH($O139, 'Ambiente-Termico'!$I$2:$I$1000, 0), MATCH(V$1, 'Ambiente-Termico'!$B$1:$EC$1, 0))</f>
        <v>27.44</v>
      </c>
      <c r="W139">
        <f>INDEX('Ambiente-Termico'!$B$2:$EC$1000, MATCH($O139, 'Ambiente-Termico'!$I$2:$I$1000, 0), MATCH(W$1, 'Ambiente-Termico'!$B$1:$EC$1, 0))</f>
        <v>29.36</v>
      </c>
      <c r="X139">
        <f>INDEX('Ambiente-Termico'!$B$2:$EC$1000, MATCH($O139, 'Ambiente-Termico'!$I$2:$I$1000, 0), MATCH(X$1, 'Ambiente-Termico'!$B$1:$EC$1, 0))</f>
        <v>20.010000000000002</v>
      </c>
      <c r="Y139">
        <f>INDEX('Ambiente-Termico'!$B$2:$EC$1000, MATCH($O139, 'Ambiente-Termico'!$I$2:$I$1000, 0), MATCH(Y$1, 'Ambiente-Termico'!$B$1:$EC$1, 0))</f>
        <v>20.98</v>
      </c>
      <c r="Z139">
        <f>INDEX('Ambiente-Termico'!$B$2:$EC$1000, MATCH($O139, 'Ambiente-Termico'!$I$2:$I$1000, 0), MATCH(Z$1, 'Ambiente-Termico'!$B$1:$EC$1, 0))</f>
        <v>26.86</v>
      </c>
      <c r="AA139">
        <f>INDEX('Ambiente-Termico'!$B$2:$EC$1000, MATCH($O139, 'Ambiente-Termico'!$I$2:$I$1000, 0), MATCH(AA$1, 'Ambiente-Termico'!$B$1:$EC$1, 0))</f>
        <v>29.49</v>
      </c>
      <c r="AB139">
        <f>INDEX('Ambiente-Termico'!$B$2:$EC$1000, MATCH($O139, 'Ambiente-Termico'!$I$2:$I$1000, 0), MATCH(AB$1, 'Ambiente-Termico'!$B$1:$EC$1, 0))</f>
        <v>20.7</v>
      </c>
      <c r="AC139">
        <f>INDEX('Ambiente-Termico'!$B$2:$EC$1000, MATCH($O139, 'Ambiente-Termico'!$I$2:$I$1000, 0), MATCH(AC$1, 'Ambiente-Termico'!$B$1:$EC$1, 0))</f>
        <v>21.35</v>
      </c>
      <c r="AD139">
        <f>INDEX('Ambiente-Termico'!$B$2:$EC$1000, MATCH($O139, 'Ambiente-Termico'!$I$2:$I$1000, 0), MATCH(AD$1, 'Ambiente-Termico'!$B$1:$EC$1, 0))</f>
        <v>27.15</v>
      </c>
      <c r="AE139">
        <f>INDEX('Ambiente-Termico'!$B$2:$EC$1000, MATCH($O139, 'Ambiente-Termico'!$I$2:$I$1000, 0), MATCH(AE$1, 'Ambiente-Termico'!$B$1:$EC$1, 0))</f>
        <v>29.43</v>
      </c>
      <c r="AF139">
        <f>INDEX('Ambiente-Termico'!$B$2:$EC$1000, MATCH($O139, 'Ambiente-Termico'!$I$2:$I$1000, 0), MATCH(AF$1, 'Ambiente-Termico'!$B$1:$EC$1, 0))</f>
        <v>20.350000000000001</v>
      </c>
      <c r="AG139">
        <f>INDEX('Ambiente-Termico'!$B$2:$EC$1000, MATCH($O139, 'Ambiente-Termico'!$I$2:$I$1000, 0), MATCH(AG$1, 'Ambiente-Termico'!$B$1:$EC$1, 0))</f>
        <v>21.16</v>
      </c>
      <c r="AH139" s="2">
        <f t="shared" si="132"/>
        <v>0</v>
      </c>
      <c r="AI139" s="2">
        <f t="shared" si="132"/>
        <v>0</v>
      </c>
      <c r="AJ139" s="2">
        <f t="shared" si="132"/>
        <v>0</v>
      </c>
      <c r="AK139" s="2">
        <f t="shared" si="132"/>
        <v>0</v>
      </c>
      <c r="AL139" s="2">
        <f t="shared" si="133"/>
        <v>0</v>
      </c>
      <c r="AM139" s="2">
        <f t="shared" si="133"/>
        <v>0</v>
      </c>
      <c r="AN139" s="2">
        <f t="shared" si="133"/>
        <v>0</v>
      </c>
      <c r="AO139" s="2">
        <f t="shared" si="133"/>
        <v>0</v>
      </c>
      <c r="AP139" s="2">
        <f t="shared" si="134"/>
        <v>0</v>
      </c>
      <c r="AQ139" s="2">
        <f t="shared" si="134"/>
        <v>0</v>
      </c>
      <c r="AR139" s="2">
        <f t="shared" si="134"/>
        <v>0</v>
      </c>
      <c r="AS139" s="2">
        <f t="shared" si="134"/>
        <v>0</v>
      </c>
      <c r="AT139">
        <f>INDEX('Ambiente-Termico'!$B$2:$EC$1000, MATCH($O139, 'Ambiente-Termico'!$I$2:$I$1000, 0), MATCH(AT$1, 'Ambiente-Termico'!$B$1:$EC$1, 0))</f>
        <v>1</v>
      </c>
      <c r="AU139" s="2">
        <f>INDEX('Ambiente-Termico'!$B$2:$EC$1000, MATCH($O139, 'Ambiente-Termico'!$I$2:$I$1000, 0), MATCH(AU$1, 'Ambiente-Termico'!$B$1:$EC$1, 0))</f>
        <v>2.7397260273972601E-4</v>
      </c>
      <c r="AV139">
        <f>INDEX('Ambiente-Termico'!$B$2:$EC$1000, MATCH($O139, 'Ambiente-Termico'!$I$2:$I$1000, 0), MATCH(AV$1, 'Ambiente-Termico'!$B$1:$EC$1, 0))</f>
        <v>3598</v>
      </c>
      <c r="AW139" s="2">
        <f>INDEX('Ambiente-Termico'!$B$2:$EC$1000, MATCH($O139, 'Ambiente-Termico'!$I$2:$I$1000, 0), MATCH(AW$1, 'Ambiente-Termico'!$B$1:$EC$1, 0))</f>
        <v>0.98575342465753424</v>
      </c>
      <c r="AX139">
        <f>INDEX('Ambiente-Termico'!$B$2:$EC$1000, MATCH($O139, 'Ambiente-Termico'!$I$2:$I$1000, 0), MATCH(AX$1, 'Ambiente-Termico'!$B$1:$EC$1, 0))</f>
        <v>51</v>
      </c>
      <c r="AY139" s="2">
        <f>INDEX('Ambiente-Termico'!$B$2:$EC$1000, MATCH($O139, 'Ambiente-Termico'!$I$2:$I$1000, 0), MATCH(AY$1, 'Ambiente-Termico'!$B$1:$EC$1, 0))</f>
        <v>1.3972602739726029E-2</v>
      </c>
      <c r="AZ139">
        <f>INDEX('Ambiente-Termico'!$B$2:$EC$1000, MATCH($O139, 'Ambiente-Termico'!$I$2:$I$1000, 0), MATCH(AZ$1, 'Ambiente-Termico'!$B$1:$EC$1, 0))</f>
        <v>2</v>
      </c>
      <c r="BA139" s="2">
        <f>INDEX('Ambiente-Termico'!$B$2:$EC$1000, MATCH($O139, 'Ambiente-Termico'!$I$2:$I$1000, 0), MATCH(BA$1, 'Ambiente-Termico'!$B$1:$EC$1, 0))</f>
        <v>2.2831050228310499E-4</v>
      </c>
      <c r="BB139">
        <f>INDEX('Ambiente-Termico'!$B$2:$EC$1000, MATCH($O139, 'Ambiente-Termico'!$I$2:$I$1000, 0), MATCH(BB$1, 'Ambiente-Termico'!$B$1:$EC$1, 0))</f>
        <v>8636</v>
      </c>
      <c r="BC139" s="2">
        <f>INDEX('Ambiente-Termico'!$B$2:$EC$1000, MATCH($O139, 'Ambiente-Termico'!$I$2:$I$1000, 0), MATCH(BC$1, 'Ambiente-Termico'!$B$1:$EC$1, 0))</f>
        <v>0.98584474885844753</v>
      </c>
      <c r="BD139" t="e">
        <f>INDEX('Ambiente-Termico'!$B$2:$EC$1000, MATCH($O139, 'Ambiente-Termico'!$I$2:$I$1000, 0), MATCH(BD$1, 'Ambiente-Termico'!$B$1:$EC$1, 0))</f>
        <v>#N/A</v>
      </c>
      <c r="BE139" s="2" t="e">
        <f>INDEX('Ambiente-Termico'!$B$2:$EC$1000, MATCH($O139, 'Ambiente-Termico'!$I$2:$I$1000, 0), MATCH(BE$1, 'Ambiente-Termico'!$B$1:$EC$1, 0))</f>
        <v>#N/A</v>
      </c>
      <c r="BF139">
        <f>INDEX('Ambiente-Termico'!$B$2:$EC$1000, MATCH($O139, 'Ambiente-Termico'!$I$2:$I$1000, 0), MATCH(BF$1, 'Ambiente-Termico'!$B$1:$EC$1, 0))</f>
        <v>5</v>
      </c>
      <c r="BG139" s="2">
        <f>INDEX('Ambiente-Termico'!$B$2:$EC$1000, MATCH($O139, 'Ambiente-Termico'!$I$2:$I$1000, 0), MATCH(BG$1, 'Ambiente-Termico'!$B$1:$EC$1, 0))</f>
        <v>1.3698630136986299E-3</v>
      </c>
      <c r="BH139">
        <f>INDEX('Ambiente-Termico'!$B$2:$EC$1000, MATCH($O139, 'Ambiente-Termico'!$I$2:$I$1000, 0), MATCH(BH$1, 'Ambiente-Termico'!$B$1:$EC$1, 0))</f>
        <v>293</v>
      </c>
      <c r="BI139" s="2">
        <f>INDEX('Ambiente-Termico'!$B$2:$EC$1000, MATCH($O139, 'Ambiente-Termico'!$I$2:$I$1000, 0), MATCH(BI$1, 'Ambiente-Termico'!$B$1:$EC$1, 0))</f>
        <v>8.0273972602739732E-2</v>
      </c>
      <c r="BJ139">
        <f>INDEX('Ambiente-Termico'!$B$2:$EC$1000, MATCH($O139, 'Ambiente-Termico'!$I$2:$I$1000, 0), MATCH(BJ$1, 'Ambiente-Termico'!$B$1:$EC$1, 0))</f>
        <v>3352</v>
      </c>
      <c r="BK139" s="2">
        <f>INDEX('Ambiente-Termico'!$B$2:$EC$1000, MATCH($O139, 'Ambiente-Termico'!$I$2:$I$1000, 0), MATCH(BK$1, 'Ambiente-Termico'!$B$1:$EC$1, 0))</f>
        <v>0.9183561643835616</v>
      </c>
      <c r="BL139">
        <f>INDEX('Ambiente-Termico'!$B$2:$EC$1000, MATCH($O139, 'Ambiente-Termico'!$I$2:$I$1000, 0), MATCH(BL$1, 'Ambiente-Termico'!$B$1:$EC$1, 0))</f>
        <v>188</v>
      </c>
      <c r="BM139" s="2">
        <f>INDEX('Ambiente-Termico'!$B$2:$EC$1000, MATCH($O139, 'Ambiente-Termico'!$I$2:$I$1000, 0), MATCH(BM$1, 'Ambiente-Termico'!$B$1:$EC$1, 0))</f>
        <v>2.146118721461187E-2</v>
      </c>
      <c r="BN139">
        <f>INDEX('Ambiente-Termico'!$B$2:$EC$1000, MATCH($O139, 'Ambiente-Termico'!$I$2:$I$1000, 0), MATCH(BN$1, 'Ambiente-Termico'!$B$1:$EC$1, 0))</f>
        <v>653</v>
      </c>
      <c r="BO139" s="2">
        <f>INDEX('Ambiente-Termico'!$B$2:$EC$1000, MATCH($O139, 'Ambiente-Termico'!$I$2:$I$1000, 0), MATCH(BO$1, 'Ambiente-Termico'!$B$1:$EC$1, 0))</f>
        <v>7.4543378995433784E-2</v>
      </c>
      <c r="BP139">
        <f>INDEX('Ambiente-Termico'!$B$2:$EC$1000, MATCH($O139, 'Ambiente-Termico'!$I$2:$I$1000, 0), MATCH(BP$1, 'Ambiente-Termico'!$B$1:$EC$1, 0))</f>
        <v>7919</v>
      </c>
      <c r="BQ139" s="2">
        <f>INDEX('Ambiente-Termico'!$B$2:$EC$1000, MATCH($O139, 'Ambiente-Termico'!$I$2:$I$1000, 0), MATCH(BQ$1, 'Ambiente-Termico'!$B$1:$EC$1, 0))</f>
        <v>0.90399543378995428</v>
      </c>
      <c r="BR139">
        <f>INDEX('Ambiente-Termico'!$B$2:$EC$1000, MATCH($O139, 'Ambiente-Termico'!$I$2:$I$1000, 0), MATCH(BR$1, 'Ambiente-Termico'!$B$1:$EC$1, 0))</f>
        <v>0</v>
      </c>
      <c r="BS139" s="2">
        <f>INDEX('Ambiente-Termico'!$B$2:$EC$1000, MATCH($O139, 'Ambiente-Termico'!$I$2:$I$1000, 0), MATCH(BS$1, 'Ambiente-Termico'!$B$1:$EC$1, 0))</f>
        <v>0</v>
      </c>
      <c r="BT139">
        <f>INDEX('Ambiente-Termico'!$B$2:$EC$1000, MATCH($O139, 'Ambiente-Termico'!$I$2:$I$1000, 0), MATCH(BT$1, 'Ambiente-Termico'!$B$1:$EC$1, 0))</f>
        <v>2185</v>
      </c>
      <c r="BU139" s="2">
        <f>INDEX('Ambiente-Termico'!$B$2:$EC$1000, MATCH($O139, 'Ambiente-Termico'!$I$2:$I$1000, 0), MATCH(BU$1, 'Ambiente-Termico'!$B$1:$EC$1, 0))</f>
        <v>0.59863013698630141</v>
      </c>
      <c r="BV139">
        <f>INDEX('Ambiente-Termico'!$B$2:$EC$1000, MATCH($O139, 'Ambiente-Termico'!$I$2:$I$1000, 0), MATCH(BV$1, 'Ambiente-Termico'!$B$1:$EC$1, 0))</f>
        <v>6575</v>
      </c>
      <c r="BW139" s="2">
        <f>INDEX('Ambiente-Termico'!$B$2:$EC$1000, MATCH($O139, 'Ambiente-Termico'!$I$2:$I$1000, 0), MATCH(BW$1, 'Ambiente-Termico'!$B$1:$EC$1, 0))</f>
        <v>0.75057077625570778</v>
      </c>
      <c r="BX139">
        <f>INDEX('Ambiente-Termico'!$B$2:$EC$1000, MATCH($O139, 'Ambiente-Termico'!$I$2:$I$1000, 0), MATCH(BX$1, 'Ambiente-Termico'!$B$1:$EC$1, 0))</f>
        <v>5</v>
      </c>
      <c r="BY139" s="2">
        <f>INDEX('Ambiente-Termico'!$B$2:$EC$1000, MATCH($O139, 'Ambiente-Termico'!$I$2:$I$1000, 0), MATCH(BY$1, 'Ambiente-Termico'!$B$1:$EC$1, 0))</f>
        <v>5.7077625570776253E-4</v>
      </c>
      <c r="BZ139">
        <f>INDEX('Ambiente-Termico'!$B$2:$EC$1000, MATCH($O139, 'Ambiente-Termico'!$I$2:$I$1000, 0), MATCH(BZ$1, 'Ambiente-Termico'!$B$1:$EC$1, 0))</f>
        <v>3778</v>
      </c>
      <c r="CA139" s="2">
        <f>INDEX('Ambiente-Termico'!$B$2:$EC$1000, MATCH($O139, 'Ambiente-Termico'!$I$2:$I$1000, 0), MATCH(CA$1, 'Ambiente-Termico'!$B$1:$EC$1, 0))</f>
        <v>0.43127853881278538</v>
      </c>
      <c r="CB139">
        <f>INDEX('Ambiente-Termico'!$B$2:$EC$1000, MATCH($O139, 'Ambiente-Termico'!$I$2:$I$1000, 0), MATCH(CB$1, 'Ambiente-Termico'!$B$1:$EC$1, 0))</f>
        <v>4977</v>
      </c>
      <c r="CC139" s="2">
        <f>INDEX('Ambiente-Termico'!$B$2:$EC$1000, MATCH($O139, 'Ambiente-Termico'!$I$2:$I$1000, 0), MATCH(CC$1, 'Ambiente-Termico'!$B$1:$EC$1, 0))</f>
        <v>0.56815068493150689</v>
      </c>
      <c r="CD139">
        <f>INDEX('Ambiente-Termico'!$B$2:$EC$1000, MATCH($O139, 'Ambiente-Termico'!$I$2:$I$1000, 0), MATCH(CD$1, 'Ambiente-Termico'!$B$1:$EC$1, 0))</f>
        <v>3942.35</v>
      </c>
      <c r="CE139">
        <f>INDEX('Ambiente-Termico'!$B$2:$EC$1000, MATCH($O139, 'Ambiente-Termico'!$I$2:$I$1000, 0), MATCH(CE$1, 'Ambiente-Termico'!$B$1:$EC$1, 0))</f>
        <v>513.77</v>
      </c>
      <c r="CF139">
        <f>INDEX('Ambiente-Termico'!$B$2:$EC$1000, MATCH($O139, 'Ambiente-Termico'!$I$2:$I$1000, 0), MATCH(CF$1, 'Ambiente-Termico'!$B$1:$EC$1, 0))</f>
        <v>197.11750000000001</v>
      </c>
      <c r="CG139">
        <f>INDEX('Ambiente-Termico'!$B$2:$EC$1000, MATCH($O139, 'Ambiente-Termico'!$I$2:$I$1000, 0), MATCH(CG$1, 'Ambiente-Termico'!$B$1:$EC$1, 0))</f>
        <v>25.688499999999998</v>
      </c>
      <c r="CH139">
        <f>INDEX('Ambiente-Termico'!$B$2:$EC$1000, MATCH($O139, 'Ambiente-Termico'!$I$2:$I$1000, 0), MATCH(CH$1, 'Ambiente-Termico'!$B$1:$EC$1, 0))</f>
        <v>171.429</v>
      </c>
      <c r="CI139">
        <f>INDEX('Ambiente-Termico'!$B$2:$EC$1000, MATCH($O139, 'Ambiente-Termico'!$I$2:$I$1000, 0), MATCH(CI$1, 'Ambiente-Termico'!$B$1:$EC$1, 0))</f>
        <v>4241.17</v>
      </c>
      <c r="CJ139">
        <f>INDEX('Ambiente-Termico'!$B$2:$EC$1000, MATCH($O139, 'Ambiente-Termico'!$I$2:$I$1000, 0), MATCH(CJ$1, 'Ambiente-Termico'!$B$1:$EC$1, 0))</f>
        <v>33.01095374033379</v>
      </c>
      <c r="CK139">
        <f>INDEX('Ambiente-Termico'!$B$2:$EC$1000, MATCH($O139, 'Ambiente-Termico'!$I$2:$I$1000, 0), MATCH(CK$1, 'Ambiente-Termico'!$B$1:$EC$1, 0))</f>
        <v>0</v>
      </c>
      <c r="CL139">
        <f>INDEX('Ambiente-Termico'!$B$2:$EC$1000, MATCH($O139, 'Ambiente-Termico'!$I$2:$I$1000, 0), MATCH(CL$1, 'Ambiente-Termico'!$B$1:$EC$1, 0))</f>
        <v>0</v>
      </c>
      <c r="CM139">
        <f>INDEX('Ambiente-Termico'!$B$2:$EC$1000, MATCH($O139, 'Ambiente-Termico'!$I$2:$I$1000, 0), MATCH(CM$1, 'Ambiente-Termico'!$B$1:$EC$1, 0))</f>
        <v>0</v>
      </c>
      <c r="CN139">
        <f>INDEX('Ambiente-Termico'!$B$2:$EC$1000, MATCH($O139, 'Ambiente-Termico'!$I$2:$I$1000, 0), MATCH(CN$1, 'Ambiente-Termico'!$B$1:$EC$1, 0))</f>
        <v>0</v>
      </c>
      <c r="CO139">
        <f>INDEX('Ambiente-Termico'!$B$2:$EC$1000, MATCH($O139, 'Ambiente-Termico'!$I$2:$I$1000, 0), MATCH(CO$1, 'Ambiente-Termico'!$B$1:$EC$1, 0))</f>
        <v>0</v>
      </c>
      <c r="CP139">
        <f>INDEX('Ambiente-Termico'!$B$2:$EC$1000, MATCH($O139, 'Ambiente-Termico'!$I$2:$I$1000, 0), MATCH(CP$1, 'Ambiente-Termico'!$B$1:$EC$1, 0))</f>
        <v>0</v>
      </c>
      <c r="CQ139">
        <f>INDEX('Ambiente-Termico'!$B$2:$EC$1000, MATCH($O139, 'Ambiente-Termico'!$I$2:$I$1000, 0), MATCH(CQ$1, 'Ambiente-Termico'!$B$1:$EC$1, 0))</f>
        <v>0</v>
      </c>
      <c r="CR139">
        <f>INDEX('Ambiente-Termico'!$B$2:$EC$1000, MATCH($O139, 'Ambiente-Termico'!$I$2:$I$1000, 0), MATCH(CR$1, 'Ambiente-Termico'!$B$1:$EC$1, 0))</f>
        <v>0</v>
      </c>
      <c r="CS139">
        <f>INDEX('Ambiente-Termico'!$B$2:$EC$1000, MATCH($O139, 'Ambiente-Termico'!$I$2:$I$1000, 0), MATCH(CS$1, 'Ambiente-Termico'!$B$1:$EC$1, 0))</f>
        <v>0</v>
      </c>
      <c r="CT139">
        <f>INDEX('Ambiente-Termico'!$B$2:$EC$1000, MATCH($O139, 'Ambiente-Termico'!$I$2:$I$1000, 0), MATCH(CT$1, 'Ambiente-Termico'!$B$1:$EC$1, 0))</f>
        <v>0</v>
      </c>
      <c r="CU139">
        <f>INDEX('Ambiente-Termico'!$B$2:$EC$1000, MATCH($O139, 'Ambiente-Termico'!$I$2:$I$1000, 0), MATCH(CU$1, 'Ambiente-Termico'!$B$1:$EC$1, 0))</f>
        <v>0</v>
      </c>
      <c r="CV139">
        <f>INDEX('Ambiente-Termico'!$B$2:$EC$1000, MATCH($O139, 'Ambiente-Termico'!$I$2:$I$1000, 0), MATCH(CV$1, 'Ambiente-Termico'!$B$1:$EC$1, 0))</f>
        <v>0</v>
      </c>
      <c r="CW139">
        <f>INDEX('Ambiente-Termico'!$B$2:$EC$1000, MATCH($O139, 'Ambiente-Termico'!$I$2:$I$1000, 0), MATCH(CW$1, 'Ambiente-Termico'!$B$1:$EC$1, 0))</f>
        <v>0</v>
      </c>
      <c r="CX139">
        <f>INDEX('Ambiente-Termico'!$B$2:$EC$1000, MATCH($O139, 'Ambiente-Termico'!$I$2:$I$1000, 0), MATCH(CX$1, 'Ambiente-Termico'!$B$1:$EC$1, 0))</f>
        <v>0</v>
      </c>
      <c r="CY139">
        <f>INDEX('Ambiente-Termico'!$B$2:$EC$1000, MATCH($O139, 'Ambiente-Termico'!$I$2:$I$1000, 0), MATCH(CY$1, 'Ambiente-Termico'!$B$1:$EC$1, 0))</f>
        <v>0</v>
      </c>
      <c r="CZ139">
        <f>INDEX('Ambiente-Termico'!$B$2:$EC$1000, MATCH($O139, 'Ambiente-Termico'!$I$2:$I$1000, 0), MATCH(CZ$1, 'Ambiente-Termico'!$B$1:$EC$1, 0))</f>
        <v>0</v>
      </c>
      <c r="DA139">
        <f>INDEX('Ambiente-Termico'!$B$2:$EC$1000, MATCH($O139, 'Ambiente-Termico'!$I$2:$I$1000, 0), MATCH(DA$1, 'Ambiente-Termico'!$B$1:$EC$1, 0))</f>
        <v>0</v>
      </c>
      <c r="DB139">
        <f>INDEX('Ambiente-Termico'!$B$2:$EC$1000, MATCH($O139, 'Ambiente-Termico'!$I$2:$I$1000, 0), MATCH(DB$1, 'Ambiente-Termico'!$B$1:$EC$1, 0))</f>
        <v>0</v>
      </c>
      <c r="DC139">
        <f>INDEX('Ambiente-Termico'!$B$2:$EC$1000, MATCH($O139, 'Ambiente-Termico'!$I$2:$I$1000, 0), MATCH(DC$1, 'Ambiente-Termico'!$B$1:$EC$1, 0))</f>
        <v>0</v>
      </c>
      <c r="DD139">
        <f>INDEX('Ambiente-Termico'!$B$2:$EC$1000, MATCH($O139, 'Ambiente-Termico'!$I$2:$I$1000, 0), MATCH(DD$1, 'Ambiente-Termico'!$B$1:$EC$1, 0))</f>
        <v>0</v>
      </c>
      <c r="DE139">
        <f>INDEX('Ambiente-Termico'!$B$2:$EC$1000, MATCH($O139, 'Ambiente-Termico'!$I$2:$I$1000, 0), MATCH(DE$1, 'Ambiente-Termico'!$B$1:$EC$1, 0))</f>
        <v>0</v>
      </c>
      <c r="DF139">
        <f>INDEX('Ambiente-Termico'!$B$2:$EC$1000, MATCH($O139, 'Ambiente-Termico'!$I$2:$I$1000, 0), MATCH(DF$1, 'Ambiente-Termico'!$B$1:$EC$1, 0))</f>
        <v>0</v>
      </c>
      <c r="DG139">
        <f>INDEX('Ambiente-Termico'!$B$2:$EC$1000, MATCH($O139, 'Ambiente-Termico'!$I$2:$I$1000, 0), MATCH(DG$1, 'Ambiente-Termico'!$B$1:$EC$1, 0))</f>
        <v>0</v>
      </c>
      <c r="DH139">
        <f>INDEX('Ambiente-Termico'!$B$2:$EC$1000, MATCH($O139, 'Ambiente-Termico'!$I$2:$I$1000, 0), MATCH(DH$1, 'Ambiente-Termico'!$B$1:$EC$1, 0))</f>
        <v>0</v>
      </c>
      <c r="DI139">
        <f>INDEX('Ambiente-Termico'!$B$2:$EC$1000, MATCH($O139, 'Ambiente-Termico'!$I$2:$I$1000, 0), MATCH(DI$1, 'Ambiente-Termico'!$B$1:$EC$1, 0))</f>
        <v>0</v>
      </c>
      <c r="DJ139">
        <f>INDEX('Ambiente-Termico'!$B$2:$EC$1000, MATCH($O139, 'Ambiente-Termico'!$I$2:$I$1000, 0), MATCH(DJ$1, 'Ambiente-Termico'!$B$1:$EC$1, 0))</f>
        <v>0</v>
      </c>
      <c r="DK139">
        <f>INDEX('Ambiente-Termico'!$B$2:$EC$1000, MATCH($O139, 'Ambiente-Termico'!$I$2:$I$1000, 0), MATCH(DK$1, 'Ambiente-Termico'!$B$1:$EC$1, 0))</f>
        <v>0</v>
      </c>
      <c r="DL139">
        <f>INDEX('Ambiente-Termico'!$B$2:$EC$1000, MATCH($O139, 'Ambiente-Termico'!$I$2:$I$1000, 0), MATCH(DL$1, 'Ambiente-Termico'!$B$1:$EC$1, 0))</f>
        <v>0</v>
      </c>
      <c r="DM139">
        <f>INDEX('Ambiente-Termico'!$B$2:$EC$1000, MATCH($O139, 'Ambiente-Termico'!$I$2:$I$1000, 0), MATCH(DM$1, 'Ambiente-Termico'!$B$1:$EC$1, 0))</f>
        <v>0</v>
      </c>
      <c r="DN139" s="2">
        <f t="shared" si="90"/>
        <v>0</v>
      </c>
      <c r="DO139" s="2">
        <f t="shared" si="91"/>
        <v>0</v>
      </c>
      <c r="DP139" s="2">
        <f t="shared" si="92"/>
        <v>0</v>
      </c>
      <c r="DQ139" s="2">
        <f t="shared" si="93"/>
        <v>0</v>
      </c>
      <c r="DR139" s="2">
        <f t="shared" si="94"/>
        <v>0</v>
      </c>
      <c r="DS139" s="2">
        <f t="shared" si="95"/>
        <v>0</v>
      </c>
      <c r="DT139" s="2">
        <f t="shared" si="96"/>
        <v>0</v>
      </c>
      <c r="DU139" s="2">
        <f t="shared" si="97"/>
        <v>0</v>
      </c>
      <c r="DV139" s="2">
        <f t="shared" si="98"/>
        <v>0</v>
      </c>
      <c r="DW139" s="2">
        <f t="shared" si="99"/>
        <v>0</v>
      </c>
      <c r="DX139" s="2">
        <f t="shared" si="100"/>
        <v>0</v>
      </c>
      <c r="DY139" s="2">
        <f t="shared" si="101"/>
        <v>0</v>
      </c>
      <c r="DZ139" s="2">
        <f t="shared" si="102"/>
        <v>0</v>
      </c>
      <c r="EA139" s="2">
        <f t="shared" si="103"/>
        <v>0</v>
      </c>
      <c r="EB139" s="2">
        <f t="shared" si="104"/>
        <v>0</v>
      </c>
      <c r="EC139" s="2">
        <f t="shared" si="105"/>
        <v>0</v>
      </c>
      <c r="ED139" s="2">
        <f t="shared" si="106"/>
        <v>0</v>
      </c>
      <c r="EE139" s="2">
        <f t="shared" si="107"/>
        <v>0</v>
      </c>
      <c r="EF139" s="2">
        <f t="shared" si="108"/>
        <v>0</v>
      </c>
      <c r="EG139" s="2">
        <f t="shared" si="109"/>
        <v>0</v>
      </c>
      <c r="EH139" s="2">
        <f t="shared" si="110"/>
        <v>0</v>
      </c>
      <c r="EI139" s="2">
        <f t="shared" si="111"/>
        <v>0</v>
      </c>
      <c r="EJ139" s="2">
        <f t="shared" si="112"/>
        <v>0</v>
      </c>
      <c r="EK139" s="2">
        <f t="shared" si="113"/>
        <v>0</v>
      </c>
      <c r="EL139" s="2">
        <f t="shared" si="114"/>
        <v>0</v>
      </c>
      <c r="EM139" s="2">
        <f t="shared" si="115"/>
        <v>0</v>
      </c>
      <c r="EN139" s="2">
        <f t="shared" si="116"/>
        <v>0</v>
      </c>
      <c r="EO139" s="2">
        <f t="shared" si="117"/>
        <v>0</v>
      </c>
      <c r="EP139" s="2">
        <f t="shared" si="118"/>
        <v>0</v>
      </c>
      <c r="EQ139" s="2">
        <f t="shared" si="119"/>
        <v>0</v>
      </c>
      <c r="ER139" s="2">
        <f t="shared" si="120"/>
        <v>0</v>
      </c>
      <c r="ES139" s="2">
        <f t="shared" si="121"/>
        <v>0</v>
      </c>
      <c r="ET139" s="2">
        <f t="shared" si="122"/>
        <v>0</v>
      </c>
      <c r="EU139" s="2">
        <f t="shared" si="123"/>
        <v>0</v>
      </c>
      <c r="EV139">
        <f>INDEX('Ambiente-Luminico'!$B$2:$DZ$1000, MATCH($P139, 'Ambiente-Luminico'!$M$2:$M$1000, 0), MATCH(EV$1, 'Ambiente-Luminico'!$B$1:$DZ$1, 0))</f>
        <v>1</v>
      </c>
      <c r="EW139">
        <f>INDEX('Ambiente-Luminico'!$B$2:$DZ$1000, MATCH($P139, 'Ambiente-Luminico'!$M$2:$M$1000, 0), MATCH(EW$1, 'Ambiente-Luminico'!$B$1:$DZ$1, 0))</f>
        <v>0.51785713</v>
      </c>
      <c r="EX139">
        <f>INDEX('Ambiente-Luminico'!$B$2:$DZ$1000, MATCH($P139, 'Ambiente-Luminico'!$M$2:$M$1000, 0), MATCH(EX$1, 'Ambiente-Luminico'!$B$1:$DZ$1, 0))</f>
        <v>0</v>
      </c>
      <c r="EY139">
        <f>INDEX('Ambiente-Luminico'!$B$2:$DZ$1000, MATCH($P139, 'Ambiente-Luminico'!$M$2:$M$1000, 0), MATCH(EY$1, 'Ambiente-Luminico'!$B$1:$DZ$1, 0))</f>
        <v>0.72602266000000004</v>
      </c>
      <c r="EZ139">
        <f>INDEX('Ambiente-Luminico'!$B$2:$DZ$1000, MATCH($P139, 'Ambiente-Luminico'!$M$2:$M$1000, 0), MATCH(EZ$1, 'Ambiente-Luminico'!$B$1:$DZ$1, 0))</f>
        <v>0.2296233</v>
      </c>
      <c r="FA139">
        <f>INDEX('Ambiente-Luminico'!$B$2:$DZ$1000, MATCH($P139, 'Ambiente-Luminico'!$M$2:$M$1000, 0), MATCH(FA$1, 'Ambiente-Luminico'!$B$1:$DZ$1, 0))</f>
        <v>3437.2654000000002</v>
      </c>
      <c r="FB139">
        <f>INDEX('Ambiente-Luminico'!$B$2:$DZ$1000, MATCH($P139, 'Ambiente-Luminico'!$M$2:$M$1000, 0), MATCH(FB$1, 'Ambiente-Luminico'!$B$1:$DZ$1, 0))</f>
        <v>0.69866072999999995</v>
      </c>
    </row>
    <row r="140" spans="1:158" x14ac:dyDescent="0.3">
      <c r="A140">
        <f>IF(INDEX(Plan1!O$5:O$1000,ROW()-1)="","",INDEX(Plan1!O$5:O$1000,ROW()-1))</f>
        <v>139</v>
      </c>
      <c r="B140" t="str">
        <f>IF(INDEX(Plan1!P$5:P$1000,ROW()-1)="","",INDEX(Plan1!P$5:P$1000,ROW()-1))</f>
        <v>CTD-VN-V60-T120</v>
      </c>
      <c r="C140" t="str">
        <f>IF(INDEX(Plan1!Q$5:Q$1000,ROW()-1)="","",INDEX(Plan1!Q$5:Q$1000,ROW()-1))</f>
        <v>CTD</v>
      </c>
      <c r="D140" t="str">
        <f>IF(INDEX(Plan1!R$5:R$1000,ROW()-1)="","",INDEX(Plan1!R$5:R$1000,ROW()-1))</f>
        <v>VN</v>
      </c>
      <c r="E140" t="str">
        <f>IF(INDEX(Plan1!S$5:S$1000,ROW()-1)="","",INDEX(Plan1!S$5:S$1000,ROW()-1))</f>
        <v>V60</v>
      </c>
      <c r="F140" t="str">
        <f>IF(INDEX(Plan1!T$5:T$1000,ROW()-1)="","",INDEX(Plan1!T$5:T$1000,ROW()-1))</f>
        <v>T120</v>
      </c>
      <c r="G140" t="str">
        <f>IF(INDEX(Plan1!U$5:U$1000,ROW()-1)="","",INDEX(Plan1!U$5:U$1000,ROW()-1))</f>
        <v>DORMITÓRIO 1</v>
      </c>
      <c r="H140">
        <f>IF(INDEX(Plan1!W$5:W$1000,ROW()-1)="","",INDEX(Plan1!W$5:W$1000,ROW()-1))</f>
        <v>20</v>
      </c>
      <c r="I140">
        <f>IF(INDEX(Plan1!X$5:X$1000,ROW()-1)="","",INDEX(Plan1!X$5:X$1000,ROW()-1))</f>
        <v>14.52</v>
      </c>
      <c r="J140">
        <f>IF(INDEX(Plan1!Y$5:Y$1000,ROW()-1)="","",INDEX(Plan1!Y$5:Y$1000,ROW()-1))</f>
        <v>6.24</v>
      </c>
      <c r="K140" s="16">
        <f>IF(INDEX(Plan1!Z$5:Z$1000,ROW()-1)="","",INDEX(Plan1!Z$5:Z$1000,ROW()-1))</f>
        <v>0.43</v>
      </c>
      <c r="L140" s="2">
        <f>IF(INDEX(Plan1!AA$5:AA$1000,ROW()-1)="","",INDEX(Plan1!AA$5:AA$1000,ROW()-1))</f>
        <v>0.31</v>
      </c>
      <c r="M140" t="str">
        <f t="shared" si="124"/>
        <v>T120</v>
      </c>
      <c r="N140" t="str">
        <f t="shared" si="125"/>
        <v>Oeste</v>
      </c>
      <c r="O140" t="str">
        <f t="shared" si="126"/>
        <v>CTD-VN-V60-T120-DORMITÓRIO 1-T120</v>
      </c>
      <c r="P140" t="str">
        <f t="shared" si="127"/>
        <v>CTD-VN-V60-T120-DORMITÓRIO 1-T120</v>
      </c>
      <c r="Q140" t="str">
        <f t="shared" si="128"/>
        <v>CTD_T120_V60</v>
      </c>
      <c r="R140" t="str">
        <f t="shared" si="129"/>
        <v>CTD_T120_V60_sDG</v>
      </c>
      <c r="S140" t="str">
        <f t="shared" si="130"/>
        <v>CTD-DORM-01</v>
      </c>
      <c r="T140" t="str">
        <f t="shared" si="131"/>
        <v>CTD-VN-V86-ST-DORMITÓRIO 1-ST</v>
      </c>
      <c r="U140">
        <f>INDEX('Ambiente-Termico'!$B$2:$EC$1000, MATCH($O140, 'Ambiente-Termico'!$I$2:$I$1000, 0), MATCH(U$1, 'Ambiente-Termico'!$B$1:$EC$1, 0))</f>
        <v>3650</v>
      </c>
      <c r="V140">
        <f>INDEX('Ambiente-Termico'!$B$2:$EC$1000, MATCH($O140, 'Ambiente-Termico'!$I$2:$I$1000, 0), MATCH(V$1, 'Ambiente-Termico'!$B$1:$EC$1, 0))</f>
        <v>27.12</v>
      </c>
      <c r="W140">
        <f>INDEX('Ambiente-Termico'!$B$2:$EC$1000, MATCH($O140, 'Ambiente-Termico'!$I$2:$I$1000, 0), MATCH(W$1, 'Ambiente-Termico'!$B$1:$EC$1, 0))</f>
        <v>28.48</v>
      </c>
      <c r="X140">
        <f>INDEX('Ambiente-Termico'!$B$2:$EC$1000, MATCH($O140, 'Ambiente-Termico'!$I$2:$I$1000, 0), MATCH(X$1, 'Ambiente-Termico'!$B$1:$EC$1, 0))</f>
        <v>19.95</v>
      </c>
      <c r="Y140">
        <f>INDEX('Ambiente-Termico'!$B$2:$EC$1000, MATCH($O140, 'Ambiente-Termico'!$I$2:$I$1000, 0), MATCH(Y$1, 'Ambiente-Termico'!$B$1:$EC$1, 0))</f>
        <v>20.71</v>
      </c>
      <c r="Z140">
        <f>INDEX('Ambiente-Termico'!$B$2:$EC$1000, MATCH($O140, 'Ambiente-Termico'!$I$2:$I$1000, 0), MATCH(Z$1, 'Ambiente-Termico'!$B$1:$EC$1, 0))</f>
        <v>26.18</v>
      </c>
      <c r="AA140">
        <f>INDEX('Ambiente-Termico'!$B$2:$EC$1000, MATCH($O140, 'Ambiente-Termico'!$I$2:$I$1000, 0), MATCH(AA$1, 'Ambiente-Termico'!$B$1:$EC$1, 0))</f>
        <v>27.77</v>
      </c>
      <c r="AB140">
        <f>INDEX('Ambiente-Termico'!$B$2:$EC$1000, MATCH($O140, 'Ambiente-Termico'!$I$2:$I$1000, 0), MATCH(AB$1, 'Ambiente-Termico'!$B$1:$EC$1, 0))</f>
        <v>20.49</v>
      </c>
      <c r="AC140">
        <f>INDEX('Ambiente-Termico'!$B$2:$EC$1000, MATCH($O140, 'Ambiente-Termico'!$I$2:$I$1000, 0), MATCH(AC$1, 'Ambiente-Termico'!$B$1:$EC$1, 0))</f>
        <v>20.89</v>
      </c>
      <c r="AD140">
        <f>INDEX('Ambiente-Termico'!$B$2:$EC$1000, MATCH($O140, 'Ambiente-Termico'!$I$2:$I$1000, 0), MATCH(AD$1, 'Ambiente-Termico'!$B$1:$EC$1, 0))</f>
        <v>26.65</v>
      </c>
      <c r="AE140">
        <f>INDEX('Ambiente-Termico'!$B$2:$EC$1000, MATCH($O140, 'Ambiente-Termico'!$I$2:$I$1000, 0), MATCH(AE$1, 'Ambiente-Termico'!$B$1:$EC$1, 0))</f>
        <v>28.12</v>
      </c>
      <c r="AF140">
        <f>INDEX('Ambiente-Termico'!$B$2:$EC$1000, MATCH($O140, 'Ambiente-Termico'!$I$2:$I$1000, 0), MATCH(AF$1, 'Ambiente-Termico'!$B$1:$EC$1, 0))</f>
        <v>20.22</v>
      </c>
      <c r="AG140">
        <f>INDEX('Ambiente-Termico'!$B$2:$EC$1000, MATCH($O140, 'Ambiente-Termico'!$I$2:$I$1000, 0), MATCH(AG$1, 'Ambiente-Termico'!$B$1:$EC$1, 0))</f>
        <v>20.8</v>
      </c>
      <c r="AH140" s="2">
        <f t="shared" si="132"/>
        <v>1.1661807580174988E-2</v>
      </c>
      <c r="AI140" s="2">
        <f t="shared" si="132"/>
        <v>2.9972752043596729E-2</v>
      </c>
      <c r="AJ140" s="2">
        <f t="shared" si="132"/>
        <v>2.9985007496252658E-3</v>
      </c>
      <c r="AK140" s="2">
        <f t="shared" si="132"/>
        <v>1.2869399428026673E-2</v>
      </c>
      <c r="AL140" s="2">
        <f t="shared" si="133"/>
        <v>2.5316455696202556E-2</v>
      </c>
      <c r="AM140" s="2">
        <f t="shared" si="133"/>
        <v>5.8324855883350235E-2</v>
      </c>
      <c r="AN140" s="2">
        <f t="shared" si="133"/>
        <v>1.0144927536231974E-2</v>
      </c>
      <c r="AO140" s="2">
        <f t="shared" si="133"/>
        <v>2.1545667447306793E-2</v>
      </c>
      <c r="AP140" s="2">
        <f t="shared" si="134"/>
        <v>1.8416206261510082E-2</v>
      </c>
      <c r="AQ140" s="2">
        <f t="shared" si="134"/>
        <v>4.4512402310567412E-2</v>
      </c>
      <c r="AR140" s="2">
        <f t="shared" si="134"/>
        <v>6.3882063882064744E-3</v>
      </c>
      <c r="AS140" s="2">
        <f t="shared" si="134"/>
        <v>1.7013232514177634E-2</v>
      </c>
      <c r="AT140">
        <f>INDEX('Ambiente-Termico'!$B$2:$EC$1000, MATCH($O140, 'Ambiente-Termico'!$I$2:$I$1000, 0), MATCH(AT$1, 'Ambiente-Termico'!$B$1:$EC$1, 0))</f>
        <v>0</v>
      </c>
      <c r="AU140" s="2">
        <f>INDEX('Ambiente-Termico'!$B$2:$EC$1000, MATCH($O140, 'Ambiente-Termico'!$I$2:$I$1000, 0), MATCH(AU$1, 'Ambiente-Termico'!$B$1:$EC$1, 0))</f>
        <v>0</v>
      </c>
      <c r="AV140">
        <f>INDEX('Ambiente-Termico'!$B$2:$EC$1000, MATCH($O140, 'Ambiente-Termico'!$I$2:$I$1000, 0), MATCH(AV$1, 'Ambiente-Termico'!$B$1:$EC$1, 0))</f>
        <v>3617</v>
      </c>
      <c r="AW140" s="2">
        <f>INDEX('Ambiente-Termico'!$B$2:$EC$1000, MATCH($O140, 'Ambiente-Termico'!$I$2:$I$1000, 0), MATCH(AW$1, 'Ambiente-Termico'!$B$1:$EC$1, 0))</f>
        <v>0.99095890410958909</v>
      </c>
      <c r="AX140">
        <f>INDEX('Ambiente-Termico'!$B$2:$EC$1000, MATCH($O140, 'Ambiente-Termico'!$I$2:$I$1000, 0), MATCH(AX$1, 'Ambiente-Termico'!$B$1:$EC$1, 0))</f>
        <v>33</v>
      </c>
      <c r="AY140" s="2">
        <f>INDEX('Ambiente-Termico'!$B$2:$EC$1000, MATCH($O140, 'Ambiente-Termico'!$I$2:$I$1000, 0), MATCH(AY$1, 'Ambiente-Termico'!$B$1:$EC$1, 0))</f>
        <v>9.0410958904109592E-3</v>
      </c>
      <c r="AZ140">
        <f>INDEX('Ambiente-Termico'!$B$2:$EC$1000, MATCH($O140, 'Ambiente-Termico'!$I$2:$I$1000, 0), MATCH(AZ$1, 'Ambiente-Termico'!$B$1:$EC$1, 0))</f>
        <v>0</v>
      </c>
      <c r="BA140" s="2">
        <f>INDEX('Ambiente-Termico'!$B$2:$EC$1000, MATCH($O140, 'Ambiente-Termico'!$I$2:$I$1000, 0), MATCH(BA$1, 'Ambiente-Termico'!$B$1:$EC$1, 0))</f>
        <v>0</v>
      </c>
      <c r="BB140">
        <f>INDEX('Ambiente-Termico'!$B$2:$EC$1000, MATCH($O140, 'Ambiente-Termico'!$I$2:$I$1000, 0), MATCH(BB$1, 'Ambiente-Termico'!$B$1:$EC$1, 0))</f>
        <v>8714</v>
      </c>
      <c r="BC140" s="2">
        <f>INDEX('Ambiente-Termico'!$B$2:$EC$1000, MATCH($O140, 'Ambiente-Termico'!$I$2:$I$1000, 0), MATCH(BC$1, 'Ambiente-Termico'!$B$1:$EC$1, 0))</f>
        <v>0.99474885844748862</v>
      </c>
      <c r="BD140" t="e">
        <f>INDEX('Ambiente-Termico'!$B$2:$EC$1000, MATCH($O140, 'Ambiente-Termico'!$I$2:$I$1000, 0), MATCH(BD$1, 'Ambiente-Termico'!$B$1:$EC$1, 0))</f>
        <v>#N/A</v>
      </c>
      <c r="BE140" s="2" t="e">
        <f>INDEX('Ambiente-Termico'!$B$2:$EC$1000, MATCH($O140, 'Ambiente-Termico'!$I$2:$I$1000, 0), MATCH(BE$1, 'Ambiente-Termico'!$B$1:$EC$1, 0))</f>
        <v>#N/A</v>
      </c>
      <c r="BF140">
        <f>INDEX('Ambiente-Termico'!$B$2:$EC$1000, MATCH($O140, 'Ambiente-Termico'!$I$2:$I$1000, 0), MATCH(BF$1, 'Ambiente-Termico'!$B$1:$EC$1, 0))</f>
        <v>2</v>
      </c>
      <c r="BG140" s="2">
        <f>INDEX('Ambiente-Termico'!$B$2:$EC$1000, MATCH($O140, 'Ambiente-Termico'!$I$2:$I$1000, 0), MATCH(BG$1, 'Ambiente-Termico'!$B$1:$EC$1, 0))</f>
        <v>5.4794520547945202E-4</v>
      </c>
      <c r="BH140">
        <f>INDEX('Ambiente-Termico'!$B$2:$EC$1000, MATCH($O140, 'Ambiente-Termico'!$I$2:$I$1000, 0), MATCH(BH$1, 'Ambiente-Termico'!$B$1:$EC$1, 0))</f>
        <v>329</v>
      </c>
      <c r="BI140" s="2">
        <f>INDEX('Ambiente-Termico'!$B$2:$EC$1000, MATCH($O140, 'Ambiente-Termico'!$I$2:$I$1000, 0), MATCH(BI$1, 'Ambiente-Termico'!$B$1:$EC$1, 0))</f>
        <v>9.0136986301369862E-2</v>
      </c>
      <c r="BJ140">
        <f>INDEX('Ambiente-Termico'!$B$2:$EC$1000, MATCH($O140, 'Ambiente-Termico'!$I$2:$I$1000, 0), MATCH(BJ$1, 'Ambiente-Termico'!$B$1:$EC$1, 0))</f>
        <v>3319</v>
      </c>
      <c r="BK140" s="2">
        <f>INDEX('Ambiente-Termico'!$B$2:$EC$1000, MATCH($O140, 'Ambiente-Termico'!$I$2:$I$1000, 0), MATCH(BK$1, 'Ambiente-Termico'!$B$1:$EC$1, 0))</f>
        <v>0.90931506849315069</v>
      </c>
      <c r="BL140">
        <f>INDEX('Ambiente-Termico'!$B$2:$EC$1000, MATCH($O140, 'Ambiente-Termico'!$I$2:$I$1000, 0), MATCH(BL$1, 'Ambiente-Termico'!$B$1:$EC$1, 0))</f>
        <v>33</v>
      </c>
      <c r="BM140" s="2">
        <f>INDEX('Ambiente-Termico'!$B$2:$EC$1000, MATCH($O140, 'Ambiente-Termico'!$I$2:$I$1000, 0), MATCH(BM$1, 'Ambiente-Termico'!$B$1:$EC$1, 0))</f>
        <v>3.767123287671233E-3</v>
      </c>
      <c r="BN140">
        <f>INDEX('Ambiente-Termico'!$B$2:$EC$1000, MATCH($O140, 'Ambiente-Termico'!$I$2:$I$1000, 0), MATCH(BN$1, 'Ambiente-Termico'!$B$1:$EC$1, 0))</f>
        <v>770</v>
      </c>
      <c r="BO140" s="2">
        <f>INDEX('Ambiente-Termico'!$B$2:$EC$1000, MATCH($O140, 'Ambiente-Termico'!$I$2:$I$1000, 0), MATCH(BO$1, 'Ambiente-Termico'!$B$1:$EC$1, 0))</f>
        <v>8.7899543378995429E-2</v>
      </c>
      <c r="BP140">
        <f>INDEX('Ambiente-Termico'!$B$2:$EC$1000, MATCH($O140, 'Ambiente-Termico'!$I$2:$I$1000, 0), MATCH(BP$1, 'Ambiente-Termico'!$B$1:$EC$1, 0))</f>
        <v>7957</v>
      </c>
      <c r="BQ140" s="2">
        <f>INDEX('Ambiente-Termico'!$B$2:$EC$1000, MATCH($O140, 'Ambiente-Termico'!$I$2:$I$1000, 0), MATCH(BQ$1, 'Ambiente-Termico'!$B$1:$EC$1, 0))</f>
        <v>0.90833333333333333</v>
      </c>
      <c r="BR140">
        <f>INDEX('Ambiente-Termico'!$B$2:$EC$1000, MATCH($O140, 'Ambiente-Termico'!$I$2:$I$1000, 0), MATCH(BR$1, 'Ambiente-Termico'!$B$1:$EC$1, 0))</f>
        <v>0</v>
      </c>
      <c r="BS140" s="2">
        <f>INDEX('Ambiente-Termico'!$B$2:$EC$1000, MATCH($O140, 'Ambiente-Termico'!$I$2:$I$1000, 0), MATCH(BS$1, 'Ambiente-Termico'!$B$1:$EC$1, 0))</f>
        <v>0</v>
      </c>
      <c r="BT140">
        <f>INDEX('Ambiente-Termico'!$B$2:$EC$1000, MATCH($O140, 'Ambiente-Termico'!$I$2:$I$1000, 0), MATCH(BT$1, 'Ambiente-Termico'!$B$1:$EC$1, 0))</f>
        <v>2292</v>
      </c>
      <c r="BU140" s="2">
        <f>INDEX('Ambiente-Termico'!$B$2:$EC$1000, MATCH($O140, 'Ambiente-Termico'!$I$2:$I$1000, 0), MATCH(BU$1, 'Ambiente-Termico'!$B$1:$EC$1, 0))</f>
        <v>0.6279452054794521</v>
      </c>
      <c r="BV140">
        <f>INDEX('Ambiente-Termico'!$B$2:$EC$1000, MATCH($O140, 'Ambiente-Termico'!$I$2:$I$1000, 0), MATCH(BV$1, 'Ambiente-Termico'!$B$1:$EC$1, 0))</f>
        <v>6468</v>
      </c>
      <c r="BW140" s="2">
        <f>INDEX('Ambiente-Termico'!$B$2:$EC$1000, MATCH($O140, 'Ambiente-Termico'!$I$2:$I$1000, 0), MATCH(BW$1, 'Ambiente-Termico'!$B$1:$EC$1, 0))</f>
        <v>0.73835616438356166</v>
      </c>
      <c r="BX140">
        <f>INDEX('Ambiente-Termico'!$B$2:$EC$1000, MATCH($O140, 'Ambiente-Termico'!$I$2:$I$1000, 0), MATCH(BX$1, 'Ambiente-Termico'!$B$1:$EC$1, 0))</f>
        <v>0</v>
      </c>
      <c r="BY140" s="2">
        <f>INDEX('Ambiente-Termico'!$B$2:$EC$1000, MATCH($O140, 'Ambiente-Termico'!$I$2:$I$1000, 0), MATCH(BY$1, 'Ambiente-Termico'!$B$1:$EC$1, 0))</f>
        <v>0</v>
      </c>
      <c r="BZ140">
        <f>INDEX('Ambiente-Termico'!$B$2:$EC$1000, MATCH($O140, 'Ambiente-Termico'!$I$2:$I$1000, 0), MATCH(BZ$1, 'Ambiente-Termico'!$B$1:$EC$1, 0))</f>
        <v>4193</v>
      </c>
      <c r="CA140" s="2">
        <f>INDEX('Ambiente-Termico'!$B$2:$EC$1000, MATCH($O140, 'Ambiente-Termico'!$I$2:$I$1000, 0), MATCH(CA$1, 'Ambiente-Termico'!$B$1:$EC$1, 0))</f>
        <v>0.47865296803652968</v>
      </c>
      <c r="CB140">
        <f>INDEX('Ambiente-Termico'!$B$2:$EC$1000, MATCH($O140, 'Ambiente-Termico'!$I$2:$I$1000, 0), MATCH(CB$1, 'Ambiente-Termico'!$B$1:$EC$1, 0))</f>
        <v>4567</v>
      </c>
      <c r="CC140" s="2">
        <f>INDEX('Ambiente-Termico'!$B$2:$EC$1000, MATCH($O140, 'Ambiente-Termico'!$I$2:$I$1000, 0), MATCH(CC$1, 'Ambiente-Termico'!$B$1:$EC$1, 0))</f>
        <v>0.52134703196347032</v>
      </c>
      <c r="CD140">
        <f>INDEX('Ambiente-Termico'!$B$2:$EC$1000, MATCH($O140, 'Ambiente-Termico'!$I$2:$I$1000, 0), MATCH(CD$1, 'Ambiente-Termico'!$B$1:$EC$1, 0))</f>
        <v>1744.41</v>
      </c>
      <c r="CE140">
        <f>INDEX('Ambiente-Termico'!$B$2:$EC$1000, MATCH($O140, 'Ambiente-Termico'!$I$2:$I$1000, 0), MATCH(CE$1, 'Ambiente-Termico'!$B$1:$EC$1, 0))</f>
        <v>414.71</v>
      </c>
      <c r="CF140">
        <f>INDEX('Ambiente-Termico'!$B$2:$EC$1000, MATCH($O140, 'Ambiente-Termico'!$I$2:$I$1000, 0), MATCH(CF$1, 'Ambiente-Termico'!$B$1:$EC$1, 0))</f>
        <v>87.220500000000001</v>
      </c>
      <c r="CG140">
        <f>INDEX('Ambiente-Termico'!$B$2:$EC$1000, MATCH($O140, 'Ambiente-Termico'!$I$2:$I$1000, 0), MATCH(CG$1, 'Ambiente-Termico'!$B$1:$EC$1, 0))</f>
        <v>20.735499999999998</v>
      </c>
      <c r="CH140">
        <f>INDEX('Ambiente-Termico'!$B$2:$EC$1000, MATCH($O140, 'Ambiente-Termico'!$I$2:$I$1000, 0), MATCH(CH$1, 'Ambiente-Termico'!$B$1:$EC$1, 0))</f>
        <v>66.484999999999999</v>
      </c>
      <c r="CI140">
        <f>INDEX('Ambiente-Termico'!$B$2:$EC$1000, MATCH($O140, 'Ambiente-Termico'!$I$2:$I$1000, 0), MATCH(CI$1, 'Ambiente-Termico'!$B$1:$EC$1, 0))</f>
        <v>1378.82</v>
      </c>
      <c r="CJ140">
        <f>INDEX('Ambiente-Termico'!$B$2:$EC$1000, MATCH($O140, 'Ambiente-Termico'!$I$2:$I$1000, 0), MATCH(CJ$1, 'Ambiente-Termico'!$B$1:$EC$1, 0))</f>
        <v>41.111573736007351</v>
      </c>
      <c r="CK140">
        <f>INDEX('Ambiente-Termico'!$B$2:$EC$1000, MATCH($O140, 'Ambiente-Termico'!$I$2:$I$1000, 0), MATCH(CK$1, 'Ambiente-Termico'!$B$1:$EC$1, 0))</f>
        <v>0</v>
      </c>
      <c r="CL140">
        <f>INDEX('Ambiente-Termico'!$B$2:$EC$1000, MATCH($O140, 'Ambiente-Termico'!$I$2:$I$1000, 0), MATCH(CL$1, 'Ambiente-Termico'!$B$1:$EC$1, 0))</f>
        <v>0</v>
      </c>
      <c r="CM140">
        <f>INDEX('Ambiente-Termico'!$B$2:$EC$1000, MATCH($O140, 'Ambiente-Termico'!$I$2:$I$1000, 0), MATCH(CM$1, 'Ambiente-Termico'!$B$1:$EC$1, 0))</f>
        <v>0</v>
      </c>
      <c r="CN140">
        <f>INDEX('Ambiente-Termico'!$B$2:$EC$1000, MATCH($O140, 'Ambiente-Termico'!$I$2:$I$1000, 0), MATCH(CN$1, 'Ambiente-Termico'!$B$1:$EC$1, 0))</f>
        <v>0</v>
      </c>
      <c r="CO140">
        <f>INDEX('Ambiente-Termico'!$B$2:$EC$1000, MATCH($O140, 'Ambiente-Termico'!$I$2:$I$1000, 0), MATCH(CO$1, 'Ambiente-Termico'!$B$1:$EC$1, 0))</f>
        <v>0</v>
      </c>
      <c r="CP140">
        <f>INDEX('Ambiente-Termico'!$B$2:$EC$1000, MATCH($O140, 'Ambiente-Termico'!$I$2:$I$1000, 0), MATCH(CP$1, 'Ambiente-Termico'!$B$1:$EC$1, 0))</f>
        <v>0</v>
      </c>
      <c r="CQ140">
        <f>INDEX('Ambiente-Termico'!$B$2:$EC$1000, MATCH($O140, 'Ambiente-Termico'!$I$2:$I$1000, 0), MATCH(CQ$1, 'Ambiente-Termico'!$B$1:$EC$1, 0))</f>
        <v>0</v>
      </c>
      <c r="CR140">
        <f>INDEX('Ambiente-Termico'!$B$2:$EC$1000, MATCH($O140, 'Ambiente-Termico'!$I$2:$I$1000, 0), MATCH(CR$1, 'Ambiente-Termico'!$B$1:$EC$1, 0))</f>
        <v>0</v>
      </c>
      <c r="CS140">
        <f>INDEX('Ambiente-Termico'!$B$2:$EC$1000, MATCH($O140, 'Ambiente-Termico'!$I$2:$I$1000, 0), MATCH(CS$1, 'Ambiente-Termico'!$B$1:$EC$1, 0))</f>
        <v>0</v>
      </c>
      <c r="CT140">
        <f>INDEX('Ambiente-Termico'!$B$2:$EC$1000, MATCH($O140, 'Ambiente-Termico'!$I$2:$I$1000, 0), MATCH(CT$1, 'Ambiente-Termico'!$B$1:$EC$1, 0))</f>
        <v>0</v>
      </c>
      <c r="CU140">
        <f>INDEX('Ambiente-Termico'!$B$2:$EC$1000, MATCH($O140, 'Ambiente-Termico'!$I$2:$I$1000, 0), MATCH(CU$1, 'Ambiente-Termico'!$B$1:$EC$1, 0))</f>
        <v>0</v>
      </c>
      <c r="CV140">
        <f>INDEX('Ambiente-Termico'!$B$2:$EC$1000, MATCH($O140, 'Ambiente-Termico'!$I$2:$I$1000, 0), MATCH(CV$1, 'Ambiente-Termico'!$B$1:$EC$1, 0))</f>
        <v>0</v>
      </c>
      <c r="CW140">
        <f>INDEX('Ambiente-Termico'!$B$2:$EC$1000, MATCH($O140, 'Ambiente-Termico'!$I$2:$I$1000, 0), MATCH(CW$1, 'Ambiente-Termico'!$B$1:$EC$1, 0))</f>
        <v>0</v>
      </c>
      <c r="CX140">
        <f>INDEX('Ambiente-Termico'!$B$2:$EC$1000, MATCH($O140, 'Ambiente-Termico'!$I$2:$I$1000, 0), MATCH(CX$1, 'Ambiente-Termico'!$B$1:$EC$1, 0))</f>
        <v>0</v>
      </c>
      <c r="CY140">
        <f>INDEX('Ambiente-Termico'!$B$2:$EC$1000, MATCH($O140, 'Ambiente-Termico'!$I$2:$I$1000, 0), MATCH(CY$1, 'Ambiente-Termico'!$B$1:$EC$1, 0))</f>
        <v>0</v>
      </c>
      <c r="CZ140">
        <f>INDEX('Ambiente-Termico'!$B$2:$EC$1000, MATCH($O140, 'Ambiente-Termico'!$I$2:$I$1000, 0), MATCH(CZ$1, 'Ambiente-Termico'!$B$1:$EC$1, 0))</f>
        <v>0</v>
      </c>
      <c r="DA140">
        <f>INDEX('Ambiente-Termico'!$B$2:$EC$1000, MATCH($O140, 'Ambiente-Termico'!$I$2:$I$1000, 0), MATCH(DA$1, 'Ambiente-Termico'!$B$1:$EC$1, 0))</f>
        <v>0</v>
      </c>
      <c r="DB140">
        <f>INDEX('Ambiente-Termico'!$B$2:$EC$1000, MATCH($O140, 'Ambiente-Termico'!$I$2:$I$1000, 0), MATCH(DB$1, 'Ambiente-Termico'!$B$1:$EC$1, 0))</f>
        <v>0</v>
      </c>
      <c r="DC140">
        <f>INDEX('Ambiente-Termico'!$B$2:$EC$1000, MATCH($O140, 'Ambiente-Termico'!$I$2:$I$1000, 0), MATCH(DC$1, 'Ambiente-Termico'!$B$1:$EC$1, 0))</f>
        <v>0</v>
      </c>
      <c r="DD140">
        <f>INDEX('Ambiente-Termico'!$B$2:$EC$1000, MATCH($O140, 'Ambiente-Termico'!$I$2:$I$1000, 0), MATCH(DD$1, 'Ambiente-Termico'!$B$1:$EC$1, 0))</f>
        <v>0</v>
      </c>
      <c r="DE140">
        <f>INDEX('Ambiente-Termico'!$B$2:$EC$1000, MATCH($O140, 'Ambiente-Termico'!$I$2:$I$1000, 0), MATCH(DE$1, 'Ambiente-Termico'!$B$1:$EC$1, 0))</f>
        <v>0</v>
      </c>
      <c r="DF140">
        <f>INDEX('Ambiente-Termico'!$B$2:$EC$1000, MATCH($O140, 'Ambiente-Termico'!$I$2:$I$1000, 0), MATCH(DF$1, 'Ambiente-Termico'!$B$1:$EC$1, 0))</f>
        <v>0</v>
      </c>
      <c r="DG140">
        <f>INDEX('Ambiente-Termico'!$B$2:$EC$1000, MATCH($O140, 'Ambiente-Termico'!$I$2:$I$1000, 0), MATCH(DG$1, 'Ambiente-Termico'!$B$1:$EC$1, 0))</f>
        <v>0</v>
      </c>
      <c r="DH140">
        <f>INDEX('Ambiente-Termico'!$B$2:$EC$1000, MATCH($O140, 'Ambiente-Termico'!$I$2:$I$1000, 0), MATCH(DH$1, 'Ambiente-Termico'!$B$1:$EC$1, 0))</f>
        <v>0</v>
      </c>
      <c r="DI140">
        <f>INDEX('Ambiente-Termico'!$B$2:$EC$1000, MATCH($O140, 'Ambiente-Termico'!$I$2:$I$1000, 0), MATCH(DI$1, 'Ambiente-Termico'!$B$1:$EC$1, 0))</f>
        <v>0</v>
      </c>
      <c r="DJ140">
        <f>INDEX('Ambiente-Termico'!$B$2:$EC$1000, MATCH($O140, 'Ambiente-Termico'!$I$2:$I$1000, 0), MATCH(DJ$1, 'Ambiente-Termico'!$B$1:$EC$1, 0))</f>
        <v>0</v>
      </c>
      <c r="DK140">
        <f>INDEX('Ambiente-Termico'!$B$2:$EC$1000, MATCH($O140, 'Ambiente-Termico'!$I$2:$I$1000, 0), MATCH(DK$1, 'Ambiente-Termico'!$B$1:$EC$1, 0))</f>
        <v>0</v>
      </c>
      <c r="DL140">
        <f>INDEX('Ambiente-Termico'!$B$2:$EC$1000, MATCH($O140, 'Ambiente-Termico'!$I$2:$I$1000, 0), MATCH(DL$1, 'Ambiente-Termico'!$B$1:$EC$1, 0))</f>
        <v>0</v>
      </c>
      <c r="DM140">
        <f>INDEX('Ambiente-Termico'!$B$2:$EC$1000, MATCH($O140, 'Ambiente-Termico'!$I$2:$I$1000, 0), MATCH(DM$1, 'Ambiente-Termico'!$B$1:$EC$1, 0))</f>
        <v>0</v>
      </c>
      <c r="DN140" s="2">
        <f t="shared" si="90"/>
        <v>0.55752026075817718</v>
      </c>
      <c r="DO140" s="2">
        <f t="shared" si="91"/>
        <v>0.19281001226229633</v>
      </c>
      <c r="DP140" s="2">
        <f t="shared" si="92"/>
        <v>0.55752026075817729</v>
      </c>
      <c r="DQ140" s="2">
        <f t="shared" si="93"/>
        <v>0.19281001226229633</v>
      </c>
      <c r="DR140" s="2">
        <f t="shared" si="94"/>
        <v>0.61217180290382611</v>
      </c>
      <c r="DS140" s="2">
        <f t="shared" si="95"/>
        <v>0.67489631398882866</v>
      </c>
      <c r="DT140" s="2">
        <f t="shared" si="96"/>
        <v>-0.24539187990124556</v>
      </c>
      <c r="DU140" s="2">
        <f t="shared" si="97"/>
        <v>0</v>
      </c>
      <c r="DV140" s="2">
        <f t="shared" si="98"/>
        <v>0</v>
      </c>
      <c r="DW140" s="2">
        <f t="shared" si="99"/>
        <v>0</v>
      </c>
      <c r="DX140" s="2">
        <f t="shared" si="100"/>
        <v>0</v>
      </c>
      <c r="DY140" s="2">
        <f t="shared" si="101"/>
        <v>0</v>
      </c>
      <c r="DZ140" s="2">
        <f t="shared" si="102"/>
        <v>0</v>
      </c>
      <c r="EA140" s="2">
        <f t="shared" si="103"/>
        <v>0</v>
      </c>
      <c r="EB140" s="2">
        <f t="shared" si="104"/>
        <v>0</v>
      </c>
      <c r="EC140" s="2">
        <f t="shared" si="105"/>
        <v>0</v>
      </c>
      <c r="ED140" s="2">
        <f t="shared" si="106"/>
        <v>0</v>
      </c>
      <c r="EE140" s="2">
        <f t="shared" si="107"/>
        <v>0</v>
      </c>
      <c r="EF140" s="2">
        <f t="shared" si="108"/>
        <v>0</v>
      </c>
      <c r="EG140" s="2">
        <f t="shared" si="109"/>
        <v>0</v>
      </c>
      <c r="EH140" s="2">
        <f t="shared" si="110"/>
        <v>0</v>
      </c>
      <c r="EI140" s="2">
        <f t="shared" si="111"/>
        <v>0</v>
      </c>
      <c r="EJ140" s="2">
        <f t="shared" si="112"/>
        <v>0</v>
      </c>
      <c r="EK140" s="2">
        <f t="shared" si="113"/>
        <v>0</v>
      </c>
      <c r="EL140" s="2">
        <f t="shared" si="114"/>
        <v>0</v>
      </c>
      <c r="EM140" s="2">
        <f t="shared" si="115"/>
        <v>0</v>
      </c>
      <c r="EN140" s="2">
        <f t="shared" si="116"/>
        <v>0</v>
      </c>
      <c r="EO140" s="2">
        <f t="shared" si="117"/>
        <v>0</v>
      </c>
      <c r="EP140" s="2">
        <f t="shared" si="118"/>
        <v>0</v>
      </c>
      <c r="EQ140" s="2">
        <f t="shared" si="119"/>
        <v>0</v>
      </c>
      <c r="ER140" s="2">
        <f t="shared" si="120"/>
        <v>0</v>
      </c>
      <c r="ES140" s="2">
        <f t="shared" si="121"/>
        <v>0</v>
      </c>
      <c r="ET140" s="2">
        <f t="shared" si="122"/>
        <v>0</v>
      </c>
      <c r="EU140" s="2">
        <f t="shared" si="123"/>
        <v>0</v>
      </c>
      <c r="EV140">
        <f>INDEX('Ambiente-Luminico'!$B$2:$DZ$1000, MATCH($P140, 'Ambiente-Luminico'!$M$2:$M$1000, 0), MATCH(EV$1, 'Ambiente-Luminico'!$B$1:$DZ$1, 0))</f>
        <v>1</v>
      </c>
      <c r="EW140">
        <f>INDEX('Ambiente-Luminico'!$B$2:$DZ$1000, MATCH($P140, 'Ambiente-Luminico'!$M$2:$M$1000, 0), MATCH(EW$1, 'Ambiente-Luminico'!$B$1:$DZ$1, 0))</f>
        <v>0.21428572000000001</v>
      </c>
      <c r="EX140">
        <f>INDEX('Ambiente-Luminico'!$B$2:$DZ$1000, MATCH($P140, 'Ambiente-Luminico'!$M$2:$M$1000, 0), MATCH(EX$1, 'Ambiente-Luminico'!$B$1:$DZ$1, 0))</f>
        <v>0</v>
      </c>
      <c r="EY140">
        <f>INDEX('Ambiente-Luminico'!$B$2:$DZ$1000, MATCH($P140, 'Ambiente-Luminico'!$M$2:$M$1000, 0), MATCH(EY$1, 'Ambiente-Luminico'!$B$1:$DZ$1, 0))</f>
        <v>0.71410949999999995</v>
      </c>
      <c r="EZ140">
        <f>INDEX('Ambiente-Luminico'!$B$2:$DZ$1000, MATCH($P140, 'Ambiente-Luminico'!$M$2:$M$1000, 0), MATCH(EZ$1, 'Ambiente-Luminico'!$B$1:$DZ$1, 0))</f>
        <v>4.0044035999999998E-2</v>
      </c>
      <c r="FA140">
        <f>INDEX('Ambiente-Luminico'!$B$2:$DZ$1000, MATCH($P140, 'Ambiente-Luminico'!$M$2:$M$1000, 0), MATCH(FA$1, 'Ambiente-Luminico'!$B$1:$DZ$1, 0))</f>
        <v>859.85784999999998</v>
      </c>
      <c r="FB140">
        <f>INDEX('Ambiente-Luminico'!$B$2:$DZ$1000, MATCH($P140, 'Ambiente-Luminico'!$M$2:$M$1000, 0), MATCH(FB$1, 'Ambiente-Luminico'!$B$1:$DZ$1, 0))</f>
        <v>0.11830357499999999</v>
      </c>
    </row>
    <row r="141" spans="1:158" x14ac:dyDescent="0.3">
      <c r="A141">
        <f>IF(INDEX(Plan1!O$5:O$1000,ROW()-1)="","",INDEX(Plan1!O$5:O$1000,ROW()-1))</f>
        <v>140</v>
      </c>
      <c r="B141" t="str">
        <f>IF(INDEX(Plan1!P$5:P$1000,ROW()-1)="","",INDEX(Plan1!P$5:P$1000,ROW()-1))</f>
        <v>CTD-VN-V86-T120</v>
      </c>
      <c r="C141" t="str">
        <f>IF(INDEX(Plan1!Q$5:Q$1000,ROW()-1)="","",INDEX(Plan1!Q$5:Q$1000,ROW()-1))</f>
        <v>CTD</v>
      </c>
      <c r="D141" t="str">
        <f>IF(INDEX(Plan1!R$5:R$1000,ROW()-1)="","",INDEX(Plan1!R$5:R$1000,ROW()-1))</f>
        <v>VN</v>
      </c>
      <c r="E141" t="str">
        <f>IF(INDEX(Plan1!S$5:S$1000,ROW()-1)="","",INDEX(Plan1!S$5:S$1000,ROW()-1))</f>
        <v>V86</v>
      </c>
      <c r="F141" t="str">
        <f>IF(INDEX(Plan1!T$5:T$1000,ROW()-1)="","",INDEX(Plan1!T$5:T$1000,ROW()-1))</f>
        <v>T120</v>
      </c>
      <c r="G141" t="str">
        <f>IF(INDEX(Plan1!U$5:U$1000,ROW()-1)="","",INDEX(Plan1!U$5:U$1000,ROW()-1))</f>
        <v>DORMITÓRIO 1</v>
      </c>
      <c r="H141">
        <f>IF(INDEX(Plan1!W$5:W$1000,ROW()-1)="","",INDEX(Plan1!W$5:W$1000,ROW()-1))</f>
        <v>20</v>
      </c>
      <c r="I141">
        <f>IF(INDEX(Plan1!X$5:X$1000,ROW()-1)="","",INDEX(Plan1!X$5:X$1000,ROW()-1))</f>
        <v>14.52</v>
      </c>
      <c r="J141">
        <f>IF(INDEX(Plan1!Y$5:Y$1000,ROW()-1)="","",INDEX(Plan1!Y$5:Y$1000,ROW()-1))</f>
        <v>6.24</v>
      </c>
      <c r="K141" s="16">
        <f>IF(INDEX(Plan1!Z$5:Z$1000,ROW()-1)="","",INDEX(Plan1!Z$5:Z$1000,ROW()-1))</f>
        <v>0.43</v>
      </c>
      <c r="L141" s="2">
        <f>IF(INDEX(Plan1!AA$5:AA$1000,ROW()-1)="","",INDEX(Plan1!AA$5:AA$1000,ROW()-1))</f>
        <v>0.31</v>
      </c>
      <c r="M141" t="str">
        <f t="shared" si="124"/>
        <v>T120</v>
      </c>
      <c r="N141" t="str">
        <f t="shared" si="125"/>
        <v>Oeste</v>
      </c>
      <c r="O141" t="str">
        <f t="shared" si="126"/>
        <v>CTD-VN-V86-T120-DORMITÓRIO 1-T120</v>
      </c>
      <c r="P141" t="str">
        <f t="shared" si="127"/>
        <v>CTD-VN-V86-T120-DORMITÓRIO 1-T120</v>
      </c>
      <c r="Q141" t="str">
        <f t="shared" si="128"/>
        <v>CTD_T120_V86</v>
      </c>
      <c r="R141" t="str">
        <f t="shared" si="129"/>
        <v>CTD_T120_V86_sDG</v>
      </c>
      <c r="S141" t="str">
        <f t="shared" si="130"/>
        <v>CTD-DORM-01</v>
      </c>
      <c r="T141" t="str">
        <f t="shared" si="131"/>
        <v>CTD-VN-V86-ST-DORMITÓRIO 1-ST</v>
      </c>
      <c r="U141">
        <f>INDEX('Ambiente-Termico'!$B$2:$EC$1000, MATCH($O141, 'Ambiente-Termico'!$I$2:$I$1000, 0), MATCH(U$1, 'Ambiente-Termico'!$B$1:$EC$1, 0))</f>
        <v>3650</v>
      </c>
      <c r="V141">
        <f>INDEX('Ambiente-Termico'!$B$2:$EC$1000, MATCH($O141, 'Ambiente-Termico'!$I$2:$I$1000, 0), MATCH(V$1, 'Ambiente-Termico'!$B$1:$EC$1, 0))</f>
        <v>27.18</v>
      </c>
      <c r="W141">
        <f>INDEX('Ambiente-Termico'!$B$2:$EC$1000, MATCH($O141, 'Ambiente-Termico'!$I$2:$I$1000, 0), MATCH(W$1, 'Ambiente-Termico'!$B$1:$EC$1, 0))</f>
        <v>28.13</v>
      </c>
      <c r="X141">
        <f>INDEX('Ambiente-Termico'!$B$2:$EC$1000, MATCH($O141, 'Ambiente-Termico'!$I$2:$I$1000, 0), MATCH(X$1, 'Ambiente-Termico'!$B$1:$EC$1, 0))</f>
        <v>19.97</v>
      </c>
      <c r="Y141">
        <f>INDEX('Ambiente-Termico'!$B$2:$EC$1000, MATCH($O141, 'Ambiente-Termico'!$I$2:$I$1000, 0), MATCH(Y$1, 'Ambiente-Termico'!$B$1:$EC$1, 0))</f>
        <v>20.74</v>
      </c>
      <c r="Z141">
        <f>INDEX('Ambiente-Termico'!$B$2:$EC$1000, MATCH($O141, 'Ambiente-Termico'!$I$2:$I$1000, 0), MATCH(Z$1, 'Ambiente-Termico'!$B$1:$EC$1, 0))</f>
        <v>26.28</v>
      </c>
      <c r="AA141">
        <f>INDEX('Ambiente-Termico'!$B$2:$EC$1000, MATCH($O141, 'Ambiente-Termico'!$I$2:$I$1000, 0), MATCH(AA$1, 'Ambiente-Termico'!$B$1:$EC$1, 0))</f>
        <v>27.68</v>
      </c>
      <c r="AB141">
        <f>INDEX('Ambiente-Termico'!$B$2:$EC$1000, MATCH($O141, 'Ambiente-Termico'!$I$2:$I$1000, 0), MATCH(AB$1, 'Ambiente-Termico'!$B$1:$EC$1, 0))</f>
        <v>20.56</v>
      </c>
      <c r="AC141">
        <f>INDEX('Ambiente-Termico'!$B$2:$EC$1000, MATCH($O141, 'Ambiente-Termico'!$I$2:$I$1000, 0), MATCH(AC$1, 'Ambiente-Termico'!$B$1:$EC$1, 0))</f>
        <v>20.97</v>
      </c>
      <c r="AD141">
        <f>INDEX('Ambiente-Termico'!$B$2:$EC$1000, MATCH($O141, 'Ambiente-Termico'!$I$2:$I$1000, 0), MATCH(AD$1, 'Ambiente-Termico'!$B$1:$EC$1, 0))</f>
        <v>26.73</v>
      </c>
      <c r="AE141">
        <f>INDEX('Ambiente-Termico'!$B$2:$EC$1000, MATCH($O141, 'Ambiente-Termico'!$I$2:$I$1000, 0), MATCH(AE$1, 'Ambiente-Termico'!$B$1:$EC$1, 0))</f>
        <v>27.91</v>
      </c>
      <c r="AF141">
        <f>INDEX('Ambiente-Termico'!$B$2:$EC$1000, MATCH($O141, 'Ambiente-Termico'!$I$2:$I$1000, 0), MATCH(AF$1, 'Ambiente-Termico'!$B$1:$EC$1, 0))</f>
        <v>20.260000000000002</v>
      </c>
      <c r="AG141">
        <f>INDEX('Ambiente-Termico'!$B$2:$EC$1000, MATCH($O141, 'Ambiente-Termico'!$I$2:$I$1000, 0), MATCH(AG$1, 'Ambiente-Termico'!$B$1:$EC$1, 0))</f>
        <v>20.86</v>
      </c>
      <c r="AH141" s="2">
        <f t="shared" si="132"/>
        <v>9.475218658892226E-3</v>
      </c>
      <c r="AI141" s="2">
        <f t="shared" si="132"/>
        <v>4.1893732970027298E-2</v>
      </c>
      <c r="AJ141" s="2">
        <f t="shared" si="132"/>
        <v>1.9990004997502142E-3</v>
      </c>
      <c r="AK141" s="2">
        <f t="shared" si="132"/>
        <v>1.1439466158246092E-2</v>
      </c>
      <c r="AL141" s="2">
        <f t="shared" si="133"/>
        <v>2.1593447505584451E-2</v>
      </c>
      <c r="AM141" s="2">
        <f t="shared" si="133"/>
        <v>6.1376737877246512E-2</v>
      </c>
      <c r="AN141" s="2">
        <f t="shared" si="133"/>
        <v>6.763285024154575E-3</v>
      </c>
      <c r="AO141" s="2">
        <f t="shared" si="133"/>
        <v>1.779859484777524E-2</v>
      </c>
      <c r="AP141" s="2">
        <f t="shared" si="134"/>
        <v>1.5469613259668447E-2</v>
      </c>
      <c r="AQ141" s="2">
        <f t="shared" si="134"/>
        <v>5.1647978253482774E-2</v>
      </c>
      <c r="AR141" s="2">
        <f t="shared" si="134"/>
        <v>4.4226044226044481E-3</v>
      </c>
      <c r="AS141" s="2">
        <f t="shared" si="134"/>
        <v>1.4177693761814769E-2</v>
      </c>
      <c r="AT141">
        <f>INDEX('Ambiente-Termico'!$B$2:$EC$1000, MATCH($O141, 'Ambiente-Termico'!$I$2:$I$1000, 0), MATCH(AT$1, 'Ambiente-Termico'!$B$1:$EC$1, 0))</f>
        <v>0</v>
      </c>
      <c r="AU141" s="2">
        <f>INDEX('Ambiente-Termico'!$B$2:$EC$1000, MATCH($O141, 'Ambiente-Termico'!$I$2:$I$1000, 0), MATCH(AU$1, 'Ambiente-Termico'!$B$1:$EC$1, 0))</f>
        <v>0</v>
      </c>
      <c r="AV141">
        <f>INDEX('Ambiente-Termico'!$B$2:$EC$1000, MATCH($O141, 'Ambiente-Termico'!$I$2:$I$1000, 0), MATCH(AV$1, 'Ambiente-Termico'!$B$1:$EC$1, 0))</f>
        <v>3614</v>
      </c>
      <c r="AW141" s="2">
        <f>INDEX('Ambiente-Termico'!$B$2:$EC$1000, MATCH($O141, 'Ambiente-Termico'!$I$2:$I$1000, 0), MATCH(AW$1, 'Ambiente-Termico'!$B$1:$EC$1, 0))</f>
        <v>0.99013698630136981</v>
      </c>
      <c r="AX141">
        <f>INDEX('Ambiente-Termico'!$B$2:$EC$1000, MATCH($O141, 'Ambiente-Termico'!$I$2:$I$1000, 0), MATCH(AX$1, 'Ambiente-Termico'!$B$1:$EC$1, 0))</f>
        <v>36</v>
      </c>
      <c r="AY141" s="2">
        <f>INDEX('Ambiente-Termico'!$B$2:$EC$1000, MATCH($O141, 'Ambiente-Termico'!$I$2:$I$1000, 0), MATCH(AY$1, 'Ambiente-Termico'!$B$1:$EC$1, 0))</f>
        <v>9.8630136986301367E-3</v>
      </c>
      <c r="AZ141">
        <f>INDEX('Ambiente-Termico'!$B$2:$EC$1000, MATCH($O141, 'Ambiente-Termico'!$I$2:$I$1000, 0), MATCH(AZ$1, 'Ambiente-Termico'!$B$1:$EC$1, 0))</f>
        <v>0</v>
      </c>
      <c r="BA141" s="2">
        <f>INDEX('Ambiente-Termico'!$B$2:$EC$1000, MATCH($O141, 'Ambiente-Termico'!$I$2:$I$1000, 0), MATCH(BA$1, 'Ambiente-Termico'!$B$1:$EC$1, 0))</f>
        <v>0</v>
      </c>
      <c r="BB141">
        <f>INDEX('Ambiente-Termico'!$B$2:$EC$1000, MATCH($O141, 'Ambiente-Termico'!$I$2:$I$1000, 0), MATCH(BB$1, 'Ambiente-Termico'!$B$1:$EC$1, 0))</f>
        <v>8710</v>
      </c>
      <c r="BC141" s="2">
        <f>INDEX('Ambiente-Termico'!$B$2:$EC$1000, MATCH($O141, 'Ambiente-Termico'!$I$2:$I$1000, 0), MATCH(BC$1, 'Ambiente-Termico'!$B$1:$EC$1, 0))</f>
        <v>0.99429223744292239</v>
      </c>
      <c r="BD141" t="e">
        <f>INDEX('Ambiente-Termico'!$B$2:$EC$1000, MATCH($O141, 'Ambiente-Termico'!$I$2:$I$1000, 0), MATCH(BD$1, 'Ambiente-Termico'!$B$1:$EC$1, 0))</f>
        <v>#N/A</v>
      </c>
      <c r="BE141" s="2" t="e">
        <f>INDEX('Ambiente-Termico'!$B$2:$EC$1000, MATCH($O141, 'Ambiente-Termico'!$I$2:$I$1000, 0), MATCH(BE$1, 'Ambiente-Termico'!$B$1:$EC$1, 0))</f>
        <v>#N/A</v>
      </c>
      <c r="BF141">
        <f>INDEX('Ambiente-Termico'!$B$2:$EC$1000, MATCH($O141, 'Ambiente-Termico'!$I$2:$I$1000, 0), MATCH(BF$1, 'Ambiente-Termico'!$B$1:$EC$1, 0))</f>
        <v>2</v>
      </c>
      <c r="BG141" s="2">
        <f>INDEX('Ambiente-Termico'!$B$2:$EC$1000, MATCH($O141, 'Ambiente-Termico'!$I$2:$I$1000, 0), MATCH(BG$1, 'Ambiente-Termico'!$B$1:$EC$1, 0))</f>
        <v>5.4794520547945202E-4</v>
      </c>
      <c r="BH141">
        <f>INDEX('Ambiente-Termico'!$B$2:$EC$1000, MATCH($O141, 'Ambiente-Termico'!$I$2:$I$1000, 0), MATCH(BH$1, 'Ambiente-Termico'!$B$1:$EC$1, 0))</f>
        <v>314</v>
      </c>
      <c r="BI141" s="2">
        <f>INDEX('Ambiente-Termico'!$B$2:$EC$1000, MATCH($O141, 'Ambiente-Termico'!$I$2:$I$1000, 0), MATCH(BI$1, 'Ambiente-Termico'!$B$1:$EC$1, 0))</f>
        <v>8.6027397260273974E-2</v>
      </c>
      <c r="BJ141">
        <f>INDEX('Ambiente-Termico'!$B$2:$EC$1000, MATCH($O141, 'Ambiente-Termico'!$I$2:$I$1000, 0), MATCH(BJ$1, 'Ambiente-Termico'!$B$1:$EC$1, 0))</f>
        <v>3334</v>
      </c>
      <c r="BK141" s="2">
        <f>INDEX('Ambiente-Termico'!$B$2:$EC$1000, MATCH($O141, 'Ambiente-Termico'!$I$2:$I$1000, 0), MATCH(BK$1, 'Ambiente-Termico'!$B$1:$EC$1, 0))</f>
        <v>0.91342465753424662</v>
      </c>
      <c r="BL141">
        <f>INDEX('Ambiente-Termico'!$B$2:$EC$1000, MATCH($O141, 'Ambiente-Termico'!$I$2:$I$1000, 0), MATCH(BL$1, 'Ambiente-Termico'!$B$1:$EC$1, 0))</f>
        <v>34</v>
      </c>
      <c r="BM141" s="2">
        <f>INDEX('Ambiente-Termico'!$B$2:$EC$1000, MATCH($O141, 'Ambiente-Termico'!$I$2:$I$1000, 0), MATCH(BM$1, 'Ambiente-Termico'!$B$1:$EC$1, 0))</f>
        <v>3.8812785388127849E-3</v>
      </c>
      <c r="BN141">
        <f>INDEX('Ambiente-Termico'!$B$2:$EC$1000, MATCH($O141, 'Ambiente-Termico'!$I$2:$I$1000, 0), MATCH(BN$1, 'Ambiente-Termico'!$B$1:$EC$1, 0))</f>
        <v>741</v>
      </c>
      <c r="BO141" s="2">
        <f>INDEX('Ambiente-Termico'!$B$2:$EC$1000, MATCH($O141, 'Ambiente-Termico'!$I$2:$I$1000, 0), MATCH(BO$1, 'Ambiente-Termico'!$B$1:$EC$1, 0))</f>
        <v>8.458904109589041E-2</v>
      </c>
      <c r="BP141">
        <f>INDEX('Ambiente-Termico'!$B$2:$EC$1000, MATCH($O141, 'Ambiente-Termico'!$I$2:$I$1000, 0), MATCH(BP$1, 'Ambiente-Termico'!$B$1:$EC$1, 0))</f>
        <v>7985</v>
      </c>
      <c r="BQ141" s="2">
        <f>INDEX('Ambiente-Termico'!$B$2:$EC$1000, MATCH($O141, 'Ambiente-Termico'!$I$2:$I$1000, 0), MATCH(BQ$1, 'Ambiente-Termico'!$B$1:$EC$1, 0))</f>
        <v>0.9115296803652968</v>
      </c>
      <c r="BR141">
        <f>INDEX('Ambiente-Termico'!$B$2:$EC$1000, MATCH($O141, 'Ambiente-Termico'!$I$2:$I$1000, 0), MATCH(BR$1, 'Ambiente-Termico'!$B$1:$EC$1, 0))</f>
        <v>0</v>
      </c>
      <c r="BS141" s="2">
        <f>INDEX('Ambiente-Termico'!$B$2:$EC$1000, MATCH($O141, 'Ambiente-Termico'!$I$2:$I$1000, 0), MATCH(BS$1, 'Ambiente-Termico'!$B$1:$EC$1, 0))</f>
        <v>0</v>
      </c>
      <c r="BT141">
        <f>INDEX('Ambiente-Termico'!$B$2:$EC$1000, MATCH($O141, 'Ambiente-Termico'!$I$2:$I$1000, 0), MATCH(BT$1, 'Ambiente-Termico'!$B$1:$EC$1, 0))</f>
        <v>2257</v>
      </c>
      <c r="BU141" s="2">
        <f>INDEX('Ambiente-Termico'!$B$2:$EC$1000, MATCH($O141, 'Ambiente-Termico'!$I$2:$I$1000, 0), MATCH(BU$1, 'Ambiente-Termico'!$B$1:$EC$1, 0))</f>
        <v>0.61835616438356167</v>
      </c>
      <c r="BV141">
        <f>INDEX('Ambiente-Termico'!$B$2:$EC$1000, MATCH($O141, 'Ambiente-Termico'!$I$2:$I$1000, 0), MATCH(BV$1, 'Ambiente-Termico'!$B$1:$EC$1, 0))</f>
        <v>6503</v>
      </c>
      <c r="BW141" s="2">
        <f>INDEX('Ambiente-Termico'!$B$2:$EC$1000, MATCH($O141, 'Ambiente-Termico'!$I$2:$I$1000, 0), MATCH(BW$1, 'Ambiente-Termico'!$B$1:$EC$1, 0))</f>
        <v>0.74235159817351604</v>
      </c>
      <c r="BX141">
        <f>INDEX('Ambiente-Termico'!$B$2:$EC$1000, MATCH($O141, 'Ambiente-Termico'!$I$2:$I$1000, 0), MATCH(BX$1, 'Ambiente-Termico'!$B$1:$EC$1, 0))</f>
        <v>0</v>
      </c>
      <c r="BY141" s="2">
        <f>INDEX('Ambiente-Termico'!$B$2:$EC$1000, MATCH($O141, 'Ambiente-Termico'!$I$2:$I$1000, 0), MATCH(BY$1, 'Ambiente-Termico'!$B$1:$EC$1, 0))</f>
        <v>0</v>
      </c>
      <c r="BZ141">
        <f>INDEX('Ambiente-Termico'!$B$2:$EC$1000, MATCH($O141, 'Ambiente-Termico'!$I$2:$I$1000, 0), MATCH(BZ$1, 'Ambiente-Termico'!$B$1:$EC$1, 0))</f>
        <v>4107</v>
      </c>
      <c r="CA141" s="2">
        <f>INDEX('Ambiente-Termico'!$B$2:$EC$1000, MATCH($O141, 'Ambiente-Termico'!$I$2:$I$1000, 0), MATCH(CA$1, 'Ambiente-Termico'!$B$1:$EC$1, 0))</f>
        <v>0.46883561643835608</v>
      </c>
      <c r="CB141">
        <f>INDEX('Ambiente-Termico'!$B$2:$EC$1000, MATCH($O141, 'Ambiente-Termico'!$I$2:$I$1000, 0), MATCH(CB$1, 'Ambiente-Termico'!$B$1:$EC$1, 0))</f>
        <v>4653</v>
      </c>
      <c r="CC141" s="2">
        <f>INDEX('Ambiente-Termico'!$B$2:$EC$1000, MATCH($O141, 'Ambiente-Termico'!$I$2:$I$1000, 0), MATCH(CC$1, 'Ambiente-Termico'!$B$1:$EC$1, 0))</f>
        <v>0.53116438356164386</v>
      </c>
      <c r="CD141">
        <f>INDEX('Ambiente-Termico'!$B$2:$EC$1000, MATCH($O141, 'Ambiente-Termico'!$I$2:$I$1000, 0), MATCH(CD$1, 'Ambiente-Termico'!$B$1:$EC$1, 0))</f>
        <v>2299.5500000000002</v>
      </c>
      <c r="CE141">
        <f>INDEX('Ambiente-Termico'!$B$2:$EC$1000, MATCH($O141, 'Ambiente-Termico'!$I$2:$I$1000, 0), MATCH(CE$1, 'Ambiente-Termico'!$B$1:$EC$1, 0))</f>
        <v>418.86</v>
      </c>
      <c r="CF141">
        <f>INDEX('Ambiente-Termico'!$B$2:$EC$1000, MATCH($O141, 'Ambiente-Termico'!$I$2:$I$1000, 0), MATCH(CF$1, 'Ambiente-Termico'!$B$1:$EC$1, 0))</f>
        <v>114.97750000000001</v>
      </c>
      <c r="CG141">
        <f>INDEX('Ambiente-Termico'!$B$2:$EC$1000, MATCH($O141, 'Ambiente-Termico'!$I$2:$I$1000, 0), MATCH(CG$1, 'Ambiente-Termico'!$B$1:$EC$1, 0))</f>
        <v>20.943000000000001</v>
      </c>
      <c r="CH141">
        <f>INDEX('Ambiente-Termico'!$B$2:$EC$1000, MATCH($O141, 'Ambiente-Termico'!$I$2:$I$1000, 0), MATCH(CH$1, 'Ambiente-Termico'!$B$1:$EC$1, 0))</f>
        <v>94.034500000000008</v>
      </c>
      <c r="CI141">
        <f>INDEX('Ambiente-Termico'!$B$2:$EC$1000, MATCH($O141, 'Ambiente-Termico'!$I$2:$I$1000, 0), MATCH(CI$1, 'Ambiente-Termico'!$B$1:$EC$1, 0))</f>
        <v>2446.35</v>
      </c>
      <c r="CJ141">
        <f>INDEX('Ambiente-Termico'!$B$2:$EC$1000, MATCH($O141, 'Ambiente-Termico'!$I$2:$I$1000, 0), MATCH(CJ$1, 'Ambiente-Termico'!$B$1:$EC$1, 0))</f>
        <v>31.468465076145311</v>
      </c>
      <c r="CK141">
        <f>INDEX('Ambiente-Termico'!$B$2:$EC$1000, MATCH($O141, 'Ambiente-Termico'!$I$2:$I$1000, 0), MATCH(CK$1, 'Ambiente-Termico'!$B$1:$EC$1, 0))</f>
        <v>0</v>
      </c>
      <c r="CL141">
        <f>INDEX('Ambiente-Termico'!$B$2:$EC$1000, MATCH($O141, 'Ambiente-Termico'!$I$2:$I$1000, 0), MATCH(CL$1, 'Ambiente-Termico'!$B$1:$EC$1, 0))</f>
        <v>0</v>
      </c>
      <c r="CM141">
        <f>INDEX('Ambiente-Termico'!$B$2:$EC$1000, MATCH($O141, 'Ambiente-Termico'!$I$2:$I$1000, 0), MATCH(CM$1, 'Ambiente-Termico'!$B$1:$EC$1, 0))</f>
        <v>0</v>
      </c>
      <c r="CN141">
        <f>INDEX('Ambiente-Termico'!$B$2:$EC$1000, MATCH($O141, 'Ambiente-Termico'!$I$2:$I$1000, 0), MATCH(CN$1, 'Ambiente-Termico'!$B$1:$EC$1, 0))</f>
        <v>0</v>
      </c>
      <c r="CO141">
        <f>INDEX('Ambiente-Termico'!$B$2:$EC$1000, MATCH($O141, 'Ambiente-Termico'!$I$2:$I$1000, 0), MATCH(CO$1, 'Ambiente-Termico'!$B$1:$EC$1, 0))</f>
        <v>0</v>
      </c>
      <c r="CP141">
        <f>INDEX('Ambiente-Termico'!$B$2:$EC$1000, MATCH($O141, 'Ambiente-Termico'!$I$2:$I$1000, 0), MATCH(CP$1, 'Ambiente-Termico'!$B$1:$EC$1, 0))</f>
        <v>0</v>
      </c>
      <c r="CQ141">
        <f>INDEX('Ambiente-Termico'!$B$2:$EC$1000, MATCH($O141, 'Ambiente-Termico'!$I$2:$I$1000, 0), MATCH(CQ$1, 'Ambiente-Termico'!$B$1:$EC$1, 0))</f>
        <v>0</v>
      </c>
      <c r="CR141">
        <f>INDEX('Ambiente-Termico'!$B$2:$EC$1000, MATCH($O141, 'Ambiente-Termico'!$I$2:$I$1000, 0), MATCH(CR$1, 'Ambiente-Termico'!$B$1:$EC$1, 0))</f>
        <v>0</v>
      </c>
      <c r="CS141">
        <f>INDEX('Ambiente-Termico'!$B$2:$EC$1000, MATCH($O141, 'Ambiente-Termico'!$I$2:$I$1000, 0), MATCH(CS$1, 'Ambiente-Termico'!$B$1:$EC$1, 0))</f>
        <v>0</v>
      </c>
      <c r="CT141">
        <f>INDEX('Ambiente-Termico'!$B$2:$EC$1000, MATCH($O141, 'Ambiente-Termico'!$I$2:$I$1000, 0), MATCH(CT$1, 'Ambiente-Termico'!$B$1:$EC$1, 0))</f>
        <v>0</v>
      </c>
      <c r="CU141">
        <f>INDEX('Ambiente-Termico'!$B$2:$EC$1000, MATCH($O141, 'Ambiente-Termico'!$I$2:$I$1000, 0), MATCH(CU$1, 'Ambiente-Termico'!$B$1:$EC$1, 0))</f>
        <v>0</v>
      </c>
      <c r="CV141">
        <f>INDEX('Ambiente-Termico'!$B$2:$EC$1000, MATCH($O141, 'Ambiente-Termico'!$I$2:$I$1000, 0), MATCH(CV$1, 'Ambiente-Termico'!$B$1:$EC$1, 0))</f>
        <v>0</v>
      </c>
      <c r="CW141">
        <f>INDEX('Ambiente-Termico'!$B$2:$EC$1000, MATCH($O141, 'Ambiente-Termico'!$I$2:$I$1000, 0), MATCH(CW$1, 'Ambiente-Termico'!$B$1:$EC$1, 0))</f>
        <v>0</v>
      </c>
      <c r="CX141">
        <f>INDEX('Ambiente-Termico'!$B$2:$EC$1000, MATCH($O141, 'Ambiente-Termico'!$I$2:$I$1000, 0), MATCH(CX$1, 'Ambiente-Termico'!$B$1:$EC$1, 0))</f>
        <v>0</v>
      </c>
      <c r="CY141">
        <f>INDEX('Ambiente-Termico'!$B$2:$EC$1000, MATCH($O141, 'Ambiente-Termico'!$I$2:$I$1000, 0), MATCH(CY$1, 'Ambiente-Termico'!$B$1:$EC$1, 0))</f>
        <v>0</v>
      </c>
      <c r="CZ141">
        <f>INDEX('Ambiente-Termico'!$B$2:$EC$1000, MATCH($O141, 'Ambiente-Termico'!$I$2:$I$1000, 0), MATCH(CZ$1, 'Ambiente-Termico'!$B$1:$EC$1, 0))</f>
        <v>0</v>
      </c>
      <c r="DA141">
        <f>INDEX('Ambiente-Termico'!$B$2:$EC$1000, MATCH($O141, 'Ambiente-Termico'!$I$2:$I$1000, 0), MATCH(DA$1, 'Ambiente-Termico'!$B$1:$EC$1, 0))</f>
        <v>0</v>
      </c>
      <c r="DB141">
        <f>INDEX('Ambiente-Termico'!$B$2:$EC$1000, MATCH($O141, 'Ambiente-Termico'!$I$2:$I$1000, 0), MATCH(DB$1, 'Ambiente-Termico'!$B$1:$EC$1, 0))</f>
        <v>0</v>
      </c>
      <c r="DC141">
        <f>INDEX('Ambiente-Termico'!$B$2:$EC$1000, MATCH($O141, 'Ambiente-Termico'!$I$2:$I$1000, 0), MATCH(DC$1, 'Ambiente-Termico'!$B$1:$EC$1, 0))</f>
        <v>0</v>
      </c>
      <c r="DD141">
        <f>INDEX('Ambiente-Termico'!$B$2:$EC$1000, MATCH($O141, 'Ambiente-Termico'!$I$2:$I$1000, 0), MATCH(DD$1, 'Ambiente-Termico'!$B$1:$EC$1, 0))</f>
        <v>0</v>
      </c>
      <c r="DE141">
        <f>INDEX('Ambiente-Termico'!$B$2:$EC$1000, MATCH($O141, 'Ambiente-Termico'!$I$2:$I$1000, 0), MATCH(DE$1, 'Ambiente-Termico'!$B$1:$EC$1, 0))</f>
        <v>0</v>
      </c>
      <c r="DF141">
        <f>INDEX('Ambiente-Termico'!$B$2:$EC$1000, MATCH($O141, 'Ambiente-Termico'!$I$2:$I$1000, 0), MATCH(DF$1, 'Ambiente-Termico'!$B$1:$EC$1, 0))</f>
        <v>0</v>
      </c>
      <c r="DG141">
        <f>INDEX('Ambiente-Termico'!$B$2:$EC$1000, MATCH($O141, 'Ambiente-Termico'!$I$2:$I$1000, 0), MATCH(DG$1, 'Ambiente-Termico'!$B$1:$EC$1, 0))</f>
        <v>0</v>
      </c>
      <c r="DH141">
        <f>INDEX('Ambiente-Termico'!$B$2:$EC$1000, MATCH($O141, 'Ambiente-Termico'!$I$2:$I$1000, 0), MATCH(DH$1, 'Ambiente-Termico'!$B$1:$EC$1, 0))</f>
        <v>0</v>
      </c>
      <c r="DI141">
        <f>INDEX('Ambiente-Termico'!$B$2:$EC$1000, MATCH($O141, 'Ambiente-Termico'!$I$2:$I$1000, 0), MATCH(DI$1, 'Ambiente-Termico'!$B$1:$EC$1, 0))</f>
        <v>0</v>
      </c>
      <c r="DJ141">
        <f>INDEX('Ambiente-Termico'!$B$2:$EC$1000, MATCH($O141, 'Ambiente-Termico'!$I$2:$I$1000, 0), MATCH(DJ$1, 'Ambiente-Termico'!$B$1:$EC$1, 0))</f>
        <v>0</v>
      </c>
      <c r="DK141">
        <f>INDEX('Ambiente-Termico'!$B$2:$EC$1000, MATCH($O141, 'Ambiente-Termico'!$I$2:$I$1000, 0), MATCH(DK$1, 'Ambiente-Termico'!$B$1:$EC$1, 0))</f>
        <v>0</v>
      </c>
      <c r="DL141">
        <f>INDEX('Ambiente-Termico'!$B$2:$EC$1000, MATCH($O141, 'Ambiente-Termico'!$I$2:$I$1000, 0), MATCH(DL$1, 'Ambiente-Termico'!$B$1:$EC$1, 0))</f>
        <v>0</v>
      </c>
      <c r="DM141">
        <f>INDEX('Ambiente-Termico'!$B$2:$EC$1000, MATCH($O141, 'Ambiente-Termico'!$I$2:$I$1000, 0), MATCH(DM$1, 'Ambiente-Termico'!$B$1:$EC$1, 0))</f>
        <v>0</v>
      </c>
      <c r="DN141" s="2">
        <f t="shared" si="90"/>
        <v>0.41670577193805725</v>
      </c>
      <c r="DO141" s="2">
        <f t="shared" si="91"/>
        <v>0.18473246783580199</v>
      </c>
      <c r="DP141" s="2">
        <f t="shared" si="92"/>
        <v>0.41670577193805725</v>
      </c>
      <c r="DQ141" s="2">
        <f t="shared" si="93"/>
        <v>0.18473246783580188</v>
      </c>
      <c r="DR141" s="2">
        <f t="shared" si="94"/>
        <v>0.45146678799969664</v>
      </c>
      <c r="DS141" s="2">
        <f t="shared" si="95"/>
        <v>0.42318982733538157</v>
      </c>
      <c r="DT141" s="2">
        <f t="shared" si="96"/>
        <v>4.6726570711097648E-2</v>
      </c>
      <c r="DU141" s="2">
        <f t="shared" si="97"/>
        <v>0</v>
      </c>
      <c r="DV141" s="2">
        <f t="shared" si="98"/>
        <v>0</v>
      </c>
      <c r="DW141" s="2">
        <f t="shared" si="99"/>
        <v>0</v>
      </c>
      <c r="DX141" s="2">
        <f t="shared" si="100"/>
        <v>0</v>
      </c>
      <c r="DY141" s="2">
        <f t="shared" si="101"/>
        <v>0</v>
      </c>
      <c r="DZ141" s="2">
        <f t="shared" si="102"/>
        <v>0</v>
      </c>
      <c r="EA141" s="2">
        <f t="shared" si="103"/>
        <v>0</v>
      </c>
      <c r="EB141" s="2">
        <f t="shared" si="104"/>
        <v>0</v>
      </c>
      <c r="EC141" s="2">
        <f t="shared" si="105"/>
        <v>0</v>
      </c>
      <c r="ED141" s="2">
        <f t="shared" si="106"/>
        <v>0</v>
      </c>
      <c r="EE141" s="2">
        <f t="shared" si="107"/>
        <v>0</v>
      </c>
      <c r="EF141" s="2">
        <f t="shared" si="108"/>
        <v>0</v>
      </c>
      <c r="EG141" s="2">
        <f t="shared" si="109"/>
        <v>0</v>
      </c>
      <c r="EH141" s="2">
        <f t="shared" si="110"/>
        <v>0</v>
      </c>
      <c r="EI141" s="2">
        <f t="shared" si="111"/>
        <v>0</v>
      </c>
      <c r="EJ141" s="2">
        <f t="shared" si="112"/>
        <v>0</v>
      </c>
      <c r="EK141" s="2">
        <f t="shared" si="113"/>
        <v>0</v>
      </c>
      <c r="EL141" s="2">
        <f t="shared" si="114"/>
        <v>0</v>
      </c>
      <c r="EM141" s="2">
        <f t="shared" si="115"/>
        <v>0</v>
      </c>
      <c r="EN141" s="2">
        <f t="shared" si="116"/>
        <v>0</v>
      </c>
      <c r="EO141" s="2">
        <f t="shared" si="117"/>
        <v>0</v>
      </c>
      <c r="EP141" s="2">
        <f t="shared" si="118"/>
        <v>0</v>
      </c>
      <c r="EQ141" s="2">
        <f t="shared" si="119"/>
        <v>0</v>
      </c>
      <c r="ER141" s="2">
        <f t="shared" si="120"/>
        <v>0</v>
      </c>
      <c r="ES141" s="2">
        <f t="shared" si="121"/>
        <v>0</v>
      </c>
      <c r="ET141" s="2">
        <f t="shared" si="122"/>
        <v>0</v>
      </c>
      <c r="EU141" s="2">
        <f t="shared" si="123"/>
        <v>0</v>
      </c>
      <c r="EV141">
        <f>INDEX('Ambiente-Luminico'!$B$2:$DZ$1000, MATCH($P141, 'Ambiente-Luminico'!$M$2:$M$1000, 0), MATCH(EV$1, 'Ambiente-Luminico'!$B$1:$DZ$1, 0))</f>
        <v>1</v>
      </c>
      <c r="EW141">
        <f>INDEX('Ambiente-Luminico'!$B$2:$DZ$1000, MATCH($P141, 'Ambiente-Luminico'!$M$2:$M$1000, 0), MATCH(EW$1, 'Ambiente-Luminico'!$B$1:$DZ$1, 0))</f>
        <v>0.23214285000000001</v>
      </c>
      <c r="EX141">
        <f>INDEX('Ambiente-Luminico'!$B$2:$DZ$1000, MATCH($P141, 'Ambiente-Luminico'!$M$2:$M$1000, 0), MATCH(EX$1, 'Ambiente-Luminico'!$B$1:$DZ$1, 0))</f>
        <v>0</v>
      </c>
      <c r="EY141">
        <f>INDEX('Ambiente-Luminico'!$B$2:$DZ$1000, MATCH($P141, 'Ambiente-Luminico'!$M$2:$M$1000, 0), MATCH(EY$1, 'Ambiente-Luminico'!$B$1:$DZ$1, 0))</f>
        <v>0.82651174000000005</v>
      </c>
      <c r="EZ141">
        <f>INDEX('Ambiente-Luminico'!$B$2:$DZ$1000, MATCH($P141, 'Ambiente-Luminico'!$M$2:$M$1000, 0), MATCH(EZ$1, 'Ambiente-Luminico'!$B$1:$DZ$1, 0))</f>
        <v>7.799412E-2</v>
      </c>
      <c r="FA141">
        <f>INDEX('Ambiente-Luminico'!$B$2:$DZ$1000, MATCH($P141, 'Ambiente-Luminico'!$M$2:$M$1000, 0), MATCH(FA$1, 'Ambiente-Luminico'!$B$1:$DZ$1, 0))</f>
        <v>1575.9199000000001</v>
      </c>
      <c r="FB141">
        <f>INDEX('Ambiente-Luminico'!$B$2:$DZ$1000, MATCH($P141, 'Ambiente-Luminico'!$M$2:$M$1000, 0), MATCH(FB$1, 'Ambiente-Luminico'!$B$1:$DZ$1, 0))</f>
        <v>0.28794642999999998</v>
      </c>
    </row>
    <row r="142" spans="1:158" x14ac:dyDescent="0.3">
      <c r="A142">
        <f>IF(INDEX(Plan1!O$5:O$1000,ROW()-1)="","",INDEX(Plan1!O$5:O$1000,ROW()-1))</f>
        <v>141</v>
      </c>
      <c r="B142" t="str">
        <f>IF(INDEX(Plan1!P$5:P$1000,ROW()-1)="","",INDEX(Plan1!P$5:P$1000,ROW()-1))</f>
        <v>CTD-VN-V60-T210</v>
      </c>
      <c r="C142" t="str">
        <f>IF(INDEX(Plan1!Q$5:Q$1000,ROW()-1)="","",INDEX(Plan1!Q$5:Q$1000,ROW()-1))</f>
        <v>CTD</v>
      </c>
      <c r="D142" t="str">
        <f>IF(INDEX(Plan1!R$5:R$1000,ROW()-1)="","",INDEX(Plan1!R$5:R$1000,ROW()-1))</f>
        <v>VN</v>
      </c>
      <c r="E142" t="str">
        <f>IF(INDEX(Plan1!S$5:S$1000,ROW()-1)="","",INDEX(Plan1!S$5:S$1000,ROW()-1))</f>
        <v>V60</v>
      </c>
      <c r="F142" t="str">
        <f>IF(INDEX(Plan1!T$5:T$1000,ROW()-1)="","",INDEX(Plan1!T$5:T$1000,ROW()-1))</f>
        <v>T210</v>
      </c>
      <c r="G142" t="str">
        <f>IF(INDEX(Plan1!U$5:U$1000,ROW()-1)="","",INDEX(Plan1!U$5:U$1000,ROW()-1))</f>
        <v>DORMITÓRIO 1</v>
      </c>
      <c r="H142">
        <f>IF(INDEX(Plan1!W$5:W$1000,ROW()-1)="","",INDEX(Plan1!W$5:W$1000,ROW()-1))</f>
        <v>20</v>
      </c>
      <c r="I142">
        <f>IF(INDEX(Plan1!X$5:X$1000,ROW()-1)="","",INDEX(Plan1!X$5:X$1000,ROW()-1))</f>
        <v>14.52</v>
      </c>
      <c r="J142">
        <f>IF(INDEX(Plan1!Y$5:Y$1000,ROW()-1)="","",INDEX(Plan1!Y$5:Y$1000,ROW()-1))</f>
        <v>6.24</v>
      </c>
      <c r="K142" s="16">
        <f>IF(INDEX(Plan1!Z$5:Z$1000,ROW()-1)="","",INDEX(Plan1!Z$5:Z$1000,ROW()-1))</f>
        <v>0.43</v>
      </c>
      <c r="L142" s="2">
        <f>IF(INDEX(Plan1!AA$5:AA$1000,ROW()-1)="","",INDEX(Plan1!AA$5:AA$1000,ROW()-1))</f>
        <v>0.31</v>
      </c>
      <c r="M142" t="str">
        <f t="shared" si="124"/>
        <v>T210</v>
      </c>
      <c r="N142" t="str">
        <f t="shared" si="125"/>
        <v>Oeste</v>
      </c>
      <c r="O142" t="str">
        <f t="shared" si="126"/>
        <v>CTD-VN-V60-T210-DORMITÓRIO 1-T210</v>
      </c>
      <c r="P142" t="str">
        <f t="shared" si="127"/>
        <v>CTD-VN-V60-T210-DORMITÓRIO 1-T210</v>
      </c>
      <c r="Q142" t="str">
        <f t="shared" si="128"/>
        <v>CTD_T210_V60</v>
      </c>
      <c r="R142" t="str">
        <f t="shared" si="129"/>
        <v>CTD_T210_V60_sDG</v>
      </c>
      <c r="S142" t="str">
        <f t="shared" si="130"/>
        <v>CTD-DORM-01</v>
      </c>
      <c r="T142" t="str">
        <f t="shared" si="131"/>
        <v>CTD-VN-V86-ST-DORMITÓRIO 1-ST</v>
      </c>
      <c r="U142">
        <f>INDEX('Ambiente-Termico'!$B$2:$EC$1000, MATCH($O142, 'Ambiente-Termico'!$I$2:$I$1000, 0), MATCH(U$1, 'Ambiente-Termico'!$B$1:$EC$1, 0))</f>
        <v>3650</v>
      </c>
      <c r="V142">
        <f>INDEX('Ambiente-Termico'!$B$2:$EC$1000, MATCH($O142, 'Ambiente-Termico'!$I$2:$I$1000, 0), MATCH(V$1, 'Ambiente-Termico'!$B$1:$EC$1, 0))</f>
        <v>27.02</v>
      </c>
      <c r="W142">
        <f>INDEX('Ambiente-Termico'!$B$2:$EC$1000, MATCH($O142, 'Ambiente-Termico'!$I$2:$I$1000, 0), MATCH(W$1, 'Ambiente-Termico'!$B$1:$EC$1, 0))</f>
        <v>28.11</v>
      </c>
      <c r="X142">
        <f>INDEX('Ambiente-Termico'!$B$2:$EC$1000, MATCH($O142, 'Ambiente-Termico'!$I$2:$I$1000, 0), MATCH(X$1, 'Ambiente-Termico'!$B$1:$EC$1, 0))</f>
        <v>19.940000000000001</v>
      </c>
      <c r="Y142">
        <f>INDEX('Ambiente-Termico'!$B$2:$EC$1000, MATCH($O142, 'Ambiente-Termico'!$I$2:$I$1000, 0), MATCH(Y$1, 'Ambiente-Termico'!$B$1:$EC$1, 0))</f>
        <v>20.67</v>
      </c>
      <c r="Z142">
        <f>INDEX('Ambiente-Termico'!$B$2:$EC$1000, MATCH($O142, 'Ambiente-Termico'!$I$2:$I$1000, 0), MATCH(Z$1, 'Ambiente-Termico'!$B$1:$EC$1, 0))</f>
        <v>26.04</v>
      </c>
      <c r="AA142">
        <f>INDEX('Ambiente-Termico'!$B$2:$EC$1000, MATCH($O142, 'Ambiente-Termico'!$I$2:$I$1000, 0), MATCH(AA$1, 'Ambiente-Termico'!$B$1:$EC$1, 0))</f>
        <v>27.25</v>
      </c>
      <c r="AB142">
        <f>INDEX('Ambiente-Termico'!$B$2:$EC$1000, MATCH($O142, 'Ambiente-Termico'!$I$2:$I$1000, 0), MATCH(AB$1, 'Ambiente-Termico'!$B$1:$EC$1, 0))</f>
        <v>20.47</v>
      </c>
      <c r="AC142">
        <f>INDEX('Ambiente-Termico'!$B$2:$EC$1000, MATCH($O142, 'Ambiente-Termico'!$I$2:$I$1000, 0), MATCH(AC$1, 'Ambiente-Termico'!$B$1:$EC$1, 0))</f>
        <v>20.83</v>
      </c>
      <c r="AD142">
        <f>INDEX('Ambiente-Termico'!$B$2:$EC$1000, MATCH($O142, 'Ambiente-Termico'!$I$2:$I$1000, 0), MATCH(AD$1, 'Ambiente-Termico'!$B$1:$EC$1, 0))</f>
        <v>26.53</v>
      </c>
      <c r="AE142">
        <f>INDEX('Ambiente-Termico'!$B$2:$EC$1000, MATCH($O142, 'Ambiente-Termico'!$I$2:$I$1000, 0), MATCH(AE$1, 'Ambiente-Termico'!$B$1:$EC$1, 0))</f>
        <v>27.68</v>
      </c>
      <c r="AF142">
        <f>INDEX('Ambiente-Termico'!$B$2:$EC$1000, MATCH($O142, 'Ambiente-Termico'!$I$2:$I$1000, 0), MATCH(AF$1, 'Ambiente-Termico'!$B$1:$EC$1, 0))</f>
        <v>20.21</v>
      </c>
      <c r="AG142">
        <f>INDEX('Ambiente-Termico'!$B$2:$EC$1000, MATCH($O142, 'Ambiente-Termico'!$I$2:$I$1000, 0), MATCH(AG$1, 'Ambiente-Termico'!$B$1:$EC$1, 0))</f>
        <v>20.75</v>
      </c>
      <c r="AH142" s="2">
        <f t="shared" si="132"/>
        <v>1.5306122448979664E-2</v>
      </c>
      <c r="AI142" s="2">
        <f t="shared" si="132"/>
        <v>4.2574931880108968E-2</v>
      </c>
      <c r="AJ142" s="2">
        <f t="shared" si="132"/>
        <v>3.4982508745626806E-3</v>
      </c>
      <c r="AK142" s="2">
        <f t="shared" si="132"/>
        <v>1.4775977121067596E-2</v>
      </c>
      <c r="AL142" s="2">
        <f t="shared" si="133"/>
        <v>3.0528667163067791E-2</v>
      </c>
      <c r="AM142" s="2">
        <f t="shared" si="133"/>
        <v>7.5957951848084071E-2</v>
      </c>
      <c r="AN142" s="2">
        <f t="shared" si="133"/>
        <v>1.1111111111111183E-2</v>
      </c>
      <c r="AO142" s="2">
        <f t="shared" si="133"/>
        <v>2.4355971896955597E-2</v>
      </c>
      <c r="AP142" s="2">
        <f t="shared" si="134"/>
        <v>2.2836095764272479E-2</v>
      </c>
      <c r="AQ142" s="2">
        <f t="shared" si="134"/>
        <v>5.9463132857628276E-2</v>
      </c>
      <c r="AR142" s="2">
        <f t="shared" si="134"/>
        <v>6.8796068796068699E-3</v>
      </c>
      <c r="AS142" s="2">
        <f t="shared" si="134"/>
        <v>1.937618147448017E-2</v>
      </c>
      <c r="AT142">
        <f>INDEX('Ambiente-Termico'!$B$2:$EC$1000, MATCH($O142, 'Ambiente-Termico'!$I$2:$I$1000, 0), MATCH(AT$1, 'Ambiente-Termico'!$B$1:$EC$1, 0))</f>
        <v>0</v>
      </c>
      <c r="AU142" s="2">
        <f>INDEX('Ambiente-Termico'!$B$2:$EC$1000, MATCH($O142, 'Ambiente-Termico'!$I$2:$I$1000, 0), MATCH(AU$1, 'Ambiente-Termico'!$B$1:$EC$1, 0))</f>
        <v>0</v>
      </c>
      <c r="AV142">
        <f>INDEX('Ambiente-Termico'!$B$2:$EC$1000, MATCH($O142, 'Ambiente-Termico'!$I$2:$I$1000, 0), MATCH(AV$1, 'Ambiente-Termico'!$B$1:$EC$1, 0))</f>
        <v>3619</v>
      </c>
      <c r="AW142" s="2">
        <f>INDEX('Ambiente-Termico'!$B$2:$EC$1000, MATCH($O142, 'Ambiente-Termico'!$I$2:$I$1000, 0), MATCH(AW$1, 'Ambiente-Termico'!$B$1:$EC$1, 0))</f>
        <v>0.99150684931506849</v>
      </c>
      <c r="AX142">
        <f>INDEX('Ambiente-Termico'!$B$2:$EC$1000, MATCH($O142, 'Ambiente-Termico'!$I$2:$I$1000, 0), MATCH(AX$1, 'Ambiente-Termico'!$B$1:$EC$1, 0))</f>
        <v>31</v>
      </c>
      <c r="AY142" s="2">
        <f>INDEX('Ambiente-Termico'!$B$2:$EC$1000, MATCH($O142, 'Ambiente-Termico'!$I$2:$I$1000, 0), MATCH(AY$1, 'Ambiente-Termico'!$B$1:$EC$1, 0))</f>
        <v>8.493150684931507E-3</v>
      </c>
      <c r="AZ142">
        <f>INDEX('Ambiente-Termico'!$B$2:$EC$1000, MATCH($O142, 'Ambiente-Termico'!$I$2:$I$1000, 0), MATCH(AZ$1, 'Ambiente-Termico'!$B$1:$EC$1, 0))</f>
        <v>0</v>
      </c>
      <c r="BA142" s="2">
        <f>INDEX('Ambiente-Termico'!$B$2:$EC$1000, MATCH($O142, 'Ambiente-Termico'!$I$2:$I$1000, 0), MATCH(BA$1, 'Ambiente-Termico'!$B$1:$EC$1, 0))</f>
        <v>0</v>
      </c>
      <c r="BB142">
        <f>INDEX('Ambiente-Termico'!$B$2:$EC$1000, MATCH($O142, 'Ambiente-Termico'!$I$2:$I$1000, 0), MATCH(BB$1, 'Ambiente-Termico'!$B$1:$EC$1, 0))</f>
        <v>8721</v>
      </c>
      <c r="BC142" s="2">
        <f>INDEX('Ambiente-Termico'!$B$2:$EC$1000, MATCH($O142, 'Ambiente-Termico'!$I$2:$I$1000, 0), MATCH(BC$1, 'Ambiente-Termico'!$B$1:$EC$1, 0))</f>
        <v>0.9955479452054794</v>
      </c>
      <c r="BD142" t="e">
        <f>INDEX('Ambiente-Termico'!$B$2:$EC$1000, MATCH($O142, 'Ambiente-Termico'!$I$2:$I$1000, 0), MATCH(BD$1, 'Ambiente-Termico'!$B$1:$EC$1, 0))</f>
        <v>#N/A</v>
      </c>
      <c r="BE142" s="2" t="e">
        <f>INDEX('Ambiente-Termico'!$B$2:$EC$1000, MATCH($O142, 'Ambiente-Termico'!$I$2:$I$1000, 0), MATCH(BE$1, 'Ambiente-Termico'!$B$1:$EC$1, 0))</f>
        <v>#N/A</v>
      </c>
      <c r="BF142">
        <f>INDEX('Ambiente-Termico'!$B$2:$EC$1000, MATCH($O142, 'Ambiente-Termico'!$I$2:$I$1000, 0), MATCH(BF$1, 'Ambiente-Termico'!$B$1:$EC$1, 0))</f>
        <v>2</v>
      </c>
      <c r="BG142" s="2">
        <f>INDEX('Ambiente-Termico'!$B$2:$EC$1000, MATCH($O142, 'Ambiente-Termico'!$I$2:$I$1000, 0), MATCH(BG$1, 'Ambiente-Termico'!$B$1:$EC$1, 0))</f>
        <v>5.4794520547945202E-4</v>
      </c>
      <c r="BH142">
        <f>INDEX('Ambiente-Termico'!$B$2:$EC$1000, MATCH($O142, 'Ambiente-Termico'!$I$2:$I$1000, 0), MATCH(BH$1, 'Ambiente-Termico'!$B$1:$EC$1, 0))</f>
        <v>331</v>
      </c>
      <c r="BI142" s="2">
        <f>INDEX('Ambiente-Termico'!$B$2:$EC$1000, MATCH($O142, 'Ambiente-Termico'!$I$2:$I$1000, 0), MATCH(BI$1, 'Ambiente-Termico'!$B$1:$EC$1, 0))</f>
        <v>9.0684931506849309E-2</v>
      </c>
      <c r="BJ142">
        <f>INDEX('Ambiente-Termico'!$B$2:$EC$1000, MATCH($O142, 'Ambiente-Termico'!$I$2:$I$1000, 0), MATCH(BJ$1, 'Ambiente-Termico'!$B$1:$EC$1, 0))</f>
        <v>3317</v>
      </c>
      <c r="BK142" s="2">
        <f>INDEX('Ambiente-Termico'!$B$2:$EC$1000, MATCH($O142, 'Ambiente-Termico'!$I$2:$I$1000, 0), MATCH(BK$1, 'Ambiente-Termico'!$B$1:$EC$1, 0))</f>
        <v>0.90876712328767129</v>
      </c>
      <c r="BL142">
        <f>INDEX('Ambiente-Termico'!$B$2:$EC$1000, MATCH($O142, 'Ambiente-Termico'!$I$2:$I$1000, 0), MATCH(BL$1, 'Ambiente-Termico'!$B$1:$EC$1, 0))</f>
        <v>22</v>
      </c>
      <c r="BM142" s="2">
        <f>INDEX('Ambiente-Termico'!$B$2:$EC$1000, MATCH($O142, 'Ambiente-Termico'!$I$2:$I$1000, 0), MATCH(BM$1, 'Ambiente-Termico'!$B$1:$EC$1, 0))</f>
        <v>2.5114155251141552E-3</v>
      </c>
      <c r="BN142">
        <f>INDEX('Ambiente-Termico'!$B$2:$EC$1000, MATCH($O142, 'Ambiente-Termico'!$I$2:$I$1000, 0), MATCH(BN$1, 'Ambiente-Termico'!$B$1:$EC$1, 0))</f>
        <v>783</v>
      </c>
      <c r="BO142" s="2">
        <f>INDEX('Ambiente-Termico'!$B$2:$EC$1000, MATCH($O142, 'Ambiente-Termico'!$I$2:$I$1000, 0), MATCH(BO$1, 'Ambiente-Termico'!$B$1:$EC$1, 0))</f>
        <v>8.938356164383561E-2</v>
      </c>
      <c r="BP142">
        <f>INDEX('Ambiente-Termico'!$B$2:$EC$1000, MATCH($O142, 'Ambiente-Termico'!$I$2:$I$1000, 0), MATCH(BP$1, 'Ambiente-Termico'!$B$1:$EC$1, 0))</f>
        <v>7955</v>
      </c>
      <c r="BQ142" s="2">
        <f>INDEX('Ambiente-Termico'!$B$2:$EC$1000, MATCH($O142, 'Ambiente-Termico'!$I$2:$I$1000, 0), MATCH(BQ$1, 'Ambiente-Termico'!$B$1:$EC$1, 0))</f>
        <v>0.90810502283105021</v>
      </c>
      <c r="BR142">
        <f>INDEX('Ambiente-Termico'!$B$2:$EC$1000, MATCH($O142, 'Ambiente-Termico'!$I$2:$I$1000, 0), MATCH(BR$1, 'Ambiente-Termico'!$B$1:$EC$1, 0))</f>
        <v>0</v>
      </c>
      <c r="BS142" s="2">
        <f>INDEX('Ambiente-Termico'!$B$2:$EC$1000, MATCH($O142, 'Ambiente-Termico'!$I$2:$I$1000, 0), MATCH(BS$1, 'Ambiente-Termico'!$B$1:$EC$1, 0))</f>
        <v>0</v>
      </c>
      <c r="BT142">
        <f>INDEX('Ambiente-Termico'!$B$2:$EC$1000, MATCH($O142, 'Ambiente-Termico'!$I$2:$I$1000, 0), MATCH(BT$1, 'Ambiente-Termico'!$B$1:$EC$1, 0))</f>
        <v>2301</v>
      </c>
      <c r="BU142" s="2">
        <f>INDEX('Ambiente-Termico'!$B$2:$EC$1000, MATCH($O142, 'Ambiente-Termico'!$I$2:$I$1000, 0), MATCH(BU$1, 'Ambiente-Termico'!$B$1:$EC$1, 0))</f>
        <v>0.63041095890410959</v>
      </c>
      <c r="BV142">
        <f>INDEX('Ambiente-Termico'!$B$2:$EC$1000, MATCH($O142, 'Ambiente-Termico'!$I$2:$I$1000, 0), MATCH(BV$1, 'Ambiente-Termico'!$B$1:$EC$1, 0))</f>
        <v>6459</v>
      </c>
      <c r="BW142" s="2">
        <f>INDEX('Ambiente-Termico'!$B$2:$EC$1000, MATCH($O142, 'Ambiente-Termico'!$I$2:$I$1000, 0), MATCH(BW$1, 'Ambiente-Termico'!$B$1:$EC$1, 0))</f>
        <v>0.73732876712328765</v>
      </c>
      <c r="BX142">
        <f>INDEX('Ambiente-Termico'!$B$2:$EC$1000, MATCH($O142, 'Ambiente-Termico'!$I$2:$I$1000, 0), MATCH(BX$1, 'Ambiente-Termico'!$B$1:$EC$1, 0))</f>
        <v>0</v>
      </c>
      <c r="BY142" s="2">
        <f>INDEX('Ambiente-Termico'!$B$2:$EC$1000, MATCH($O142, 'Ambiente-Termico'!$I$2:$I$1000, 0), MATCH(BY$1, 'Ambiente-Termico'!$B$1:$EC$1, 0))</f>
        <v>0</v>
      </c>
      <c r="BZ142">
        <f>INDEX('Ambiente-Termico'!$B$2:$EC$1000, MATCH($O142, 'Ambiente-Termico'!$I$2:$I$1000, 0), MATCH(BZ$1, 'Ambiente-Termico'!$B$1:$EC$1, 0))</f>
        <v>4259</v>
      </c>
      <c r="CA142" s="2">
        <f>INDEX('Ambiente-Termico'!$B$2:$EC$1000, MATCH($O142, 'Ambiente-Termico'!$I$2:$I$1000, 0), MATCH(CA$1, 'Ambiente-Termico'!$B$1:$EC$1, 0))</f>
        <v>0.48618721461187209</v>
      </c>
      <c r="CB142">
        <f>INDEX('Ambiente-Termico'!$B$2:$EC$1000, MATCH($O142, 'Ambiente-Termico'!$I$2:$I$1000, 0), MATCH(CB$1, 'Ambiente-Termico'!$B$1:$EC$1, 0))</f>
        <v>4501</v>
      </c>
      <c r="CC142" s="2">
        <f>INDEX('Ambiente-Termico'!$B$2:$EC$1000, MATCH($O142, 'Ambiente-Termico'!$I$2:$I$1000, 0), MATCH(CC$1, 'Ambiente-Termico'!$B$1:$EC$1, 0))</f>
        <v>0.5138127853881278</v>
      </c>
      <c r="CD142">
        <f>INDEX('Ambiente-Termico'!$B$2:$EC$1000, MATCH($O142, 'Ambiente-Termico'!$I$2:$I$1000, 0), MATCH(CD$1, 'Ambiente-Termico'!$B$1:$EC$1, 0))</f>
        <v>1516.58</v>
      </c>
      <c r="CE142">
        <f>INDEX('Ambiente-Termico'!$B$2:$EC$1000, MATCH($O142, 'Ambiente-Termico'!$I$2:$I$1000, 0), MATCH(CE$1, 'Ambiente-Termico'!$B$1:$EC$1, 0))</f>
        <v>403.06</v>
      </c>
      <c r="CF142">
        <f>INDEX('Ambiente-Termico'!$B$2:$EC$1000, MATCH($O142, 'Ambiente-Termico'!$I$2:$I$1000, 0), MATCH(CF$1, 'Ambiente-Termico'!$B$1:$EC$1, 0))</f>
        <v>75.828999999999994</v>
      </c>
      <c r="CG142">
        <f>INDEX('Ambiente-Termico'!$B$2:$EC$1000, MATCH($O142, 'Ambiente-Termico'!$I$2:$I$1000, 0), MATCH(CG$1, 'Ambiente-Termico'!$B$1:$EC$1, 0))</f>
        <v>20.152999999999999</v>
      </c>
      <c r="CH142">
        <f>INDEX('Ambiente-Termico'!$B$2:$EC$1000, MATCH($O142, 'Ambiente-Termico'!$I$2:$I$1000, 0), MATCH(CH$1, 'Ambiente-Termico'!$B$1:$EC$1, 0))</f>
        <v>55.675999999999995</v>
      </c>
      <c r="CI142">
        <f>INDEX('Ambiente-Termico'!$B$2:$EC$1000, MATCH($O142, 'Ambiente-Termico'!$I$2:$I$1000, 0), MATCH(CI$1, 'Ambiente-Termico'!$B$1:$EC$1, 0))</f>
        <v>1184.95</v>
      </c>
      <c r="CJ142">
        <f>INDEX('Ambiente-Termico'!$B$2:$EC$1000, MATCH($O142, 'Ambiente-Termico'!$I$2:$I$1000, 0), MATCH(CJ$1, 'Ambiente-Termico'!$B$1:$EC$1, 0))</f>
        <v>39.090716880213783</v>
      </c>
      <c r="CK142">
        <f>INDEX('Ambiente-Termico'!$B$2:$EC$1000, MATCH($O142, 'Ambiente-Termico'!$I$2:$I$1000, 0), MATCH(CK$1, 'Ambiente-Termico'!$B$1:$EC$1, 0))</f>
        <v>0</v>
      </c>
      <c r="CL142">
        <f>INDEX('Ambiente-Termico'!$B$2:$EC$1000, MATCH($O142, 'Ambiente-Termico'!$I$2:$I$1000, 0), MATCH(CL$1, 'Ambiente-Termico'!$B$1:$EC$1, 0))</f>
        <v>0</v>
      </c>
      <c r="CM142">
        <f>INDEX('Ambiente-Termico'!$B$2:$EC$1000, MATCH($O142, 'Ambiente-Termico'!$I$2:$I$1000, 0), MATCH(CM$1, 'Ambiente-Termico'!$B$1:$EC$1, 0))</f>
        <v>0</v>
      </c>
      <c r="CN142">
        <f>INDEX('Ambiente-Termico'!$B$2:$EC$1000, MATCH($O142, 'Ambiente-Termico'!$I$2:$I$1000, 0), MATCH(CN$1, 'Ambiente-Termico'!$B$1:$EC$1, 0))</f>
        <v>0</v>
      </c>
      <c r="CO142">
        <f>INDEX('Ambiente-Termico'!$B$2:$EC$1000, MATCH($O142, 'Ambiente-Termico'!$I$2:$I$1000, 0), MATCH(CO$1, 'Ambiente-Termico'!$B$1:$EC$1, 0))</f>
        <v>0</v>
      </c>
      <c r="CP142">
        <f>INDEX('Ambiente-Termico'!$B$2:$EC$1000, MATCH($O142, 'Ambiente-Termico'!$I$2:$I$1000, 0), MATCH(CP$1, 'Ambiente-Termico'!$B$1:$EC$1, 0))</f>
        <v>0</v>
      </c>
      <c r="CQ142">
        <f>INDEX('Ambiente-Termico'!$B$2:$EC$1000, MATCH($O142, 'Ambiente-Termico'!$I$2:$I$1000, 0), MATCH(CQ$1, 'Ambiente-Termico'!$B$1:$EC$1, 0))</f>
        <v>0</v>
      </c>
      <c r="CR142">
        <f>INDEX('Ambiente-Termico'!$B$2:$EC$1000, MATCH($O142, 'Ambiente-Termico'!$I$2:$I$1000, 0), MATCH(CR$1, 'Ambiente-Termico'!$B$1:$EC$1, 0))</f>
        <v>0</v>
      </c>
      <c r="CS142">
        <f>INDEX('Ambiente-Termico'!$B$2:$EC$1000, MATCH($O142, 'Ambiente-Termico'!$I$2:$I$1000, 0), MATCH(CS$1, 'Ambiente-Termico'!$B$1:$EC$1, 0))</f>
        <v>0</v>
      </c>
      <c r="CT142">
        <f>INDEX('Ambiente-Termico'!$B$2:$EC$1000, MATCH($O142, 'Ambiente-Termico'!$I$2:$I$1000, 0), MATCH(CT$1, 'Ambiente-Termico'!$B$1:$EC$1, 0))</f>
        <v>0</v>
      </c>
      <c r="CU142">
        <f>INDEX('Ambiente-Termico'!$B$2:$EC$1000, MATCH($O142, 'Ambiente-Termico'!$I$2:$I$1000, 0), MATCH(CU$1, 'Ambiente-Termico'!$B$1:$EC$1, 0))</f>
        <v>0</v>
      </c>
      <c r="CV142">
        <f>INDEX('Ambiente-Termico'!$B$2:$EC$1000, MATCH($O142, 'Ambiente-Termico'!$I$2:$I$1000, 0), MATCH(CV$1, 'Ambiente-Termico'!$B$1:$EC$1, 0))</f>
        <v>0</v>
      </c>
      <c r="CW142">
        <f>INDEX('Ambiente-Termico'!$B$2:$EC$1000, MATCH($O142, 'Ambiente-Termico'!$I$2:$I$1000, 0), MATCH(CW$1, 'Ambiente-Termico'!$B$1:$EC$1, 0))</f>
        <v>0</v>
      </c>
      <c r="CX142">
        <f>INDEX('Ambiente-Termico'!$B$2:$EC$1000, MATCH($O142, 'Ambiente-Termico'!$I$2:$I$1000, 0), MATCH(CX$1, 'Ambiente-Termico'!$B$1:$EC$1, 0))</f>
        <v>0</v>
      </c>
      <c r="CY142">
        <f>INDEX('Ambiente-Termico'!$B$2:$EC$1000, MATCH($O142, 'Ambiente-Termico'!$I$2:$I$1000, 0), MATCH(CY$1, 'Ambiente-Termico'!$B$1:$EC$1, 0))</f>
        <v>0</v>
      </c>
      <c r="CZ142">
        <f>INDEX('Ambiente-Termico'!$B$2:$EC$1000, MATCH($O142, 'Ambiente-Termico'!$I$2:$I$1000, 0), MATCH(CZ$1, 'Ambiente-Termico'!$B$1:$EC$1, 0))</f>
        <v>0</v>
      </c>
      <c r="DA142">
        <f>INDEX('Ambiente-Termico'!$B$2:$EC$1000, MATCH($O142, 'Ambiente-Termico'!$I$2:$I$1000, 0), MATCH(DA$1, 'Ambiente-Termico'!$B$1:$EC$1, 0))</f>
        <v>0</v>
      </c>
      <c r="DB142">
        <f>INDEX('Ambiente-Termico'!$B$2:$EC$1000, MATCH($O142, 'Ambiente-Termico'!$I$2:$I$1000, 0), MATCH(DB$1, 'Ambiente-Termico'!$B$1:$EC$1, 0))</f>
        <v>0</v>
      </c>
      <c r="DC142">
        <f>INDEX('Ambiente-Termico'!$B$2:$EC$1000, MATCH($O142, 'Ambiente-Termico'!$I$2:$I$1000, 0), MATCH(DC$1, 'Ambiente-Termico'!$B$1:$EC$1, 0))</f>
        <v>0</v>
      </c>
      <c r="DD142">
        <f>INDEX('Ambiente-Termico'!$B$2:$EC$1000, MATCH($O142, 'Ambiente-Termico'!$I$2:$I$1000, 0), MATCH(DD$1, 'Ambiente-Termico'!$B$1:$EC$1, 0))</f>
        <v>0</v>
      </c>
      <c r="DE142">
        <f>INDEX('Ambiente-Termico'!$B$2:$EC$1000, MATCH($O142, 'Ambiente-Termico'!$I$2:$I$1000, 0), MATCH(DE$1, 'Ambiente-Termico'!$B$1:$EC$1, 0))</f>
        <v>0</v>
      </c>
      <c r="DF142">
        <f>INDEX('Ambiente-Termico'!$B$2:$EC$1000, MATCH($O142, 'Ambiente-Termico'!$I$2:$I$1000, 0), MATCH(DF$1, 'Ambiente-Termico'!$B$1:$EC$1, 0))</f>
        <v>0</v>
      </c>
      <c r="DG142">
        <f>INDEX('Ambiente-Termico'!$B$2:$EC$1000, MATCH($O142, 'Ambiente-Termico'!$I$2:$I$1000, 0), MATCH(DG$1, 'Ambiente-Termico'!$B$1:$EC$1, 0))</f>
        <v>0</v>
      </c>
      <c r="DH142">
        <f>INDEX('Ambiente-Termico'!$B$2:$EC$1000, MATCH($O142, 'Ambiente-Termico'!$I$2:$I$1000, 0), MATCH(DH$1, 'Ambiente-Termico'!$B$1:$EC$1, 0))</f>
        <v>0</v>
      </c>
      <c r="DI142">
        <f>INDEX('Ambiente-Termico'!$B$2:$EC$1000, MATCH($O142, 'Ambiente-Termico'!$I$2:$I$1000, 0), MATCH(DI$1, 'Ambiente-Termico'!$B$1:$EC$1, 0))</f>
        <v>0</v>
      </c>
      <c r="DJ142">
        <f>INDEX('Ambiente-Termico'!$B$2:$EC$1000, MATCH($O142, 'Ambiente-Termico'!$I$2:$I$1000, 0), MATCH(DJ$1, 'Ambiente-Termico'!$B$1:$EC$1, 0))</f>
        <v>0</v>
      </c>
      <c r="DK142">
        <f>INDEX('Ambiente-Termico'!$B$2:$EC$1000, MATCH($O142, 'Ambiente-Termico'!$I$2:$I$1000, 0), MATCH(DK$1, 'Ambiente-Termico'!$B$1:$EC$1, 0))</f>
        <v>0</v>
      </c>
      <c r="DL142">
        <f>INDEX('Ambiente-Termico'!$B$2:$EC$1000, MATCH($O142, 'Ambiente-Termico'!$I$2:$I$1000, 0), MATCH(DL$1, 'Ambiente-Termico'!$B$1:$EC$1, 0))</f>
        <v>0</v>
      </c>
      <c r="DM142">
        <f>INDEX('Ambiente-Termico'!$B$2:$EC$1000, MATCH($O142, 'Ambiente-Termico'!$I$2:$I$1000, 0), MATCH(DM$1, 'Ambiente-Termico'!$B$1:$EC$1, 0))</f>
        <v>0</v>
      </c>
      <c r="DN142" s="2">
        <f t="shared" si="90"/>
        <v>0.61531066495871745</v>
      </c>
      <c r="DO142" s="2">
        <f t="shared" si="91"/>
        <v>0.21548552854390091</v>
      </c>
      <c r="DP142" s="2">
        <f t="shared" si="92"/>
        <v>0.61531066495871756</v>
      </c>
      <c r="DQ142" s="2">
        <f t="shared" si="93"/>
        <v>0.21548552854390091</v>
      </c>
      <c r="DR142" s="2">
        <f t="shared" si="94"/>
        <v>0.67522414527297014</v>
      </c>
      <c r="DS142" s="2">
        <f t="shared" si="95"/>
        <v>0.72060775682182032</v>
      </c>
      <c r="DT142" s="2">
        <f t="shared" si="96"/>
        <v>-0.18417411346863188</v>
      </c>
      <c r="DU142" s="2">
        <f t="shared" si="97"/>
        <v>0</v>
      </c>
      <c r="DV142" s="2">
        <f t="shared" si="98"/>
        <v>0</v>
      </c>
      <c r="DW142" s="2">
        <f t="shared" si="99"/>
        <v>0</v>
      </c>
      <c r="DX142" s="2">
        <f t="shared" si="100"/>
        <v>0</v>
      </c>
      <c r="DY142" s="2">
        <f t="shared" si="101"/>
        <v>0</v>
      </c>
      <c r="DZ142" s="2">
        <f t="shared" si="102"/>
        <v>0</v>
      </c>
      <c r="EA142" s="2">
        <f t="shared" si="103"/>
        <v>0</v>
      </c>
      <c r="EB142" s="2">
        <f t="shared" si="104"/>
        <v>0</v>
      </c>
      <c r="EC142" s="2">
        <f t="shared" si="105"/>
        <v>0</v>
      </c>
      <c r="ED142" s="2">
        <f t="shared" si="106"/>
        <v>0</v>
      </c>
      <c r="EE142" s="2">
        <f t="shared" si="107"/>
        <v>0</v>
      </c>
      <c r="EF142" s="2">
        <f t="shared" si="108"/>
        <v>0</v>
      </c>
      <c r="EG142" s="2">
        <f t="shared" si="109"/>
        <v>0</v>
      </c>
      <c r="EH142" s="2">
        <f t="shared" si="110"/>
        <v>0</v>
      </c>
      <c r="EI142" s="2">
        <f t="shared" si="111"/>
        <v>0</v>
      </c>
      <c r="EJ142" s="2">
        <f t="shared" si="112"/>
        <v>0</v>
      </c>
      <c r="EK142" s="2">
        <f t="shared" si="113"/>
        <v>0</v>
      </c>
      <c r="EL142" s="2">
        <f t="shared" si="114"/>
        <v>0</v>
      </c>
      <c r="EM142" s="2">
        <f t="shared" si="115"/>
        <v>0</v>
      </c>
      <c r="EN142" s="2">
        <f t="shared" si="116"/>
        <v>0</v>
      </c>
      <c r="EO142" s="2">
        <f t="shared" si="117"/>
        <v>0</v>
      </c>
      <c r="EP142" s="2">
        <f t="shared" si="118"/>
        <v>0</v>
      </c>
      <c r="EQ142" s="2">
        <f t="shared" si="119"/>
        <v>0</v>
      </c>
      <c r="ER142" s="2">
        <f t="shared" si="120"/>
        <v>0</v>
      </c>
      <c r="ES142" s="2">
        <f t="shared" si="121"/>
        <v>0</v>
      </c>
      <c r="ET142" s="2">
        <f t="shared" si="122"/>
        <v>0</v>
      </c>
      <c r="EU142" s="2">
        <f t="shared" si="123"/>
        <v>0</v>
      </c>
      <c r="EV142">
        <f>INDEX('Ambiente-Luminico'!$B$2:$DZ$1000, MATCH($P142, 'Ambiente-Luminico'!$M$2:$M$1000, 0), MATCH(EV$1, 'Ambiente-Luminico'!$B$1:$DZ$1, 0))</f>
        <v>1</v>
      </c>
      <c r="EW142">
        <f>INDEX('Ambiente-Luminico'!$B$2:$DZ$1000, MATCH($P142, 'Ambiente-Luminico'!$M$2:$M$1000, 0), MATCH(EW$1, 'Ambiente-Luminico'!$B$1:$DZ$1, 0))</f>
        <v>0.16071427999999999</v>
      </c>
      <c r="EX142">
        <f>INDEX('Ambiente-Luminico'!$B$2:$DZ$1000, MATCH($P142, 'Ambiente-Luminico'!$M$2:$M$1000, 0), MATCH(EX$1, 'Ambiente-Luminico'!$B$1:$DZ$1, 0))</f>
        <v>0</v>
      </c>
      <c r="EY142">
        <f>INDEX('Ambiente-Luminico'!$B$2:$DZ$1000, MATCH($P142, 'Ambiente-Luminico'!$M$2:$M$1000, 0), MATCH(EY$1, 'Ambiente-Luminico'!$B$1:$DZ$1, 0))</f>
        <v>0.70358604000000002</v>
      </c>
      <c r="EZ142">
        <f>INDEX('Ambiente-Luminico'!$B$2:$DZ$1000, MATCH($P142, 'Ambiente-Luminico'!$M$2:$M$1000, 0), MATCH(EZ$1, 'Ambiente-Luminico'!$B$1:$DZ$1, 0))</f>
        <v>2.8214289E-2</v>
      </c>
      <c r="FA142">
        <f>INDEX('Ambiente-Luminico'!$B$2:$DZ$1000, MATCH($P142, 'Ambiente-Luminico'!$M$2:$M$1000, 0), MATCH(FA$1, 'Ambiente-Luminico'!$B$1:$DZ$1, 0))</f>
        <v>745.97090000000003</v>
      </c>
      <c r="FB142">
        <f>INDEX('Ambiente-Luminico'!$B$2:$DZ$1000, MATCH($P142, 'Ambiente-Luminico'!$M$2:$M$1000, 0), MATCH(FB$1, 'Ambiente-Luminico'!$B$1:$DZ$1, 0))</f>
        <v>9.375E-2</v>
      </c>
    </row>
    <row r="143" spans="1:158" x14ac:dyDescent="0.3">
      <c r="A143">
        <f>IF(INDEX(Plan1!O$5:O$1000,ROW()-1)="","",INDEX(Plan1!O$5:O$1000,ROW()-1))</f>
        <v>142</v>
      </c>
      <c r="B143" t="str">
        <f>IF(INDEX(Plan1!P$5:P$1000,ROW()-1)="","",INDEX(Plan1!P$5:P$1000,ROW()-1))</f>
        <v>CTD-VN-V86-T210</v>
      </c>
      <c r="C143" t="str">
        <f>IF(INDEX(Plan1!Q$5:Q$1000,ROW()-1)="","",INDEX(Plan1!Q$5:Q$1000,ROW()-1))</f>
        <v>CTD</v>
      </c>
      <c r="D143" t="str">
        <f>IF(INDEX(Plan1!R$5:R$1000,ROW()-1)="","",INDEX(Plan1!R$5:R$1000,ROW()-1))</f>
        <v>VN</v>
      </c>
      <c r="E143" t="str">
        <f>IF(INDEX(Plan1!S$5:S$1000,ROW()-1)="","",INDEX(Plan1!S$5:S$1000,ROW()-1))</f>
        <v>V86</v>
      </c>
      <c r="F143" t="str">
        <f>IF(INDEX(Plan1!T$5:T$1000,ROW()-1)="","",INDEX(Plan1!T$5:T$1000,ROW()-1))</f>
        <v>T210</v>
      </c>
      <c r="G143" t="str">
        <f>IF(INDEX(Plan1!U$5:U$1000,ROW()-1)="","",INDEX(Plan1!U$5:U$1000,ROW()-1))</f>
        <v>DORMITÓRIO 1</v>
      </c>
      <c r="H143">
        <f>IF(INDEX(Plan1!W$5:W$1000,ROW()-1)="","",INDEX(Plan1!W$5:W$1000,ROW()-1))</f>
        <v>20</v>
      </c>
      <c r="I143">
        <f>IF(INDEX(Plan1!X$5:X$1000,ROW()-1)="","",INDEX(Plan1!X$5:X$1000,ROW()-1))</f>
        <v>14.52</v>
      </c>
      <c r="J143">
        <f>IF(INDEX(Plan1!Y$5:Y$1000,ROW()-1)="","",INDEX(Plan1!Y$5:Y$1000,ROW()-1))</f>
        <v>6.24</v>
      </c>
      <c r="K143" s="16">
        <f>IF(INDEX(Plan1!Z$5:Z$1000,ROW()-1)="","",INDEX(Plan1!Z$5:Z$1000,ROW()-1))</f>
        <v>0.43</v>
      </c>
      <c r="L143" s="2">
        <f>IF(INDEX(Plan1!AA$5:AA$1000,ROW()-1)="","",INDEX(Plan1!AA$5:AA$1000,ROW()-1))</f>
        <v>0.31</v>
      </c>
      <c r="M143" t="str">
        <f t="shared" si="124"/>
        <v>T210</v>
      </c>
      <c r="N143" t="str">
        <f t="shared" si="125"/>
        <v>Oeste</v>
      </c>
      <c r="O143" t="str">
        <f t="shared" si="126"/>
        <v>CTD-VN-V86-T210-DORMITÓRIO 1-T210</v>
      </c>
      <c r="P143" t="str">
        <f t="shared" si="127"/>
        <v>CTD-VN-V86-T210-DORMITÓRIO 1-T210</v>
      </c>
      <c r="Q143" t="str">
        <f t="shared" si="128"/>
        <v>CTD_T210_V86</v>
      </c>
      <c r="R143" t="str">
        <f t="shared" si="129"/>
        <v>CTD_T210_V86_sDG</v>
      </c>
      <c r="S143" t="str">
        <f t="shared" si="130"/>
        <v>CTD-DORM-01</v>
      </c>
      <c r="T143" t="str">
        <f t="shared" si="131"/>
        <v>CTD-VN-V86-ST-DORMITÓRIO 1-ST</v>
      </c>
      <c r="U143">
        <f>INDEX('Ambiente-Termico'!$B$2:$EC$1000, MATCH($O143, 'Ambiente-Termico'!$I$2:$I$1000, 0), MATCH(U$1, 'Ambiente-Termico'!$B$1:$EC$1, 0))</f>
        <v>3650</v>
      </c>
      <c r="V143">
        <f>INDEX('Ambiente-Termico'!$B$2:$EC$1000, MATCH($O143, 'Ambiente-Termico'!$I$2:$I$1000, 0), MATCH(V$1, 'Ambiente-Termico'!$B$1:$EC$1, 0))</f>
        <v>27.06</v>
      </c>
      <c r="W143">
        <f>INDEX('Ambiente-Termico'!$B$2:$EC$1000, MATCH($O143, 'Ambiente-Termico'!$I$2:$I$1000, 0), MATCH(W$1, 'Ambiente-Termico'!$B$1:$EC$1, 0))</f>
        <v>27.77</v>
      </c>
      <c r="X143">
        <f>INDEX('Ambiente-Termico'!$B$2:$EC$1000, MATCH($O143, 'Ambiente-Termico'!$I$2:$I$1000, 0), MATCH(X$1, 'Ambiente-Termico'!$B$1:$EC$1, 0))</f>
        <v>19.96</v>
      </c>
      <c r="Y143">
        <f>INDEX('Ambiente-Termico'!$B$2:$EC$1000, MATCH($O143, 'Ambiente-Termico'!$I$2:$I$1000, 0), MATCH(Y$1, 'Ambiente-Termico'!$B$1:$EC$1, 0))</f>
        <v>20.7</v>
      </c>
      <c r="Z143">
        <f>INDEX('Ambiente-Termico'!$B$2:$EC$1000, MATCH($O143, 'Ambiente-Termico'!$I$2:$I$1000, 0), MATCH(Z$1, 'Ambiente-Termico'!$B$1:$EC$1, 0))</f>
        <v>26.11</v>
      </c>
      <c r="AA143">
        <f>INDEX('Ambiente-Termico'!$B$2:$EC$1000, MATCH($O143, 'Ambiente-Termico'!$I$2:$I$1000, 0), MATCH(AA$1, 'Ambiente-Termico'!$B$1:$EC$1, 0))</f>
        <v>27.13</v>
      </c>
      <c r="AB143">
        <f>INDEX('Ambiente-Termico'!$B$2:$EC$1000, MATCH($O143, 'Ambiente-Termico'!$I$2:$I$1000, 0), MATCH(AB$1, 'Ambiente-Termico'!$B$1:$EC$1, 0))</f>
        <v>20.53</v>
      </c>
      <c r="AC143">
        <f>INDEX('Ambiente-Termico'!$B$2:$EC$1000, MATCH($O143, 'Ambiente-Termico'!$I$2:$I$1000, 0), MATCH(AC$1, 'Ambiente-Termico'!$B$1:$EC$1, 0))</f>
        <v>20.9</v>
      </c>
      <c r="AD143">
        <f>INDEX('Ambiente-Termico'!$B$2:$EC$1000, MATCH($O143, 'Ambiente-Termico'!$I$2:$I$1000, 0), MATCH(AD$1, 'Ambiente-Termico'!$B$1:$EC$1, 0))</f>
        <v>26.58</v>
      </c>
      <c r="AE143">
        <f>INDEX('Ambiente-Termico'!$B$2:$EC$1000, MATCH($O143, 'Ambiente-Termico'!$I$2:$I$1000, 0), MATCH(AE$1, 'Ambiente-Termico'!$B$1:$EC$1, 0))</f>
        <v>27.44</v>
      </c>
      <c r="AF143">
        <f>INDEX('Ambiente-Termico'!$B$2:$EC$1000, MATCH($O143, 'Ambiente-Termico'!$I$2:$I$1000, 0), MATCH(AF$1, 'Ambiente-Termico'!$B$1:$EC$1, 0))</f>
        <v>20.25</v>
      </c>
      <c r="AG143">
        <f>INDEX('Ambiente-Termico'!$B$2:$EC$1000, MATCH($O143, 'Ambiente-Termico'!$I$2:$I$1000, 0), MATCH(AG$1, 'Ambiente-Termico'!$B$1:$EC$1, 0))</f>
        <v>20.8</v>
      </c>
      <c r="AH143" s="2">
        <f t="shared" si="132"/>
        <v>1.384839650145786E-2</v>
      </c>
      <c r="AI143" s="2">
        <f t="shared" si="132"/>
        <v>5.4155313351498591E-2</v>
      </c>
      <c r="AJ143" s="2">
        <f t="shared" si="132"/>
        <v>2.49875062468774E-3</v>
      </c>
      <c r="AK143" s="2">
        <f t="shared" si="132"/>
        <v>1.3346043851287015E-2</v>
      </c>
      <c r="AL143" s="2">
        <f t="shared" si="133"/>
        <v>2.7922561429635118E-2</v>
      </c>
      <c r="AM143" s="2">
        <f t="shared" si="133"/>
        <v>8.00271278399457E-2</v>
      </c>
      <c r="AN143" s="2">
        <f t="shared" si="133"/>
        <v>8.2125603864733332E-3</v>
      </c>
      <c r="AO143" s="2">
        <f t="shared" si="133"/>
        <v>2.1077283372365474E-2</v>
      </c>
      <c r="AP143" s="2">
        <f t="shared" si="134"/>
        <v>2.0994475138121582E-2</v>
      </c>
      <c r="AQ143" s="2">
        <f t="shared" si="134"/>
        <v>6.7618076792388626E-2</v>
      </c>
      <c r="AR143" s="2">
        <f t="shared" si="134"/>
        <v>4.9140049140049546E-3</v>
      </c>
      <c r="AS143" s="2">
        <f t="shared" si="134"/>
        <v>1.7013232514177634E-2</v>
      </c>
      <c r="AT143">
        <f>INDEX('Ambiente-Termico'!$B$2:$EC$1000, MATCH($O143, 'Ambiente-Termico'!$I$2:$I$1000, 0), MATCH(AT$1, 'Ambiente-Termico'!$B$1:$EC$1, 0))</f>
        <v>0</v>
      </c>
      <c r="AU143" s="2">
        <f>INDEX('Ambiente-Termico'!$B$2:$EC$1000, MATCH($O143, 'Ambiente-Termico'!$I$2:$I$1000, 0), MATCH(AU$1, 'Ambiente-Termico'!$B$1:$EC$1, 0))</f>
        <v>0</v>
      </c>
      <c r="AV143">
        <f>INDEX('Ambiente-Termico'!$B$2:$EC$1000, MATCH($O143, 'Ambiente-Termico'!$I$2:$I$1000, 0), MATCH(AV$1, 'Ambiente-Termico'!$B$1:$EC$1, 0))</f>
        <v>3617</v>
      </c>
      <c r="AW143" s="2">
        <f>INDEX('Ambiente-Termico'!$B$2:$EC$1000, MATCH($O143, 'Ambiente-Termico'!$I$2:$I$1000, 0), MATCH(AW$1, 'Ambiente-Termico'!$B$1:$EC$1, 0))</f>
        <v>0.99095890410958909</v>
      </c>
      <c r="AX143">
        <f>INDEX('Ambiente-Termico'!$B$2:$EC$1000, MATCH($O143, 'Ambiente-Termico'!$I$2:$I$1000, 0), MATCH(AX$1, 'Ambiente-Termico'!$B$1:$EC$1, 0))</f>
        <v>33</v>
      </c>
      <c r="AY143" s="2">
        <f>INDEX('Ambiente-Termico'!$B$2:$EC$1000, MATCH($O143, 'Ambiente-Termico'!$I$2:$I$1000, 0), MATCH(AY$1, 'Ambiente-Termico'!$B$1:$EC$1, 0))</f>
        <v>9.0410958904109592E-3</v>
      </c>
      <c r="AZ143">
        <f>INDEX('Ambiente-Termico'!$B$2:$EC$1000, MATCH($O143, 'Ambiente-Termico'!$I$2:$I$1000, 0), MATCH(AZ$1, 'Ambiente-Termico'!$B$1:$EC$1, 0))</f>
        <v>0</v>
      </c>
      <c r="BA143" s="2">
        <f>INDEX('Ambiente-Termico'!$B$2:$EC$1000, MATCH($O143, 'Ambiente-Termico'!$I$2:$I$1000, 0), MATCH(BA$1, 'Ambiente-Termico'!$B$1:$EC$1, 0))</f>
        <v>0</v>
      </c>
      <c r="BB143">
        <f>INDEX('Ambiente-Termico'!$B$2:$EC$1000, MATCH($O143, 'Ambiente-Termico'!$I$2:$I$1000, 0), MATCH(BB$1, 'Ambiente-Termico'!$B$1:$EC$1, 0))</f>
        <v>8722</v>
      </c>
      <c r="BC143" s="2">
        <f>INDEX('Ambiente-Termico'!$B$2:$EC$1000, MATCH($O143, 'Ambiente-Termico'!$I$2:$I$1000, 0), MATCH(BC$1, 'Ambiente-Termico'!$B$1:$EC$1, 0))</f>
        <v>0.99566210045662096</v>
      </c>
      <c r="BD143" t="e">
        <f>INDEX('Ambiente-Termico'!$B$2:$EC$1000, MATCH($O143, 'Ambiente-Termico'!$I$2:$I$1000, 0), MATCH(BD$1, 'Ambiente-Termico'!$B$1:$EC$1, 0))</f>
        <v>#N/A</v>
      </c>
      <c r="BE143" s="2" t="e">
        <f>INDEX('Ambiente-Termico'!$B$2:$EC$1000, MATCH($O143, 'Ambiente-Termico'!$I$2:$I$1000, 0), MATCH(BE$1, 'Ambiente-Termico'!$B$1:$EC$1, 0))</f>
        <v>#N/A</v>
      </c>
      <c r="BF143">
        <f>INDEX('Ambiente-Termico'!$B$2:$EC$1000, MATCH($O143, 'Ambiente-Termico'!$I$2:$I$1000, 0), MATCH(BF$1, 'Ambiente-Termico'!$B$1:$EC$1, 0))</f>
        <v>2</v>
      </c>
      <c r="BG143" s="2">
        <f>INDEX('Ambiente-Termico'!$B$2:$EC$1000, MATCH($O143, 'Ambiente-Termico'!$I$2:$I$1000, 0), MATCH(BG$1, 'Ambiente-Termico'!$B$1:$EC$1, 0))</f>
        <v>5.4794520547945202E-4</v>
      </c>
      <c r="BH143">
        <f>INDEX('Ambiente-Termico'!$B$2:$EC$1000, MATCH($O143, 'Ambiente-Termico'!$I$2:$I$1000, 0), MATCH(BH$1, 'Ambiente-Termico'!$B$1:$EC$1, 0))</f>
        <v>316</v>
      </c>
      <c r="BI143" s="2">
        <f>INDEX('Ambiente-Termico'!$B$2:$EC$1000, MATCH($O143, 'Ambiente-Termico'!$I$2:$I$1000, 0), MATCH(BI$1, 'Ambiente-Termico'!$B$1:$EC$1, 0))</f>
        <v>8.6575342465753422E-2</v>
      </c>
      <c r="BJ143">
        <f>INDEX('Ambiente-Termico'!$B$2:$EC$1000, MATCH($O143, 'Ambiente-Termico'!$I$2:$I$1000, 0), MATCH(BJ$1, 'Ambiente-Termico'!$B$1:$EC$1, 0))</f>
        <v>3332</v>
      </c>
      <c r="BK143" s="2">
        <f>INDEX('Ambiente-Termico'!$B$2:$EC$1000, MATCH($O143, 'Ambiente-Termico'!$I$2:$I$1000, 0), MATCH(BK$1, 'Ambiente-Termico'!$B$1:$EC$1, 0))</f>
        <v>0.9128767123287671</v>
      </c>
      <c r="BL143">
        <f>INDEX('Ambiente-Termico'!$B$2:$EC$1000, MATCH($O143, 'Ambiente-Termico'!$I$2:$I$1000, 0), MATCH(BL$1, 'Ambiente-Termico'!$B$1:$EC$1, 0))</f>
        <v>21</v>
      </c>
      <c r="BM143" s="2">
        <f>INDEX('Ambiente-Termico'!$B$2:$EC$1000, MATCH($O143, 'Ambiente-Termico'!$I$2:$I$1000, 0), MATCH(BM$1, 'Ambiente-Termico'!$B$1:$EC$1, 0))</f>
        <v>2.3972602739726029E-3</v>
      </c>
      <c r="BN143">
        <f>INDEX('Ambiente-Termico'!$B$2:$EC$1000, MATCH($O143, 'Ambiente-Termico'!$I$2:$I$1000, 0), MATCH(BN$1, 'Ambiente-Termico'!$B$1:$EC$1, 0))</f>
        <v>752</v>
      </c>
      <c r="BO143" s="2">
        <f>INDEX('Ambiente-Termico'!$B$2:$EC$1000, MATCH($O143, 'Ambiente-Termico'!$I$2:$I$1000, 0), MATCH(BO$1, 'Ambiente-Termico'!$B$1:$EC$1, 0))</f>
        <v>8.5844748858447492E-2</v>
      </c>
      <c r="BP143">
        <f>INDEX('Ambiente-Termico'!$B$2:$EC$1000, MATCH($O143, 'Ambiente-Termico'!$I$2:$I$1000, 0), MATCH(BP$1, 'Ambiente-Termico'!$B$1:$EC$1, 0))</f>
        <v>7987</v>
      </c>
      <c r="BQ143" s="2">
        <f>INDEX('Ambiente-Termico'!$B$2:$EC$1000, MATCH($O143, 'Ambiente-Termico'!$I$2:$I$1000, 0), MATCH(BQ$1, 'Ambiente-Termico'!$B$1:$EC$1, 0))</f>
        <v>0.91175799086757991</v>
      </c>
      <c r="BR143">
        <f>INDEX('Ambiente-Termico'!$B$2:$EC$1000, MATCH($O143, 'Ambiente-Termico'!$I$2:$I$1000, 0), MATCH(BR$1, 'Ambiente-Termico'!$B$1:$EC$1, 0))</f>
        <v>0</v>
      </c>
      <c r="BS143" s="2">
        <f>INDEX('Ambiente-Termico'!$B$2:$EC$1000, MATCH($O143, 'Ambiente-Termico'!$I$2:$I$1000, 0), MATCH(BS$1, 'Ambiente-Termico'!$B$1:$EC$1, 0))</f>
        <v>0</v>
      </c>
      <c r="BT143">
        <f>INDEX('Ambiente-Termico'!$B$2:$EC$1000, MATCH($O143, 'Ambiente-Termico'!$I$2:$I$1000, 0), MATCH(BT$1, 'Ambiente-Termico'!$B$1:$EC$1, 0))</f>
        <v>2270</v>
      </c>
      <c r="BU143" s="2">
        <f>INDEX('Ambiente-Termico'!$B$2:$EC$1000, MATCH($O143, 'Ambiente-Termico'!$I$2:$I$1000, 0), MATCH(BU$1, 'Ambiente-Termico'!$B$1:$EC$1, 0))</f>
        <v>0.62191780821917808</v>
      </c>
      <c r="BV143">
        <f>INDEX('Ambiente-Termico'!$B$2:$EC$1000, MATCH($O143, 'Ambiente-Termico'!$I$2:$I$1000, 0), MATCH(BV$1, 'Ambiente-Termico'!$B$1:$EC$1, 0))</f>
        <v>6490</v>
      </c>
      <c r="BW143" s="2">
        <f>INDEX('Ambiente-Termico'!$B$2:$EC$1000, MATCH($O143, 'Ambiente-Termico'!$I$2:$I$1000, 0), MATCH(BW$1, 'Ambiente-Termico'!$B$1:$EC$1, 0))</f>
        <v>0.7408675799086758</v>
      </c>
      <c r="BX143">
        <f>INDEX('Ambiente-Termico'!$B$2:$EC$1000, MATCH($O143, 'Ambiente-Termico'!$I$2:$I$1000, 0), MATCH(BX$1, 'Ambiente-Termico'!$B$1:$EC$1, 0))</f>
        <v>0</v>
      </c>
      <c r="BY143" s="2">
        <f>INDEX('Ambiente-Termico'!$B$2:$EC$1000, MATCH($O143, 'Ambiente-Termico'!$I$2:$I$1000, 0), MATCH(BY$1, 'Ambiente-Termico'!$B$1:$EC$1, 0))</f>
        <v>0</v>
      </c>
      <c r="BZ143">
        <f>INDEX('Ambiente-Termico'!$B$2:$EC$1000, MATCH($O143, 'Ambiente-Termico'!$I$2:$I$1000, 0), MATCH(BZ$1, 'Ambiente-Termico'!$B$1:$EC$1, 0))</f>
        <v>4184</v>
      </c>
      <c r="CA143" s="2">
        <f>INDEX('Ambiente-Termico'!$B$2:$EC$1000, MATCH($O143, 'Ambiente-Termico'!$I$2:$I$1000, 0), MATCH(CA$1, 'Ambiente-Termico'!$B$1:$EC$1, 0))</f>
        <v>0.47762557077625573</v>
      </c>
      <c r="CB143">
        <f>INDEX('Ambiente-Termico'!$B$2:$EC$1000, MATCH($O143, 'Ambiente-Termico'!$I$2:$I$1000, 0), MATCH(CB$1, 'Ambiente-Termico'!$B$1:$EC$1, 0))</f>
        <v>4576</v>
      </c>
      <c r="CC143" s="2">
        <f>INDEX('Ambiente-Termico'!$B$2:$EC$1000, MATCH($O143, 'Ambiente-Termico'!$I$2:$I$1000, 0), MATCH(CC$1, 'Ambiente-Termico'!$B$1:$EC$1, 0))</f>
        <v>0.52237442922374433</v>
      </c>
      <c r="CD143">
        <f>INDEX('Ambiente-Termico'!$B$2:$EC$1000, MATCH($O143, 'Ambiente-Termico'!$I$2:$I$1000, 0), MATCH(CD$1, 'Ambiente-Termico'!$B$1:$EC$1, 0))</f>
        <v>1984.15</v>
      </c>
      <c r="CE143">
        <f>INDEX('Ambiente-Termico'!$B$2:$EC$1000, MATCH($O143, 'Ambiente-Termico'!$I$2:$I$1000, 0), MATCH(CE$1, 'Ambiente-Termico'!$B$1:$EC$1, 0))</f>
        <v>405.36</v>
      </c>
      <c r="CF143">
        <f>INDEX('Ambiente-Termico'!$B$2:$EC$1000, MATCH($O143, 'Ambiente-Termico'!$I$2:$I$1000, 0), MATCH(CF$1, 'Ambiente-Termico'!$B$1:$EC$1, 0))</f>
        <v>99.20750000000001</v>
      </c>
      <c r="CG143">
        <f>INDEX('Ambiente-Termico'!$B$2:$EC$1000, MATCH($O143, 'Ambiente-Termico'!$I$2:$I$1000, 0), MATCH(CG$1, 'Ambiente-Termico'!$B$1:$EC$1, 0))</f>
        <v>20.268000000000001</v>
      </c>
      <c r="CH143">
        <f>INDEX('Ambiente-Termico'!$B$2:$EC$1000, MATCH($O143, 'Ambiente-Termico'!$I$2:$I$1000, 0), MATCH(CH$1, 'Ambiente-Termico'!$B$1:$EC$1, 0))</f>
        <v>78.93950000000001</v>
      </c>
      <c r="CI143">
        <f>INDEX('Ambiente-Termico'!$B$2:$EC$1000, MATCH($O143, 'Ambiente-Termico'!$I$2:$I$1000, 0), MATCH(CI$1, 'Ambiente-Termico'!$B$1:$EC$1, 0))</f>
        <v>2102.54</v>
      </c>
      <c r="CJ143">
        <f>INDEX('Ambiente-Termico'!$B$2:$EC$1000, MATCH($O143, 'Ambiente-Termico'!$I$2:$I$1000, 0), MATCH(CJ$1, 'Ambiente-Termico'!$B$1:$EC$1, 0))</f>
        <v>30.96690872496357</v>
      </c>
      <c r="CK143">
        <f>INDEX('Ambiente-Termico'!$B$2:$EC$1000, MATCH($O143, 'Ambiente-Termico'!$I$2:$I$1000, 0), MATCH(CK$1, 'Ambiente-Termico'!$B$1:$EC$1, 0))</f>
        <v>0</v>
      </c>
      <c r="CL143">
        <f>INDEX('Ambiente-Termico'!$B$2:$EC$1000, MATCH($O143, 'Ambiente-Termico'!$I$2:$I$1000, 0), MATCH(CL$1, 'Ambiente-Termico'!$B$1:$EC$1, 0))</f>
        <v>0</v>
      </c>
      <c r="CM143">
        <f>INDEX('Ambiente-Termico'!$B$2:$EC$1000, MATCH($O143, 'Ambiente-Termico'!$I$2:$I$1000, 0), MATCH(CM$1, 'Ambiente-Termico'!$B$1:$EC$1, 0))</f>
        <v>0</v>
      </c>
      <c r="CN143">
        <f>INDEX('Ambiente-Termico'!$B$2:$EC$1000, MATCH($O143, 'Ambiente-Termico'!$I$2:$I$1000, 0), MATCH(CN$1, 'Ambiente-Termico'!$B$1:$EC$1, 0))</f>
        <v>0</v>
      </c>
      <c r="CO143">
        <f>INDEX('Ambiente-Termico'!$B$2:$EC$1000, MATCH($O143, 'Ambiente-Termico'!$I$2:$I$1000, 0), MATCH(CO$1, 'Ambiente-Termico'!$B$1:$EC$1, 0))</f>
        <v>0</v>
      </c>
      <c r="CP143">
        <f>INDEX('Ambiente-Termico'!$B$2:$EC$1000, MATCH($O143, 'Ambiente-Termico'!$I$2:$I$1000, 0), MATCH(CP$1, 'Ambiente-Termico'!$B$1:$EC$1, 0))</f>
        <v>0</v>
      </c>
      <c r="CQ143">
        <f>INDEX('Ambiente-Termico'!$B$2:$EC$1000, MATCH($O143, 'Ambiente-Termico'!$I$2:$I$1000, 0), MATCH(CQ$1, 'Ambiente-Termico'!$B$1:$EC$1, 0))</f>
        <v>0</v>
      </c>
      <c r="CR143">
        <f>INDEX('Ambiente-Termico'!$B$2:$EC$1000, MATCH($O143, 'Ambiente-Termico'!$I$2:$I$1000, 0), MATCH(CR$1, 'Ambiente-Termico'!$B$1:$EC$1, 0))</f>
        <v>0</v>
      </c>
      <c r="CS143">
        <f>INDEX('Ambiente-Termico'!$B$2:$EC$1000, MATCH($O143, 'Ambiente-Termico'!$I$2:$I$1000, 0), MATCH(CS$1, 'Ambiente-Termico'!$B$1:$EC$1, 0))</f>
        <v>0</v>
      </c>
      <c r="CT143">
        <f>INDEX('Ambiente-Termico'!$B$2:$EC$1000, MATCH($O143, 'Ambiente-Termico'!$I$2:$I$1000, 0), MATCH(CT$1, 'Ambiente-Termico'!$B$1:$EC$1, 0))</f>
        <v>0</v>
      </c>
      <c r="CU143">
        <f>INDEX('Ambiente-Termico'!$B$2:$EC$1000, MATCH($O143, 'Ambiente-Termico'!$I$2:$I$1000, 0), MATCH(CU$1, 'Ambiente-Termico'!$B$1:$EC$1, 0))</f>
        <v>0</v>
      </c>
      <c r="CV143">
        <f>INDEX('Ambiente-Termico'!$B$2:$EC$1000, MATCH($O143, 'Ambiente-Termico'!$I$2:$I$1000, 0), MATCH(CV$1, 'Ambiente-Termico'!$B$1:$EC$1, 0))</f>
        <v>0</v>
      </c>
      <c r="CW143">
        <f>INDEX('Ambiente-Termico'!$B$2:$EC$1000, MATCH($O143, 'Ambiente-Termico'!$I$2:$I$1000, 0), MATCH(CW$1, 'Ambiente-Termico'!$B$1:$EC$1, 0))</f>
        <v>0</v>
      </c>
      <c r="CX143">
        <f>INDEX('Ambiente-Termico'!$B$2:$EC$1000, MATCH($O143, 'Ambiente-Termico'!$I$2:$I$1000, 0), MATCH(CX$1, 'Ambiente-Termico'!$B$1:$EC$1, 0))</f>
        <v>0</v>
      </c>
      <c r="CY143">
        <f>INDEX('Ambiente-Termico'!$B$2:$EC$1000, MATCH($O143, 'Ambiente-Termico'!$I$2:$I$1000, 0), MATCH(CY$1, 'Ambiente-Termico'!$B$1:$EC$1, 0))</f>
        <v>0</v>
      </c>
      <c r="CZ143">
        <f>INDEX('Ambiente-Termico'!$B$2:$EC$1000, MATCH($O143, 'Ambiente-Termico'!$I$2:$I$1000, 0), MATCH(CZ$1, 'Ambiente-Termico'!$B$1:$EC$1, 0))</f>
        <v>0</v>
      </c>
      <c r="DA143">
        <f>INDEX('Ambiente-Termico'!$B$2:$EC$1000, MATCH($O143, 'Ambiente-Termico'!$I$2:$I$1000, 0), MATCH(DA$1, 'Ambiente-Termico'!$B$1:$EC$1, 0))</f>
        <v>0</v>
      </c>
      <c r="DB143">
        <f>INDEX('Ambiente-Termico'!$B$2:$EC$1000, MATCH($O143, 'Ambiente-Termico'!$I$2:$I$1000, 0), MATCH(DB$1, 'Ambiente-Termico'!$B$1:$EC$1, 0))</f>
        <v>0</v>
      </c>
      <c r="DC143">
        <f>INDEX('Ambiente-Termico'!$B$2:$EC$1000, MATCH($O143, 'Ambiente-Termico'!$I$2:$I$1000, 0), MATCH(DC$1, 'Ambiente-Termico'!$B$1:$EC$1, 0))</f>
        <v>0</v>
      </c>
      <c r="DD143">
        <f>INDEX('Ambiente-Termico'!$B$2:$EC$1000, MATCH($O143, 'Ambiente-Termico'!$I$2:$I$1000, 0), MATCH(DD$1, 'Ambiente-Termico'!$B$1:$EC$1, 0))</f>
        <v>0</v>
      </c>
      <c r="DE143">
        <f>INDEX('Ambiente-Termico'!$B$2:$EC$1000, MATCH($O143, 'Ambiente-Termico'!$I$2:$I$1000, 0), MATCH(DE$1, 'Ambiente-Termico'!$B$1:$EC$1, 0))</f>
        <v>0</v>
      </c>
      <c r="DF143">
        <f>INDEX('Ambiente-Termico'!$B$2:$EC$1000, MATCH($O143, 'Ambiente-Termico'!$I$2:$I$1000, 0), MATCH(DF$1, 'Ambiente-Termico'!$B$1:$EC$1, 0))</f>
        <v>0</v>
      </c>
      <c r="DG143">
        <f>INDEX('Ambiente-Termico'!$B$2:$EC$1000, MATCH($O143, 'Ambiente-Termico'!$I$2:$I$1000, 0), MATCH(DG$1, 'Ambiente-Termico'!$B$1:$EC$1, 0))</f>
        <v>0</v>
      </c>
      <c r="DH143">
        <f>INDEX('Ambiente-Termico'!$B$2:$EC$1000, MATCH($O143, 'Ambiente-Termico'!$I$2:$I$1000, 0), MATCH(DH$1, 'Ambiente-Termico'!$B$1:$EC$1, 0))</f>
        <v>0</v>
      </c>
      <c r="DI143">
        <f>INDEX('Ambiente-Termico'!$B$2:$EC$1000, MATCH($O143, 'Ambiente-Termico'!$I$2:$I$1000, 0), MATCH(DI$1, 'Ambiente-Termico'!$B$1:$EC$1, 0))</f>
        <v>0</v>
      </c>
      <c r="DJ143">
        <f>INDEX('Ambiente-Termico'!$B$2:$EC$1000, MATCH($O143, 'Ambiente-Termico'!$I$2:$I$1000, 0), MATCH(DJ$1, 'Ambiente-Termico'!$B$1:$EC$1, 0))</f>
        <v>0</v>
      </c>
      <c r="DK143">
        <f>INDEX('Ambiente-Termico'!$B$2:$EC$1000, MATCH($O143, 'Ambiente-Termico'!$I$2:$I$1000, 0), MATCH(DK$1, 'Ambiente-Termico'!$B$1:$EC$1, 0))</f>
        <v>0</v>
      </c>
      <c r="DL143">
        <f>INDEX('Ambiente-Termico'!$B$2:$EC$1000, MATCH($O143, 'Ambiente-Termico'!$I$2:$I$1000, 0), MATCH(DL$1, 'Ambiente-Termico'!$B$1:$EC$1, 0))</f>
        <v>0</v>
      </c>
      <c r="DM143">
        <f>INDEX('Ambiente-Termico'!$B$2:$EC$1000, MATCH($O143, 'Ambiente-Termico'!$I$2:$I$1000, 0), MATCH(DM$1, 'Ambiente-Termico'!$B$1:$EC$1, 0))</f>
        <v>0</v>
      </c>
      <c r="DN143" s="2">
        <f t="shared" si="90"/>
        <v>0.49670881580783033</v>
      </c>
      <c r="DO143" s="2">
        <f t="shared" si="91"/>
        <v>0.21100881717500042</v>
      </c>
      <c r="DP143" s="2">
        <f t="shared" si="92"/>
        <v>0.49670881580783033</v>
      </c>
      <c r="DQ143" s="2">
        <f t="shared" si="93"/>
        <v>0.21100881717500042</v>
      </c>
      <c r="DR143" s="2">
        <f t="shared" si="94"/>
        <v>0.53952073453149696</v>
      </c>
      <c r="DS143" s="2">
        <f t="shared" si="95"/>
        <v>0.50425472216393119</v>
      </c>
      <c r="DT143" s="2">
        <f t="shared" si="96"/>
        <v>6.1920204773506571E-2</v>
      </c>
      <c r="DU143" s="2">
        <f t="shared" si="97"/>
        <v>0</v>
      </c>
      <c r="DV143" s="2">
        <f t="shared" si="98"/>
        <v>0</v>
      </c>
      <c r="DW143" s="2">
        <f t="shared" si="99"/>
        <v>0</v>
      </c>
      <c r="DX143" s="2">
        <f t="shared" si="100"/>
        <v>0</v>
      </c>
      <c r="DY143" s="2">
        <f t="shared" si="101"/>
        <v>0</v>
      </c>
      <c r="DZ143" s="2">
        <f t="shared" si="102"/>
        <v>0</v>
      </c>
      <c r="EA143" s="2">
        <f t="shared" si="103"/>
        <v>0</v>
      </c>
      <c r="EB143" s="2">
        <f t="shared" si="104"/>
        <v>0</v>
      </c>
      <c r="EC143" s="2">
        <f t="shared" si="105"/>
        <v>0</v>
      </c>
      <c r="ED143" s="2">
        <f t="shared" si="106"/>
        <v>0</v>
      </c>
      <c r="EE143" s="2">
        <f t="shared" si="107"/>
        <v>0</v>
      </c>
      <c r="EF143" s="2">
        <f t="shared" si="108"/>
        <v>0</v>
      </c>
      <c r="EG143" s="2">
        <f t="shared" si="109"/>
        <v>0</v>
      </c>
      <c r="EH143" s="2">
        <f t="shared" si="110"/>
        <v>0</v>
      </c>
      <c r="EI143" s="2">
        <f t="shared" si="111"/>
        <v>0</v>
      </c>
      <c r="EJ143" s="2">
        <f t="shared" si="112"/>
        <v>0</v>
      </c>
      <c r="EK143" s="2">
        <f t="shared" si="113"/>
        <v>0</v>
      </c>
      <c r="EL143" s="2">
        <f t="shared" si="114"/>
        <v>0</v>
      </c>
      <c r="EM143" s="2">
        <f t="shared" si="115"/>
        <v>0</v>
      </c>
      <c r="EN143" s="2">
        <f t="shared" si="116"/>
        <v>0</v>
      </c>
      <c r="EO143" s="2">
        <f t="shared" si="117"/>
        <v>0</v>
      </c>
      <c r="EP143" s="2">
        <f t="shared" si="118"/>
        <v>0</v>
      </c>
      <c r="EQ143" s="2">
        <f t="shared" si="119"/>
        <v>0</v>
      </c>
      <c r="ER143" s="2">
        <f t="shared" si="120"/>
        <v>0</v>
      </c>
      <c r="ES143" s="2">
        <f t="shared" si="121"/>
        <v>0</v>
      </c>
      <c r="ET143" s="2">
        <f t="shared" si="122"/>
        <v>0</v>
      </c>
      <c r="EU143" s="2">
        <f t="shared" si="123"/>
        <v>0</v>
      </c>
      <c r="EV143">
        <f>INDEX('Ambiente-Luminico'!$B$2:$DZ$1000, MATCH($P143, 'Ambiente-Luminico'!$M$2:$M$1000, 0), MATCH(EV$1, 'Ambiente-Luminico'!$B$1:$DZ$1, 0))</f>
        <v>1</v>
      </c>
      <c r="EW143">
        <f>INDEX('Ambiente-Luminico'!$B$2:$DZ$1000, MATCH($P143, 'Ambiente-Luminico'!$M$2:$M$1000, 0), MATCH(EW$1, 'Ambiente-Luminico'!$B$1:$DZ$1, 0))</f>
        <v>0.21428572000000001</v>
      </c>
      <c r="EX143">
        <f>INDEX('Ambiente-Luminico'!$B$2:$DZ$1000, MATCH($P143, 'Ambiente-Luminico'!$M$2:$M$1000, 0), MATCH(EX$1, 'Ambiente-Luminico'!$B$1:$DZ$1, 0))</f>
        <v>0</v>
      </c>
      <c r="EY143">
        <f>INDEX('Ambiente-Luminico'!$B$2:$DZ$1000, MATCH($P143, 'Ambiente-Luminico'!$M$2:$M$1000, 0), MATCH(EY$1, 'Ambiente-Luminico'!$B$1:$DZ$1, 0))</f>
        <v>0.83409005000000003</v>
      </c>
      <c r="EZ143">
        <f>INDEX('Ambiente-Luminico'!$B$2:$DZ$1000, MATCH($P143, 'Ambiente-Luminico'!$M$2:$M$1000, 0), MATCH(EZ$1, 'Ambiente-Luminico'!$B$1:$DZ$1, 0))</f>
        <v>5.9623290000000002E-2</v>
      </c>
      <c r="FA143">
        <f>INDEX('Ambiente-Luminico'!$B$2:$DZ$1000, MATCH($P143, 'Ambiente-Luminico'!$M$2:$M$1000, 0), MATCH(FA$1, 'Ambiente-Luminico'!$B$1:$DZ$1, 0))</f>
        <v>1349.4808</v>
      </c>
      <c r="FB143">
        <f>INDEX('Ambiente-Luminico'!$B$2:$DZ$1000, MATCH($P143, 'Ambiente-Luminico'!$M$2:$M$1000, 0), MATCH(FB$1, 'Ambiente-Luminico'!$B$1:$DZ$1, 0))</f>
        <v>0.24776785000000001</v>
      </c>
    </row>
    <row r="144" spans="1:158" x14ac:dyDescent="0.3">
      <c r="A144">
        <f>IF(INDEX(Plan1!O$5:O$1000,ROW()-1)="","",INDEX(Plan1!O$5:O$1000,ROW()-1))</f>
        <v>143</v>
      </c>
      <c r="B144" t="str">
        <f>IF(INDEX(Plan1!P$5:P$1000,ROW()-1)="","",INDEX(Plan1!P$5:P$1000,ROW()-1))</f>
        <v>CTD-VN-V60-T120_Pext</v>
      </c>
      <c r="C144" t="str">
        <f>IF(INDEX(Plan1!Q$5:Q$1000,ROW()-1)="","",INDEX(Plan1!Q$5:Q$1000,ROW()-1))</f>
        <v>CTD</v>
      </c>
      <c r="D144" t="str">
        <f>IF(INDEX(Plan1!R$5:R$1000,ROW()-1)="","",INDEX(Plan1!R$5:R$1000,ROW()-1))</f>
        <v>VN</v>
      </c>
      <c r="E144" t="str">
        <f>IF(INDEX(Plan1!S$5:S$1000,ROW()-1)="","",INDEX(Plan1!S$5:S$1000,ROW()-1))</f>
        <v>V60</v>
      </c>
      <c r="F144" t="str">
        <f>IF(INDEX(Plan1!T$5:T$1000,ROW()-1)="","",INDEX(Plan1!T$5:T$1000,ROW()-1))</f>
        <v>T120_Pext</v>
      </c>
      <c r="G144" t="str">
        <f>IF(INDEX(Plan1!U$5:U$1000,ROW()-1)="","",INDEX(Plan1!U$5:U$1000,ROW()-1))</f>
        <v>DORMITÓRIO 1</v>
      </c>
      <c r="H144">
        <f>IF(INDEX(Plan1!W$5:W$1000,ROW()-1)="","",INDEX(Plan1!W$5:W$1000,ROW()-1))</f>
        <v>20</v>
      </c>
      <c r="I144">
        <f>IF(INDEX(Plan1!X$5:X$1000,ROW()-1)="","",INDEX(Plan1!X$5:X$1000,ROW()-1))</f>
        <v>14.52</v>
      </c>
      <c r="J144">
        <f>IF(INDEX(Plan1!Y$5:Y$1000,ROW()-1)="","",INDEX(Plan1!Y$5:Y$1000,ROW()-1))</f>
        <v>6.24</v>
      </c>
      <c r="K144" s="16">
        <f>IF(INDEX(Plan1!Z$5:Z$1000,ROW()-1)="","",INDEX(Plan1!Z$5:Z$1000,ROW()-1))</f>
        <v>0.43</v>
      </c>
      <c r="L144" s="2">
        <f>IF(INDEX(Plan1!AA$5:AA$1000,ROW()-1)="","",INDEX(Plan1!AA$5:AA$1000,ROW()-1))</f>
        <v>0.31</v>
      </c>
      <c r="M144" t="str">
        <f t="shared" si="124"/>
        <v>T120_Pext</v>
      </c>
      <c r="N144" t="str">
        <f t="shared" si="125"/>
        <v>Oeste</v>
      </c>
      <c r="O144" t="str">
        <f t="shared" si="126"/>
        <v>CTD-VN-V60-T120_Pext-DORMITÓRIO 1-T120_Pext</v>
      </c>
      <c r="P144" t="str">
        <f t="shared" si="127"/>
        <v>CTD-VN-V60-T120_Pext-DORMITÓRIO 1-T120_Pext</v>
      </c>
      <c r="Q144" t="str">
        <f t="shared" si="128"/>
        <v>CTD_T120_Pext_V60</v>
      </c>
      <c r="R144" t="str">
        <f t="shared" si="129"/>
        <v>CTD_T120_Pext_V60_sDG</v>
      </c>
      <c r="S144" t="str">
        <f t="shared" si="130"/>
        <v>CTD-DORM-01</v>
      </c>
      <c r="T144" t="str">
        <f t="shared" si="131"/>
        <v>CTD-VN-V86-ST-DORMITÓRIO 1-ST</v>
      </c>
      <c r="U144">
        <f>INDEX('Ambiente-Termico'!$B$2:$EC$1000, MATCH($O144, 'Ambiente-Termico'!$I$2:$I$1000, 0), MATCH(U$1, 'Ambiente-Termico'!$B$1:$EC$1, 0))</f>
        <v>3650</v>
      </c>
      <c r="V144">
        <f>INDEX('Ambiente-Termico'!$B$2:$EC$1000, MATCH($O144, 'Ambiente-Termico'!$I$2:$I$1000, 0), MATCH(V$1, 'Ambiente-Termico'!$B$1:$EC$1, 0))</f>
        <v>26.93</v>
      </c>
      <c r="W144">
        <f>INDEX('Ambiente-Termico'!$B$2:$EC$1000, MATCH($O144, 'Ambiente-Termico'!$I$2:$I$1000, 0), MATCH(W$1, 'Ambiente-Termico'!$B$1:$EC$1, 0))</f>
        <v>27.96</v>
      </c>
      <c r="X144">
        <f>INDEX('Ambiente-Termico'!$B$2:$EC$1000, MATCH($O144, 'Ambiente-Termico'!$I$2:$I$1000, 0), MATCH(X$1, 'Ambiente-Termico'!$B$1:$EC$1, 0))</f>
        <v>19.93</v>
      </c>
      <c r="Y144">
        <f>INDEX('Ambiente-Termico'!$B$2:$EC$1000, MATCH($O144, 'Ambiente-Termico'!$I$2:$I$1000, 0), MATCH(Y$1, 'Ambiente-Termico'!$B$1:$EC$1, 0))</f>
        <v>20.64</v>
      </c>
      <c r="Z144">
        <f>INDEX('Ambiente-Termico'!$B$2:$EC$1000, MATCH($O144, 'Ambiente-Termico'!$I$2:$I$1000, 0), MATCH(Z$1, 'Ambiente-Termico'!$B$1:$EC$1, 0))</f>
        <v>25.93</v>
      </c>
      <c r="AA144">
        <f>INDEX('Ambiente-Termico'!$B$2:$EC$1000, MATCH($O144, 'Ambiente-Termico'!$I$2:$I$1000, 0), MATCH(AA$1, 'Ambiente-Termico'!$B$1:$EC$1, 0))</f>
        <v>26.92</v>
      </c>
      <c r="AB144">
        <f>INDEX('Ambiente-Termico'!$B$2:$EC$1000, MATCH($O144, 'Ambiente-Termico'!$I$2:$I$1000, 0), MATCH(AB$1, 'Ambiente-Termico'!$B$1:$EC$1, 0))</f>
        <v>20.43</v>
      </c>
      <c r="AC144">
        <f>INDEX('Ambiente-Termico'!$B$2:$EC$1000, MATCH($O144, 'Ambiente-Termico'!$I$2:$I$1000, 0), MATCH(AC$1, 'Ambiente-Termico'!$B$1:$EC$1, 0))</f>
        <v>20.76</v>
      </c>
      <c r="AD144">
        <f>INDEX('Ambiente-Termico'!$B$2:$EC$1000, MATCH($O144, 'Ambiente-Termico'!$I$2:$I$1000, 0), MATCH(AD$1, 'Ambiente-Termico'!$B$1:$EC$1, 0))</f>
        <v>26.43</v>
      </c>
      <c r="AE144">
        <f>INDEX('Ambiente-Termico'!$B$2:$EC$1000, MATCH($O144, 'Ambiente-Termico'!$I$2:$I$1000, 0), MATCH(AE$1, 'Ambiente-Termico'!$B$1:$EC$1, 0))</f>
        <v>27.44</v>
      </c>
      <c r="AF144">
        <f>INDEX('Ambiente-Termico'!$B$2:$EC$1000, MATCH($O144, 'Ambiente-Termico'!$I$2:$I$1000, 0), MATCH(AF$1, 'Ambiente-Termico'!$B$1:$EC$1, 0))</f>
        <v>20.18</v>
      </c>
      <c r="AG144">
        <f>INDEX('Ambiente-Termico'!$B$2:$EC$1000, MATCH($O144, 'Ambiente-Termico'!$I$2:$I$1000, 0), MATCH(AG$1, 'Ambiente-Termico'!$B$1:$EC$1, 0))</f>
        <v>20.7</v>
      </c>
      <c r="AH144" s="2">
        <f t="shared" si="132"/>
        <v>1.8586005830903862E-2</v>
      </c>
      <c r="AI144" s="2">
        <f t="shared" si="132"/>
        <v>4.7683923705722053E-2</v>
      </c>
      <c r="AJ144" s="2">
        <f t="shared" si="132"/>
        <v>3.9980009995003174E-3</v>
      </c>
      <c r="AK144" s="2">
        <f t="shared" si="132"/>
        <v>1.6205910390848399E-2</v>
      </c>
      <c r="AL144" s="2">
        <f t="shared" si="133"/>
        <v>3.4623976172747595E-2</v>
      </c>
      <c r="AM144" s="2">
        <f t="shared" si="133"/>
        <v>8.7148185825703495E-2</v>
      </c>
      <c r="AN144" s="2">
        <f t="shared" si="133"/>
        <v>1.304347826086949E-2</v>
      </c>
      <c r="AO144" s="2">
        <f t="shared" si="133"/>
        <v>2.7634660421545609E-2</v>
      </c>
      <c r="AP144" s="2">
        <f t="shared" si="134"/>
        <v>2.6519337016574496E-2</v>
      </c>
      <c r="AQ144" s="2">
        <f t="shared" si="134"/>
        <v>6.7618076792388626E-2</v>
      </c>
      <c r="AR144" s="2">
        <f t="shared" si="134"/>
        <v>8.3538083538083896E-3</v>
      </c>
      <c r="AS144" s="2">
        <f t="shared" si="134"/>
        <v>2.1739130434782594E-2</v>
      </c>
      <c r="AT144">
        <f>INDEX('Ambiente-Termico'!$B$2:$EC$1000, MATCH($O144, 'Ambiente-Termico'!$I$2:$I$1000, 0), MATCH(AT$1, 'Ambiente-Termico'!$B$1:$EC$1, 0))</f>
        <v>0</v>
      </c>
      <c r="AU144" s="2">
        <f>INDEX('Ambiente-Termico'!$B$2:$EC$1000, MATCH($O144, 'Ambiente-Termico'!$I$2:$I$1000, 0), MATCH(AU$1, 'Ambiente-Termico'!$B$1:$EC$1, 0))</f>
        <v>0</v>
      </c>
      <c r="AV144">
        <f>INDEX('Ambiente-Termico'!$B$2:$EC$1000, MATCH($O144, 'Ambiente-Termico'!$I$2:$I$1000, 0), MATCH(AV$1, 'Ambiente-Termico'!$B$1:$EC$1, 0))</f>
        <v>3621</v>
      </c>
      <c r="AW144" s="2">
        <f>INDEX('Ambiente-Termico'!$B$2:$EC$1000, MATCH($O144, 'Ambiente-Termico'!$I$2:$I$1000, 0), MATCH(AW$1, 'Ambiente-Termico'!$B$1:$EC$1, 0))</f>
        <v>0.9920547945205479</v>
      </c>
      <c r="AX144">
        <f>INDEX('Ambiente-Termico'!$B$2:$EC$1000, MATCH($O144, 'Ambiente-Termico'!$I$2:$I$1000, 0), MATCH(AX$1, 'Ambiente-Termico'!$B$1:$EC$1, 0))</f>
        <v>29</v>
      </c>
      <c r="AY144" s="2">
        <f>INDEX('Ambiente-Termico'!$B$2:$EC$1000, MATCH($O144, 'Ambiente-Termico'!$I$2:$I$1000, 0), MATCH(AY$1, 'Ambiente-Termico'!$B$1:$EC$1, 0))</f>
        <v>7.9452054794520548E-3</v>
      </c>
      <c r="AZ144">
        <f>INDEX('Ambiente-Termico'!$B$2:$EC$1000, MATCH($O144, 'Ambiente-Termico'!$I$2:$I$1000, 0), MATCH(AZ$1, 'Ambiente-Termico'!$B$1:$EC$1, 0))</f>
        <v>0</v>
      </c>
      <c r="BA144" s="2">
        <f>INDEX('Ambiente-Termico'!$B$2:$EC$1000, MATCH($O144, 'Ambiente-Termico'!$I$2:$I$1000, 0), MATCH(BA$1, 'Ambiente-Termico'!$B$1:$EC$1, 0))</f>
        <v>0</v>
      </c>
      <c r="BB144">
        <f>INDEX('Ambiente-Termico'!$B$2:$EC$1000, MATCH($O144, 'Ambiente-Termico'!$I$2:$I$1000, 0), MATCH(BB$1, 'Ambiente-Termico'!$B$1:$EC$1, 0))</f>
        <v>8724</v>
      </c>
      <c r="BC144" s="2">
        <f>INDEX('Ambiente-Termico'!$B$2:$EC$1000, MATCH($O144, 'Ambiente-Termico'!$I$2:$I$1000, 0), MATCH(BC$1, 'Ambiente-Termico'!$B$1:$EC$1, 0))</f>
        <v>0.99589041095890407</v>
      </c>
      <c r="BD144" t="e">
        <f>INDEX('Ambiente-Termico'!$B$2:$EC$1000, MATCH($O144, 'Ambiente-Termico'!$I$2:$I$1000, 0), MATCH(BD$1, 'Ambiente-Termico'!$B$1:$EC$1, 0))</f>
        <v>#N/A</v>
      </c>
      <c r="BE144" s="2" t="e">
        <f>INDEX('Ambiente-Termico'!$B$2:$EC$1000, MATCH($O144, 'Ambiente-Termico'!$I$2:$I$1000, 0), MATCH(BE$1, 'Ambiente-Termico'!$B$1:$EC$1, 0))</f>
        <v>#N/A</v>
      </c>
      <c r="BF144">
        <f>INDEX('Ambiente-Termico'!$B$2:$EC$1000, MATCH($O144, 'Ambiente-Termico'!$I$2:$I$1000, 0), MATCH(BF$1, 'Ambiente-Termico'!$B$1:$EC$1, 0))</f>
        <v>2</v>
      </c>
      <c r="BG144" s="2">
        <f>INDEX('Ambiente-Termico'!$B$2:$EC$1000, MATCH($O144, 'Ambiente-Termico'!$I$2:$I$1000, 0), MATCH(BG$1, 'Ambiente-Termico'!$B$1:$EC$1, 0))</f>
        <v>5.4794520547945202E-4</v>
      </c>
      <c r="BH144">
        <f>INDEX('Ambiente-Termico'!$B$2:$EC$1000, MATCH($O144, 'Ambiente-Termico'!$I$2:$I$1000, 0), MATCH(BH$1, 'Ambiente-Termico'!$B$1:$EC$1, 0))</f>
        <v>340</v>
      </c>
      <c r="BI144" s="2">
        <f>INDEX('Ambiente-Termico'!$B$2:$EC$1000, MATCH($O144, 'Ambiente-Termico'!$I$2:$I$1000, 0), MATCH(BI$1, 'Ambiente-Termico'!$B$1:$EC$1, 0))</f>
        <v>9.3150684931506855E-2</v>
      </c>
      <c r="BJ144">
        <f>INDEX('Ambiente-Termico'!$B$2:$EC$1000, MATCH($O144, 'Ambiente-Termico'!$I$2:$I$1000, 0), MATCH(BJ$1, 'Ambiente-Termico'!$B$1:$EC$1, 0))</f>
        <v>3308</v>
      </c>
      <c r="BK144" s="2">
        <f>INDEX('Ambiente-Termico'!$B$2:$EC$1000, MATCH($O144, 'Ambiente-Termico'!$I$2:$I$1000, 0), MATCH(BK$1, 'Ambiente-Termico'!$B$1:$EC$1, 0))</f>
        <v>0.90630136986301368</v>
      </c>
      <c r="BL144">
        <f>INDEX('Ambiente-Termico'!$B$2:$EC$1000, MATCH($O144, 'Ambiente-Termico'!$I$2:$I$1000, 0), MATCH(BL$1, 'Ambiente-Termico'!$B$1:$EC$1, 0))</f>
        <v>19</v>
      </c>
      <c r="BM144" s="2">
        <f>INDEX('Ambiente-Termico'!$B$2:$EC$1000, MATCH($O144, 'Ambiente-Termico'!$I$2:$I$1000, 0), MATCH(BM$1, 'Ambiente-Termico'!$B$1:$EC$1, 0))</f>
        <v>2.1689497716894982E-3</v>
      </c>
      <c r="BN144">
        <f>INDEX('Ambiente-Termico'!$B$2:$EC$1000, MATCH($O144, 'Ambiente-Termico'!$I$2:$I$1000, 0), MATCH(BN$1, 'Ambiente-Termico'!$B$1:$EC$1, 0))</f>
        <v>814</v>
      </c>
      <c r="BO144" s="2">
        <f>INDEX('Ambiente-Termico'!$B$2:$EC$1000, MATCH($O144, 'Ambiente-Termico'!$I$2:$I$1000, 0), MATCH(BO$1, 'Ambiente-Termico'!$B$1:$EC$1, 0))</f>
        <v>9.2922374429223742E-2</v>
      </c>
      <c r="BP144">
        <f>INDEX('Ambiente-Termico'!$B$2:$EC$1000, MATCH($O144, 'Ambiente-Termico'!$I$2:$I$1000, 0), MATCH(BP$1, 'Ambiente-Termico'!$B$1:$EC$1, 0))</f>
        <v>7927</v>
      </c>
      <c r="BQ144" s="2">
        <f>INDEX('Ambiente-Termico'!$B$2:$EC$1000, MATCH($O144, 'Ambiente-Termico'!$I$2:$I$1000, 0), MATCH(BQ$1, 'Ambiente-Termico'!$B$1:$EC$1, 0))</f>
        <v>0.90490867579908674</v>
      </c>
      <c r="BR144">
        <f>INDEX('Ambiente-Termico'!$B$2:$EC$1000, MATCH($O144, 'Ambiente-Termico'!$I$2:$I$1000, 0), MATCH(BR$1, 'Ambiente-Termico'!$B$1:$EC$1, 0))</f>
        <v>0</v>
      </c>
      <c r="BS144" s="2">
        <f>INDEX('Ambiente-Termico'!$B$2:$EC$1000, MATCH($O144, 'Ambiente-Termico'!$I$2:$I$1000, 0), MATCH(BS$1, 'Ambiente-Termico'!$B$1:$EC$1, 0))</f>
        <v>0</v>
      </c>
      <c r="BT144">
        <f>INDEX('Ambiente-Termico'!$B$2:$EC$1000, MATCH($O144, 'Ambiente-Termico'!$I$2:$I$1000, 0), MATCH(BT$1, 'Ambiente-Termico'!$B$1:$EC$1, 0))</f>
        <v>2318</v>
      </c>
      <c r="BU144" s="2">
        <f>INDEX('Ambiente-Termico'!$B$2:$EC$1000, MATCH($O144, 'Ambiente-Termico'!$I$2:$I$1000, 0), MATCH(BU$1, 'Ambiente-Termico'!$B$1:$EC$1, 0))</f>
        <v>0.63506849315068492</v>
      </c>
      <c r="BV144">
        <f>INDEX('Ambiente-Termico'!$B$2:$EC$1000, MATCH($O144, 'Ambiente-Termico'!$I$2:$I$1000, 0), MATCH(BV$1, 'Ambiente-Termico'!$B$1:$EC$1, 0))</f>
        <v>6442</v>
      </c>
      <c r="BW144" s="2">
        <f>INDEX('Ambiente-Termico'!$B$2:$EC$1000, MATCH($O144, 'Ambiente-Termico'!$I$2:$I$1000, 0), MATCH(BW$1, 'Ambiente-Termico'!$B$1:$EC$1, 0))</f>
        <v>0.7353881278538813</v>
      </c>
      <c r="BX144">
        <f>INDEX('Ambiente-Termico'!$B$2:$EC$1000, MATCH($O144, 'Ambiente-Termico'!$I$2:$I$1000, 0), MATCH(BX$1, 'Ambiente-Termico'!$B$1:$EC$1, 0))</f>
        <v>0</v>
      </c>
      <c r="BY144" s="2">
        <f>INDEX('Ambiente-Termico'!$B$2:$EC$1000, MATCH($O144, 'Ambiente-Termico'!$I$2:$I$1000, 0), MATCH(BY$1, 'Ambiente-Termico'!$B$1:$EC$1, 0))</f>
        <v>0</v>
      </c>
      <c r="BZ144">
        <f>INDEX('Ambiente-Termico'!$B$2:$EC$1000, MATCH($O144, 'Ambiente-Termico'!$I$2:$I$1000, 0), MATCH(BZ$1, 'Ambiente-Termico'!$B$1:$EC$1, 0))</f>
        <v>4349</v>
      </c>
      <c r="CA144" s="2">
        <f>INDEX('Ambiente-Termico'!$B$2:$EC$1000, MATCH($O144, 'Ambiente-Termico'!$I$2:$I$1000, 0), MATCH(CA$1, 'Ambiente-Termico'!$B$1:$EC$1, 0))</f>
        <v>0.49646118721461191</v>
      </c>
      <c r="CB144">
        <f>INDEX('Ambiente-Termico'!$B$2:$EC$1000, MATCH($O144, 'Ambiente-Termico'!$I$2:$I$1000, 0), MATCH(CB$1, 'Ambiente-Termico'!$B$1:$EC$1, 0))</f>
        <v>4411</v>
      </c>
      <c r="CC144" s="2">
        <f>INDEX('Ambiente-Termico'!$B$2:$EC$1000, MATCH($O144, 'Ambiente-Termico'!$I$2:$I$1000, 0), MATCH(CC$1, 'Ambiente-Termico'!$B$1:$EC$1, 0))</f>
        <v>0.50353881278538815</v>
      </c>
      <c r="CD144">
        <f>INDEX('Ambiente-Termico'!$B$2:$EC$1000, MATCH($O144, 'Ambiente-Termico'!$I$2:$I$1000, 0), MATCH(CD$1, 'Ambiente-Termico'!$B$1:$EC$1, 0))</f>
        <v>1114.25</v>
      </c>
      <c r="CE144">
        <f>INDEX('Ambiente-Termico'!$B$2:$EC$1000, MATCH($O144, 'Ambiente-Termico'!$I$2:$I$1000, 0), MATCH(CE$1, 'Ambiente-Termico'!$B$1:$EC$1, 0))</f>
        <v>402.75</v>
      </c>
      <c r="CF144">
        <f>INDEX('Ambiente-Termico'!$B$2:$EC$1000, MATCH($O144, 'Ambiente-Termico'!$I$2:$I$1000, 0), MATCH(CF$1, 'Ambiente-Termico'!$B$1:$EC$1, 0))</f>
        <v>55.712499999999999</v>
      </c>
      <c r="CG144">
        <f>INDEX('Ambiente-Termico'!$B$2:$EC$1000, MATCH($O144, 'Ambiente-Termico'!$I$2:$I$1000, 0), MATCH(CG$1, 'Ambiente-Termico'!$B$1:$EC$1, 0))</f>
        <v>20.137499999999999</v>
      </c>
      <c r="CH144">
        <f>INDEX('Ambiente-Termico'!$B$2:$EC$1000, MATCH($O144, 'Ambiente-Termico'!$I$2:$I$1000, 0), MATCH(CH$1, 'Ambiente-Termico'!$B$1:$EC$1, 0))</f>
        <v>35.575000000000003</v>
      </c>
      <c r="CI144">
        <f>INDEX('Ambiente-Termico'!$B$2:$EC$1000, MATCH($O144, 'Ambiente-Termico'!$I$2:$I$1000, 0), MATCH(CI$1, 'Ambiente-Termico'!$B$1:$EC$1, 0))</f>
        <v>719.26</v>
      </c>
      <c r="CJ144">
        <f>INDEX('Ambiente-Termico'!$B$2:$EC$1000, MATCH($O144, 'Ambiente-Termico'!$I$2:$I$1000, 0), MATCH(CJ$1, 'Ambiente-Termico'!$B$1:$EC$1, 0))</f>
        <v>39.061777600541632</v>
      </c>
      <c r="CK144">
        <f>INDEX('Ambiente-Termico'!$B$2:$EC$1000, MATCH($O144, 'Ambiente-Termico'!$I$2:$I$1000, 0), MATCH(CK$1, 'Ambiente-Termico'!$B$1:$EC$1, 0))</f>
        <v>0</v>
      </c>
      <c r="CL144">
        <f>INDEX('Ambiente-Termico'!$B$2:$EC$1000, MATCH($O144, 'Ambiente-Termico'!$I$2:$I$1000, 0), MATCH(CL$1, 'Ambiente-Termico'!$B$1:$EC$1, 0))</f>
        <v>0</v>
      </c>
      <c r="CM144">
        <f>INDEX('Ambiente-Termico'!$B$2:$EC$1000, MATCH($O144, 'Ambiente-Termico'!$I$2:$I$1000, 0), MATCH(CM$1, 'Ambiente-Termico'!$B$1:$EC$1, 0))</f>
        <v>0</v>
      </c>
      <c r="CN144">
        <f>INDEX('Ambiente-Termico'!$B$2:$EC$1000, MATCH($O144, 'Ambiente-Termico'!$I$2:$I$1000, 0), MATCH(CN$1, 'Ambiente-Termico'!$B$1:$EC$1, 0))</f>
        <v>0</v>
      </c>
      <c r="CO144">
        <f>INDEX('Ambiente-Termico'!$B$2:$EC$1000, MATCH($O144, 'Ambiente-Termico'!$I$2:$I$1000, 0), MATCH(CO$1, 'Ambiente-Termico'!$B$1:$EC$1, 0))</f>
        <v>0</v>
      </c>
      <c r="CP144">
        <f>INDEX('Ambiente-Termico'!$B$2:$EC$1000, MATCH($O144, 'Ambiente-Termico'!$I$2:$I$1000, 0), MATCH(CP$1, 'Ambiente-Termico'!$B$1:$EC$1, 0))</f>
        <v>0</v>
      </c>
      <c r="CQ144">
        <f>INDEX('Ambiente-Termico'!$B$2:$EC$1000, MATCH($O144, 'Ambiente-Termico'!$I$2:$I$1000, 0), MATCH(CQ$1, 'Ambiente-Termico'!$B$1:$EC$1, 0))</f>
        <v>0</v>
      </c>
      <c r="CR144">
        <f>INDEX('Ambiente-Termico'!$B$2:$EC$1000, MATCH($O144, 'Ambiente-Termico'!$I$2:$I$1000, 0), MATCH(CR$1, 'Ambiente-Termico'!$B$1:$EC$1, 0))</f>
        <v>0</v>
      </c>
      <c r="CS144">
        <f>INDEX('Ambiente-Termico'!$B$2:$EC$1000, MATCH($O144, 'Ambiente-Termico'!$I$2:$I$1000, 0), MATCH(CS$1, 'Ambiente-Termico'!$B$1:$EC$1, 0))</f>
        <v>0</v>
      </c>
      <c r="CT144">
        <f>INDEX('Ambiente-Termico'!$B$2:$EC$1000, MATCH($O144, 'Ambiente-Termico'!$I$2:$I$1000, 0), MATCH(CT$1, 'Ambiente-Termico'!$B$1:$EC$1, 0))</f>
        <v>0</v>
      </c>
      <c r="CU144">
        <f>INDEX('Ambiente-Termico'!$B$2:$EC$1000, MATCH($O144, 'Ambiente-Termico'!$I$2:$I$1000, 0), MATCH(CU$1, 'Ambiente-Termico'!$B$1:$EC$1, 0))</f>
        <v>0</v>
      </c>
      <c r="CV144">
        <f>INDEX('Ambiente-Termico'!$B$2:$EC$1000, MATCH($O144, 'Ambiente-Termico'!$I$2:$I$1000, 0), MATCH(CV$1, 'Ambiente-Termico'!$B$1:$EC$1, 0))</f>
        <v>0</v>
      </c>
      <c r="CW144">
        <f>INDEX('Ambiente-Termico'!$B$2:$EC$1000, MATCH($O144, 'Ambiente-Termico'!$I$2:$I$1000, 0), MATCH(CW$1, 'Ambiente-Termico'!$B$1:$EC$1, 0))</f>
        <v>0</v>
      </c>
      <c r="CX144">
        <f>INDEX('Ambiente-Termico'!$B$2:$EC$1000, MATCH($O144, 'Ambiente-Termico'!$I$2:$I$1000, 0), MATCH(CX$1, 'Ambiente-Termico'!$B$1:$EC$1, 0))</f>
        <v>0</v>
      </c>
      <c r="CY144">
        <f>INDEX('Ambiente-Termico'!$B$2:$EC$1000, MATCH($O144, 'Ambiente-Termico'!$I$2:$I$1000, 0), MATCH(CY$1, 'Ambiente-Termico'!$B$1:$EC$1, 0))</f>
        <v>0</v>
      </c>
      <c r="CZ144">
        <f>INDEX('Ambiente-Termico'!$B$2:$EC$1000, MATCH($O144, 'Ambiente-Termico'!$I$2:$I$1000, 0), MATCH(CZ$1, 'Ambiente-Termico'!$B$1:$EC$1, 0))</f>
        <v>0</v>
      </c>
      <c r="DA144">
        <f>INDEX('Ambiente-Termico'!$B$2:$EC$1000, MATCH($O144, 'Ambiente-Termico'!$I$2:$I$1000, 0), MATCH(DA$1, 'Ambiente-Termico'!$B$1:$EC$1, 0))</f>
        <v>0</v>
      </c>
      <c r="DB144">
        <f>INDEX('Ambiente-Termico'!$B$2:$EC$1000, MATCH($O144, 'Ambiente-Termico'!$I$2:$I$1000, 0), MATCH(DB$1, 'Ambiente-Termico'!$B$1:$EC$1, 0))</f>
        <v>0</v>
      </c>
      <c r="DC144">
        <f>INDEX('Ambiente-Termico'!$B$2:$EC$1000, MATCH($O144, 'Ambiente-Termico'!$I$2:$I$1000, 0), MATCH(DC$1, 'Ambiente-Termico'!$B$1:$EC$1, 0))</f>
        <v>0</v>
      </c>
      <c r="DD144">
        <f>INDEX('Ambiente-Termico'!$B$2:$EC$1000, MATCH($O144, 'Ambiente-Termico'!$I$2:$I$1000, 0), MATCH(DD$1, 'Ambiente-Termico'!$B$1:$EC$1, 0))</f>
        <v>0</v>
      </c>
      <c r="DE144">
        <f>INDEX('Ambiente-Termico'!$B$2:$EC$1000, MATCH($O144, 'Ambiente-Termico'!$I$2:$I$1000, 0), MATCH(DE$1, 'Ambiente-Termico'!$B$1:$EC$1, 0))</f>
        <v>0</v>
      </c>
      <c r="DF144">
        <f>INDEX('Ambiente-Termico'!$B$2:$EC$1000, MATCH($O144, 'Ambiente-Termico'!$I$2:$I$1000, 0), MATCH(DF$1, 'Ambiente-Termico'!$B$1:$EC$1, 0))</f>
        <v>0</v>
      </c>
      <c r="DG144">
        <f>INDEX('Ambiente-Termico'!$B$2:$EC$1000, MATCH($O144, 'Ambiente-Termico'!$I$2:$I$1000, 0), MATCH(DG$1, 'Ambiente-Termico'!$B$1:$EC$1, 0))</f>
        <v>0</v>
      </c>
      <c r="DH144">
        <f>INDEX('Ambiente-Termico'!$B$2:$EC$1000, MATCH($O144, 'Ambiente-Termico'!$I$2:$I$1000, 0), MATCH(DH$1, 'Ambiente-Termico'!$B$1:$EC$1, 0))</f>
        <v>0</v>
      </c>
      <c r="DI144">
        <f>INDEX('Ambiente-Termico'!$B$2:$EC$1000, MATCH($O144, 'Ambiente-Termico'!$I$2:$I$1000, 0), MATCH(DI$1, 'Ambiente-Termico'!$B$1:$EC$1, 0))</f>
        <v>0</v>
      </c>
      <c r="DJ144">
        <f>INDEX('Ambiente-Termico'!$B$2:$EC$1000, MATCH($O144, 'Ambiente-Termico'!$I$2:$I$1000, 0), MATCH(DJ$1, 'Ambiente-Termico'!$B$1:$EC$1, 0))</f>
        <v>0</v>
      </c>
      <c r="DK144">
        <f>INDEX('Ambiente-Termico'!$B$2:$EC$1000, MATCH($O144, 'Ambiente-Termico'!$I$2:$I$1000, 0), MATCH(DK$1, 'Ambiente-Termico'!$B$1:$EC$1, 0))</f>
        <v>0</v>
      </c>
      <c r="DL144">
        <f>INDEX('Ambiente-Termico'!$B$2:$EC$1000, MATCH($O144, 'Ambiente-Termico'!$I$2:$I$1000, 0), MATCH(DL$1, 'Ambiente-Termico'!$B$1:$EC$1, 0))</f>
        <v>0</v>
      </c>
      <c r="DM144">
        <f>INDEX('Ambiente-Termico'!$B$2:$EC$1000, MATCH($O144, 'Ambiente-Termico'!$I$2:$I$1000, 0), MATCH(DM$1, 'Ambiente-Termico'!$B$1:$EC$1, 0))</f>
        <v>0</v>
      </c>
      <c r="DN144" s="2">
        <f t="shared" si="90"/>
        <v>0.7173640087764912</v>
      </c>
      <c r="DO144" s="2">
        <f t="shared" si="91"/>
        <v>0.21608891138057884</v>
      </c>
      <c r="DP144" s="2">
        <f t="shared" si="92"/>
        <v>0.7173640087764912</v>
      </c>
      <c r="DQ144" s="2">
        <f t="shared" si="93"/>
        <v>0.21608891138057884</v>
      </c>
      <c r="DR144" s="2">
        <f t="shared" si="94"/>
        <v>0.79247968546745295</v>
      </c>
      <c r="DS144" s="2">
        <f t="shared" si="95"/>
        <v>0.83041000478641513</v>
      </c>
      <c r="DT144" s="2">
        <f t="shared" si="96"/>
        <v>-0.18329745658983376</v>
      </c>
      <c r="DU144" s="2">
        <f t="shared" si="97"/>
        <v>0</v>
      </c>
      <c r="DV144" s="2">
        <f t="shared" si="98"/>
        <v>0</v>
      </c>
      <c r="DW144" s="2">
        <f t="shared" si="99"/>
        <v>0</v>
      </c>
      <c r="DX144" s="2">
        <f t="shared" si="100"/>
        <v>0</v>
      </c>
      <c r="DY144" s="2">
        <f t="shared" si="101"/>
        <v>0</v>
      </c>
      <c r="DZ144" s="2">
        <f t="shared" si="102"/>
        <v>0</v>
      </c>
      <c r="EA144" s="2">
        <f t="shared" si="103"/>
        <v>0</v>
      </c>
      <c r="EB144" s="2">
        <f t="shared" si="104"/>
        <v>0</v>
      </c>
      <c r="EC144" s="2">
        <f t="shared" si="105"/>
        <v>0</v>
      </c>
      <c r="ED144" s="2">
        <f t="shared" si="106"/>
        <v>0</v>
      </c>
      <c r="EE144" s="2">
        <f t="shared" si="107"/>
        <v>0</v>
      </c>
      <c r="EF144" s="2">
        <f t="shared" si="108"/>
        <v>0</v>
      </c>
      <c r="EG144" s="2">
        <f t="shared" si="109"/>
        <v>0</v>
      </c>
      <c r="EH144" s="2">
        <f t="shared" si="110"/>
        <v>0</v>
      </c>
      <c r="EI144" s="2">
        <f t="shared" si="111"/>
        <v>0</v>
      </c>
      <c r="EJ144" s="2">
        <f t="shared" si="112"/>
        <v>0</v>
      </c>
      <c r="EK144" s="2">
        <f t="shared" si="113"/>
        <v>0</v>
      </c>
      <c r="EL144" s="2">
        <f t="shared" si="114"/>
        <v>0</v>
      </c>
      <c r="EM144" s="2">
        <f t="shared" si="115"/>
        <v>0</v>
      </c>
      <c r="EN144" s="2">
        <f t="shared" si="116"/>
        <v>0</v>
      </c>
      <c r="EO144" s="2">
        <f t="shared" si="117"/>
        <v>0</v>
      </c>
      <c r="EP144" s="2">
        <f t="shared" si="118"/>
        <v>0</v>
      </c>
      <c r="EQ144" s="2">
        <f t="shared" si="119"/>
        <v>0</v>
      </c>
      <c r="ER144" s="2">
        <f t="shared" si="120"/>
        <v>0</v>
      </c>
      <c r="ES144" s="2">
        <f t="shared" si="121"/>
        <v>0</v>
      </c>
      <c r="ET144" s="2">
        <f t="shared" si="122"/>
        <v>0</v>
      </c>
      <c r="EU144" s="2">
        <f t="shared" si="123"/>
        <v>0</v>
      </c>
      <c r="EV144">
        <f>INDEX('Ambiente-Luminico'!$B$2:$DZ$1000, MATCH($P144, 'Ambiente-Luminico'!$M$2:$M$1000, 0), MATCH(EV$1, 'Ambiente-Luminico'!$B$1:$DZ$1, 0))</f>
        <v>0.32142857000000002</v>
      </c>
      <c r="EW144">
        <f>INDEX('Ambiente-Luminico'!$B$2:$DZ$1000, MATCH($P144, 'Ambiente-Luminico'!$M$2:$M$1000, 0), MATCH(EW$1, 'Ambiente-Luminico'!$B$1:$DZ$1, 0))</f>
        <v>0.21428572000000001</v>
      </c>
      <c r="EX144">
        <f>INDEX('Ambiente-Luminico'!$B$2:$DZ$1000, MATCH($P144, 'Ambiente-Luminico'!$M$2:$M$1000, 0), MATCH(EX$1, 'Ambiente-Luminico'!$B$1:$DZ$1, 0))</f>
        <v>0</v>
      </c>
      <c r="EY144">
        <f>INDEX('Ambiente-Luminico'!$B$2:$DZ$1000, MATCH($P144, 'Ambiente-Luminico'!$M$2:$M$1000, 0), MATCH(EY$1, 'Ambiente-Luminico'!$B$1:$DZ$1, 0))</f>
        <v>0.43838546</v>
      </c>
      <c r="EZ144">
        <f>INDEX('Ambiente-Luminico'!$B$2:$DZ$1000, MATCH($P144, 'Ambiente-Luminico'!$M$2:$M$1000, 0), MATCH(EZ$1, 'Ambiente-Luminico'!$B$1:$DZ$1, 0))</f>
        <v>1.7367908E-3</v>
      </c>
      <c r="FA144">
        <f>INDEX('Ambiente-Luminico'!$B$2:$DZ$1000, MATCH($P144, 'Ambiente-Luminico'!$M$2:$M$1000, 0), MATCH(FA$1, 'Ambiente-Luminico'!$B$1:$DZ$1, 0))</f>
        <v>352.58150000000001</v>
      </c>
      <c r="FB144">
        <f>INDEX('Ambiente-Luminico'!$B$2:$DZ$1000, MATCH($P144, 'Ambiente-Luminico'!$M$2:$M$1000, 0), MATCH(FB$1, 'Ambiente-Luminico'!$B$1:$DZ$1, 0))</f>
        <v>8.4821425000000006E-2</v>
      </c>
    </row>
    <row r="145" spans="1:158" x14ac:dyDescent="0.3">
      <c r="A145">
        <f>IF(INDEX(Plan1!O$5:O$1000,ROW()-1)="","",INDEX(Plan1!O$5:O$1000,ROW()-1))</f>
        <v>144</v>
      </c>
      <c r="B145" t="str">
        <f>IF(INDEX(Plan1!P$5:P$1000,ROW()-1)="","",INDEX(Plan1!P$5:P$1000,ROW()-1))</f>
        <v>CTD-VN-V86-T120_Pext</v>
      </c>
      <c r="C145" t="str">
        <f>IF(INDEX(Plan1!Q$5:Q$1000,ROW()-1)="","",INDEX(Plan1!Q$5:Q$1000,ROW()-1))</f>
        <v>CTD</v>
      </c>
      <c r="D145" t="str">
        <f>IF(INDEX(Plan1!R$5:R$1000,ROW()-1)="","",INDEX(Plan1!R$5:R$1000,ROW()-1))</f>
        <v>VN</v>
      </c>
      <c r="E145" t="str">
        <f>IF(INDEX(Plan1!S$5:S$1000,ROW()-1)="","",INDEX(Plan1!S$5:S$1000,ROW()-1))</f>
        <v>V86</v>
      </c>
      <c r="F145" t="str">
        <f>IF(INDEX(Plan1!T$5:T$1000,ROW()-1)="","",INDEX(Plan1!T$5:T$1000,ROW()-1))</f>
        <v>T120_Pext</v>
      </c>
      <c r="G145" t="str">
        <f>IF(INDEX(Plan1!U$5:U$1000,ROW()-1)="","",INDEX(Plan1!U$5:U$1000,ROW()-1))</f>
        <v>DORMITÓRIO 1</v>
      </c>
      <c r="H145">
        <f>IF(INDEX(Plan1!W$5:W$1000,ROW()-1)="","",INDEX(Plan1!W$5:W$1000,ROW()-1))</f>
        <v>20</v>
      </c>
      <c r="I145">
        <f>IF(INDEX(Plan1!X$5:X$1000,ROW()-1)="","",INDEX(Plan1!X$5:X$1000,ROW()-1))</f>
        <v>14.52</v>
      </c>
      <c r="J145">
        <f>IF(INDEX(Plan1!Y$5:Y$1000,ROW()-1)="","",INDEX(Plan1!Y$5:Y$1000,ROW()-1))</f>
        <v>6.24</v>
      </c>
      <c r="K145" s="16">
        <f>IF(INDEX(Plan1!Z$5:Z$1000,ROW()-1)="","",INDEX(Plan1!Z$5:Z$1000,ROW()-1))</f>
        <v>0.43</v>
      </c>
      <c r="L145" s="2">
        <f>IF(INDEX(Plan1!AA$5:AA$1000,ROW()-1)="","",INDEX(Plan1!AA$5:AA$1000,ROW()-1))</f>
        <v>0.31</v>
      </c>
      <c r="M145" t="str">
        <f t="shared" si="124"/>
        <v>T120_Pext</v>
      </c>
      <c r="N145" t="str">
        <f t="shared" si="125"/>
        <v>Oeste</v>
      </c>
      <c r="O145" t="str">
        <f t="shared" si="126"/>
        <v>CTD-VN-V86-T120_Pext-DORMITÓRIO 1-T120_Pext</v>
      </c>
      <c r="P145" t="str">
        <f t="shared" si="127"/>
        <v>CTD-VN-V86-T120_Pext-DORMITÓRIO 1-T120_Pext</v>
      </c>
      <c r="Q145" t="str">
        <f t="shared" si="128"/>
        <v>CTD_T120_Pext_V86</v>
      </c>
      <c r="R145" t="str">
        <f t="shared" si="129"/>
        <v>CTD_T120_Pext_V86_sDG</v>
      </c>
      <c r="S145" t="str">
        <f t="shared" si="130"/>
        <v>CTD-DORM-01</v>
      </c>
      <c r="T145" t="str">
        <f t="shared" si="131"/>
        <v>CTD-VN-V86-ST-DORMITÓRIO 1-ST</v>
      </c>
      <c r="U145">
        <f>INDEX('Ambiente-Termico'!$B$2:$EC$1000, MATCH($O145, 'Ambiente-Termico'!$I$2:$I$1000, 0), MATCH(U$1, 'Ambiente-Termico'!$B$1:$EC$1, 0))</f>
        <v>3650</v>
      </c>
      <c r="V145">
        <f>INDEX('Ambiente-Termico'!$B$2:$EC$1000, MATCH($O145, 'Ambiente-Termico'!$I$2:$I$1000, 0), MATCH(V$1, 'Ambiente-Termico'!$B$1:$EC$1, 0))</f>
        <v>26.95</v>
      </c>
      <c r="W145">
        <f>INDEX('Ambiente-Termico'!$B$2:$EC$1000, MATCH($O145, 'Ambiente-Termico'!$I$2:$I$1000, 0), MATCH(W$1, 'Ambiente-Termico'!$B$1:$EC$1, 0))</f>
        <v>27.76</v>
      </c>
      <c r="X145">
        <f>INDEX('Ambiente-Termico'!$B$2:$EC$1000, MATCH($O145, 'Ambiente-Termico'!$I$2:$I$1000, 0), MATCH(X$1, 'Ambiente-Termico'!$B$1:$EC$1, 0))</f>
        <v>19.95</v>
      </c>
      <c r="Y145">
        <f>INDEX('Ambiente-Termico'!$B$2:$EC$1000, MATCH($O145, 'Ambiente-Termico'!$I$2:$I$1000, 0), MATCH(Y$1, 'Ambiente-Termico'!$B$1:$EC$1, 0))</f>
        <v>20.66</v>
      </c>
      <c r="Z145">
        <f>INDEX('Ambiente-Termico'!$B$2:$EC$1000, MATCH($O145, 'Ambiente-Termico'!$I$2:$I$1000, 0), MATCH(Z$1, 'Ambiente-Termico'!$B$1:$EC$1, 0))</f>
        <v>25.95</v>
      </c>
      <c r="AA145">
        <f>INDEX('Ambiente-Termico'!$B$2:$EC$1000, MATCH($O145, 'Ambiente-Termico'!$I$2:$I$1000, 0), MATCH(AA$1, 'Ambiente-Termico'!$B$1:$EC$1, 0))</f>
        <v>26.88</v>
      </c>
      <c r="AB145">
        <f>INDEX('Ambiente-Termico'!$B$2:$EC$1000, MATCH($O145, 'Ambiente-Termico'!$I$2:$I$1000, 0), MATCH(AB$1, 'Ambiente-Termico'!$B$1:$EC$1, 0))</f>
        <v>20.47</v>
      </c>
      <c r="AC145">
        <f>INDEX('Ambiente-Termico'!$B$2:$EC$1000, MATCH($O145, 'Ambiente-Termico'!$I$2:$I$1000, 0), MATCH(AC$1, 'Ambiente-Termico'!$B$1:$EC$1, 0))</f>
        <v>20.81</v>
      </c>
      <c r="AD145">
        <f>INDEX('Ambiente-Termico'!$B$2:$EC$1000, MATCH($O145, 'Ambiente-Termico'!$I$2:$I$1000, 0), MATCH(AD$1, 'Ambiente-Termico'!$B$1:$EC$1, 0))</f>
        <v>26.45</v>
      </c>
      <c r="AE145">
        <f>INDEX('Ambiente-Termico'!$B$2:$EC$1000, MATCH($O145, 'Ambiente-Termico'!$I$2:$I$1000, 0), MATCH(AE$1, 'Ambiente-Termico'!$B$1:$EC$1, 0))</f>
        <v>27.32</v>
      </c>
      <c r="AF145">
        <f>INDEX('Ambiente-Termico'!$B$2:$EC$1000, MATCH($O145, 'Ambiente-Termico'!$I$2:$I$1000, 0), MATCH(AF$1, 'Ambiente-Termico'!$B$1:$EC$1, 0))</f>
        <v>20.21</v>
      </c>
      <c r="AG145">
        <f>INDEX('Ambiente-Termico'!$B$2:$EC$1000, MATCH($O145, 'Ambiente-Termico'!$I$2:$I$1000, 0), MATCH(AG$1, 'Ambiente-Termico'!$B$1:$EC$1, 0))</f>
        <v>20.74</v>
      </c>
      <c r="AH145" s="2">
        <f t="shared" si="132"/>
        <v>1.7857142857142905E-2</v>
      </c>
      <c r="AI145" s="2">
        <f t="shared" si="132"/>
        <v>5.4495912806539426E-2</v>
      </c>
      <c r="AJ145" s="2">
        <f t="shared" si="132"/>
        <v>2.9985007496252658E-3</v>
      </c>
      <c r="AK145" s="2">
        <f t="shared" si="132"/>
        <v>1.5252621544327938E-2</v>
      </c>
      <c r="AL145" s="2">
        <f t="shared" si="133"/>
        <v>3.3879374534623974E-2</v>
      </c>
      <c r="AM145" s="2">
        <f t="shared" si="133"/>
        <v>8.8504577822990815E-2</v>
      </c>
      <c r="AN145" s="2">
        <f t="shared" si="133"/>
        <v>1.1111111111111183E-2</v>
      </c>
      <c r="AO145" s="2">
        <f t="shared" si="133"/>
        <v>2.5292740046838569E-2</v>
      </c>
      <c r="AP145" s="2">
        <f t="shared" si="134"/>
        <v>2.5782688766114115E-2</v>
      </c>
      <c r="AQ145" s="2">
        <f t="shared" si="134"/>
        <v>7.1695548759768912E-2</v>
      </c>
      <c r="AR145" s="2">
        <f t="shared" si="134"/>
        <v>6.8796068796068699E-3</v>
      </c>
      <c r="AS145" s="2">
        <f t="shared" si="134"/>
        <v>1.9848771266540721E-2</v>
      </c>
      <c r="AT145">
        <f>INDEX('Ambiente-Termico'!$B$2:$EC$1000, MATCH($O145, 'Ambiente-Termico'!$I$2:$I$1000, 0), MATCH(AT$1, 'Ambiente-Termico'!$B$1:$EC$1, 0))</f>
        <v>0</v>
      </c>
      <c r="AU145" s="2">
        <f>INDEX('Ambiente-Termico'!$B$2:$EC$1000, MATCH($O145, 'Ambiente-Termico'!$I$2:$I$1000, 0), MATCH(AU$1, 'Ambiente-Termico'!$B$1:$EC$1, 0))</f>
        <v>0</v>
      </c>
      <c r="AV145">
        <f>INDEX('Ambiente-Termico'!$B$2:$EC$1000, MATCH($O145, 'Ambiente-Termico'!$I$2:$I$1000, 0), MATCH(AV$1, 'Ambiente-Termico'!$B$1:$EC$1, 0))</f>
        <v>3619</v>
      </c>
      <c r="AW145" s="2">
        <f>INDEX('Ambiente-Termico'!$B$2:$EC$1000, MATCH($O145, 'Ambiente-Termico'!$I$2:$I$1000, 0), MATCH(AW$1, 'Ambiente-Termico'!$B$1:$EC$1, 0))</f>
        <v>0.99150684931506849</v>
      </c>
      <c r="AX145">
        <f>INDEX('Ambiente-Termico'!$B$2:$EC$1000, MATCH($O145, 'Ambiente-Termico'!$I$2:$I$1000, 0), MATCH(AX$1, 'Ambiente-Termico'!$B$1:$EC$1, 0))</f>
        <v>31</v>
      </c>
      <c r="AY145" s="2">
        <f>INDEX('Ambiente-Termico'!$B$2:$EC$1000, MATCH($O145, 'Ambiente-Termico'!$I$2:$I$1000, 0), MATCH(AY$1, 'Ambiente-Termico'!$B$1:$EC$1, 0))</f>
        <v>8.493150684931507E-3</v>
      </c>
      <c r="AZ145">
        <f>INDEX('Ambiente-Termico'!$B$2:$EC$1000, MATCH($O145, 'Ambiente-Termico'!$I$2:$I$1000, 0), MATCH(AZ$1, 'Ambiente-Termico'!$B$1:$EC$1, 0))</f>
        <v>0</v>
      </c>
      <c r="BA145" s="2">
        <f>INDEX('Ambiente-Termico'!$B$2:$EC$1000, MATCH($O145, 'Ambiente-Termico'!$I$2:$I$1000, 0), MATCH(BA$1, 'Ambiente-Termico'!$B$1:$EC$1, 0))</f>
        <v>0</v>
      </c>
      <c r="BB145">
        <f>INDEX('Ambiente-Termico'!$B$2:$EC$1000, MATCH($O145, 'Ambiente-Termico'!$I$2:$I$1000, 0), MATCH(BB$1, 'Ambiente-Termico'!$B$1:$EC$1, 0))</f>
        <v>8725</v>
      </c>
      <c r="BC145" s="2">
        <f>INDEX('Ambiente-Termico'!$B$2:$EC$1000, MATCH($O145, 'Ambiente-Termico'!$I$2:$I$1000, 0), MATCH(BC$1, 'Ambiente-Termico'!$B$1:$EC$1, 0))</f>
        <v>0.99600456621004563</v>
      </c>
      <c r="BD145" t="e">
        <f>INDEX('Ambiente-Termico'!$B$2:$EC$1000, MATCH($O145, 'Ambiente-Termico'!$I$2:$I$1000, 0), MATCH(BD$1, 'Ambiente-Termico'!$B$1:$EC$1, 0))</f>
        <v>#N/A</v>
      </c>
      <c r="BE145" s="2" t="e">
        <f>INDEX('Ambiente-Termico'!$B$2:$EC$1000, MATCH($O145, 'Ambiente-Termico'!$I$2:$I$1000, 0), MATCH(BE$1, 'Ambiente-Termico'!$B$1:$EC$1, 0))</f>
        <v>#N/A</v>
      </c>
      <c r="BF145">
        <f>INDEX('Ambiente-Termico'!$B$2:$EC$1000, MATCH($O145, 'Ambiente-Termico'!$I$2:$I$1000, 0), MATCH(BF$1, 'Ambiente-Termico'!$B$1:$EC$1, 0))</f>
        <v>2</v>
      </c>
      <c r="BG145" s="2">
        <f>INDEX('Ambiente-Termico'!$B$2:$EC$1000, MATCH($O145, 'Ambiente-Termico'!$I$2:$I$1000, 0), MATCH(BG$1, 'Ambiente-Termico'!$B$1:$EC$1, 0))</f>
        <v>5.4794520547945202E-4</v>
      </c>
      <c r="BH145">
        <f>INDEX('Ambiente-Termico'!$B$2:$EC$1000, MATCH($O145, 'Ambiente-Termico'!$I$2:$I$1000, 0), MATCH(BH$1, 'Ambiente-Termico'!$B$1:$EC$1, 0))</f>
        <v>334</v>
      </c>
      <c r="BI145" s="2">
        <f>INDEX('Ambiente-Termico'!$B$2:$EC$1000, MATCH($O145, 'Ambiente-Termico'!$I$2:$I$1000, 0), MATCH(BI$1, 'Ambiente-Termico'!$B$1:$EC$1, 0))</f>
        <v>9.1506849315068486E-2</v>
      </c>
      <c r="BJ145">
        <f>INDEX('Ambiente-Termico'!$B$2:$EC$1000, MATCH($O145, 'Ambiente-Termico'!$I$2:$I$1000, 0), MATCH(BJ$1, 'Ambiente-Termico'!$B$1:$EC$1, 0))</f>
        <v>3314</v>
      </c>
      <c r="BK145" s="2">
        <f>INDEX('Ambiente-Termico'!$B$2:$EC$1000, MATCH($O145, 'Ambiente-Termico'!$I$2:$I$1000, 0), MATCH(BK$1, 'Ambiente-Termico'!$B$1:$EC$1, 0))</f>
        <v>0.90794520547945201</v>
      </c>
      <c r="BL145">
        <f>INDEX('Ambiente-Termico'!$B$2:$EC$1000, MATCH($O145, 'Ambiente-Termico'!$I$2:$I$1000, 0), MATCH(BL$1, 'Ambiente-Termico'!$B$1:$EC$1, 0))</f>
        <v>18</v>
      </c>
      <c r="BM145" s="2">
        <f>INDEX('Ambiente-Termico'!$B$2:$EC$1000, MATCH($O145, 'Ambiente-Termico'!$I$2:$I$1000, 0), MATCH(BM$1, 'Ambiente-Termico'!$B$1:$EC$1, 0))</f>
        <v>2.054794520547945E-3</v>
      </c>
      <c r="BN145">
        <f>INDEX('Ambiente-Termico'!$B$2:$EC$1000, MATCH($O145, 'Ambiente-Termico'!$I$2:$I$1000, 0), MATCH(BN$1, 'Ambiente-Termico'!$B$1:$EC$1, 0))</f>
        <v>800</v>
      </c>
      <c r="BO145" s="2">
        <f>INDEX('Ambiente-Termico'!$B$2:$EC$1000, MATCH($O145, 'Ambiente-Termico'!$I$2:$I$1000, 0), MATCH(BO$1, 'Ambiente-Termico'!$B$1:$EC$1, 0))</f>
        <v>9.1324200913242004E-2</v>
      </c>
      <c r="BP145">
        <f>INDEX('Ambiente-Termico'!$B$2:$EC$1000, MATCH($O145, 'Ambiente-Termico'!$I$2:$I$1000, 0), MATCH(BP$1, 'Ambiente-Termico'!$B$1:$EC$1, 0))</f>
        <v>7942</v>
      </c>
      <c r="BQ145" s="2">
        <f>INDEX('Ambiente-Termico'!$B$2:$EC$1000, MATCH($O145, 'Ambiente-Termico'!$I$2:$I$1000, 0), MATCH(BQ$1, 'Ambiente-Termico'!$B$1:$EC$1, 0))</f>
        <v>0.90662100456621009</v>
      </c>
      <c r="BR145">
        <f>INDEX('Ambiente-Termico'!$B$2:$EC$1000, MATCH($O145, 'Ambiente-Termico'!$I$2:$I$1000, 0), MATCH(BR$1, 'Ambiente-Termico'!$B$1:$EC$1, 0))</f>
        <v>0</v>
      </c>
      <c r="BS145" s="2">
        <f>INDEX('Ambiente-Termico'!$B$2:$EC$1000, MATCH($O145, 'Ambiente-Termico'!$I$2:$I$1000, 0), MATCH(BS$1, 'Ambiente-Termico'!$B$1:$EC$1, 0))</f>
        <v>0</v>
      </c>
      <c r="BT145">
        <f>INDEX('Ambiente-Termico'!$B$2:$EC$1000, MATCH($O145, 'Ambiente-Termico'!$I$2:$I$1000, 0), MATCH(BT$1, 'Ambiente-Termico'!$B$1:$EC$1, 0))</f>
        <v>2289</v>
      </c>
      <c r="BU145" s="2">
        <f>INDEX('Ambiente-Termico'!$B$2:$EC$1000, MATCH($O145, 'Ambiente-Termico'!$I$2:$I$1000, 0), MATCH(BU$1, 'Ambiente-Termico'!$B$1:$EC$1, 0))</f>
        <v>0.62712328767123293</v>
      </c>
      <c r="BV145">
        <f>INDEX('Ambiente-Termico'!$B$2:$EC$1000, MATCH($O145, 'Ambiente-Termico'!$I$2:$I$1000, 0), MATCH(BV$1, 'Ambiente-Termico'!$B$1:$EC$1, 0))</f>
        <v>6471</v>
      </c>
      <c r="BW145" s="2">
        <f>INDEX('Ambiente-Termico'!$B$2:$EC$1000, MATCH($O145, 'Ambiente-Termico'!$I$2:$I$1000, 0), MATCH(BW$1, 'Ambiente-Termico'!$B$1:$EC$1, 0))</f>
        <v>0.73869863013698633</v>
      </c>
      <c r="BX145">
        <f>INDEX('Ambiente-Termico'!$B$2:$EC$1000, MATCH($O145, 'Ambiente-Termico'!$I$2:$I$1000, 0), MATCH(BX$1, 'Ambiente-Termico'!$B$1:$EC$1, 0))</f>
        <v>0</v>
      </c>
      <c r="BY145" s="2">
        <f>INDEX('Ambiente-Termico'!$B$2:$EC$1000, MATCH($O145, 'Ambiente-Termico'!$I$2:$I$1000, 0), MATCH(BY$1, 'Ambiente-Termico'!$B$1:$EC$1, 0))</f>
        <v>0</v>
      </c>
      <c r="BZ145">
        <f>INDEX('Ambiente-Termico'!$B$2:$EC$1000, MATCH($O145, 'Ambiente-Termico'!$I$2:$I$1000, 0), MATCH(BZ$1, 'Ambiente-Termico'!$B$1:$EC$1, 0))</f>
        <v>4277</v>
      </c>
      <c r="CA145" s="2">
        <f>INDEX('Ambiente-Termico'!$B$2:$EC$1000, MATCH($O145, 'Ambiente-Termico'!$I$2:$I$1000, 0), MATCH(CA$1, 'Ambiente-Termico'!$B$1:$EC$1, 0))</f>
        <v>0.48824200913242011</v>
      </c>
      <c r="CB145">
        <f>INDEX('Ambiente-Termico'!$B$2:$EC$1000, MATCH($O145, 'Ambiente-Termico'!$I$2:$I$1000, 0), MATCH(CB$1, 'Ambiente-Termico'!$B$1:$EC$1, 0))</f>
        <v>4483</v>
      </c>
      <c r="CC145" s="2">
        <f>INDEX('Ambiente-Termico'!$B$2:$EC$1000, MATCH($O145, 'Ambiente-Termico'!$I$2:$I$1000, 0), MATCH(CC$1, 'Ambiente-Termico'!$B$1:$EC$1, 0))</f>
        <v>0.51175799086757989</v>
      </c>
      <c r="CD145">
        <f>INDEX('Ambiente-Termico'!$B$2:$EC$1000, MATCH($O145, 'Ambiente-Termico'!$I$2:$I$1000, 0), MATCH(CD$1, 'Ambiente-Termico'!$B$1:$EC$1, 0))</f>
        <v>1372.52</v>
      </c>
      <c r="CE145">
        <f>INDEX('Ambiente-Termico'!$B$2:$EC$1000, MATCH($O145, 'Ambiente-Termico'!$I$2:$I$1000, 0), MATCH(CE$1, 'Ambiente-Termico'!$B$1:$EC$1, 0))</f>
        <v>401.39</v>
      </c>
      <c r="CF145">
        <f>INDEX('Ambiente-Termico'!$B$2:$EC$1000, MATCH($O145, 'Ambiente-Termico'!$I$2:$I$1000, 0), MATCH(CF$1, 'Ambiente-Termico'!$B$1:$EC$1, 0))</f>
        <v>68.626000000000005</v>
      </c>
      <c r="CG145">
        <f>INDEX('Ambiente-Termico'!$B$2:$EC$1000, MATCH($O145, 'Ambiente-Termico'!$I$2:$I$1000, 0), MATCH(CG$1, 'Ambiente-Termico'!$B$1:$EC$1, 0))</f>
        <v>20.069499999999998</v>
      </c>
      <c r="CH145">
        <f>INDEX('Ambiente-Termico'!$B$2:$EC$1000, MATCH($O145, 'Ambiente-Termico'!$I$2:$I$1000, 0), MATCH(CH$1, 'Ambiente-Termico'!$B$1:$EC$1, 0))</f>
        <v>48.556500000000007</v>
      </c>
      <c r="CI145">
        <f>INDEX('Ambiente-Termico'!$B$2:$EC$1000, MATCH($O145, 'Ambiente-Termico'!$I$2:$I$1000, 0), MATCH(CI$1, 'Ambiente-Termico'!$B$1:$EC$1, 0))</f>
        <v>1277.83</v>
      </c>
      <c r="CJ145">
        <f>INDEX('Ambiente-Termico'!$B$2:$EC$1000, MATCH($O145, 'Ambiente-Termico'!$I$2:$I$1000, 0), MATCH(CJ$1, 'Ambiente-Termico'!$B$1:$EC$1, 0))</f>
        <v>36.029894853171911</v>
      </c>
      <c r="CK145">
        <f>INDEX('Ambiente-Termico'!$B$2:$EC$1000, MATCH($O145, 'Ambiente-Termico'!$I$2:$I$1000, 0), MATCH(CK$1, 'Ambiente-Termico'!$B$1:$EC$1, 0))</f>
        <v>0</v>
      </c>
      <c r="CL145">
        <f>INDEX('Ambiente-Termico'!$B$2:$EC$1000, MATCH($O145, 'Ambiente-Termico'!$I$2:$I$1000, 0), MATCH(CL$1, 'Ambiente-Termico'!$B$1:$EC$1, 0))</f>
        <v>0</v>
      </c>
      <c r="CM145">
        <f>INDEX('Ambiente-Termico'!$B$2:$EC$1000, MATCH($O145, 'Ambiente-Termico'!$I$2:$I$1000, 0), MATCH(CM$1, 'Ambiente-Termico'!$B$1:$EC$1, 0))</f>
        <v>0</v>
      </c>
      <c r="CN145">
        <f>INDEX('Ambiente-Termico'!$B$2:$EC$1000, MATCH($O145, 'Ambiente-Termico'!$I$2:$I$1000, 0), MATCH(CN$1, 'Ambiente-Termico'!$B$1:$EC$1, 0))</f>
        <v>0</v>
      </c>
      <c r="CO145">
        <f>INDEX('Ambiente-Termico'!$B$2:$EC$1000, MATCH($O145, 'Ambiente-Termico'!$I$2:$I$1000, 0), MATCH(CO$1, 'Ambiente-Termico'!$B$1:$EC$1, 0))</f>
        <v>0</v>
      </c>
      <c r="CP145">
        <f>INDEX('Ambiente-Termico'!$B$2:$EC$1000, MATCH($O145, 'Ambiente-Termico'!$I$2:$I$1000, 0), MATCH(CP$1, 'Ambiente-Termico'!$B$1:$EC$1, 0))</f>
        <v>0</v>
      </c>
      <c r="CQ145">
        <f>INDEX('Ambiente-Termico'!$B$2:$EC$1000, MATCH($O145, 'Ambiente-Termico'!$I$2:$I$1000, 0), MATCH(CQ$1, 'Ambiente-Termico'!$B$1:$EC$1, 0))</f>
        <v>0</v>
      </c>
      <c r="CR145">
        <f>INDEX('Ambiente-Termico'!$B$2:$EC$1000, MATCH($O145, 'Ambiente-Termico'!$I$2:$I$1000, 0), MATCH(CR$1, 'Ambiente-Termico'!$B$1:$EC$1, 0))</f>
        <v>0</v>
      </c>
      <c r="CS145">
        <f>INDEX('Ambiente-Termico'!$B$2:$EC$1000, MATCH($O145, 'Ambiente-Termico'!$I$2:$I$1000, 0), MATCH(CS$1, 'Ambiente-Termico'!$B$1:$EC$1, 0))</f>
        <v>0</v>
      </c>
      <c r="CT145">
        <f>INDEX('Ambiente-Termico'!$B$2:$EC$1000, MATCH($O145, 'Ambiente-Termico'!$I$2:$I$1000, 0), MATCH(CT$1, 'Ambiente-Termico'!$B$1:$EC$1, 0))</f>
        <v>0</v>
      </c>
      <c r="CU145">
        <f>INDEX('Ambiente-Termico'!$B$2:$EC$1000, MATCH($O145, 'Ambiente-Termico'!$I$2:$I$1000, 0), MATCH(CU$1, 'Ambiente-Termico'!$B$1:$EC$1, 0))</f>
        <v>0</v>
      </c>
      <c r="CV145">
        <f>INDEX('Ambiente-Termico'!$B$2:$EC$1000, MATCH($O145, 'Ambiente-Termico'!$I$2:$I$1000, 0), MATCH(CV$1, 'Ambiente-Termico'!$B$1:$EC$1, 0))</f>
        <v>0</v>
      </c>
      <c r="CW145">
        <f>INDEX('Ambiente-Termico'!$B$2:$EC$1000, MATCH($O145, 'Ambiente-Termico'!$I$2:$I$1000, 0), MATCH(CW$1, 'Ambiente-Termico'!$B$1:$EC$1, 0))</f>
        <v>0</v>
      </c>
      <c r="CX145">
        <f>INDEX('Ambiente-Termico'!$B$2:$EC$1000, MATCH($O145, 'Ambiente-Termico'!$I$2:$I$1000, 0), MATCH(CX$1, 'Ambiente-Termico'!$B$1:$EC$1, 0))</f>
        <v>0</v>
      </c>
      <c r="CY145">
        <f>INDEX('Ambiente-Termico'!$B$2:$EC$1000, MATCH($O145, 'Ambiente-Termico'!$I$2:$I$1000, 0), MATCH(CY$1, 'Ambiente-Termico'!$B$1:$EC$1, 0))</f>
        <v>0</v>
      </c>
      <c r="CZ145">
        <f>INDEX('Ambiente-Termico'!$B$2:$EC$1000, MATCH($O145, 'Ambiente-Termico'!$I$2:$I$1000, 0), MATCH(CZ$1, 'Ambiente-Termico'!$B$1:$EC$1, 0))</f>
        <v>0</v>
      </c>
      <c r="DA145">
        <f>INDEX('Ambiente-Termico'!$B$2:$EC$1000, MATCH($O145, 'Ambiente-Termico'!$I$2:$I$1000, 0), MATCH(DA$1, 'Ambiente-Termico'!$B$1:$EC$1, 0))</f>
        <v>0</v>
      </c>
      <c r="DB145">
        <f>INDEX('Ambiente-Termico'!$B$2:$EC$1000, MATCH($O145, 'Ambiente-Termico'!$I$2:$I$1000, 0), MATCH(DB$1, 'Ambiente-Termico'!$B$1:$EC$1, 0))</f>
        <v>0</v>
      </c>
      <c r="DC145">
        <f>INDEX('Ambiente-Termico'!$B$2:$EC$1000, MATCH($O145, 'Ambiente-Termico'!$I$2:$I$1000, 0), MATCH(DC$1, 'Ambiente-Termico'!$B$1:$EC$1, 0))</f>
        <v>0</v>
      </c>
      <c r="DD145">
        <f>INDEX('Ambiente-Termico'!$B$2:$EC$1000, MATCH($O145, 'Ambiente-Termico'!$I$2:$I$1000, 0), MATCH(DD$1, 'Ambiente-Termico'!$B$1:$EC$1, 0))</f>
        <v>0</v>
      </c>
      <c r="DE145">
        <f>INDEX('Ambiente-Termico'!$B$2:$EC$1000, MATCH($O145, 'Ambiente-Termico'!$I$2:$I$1000, 0), MATCH(DE$1, 'Ambiente-Termico'!$B$1:$EC$1, 0))</f>
        <v>0</v>
      </c>
      <c r="DF145">
        <f>INDEX('Ambiente-Termico'!$B$2:$EC$1000, MATCH($O145, 'Ambiente-Termico'!$I$2:$I$1000, 0), MATCH(DF$1, 'Ambiente-Termico'!$B$1:$EC$1, 0))</f>
        <v>0</v>
      </c>
      <c r="DG145">
        <f>INDEX('Ambiente-Termico'!$B$2:$EC$1000, MATCH($O145, 'Ambiente-Termico'!$I$2:$I$1000, 0), MATCH(DG$1, 'Ambiente-Termico'!$B$1:$EC$1, 0))</f>
        <v>0</v>
      </c>
      <c r="DH145">
        <f>INDEX('Ambiente-Termico'!$B$2:$EC$1000, MATCH($O145, 'Ambiente-Termico'!$I$2:$I$1000, 0), MATCH(DH$1, 'Ambiente-Termico'!$B$1:$EC$1, 0))</f>
        <v>0</v>
      </c>
      <c r="DI145">
        <f>INDEX('Ambiente-Termico'!$B$2:$EC$1000, MATCH($O145, 'Ambiente-Termico'!$I$2:$I$1000, 0), MATCH(DI$1, 'Ambiente-Termico'!$B$1:$EC$1, 0))</f>
        <v>0</v>
      </c>
      <c r="DJ145">
        <f>INDEX('Ambiente-Termico'!$B$2:$EC$1000, MATCH($O145, 'Ambiente-Termico'!$I$2:$I$1000, 0), MATCH(DJ$1, 'Ambiente-Termico'!$B$1:$EC$1, 0))</f>
        <v>0</v>
      </c>
      <c r="DK145">
        <f>INDEX('Ambiente-Termico'!$B$2:$EC$1000, MATCH($O145, 'Ambiente-Termico'!$I$2:$I$1000, 0), MATCH(DK$1, 'Ambiente-Termico'!$B$1:$EC$1, 0))</f>
        <v>0</v>
      </c>
      <c r="DL145">
        <f>INDEX('Ambiente-Termico'!$B$2:$EC$1000, MATCH($O145, 'Ambiente-Termico'!$I$2:$I$1000, 0), MATCH(DL$1, 'Ambiente-Termico'!$B$1:$EC$1, 0))</f>
        <v>0</v>
      </c>
      <c r="DM145">
        <f>INDEX('Ambiente-Termico'!$B$2:$EC$1000, MATCH($O145, 'Ambiente-Termico'!$I$2:$I$1000, 0), MATCH(DM$1, 'Ambiente-Termico'!$B$1:$EC$1, 0))</f>
        <v>0</v>
      </c>
      <c r="DN145" s="2">
        <f t="shared" si="90"/>
        <v>0.65185232158484152</v>
      </c>
      <c r="DO145" s="2">
        <f t="shared" si="91"/>
        <v>0.2187360102769722</v>
      </c>
      <c r="DP145" s="2">
        <f t="shared" si="92"/>
        <v>0.65185232158484152</v>
      </c>
      <c r="DQ145" s="2">
        <f t="shared" si="93"/>
        <v>0.2187360102769722</v>
      </c>
      <c r="DR145" s="2">
        <f t="shared" si="94"/>
        <v>0.71675445811385474</v>
      </c>
      <c r="DS145" s="2">
        <f t="shared" si="95"/>
        <v>0.69870813949924204</v>
      </c>
      <c r="DT145" s="2">
        <f t="shared" si="96"/>
        <v>-9.1452707988545212E-2</v>
      </c>
      <c r="DU145" s="2">
        <f t="shared" si="97"/>
        <v>0</v>
      </c>
      <c r="DV145" s="2">
        <f t="shared" si="98"/>
        <v>0</v>
      </c>
      <c r="DW145" s="2">
        <f t="shared" si="99"/>
        <v>0</v>
      </c>
      <c r="DX145" s="2">
        <f t="shared" si="100"/>
        <v>0</v>
      </c>
      <c r="DY145" s="2">
        <f t="shared" si="101"/>
        <v>0</v>
      </c>
      <c r="DZ145" s="2">
        <f t="shared" si="102"/>
        <v>0</v>
      </c>
      <c r="EA145" s="2">
        <f t="shared" si="103"/>
        <v>0</v>
      </c>
      <c r="EB145" s="2">
        <f t="shared" si="104"/>
        <v>0</v>
      </c>
      <c r="EC145" s="2">
        <f t="shared" si="105"/>
        <v>0</v>
      </c>
      <c r="ED145" s="2">
        <f t="shared" si="106"/>
        <v>0</v>
      </c>
      <c r="EE145" s="2">
        <f t="shared" si="107"/>
        <v>0</v>
      </c>
      <c r="EF145" s="2">
        <f t="shared" si="108"/>
        <v>0</v>
      </c>
      <c r="EG145" s="2">
        <f t="shared" si="109"/>
        <v>0</v>
      </c>
      <c r="EH145" s="2">
        <f t="shared" si="110"/>
        <v>0</v>
      </c>
      <c r="EI145" s="2">
        <f t="shared" si="111"/>
        <v>0</v>
      </c>
      <c r="EJ145" s="2">
        <f t="shared" si="112"/>
        <v>0</v>
      </c>
      <c r="EK145" s="2">
        <f t="shared" si="113"/>
        <v>0</v>
      </c>
      <c r="EL145" s="2">
        <f t="shared" si="114"/>
        <v>0</v>
      </c>
      <c r="EM145" s="2">
        <f t="shared" si="115"/>
        <v>0</v>
      </c>
      <c r="EN145" s="2">
        <f t="shared" si="116"/>
        <v>0</v>
      </c>
      <c r="EO145" s="2">
        <f t="shared" si="117"/>
        <v>0</v>
      </c>
      <c r="EP145" s="2">
        <f t="shared" si="118"/>
        <v>0</v>
      </c>
      <c r="EQ145" s="2">
        <f t="shared" si="119"/>
        <v>0</v>
      </c>
      <c r="ER145" s="2">
        <f t="shared" si="120"/>
        <v>0</v>
      </c>
      <c r="ES145" s="2">
        <f t="shared" si="121"/>
        <v>0</v>
      </c>
      <c r="ET145" s="2">
        <f t="shared" si="122"/>
        <v>0</v>
      </c>
      <c r="EU145" s="2">
        <f t="shared" si="123"/>
        <v>0</v>
      </c>
      <c r="EV145">
        <f>INDEX('Ambiente-Luminico'!$B$2:$DZ$1000, MATCH($P145, 'Ambiente-Luminico'!$M$2:$M$1000, 0), MATCH(EV$1, 'Ambiente-Luminico'!$B$1:$DZ$1, 0))</f>
        <v>0.98214287</v>
      </c>
      <c r="EW145">
        <f>INDEX('Ambiente-Luminico'!$B$2:$DZ$1000, MATCH($P145, 'Ambiente-Luminico'!$M$2:$M$1000, 0), MATCH(EW$1, 'Ambiente-Luminico'!$B$1:$DZ$1, 0))</f>
        <v>0.23214285000000001</v>
      </c>
      <c r="EX145">
        <f>INDEX('Ambiente-Luminico'!$B$2:$DZ$1000, MATCH($P145, 'Ambiente-Luminico'!$M$2:$M$1000, 0), MATCH(EX$1, 'Ambiente-Luminico'!$B$1:$DZ$1, 0))</f>
        <v>0</v>
      </c>
      <c r="EY145">
        <f>INDEX('Ambiente-Luminico'!$B$2:$DZ$1000, MATCH($P145, 'Ambiente-Luminico'!$M$2:$M$1000, 0), MATCH(EY$1, 'Ambiente-Luminico'!$B$1:$DZ$1, 0))</f>
        <v>0.7005479</v>
      </c>
      <c r="EZ145">
        <f>INDEX('Ambiente-Luminico'!$B$2:$DZ$1000, MATCH($P145, 'Ambiente-Luminico'!$M$2:$M$1000, 0), MATCH(EZ$1, 'Ambiente-Luminico'!$B$1:$DZ$1, 0))</f>
        <v>1.0650685999999999E-2</v>
      </c>
      <c r="FA145">
        <f>INDEX('Ambiente-Luminico'!$B$2:$DZ$1000, MATCH($P145, 'Ambiente-Luminico'!$M$2:$M$1000, 0), MATCH(FA$1, 'Ambiente-Luminico'!$B$1:$DZ$1, 0))</f>
        <v>647.67529999999999</v>
      </c>
      <c r="FB145">
        <f>INDEX('Ambiente-Luminico'!$B$2:$DZ$1000, MATCH($P145, 'Ambiente-Luminico'!$M$2:$M$1000, 0), MATCH(FB$1, 'Ambiente-Luminico'!$B$1:$DZ$1, 0))</f>
        <v>0.109375</v>
      </c>
    </row>
    <row r="146" spans="1:158" x14ac:dyDescent="0.3">
      <c r="A146">
        <f>IF(INDEX(Plan1!O$5:O$1000,ROW()-1)="","",INDEX(Plan1!O$5:O$1000,ROW()-1))</f>
        <v>145</v>
      </c>
      <c r="B146" t="str">
        <f>IF(INDEX(Plan1!P$5:P$1000,ROW()-1)="","",INDEX(Plan1!P$5:P$1000,ROW()-1))</f>
        <v>CTD-HVAC-V25-ST</v>
      </c>
      <c r="C146" t="str">
        <f>IF(INDEX(Plan1!Q$5:Q$1000,ROW()-1)="","",INDEX(Plan1!Q$5:Q$1000,ROW()-1))</f>
        <v>CTD</v>
      </c>
      <c r="D146" t="str">
        <f>IF(INDEX(Plan1!R$5:R$1000,ROW()-1)="","",INDEX(Plan1!R$5:R$1000,ROW()-1))</f>
        <v>HVAC</v>
      </c>
      <c r="E146" t="str">
        <f>IF(INDEX(Plan1!S$5:S$1000,ROW()-1)="","",INDEX(Plan1!S$5:S$1000,ROW()-1))</f>
        <v>V25</v>
      </c>
      <c r="F146" t="str">
        <f>IF(INDEX(Plan1!T$5:T$1000,ROW()-1)="","",INDEX(Plan1!T$5:T$1000,ROW()-1))</f>
        <v>ST</v>
      </c>
      <c r="G146" t="str">
        <f>IF(INDEX(Plan1!U$5:U$1000,ROW()-1)="","",INDEX(Plan1!U$5:U$1000,ROW()-1))</f>
        <v>DORMITÓRIO 1</v>
      </c>
      <c r="H146">
        <f>IF(INDEX(Plan1!W$5:W$1000,ROW()-1)="","",INDEX(Plan1!W$5:W$1000,ROW()-1))</f>
        <v>20</v>
      </c>
      <c r="I146">
        <f>IF(INDEX(Plan1!X$5:X$1000,ROW()-1)="","",INDEX(Plan1!X$5:X$1000,ROW()-1))</f>
        <v>14.52</v>
      </c>
      <c r="J146">
        <f>IF(INDEX(Plan1!Y$5:Y$1000,ROW()-1)="","",INDEX(Plan1!Y$5:Y$1000,ROW()-1))</f>
        <v>6.24</v>
      </c>
      <c r="K146" s="16">
        <f>IF(INDEX(Plan1!Z$5:Z$1000,ROW()-1)="","",INDEX(Plan1!Z$5:Z$1000,ROW()-1))</f>
        <v>0.43</v>
      </c>
      <c r="L146" s="2">
        <f>IF(INDEX(Plan1!AA$5:AA$1000,ROW()-1)="","",INDEX(Plan1!AA$5:AA$1000,ROW()-1))</f>
        <v>0.31</v>
      </c>
      <c r="M146" t="str">
        <f t="shared" si="124"/>
        <v>ST</v>
      </c>
      <c r="N146" t="str">
        <f t="shared" si="125"/>
        <v>Oeste</v>
      </c>
      <c r="O146" t="str">
        <f t="shared" si="126"/>
        <v>CTD-HVAC-V25-ST-DORMITÓRIO 1-ST</v>
      </c>
      <c r="P146" t="str">
        <f t="shared" si="127"/>
        <v>CTD-VN-V25-ST-DORMITÓRIO 1-ST</v>
      </c>
      <c r="Q146" t="str">
        <f t="shared" si="128"/>
        <v>CTD_ST_V25</v>
      </c>
      <c r="R146" t="str">
        <f t="shared" si="129"/>
        <v>CTD_ST_V25_sDG</v>
      </c>
      <c r="S146" t="str">
        <f t="shared" si="130"/>
        <v>CTD-DORM-01</v>
      </c>
      <c r="T146" t="str">
        <f t="shared" si="131"/>
        <v>CTD-HVAC-V86-ST-DORMITÓRIO 1-ST</v>
      </c>
      <c r="U146">
        <f>INDEX('Ambiente-Termico'!$B$2:$EC$1000, MATCH($O146, 'Ambiente-Termico'!$I$2:$I$1000, 0), MATCH(U$1, 'Ambiente-Termico'!$B$1:$EC$1, 0))</f>
        <v>3650</v>
      </c>
      <c r="V146">
        <f>INDEX('Ambiente-Termico'!$B$2:$EC$1000, MATCH($O146, 'Ambiente-Termico'!$I$2:$I$1000, 0), MATCH(V$1, 'Ambiente-Termico'!$B$1:$EC$1, 0))</f>
        <v>24.06</v>
      </c>
      <c r="W146">
        <f>INDEX('Ambiente-Termico'!$B$2:$EC$1000, MATCH($O146, 'Ambiente-Termico'!$I$2:$I$1000, 0), MATCH(W$1, 'Ambiente-Termico'!$B$1:$EC$1, 0))</f>
        <v>29.41</v>
      </c>
      <c r="X146">
        <f>INDEX('Ambiente-Termico'!$B$2:$EC$1000, MATCH($O146, 'Ambiente-Termico'!$I$2:$I$1000, 0), MATCH(X$1, 'Ambiente-Termico'!$B$1:$EC$1, 0))</f>
        <v>21.89</v>
      </c>
      <c r="Y146">
        <f>INDEX('Ambiente-Termico'!$B$2:$EC$1000, MATCH($O146, 'Ambiente-Termico'!$I$2:$I$1000, 0), MATCH(Y$1, 'Ambiente-Termico'!$B$1:$EC$1, 0))</f>
        <v>21.79</v>
      </c>
      <c r="Z146">
        <f>INDEX('Ambiente-Termico'!$B$2:$EC$1000, MATCH($O146, 'Ambiente-Termico'!$I$2:$I$1000, 0), MATCH(Z$1, 'Ambiente-Termico'!$B$1:$EC$1, 0))</f>
        <v>25.82</v>
      </c>
      <c r="AA146">
        <f>INDEX('Ambiente-Termico'!$B$2:$EC$1000, MATCH($O146, 'Ambiente-Termico'!$I$2:$I$1000, 0), MATCH(AA$1, 'Ambiente-Termico'!$B$1:$EC$1, 0))</f>
        <v>28.56</v>
      </c>
      <c r="AB146">
        <f>INDEX('Ambiente-Termico'!$B$2:$EC$1000, MATCH($O146, 'Ambiente-Termico'!$I$2:$I$1000, 0), MATCH(AB$1, 'Ambiente-Termico'!$B$1:$EC$1, 0))</f>
        <v>20.85</v>
      </c>
      <c r="AC146">
        <f>INDEX('Ambiente-Termico'!$B$2:$EC$1000, MATCH($O146, 'Ambiente-Termico'!$I$2:$I$1000, 0), MATCH(AC$1, 'Ambiente-Termico'!$B$1:$EC$1, 0))</f>
        <v>21.25</v>
      </c>
      <c r="AD146">
        <f>INDEX('Ambiente-Termico'!$B$2:$EC$1000, MATCH($O146, 'Ambiente-Termico'!$I$2:$I$1000, 0), MATCH(AD$1, 'Ambiente-Termico'!$B$1:$EC$1, 0))</f>
        <v>24.94</v>
      </c>
      <c r="AE146">
        <f>INDEX('Ambiente-Termico'!$B$2:$EC$1000, MATCH($O146, 'Ambiente-Termico'!$I$2:$I$1000, 0), MATCH(AE$1, 'Ambiente-Termico'!$B$1:$EC$1, 0))</f>
        <v>28.99</v>
      </c>
      <c r="AF146">
        <f>INDEX('Ambiente-Termico'!$B$2:$EC$1000, MATCH($O146, 'Ambiente-Termico'!$I$2:$I$1000, 0), MATCH(AF$1, 'Ambiente-Termico'!$B$1:$EC$1, 0))</f>
        <v>21.37</v>
      </c>
      <c r="AG146">
        <f>INDEX('Ambiente-Termico'!$B$2:$EC$1000, MATCH($O146, 'Ambiente-Termico'!$I$2:$I$1000, 0), MATCH(AG$1, 'Ambiente-Termico'!$B$1:$EC$1, 0))</f>
        <v>21.52</v>
      </c>
      <c r="AH146" s="2">
        <f t="shared" si="132"/>
        <v>1.2453300124533051E-3</v>
      </c>
      <c r="AI146" s="2">
        <f t="shared" si="132"/>
        <v>4.7377326565144484E-3</v>
      </c>
      <c r="AJ146" s="2">
        <f t="shared" si="132"/>
        <v>9.5022624434389913E-3</v>
      </c>
      <c r="AK146" s="2">
        <f t="shared" si="132"/>
        <v>1.358080579447718E-2</v>
      </c>
      <c r="AL146" s="2">
        <f t="shared" si="133"/>
        <v>2.7128862094951023E-2</v>
      </c>
      <c r="AM146" s="2">
        <f t="shared" si="133"/>
        <v>3.0878859857482177E-2</v>
      </c>
      <c r="AN146" s="2">
        <f t="shared" si="133"/>
        <v>1.465028355387521E-2</v>
      </c>
      <c r="AO146" s="2">
        <f t="shared" si="133"/>
        <v>2.028584601198713E-2</v>
      </c>
      <c r="AP146" s="2">
        <f t="shared" si="134"/>
        <v>1.4618727775582707E-2</v>
      </c>
      <c r="AQ146" s="2">
        <f t="shared" si="134"/>
        <v>1.7621145374449476E-2</v>
      </c>
      <c r="AR146" s="2">
        <f t="shared" si="134"/>
        <v>1.2020342117429417E-2</v>
      </c>
      <c r="AS146" s="2">
        <f t="shared" si="134"/>
        <v>1.6902695294655157E-2</v>
      </c>
      <c r="AT146">
        <f>INDEX('Ambiente-Termico'!$B$2:$EC$1000, MATCH($O146, 'Ambiente-Termico'!$I$2:$I$1000, 0), MATCH(AT$1, 'Ambiente-Termico'!$B$1:$EC$1, 0))</f>
        <v>0</v>
      </c>
      <c r="AU146" s="2">
        <f>INDEX('Ambiente-Termico'!$B$2:$EC$1000, MATCH($O146, 'Ambiente-Termico'!$I$2:$I$1000, 0), MATCH(AU$1, 'Ambiente-Termico'!$B$1:$EC$1, 0))</f>
        <v>0</v>
      </c>
      <c r="AV146">
        <f>INDEX('Ambiente-Termico'!$B$2:$EC$1000, MATCH($O146, 'Ambiente-Termico'!$I$2:$I$1000, 0), MATCH(AV$1, 'Ambiente-Termico'!$B$1:$EC$1, 0))</f>
        <v>3647</v>
      </c>
      <c r="AW146" s="2">
        <f>INDEX('Ambiente-Termico'!$B$2:$EC$1000, MATCH($O146, 'Ambiente-Termico'!$I$2:$I$1000, 0), MATCH(AW$1, 'Ambiente-Termico'!$B$1:$EC$1, 0))</f>
        <v>0.99917808219178084</v>
      </c>
      <c r="AX146">
        <f>INDEX('Ambiente-Termico'!$B$2:$EC$1000, MATCH($O146, 'Ambiente-Termico'!$I$2:$I$1000, 0), MATCH(AX$1, 'Ambiente-Termico'!$B$1:$EC$1, 0))</f>
        <v>3</v>
      </c>
      <c r="AY146" s="2">
        <f>INDEX('Ambiente-Termico'!$B$2:$EC$1000, MATCH($O146, 'Ambiente-Termico'!$I$2:$I$1000, 0), MATCH(AY$1, 'Ambiente-Termico'!$B$1:$EC$1, 0))</f>
        <v>8.2191780821917813E-4</v>
      </c>
      <c r="AZ146">
        <f>INDEX('Ambiente-Termico'!$B$2:$EC$1000, MATCH($O146, 'Ambiente-Termico'!$I$2:$I$1000, 0), MATCH(AZ$1, 'Ambiente-Termico'!$B$1:$EC$1, 0))</f>
        <v>0</v>
      </c>
      <c r="BA146" s="2">
        <f>INDEX('Ambiente-Termico'!$B$2:$EC$1000, MATCH($O146, 'Ambiente-Termico'!$I$2:$I$1000, 0), MATCH(BA$1, 'Ambiente-Termico'!$B$1:$EC$1, 0))</f>
        <v>0</v>
      </c>
      <c r="BB146">
        <f>INDEX('Ambiente-Termico'!$B$2:$EC$1000, MATCH($O146, 'Ambiente-Termico'!$I$2:$I$1000, 0), MATCH(BB$1, 'Ambiente-Termico'!$B$1:$EC$1, 0))</f>
        <v>8691</v>
      </c>
      <c r="BC146" s="2">
        <f>INDEX('Ambiente-Termico'!$B$2:$EC$1000, MATCH($O146, 'Ambiente-Termico'!$I$2:$I$1000, 0), MATCH(BC$1, 'Ambiente-Termico'!$B$1:$EC$1, 0))</f>
        <v>0.99212328767123292</v>
      </c>
      <c r="BD146" t="e">
        <f>INDEX('Ambiente-Termico'!$B$2:$EC$1000, MATCH($O146, 'Ambiente-Termico'!$I$2:$I$1000, 0), MATCH(BD$1, 'Ambiente-Termico'!$B$1:$EC$1, 0))</f>
        <v>#N/A</v>
      </c>
      <c r="BE146" s="2" t="e">
        <f>INDEX('Ambiente-Termico'!$B$2:$EC$1000, MATCH($O146, 'Ambiente-Termico'!$I$2:$I$1000, 0), MATCH(BE$1, 'Ambiente-Termico'!$B$1:$EC$1, 0))</f>
        <v>#N/A</v>
      </c>
      <c r="BF146">
        <f>INDEX('Ambiente-Termico'!$B$2:$EC$1000, MATCH($O146, 'Ambiente-Termico'!$I$2:$I$1000, 0), MATCH(BF$1, 'Ambiente-Termico'!$B$1:$EC$1, 0))</f>
        <v>0</v>
      </c>
      <c r="BG146" s="2">
        <f>INDEX('Ambiente-Termico'!$B$2:$EC$1000, MATCH($O146, 'Ambiente-Termico'!$I$2:$I$1000, 0), MATCH(BG$1, 'Ambiente-Termico'!$B$1:$EC$1, 0))</f>
        <v>0</v>
      </c>
      <c r="BH146">
        <f>INDEX('Ambiente-Termico'!$B$2:$EC$1000, MATCH($O146, 'Ambiente-Termico'!$I$2:$I$1000, 0), MATCH(BH$1, 'Ambiente-Termico'!$B$1:$EC$1, 0))</f>
        <v>1</v>
      </c>
      <c r="BI146" s="2">
        <f>INDEX('Ambiente-Termico'!$B$2:$EC$1000, MATCH($O146, 'Ambiente-Termico'!$I$2:$I$1000, 0), MATCH(BI$1, 'Ambiente-Termico'!$B$1:$EC$1, 0))</f>
        <v>2.7397260273972601E-4</v>
      </c>
      <c r="BJ146">
        <f>INDEX('Ambiente-Termico'!$B$2:$EC$1000, MATCH($O146, 'Ambiente-Termico'!$I$2:$I$1000, 0), MATCH(BJ$1, 'Ambiente-Termico'!$B$1:$EC$1, 0))</f>
        <v>3649</v>
      </c>
      <c r="BK146" s="2">
        <f>INDEX('Ambiente-Termico'!$B$2:$EC$1000, MATCH($O146, 'Ambiente-Termico'!$I$2:$I$1000, 0), MATCH(BK$1, 'Ambiente-Termico'!$B$1:$EC$1, 0))</f>
        <v>0.99972602739726024</v>
      </c>
      <c r="BL146">
        <f>INDEX('Ambiente-Termico'!$B$2:$EC$1000, MATCH($O146, 'Ambiente-Termico'!$I$2:$I$1000, 0), MATCH(BL$1, 'Ambiente-Termico'!$B$1:$EC$1, 0))</f>
        <v>113</v>
      </c>
      <c r="BM146" s="2">
        <f>INDEX('Ambiente-Termico'!$B$2:$EC$1000, MATCH($O146, 'Ambiente-Termico'!$I$2:$I$1000, 0), MATCH(BM$1, 'Ambiente-Termico'!$B$1:$EC$1, 0))</f>
        <v>1.289954337899543E-2</v>
      </c>
      <c r="BN146">
        <f>INDEX('Ambiente-Termico'!$B$2:$EC$1000, MATCH($O146, 'Ambiente-Termico'!$I$2:$I$1000, 0), MATCH(BN$1, 'Ambiente-Termico'!$B$1:$EC$1, 0))</f>
        <v>310</v>
      </c>
      <c r="BO146" s="2">
        <f>INDEX('Ambiente-Termico'!$B$2:$EC$1000, MATCH($O146, 'Ambiente-Termico'!$I$2:$I$1000, 0), MATCH(BO$1, 'Ambiente-Termico'!$B$1:$EC$1, 0))</f>
        <v>3.5388127853881277E-2</v>
      </c>
      <c r="BP146">
        <f>INDEX('Ambiente-Termico'!$B$2:$EC$1000, MATCH($O146, 'Ambiente-Termico'!$I$2:$I$1000, 0), MATCH(BP$1, 'Ambiente-Termico'!$B$1:$EC$1, 0))</f>
        <v>8337</v>
      </c>
      <c r="BQ146" s="2">
        <f>INDEX('Ambiente-Termico'!$B$2:$EC$1000, MATCH($O146, 'Ambiente-Termico'!$I$2:$I$1000, 0), MATCH(BQ$1, 'Ambiente-Termico'!$B$1:$EC$1, 0))</f>
        <v>0.95171232876712331</v>
      </c>
      <c r="BR146">
        <f>INDEX('Ambiente-Termico'!$B$2:$EC$1000, MATCH($O146, 'Ambiente-Termico'!$I$2:$I$1000, 0), MATCH(BR$1, 'Ambiente-Termico'!$B$1:$EC$1, 0))</f>
        <v>0</v>
      </c>
      <c r="BS146" s="2">
        <f>INDEX('Ambiente-Termico'!$B$2:$EC$1000, MATCH($O146, 'Ambiente-Termico'!$I$2:$I$1000, 0), MATCH(BS$1, 'Ambiente-Termico'!$B$1:$EC$1, 0))</f>
        <v>0</v>
      </c>
      <c r="BT146">
        <f>INDEX('Ambiente-Termico'!$B$2:$EC$1000, MATCH($O146, 'Ambiente-Termico'!$I$2:$I$1000, 0), MATCH(BT$1, 'Ambiente-Termico'!$B$1:$EC$1, 0))</f>
        <v>1267</v>
      </c>
      <c r="BU146" s="2">
        <f>INDEX('Ambiente-Termico'!$B$2:$EC$1000, MATCH($O146, 'Ambiente-Termico'!$I$2:$I$1000, 0), MATCH(BU$1, 'Ambiente-Termico'!$B$1:$EC$1, 0))</f>
        <v>0.34712328767123279</v>
      </c>
      <c r="BV146">
        <f>INDEX('Ambiente-Termico'!$B$2:$EC$1000, MATCH($O146, 'Ambiente-Termico'!$I$2:$I$1000, 0), MATCH(BV$1, 'Ambiente-Termico'!$B$1:$EC$1, 0))</f>
        <v>7493</v>
      </c>
      <c r="BW146" s="2">
        <f>INDEX('Ambiente-Termico'!$B$2:$EC$1000, MATCH($O146, 'Ambiente-Termico'!$I$2:$I$1000, 0), MATCH(BW$1, 'Ambiente-Termico'!$B$1:$EC$1, 0))</f>
        <v>0.85536529680365292</v>
      </c>
      <c r="BX146">
        <f>INDEX('Ambiente-Termico'!$B$2:$EC$1000, MATCH($O146, 'Ambiente-Termico'!$I$2:$I$1000, 0), MATCH(BX$1, 'Ambiente-Termico'!$B$1:$EC$1, 0))</f>
        <v>5</v>
      </c>
      <c r="BY146" s="2">
        <f>INDEX('Ambiente-Termico'!$B$2:$EC$1000, MATCH($O146, 'Ambiente-Termico'!$I$2:$I$1000, 0), MATCH(BY$1, 'Ambiente-Termico'!$B$1:$EC$1, 0))</f>
        <v>5.7077625570776253E-4</v>
      </c>
      <c r="BZ146">
        <f>INDEX('Ambiente-Termico'!$B$2:$EC$1000, MATCH($O146, 'Ambiente-Termico'!$I$2:$I$1000, 0), MATCH(BZ$1, 'Ambiente-Termico'!$B$1:$EC$1, 0))</f>
        <v>2847</v>
      </c>
      <c r="CA146" s="2">
        <f>INDEX('Ambiente-Termico'!$B$2:$EC$1000, MATCH($O146, 'Ambiente-Termico'!$I$2:$I$1000, 0), MATCH(CA$1, 'Ambiente-Termico'!$B$1:$EC$1, 0))</f>
        <v>0.32500000000000001</v>
      </c>
      <c r="CB146">
        <f>INDEX('Ambiente-Termico'!$B$2:$EC$1000, MATCH($O146, 'Ambiente-Termico'!$I$2:$I$1000, 0), MATCH(CB$1, 'Ambiente-Termico'!$B$1:$EC$1, 0))</f>
        <v>5908</v>
      </c>
      <c r="CC146" s="2">
        <f>INDEX('Ambiente-Termico'!$B$2:$EC$1000, MATCH($O146, 'Ambiente-Termico'!$I$2:$I$1000, 0), MATCH(CC$1, 'Ambiente-Termico'!$B$1:$EC$1, 0))</f>
        <v>0.67442922374429226</v>
      </c>
      <c r="CD146">
        <f>INDEX('Ambiente-Termico'!$B$2:$EC$1000, MATCH($O146, 'Ambiente-Termico'!$I$2:$I$1000, 0), MATCH(CD$1, 'Ambiente-Termico'!$B$1:$EC$1, 0))</f>
        <v>1669.84</v>
      </c>
      <c r="CE146">
        <f>INDEX('Ambiente-Termico'!$B$2:$EC$1000, MATCH($O146, 'Ambiente-Termico'!$I$2:$I$1000, 0), MATCH(CE$1, 'Ambiente-Termico'!$B$1:$EC$1, 0))</f>
        <v>586.52</v>
      </c>
      <c r="CF146">
        <f>INDEX('Ambiente-Termico'!$B$2:$EC$1000, MATCH($O146, 'Ambiente-Termico'!$I$2:$I$1000, 0), MATCH(CF$1, 'Ambiente-Termico'!$B$1:$EC$1, 0))</f>
        <v>83.49199999999999</v>
      </c>
      <c r="CG146">
        <f>INDEX('Ambiente-Termico'!$B$2:$EC$1000, MATCH($O146, 'Ambiente-Termico'!$I$2:$I$1000, 0), MATCH(CG$1, 'Ambiente-Termico'!$B$1:$EC$1, 0))</f>
        <v>29.326000000000001</v>
      </c>
      <c r="CH146">
        <f>INDEX('Ambiente-Termico'!$B$2:$EC$1000, MATCH($O146, 'Ambiente-Termico'!$I$2:$I$1000, 0), MATCH(CH$1, 'Ambiente-Termico'!$B$1:$EC$1, 0))</f>
        <v>54.16599999999999</v>
      </c>
      <c r="CI146">
        <f>INDEX('Ambiente-Termico'!$B$2:$EC$1000, MATCH($O146, 'Ambiente-Termico'!$I$2:$I$1000, 0), MATCH(CI$1, 'Ambiente-Termico'!$B$1:$EC$1, 0))</f>
        <v>657.42</v>
      </c>
      <c r="CJ146">
        <f>INDEX('Ambiente-Termico'!$B$2:$EC$1000, MATCH($O146, 'Ambiente-Termico'!$I$2:$I$1000, 0), MATCH(CJ$1, 'Ambiente-Termico'!$B$1:$EC$1, 0))</f>
        <v>52.019747741734221</v>
      </c>
      <c r="CK146">
        <f>INDEX('Ambiente-Termico'!$B$2:$EC$1000, MATCH($O146, 'Ambiente-Termico'!$I$2:$I$1000, 0), MATCH(CK$1, 'Ambiente-Termico'!$B$1:$EC$1, 0))</f>
        <v>15.98</v>
      </c>
      <c r="CL146">
        <f>INDEX('Ambiente-Termico'!$B$2:$EC$1000, MATCH($O146, 'Ambiente-Termico'!$I$2:$I$1000, 0), MATCH(CL$1, 'Ambiente-Termico'!$B$1:$EC$1, 0))</f>
        <v>53.41</v>
      </c>
      <c r="CM146">
        <f>INDEX('Ambiente-Termico'!$B$2:$EC$1000, MATCH($O146, 'Ambiente-Termico'!$I$2:$I$1000, 0), MATCH(CM$1, 'Ambiente-Termico'!$B$1:$EC$1, 0))</f>
        <v>6.42</v>
      </c>
      <c r="CN146" t="str">
        <f>INDEX('Ambiente-Termico'!$B$2:$EC$1000, MATCH($O146, 'Ambiente-Termico'!$I$2:$I$1000, 0), MATCH(CN$1, 'Ambiente-Termico'!$B$1:$EC$1, 0))</f>
        <v xml:space="preserve"> 02/21  23:00:00</v>
      </c>
      <c r="CO146">
        <f>INDEX('Ambiente-Termico'!$B$2:$EC$1000, MATCH($O146, 'Ambiente-Termico'!$I$2:$I$1000, 0), MATCH(CO$1, 'Ambiente-Termico'!$B$1:$EC$1, 0))</f>
        <v>634.99458608121972</v>
      </c>
      <c r="CP146">
        <f>INDEX('Ambiente-Termico'!$B$2:$EC$1000, MATCH($O146, 'Ambiente-Termico'!$I$2:$I$1000, 0), MATCH(CP$1, 'Ambiente-Termico'!$B$1:$EC$1, 0))</f>
        <v>162</v>
      </c>
      <c r="CQ146">
        <f>INDEX('Ambiente-Termico'!$B$2:$EC$1000, MATCH($O146, 'Ambiente-Termico'!$I$2:$I$1000, 0), MATCH(CQ$1, 'Ambiente-Termico'!$B$1:$EC$1, 0))</f>
        <v>109.4562500000001</v>
      </c>
      <c r="CR146">
        <f>INDEX('Ambiente-Termico'!$B$2:$EC$1000, MATCH($O146, 'Ambiente-Termico'!$I$2:$I$1000, 0), MATCH(CR$1, 'Ambiente-Termico'!$B$1:$EC$1, 0))</f>
        <v>0</v>
      </c>
      <c r="CS146">
        <f>INDEX('Ambiente-Termico'!$B$2:$EC$1000, MATCH($O146, 'Ambiente-Termico'!$I$2:$I$1000, 0), MATCH(CS$1, 'Ambiente-Termico'!$B$1:$EC$1, 0))</f>
        <v>-110.31692191957769</v>
      </c>
      <c r="CT146">
        <f>INDEX('Ambiente-Termico'!$B$2:$EC$1000, MATCH($O146, 'Ambiente-Termico'!$I$2:$I$1000, 0), MATCH(CT$1, 'Ambiente-Termico'!$B$1:$EC$1, 0))</f>
        <v>0</v>
      </c>
      <c r="CU146">
        <f>INDEX('Ambiente-Termico'!$B$2:$EC$1000, MATCH($O146, 'Ambiente-Termico'!$I$2:$I$1000, 0), MATCH(CU$1, 'Ambiente-Termico'!$B$1:$EC$1, 0))</f>
        <v>-110.31692191957769</v>
      </c>
      <c r="CV146">
        <f>INDEX('Ambiente-Termico'!$B$2:$EC$1000, MATCH($O146, 'Ambiente-Termico'!$I$2:$I$1000, 0), MATCH(CV$1, 'Ambiente-Termico'!$B$1:$EC$1, 0))</f>
        <v>337.73436908369132</v>
      </c>
      <c r="CW146">
        <f>INDEX('Ambiente-Termico'!$B$2:$EC$1000, MATCH($O146, 'Ambiente-Termico'!$I$2:$I$1000, 0), MATCH(CW$1, 'Ambiente-Termico'!$B$1:$EC$1, 0))</f>
        <v>0</v>
      </c>
      <c r="CX146">
        <f>INDEX('Ambiente-Termico'!$B$2:$EC$1000, MATCH($O146, 'Ambiente-Termico'!$I$2:$I$1000, 0), MATCH(CX$1, 'Ambiente-Termico'!$B$1:$EC$1, 0))</f>
        <v>136.1208889171061</v>
      </c>
      <c r="CY146">
        <f>INDEX('Ambiente-Termico'!$B$2:$EC$1000, MATCH($O146, 'Ambiente-Termico'!$I$2:$I$1000, 0), MATCH(CY$1, 'Ambiente-Termico'!$B$1:$EC$1, 0))</f>
        <v>634.99458608121972</v>
      </c>
      <c r="CZ146">
        <f>INDEX('Ambiente-Termico'!$B$2:$EC$1000, MATCH($O146, 'Ambiente-Termico'!$I$2:$I$1000, 0), MATCH(CZ$1, 'Ambiente-Termico'!$B$1:$EC$1, 0))</f>
        <v>0</v>
      </c>
      <c r="DA146" t="str">
        <f>INDEX('Ambiente-Termico'!$B$2:$EC$1000, MATCH($O146, 'Ambiente-Termico'!$I$2:$I$1000, 0), MATCH(DA$1, 'Ambiente-Termico'!$B$1:$EC$1, 0))</f>
        <v xml:space="preserve"> 03/08  23:00:00</v>
      </c>
      <c r="DB146">
        <f>INDEX('Ambiente-Termico'!$B$2:$EC$1000, MATCH($O146, 'Ambiente-Termico'!$I$2:$I$1000, 0), MATCH(DB$1, 'Ambiente-Termico'!$B$1:$EC$1, 0))</f>
        <v>779.83214368594179</v>
      </c>
      <c r="DC146">
        <f>INDEX('Ambiente-Termico'!$B$2:$EC$1000, MATCH($O146, 'Ambiente-Termico'!$I$2:$I$1000, 0), MATCH(DC$1, 'Ambiente-Termico'!$B$1:$EC$1, 0))</f>
        <v>162</v>
      </c>
      <c r="DD146">
        <f>INDEX('Ambiente-Termico'!$B$2:$EC$1000, MATCH($O146, 'Ambiente-Termico'!$I$2:$I$1000, 0), MATCH(DD$1, 'Ambiente-Termico'!$B$1:$EC$1, 0))</f>
        <v>109.4562500000001</v>
      </c>
      <c r="DE146">
        <f>INDEX('Ambiente-Termico'!$B$2:$EC$1000, MATCH($O146, 'Ambiente-Termico'!$I$2:$I$1000, 0), MATCH(DE$1, 'Ambiente-Termico'!$B$1:$EC$1, 0))</f>
        <v>0</v>
      </c>
      <c r="DF146">
        <f>INDEX('Ambiente-Termico'!$B$2:$EC$1000, MATCH($O146, 'Ambiente-Termico'!$I$2:$I$1000, 0), MATCH(DF$1, 'Ambiente-Termico'!$B$1:$EC$1, 0))</f>
        <v>-16.118920652828621</v>
      </c>
      <c r="DG146">
        <f>INDEX('Ambiente-Termico'!$B$2:$EC$1000, MATCH($O146, 'Ambiente-Termico'!$I$2:$I$1000, 0), MATCH(DG$1, 'Ambiente-Termico'!$B$1:$EC$1, 0))</f>
        <v>0</v>
      </c>
      <c r="DH146">
        <f>INDEX('Ambiente-Termico'!$B$2:$EC$1000, MATCH($O146, 'Ambiente-Termico'!$I$2:$I$1000, 0), MATCH(DH$1, 'Ambiente-Termico'!$B$1:$EC$1, 0))</f>
        <v>-16.118920652828621</v>
      </c>
      <c r="DI146">
        <f>INDEX('Ambiente-Termico'!$B$2:$EC$1000, MATCH($O146, 'Ambiente-Termico'!$I$2:$I$1000, 0), MATCH(DI$1, 'Ambiente-Termico'!$B$1:$EC$1, 0))</f>
        <v>51.159278119220929</v>
      </c>
      <c r="DJ146">
        <f>INDEX('Ambiente-Termico'!$B$2:$EC$1000, MATCH($O146, 'Ambiente-Termico'!$I$2:$I$1000, 0), MATCH(DJ$1, 'Ambiente-Termico'!$B$1:$EC$1, 0))</f>
        <v>0</v>
      </c>
      <c r="DK146">
        <f>INDEX('Ambiente-Termico'!$B$2:$EC$1000, MATCH($O146, 'Ambiente-Termico'!$I$2:$I$1000, 0), MATCH(DK$1, 'Ambiente-Termico'!$B$1:$EC$1, 0))</f>
        <v>473.3355362195494</v>
      </c>
      <c r="DL146">
        <f>INDEX('Ambiente-Termico'!$B$2:$EC$1000, MATCH($O146, 'Ambiente-Termico'!$I$2:$I$1000, 0), MATCH(DL$1, 'Ambiente-Termico'!$B$1:$EC$1, 0))</f>
        <v>779.83214368594179</v>
      </c>
      <c r="DM146">
        <f>INDEX('Ambiente-Termico'!$B$2:$EC$1000, MATCH($O146, 'Ambiente-Termico'!$I$2:$I$1000, 0), MATCH(DM$1, 'Ambiente-Termico'!$B$1:$EC$1, 0))</f>
        <v>0</v>
      </c>
      <c r="DN146" s="2">
        <f t="shared" si="90"/>
        <v>0.57197198839343388</v>
      </c>
      <c r="DO146" s="2">
        <f t="shared" si="91"/>
        <v>2.6603601360882911E-2</v>
      </c>
      <c r="DP146" s="2">
        <f t="shared" si="92"/>
        <v>0.57197198839343388</v>
      </c>
      <c r="DQ146" s="2">
        <f t="shared" si="93"/>
        <v>2.66036013608828E-2</v>
      </c>
      <c r="DR146" s="2">
        <f t="shared" si="94"/>
        <v>0.67159084363792898</v>
      </c>
      <c r="DS146" s="2">
        <f t="shared" si="95"/>
        <v>0.84499088694864866</v>
      </c>
      <c r="DT146" s="2">
        <f t="shared" si="96"/>
        <v>-0.57803806241936595</v>
      </c>
      <c r="DU146" s="2">
        <f t="shared" si="97"/>
        <v>0.46857332889923509</v>
      </c>
      <c r="DV146" s="2">
        <f t="shared" si="98"/>
        <v>-0.22219679633867262</v>
      </c>
      <c r="DW146" s="2">
        <f t="shared" si="99"/>
        <v>9.4499294781382193E-2</v>
      </c>
      <c r="DX146" s="2">
        <f t="shared" si="100"/>
        <v>0.23734995131166936</v>
      </c>
      <c r="DY146" s="2">
        <f t="shared" si="101"/>
        <v>0.2551202853551246</v>
      </c>
      <c r="DZ146" s="2">
        <f t="shared" si="102"/>
        <v>0.17237351687593752</v>
      </c>
      <c r="EA146" s="2">
        <f t="shared" si="103"/>
        <v>0</v>
      </c>
      <c r="EB146" s="2">
        <f t="shared" si="104"/>
        <v>-0.17372891728161519</v>
      </c>
      <c r="EC146" s="2">
        <f t="shared" si="105"/>
        <v>0</v>
      </c>
      <c r="ED146" s="2">
        <f t="shared" si="106"/>
        <v>-0.17372891728161519</v>
      </c>
      <c r="EE146" s="2">
        <f t="shared" si="107"/>
        <v>0.53186968280780433</v>
      </c>
      <c r="EF146" s="2">
        <f t="shared" si="108"/>
        <v>0</v>
      </c>
      <c r="EG146" s="2">
        <f t="shared" si="109"/>
        <v>0.21436543224274893</v>
      </c>
      <c r="EH146" s="2">
        <f t="shared" si="110"/>
        <v>1</v>
      </c>
      <c r="EI146" s="2">
        <f t="shared" si="111"/>
        <v>0</v>
      </c>
      <c r="EJ146" s="2">
        <f t="shared" si="112"/>
        <v>0.27961210004026393</v>
      </c>
      <c r="EK146" s="2">
        <f t="shared" si="113"/>
        <v>0.20773701278110115</v>
      </c>
      <c r="EL146" s="2">
        <f t="shared" si="114"/>
        <v>0.14035873089642853</v>
      </c>
      <c r="EM146" s="2">
        <f t="shared" si="115"/>
        <v>0</v>
      </c>
      <c r="EN146" s="2">
        <f t="shared" si="116"/>
        <v>-2.0669731022680337E-2</v>
      </c>
      <c r="EO146" s="2">
        <f t="shared" si="117"/>
        <v>0</v>
      </c>
      <c r="EP146" s="2">
        <f t="shared" si="118"/>
        <v>-2.0669731022680337E-2</v>
      </c>
      <c r="EQ146" s="2">
        <f t="shared" si="119"/>
        <v>6.5602935879780902E-2</v>
      </c>
      <c r="ER146" s="2">
        <f t="shared" si="120"/>
        <v>0</v>
      </c>
      <c r="ES146" s="2">
        <f t="shared" si="121"/>
        <v>0.60697105146536978</v>
      </c>
      <c r="ET146" s="2">
        <f t="shared" si="122"/>
        <v>1</v>
      </c>
      <c r="EU146" s="2">
        <f t="shared" si="123"/>
        <v>0</v>
      </c>
      <c r="EV146">
        <f>INDEX('Ambiente-Luminico'!$B$2:$DZ$1000, MATCH($P146, 'Ambiente-Luminico'!$M$2:$M$1000, 0), MATCH(EV$1, 'Ambiente-Luminico'!$B$1:$DZ$1, 0))</f>
        <v>0.14285714999999999</v>
      </c>
      <c r="EW146">
        <f>INDEX('Ambiente-Luminico'!$B$2:$DZ$1000, MATCH($P146, 'Ambiente-Luminico'!$M$2:$M$1000, 0), MATCH(EW$1, 'Ambiente-Luminico'!$B$1:$DZ$1, 0))</f>
        <v>0.33928570000000002</v>
      </c>
      <c r="EX146">
        <f>INDEX('Ambiente-Luminico'!$B$2:$DZ$1000, MATCH($P146, 'Ambiente-Luminico'!$M$2:$M$1000, 0), MATCH(EX$1, 'Ambiente-Luminico'!$B$1:$DZ$1, 0))</f>
        <v>0</v>
      </c>
      <c r="EY146">
        <f>INDEX('Ambiente-Luminico'!$B$2:$DZ$1000, MATCH($P146, 'Ambiente-Luminico'!$M$2:$M$1000, 0), MATCH(EY$1, 'Ambiente-Luminico'!$B$1:$DZ$1, 0))</f>
        <v>0.28809200000000001</v>
      </c>
      <c r="EZ146">
        <f>INDEX('Ambiente-Luminico'!$B$2:$DZ$1000, MATCH($P146, 'Ambiente-Luminico'!$M$2:$M$1000, 0), MATCH(EZ$1, 'Ambiente-Luminico'!$B$1:$DZ$1, 0))</f>
        <v>2.6428569999999998E-2</v>
      </c>
      <c r="FA146">
        <f>INDEX('Ambiente-Luminico'!$B$2:$DZ$1000, MATCH($P146, 'Ambiente-Luminico'!$M$2:$M$1000, 0), MATCH(FA$1, 'Ambiente-Luminico'!$B$1:$DZ$1, 0))</f>
        <v>429.38222999999999</v>
      </c>
      <c r="FB146">
        <f>INDEX('Ambiente-Luminico'!$B$2:$DZ$1000, MATCH($P146, 'Ambiente-Luminico'!$M$2:$M$1000, 0), MATCH(FB$1, 'Ambiente-Luminico'!$B$1:$DZ$1, 0))</f>
        <v>0.29910713</v>
      </c>
    </row>
    <row r="147" spans="1:158" x14ac:dyDescent="0.3">
      <c r="A147">
        <f>IF(INDEX(Plan1!O$5:O$1000,ROW()-1)="","",INDEX(Plan1!O$5:O$1000,ROW()-1))</f>
        <v>146</v>
      </c>
      <c r="B147" t="str">
        <f>IF(INDEX(Plan1!P$5:P$1000,ROW()-1)="","",INDEX(Plan1!P$5:P$1000,ROW()-1))</f>
        <v>CTD-HVAC-V60-ST</v>
      </c>
      <c r="C147" t="str">
        <f>IF(INDEX(Plan1!Q$5:Q$1000,ROW()-1)="","",INDEX(Plan1!Q$5:Q$1000,ROW()-1))</f>
        <v>CTD</v>
      </c>
      <c r="D147" t="str">
        <f>IF(INDEX(Plan1!R$5:R$1000,ROW()-1)="","",INDEX(Plan1!R$5:R$1000,ROW()-1))</f>
        <v>HVAC</v>
      </c>
      <c r="E147" t="str">
        <f>IF(INDEX(Plan1!S$5:S$1000,ROW()-1)="","",INDEX(Plan1!S$5:S$1000,ROW()-1))</f>
        <v>V60</v>
      </c>
      <c r="F147" t="str">
        <f>IF(INDEX(Plan1!T$5:T$1000,ROW()-1)="","",INDEX(Plan1!T$5:T$1000,ROW()-1))</f>
        <v>ST</v>
      </c>
      <c r="G147" t="str">
        <f>IF(INDEX(Plan1!U$5:U$1000,ROW()-1)="","",INDEX(Plan1!U$5:U$1000,ROW()-1))</f>
        <v>DORMITÓRIO 1</v>
      </c>
      <c r="H147">
        <f>IF(INDEX(Plan1!W$5:W$1000,ROW()-1)="","",INDEX(Plan1!W$5:W$1000,ROW()-1))</f>
        <v>20</v>
      </c>
      <c r="I147">
        <f>IF(INDEX(Plan1!X$5:X$1000,ROW()-1)="","",INDEX(Plan1!X$5:X$1000,ROW()-1))</f>
        <v>14.52</v>
      </c>
      <c r="J147">
        <f>IF(INDEX(Plan1!Y$5:Y$1000,ROW()-1)="","",INDEX(Plan1!Y$5:Y$1000,ROW()-1))</f>
        <v>6.24</v>
      </c>
      <c r="K147" s="16">
        <f>IF(INDEX(Plan1!Z$5:Z$1000,ROW()-1)="","",INDEX(Plan1!Z$5:Z$1000,ROW()-1))</f>
        <v>0.43</v>
      </c>
      <c r="L147" s="2">
        <f>IF(INDEX(Plan1!AA$5:AA$1000,ROW()-1)="","",INDEX(Plan1!AA$5:AA$1000,ROW()-1))</f>
        <v>0.31</v>
      </c>
      <c r="M147" t="str">
        <f t="shared" si="124"/>
        <v>ST</v>
      </c>
      <c r="N147" t="str">
        <f t="shared" si="125"/>
        <v>Oeste</v>
      </c>
      <c r="O147" t="str">
        <f t="shared" si="126"/>
        <v>CTD-HVAC-V60-ST-DORMITÓRIO 1-ST</v>
      </c>
      <c r="P147" t="str">
        <f t="shared" si="127"/>
        <v>CTD-VN-V60-ST-DORMITÓRIO 1-ST</v>
      </c>
      <c r="Q147" t="str">
        <f t="shared" si="128"/>
        <v>CTD_ST_V60</v>
      </c>
      <c r="R147" t="str">
        <f t="shared" si="129"/>
        <v>CTD_ST_V60_sDG</v>
      </c>
      <c r="S147" t="str">
        <f t="shared" si="130"/>
        <v>CTD-DORM-01</v>
      </c>
      <c r="T147" t="str">
        <f t="shared" si="131"/>
        <v>CTD-HVAC-V86-ST-DORMITÓRIO 1-ST</v>
      </c>
      <c r="U147">
        <f>INDEX('Ambiente-Termico'!$B$2:$EC$1000, MATCH($O147, 'Ambiente-Termico'!$I$2:$I$1000, 0), MATCH(U$1, 'Ambiente-Termico'!$B$1:$EC$1, 0))</f>
        <v>3650</v>
      </c>
      <c r="V147">
        <f>INDEX('Ambiente-Termico'!$B$2:$EC$1000, MATCH($O147, 'Ambiente-Termico'!$I$2:$I$1000, 0), MATCH(V$1, 'Ambiente-Termico'!$B$1:$EC$1, 0))</f>
        <v>24.07</v>
      </c>
      <c r="W147">
        <f>INDEX('Ambiente-Termico'!$B$2:$EC$1000, MATCH($O147, 'Ambiente-Termico'!$I$2:$I$1000, 0), MATCH(W$1, 'Ambiente-Termico'!$B$1:$EC$1, 0))</f>
        <v>29.92</v>
      </c>
      <c r="X147">
        <f>INDEX('Ambiente-Termico'!$B$2:$EC$1000, MATCH($O147, 'Ambiente-Termico'!$I$2:$I$1000, 0), MATCH(X$1, 'Ambiente-Termico'!$B$1:$EC$1, 0))</f>
        <v>22.02</v>
      </c>
      <c r="Y147">
        <f>INDEX('Ambiente-Termico'!$B$2:$EC$1000, MATCH($O147, 'Ambiente-Termico'!$I$2:$I$1000, 0), MATCH(Y$1, 'Ambiente-Termico'!$B$1:$EC$1, 0))</f>
        <v>22.02</v>
      </c>
      <c r="Z147">
        <f>INDEX('Ambiente-Termico'!$B$2:$EC$1000, MATCH($O147, 'Ambiente-Termico'!$I$2:$I$1000, 0), MATCH(Z$1, 'Ambiente-Termico'!$B$1:$EC$1, 0))</f>
        <v>26.27</v>
      </c>
      <c r="AA147">
        <f>INDEX('Ambiente-Termico'!$B$2:$EC$1000, MATCH($O147, 'Ambiente-Termico'!$I$2:$I$1000, 0), MATCH(AA$1, 'Ambiente-Termico'!$B$1:$EC$1, 0))</f>
        <v>29.4</v>
      </c>
      <c r="AB147">
        <f>INDEX('Ambiente-Termico'!$B$2:$EC$1000, MATCH($O147, 'Ambiente-Termico'!$I$2:$I$1000, 0), MATCH(AB$1, 'Ambiente-Termico'!$B$1:$EC$1, 0))</f>
        <v>21.03</v>
      </c>
      <c r="AC147">
        <f>INDEX('Ambiente-Termico'!$B$2:$EC$1000, MATCH($O147, 'Ambiente-Termico'!$I$2:$I$1000, 0), MATCH(AC$1, 'Ambiente-Termico'!$B$1:$EC$1, 0))</f>
        <v>21.54</v>
      </c>
      <c r="AD147">
        <f>INDEX('Ambiente-Termico'!$B$2:$EC$1000, MATCH($O147, 'Ambiente-Termico'!$I$2:$I$1000, 0), MATCH(AD$1, 'Ambiente-Termico'!$B$1:$EC$1, 0))</f>
        <v>25.17</v>
      </c>
      <c r="AE147">
        <f>INDEX('Ambiente-Termico'!$B$2:$EC$1000, MATCH($O147, 'Ambiente-Termico'!$I$2:$I$1000, 0), MATCH(AE$1, 'Ambiente-Termico'!$B$1:$EC$1, 0))</f>
        <v>29.66</v>
      </c>
      <c r="AF147">
        <f>INDEX('Ambiente-Termico'!$B$2:$EC$1000, MATCH($O147, 'Ambiente-Termico'!$I$2:$I$1000, 0), MATCH(AF$1, 'Ambiente-Termico'!$B$1:$EC$1, 0))</f>
        <v>21.53</v>
      </c>
      <c r="AG147">
        <f>INDEX('Ambiente-Termico'!$B$2:$EC$1000, MATCH($O147, 'Ambiente-Termico'!$I$2:$I$1000, 0), MATCH(AG$1, 'Ambiente-Termico'!$B$1:$EC$1, 0))</f>
        <v>21.78</v>
      </c>
      <c r="AH147" s="2">
        <f t="shared" si="132"/>
        <v>8.3022000830212939E-4</v>
      </c>
      <c r="AI147" s="2">
        <f t="shared" si="132"/>
        <v>-1.2521150592216701E-2</v>
      </c>
      <c r="AJ147" s="2">
        <f t="shared" si="132"/>
        <v>3.6199095022625416E-3</v>
      </c>
      <c r="AK147" s="2">
        <f t="shared" si="132"/>
        <v>3.1688546853779753E-3</v>
      </c>
      <c r="AL147" s="2">
        <f t="shared" si="133"/>
        <v>1.0173323285606606E-2</v>
      </c>
      <c r="AM147" s="2">
        <f t="shared" si="133"/>
        <v>2.3752969121140222E-3</v>
      </c>
      <c r="AN147" s="2">
        <f t="shared" si="133"/>
        <v>6.1436672967863926E-3</v>
      </c>
      <c r="AO147" s="2">
        <f t="shared" si="133"/>
        <v>6.9156293222684129E-3</v>
      </c>
      <c r="AP147" s="2">
        <f t="shared" si="134"/>
        <v>5.5314105096798682E-3</v>
      </c>
      <c r="AQ147" s="2">
        <f t="shared" si="134"/>
        <v>-5.0830227041680498E-3</v>
      </c>
      <c r="AR147" s="2">
        <f t="shared" si="134"/>
        <v>4.6232085067035023E-3</v>
      </c>
      <c r="AS147" s="2">
        <f t="shared" si="134"/>
        <v>5.0251256281407253E-3</v>
      </c>
      <c r="AT147">
        <f>INDEX('Ambiente-Termico'!$B$2:$EC$1000, MATCH($O147, 'Ambiente-Termico'!$I$2:$I$1000, 0), MATCH(AT$1, 'Ambiente-Termico'!$B$1:$EC$1, 0))</f>
        <v>0</v>
      </c>
      <c r="AU147" s="2">
        <f>INDEX('Ambiente-Termico'!$B$2:$EC$1000, MATCH($O147, 'Ambiente-Termico'!$I$2:$I$1000, 0), MATCH(AU$1, 'Ambiente-Termico'!$B$1:$EC$1, 0))</f>
        <v>0</v>
      </c>
      <c r="AV147">
        <f>INDEX('Ambiente-Termico'!$B$2:$EC$1000, MATCH($O147, 'Ambiente-Termico'!$I$2:$I$1000, 0), MATCH(AV$1, 'Ambiente-Termico'!$B$1:$EC$1, 0))</f>
        <v>3646</v>
      </c>
      <c r="AW147" s="2">
        <f>INDEX('Ambiente-Termico'!$B$2:$EC$1000, MATCH($O147, 'Ambiente-Termico'!$I$2:$I$1000, 0), MATCH(AW$1, 'Ambiente-Termico'!$B$1:$EC$1, 0))</f>
        <v>0.99890410958904108</v>
      </c>
      <c r="AX147">
        <f>INDEX('Ambiente-Termico'!$B$2:$EC$1000, MATCH($O147, 'Ambiente-Termico'!$I$2:$I$1000, 0), MATCH(AX$1, 'Ambiente-Termico'!$B$1:$EC$1, 0))</f>
        <v>4</v>
      </c>
      <c r="AY147" s="2">
        <f>INDEX('Ambiente-Termico'!$B$2:$EC$1000, MATCH($O147, 'Ambiente-Termico'!$I$2:$I$1000, 0), MATCH(AY$1, 'Ambiente-Termico'!$B$1:$EC$1, 0))</f>
        <v>1.095890410958904E-3</v>
      </c>
      <c r="AZ147">
        <f>INDEX('Ambiente-Termico'!$B$2:$EC$1000, MATCH($O147, 'Ambiente-Termico'!$I$2:$I$1000, 0), MATCH(AZ$1, 'Ambiente-Termico'!$B$1:$EC$1, 0))</f>
        <v>1</v>
      </c>
      <c r="BA147" s="2">
        <f>INDEX('Ambiente-Termico'!$B$2:$EC$1000, MATCH($O147, 'Ambiente-Termico'!$I$2:$I$1000, 0), MATCH(BA$1, 'Ambiente-Termico'!$B$1:$EC$1, 0))</f>
        <v>1.1415525114155249E-4</v>
      </c>
      <c r="BB147">
        <f>INDEX('Ambiente-Termico'!$B$2:$EC$1000, MATCH($O147, 'Ambiente-Termico'!$I$2:$I$1000, 0), MATCH(BB$1, 'Ambiente-Termico'!$B$1:$EC$1, 0))</f>
        <v>8637</v>
      </c>
      <c r="BC147" s="2">
        <f>INDEX('Ambiente-Termico'!$B$2:$EC$1000, MATCH($O147, 'Ambiente-Termico'!$I$2:$I$1000, 0), MATCH(BC$1, 'Ambiente-Termico'!$B$1:$EC$1, 0))</f>
        <v>0.98595890410958908</v>
      </c>
      <c r="BD147" t="e">
        <f>INDEX('Ambiente-Termico'!$B$2:$EC$1000, MATCH($O147, 'Ambiente-Termico'!$I$2:$I$1000, 0), MATCH(BD$1, 'Ambiente-Termico'!$B$1:$EC$1, 0))</f>
        <v>#N/A</v>
      </c>
      <c r="BE147" s="2" t="e">
        <f>INDEX('Ambiente-Termico'!$B$2:$EC$1000, MATCH($O147, 'Ambiente-Termico'!$I$2:$I$1000, 0), MATCH(BE$1, 'Ambiente-Termico'!$B$1:$EC$1, 0))</f>
        <v>#N/A</v>
      </c>
      <c r="BF147">
        <f>INDEX('Ambiente-Termico'!$B$2:$EC$1000, MATCH($O147, 'Ambiente-Termico'!$I$2:$I$1000, 0), MATCH(BF$1, 'Ambiente-Termico'!$B$1:$EC$1, 0))</f>
        <v>0</v>
      </c>
      <c r="BG147" s="2">
        <f>INDEX('Ambiente-Termico'!$B$2:$EC$1000, MATCH($O147, 'Ambiente-Termico'!$I$2:$I$1000, 0), MATCH(BG$1, 'Ambiente-Termico'!$B$1:$EC$1, 0))</f>
        <v>0</v>
      </c>
      <c r="BH147">
        <f>INDEX('Ambiente-Termico'!$B$2:$EC$1000, MATCH($O147, 'Ambiente-Termico'!$I$2:$I$1000, 0), MATCH(BH$1, 'Ambiente-Termico'!$B$1:$EC$1, 0))</f>
        <v>0</v>
      </c>
      <c r="BI147" s="2">
        <f>INDEX('Ambiente-Termico'!$B$2:$EC$1000, MATCH($O147, 'Ambiente-Termico'!$I$2:$I$1000, 0), MATCH(BI$1, 'Ambiente-Termico'!$B$1:$EC$1, 0))</f>
        <v>0</v>
      </c>
      <c r="BJ147">
        <f>INDEX('Ambiente-Termico'!$B$2:$EC$1000, MATCH($O147, 'Ambiente-Termico'!$I$2:$I$1000, 0), MATCH(BJ$1, 'Ambiente-Termico'!$B$1:$EC$1, 0))</f>
        <v>3650</v>
      </c>
      <c r="BK147" s="2">
        <f>INDEX('Ambiente-Termico'!$B$2:$EC$1000, MATCH($O147, 'Ambiente-Termico'!$I$2:$I$1000, 0), MATCH(BK$1, 'Ambiente-Termico'!$B$1:$EC$1, 0))</f>
        <v>1</v>
      </c>
      <c r="BL147">
        <f>INDEX('Ambiente-Termico'!$B$2:$EC$1000, MATCH($O147, 'Ambiente-Termico'!$I$2:$I$1000, 0), MATCH(BL$1, 'Ambiente-Termico'!$B$1:$EC$1, 0))</f>
        <v>196</v>
      </c>
      <c r="BM147" s="2">
        <f>INDEX('Ambiente-Termico'!$B$2:$EC$1000, MATCH($O147, 'Ambiente-Termico'!$I$2:$I$1000, 0), MATCH(BM$1, 'Ambiente-Termico'!$B$1:$EC$1, 0))</f>
        <v>2.2374429223744292E-2</v>
      </c>
      <c r="BN147">
        <f>INDEX('Ambiente-Termico'!$B$2:$EC$1000, MATCH($O147, 'Ambiente-Termico'!$I$2:$I$1000, 0), MATCH(BN$1, 'Ambiente-Termico'!$B$1:$EC$1, 0))</f>
        <v>256</v>
      </c>
      <c r="BO147" s="2">
        <f>INDEX('Ambiente-Termico'!$B$2:$EC$1000, MATCH($O147, 'Ambiente-Termico'!$I$2:$I$1000, 0), MATCH(BO$1, 'Ambiente-Termico'!$B$1:$EC$1, 0))</f>
        <v>2.9223744292237439E-2</v>
      </c>
      <c r="BP147">
        <f>INDEX('Ambiente-Termico'!$B$2:$EC$1000, MATCH($O147, 'Ambiente-Termico'!$I$2:$I$1000, 0), MATCH(BP$1, 'Ambiente-Termico'!$B$1:$EC$1, 0))</f>
        <v>8308</v>
      </c>
      <c r="BQ147" s="2">
        <f>INDEX('Ambiente-Termico'!$B$2:$EC$1000, MATCH($O147, 'Ambiente-Termico'!$I$2:$I$1000, 0), MATCH(BQ$1, 'Ambiente-Termico'!$B$1:$EC$1, 0))</f>
        <v>0.94840182648401827</v>
      </c>
      <c r="BR147">
        <f>INDEX('Ambiente-Termico'!$B$2:$EC$1000, MATCH($O147, 'Ambiente-Termico'!$I$2:$I$1000, 0), MATCH(BR$1, 'Ambiente-Termico'!$B$1:$EC$1, 0))</f>
        <v>0</v>
      </c>
      <c r="BS147" s="2">
        <f>INDEX('Ambiente-Termico'!$B$2:$EC$1000, MATCH($O147, 'Ambiente-Termico'!$I$2:$I$1000, 0), MATCH(BS$1, 'Ambiente-Termico'!$B$1:$EC$1, 0))</f>
        <v>0</v>
      </c>
      <c r="BT147">
        <f>INDEX('Ambiente-Termico'!$B$2:$EC$1000, MATCH($O147, 'Ambiente-Termico'!$I$2:$I$1000, 0), MATCH(BT$1, 'Ambiente-Termico'!$B$1:$EC$1, 0))</f>
        <v>1135</v>
      </c>
      <c r="BU147" s="2">
        <f>INDEX('Ambiente-Termico'!$B$2:$EC$1000, MATCH($O147, 'Ambiente-Termico'!$I$2:$I$1000, 0), MATCH(BU$1, 'Ambiente-Termico'!$B$1:$EC$1, 0))</f>
        <v>0.31095890410958898</v>
      </c>
      <c r="BV147">
        <f>INDEX('Ambiente-Termico'!$B$2:$EC$1000, MATCH($O147, 'Ambiente-Termico'!$I$2:$I$1000, 0), MATCH(BV$1, 'Ambiente-Termico'!$B$1:$EC$1, 0))</f>
        <v>7625</v>
      </c>
      <c r="BW147" s="2">
        <f>INDEX('Ambiente-Termico'!$B$2:$EC$1000, MATCH($O147, 'Ambiente-Termico'!$I$2:$I$1000, 0), MATCH(BW$1, 'Ambiente-Termico'!$B$1:$EC$1, 0))</f>
        <v>0.87043378995433784</v>
      </c>
      <c r="BX147">
        <f>INDEX('Ambiente-Termico'!$B$2:$EC$1000, MATCH($O147, 'Ambiente-Termico'!$I$2:$I$1000, 0), MATCH(BX$1, 'Ambiente-Termico'!$B$1:$EC$1, 0))</f>
        <v>8</v>
      </c>
      <c r="BY147" s="2">
        <f>INDEX('Ambiente-Termico'!$B$2:$EC$1000, MATCH($O147, 'Ambiente-Termico'!$I$2:$I$1000, 0), MATCH(BY$1, 'Ambiente-Termico'!$B$1:$EC$1, 0))</f>
        <v>9.1324200913242006E-4</v>
      </c>
      <c r="BZ147">
        <f>INDEX('Ambiente-Termico'!$B$2:$EC$1000, MATCH($O147, 'Ambiente-Termico'!$I$2:$I$1000, 0), MATCH(BZ$1, 'Ambiente-Termico'!$B$1:$EC$1, 0))</f>
        <v>2528</v>
      </c>
      <c r="CA147" s="2">
        <f>INDEX('Ambiente-Termico'!$B$2:$EC$1000, MATCH($O147, 'Ambiente-Termico'!$I$2:$I$1000, 0), MATCH(CA$1, 'Ambiente-Termico'!$B$1:$EC$1, 0))</f>
        <v>0.28858447488584482</v>
      </c>
      <c r="CB147">
        <f>INDEX('Ambiente-Termico'!$B$2:$EC$1000, MATCH($O147, 'Ambiente-Termico'!$I$2:$I$1000, 0), MATCH(CB$1, 'Ambiente-Termico'!$B$1:$EC$1, 0))</f>
        <v>6224</v>
      </c>
      <c r="CC147" s="2">
        <f>INDEX('Ambiente-Termico'!$B$2:$EC$1000, MATCH($O147, 'Ambiente-Termico'!$I$2:$I$1000, 0), MATCH(CC$1, 'Ambiente-Termico'!$B$1:$EC$1, 0))</f>
        <v>0.71050228310502284</v>
      </c>
      <c r="CD147">
        <f>INDEX('Ambiente-Termico'!$B$2:$EC$1000, MATCH($O147, 'Ambiente-Termico'!$I$2:$I$1000, 0), MATCH(CD$1, 'Ambiente-Termico'!$B$1:$EC$1, 0))</f>
        <v>2912.17</v>
      </c>
      <c r="CE147">
        <f>INDEX('Ambiente-Termico'!$B$2:$EC$1000, MATCH($O147, 'Ambiente-Termico'!$I$2:$I$1000, 0), MATCH(CE$1, 'Ambiente-Termico'!$B$1:$EC$1, 0))</f>
        <v>586.04999999999995</v>
      </c>
      <c r="CF147">
        <f>INDEX('Ambiente-Termico'!$B$2:$EC$1000, MATCH($O147, 'Ambiente-Termico'!$I$2:$I$1000, 0), MATCH(CF$1, 'Ambiente-Termico'!$B$1:$EC$1, 0))</f>
        <v>145.60849999999999</v>
      </c>
      <c r="CG147">
        <f>INDEX('Ambiente-Termico'!$B$2:$EC$1000, MATCH($O147, 'Ambiente-Termico'!$I$2:$I$1000, 0), MATCH(CG$1, 'Ambiente-Termico'!$B$1:$EC$1, 0))</f>
        <v>29.302499999999998</v>
      </c>
      <c r="CH147">
        <f>INDEX('Ambiente-Termico'!$B$2:$EC$1000, MATCH($O147, 'Ambiente-Termico'!$I$2:$I$1000, 0), MATCH(CH$1, 'Ambiente-Termico'!$B$1:$EC$1, 0))</f>
        <v>116.306</v>
      </c>
      <c r="CI147">
        <f>INDEX('Ambiente-Termico'!$B$2:$EC$1000, MATCH($O147, 'Ambiente-Termico'!$I$2:$I$1000, 0), MATCH(CI$1, 'Ambiente-Termico'!$B$1:$EC$1, 0))</f>
        <v>2385.81</v>
      </c>
      <c r="CJ147">
        <f>INDEX('Ambiente-Termico'!$B$2:$EC$1000, MATCH($O147, 'Ambiente-Termico'!$I$2:$I$1000, 0), MATCH(CJ$1, 'Ambiente-Termico'!$B$1:$EC$1, 0))</f>
        <v>46.217505647586492</v>
      </c>
      <c r="CK147">
        <f>INDEX('Ambiente-Termico'!$B$2:$EC$1000, MATCH($O147, 'Ambiente-Termico'!$I$2:$I$1000, 0), MATCH(CK$1, 'Ambiente-Termico'!$B$1:$EC$1, 0))</f>
        <v>23.8</v>
      </c>
      <c r="CL147">
        <f>INDEX('Ambiente-Termico'!$B$2:$EC$1000, MATCH($O147, 'Ambiente-Termico'!$I$2:$I$1000, 0), MATCH(CL$1, 'Ambiente-Termico'!$B$1:$EC$1, 0))</f>
        <v>47.56</v>
      </c>
      <c r="CM147">
        <f>INDEX('Ambiente-Termico'!$B$2:$EC$1000, MATCH($O147, 'Ambiente-Termico'!$I$2:$I$1000, 0), MATCH(CM$1, 'Ambiente-Termico'!$B$1:$EC$1, 0))</f>
        <v>6.74</v>
      </c>
      <c r="CN147" t="str">
        <f>INDEX('Ambiente-Termico'!$B$2:$EC$1000, MATCH($O147, 'Ambiente-Termico'!$I$2:$I$1000, 0), MATCH(CN$1, 'Ambiente-Termico'!$B$1:$EC$1, 0))</f>
        <v xml:space="preserve"> 02/21  23:00:00</v>
      </c>
      <c r="CO147">
        <f>INDEX('Ambiente-Termico'!$B$2:$EC$1000, MATCH($O147, 'Ambiente-Termico'!$I$2:$I$1000, 0), MATCH(CO$1, 'Ambiente-Termico'!$B$1:$EC$1, 0))</f>
        <v>760.06931228325504</v>
      </c>
      <c r="CP147">
        <f>INDEX('Ambiente-Termico'!$B$2:$EC$1000, MATCH($O147, 'Ambiente-Termico'!$I$2:$I$1000, 0), MATCH(CP$1, 'Ambiente-Termico'!$B$1:$EC$1, 0))</f>
        <v>162</v>
      </c>
      <c r="CQ147">
        <f>INDEX('Ambiente-Termico'!$B$2:$EC$1000, MATCH($O147, 'Ambiente-Termico'!$I$2:$I$1000, 0), MATCH(CQ$1, 'Ambiente-Termico'!$B$1:$EC$1, 0))</f>
        <v>109.4562500000001</v>
      </c>
      <c r="CR147">
        <f>INDEX('Ambiente-Termico'!$B$2:$EC$1000, MATCH($O147, 'Ambiente-Termico'!$I$2:$I$1000, 0), MATCH(CR$1, 'Ambiente-Termico'!$B$1:$EC$1, 0))</f>
        <v>0</v>
      </c>
      <c r="CS147">
        <f>INDEX('Ambiente-Termico'!$B$2:$EC$1000, MATCH($O147, 'Ambiente-Termico'!$I$2:$I$1000, 0), MATCH(CS$1, 'Ambiente-Termico'!$B$1:$EC$1, 0))</f>
        <v>-122.6438643809992</v>
      </c>
      <c r="CT147">
        <f>INDEX('Ambiente-Termico'!$B$2:$EC$1000, MATCH($O147, 'Ambiente-Termico'!$I$2:$I$1000, 0), MATCH(CT$1, 'Ambiente-Termico'!$B$1:$EC$1, 0))</f>
        <v>0</v>
      </c>
      <c r="CU147">
        <f>INDEX('Ambiente-Termico'!$B$2:$EC$1000, MATCH($O147, 'Ambiente-Termico'!$I$2:$I$1000, 0), MATCH(CU$1, 'Ambiente-Termico'!$B$1:$EC$1, 0))</f>
        <v>-122.6438643809992</v>
      </c>
      <c r="CV147">
        <f>INDEX('Ambiente-Termico'!$B$2:$EC$1000, MATCH($O147, 'Ambiente-Termico'!$I$2:$I$1000, 0), MATCH(CV$1, 'Ambiente-Termico'!$B$1:$EC$1, 0))</f>
        <v>448.76401740742602</v>
      </c>
      <c r="CW147">
        <f>INDEX('Ambiente-Termico'!$B$2:$EC$1000, MATCH($O147, 'Ambiente-Termico'!$I$2:$I$1000, 0), MATCH(CW$1, 'Ambiente-Termico'!$B$1:$EC$1, 0))</f>
        <v>0</v>
      </c>
      <c r="CX147">
        <f>INDEX('Ambiente-Termico'!$B$2:$EC$1000, MATCH($O147, 'Ambiente-Termico'!$I$2:$I$1000, 0), MATCH(CX$1, 'Ambiente-Termico'!$B$1:$EC$1, 0))</f>
        <v>162.4929092568282</v>
      </c>
      <c r="CY147">
        <f>INDEX('Ambiente-Termico'!$B$2:$EC$1000, MATCH($O147, 'Ambiente-Termico'!$I$2:$I$1000, 0), MATCH(CY$1, 'Ambiente-Termico'!$B$1:$EC$1, 0))</f>
        <v>760.06931228325504</v>
      </c>
      <c r="CZ147">
        <f>INDEX('Ambiente-Termico'!$B$2:$EC$1000, MATCH($O147, 'Ambiente-Termico'!$I$2:$I$1000, 0), MATCH(CZ$1, 'Ambiente-Termico'!$B$1:$EC$1, 0))</f>
        <v>0</v>
      </c>
      <c r="DA147" t="str">
        <f>INDEX('Ambiente-Termico'!$B$2:$EC$1000, MATCH($O147, 'Ambiente-Termico'!$I$2:$I$1000, 0), MATCH(DA$1, 'Ambiente-Termico'!$B$1:$EC$1, 0))</f>
        <v xml:space="preserve"> 03/08  23:00:00</v>
      </c>
      <c r="DB147">
        <f>INDEX('Ambiente-Termico'!$B$2:$EC$1000, MATCH($O147, 'Ambiente-Termico'!$I$2:$I$1000, 0), MATCH(DB$1, 'Ambiente-Termico'!$B$1:$EC$1, 0))</f>
        <v>965.9317601884552</v>
      </c>
      <c r="DC147">
        <f>INDEX('Ambiente-Termico'!$B$2:$EC$1000, MATCH($O147, 'Ambiente-Termico'!$I$2:$I$1000, 0), MATCH(DC$1, 'Ambiente-Termico'!$B$1:$EC$1, 0))</f>
        <v>162</v>
      </c>
      <c r="DD147">
        <f>INDEX('Ambiente-Termico'!$B$2:$EC$1000, MATCH($O147, 'Ambiente-Termico'!$I$2:$I$1000, 0), MATCH(DD$1, 'Ambiente-Termico'!$B$1:$EC$1, 0))</f>
        <v>109.4562500000001</v>
      </c>
      <c r="DE147">
        <f>INDEX('Ambiente-Termico'!$B$2:$EC$1000, MATCH($O147, 'Ambiente-Termico'!$I$2:$I$1000, 0), MATCH(DE$1, 'Ambiente-Termico'!$B$1:$EC$1, 0))</f>
        <v>0</v>
      </c>
      <c r="DF147">
        <f>INDEX('Ambiente-Termico'!$B$2:$EC$1000, MATCH($O147, 'Ambiente-Termico'!$I$2:$I$1000, 0), MATCH(DF$1, 'Ambiente-Termico'!$B$1:$EC$1, 0))</f>
        <v>-27.114843495442781</v>
      </c>
      <c r="DG147">
        <f>INDEX('Ambiente-Termico'!$B$2:$EC$1000, MATCH($O147, 'Ambiente-Termico'!$I$2:$I$1000, 0), MATCH(DG$1, 'Ambiente-Termico'!$B$1:$EC$1, 0))</f>
        <v>0</v>
      </c>
      <c r="DH147">
        <f>INDEX('Ambiente-Termico'!$B$2:$EC$1000, MATCH($O147, 'Ambiente-Termico'!$I$2:$I$1000, 0), MATCH(DH$1, 'Ambiente-Termico'!$B$1:$EC$1, 0))</f>
        <v>-27.114843495442781</v>
      </c>
      <c r="DI147">
        <f>INDEX('Ambiente-Termico'!$B$2:$EC$1000, MATCH($O147, 'Ambiente-Termico'!$I$2:$I$1000, 0), MATCH(DI$1, 'Ambiente-Termico'!$B$1:$EC$1, 0))</f>
        <v>131.45119531288941</v>
      </c>
      <c r="DJ147">
        <f>INDEX('Ambiente-Termico'!$B$2:$EC$1000, MATCH($O147, 'Ambiente-Termico'!$I$2:$I$1000, 0), MATCH(DJ$1, 'Ambiente-Termico'!$B$1:$EC$1, 0))</f>
        <v>0</v>
      </c>
      <c r="DK147">
        <f>INDEX('Ambiente-Termico'!$B$2:$EC$1000, MATCH($O147, 'Ambiente-Termico'!$I$2:$I$1000, 0), MATCH(DK$1, 'Ambiente-Termico'!$B$1:$EC$1, 0))</f>
        <v>590.13915837100853</v>
      </c>
      <c r="DL147">
        <f>INDEX('Ambiente-Termico'!$B$2:$EC$1000, MATCH($O147, 'Ambiente-Termico'!$I$2:$I$1000, 0), MATCH(DL$1, 'Ambiente-Termico'!$B$1:$EC$1, 0))</f>
        <v>965.9317601884552</v>
      </c>
      <c r="DM147">
        <f>INDEX('Ambiente-Termico'!$B$2:$EC$1000, MATCH($O147, 'Ambiente-Termico'!$I$2:$I$1000, 0), MATCH(DM$1, 'Ambiente-Termico'!$B$1:$EC$1, 0))</f>
        <v>0</v>
      </c>
      <c r="DN147" s="2">
        <f t="shared" si="90"/>
        <v>0.2535270836964657</v>
      </c>
      <c r="DO147" s="2">
        <f t="shared" si="91"/>
        <v>2.7383619616629273E-2</v>
      </c>
      <c r="DP147" s="2">
        <f t="shared" si="92"/>
        <v>0.2535270836964657</v>
      </c>
      <c r="DQ147" s="2">
        <f t="shared" si="93"/>
        <v>2.7383619616629273E-2</v>
      </c>
      <c r="DR147" s="2">
        <f t="shared" si="94"/>
        <v>0.29483522246710048</v>
      </c>
      <c r="DS147" s="2">
        <f t="shared" si="95"/>
        <v>0.43746419030597694</v>
      </c>
      <c r="DT147" s="2">
        <f t="shared" si="96"/>
        <v>-0.40202492761150133</v>
      </c>
      <c r="DU147" s="2">
        <f t="shared" si="97"/>
        <v>0.20851346857332886</v>
      </c>
      <c r="DV147" s="2">
        <f t="shared" si="98"/>
        <v>-8.832951945080092E-2</v>
      </c>
      <c r="DW147" s="2">
        <f t="shared" si="99"/>
        <v>4.9365303244005565E-2</v>
      </c>
      <c r="DX147" s="2">
        <f t="shared" si="100"/>
        <v>8.7130960286348813E-2</v>
      </c>
      <c r="DY147" s="2">
        <f t="shared" si="101"/>
        <v>0.21313845643017812</v>
      </c>
      <c r="DZ147" s="2">
        <f t="shared" si="102"/>
        <v>0.14400824797305989</v>
      </c>
      <c r="EA147" s="2">
        <f t="shared" si="103"/>
        <v>0</v>
      </c>
      <c r="EB147" s="2">
        <f t="shared" si="104"/>
        <v>-0.16135878978270538</v>
      </c>
      <c r="EC147" s="2">
        <f t="shared" si="105"/>
        <v>0</v>
      </c>
      <c r="ED147" s="2">
        <f t="shared" si="106"/>
        <v>-0.16135878978270538</v>
      </c>
      <c r="EE147" s="2">
        <f t="shared" si="107"/>
        <v>0.59042512328163188</v>
      </c>
      <c r="EF147" s="2">
        <f t="shared" si="108"/>
        <v>0</v>
      </c>
      <c r="EG147" s="2">
        <f t="shared" si="109"/>
        <v>0.21378696209783557</v>
      </c>
      <c r="EH147" s="2">
        <f t="shared" si="110"/>
        <v>1</v>
      </c>
      <c r="EI147" s="2">
        <f t="shared" si="111"/>
        <v>0</v>
      </c>
      <c r="EJ147" s="2">
        <f t="shared" si="112"/>
        <v>0.10769829397182773</v>
      </c>
      <c r="EK147" s="2">
        <f t="shared" si="113"/>
        <v>0.1677137109234233</v>
      </c>
      <c r="EL147" s="2">
        <f t="shared" si="114"/>
        <v>0.11331675229174053</v>
      </c>
      <c r="EM147" s="2">
        <f t="shared" si="115"/>
        <v>0</v>
      </c>
      <c r="EN147" s="2">
        <f t="shared" si="116"/>
        <v>-2.8071179158818238E-2</v>
      </c>
      <c r="EO147" s="2">
        <f t="shared" si="117"/>
        <v>0</v>
      </c>
      <c r="EP147" s="2">
        <f t="shared" si="118"/>
        <v>-2.8071179158818238E-2</v>
      </c>
      <c r="EQ147" s="2">
        <f t="shared" si="119"/>
        <v>0.13608745537805178</v>
      </c>
      <c r="ER147" s="2">
        <f t="shared" si="120"/>
        <v>0</v>
      </c>
      <c r="ES147" s="2">
        <f t="shared" si="121"/>
        <v>0.61095326056560273</v>
      </c>
      <c r="ET147" s="2">
        <f t="shared" si="122"/>
        <v>1</v>
      </c>
      <c r="EU147" s="2">
        <f t="shared" si="123"/>
        <v>0</v>
      </c>
      <c r="EV147">
        <f>INDEX('Ambiente-Luminico'!$B$2:$DZ$1000, MATCH($P147, 'Ambiente-Luminico'!$M$2:$M$1000, 0), MATCH(EV$1, 'Ambiente-Luminico'!$B$1:$DZ$1, 0))</f>
        <v>1</v>
      </c>
      <c r="EW147">
        <f>INDEX('Ambiente-Luminico'!$B$2:$DZ$1000, MATCH($P147, 'Ambiente-Luminico'!$M$2:$M$1000, 0), MATCH(EW$1, 'Ambiente-Luminico'!$B$1:$DZ$1, 0))</f>
        <v>0.48214287</v>
      </c>
      <c r="EX147">
        <f>INDEX('Ambiente-Luminico'!$B$2:$DZ$1000, MATCH($P147, 'Ambiente-Luminico'!$M$2:$M$1000, 0), MATCH(EX$1, 'Ambiente-Luminico'!$B$1:$DZ$1, 0))</f>
        <v>0</v>
      </c>
      <c r="EY147">
        <f>INDEX('Ambiente-Luminico'!$B$2:$DZ$1000, MATCH($P147, 'Ambiente-Luminico'!$M$2:$M$1000, 0), MATCH(EY$1, 'Ambiente-Luminico'!$B$1:$DZ$1, 0))</f>
        <v>0.78267604000000002</v>
      </c>
      <c r="EZ147">
        <f>INDEX('Ambiente-Luminico'!$B$2:$DZ$1000, MATCH($P147, 'Ambiente-Luminico'!$M$2:$M$1000, 0), MATCH(EZ$1, 'Ambiente-Luminico'!$B$1:$DZ$1, 0))</f>
        <v>0.11157535</v>
      </c>
      <c r="FA147">
        <f>INDEX('Ambiente-Luminico'!$B$2:$DZ$1000, MATCH($P147, 'Ambiente-Luminico'!$M$2:$M$1000, 0), MATCH(FA$1, 'Ambiente-Luminico'!$B$1:$DZ$1, 0))</f>
        <v>1849.5592999999999</v>
      </c>
      <c r="FB147">
        <f>INDEX('Ambiente-Luminico'!$B$2:$DZ$1000, MATCH($P147, 'Ambiente-Luminico'!$M$2:$M$1000, 0), MATCH(FB$1, 'Ambiente-Luminico'!$B$1:$DZ$1, 0))</f>
        <v>0.35714287</v>
      </c>
    </row>
    <row r="148" spans="1:158" x14ac:dyDescent="0.3">
      <c r="A148">
        <f>IF(INDEX(Plan1!O$5:O$1000,ROW()-1)="","",INDEX(Plan1!O$5:O$1000,ROW()-1))</f>
        <v>147</v>
      </c>
      <c r="B148" t="str">
        <f>IF(INDEX(Plan1!P$5:P$1000,ROW()-1)="","",INDEX(Plan1!P$5:P$1000,ROW()-1))</f>
        <v>CTD-HVAC-V86-ST</v>
      </c>
      <c r="C148" t="str">
        <f>IF(INDEX(Plan1!Q$5:Q$1000,ROW()-1)="","",INDEX(Plan1!Q$5:Q$1000,ROW()-1))</f>
        <v>CTD</v>
      </c>
      <c r="D148" t="str">
        <f>IF(INDEX(Plan1!R$5:R$1000,ROW()-1)="","",INDEX(Plan1!R$5:R$1000,ROW()-1))</f>
        <v>HVAC</v>
      </c>
      <c r="E148" t="str">
        <f>IF(INDEX(Plan1!S$5:S$1000,ROW()-1)="","",INDEX(Plan1!S$5:S$1000,ROW()-1))</f>
        <v>V86</v>
      </c>
      <c r="F148" t="str">
        <f>IF(INDEX(Plan1!T$5:T$1000,ROW()-1)="","",INDEX(Plan1!T$5:T$1000,ROW()-1))</f>
        <v>ST</v>
      </c>
      <c r="G148" t="str">
        <f>IF(INDEX(Plan1!U$5:U$1000,ROW()-1)="","",INDEX(Plan1!U$5:U$1000,ROW()-1))</f>
        <v>DORMITÓRIO 1</v>
      </c>
      <c r="H148">
        <f>IF(INDEX(Plan1!W$5:W$1000,ROW()-1)="","",INDEX(Plan1!W$5:W$1000,ROW()-1))</f>
        <v>20</v>
      </c>
      <c r="I148">
        <f>IF(INDEX(Plan1!X$5:X$1000,ROW()-1)="","",INDEX(Plan1!X$5:X$1000,ROW()-1))</f>
        <v>14.52</v>
      </c>
      <c r="J148">
        <f>IF(INDEX(Plan1!Y$5:Y$1000,ROW()-1)="","",INDEX(Plan1!Y$5:Y$1000,ROW()-1))</f>
        <v>6.24</v>
      </c>
      <c r="K148" s="16">
        <f>IF(INDEX(Plan1!Z$5:Z$1000,ROW()-1)="","",INDEX(Plan1!Z$5:Z$1000,ROW()-1))</f>
        <v>0.43</v>
      </c>
      <c r="L148" s="2">
        <f>IF(INDEX(Plan1!AA$5:AA$1000,ROW()-1)="","",INDEX(Plan1!AA$5:AA$1000,ROW()-1))</f>
        <v>0.31</v>
      </c>
      <c r="M148" t="str">
        <f t="shared" si="124"/>
        <v>ST</v>
      </c>
      <c r="N148" t="str">
        <f t="shared" si="125"/>
        <v>Oeste</v>
      </c>
      <c r="O148" t="str">
        <f t="shared" si="126"/>
        <v>CTD-HVAC-V86-ST-DORMITÓRIO 1-ST</v>
      </c>
      <c r="P148" t="str">
        <f t="shared" si="127"/>
        <v>CTD-VN-V86-ST-DORMITÓRIO 1-ST</v>
      </c>
      <c r="Q148" t="str">
        <f t="shared" si="128"/>
        <v>CTD_ST_V86</v>
      </c>
      <c r="R148" t="str">
        <f t="shared" si="129"/>
        <v>CTD_ST_V86_sDG</v>
      </c>
      <c r="S148" t="str">
        <f t="shared" si="130"/>
        <v>CTD-DORM-01</v>
      </c>
      <c r="T148" t="str">
        <f t="shared" si="131"/>
        <v>CTD-HVAC-V86-ST-DORMITÓRIO 1-ST</v>
      </c>
      <c r="U148">
        <f>INDEX('Ambiente-Termico'!$B$2:$EC$1000, MATCH($O148, 'Ambiente-Termico'!$I$2:$I$1000, 0), MATCH(U$1, 'Ambiente-Termico'!$B$1:$EC$1, 0))</f>
        <v>3650</v>
      </c>
      <c r="V148">
        <f>INDEX('Ambiente-Termico'!$B$2:$EC$1000, MATCH($O148, 'Ambiente-Termico'!$I$2:$I$1000, 0), MATCH(V$1, 'Ambiente-Termico'!$B$1:$EC$1, 0))</f>
        <v>24.09</v>
      </c>
      <c r="W148">
        <f>INDEX('Ambiente-Termico'!$B$2:$EC$1000, MATCH($O148, 'Ambiente-Termico'!$I$2:$I$1000, 0), MATCH(W$1, 'Ambiente-Termico'!$B$1:$EC$1, 0))</f>
        <v>29.55</v>
      </c>
      <c r="X148">
        <f>INDEX('Ambiente-Termico'!$B$2:$EC$1000, MATCH($O148, 'Ambiente-Termico'!$I$2:$I$1000, 0), MATCH(X$1, 'Ambiente-Termico'!$B$1:$EC$1, 0))</f>
        <v>22.1</v>
      </c>
      <c r="Y148">
        <f>INDEX('Ambiente-Termico'!$B$2:$EC$1000, MATCH($O148, 'Ambiente-Termico'!$I$2:$I$1000, 0), MATCH(Y$1, 'Ambiente-Termico'!$B$1:$EC$1, 0))</f>
        <v>22.09</v>
      </c>
      <c r="Z148">
        <f>INDEX('Ambiente-Termico'!$B$2:$EC$1000, MATCH($O148, 'Ambiente-Termico'!$I$2:$I$1000, 0), MATCH(Z$1, 'Ambiente-Termico'!$B$1:$EC$1, 0))</f>
        <v>26.54</v>
      </c>
      <c r="AA148">
        <f>INDEX('Ambiente-Termico'!$B$2:$EC$1000, MATCH($O148, 'Ambiente-Termico'!$I$2:$I$1000, 0), MATCH(AA$1, 'Ambiente-Termico'!$B$1:$EC$1, 0))</f>
        <v>29.47</v>
      </c>
      <c r="AB148">
        <f>INDEX('Ambiente-Termico'!$B$2:$EC$1000, MATCH($O148, 'Ambiente-Termico'!$I$2:$I$1000, 0), MATCH(AB$1, 'Ambiente-Termico'!$B$1:$EC$1, 0))</f>
        <v>21.16</v>
      </c>
      <c r="AC148">
        <f>INDEX('Ambiente-Termico'!$B$2:$EC$1000, MATCH($O148, 'Ambiente-Termico'!$I$2:$I$1000, 0), MATCH(AC$1, 'Ambiente-Termico'!$B$1:$EC$1, 0))</f>
        <v>21.69</v>
      </c>
      <c r="AD148">
        <f>INDEX('Ambiente-Termico'!$B$2:$EC$1000, MATCH($O148, 'Ambiente-Termico'!$I$2:$I$1000, 0), MATCH(AD$1, 'Ambiente-Termico'!$B$1:$EC$1, 0))</f>
        <v>25.31</v>
      </c>
      <c r="AE148">
        <f>INDEX('Ambiente-Termico'!$B$2:$EC$1000, MATCH($O148, 'Ambiente-Termico'!$I$2:$I$1000, 0), MATCH(AE$1, 'Ambiente-Termico'!$B$1:$EC$1, 0))</f>
        <v>29.51</v>
      </c>
      <c r="AF148">
        <f>INDEX('Ambiente-Termico'!$B$2:$EC$1000, MATCH($O148, 'Ambiente-Termico'!$I$2:$I$1000, 0), MATCH(AF$1, 'Ambiente-Termico'!$B$1:$EC$1, 0))</f>
        <v>21.63</v>
      </c>
      <c r="AG148">
        <f>INDEX('Ambiente-Termico'!$B$2:$EC$1000, MATCH($O148, 'Ambiente-Termico'!$I$2:$I$1000, 0), MATCH(AG$1, 'Ambiente-Termico'!$B$1:$EC$1, 0))</f>
        <v>21.89</v>
      </c>
      <c r="AH148" s="2">
        <f t="shared" si="132"/>
        <v>0</v>
      </c>
      <c r="AI148" s="2">
        <f t="shared" si="132"/>
        <v>0</v>
      </c>
      <c r="AJ148" s="2">
        <f t="shared" si="132"/>
        <v>0</v>
      </c>
      <c r="AK148" s="2">
        <f t="shared" si="132"/>
        <v>0</v>
      </c>
      <c r="AL148" s="2">
        <f t="shared" si="133"/>
        <v>0</v>
      </c>
      <c r="AM148" s="2">
        <f t="shared" si="133"/>
        <v>0</v>
      </c>
      <c r="AN148" s="2">
        <f t="shared" si="133"/>
        <v>0</v>
      </c>
      <c r="AO148" s="2">
        <f t="shared" si="133"/>
        <v>0</v>
      </c>
      <c r="AP148" s="2">
        <f t="shared" si="134"/>
        <v>0</v>
      </c>
      <c r="AQ148" s="2">
        <f t="shared" si="134"/>
        <v>0</v>
      </c>
      <c r="AR148" s="2">
        <f t="shared" si="134"/>
        <v>0</v>
      </c>
      <c r="AS148" s="2">
        <f t="shared" si="134"/>
        <v>0</v>
      </c>
      <c r="AT148">
        <f>INDEX('Ambiente-Termico'!$B$2:$EC$1000, MATCH($O148, 'Ambiente-Termico'!$I$2:$I$1000, 0), MATCH(AT$1, 'Ambiente-Termico'!$B$1:$EC$1, 0))</f>
        <v>0</v>
      </c>
      <c r="AU148" s="2">
        <f>INDEX('Ambiente-Termico'!$B$2:$EC$1000, MATCH($O148, 'Ambiente-Termico'!$I$2:$I$1000, 0), MATCH(AU$1, 'Ambiente-Termico'!$B$1:$EC$1, 0))</f>
        <v>0</v>
      </c>
      <c r="AV148">
        <f>INDEX('Ambiente-Termico'!$B$2:$EC$1000, MATCH($O148, 'Ambiente-Termico'!$I$2:$I$1000, 0), MATCH(AV$1, 'Ambiente-Termico'!$B$1:$EC$1, 0))</f>
        <v>3645</v>
      </c>
      <c r="AW148" s="2">
        <f>INDEX('Ambiente-Termico'!$B$2:$EC$1000, MATCH($O148, 'Ambiente-Termico'!$I$2:$I$1000, 0), MATCH(AW$1, 'Ambiente-Termico'!$B$1:$EC$1, 0))</f>
        <v>0.99863013698630132</v>
      </c>
      <c r="AX148">
        <f>INDEX('Ambiente-Termico'!$B$2:$EC$1000, MATCH($O148, 'Ambiente-Termico'!$I$2:$I$1000, 0), MATCH(AX$1, 'Ambiente-Termico'!$B$1:$EC$1, 0))</f>
        <v>5</v>
      </c>
      <c r="AY148" s="2">
        <f>INDEX('Ambiente-Termico'!$B$2:$EC$1000, MATCH($O148, 'Ambiente-Termico'!$I$2:$I$1000, 0), MATCH(AY$1, 'Ambiente-Termico'!$B$1:$EC$1, 0))</f>
        <v>1.3698630136986299E-3</v>
      </c>
      <c r="AZ148">
        <f>INDEX('Ambiente-Termico'!$B$2:$EC$1000, MATCH($O148, 'Ambiente-Termico'!$I$2:$I$1000, 0), MATCH(AZ$1, 'Ambiente-Termico'!$B$1:$EC$1, 0))</f>
        <v>0</v>
      </c>
      <c r="BA148" s="2">
        <f>INDEX('Ambiente-Termico'!$B$2:$EC$1000, MATCH($O148, 'Ambiente-Termico'!$I$2:$I$1000, 0), MATCH(BA$1, 'Ambiente-Termico'!$B$1:$EC$1, 0))</f>
        <v>0</v>
      </c>
      <c r="BB148">
        <f>INDEX('Ambiente-Termico'!$B$2:$EC$1000, MATCH($O148, 'Ambiente-Termico'!$I$2:$I$1000, 0), MATCH(BB$1, 'Ambiente-Termico'!$B$1:$EC$1, 0))</f>
        <v>8640</v>
      </c>
      <c r="BC148" s="2">
        <f>INDEX('Ambiente-Termico'!$B$2:$EC$1000, MATCH($O148, 'Ambiente-Termico'!$I$2:$I$1000, 0), MATCH(BC$1, 'Ambiente-Termico'!$B$1:$EC$1, 0))</f>
        <v>0.98630136986301364</v>
      </c>
      <c r="BD148" t="e">
        <f>INDEX('Ambiente-Termico'!$B$2:$EC$1000, MATCH($O148, 'Ambiente-Termico'!$I$2:$I$1000, 0), MATCH(BD$1, 'Ambiente-Termico'!$B$1:$EC$1, 0))</f>
        <v>#N/A</v>
      </c>
      <c r="BE148" s="2" t="e">
        <f>INDEX('Ambiente-Termico'!$B$2:$EC$1000, MATCH($O148, 'Ambiente-Termico'!$I$2:$I$1000, 0), MATCH(BE$1, 'Ambiente-Termico'!$B$1:$EC$1, 0))</f>
        <v>#N/A</v>
      </c>
      <c r="BF148">
        <f>INDEX('Ambiente-Termico'!$B$2:$EC$1000, MATCH($O148, 'Ambiente-Termico'!$I$2:$I$1000, 0), MATCH(BF$1, 'Ambiente-Termico'!$B$1:$EC$1, 0))</f>
        <v>0</v>
      </c>
      <c r="BG148" s="2">
        <f>INDEX('Ambiente-Termico'!$B$2:$EC$1000, MATCH($O148, 'Ambiente-Termico'!$I$2:$I$1000, 0), MATCH(BG$1, 'Ambiente-Termico'!$B$1:$EC$1, 0))</f>
        <v>0</v>
      </c>
      <c r="BH148">
        <f>INDEX('Ambiente-Termico'!$B$2:$EC$1000, MATCH($O148, 'Ambiente-Termico'!$I$2:$I$1000, 0), MATCH(BH$1, 'Ambiente-Termico'!$B$1:$EC$1, 0))</f>
        <v>0</v>
      </c>
      <c r="BI148" s="2">
        <f>INDEX('Ambiente-Termico'!$B$2:$EC$1000, MATCH($O148, 'Ambiente-Termico'!$I$2:$I$1000, 0), MATCH(BI$1, 'Ambiente-Termico'!$B$1:$EC$1, 0))</f>
        <v>0</v>
      </c>
      <c r="BJ148">
        <f>INDEX('Ambiente-Termico'!$B$2:$EC$1000, MATCH($O148, 'Ambiente-Termico'!$I$2:$I$1000, 0), MATCH(BJ$1, 'Ambiente-Termico'!$B$1:$EC$1, 0))</f>
        <v>3650</v>
      </c>
      <c r="BK148" s="2">
        <f>INDEX('Ambiente-Termico'!$B$2:$EC$1000, MATCH($O148, 'Ambiente-Termico'!$I$2:$I$1000, 0), MATCH(BK$1, 'Ambiente-Termico'!$B$1:$EC$1, 0))</f>
        <v>1</v>
      </c>
      <c r="BL148">
        <f>INDEX('Ambiente-Termico'!$B$2:$EC$1000, MATCH($O148, 'Ambiente-Termico'!$I$2:$I$1000, 0), MATCH(BL$1, 'Ambiente-Termico'!$B$1:$EC$1, 0))</f>
        <v>252</v>
      </c>
      <c r="BM148" s="2">
        <f>INDEX('Ambiente-Termico'!$B$2:$EC$1000, MATCH($O148, 'Ambiente-Termico'!$I$2:$I$1000, 0), MATCH(BM$1, 'Ambiente-Termico'!$B$1:$EC$1, 0))</f>
        <v>2.8767123287671229E-2</v>
      </c>
      <c r="BN148">
        <f>INDEX('Ambiente-Termico'!$B$2:$EC$1000, MATCH($O148, 'Ambiente-Termico'!$I$2:$I$1000, 0), MATCH(BN$1, 'Ambiente-Termico'!$B$1:$EC$1, 0))</f>
        <v>233</v>
      </c>
      <c r="BO148" s="2">
        <f>INDEX('Ambiente-Termico'!$B$2:$EC$1000, MATCH($O148, 'Ambiente-Termico'!$I$2:$I$1000, 0), MATCH(BO$1, 'Ambiente-Termico'!$B$1:$EC$1, 0))</f>
        <v>2.6598173515981739E-2</v>
      </c>
      <c r="BP148">
        <f>INDEX('Ambiente-Termico'!$B$2:$EC$1000, MATCH($O148, 'Ambiente-Termico'!$I$2:$I$1000, 0), MATCH(BP$1, 'Ambiente-Termico'!$B$1:$EC$1, 0))</f>
        <v>8275</v>
      </c>
      <c r="BQ148" s="2">
        <f>INDEX('Ambiente-Termico'!$B$2:$EC$1000, MATCH($O148, 'Ambiente-Termico'!$I$2:$I$1000, 0), MATCH(BQ$1, 'Ambiente-Termico'!$B$1:$EC$1, 0))</f>
        <v>0.94463470319634701</v>
      </c>
      <c r="BR148">
        <f>INDEX('Ambiente-Termico'!$B$2:$EC$1000, MATCH($O148, 'Ambiente-Termico'!$I$2:$I$1000, 0), MATCH(BR$1, 'Ambiente-Termico'!$B$1:$EC$1, 0))</f>
        <v>0</v>
      </c>
      <c r="BS148" s="2">
        <f>INDEX('Ambiente-Termico'!$B$2:$EC$1000, MATCH($O148, 'Ambiente-Termico'!$I$2:$I$1000, 0), MATCH(BS$1, 'Ambiente-Termico'!$B$1:$EC$1, 0))</f>
        <v>0</v>
      </c>
      <c r="BT148">
        <f>INDEX('Ambiente-Termico'!$B$2:$EC$1000, MATCH($O148, 'Ambiente-Termico'!$I$2:$I$1000, 0), MATCH(BT$1, 'Ambiente-Termico'!$B$1:$EC$1, 0))</f>
        <v>1053</v>
      </c>
      <c r="BU148" s="2">
        <f>INDEX('Ambiente-Termico'!$B$2:$EC$1000, MATCH($O148, 'Ambiente-Termico'!$I$2:$I$1000, 0), MATCH(BU$1, 'Ambiente-Termico'!$B$1:$EC$1, 0))</f>
        <v>0.28849315068493148</v>
      </c>
      <c r="BV148">
        <f>INDEX('Ambiente-Termico'!$B$2:$EC$1000, MATCH($O148, 'Ambiente-Termico'!$I$2:$I$1000, 0), MATCH(BV$1, 'Ambiente-Termico'!$B$1:$EC$1, 0))</f>
        <v>7707</v>
      </c>
      <c r="BW148" s="2">
        <f>INDEX('Ambiente-Termico'!$B$2:$EC$1000, MATCH($O148, 'Ambiente-Termico'!$I$2:$I$1000, 0), MATCH(BW$1, 'Ambiente-Termico'!$B$1:$EC$1, 0))</f>
        <v>0.87979452054794516</v>
      </c>
      <c r="BX148">
        <f>INDEX('Ambiente-Termico'!$B$2:$EC$1000, MATCH($O148, 'Ambiente-Termico'!$I$2:$I$1000, 0), MATCH(BX$1, 'Ambiente-Termico'!$B$1:$EC$1, 0))</f>
        <v>7</v>
      </c>
      <c r="BY148" s="2">
        <f>INDEX('Ambiente-Termico'!$B$2:$EC$1000, MATCH($O148, 'Ambiente-Termico'!$I$2:$I$1000, 0), MATCH(BY$1, 'Ambiente-Termico'!$B$1:$EC$1, 0))</f>
        <v>7.9908675799086762E-4</v>
      </c>
      <c r="BZ148">
        <f>INDEX('Ambiente-Termico'!$B$2:$EC$1000, MATCH($O148, 'Ambiente-Termico'!$I$2:$I$1000, 0), MATCH(BZ$1, 'Ambiente-Termico'!$B$1:$EC$1, 0))</f>
        <v>2391</v>
      </c>
      <c r="CA148" s="2">
        <f>INDEX('Ambiente-Termico'!$B$2:$EC$1000, MATCH($O148, 'Ambiente-Termico'!$I$2:$I$1000, 0), MATCH(CA$1, 'Ambiente-Termico'!$B$1:$EC$1, 0))</f>
        <v>0.27294520547945211</v>
      </c>
      <c r="CB148">
        <f>INDEX('Ambiente-Termico'!$B$2:$EC$1000, MATCH($O148, 'Ambiente-Termico'!$I$2:$I$1000, 0), MATCH(CB$1, 'Ambiente-Termico'!$B$1:$EC$1, 0))</f>
        <v>6362</v>
      </c>
      <c r="CC148" s="2">
        <f>INDEX('Ambiente-Termico'!$B$2:$EC$1000, MATCH($O148, 'Ambiente-Termico'!$I$2:$I$1000, 0), MATCH(CC$1, 'Ambiente-Termico'!$B$1:$EC$1, 0))</f>
        <v>0.7262557077625571</v>
      </c>
      <c r="CD148">
        <f>INDEX('Ambiente-Termico'!$B$2:$EC$1000, MATCH($O148, 'Ambiente-Termico'!$I$2:$I$1000, 0), MATCH(CD$1, 'Ambiente-Termico'!$B$1:$EC$1, 0))</f>
        <v>3901.24</v>
      </c>
      <c r="CE148">
        <f>INDEX('Ambiente-Termico'!$B$2:$EC$1000, MATCH($O148, 'Ambiente-Termico'!$I$2:$I$1000, 0), MATCH(CE$1, 'Ambiente-Termico'!$B$1:$EC$1, 0))</f>
        <v>602.54999999999995</v>
      </c>
      <c r="CF148">
        <f>INDEX('Ambiente-Termico'!$B$2:$EC$1000, MATCH($O148, 'Ambiente-Termico'!$I$2:$I$1000, 0), MATCH(CF$1, 'Ambiente-Termico'!$B$1:$EC$1, 0))</f>
        <v>195.06199999999998</v>
      </c>
      <c r="CG148">
        <f>INDEX('Ambiente-Termico'!$B$2:$EC$1000, MATCH($O148, 'Ambiente-Termico'!$I$2:$I$1000, 0), MATCH(CG$1, 'Ambiente-Termico'!$B$1:$EC$1, 0))</f>
        <v>30.127499999999998</v>
      </c>
      <c r="CH148">
        <f>INDEX('Ambiente-Termico'!$B$2:$EC$1000, MATCH($O148, 'Ambiente-Termico'!$I$2:$I$1000, 0), MATCH(CH$1, 'Ambiente-Termico'!$B$1:$EC$1, 0))</f>
        <v>164.93449999999999</v>
      </c>
      <c r="CI148">
        <f>INDEX('Ambiente-Termico'!$B$2:$EC$1000, MATCH($O148, 'Ambiente-Termico'!$I$2:$I$1000, 0), MATCH(CI$1, 'Ambiente-Termico'!$B$1:$EC$1, 0))</f>
        <v>4241.17</v>
      </c>
      <c r="CJ148">
        <f>INDEX('Ambiente-Termico'!$B$2:$EC$1000, MATCH($O148, 'Ambiente-Termico'!$I$2:$I$1000, 0), MATCH(CJ$1, 'Ambiente-Termico'!$B$1:$EC$1, 0))</f>
        <v>32.964824474499842</v>
      </c>
      <c r="CK148">
        <f>INDEX('Ambiente-Termico'!$B$2:$EC$1000, MATCH($O148, 'Ambiente-Termico'!$I$2:$I$1000, 0), MATCH(CK$1, 'Ambiente-Termico'!$B$1:$EC$1, 0))</f>
        <v>30.07</v>
      </c>
      <c r="CL148">
        <f>INDEX('Ambiente-Termico'!$B$2:$EC$1000, MATCH($O148, 'Ambiente-Termico'!$I$2:$I$1000, 0), MATCH(CL$1, 'Ambiente-Termico'!$B$1:$EC$1, 0))</f>
        <v>43.7</v>
      </c>
      <c r="CM148">
        <f>INDEX('Ambiente-Termico'!$B$2:$EC$1000, MATCH($O148, 'Ambiente-Termico'!$I$2:$I$1000, 0), MATCH(CM$1, 'Ambiente-Termico'!$B$1:$EC$1, 0))</f>
        <v>7.09</v>
      </c>
      <c r="CN148" t="str">
        <f>INDEX('Ambiente-Termico'!$B$2:$EC$1000, MATCH($O148, 'Ambiente-Termico'!$I$2:$I$1000, 0), MATCH(CN$1, 'Ambiente-Termico'!$B$1:$EC$1, 0))</f>
        <v xml:space="preserve"> 02/21  23:00:00</v>
      </c>
      <c r="CO148">
        <f>INDEX('Ambiente-Termico'!$B$2:$EC$1000, MATCH($O148, 'Ambiente-Termico'!$I$2:$I$1000, 0), MATCH(CO$1, 'Ambiente-Termico'!$B$1:$EC$1, 0))</f>
        <v>832.61593855967953</v>
      </c>
      <c r="CP148">
        <f>INDEX('Ambiente-Termico'!$B$2:$EC$1000, MATCH($O148, 'Ambiente-Termico'!$I$2:$I$1000, 0), MATCH(CP$1, 'Ambiente-Termico'!$B$1:$EC$1, 0))</f>
        <v>162</v>
      </c>
      <c r="CQ148">
        <f>INDEX('Ambiente-Termico'!$B$2:$EC$1000, MATCH($O148, 'Ambiente-Termico'!$I$2:$I$1000, 0), MATCH(CQ$1, 'Ambiente-Termico'!$B$1:$EC$1, 0))</f>
        <v>109.4562500000001</v>
      </c>
      <c r="CR148">
        <f>INDEX('Ambiente-Termico'!$B$2:$EC$1000, MATCH($O148, 'Ambiente-Termico'!$I$2:$I$1000, 0), MATCH(CR$1, 'Ambiente-Termico'!$B$1:$EC$1, 0))</f>
        <v>0</v>
      </c>
      <c r="CS148">
        <f>INDEX('Ambiente-Termico'!$B$2:$EC$1000, MATCH($O148, 'Ambiente-Termico'!$I$2:$I$1000, 0), MATCH(CS$1, 'Ambiente-Termico'!$B$1:$EC$1, 0))</f>
        <v>-130.72610891292271</v>
      </c>
      <c r="CT148">
        <f>INDEX('Ambiente-Termico'!$B$2:$EC$1000, MATCH($O148, 'Ambiente-Termico'!$I$2:$I$1000, 0), MATCH(CT$1, 'Ambiente-Termico'!$B$1:$EC$1, 0))</f>
        <v>0</v>
      </c>
      <c r="CU148">
        <f>INDEX('Ambiente-Termico'!$B$2:$EC$1000, MATCH($O148, 'Ambiente-Termico'!$I$2:$I$1000, 0), MATCH(CU$1, 'Ambiente-Termico'!$B$1:$EC$1, 0))</f>
        <v>-130.72610891292271</v>
      </c>
      <c r="CV148">
        <f>INDEX('Ambiente-Termico'!$B$2:$EC$1000, MATCH($O148, 'Ambiente-Termico'!$I$2:$I$1000, 0), MATCH(CV$1, 'Ambiente-Termico'!$B$1:$EC$1, 0))</f>
        <v>512.91199861905477</v>
      </c>
      <c r="CW148">
        <f>INDEX('Ambiente-Termico'!$B$2:$EC$1000, MATCH($O148, 'Ambiente-Termico'!$I$2:$I$1000, 0), MATCH(CW$1, 'Ambiente-Termico'!$B$1:$EC$1, 0))</f>
        <v>0</v>
      </c>
      <c r="CX148">
        <f>INDEX('Ambiente-Termico'!$B$2:$EC$1000, MATCH($O148, 'Ambiente-Termico'!$I$2:$I$1000, 0), MATCH(CX$1, 'Ambiente-Termico'!$B$1:$EC$1, 0))</f>
        <v>178.97379885354741</v>
      </c>
      <c r="CY148">
        <f>INDEX('Ambiente-Termico'!$B$2:$EC$1000, MATCH($O148, 'Ambiente-Termico'!$I$2:$I$1000, 0), MATCH(CY$1, 'Ambiente-Termico'!$B$1:$EC$1, 0))</f>
        <v>832.61593855967953</v>
      </c>
      <c r="CZ148">
        <f>INDEX('Ambiente-Termico'!$B$2:$EC$1000, MATCH($O148, 'Ambiente-Termico'!$I$2:$I$1000, 0), MATCH(CZ$1, 'Ambiente-Termico'!$B$1:$EC$1, 0))</f>
        <v>0</v>
      </c>
      <c r="DA148" t="str">
        <f>INDEX('Ambiente-Termico'!$B$2:$EC$1000, MATCH($O148, 'Ambiente-Termico'!$I$2:$I$1000, 0), MATCH(DA$1, 'Ambiente-Termico'!$B$1:$EC$1, 0))</f>
        <v xml:space="preserve"> 03/08  23:00:00</v>
      </c>
      <c r="DB148">
        <f>INDEX('Ambiente-Termico'!$B$2:$EC$1000, MATCH($O148, 'Ambiente-Termico'!$I$2:$I$1000, 0), MATCH(DB$1, 'Ambiente-Termico'!$B$1:$EC$1, 0))</f>
        <v>1082.516993594046</v>
      </c>
      <c r="DC148">
        <f>INDEX('Ambiente-Termico'!$B$2:$EC$1000, MATCH($O148, 'Ambiente-Termico'!$I$2:$I$1000, 0), MATCH(DC$1, 'Ambiente-Termico'!$B$1:$EC$1, 0))</f>
        <v>162</v>
      </c>
      <c r="DD148">
        <f>INDEX('Ambiente-Termico'!$B$2:$EC$1000, MATCH($O148, 'Ambiente-Termico'!$I$2:$I$1000, 0), MATCH(DD$1, 'Ambiente-Termico'!$B$1:$EC$1, 0))</f>
        <v>109.4562500000001</v>
      </c>
      <c r="DE148">
        <f>INDEX('Ambiente-Termico'!$B$2:$EC$1000, MATCH($O148, 'Ambiente-Termico'!$I$2:$I$1000, 0), MATCH(DE$1, 'Ambiente-Termico'!$B$1:$EC$1, 0))</f>
        <v>0</v>
      </c>
      <c r="DF148">
        <f>INDEX('Ambiente-Termico'!$B$2:$EC$1000, MATCH($O148, 'Ambiente-Termico'!$I$2:$I$1000, 0), MATCH(DF$1, 'Ambiente-Termico'!$B$1:$EC$1, 0))</f>
        <v>-35.188996717747159</v>
      </c>
      <c r="DG148">
        <f>INDEX('Ambiente-Termico'!$B$2:$EC$1000, MATCH($O148, 'Ambiente-Termico'!$I$2:$I$1000, 0), MATCH(DG$1, 'Ambiente-Termico'!$B$1:$EC$1, 0))</f>
        <v>0</v>
      </c>
      <c r="DH148">
        <f>INDEX('Ambiente-Termico'!$B$2:$EC$1000, MATCH($O148, 'Ambiente-Termico'!$I$2:$I$1000, 0), MATCH(DH$1, 'Ambiente-Termico'!$B$1:$EC$1, 0))</f>
        <v>-35.188996717747159</v>
      </c>
      <c r="DI148">
        <f>INDEX('Ambiente-Termico'!$B$2:$EC$1000, MATCH($O148, 'Ambiente-Termico'!$I$2:$I$1000, 0), MATCH(DI$1, 'Ambiente-Termico'!$B$1:$EC$1, 0))</f>
        <v>189.04993906146831</v>
      </c>
      <c r="DJ148">
        <f>INDEX('Ambiente-Termico'!$B$2:$EC$1000, MATCH($O148, 'Ambiente-Termico'!$I$2:$I$1000, 0), MATCH(DJ$1, 'Ambiente-Termico'!$B$1:$EC$1, 0))</f>
        <v>0</v>
      </c>
      <c r="DK148">
        <f>INDEX('Ambiente-Termico'!$B$2:$EC$1000, MATCH($O148, 'Ambiente-Termico'!$I$2:$I$1000, 0), MATCH(DK$1, 'Ambiente-Termico'!$B$1:$EC$1, 0))</f>
        <v>657.19980125032521</v>
      </c>
      <c r="DL148">
        <f>INDEX('Ambiente-Termico'!$B$2:$EC$1000, MATCH($O148, 'Ambiente-Termico'!$I$2:$I$1000, 0), MATCH(DL$1, 'Ambiente-Termico'!$B$1:$EC$1, 0))</f>
        <v>1082.516993594046</v>
      </c>
      <c r="DM148">
        <f>INDEX('Ambiente-Termico'!$B$2:$EC$1000, MATCH($O148, 'Ambiente-Termico'!$I$2:$I$1000, 0), MATCH(DM$1, 'Ambiente-Termico'!$B$1:$EC$1, 0))</f>
        <v>0</v>
      </c>
      <c r="DN148" s="2">
        <f t="shared" si="90"/>
        <v>0</v>
      </c>
      <c r="DO148" s="2">
        <f t="shared" si="91"/>
        <v>0</v>
      </c>
      <c r="DP148" s="2">
        <f t="shared" si="92"/>
        <v>0</v>
      </c>
      <c r="DQ148" s="2">
        <f t="shared" si="93"/>
        <v>0</v>
      </c>
      <c r="DR148" s="2">
        <f t="shared" si="94"/>
        <v>0</v>
      </c>
      <c r="DS148" s="2">
        <f t="shared" si="95"/>
        <v>0</v>
      </c>
      <c r="DT148" s="2">
        <f t="shared" si="96"/>
        <v>0</v>
      </c>
      <c r="DU148" s="2">
        <f t="shared" si="97"/>
        <v>0</v>
      </c>
      <c r="DV148" s="2">
        <f t="shared" si="98"/>
        <v>0</v>
      </c>
      <c r="DW148" s="2">
        <f t="shared" si="99"/>
        <v>0</v>
      </c>
      <c r="DX148" s="2">
        <f t="shared" si="100"/>
        <v>0</v>
      </c>
      <c r="DY148" s="2">
        <f t="shared" si="101"/>
        <v>0.19456749804746659</v>
      </c>
      <c r="DZ148" s="2">
        <f t="shared" si="102"/>
        <v>0.13146067103801254</v>
      </c>
      <c r="EA148" s="2">
        <f t="shared" si="103"/>
        <v>0</v>
      </c>
      <c r="EB148" s="2">
        <f t="shared" si="104"/>
        <v>-0.15700649346091353</v>
      </c>
      <c r="EC148" s="2">
        <f t="shared" si="105"/>
        <v>0</v>
      </c>
      <c r="ED148" s="2">
        <f t="shared" si="106"/>
        <v>-0.15700649346091353</v>
      </c>
      <c r="EE148" s="2">
        <f t="shared" si="107"/>
        <v>0.61602471783848844</v>
      </c>
      <c r="EF148" s="2">
        <f t="shared" si="108"/>
        <v>0</v>
      </c>
      <c r="EG148" s="2">
        <f t="shared" si="109"/>
        <v>0.21495360653694606</v>
      </c>
      <c r="EH148" s="2">
        <f t="shared" si="110"/>
        <v>1</v>
      </c>
      <c r="EI148" s="2">
        <f t="shared" si="111"/>
        <v>0</v>
      </c>
      <c r="EJ148" s="2">
        <f t="shared" si="112"/>
        <v>0</v>
      </c>
      <c r="EK148" s="2">
        <f t="shared" si="113"/>
        <v>0.1496512303812863</v>
      </c>
      <c r="EL148" s="2">
        <f t="shared" si="114"/>
        <v>0.10111273139149186</v>
      </c>
      <c r="EM148" s="2">
        <f t="shared" si="115"/>
        <v>0</v>
      </c>
      <c r="EN148" s="2">
        <f t="shared" si="116"/>
        <v>-3.2506646016629059E-2</v>
      </c>
      <c r="EO148" s="2">
        <f t="shared" si="117"/>
        <v>0</v>
      </c>
      <c r="EP148" s="2">
        <f t="shared" si="118"/>
        <v>-3.2506646016629059E-2</v>
      </c>
      <c r="EQ148" s="2">
        <f t="shared" si="119"/>
        <v>0.17463923446948104</v>
      </c>
      <c r="ER148" s="2">
        <f t="shared" si="120"/>
        <v>0</v>
      </c>
      <c r="ES148" s="2">
        <f t="shared" si="121"/>
        <v>0.60710344977437025</v>
      </c>
      <c r="ET148" s="2">
        <f t="shared" si="122"/>
        <v>1</v>
      </c>
      <c r="EU148" s="2">
        <f t="shared" si="123"/>
        <v>0</v>
      </c>
      <c r="EV148">
        <f>INDEX('Ambiente-Luminico'!$B$2:$DZ$1000, MATCH($P148, 'Ambiente-Luminico'!$M$2:$M$1000, 0), MATCH(EV$1, 'Ambiente-Luminico'!$B$1:$DZ$1, 0))</f>
        <v>1</v>
      </c>
      <c r="EW148">
        <f>INDEX('Ambiente-Luminico'!$B$2:$DZ$1000, MATCH($P148, 'Ambiente-Luminico'!$M$2:$M$1000, 0), MATCH(EW$1, 'Ambiente-Luminico'!$B$1:$DZ$1, 0))</f>
        <v>0.51785713</v>
      </c>
      <c r="EX148">
        <f>INDEX('Ambiente-Luminico'!$B$2:$DZ$1000, MATCH($P148, 'Ambiente-Luminico'!$M$2:$M$1000, 0), MATCH(EX$1, 'Ambiente-Luminico'!$B$1:$DZ$1, 0))</f>
        <v>0</v>
      </c>
      <c r="EY148">
        <f>INDEX('Ambiente-Luminico'!$B$2:$DZ$1000, MATCH($P148, 'Ambiente-Luminico'!$M$2:$M$1000, 0), MATCH(EY$1, 'Ambiente-Luminico'!$B$1:$DZ$1, 0))</f>
        <v>0.72602266000000004</v>
      </c>
      <c r="EZ148">
        <f>INDEX('Ambiente-Luminico'!$B$2:$DZ$1000, MATCH($P148, 'Ambiente-Luminico'!$M$2:$M$1000, 0), MATCH(EZ$1, 'Ambiente-Luminico'!$B$1:$DZ$1, 0))</f>
        <v>0.2296233</v>
      </c>
      <c r="FA148">
        <f>INDEX('Ambiente-Luminico'!$B$2:$DZ$1000, MATCH($P148, 'Ambiente-Luminico'!$M$2:$M$1000, 0), MATCH(FA$1, 'Ambiente-Luminico'!$B$1:$DZ$1, 0))</f>
        <v>3437.2654000000002</v>
      </c>
      <c r="FB148">
        <f>INDEX('Ambiente-Luminico'!$B$2:$DZ$1000, MATCH($P148, 'Ambiente-Luminico'!$M$2:$M$1000, 0), MATCH(FB$1, 'Ambiente-Luminico'!$B$1:$DZ$1, 0))</f>
        <v>0.69866072999999995</v>
      </c>
    </row>
    <row r="149" spans="1:158" x14ac:dyDescent="0.3">
      <c r="A149">
        <f>IF(INDEX(Plan1!O$5:O$1000,ROW()-1)="","",INDEX(Plan1!O$5:O$1000,ROW()-1))</f>
        <v>148</v>
      </c>
      <c r="B149" t="str">
        <f>IF(INDEX(Plan1!P$5:P$1000,ROW()-1)="","",INDEX(Plan1!P$5:P$1000,ROW()-1))</f>
        <v>CTD-HVAC-V60-T120</v>
      </c>
      <c r="C149" t="str">
        <f>IF(INDEX(Plan1!Q$5:Q$1000,ROW()-1)="","",INDEX(Plan1!Q$5:Q$1000,ROW()-1))</f>
        <v>CTD</v>
      </c>
      <c r="D149" t="str">
        <f>IF(INDEX(Plan1!R$5:R$1000,ROW()-1)="","",INDEX(Plan1!R$5:R$1000,ROW()-1))</f>
        <v>HVAC</v>
      </c>
      <c r="E149" t="str">
        <f>IF(INDEX(Plan1!S$5:S$1000,ROW()-1)="","",INDEX(Plan1!S$5:S$1000,ROW()-1))</f>
        <v>V60</v>
      </c>
      <c r="F149" t="str">
        <f>IF(INDEX(Plan1!T$5:T$1000,ROW()-1)="","",INDEX(Plan1!T$5:T$1000,ROW()-1))</f>
        <v>T120</v>
      </c>
      <c r="G149" t="str">
        <f>IF(INDEX(Plan1!U$5:U$1000,ROW()-1)="","",INDEX(Plan1!U$5:U$1000,ROW()-1))</f>
        <v>DORMITÓRIO 1</v>
      </c>
      <c r="H149">
        <f>IF(INDEX(Plan1!W$5:W$1000,ROW()-1)="","",INDEX(Plan1!W$5:W$1000,ROW()-1))</f>
        <v>20</v>
      </c>
      <c r="I149">
        <f>IF(INDEX(Plan1!X$5:X$1000,ROW()-1)="","",INDEX(Plan1!X$5:X$1000,ROW()-1))</f>
        <v>14.52</v>
      </c>
      <c r="J149">
        <f>IF(INDEX(Plan1!Y$5:Y$1000,ROW()-1)="","",INDEX(Plan1!Y$5:Y$1000,ROW()-1))</f>
        <v>6.24</v>
      </c>
      <c r="K149" s="16">
        <f>IF(INDEX(Plan1!Z$5:Z$1000,ROW()-1)="","",INDEX(Plan1!Z$5:Z$1000,ROW()-1))</f>
        <v>0.43</v>
      </c>
      <c r="L149" s="2">
        <f>IF(INDEX(Plan1!AA$5:AA$1000,ROW()-1)="","",INDEX(Plan1!AA$5:AA$1000,ROW()-1))</f>
        <v>0.31</v>
      </c>
      <c r="M149" t="str">
        <f t="shared" si="124"/>
        <v>T120</v>
      </c>
      <c r="N149" t="str">
        <f t="shared" si="125"/>
        <v>Oeste</v>
      </c>
      <c r="O149" t="str">
        <f t="shared" si="126"/>
        <v>CTD-HVAC-V60-T120-DORMITÓRIO 1-T120</v>
      </c>
      <c r="P149" t="str">
        <f t="shared" si="127"/>
        <v>CTD-VN-V60-T120-DORMITÓRIO 1-T120</v>
      </c>
      <c r="Q149" t="str">
        <f t="shared" si="128"/>
        <v>CTD_T120_V60</v>
      </c>
      <c r="R149" t="str">
        <f t="shared" si="129"/>
        <v>CTD_T120_V60_sDG</v>
      </c>
      <c r="S149" t="str">
        <f t="shared" si="130"/>
        <v>CTD-DORM-01</v>
      </c>
      <c r="T149" t="str">
        <f t="shared" si="131"/>
        <v>CTD-HVAC-V86-ST-DORMITÓRIO 1-ST</v>
      </c>
      <c r="U149">
        <f>INDEX('Ambiente-Termico'!$B$2:$EC$1000, MATCH($O149, 'Ambiente-Termico'!$I$2:$I$1000, 0), MATCH(U$1, 'Ambiente-Termico'!$B$1:$EC$1, 0))</f>
        <v>3650</v>
      </c>
      <c r="V149">
        <f>INDEX('Ambiente-Termico'!$B$2:$EC$1000, MATCH($O149, 'Ambiente-Termico'!$I$2:$I$1000, 0), MATCH(V$1, 'Ambiente-Termico'!$B$1:$EC$1, 0))</f>
        <v>24.08</v>
      </c>
      <c r="W149">
        <f>INDEX('Ambiente-Termico'!$B$2:$EC$1000, MATCH($O149, 'Ambiente-Termico'!$I$2:$I$1000, 0), MATCH(W$1, 'Ambiente-Termico'!$B$1:$EC$1, 0))</f>
        <v>27.98</v>
      </c>
      <c r="X149">
        <f>INDEX('Ambiente-Termico'!$B$2:$EC$1000, MATCH($O149, 'Ambiente-Termico'!$I$2:$I$1000, 0), MATCH(X$1, 'Ambiente-Termico'!$B$1:$EC$1, 0))</f>
        <v>21.93</v>
      </c>
      <c r="Y149">
        <f>INDEX('Ambiente-Termico'!$B$2:$EC$1000, MATCH($O149, 'Ambiente-Termico'!$I$2:$I$1000, 0), MATCH(Y$1, 'Ambiente-Termico'!$B$1:$EC$1, 0))</f>
        <v>21.66</v>
      </c>
      <c r="Z149">
        <f>INDEX('Ambiente-Termico'!$B$2:$EC$1000, MATCH($O149, 'Ambiente-Termico'!$I$2:$I$1000, 0), MATCH(Z$1, 'Ambiente-Termico'!$B$1:$EC$1, 0))</f>
        <v>25.75</v>
      </c>
      <c r="AA149">
        <f>INDEX('Ambiente-Termico'!$B$2:$EC$1000, MATCH($O149, 'Ambiente-Termico'!$I$2:$I$1000, 0), MATCH(AA$1, 'Ambiente-Termico'!$B$1:$EC$1, 0))</f>
        <v>27.57</v>
      </c>
      <c r="AB149">
        <f>INDEX('Ambiente-Termico'!$B$2:$EC$1000, MATCH($O149, 'Ambiente-Termico'!$I$2:$I$1000, 0), MATCH(AB$1, 'Ambiente-Termico'!$B$1:$EC$1, 0))</f>
        <v>20.89</v>
      </c>
      <c r="AC149">
        <f>INDEX('Ambiente-Termico'!$B$2:$EC$1000, MATCH($O149, 'Ambiente-Termico'!$I$2:$I$1000, 0), MATCH(AC$1, 'Ambiente-Termico'!$B$1:$EC$1, 0))</f>
        <v>21.18</v>
      </c>
      <c r="AD149">
        <f>INDEX('Ambiente-Termico'!$B$2:$EC$1000, MATCH($O149, 'Ambiente-Termico'!$I$2:$I$1000, 0), MATCH(AD$1, 'Ambiente-Termico'!$B$1:$EC$1, 0))</f>
        <v>24.92</v>
      </c>
      <c r="AE149">
        <f>INDEX('Ambiente-Termico'!$B$2:$EC$1000, MATCH($O149, 'Ambiente-Termico'!$I$2:$I$1000, 0), MATCH(AE$1, 'Ambiente-Termico'!$B$1:$EC$1, 0))</f>
        <v>27.78</v>
      </c>
      <c r="AF149">
        <f>INDEX('Ambiente-Termico'!$B$2:$EC$1000, MATCH($O149, 'Ambiente-Termico'!$I$2:$I$1000, 0), MATCH(AF$1, 'Ambiente-Termico'!$B$1:$EC$1, 0))</f>
        <v>21.41</v>
      </c>
      <c r="AG149">
        <f>INDEX('Ambiente-Termico'!$B$2:$EC$1000, MATCH($O149, 'Ambiente-Termico'!$I$2:$I$1000, 0), MATCH(AG$1, 'Ambiente-Termico'!$B$1:$EC$1, 0))</f>
        <v>21.42</v>
      </c>
      <c r="AH149" s="2">
        <f t="shared" si="132"/>
        <v>4.1511000415117572E-4</v>
      </c>
      <c r="AI149" s="2">
        <f t="shared" si="132"/>
        <v>5.3130287648054164E-2</v>
      </c>
      <c r="AJ149" s="2">
        <f t="shared" si="132"/>
        <v>7.692307692307776E-3</v>
      </c>
      <c r="AK149" s="2">
        <f t="shared" si="132"/>
        <v>1.9465821638750547E-2</v>
      </c>
      <c r="AL149" s="2">
        <f t="shared" si="133"/>
        <v>2.9766390354182382E-2</v>
      </c>
      <c r="AM149" s="2">
        <f t="shared" si="133"/>
        <v>6.4472344757380395E-2</v>
      </c>
      <c r="AN149" s="2">
        <f t="shared" si="133"/>
        <v>1.2759924385633226E-2</v>
      </c>
      <c r="AO149" s="2">
        <f t="shared" si="133"/>
        <v>2.3513139695712337E-2</v>
      </c>
      <c r="AP149" s="2">
        <f t="shared" si="134"/>
        <v>1.5408929276965466E-2</v>
      </c>
      <c r="AQ149" s="2">
        <f t="shared" si="134"/>
        <v>5.8624195188071826E-2</v>
      </c>
      <c r="AR149" s="2">
        <f t="shared" si="134"/>
        <v>1.0171058714747994E-2</v>
      </c>
      <c r="AS149" s="2">
        <f t="shared" si="134"/>
        <v>2.1470991320237554E-2</v>
      </c>
      <c r="AT149">
        <f>INDEX('Ambiente-Termico'!$B$2:$EC$1000, MATCH($O149, 'Ambiente-Termico'!$I$2:$I$1000, 0), MATCH(AT$1, 'Ambiente-Termico'!$B$1:$EC$1, 0))</f>
        <v>0</v>
      </c>
      <c r="AU149" s="2">
        <f>INDEX('Ambiente-Termico'!$B$2:$EC$1000, MATCH($O149, 'Ambiente-Termico'!$I$2:$I$1000, 0), MATCH(AU$1, 'Ambiente-Termico'!$B$1:$EC$1, 0))</f>
        <v>0</v>
      </c>
      <c r="AV149">
        <f>INDEX('Ambiente-Termico'!$B$2:$EC$1000, MATCH($O149, 'Ambiente-Termico'!$I$2:$I$1000, 0), MATCH(AV$1, 'Ambiente-Termico'!$B$1:$EC$1, 0))</f>
        <v>3647</v>
      </c>
      <c r="AW149" s="2">
        <f>INDEX('Ambiente-Termico'!$B$2:$EC$1000, MATCH($O149, 'Ambiente-Termico'!$I$2:$I$1000, 0), MATCH(AW$1, 'Ambiente-Termico'!$B$1:$EC$1, 0))</f>
        <v>0.99917808219178084</v>
      </c>
      <c r="AX149">
        <f>INDEX('Ambiente-Termico'!$B$2:$EC$1000, MATCH($O149, 'Ambiente-Termico'!$I$2:$I$1000, 0), MATCH(AX$1, 'Ambiente-Termico'!$B$1:$EC$1, 0))</f>
        <v>3</v>
      </c>
      <c r="AY149" s="2">
        <f>INDEX('Ambiente-Termico'!$B$2:$EC$1000, MATCH($O149, 'Ambiente-Termico'!$I$2:$I$1000, 0), MATCH(AY$1, 'Ambiente-Termico'!$B$1:$EC$1, 0))</f>
        <v>8.2191780821917813E-4</v>
      </c>
      <c r="AZ149">
        <f>INDEX('Ambiente-Termico'!$B$2:$EC$1000, MATCH($O149, 'Ambiente-Termico'!$I$2:$I$1000, 0), MATCH(AZ$1, 'Ambiente-Termico'!$B$1:$EC$1, 0))</f>
        <v>0</v>
      </c>
      <c r="BA149" s="2">
        <f>INDEX('Ambiente-Termico'!$B$2:$EC$1000, MATCH($O149, 'Ambiente-Termico'!$I$2:$I$1000, 0), MATCH(BA$1, 'Ambiente-Termico'!$B$1:$EC$1, 0))</f>
        <v>0</v>
      </c>
      <c r="BB149">
        <f>INDEX('Ambiente-Termico'!$B$2:$EC$1000, MATCH($O149, 'Ambiente-Termico'!$I$2:$I$1000, 0), MATCH(BB$1, 'Ambiente-Termico'!$B$1:$EC$1, 0))</f>
        <v>8747</v>
      </c>
      <c r="BC149" s="2">
        <f>INDEX('Ambiente-Termico'!$B$2:$EC$1000, MATCH($O149, 'Ambiente-Termico'!$I$2:$I$1000, 0), MATCH(BC$1, 'Ambiente-Termico'!$B$1:$EC$1, 0))</f>
        <v>0.99851598173515976</v>
      </c>
      <c r="BD149" t="e">
        <f>INDEX('Ambiente-Termico'!$B$2:$EC$1000, MATCH($O149, 'Ambiente-Termico'!$I$2:$I$1000, 0), MATCH(BD$1, 'Ambiente-Termico'!$B$1:$EC$1, 0))</f>
        <v>#N/A</v>
      </c>
      <c r="BE149" s="2" t="e">
        <f>INDEX('Ambiente-Termico'!$B$2:$EC$1000, MATCH($O149, 'Ambiente-Termico'!$I$2:$I$1000, 0), MATCH(BE$1, 'Ambiente-Termico'!$B$1:$EC$1, 0))</f>
        <v>#N/A</v>
      </c>
      <c r="BF149">
        <f>INDEX('Ambiente-Termico'!$B$2:$EC$1000, MATCH($O149, 'Ambiente-Termico'!$I$2:$I$1000, 0), MATCH(BF$1, 'Ambiente-Termico'!$B$1:$EC$1, 0))</f>
        <v>0</v>
      </c>
      <c r="BG149" s="2">
        <f>INDEX('Ambiente-Termico'!$B$2:$EC$1000, MATCH($O149, 'Ambiente-Termico'!$I$2:$I$1000, 0), MATCH(BG$1, 'Ambiente-Termico'!$B$1:$EC$1, 0))</f>
        <v>0</v>
      </c>
      <c r="BH149">
        <f>INDEX('Ambiente-Termico'!$B$2:$EC$1000, MATCH($O149, 'Ambiente-Termico'!$I$2:$I$1000, 0), MATCH(BH$1, 'Ambiente-Termico'!$B$1:$EC$1, 0))</f>
        <v>1</v>
      </c>
      <c r="BI149" s="2">
        <f>INDEX('Ambiente-Termico'!$B$2:$EC$1000, MATCH($O149, 'Ambiente-Termico'!$I$2:$I$1000, 0), MATCH(BI$1, 'Ambiente-Termico'!$B$1:$EC$1, 0))</f>
        <v>2.7397260273972601E-4</v>
      </c>
      <c r="BJ149">
        <f>INDEX('Ambiente-Termico'!$B$2:$EC$1000, MATCH($O149, 'Ambiente-Termico'!$I$2:$I$1000, 0), MATCH(BJ$1, 'Ambiente-Termico'!$B$1:$EC$1, 0))</f>
        <v>3649</v>
      </c>
      <c r="BK149" s="2">
        <f>INDEX('Ambiente-Termico'!$B$2:$EC$1000, MATCH($O149, 'Ambiente-Termico'!$I$2:$I$1000, 0), MATCH(BK$1, 'Ambiente-Termico'!$B$1:$EC$1, 0))</f>
        <v>0.99972602739726024</v>
      </c>
      <c r="BL149">
        <f>INDEX('Ambiente-Termico'!$B$2:$EC$1000, MATCH($O149, 'Ambiente-Termico'!$I$2:$I$1000, 0), MATCH(BL$1, 'Ambiente-Termico'!$B$1:$EC$1, 0))</f>
        <v>28</v>
      </c>
      <c r="BM149" s="2">
        <f>INDEX('Ambiente-Termico'!$B$2:$EC$1000, MATCH($O149, 'Ambiente-Termico'!$I$2:$I$1000, 0), MATCH(BM$1, 'Ambiente-Termico'!$B$1:$EC$1, 0))</f>
        <v>3.1963470319634701E-3</v>
      </c>
      <c r="BN149">
        <f>INDEX('Ambiente-Termico'!$B$2:$EC$1000, MATCH($O149, 'Ambiente-Termico'!$I$2:$I$1000, 0), MATCH(BN$1, 'Ambiente-Termico'!$B$1:$EC$1, 0))</f>
        <v>316</v>
      </c>
      <c r="BO149" s="2">
        <f>INDEX('Ambiente-Termico'!$B$2:$EC$1000, MATCH($O149, 'Ambiente-Termico'!$I$2:$I$1000, 0), MATCH(BO$1, 'Ambiente-Termico'!$B$1:$EC$1, 0))</f>
        <v>3.6073059360730603E-2</v>
      </c>
      <c r="BP149">
        <f>INDEX('Ambiente-Termico'!$B$2:$EC$1000, MATCH($O149, 'Ambiente-Termico'!$I$2:$I$1000, 0), MATCH(BP$1, 'Ambiente-Termico'!$B$1:$EC$1, 0))</f>
        <v>8416</v>
      </c>
      <c r="BQ149" s="2">
        <f>INDEX('Ambiente-Termico'!$B$2:$EC$1000, MATCH($O149, 'Ambiente-Termico'!$I$2:$I$1000, 0), MATCH(BQ$1, 'Ambiente-Termico'!$B$1:$EC$1, 0))</f>
        <v>0.96073059360730595</v>
      </c>
      <c r="BR149">
        <f>INDEX('Ambiente-Termico'!$B$2:$EC$1000, MATCH($O149, 'Ambiente-Termico'!$I$2:$I$1000, 0), MATCH(BR$1, 'Ambiente-Termico'!$B$1:$EC$1, 0))</f>
        <v>0</v>
      </c>
      <c r="BS149" s="2">
        <f>INDEX('Ambiente-Termico'!$B$2:$EC$1000, MATCH($O149, 'Ambiente-Termico'!$I$2:$I$1000, 0), MATCH(BS$1, 'Ambiente-Termico'!$B$1:$EC$1, 0))</f>
        <v>0</v>
      </c>
      <c r="BT149">
        <f>INDEX('Ambiente-Termico'!$B$2:$EC$1000, MATCH($O149, 'Ambiente-Termico'!$I$2:$I$1000, 0), MATCH(BT$1, 'Ambiente-Termico'!$B$1:$EC$1, 0))</f>
        <v>1211</v>
      </c>
      <c r="BU149" s="2">
        <f>INDEX('Ambiente-Termico'!$B$2:$EC$1000, MATCH($O149, 'Ambiente-Termico'!$I$2:$I$1000, 0), MATCH(BU$1, 'Ambiente-Termico'!$B$1:$EC$1, 0))</f>
        <v>0.33178082191780822</v>
      </c>
      <c r="BV149">
        <f>INDEX('Ambiente-Termico'!$B$2:$EC$1000, MATCH($O149, 'Ambiente-Termico'!$I$2:$I$1000, 0), MATCH(BV$1, 'Ambiente-Termico'!$B$1:$EC$1, 0))</f>
        <v>7549</v>
      </c>
      <c r="BW149" s="2">
        <f>INDEX('Ambiente-Termico'!$B$2:$EC$1000, MATCH($O149, 'Ambiente-Termico'!$I$2:$I$1000, 0), MATCH(BW$1, 'Ambiente-Termico'!$B$1:$EC$1, 0))</f>
        <v>0.86175799086757987</v>
      </c>
      <c r="BX149">
        <f>INDEX('Ambiente-Termico'!$B$2:$EC$1000, MATCH($O149, 'Ambiente-Termico'!$I$2:$I$1000, 0), MATCH(BX$1, 'Ambiente-Termico'!$B$1:$EC$1, 0))</f>
        <v>0</v>
      </c>
      <c r="BY149" s="2">
        <f>INDEX('Ambiente-Termico'!$B$2:$EC$1000, MATCH($O149, 'Ambiente-Termico'!$I$2:$I$1000, 0), MATCH(BY$1, 'Ambiente-Termico'!$B$1:$EC$1, 0))</f>
        <v>0</v>
      </c>
      <c r="BZ149">
        <f>INDEX('Ambiente-Termico'!$B$2:$EC$1000, MATCH($O149, 'Ambiente-Termico'!$I$2:$I$1000, 0), MATCH(BZ$1, 'Ambiente-Termico'!$B$1:$EC$1, 0))</f>
        <v>2867</v>
      </c>
      <c r="CA149" s="2">
        <f>INDEX('Ambiente-Termico'!$B$2:$EC$1000, MATCH($O149, 'Ambiente-Termico'!$I$2:$I$1000, 0), MATCH(CA$1, 'Ambiente-Termico'!$B$1:$EC$1, 0))</f>
        <v>0.32728310502283098</v>
      </c>
      <c r="CB149">
        <f>INDEX('Ambiente-Termico'!$B$2:$EC$1000, MATCH($O149, 'Ambiente-Termico'!$I$2:$I$1000, 0), MATCH(CB$1, 'Ambiente-Termico'!$B$1:$EC$1, 0))</f>
        <v>5893</v>
      </c>
      <c r="CC149" s="2">
        <f>INDEX('Ambiente-Termico'!$B$2:$EC$1000, MATCH($O149, 'Ambiente-Termico'!$I$2:$I$1000, 0), MATCH(CC$1, 'Ambiente-Termico'!$B$1:$EC$1, 0))</f>
        <v>0.67271689497716891</v>
      </c>
      <c r="CD149">
        <f>INDEX('Ambiente-Termico'!$B$2:$EC$1000, MATCH($O149, 'Ambiente-Termico'!$I$2:$I$1000, 0), MATCH(CD$1, 'Ambiente-Termico'!$B$1:$EC$1, 0))</f>
        <v>1719.56</v>
      </c>
      <c r="CE149">
        <f>INDEX('Ambiente-Termico'!$B$2:$EC$1000, MATCH($O149, 'Ambiente-Termico'!$I$2:$I$1000, 0), MATCH(CE$1, 'Ambiente-Termico'!$B$1:$EC$1, 0))</f>
        <v>496.92</v>
      </c>
      <c r="CF149">
        <f>INDEX('Ambiente-Termico'!$B$2:$EC$1000, MATCH($O149, 'Ambiente-Termico'!$I$2:$I$1000, 0), MATCH(CF$1, 'Ambiente-Termico'!$B$1:$EC$1, 0))</f>
        <v>85.977999999999994</v>
      </c>
      <c r="CG149">
        <f>INDEX('Ambiente-Termico'!$B$2:$EC$1000, MATCH($O149, 'Ambiente-Termico'!$I$2:$I$1000, 0), MATCH(CG$1, 'Ambiente-Termico'!$B$1:$EC$1, 0))</f>
        <v>24.846</v>
      </c>
      <c r="CH149">
        <f>INDEX('Ambiente-Termico'!$B$2:$EC$1000, MATCH($O149, 'Ambiente-Termico'!$I$2:$I$1000, 0), MATCH(CH$1, 'Ambiente-Termico'!$B$1:$EC$1, 0))</f>
        <v>61.131999999999991</v>
      </c>
      <c r="CI149">
        <f>INDEX('Ambiente-Termico'!$B$2:$EC$1000, MATCH($O149, 'Ambiente-Termico'!$I$2:$I$1000, 0), MATCH(CI$1, 'Ambiente-Termico'!$B$1:$EC$1, 0))</f>
        <v>1378.82</v>
      </c>
      <c r="CJ149">
        <f>INDEX('Ambiente-Termico'!$B$2:$EC$1000, MATCH($O149, 'Ambiente-Termico'!$I$2:$I$1000, 0), MATCH(CJ$1, 'Ambiente-Termico'!$B$1:$EC$1, 0))</f>
        <v>41.062236671183669</v>
      </c>
      <c r="CK149">
        <f>INDEX('Ambiente-Termico'!$B$2:$EC$1000, MATCH($O149, 'Ambiente-Termico'!$I$2:$I$1000, 0), MATCH(CK$1, 'Ambiente-Termico'!$B$1:$EC$1, 0))</f>
        <v>16.39</v>
      </c>
      <c r="CL149">
        <f>INDEX('Ambiente-Termico'!$B$2:$EC$1000, MATCH($O149, 'Ambiente-Termico'!$I$2:$I$1000, 0), MATCH(CL$1, 'Ambiente-Termico'!$B$1:$EC$1, 0))</f>
        <v>48.19</v>
      </c>
      <c r="CM149">
        <f>INDEX('Ambiente-Termico'!$B$2:$EC$1000, MATCH($O149, 'Ambiente-Termico'!$I$2:$I$1000, 0), MATCH(CM$1, 'Ambiente-Termico'!$B$1:$EC$1, 0))</f>
        <v>6</v>
      </c>
      <c r="CN149" t="str">
        <f>INDEX('Ambiente-Termico'!$B$2:$EC$1000, MATCH($O149, 'Ambiente-Termico'!$I$2:$I$1000, 0), MATCH(CN$1, 'Ambiente-Termico'!$B$1:$EC$1, 0))</f>
        <v xml:space="preserve"> 02/21  23:00:00</v>
      </c>
      <c r="CO149">
        <f>INDEX('Ambiente-Termico'!$B$2:$EC$1000, MATCH($O149, 'Ambiente-Termico'!$I$2:$I$1000, 0), MATCH(CO$1, 'Ambiente-Termico'!$B$1:$EC$1, 0))</f>
        <v>573.15128835932489</v>
      </c>
      <c r="CP149">
        <f>INDEX('Ambiente-Termico'!$B$2:$EC$1000, MATCH($O149, 'Ambiente-Termico'!$I$2:$I$1000, 0), MATCH(CP$1, 'Ambiente-Termico'!$B$1:$EC$1, 0))</f>
        <v>162</v>
      </c>
      <c r="CQ149">
        <f>INDEX('Ambiente-Termico'!$B$2:$EC$1000, MATCH($O149, 'Ambiente-Termico'!$I$2:$I$1000, 0), MATCH(CQ$1, 'Ambiente-Termico'!$B$1:$EC$1, 0))</f>
        <v>109.4562500000001</v>
      </c>
      <c r="CR149">
        <f>INDEX('Ambiente-Termico'!$B$2:$EC$1000, MATCH($O149, 'Ambiente-Termico'!$I$2:$I$1000, 0), MATCH(CR$1, 'Ambiente-Termico'!$B$1:$EC$1, 0))</f>
        <v>0</v>
      </c>
      <c r="CS149">
        <f>INDEX('Ambiente-Termico'!$B$2:$EC$1000, MATCH($O149, 'Ambiente-Termico'!$I$2:$I$1000, 0), MATCH(CS$1, 'Ambiente-Termico'!$B$1:$EC$1, 0))</f>
        <v>-80.893642628861059</v>
      </c>
      <c r="CT149">
        <f>INDEX('Ambiente-Termico'!$B$2:$EC$1000, MATCH($O149, 'Ambiente-Termico'!$I$2:$I$1000, 0), MATCH(CT$1, 'Ambiente-Termico'!$B$1:$EC$1, 0))</f>
        <v>0</v>
      </c>
      <c r="CU149">
        <f>INDEX('Ambiente-Termico'!$B$2:$EC$1000, MATCH($O149, 'Ambiente-Termico'!$I$2:$I$1000, 0), MATCH(CU$1, 'Ambiente-Termico'!$B$1:$EC$1, 0))</f>
        <v>-80.893642628861059</v>
      </c>
      <c r="CV149">
        <f>INDEX('Ambiente-Termico'!$B$2:$EC$1000, MATCH($O149, 'Ambiente-Termico'!$I$2:$I$1000, 0), MATCH(CV$1, 'Ambiente-Termico'!$B$1:$EC$1, 0))</f>
        <v>272.312729482799</v>
      </c>
      <c r="CW149">
        <f>INDEX('Ambiente-Termico'!$B$2:$EC$1000, MATCH($O149, 'Ambiente-Termico'!$I$2:$I$1000, 0), MATCH(CW$1, 'Ambiente-Termico'!$B$1:$EC$1, 0))</f>
        <v>0</v>
      </c>
      <c r="CX149">
        <f>INDEX('Ambiente-Termico'!$B$2:$EC$1000, MATCH($O149, 'Ambiente-Termico'!$I$2:$I$1000, 0), MATCH(CX$1, 'Ambiente-Termico'!$B$1:$EC$1, 0))</f>
        <v>110.2759515053869</v>
      </c>
      <c r="CY149">
        <f>INDEX('Ambiente-Termico'!$B$2:$EC$1000, MATCH($O149, 'Ambiente-Termico'!$I$2:$I$1000, 0), MATCH(CY$1, 'Ambiente-Termico'!$B$1:$EC$1, 0))</f>
        <v>573.15128835932489</v>
      </c>
      <c r="CZ149">
        <f>INDEX('Ambiente-Termico'!$B$2:$EC$1000, MATCH($O149, 'Ambiente-Termico'!$I$2:$I$1000, 0), MATCH(CZ$1, 'Ambiente-Termico'!$B$1:$EC$1, 0))</f>
        <v>0</v>
      </c>
      <c r="DA149" t="str">
        <f>INDEX('Ambiente-Termico'!$B$2:$EC$1000, MATCH($O149, 'Ambiente-Termico'!$I$2:$I$1000, 0), MATCH(DA$1, 'Ambiente-Termico'!$B$1:$EC$1, 0))</f>
        <v xml:space="preserve"> 03/08  23:00:00</v>
      </c>
      <c r="DB149">
        <f>INDEX('Ambiente-Termico'!$B$2:$EC$1000, MATCH($O149, 'Ambiente-Termico'!$I$2:$I$1000, 0), MATCH(DB$1, 'Ambiente-Termico'!$B$1:$EC$1, 0))</f>
        <v>763.89131713353277</v>
      </c>
      <c r="DC149">
        <f>INDEX('Ambiente-Termico'!$B$2:$EC$1000, MATCH($O149, 'Ambiente-Termico'!$I$2:$I$1000, 0), MATCH(DC$1, 'Ambiente-Termico'!$B$1:$EC$1, 0))</f>
        <v>162</v>
      </c>
      <c r="DD149">
        <f>INDEX('Ambiente-Termico'!$B$2:$EC$1000, MATCH($O149, 'Ambiente-Termico'!$I$2:$I$1000, 0), MATCH(DD$1, 'Ambiente-Termico'!$B$1:$EC$1, 0))</f>
        <v>109.4562500000001</v>
      </c>
      <c r="DE149">
        <f>INDEX('Ambiente-Termico'!$B$2:$EC$1000, MATCH($O149, 'Ambiente-Termico'!$I$2:$I$1000, 0), MATCH(DE$1, 'Ambiente-Termico'!$B$1:$EC$1, 0))</f>
        <v>0</v>
      </c>
      <c r="DF149">
        <f>INDEX('Ambiente-Termico'!$B$2:$EC$1000, MATCH($O149, 'Ambiente-Termico'!$I$2:$I$1000, 0), MATCH(DF$1, 'Ambiente-Termico'!$B$1:$EC$1, 0))</f>
        <v>13.0382213480912</v>
      </c>
      <c r="DG149">
        <f>INDEX('Ambiente-Termico'!$B$2:$EC$1000, MATCH($O149, 'Ambiente-Termico'!$I$2:$I$1000, 0), MATCH(DG$1, 'Ambiente-Termico'!$B$1:$EC$1, 0))</f>
        <v>0</v>
      </c>
      <c r="DH149">
        <f>INDEX('Ambiente-Termico'!$B$2:$EC$1000, MATCH($O149, 'Ambiente-Termico'!$I$2:$I$1000, 0), MATCH(DH$1, 'Ambiente-Termico'!$B$1:$EC$1, 0))</f>
        <v>13.0382213480912</v>
      </c>
      <c r="DI149">
        <f>INDEX('Ambiente-Termico'!$B$2:$EC$1000, MATCH($O149, 'Ambiente-Termico'!$I$2:$I$1000, 0), MATCH(DI$1, 'Ambiente-Termico'!$B$1:$EC$1, 0))</f>
        <v>15.22063558872442</v>
      </c>
      <c r="DJ149">
        <f>INDEX('Ambiente-Termico'!$B$2:$EC$1000, MATCH($O149, 'Ambiente-Termico'!$I$2:$I$1000, 0), MATCH(DJ$1, 'Ambiente-Termico'!$B$1:$EC$1, 0))</f>
        <v>0</v>
      </c>
      <c r="DK149">
        <f>INDEX('Ambiente-Termico'!$B$2:$EC$1000, MATCH($O149, 'Ambiente-Termico'!$I$2:$I$1000, 0), MATCH(DK$1, 'Ambiente-Termico'!$B$1:$EC$1, 0))</f>
        <v>464.17621019671708</v>
      </c>
      <c r="DL149">
        <f>INDEX('Ambiente-Termico'!$B$2:$EC$1000, MATCH($O149, 'Ambiente-Termico'!$I$2:$I$1000, 0), MATCH(DL$1, 'Ambiente-Termico'!$B$1:$EC$1, 0))</f>
        <v>763.89131713353277</v>
      </c>
      <c r="DM149">
        <f>INDEX('Ambiente-Termico'!$B$2:$EC$1000, MATCH($O149, 'Ambiente-Termico'!$I$2:$I$1000, 0), MATCH(DM$1, 'Ambiente-Termico'!$B$1:$EC$1, 0))</f>
        <v>0</v>
      </c>
      <c r="DN149" s="2">
        <f t="shared" si="90"/>
        <v>0.55922732259486718</v>
      </c>
      <c r="DO149" s="2">
        <f t="shared" si="91"/>
        <v>0.17530495394573054</v>
      </c>
      <c r="DP149" s="2">
        <f t="shared" si="92"/>
        <v>0.55922732259486718</v>
      </c>
      <c r="DQ149" s="2">
        <f t="shared" si="93"/>
        <v>0.17530495394573054</v>
      </c>
      <c r="DR149" s="2">
        <f t="shared" si="94"/>
        <v>0.62935589582531248</v>
      </c>
      <c r="DS149" s="2">
        <f t="shared" si="95"/>
        <v>0.67489631398882866</v>
      </c>
      <c r="DT149" s="2">
        <f t="shared" si="96"/>
        <v>-0.2456379588172124</v>
      </c>
      <c r="DU149" s="2">
        <f t="shared" si="97"/>
        <v>0.45493847688726308</v>
      </c>
      <c r="DV149" s="2">
        <f t="shared" si="98"/>
        <v>-0.10274599542334073</v>
      </c>
      <c r="DW149" s="2">
        <f t="shared" si="99"/>
        <v>0.15373765867418898</v>
      </c>
      <c r="DX149" s="2">
        <f t="shared" si="100"/>
        <v>0.31162585074842042</v>
      </c>
      <c r="DY149" s="2">
        <f t="shared" si="101"/>
        <v>0.2826478859774238</v>
      </c>
      <c r="DZ149" s="2">
        <f t="shared" si="102"/>
        <v>0.1909727016636816</v>
      </c>
      <c r="EA149" s="2">
        <f t="shared" si="103"/>
        <v>0</v>
      </c>
      <c r="EB149" s="2">
        <f t="shared" si="104"/>
        <v>-0.1411383770250666</v>
      </c>
      <c r="EC149" s="2">
        <f t="shared" si="105"/>
        <v>0</v>
      </c>
      <c r="ED149" s="2">
        <f t="shared" si="106"/>
        <v>-0.1411383770250666</v>
      </c>
      <c r="EE149" s="2">
        <f t="shared" si="107"/>
        <v>0.47511492168552605</v>
      </c>
      <c r="EF149" s="2">
        <f t="shared" si="108"/>
        <v>0</v>
      </c>
      <c r="EG149" s="2">
        <f t="shared" si="109"/>
        <v>0.19240286769843526</v>
      </c>
      <c r="EH149" s="2">
        <f t="shared" si="110"/>
        <v>1</v>
      </c>
      <c r="EI149" s="2">
        <f t="shared" si="111"/>
        <v>0</v>
      </c>
      <c r="EJ149" s="2">
        <f t="shared" si="112"/>
        <v>0.29433780563818179</v>
      </c>
      <c r="EK149" s="2">
        <f t="shared" si="113"/>
        <v>0.21207205313957173</v>
      </c>
      <c r="EL149" s="2">
        <f t="shared" si="114"/>
        <v>0.14328772633616216</v>
      </c>
      <c r="EM149" s="2">
        <f t="shared" si="115"/>
        <v>0</v>
      </c>
      <c r="EN149" s="2">
        <f t="shared" si="116"/>
        <v>1.7068162781345035E-2</v>
      </c>
      <c r="EO149" s="2">
        <f t="shared" si="117"/>
        <v>0</v>
      </c>
      <c r="EP149" s="2">
        <f t="shared" si="118"/>
        <v>1.7068162781345035E-2</v>
      </c>
      <c r="EQ149" s="2">
        <f t="shared" si="119"/>
        <v>1.9925132341913714E-2</v>
      </c>
      <c r="ER149" s="2">
        <f t="shared" si="120"/>
        <v>0</v>
      </c>
      <c r="ES149" s="2">
        <f t="shared" si="121"/>
        <v>0.6076469254010074</v>
      </c>
      <c r="ET149" s="2">
        <f t="shared" si="122"/>
        <v>1</v>
      </c>
      <c r="EU149" s="2">
        <f t="shared" si="123"/>
        <v>0</v>
      </c>
      <c r="EV149">
        <f>INDEX('Ambiente-Luminico'!$B$2:$DZ$1000, MATCH($P149, 'Ambiente-Luminico'!$M$2:$M$1000, 0), MATCH(EV$1, 'Ambiente-Luminico'!$B$1:$DZ$1, 0))</f>
        <v>1</v>
      </c>
      <c r="EW149">
        <f>INDEX('Ambiente-Luminico'!$B$2:$DZ$1000, MATCH($P149, 'Ambiente-Luminico'!$M$2:$M$1000, 0), MATCH(EW$1, 'Ambiente-Luminico'!$B$1:$DZ$1, 0))</f>
        <v>0.21428572000000001</v>
      </c>
      <c r="EX149">
        <f>INDEX('Ambiente-Luminico'!$B$2:$DZ$1000, MATCH($P149, 'Ambiente-Luminico'!$M$2:$M$1000, 0), MATCH(EX$1, 'Ambiente-Luminico'!$B$1:$DZ$1, 0))</f>
        <v>0</v>
      </c>
      <c r="EY149">
        <f>INDEX('Ambiente-Luminico'!$B$2:$DZ$1000, MATCH($P149, 'Ambiente-Luminico'!$M$2:$M$1000, 0), MATCH(EY$1, 'Ambiente-Luminico'!$B$1:$DZ$1, 0))</f>
        <v>0.71410949999999995</v>
      </c>
      <c r="EZ149">
        <f>INDEX('Ambiente-Luminico'!$B$2:$DZ$1000, MATCH($P149, 'Ambiente-Luminico'!$M$2:$M$1000, 0), MATCH(EZ$1, 'Ambiente-Luminico'!$B$1:$DZ$1, 0))</f>
        <v>4.0044035999999998E-2</v>
      </c>
      <c r="FA149">
        <f>INDEX('Ambiente-Luminico'!$B$2:$DZ$1000, MATCH($P149, 'Ambiente-Luminico'!$M$2:$M$1000, 0), MATCH(FA$1, 'Ambiente-Luminico'!$B$1:$DZ$1, 0))</f>
        <v>859.85784999999998</v>
      </c>
      <c r="FB149">
        <f>INDEX('Ambiente-Luminico'!$B$2:$DZ$1000, MATCH($P149, 'Ambiente-Luminico'!$M$2:$M$1000, 0), MATCH(FB$1, 'Ambiente-Luminico'!$B$1:$DZ$1, 0))</f>
        <v>0.11830357499999999</v>
      </c>
    </row>
    <row r="150" spans="1:158" x14ac:dyDescent="0.3">
      <c r="A150">
        <f>IF(INDEX(Plan1!O$5:O$1000,ROW()-1)="","",INDEX(Plan1!O$5:O$1000,ROW()-1))</f>
        <v>149</v>
      </c>
      <c r="B150" t="str">
        <f>IF(INDEX(Plan1!P$5:P$1000,ROW()-1)="","",INDEX(Plan1!P$5:P$1000,ROW()-1))</f>
        <v>CTD-HVAC-V86-T120</v>
      </c>
      <c r="C150" t="str">
        <f>IF(INDEX(Plan1!Q$5:Q$1000,ROW()-1)="","",INDEX(Plan1!Q$5:Q$1000,ROW()-1))</f>
        <v>CTD</v>
      </c>
      <c r="D150" t="str">
        <f>IF(INDEX(Plan1!R$5:R$1000,ROW()-1)="","",INDEX(Plan1!R$5:R$1000,ROW()-1))</f>
        <v>HVAC</v>
      </c>
      <c r="E150" t="str">
        <f>IF(INDEX(Plan1!S$5:S$1000,ROW()-1)="","",INDEX(Plan1!S$5:S$1000,ROW()-1))</f>
        <v>V86</v>
      </c>
      <c r="F150" t="str">
        <f>IF(INDEX(Plan1!T$5:T$1000,ROW()-1)="","",INDEX(Plan1!T$5:T$1000,ROW()-1))</f>
        <v>T120</v>
      </c>
      <c r="G150" t="str">
        <f>IF(INDEX(Plan1!U$5:U$1000,ROW()-1)="","",INDEX(Plan1!U$5:U$1000,ROW()-1))</f>
        <v>DORMITÓRIO 1</v>
      </c>
      <c r="H150">
        <f>IF(INDEX(Plan1!W$5:W$1000,ROW()-1)="","",INDEX(Plan1!W$5:W$1000,ROW()-1))</f>
        <v>20</v>
      </c>
      <c r="I150">
        <f>IF(INDEX(Plan1!X$5:X$1000,ROW()-1)="","",INDEX(Plan1!X$5:X$1000,ROW()-1))</f>
        <v>14.52</v>
      </c>
      <c r="J150">
        <f>IF(INDEX(Plan1!Y$5:Y$1000,ROW()-1)="","",INDEX(Plan1!Y$5:Y$1000,ROW()-1))</f>
        <v>6.24</v>
      </c>
      <c r="K150" s="16">
        <f>IF(INDEX(Plan1!Z$5:Z$1000,ROW()-1)="","",INDEX(Plan1!Z$5:Z$1000,ROW()-1))</f>
        <v>0.43</v>
      </c>
      <c r="L150" s="2">
        <f>IF(INDEX(Plan1!AA$5:AA$1000,ROW()-1)="","",INDEX(Plan1!AA$5:AA$1000,ROW()-1))</f>
        <v>0.31</v>
      </c>
      <c r="M150" t="str">
        <f t="shared" si="124"/>
        <v>T120</v>
      </c>
      <c r="N150" t="str">
        <f t="shared" si="125"/>
        <v>Oeste</v>
      </c>
      <c r="O150" t="str">
        <f t="shared" si="126"/>
        <v>CTD-HVAC-V86-T120-DORMITÓRIO 1-T120</v>
      </c>
      <c r="P150" t="str">
        <f t="shared" si="127"/>
        <v>CTD-VN-V86-T120-DORMITÓRIO 1-T120</v>
      </c>
      <c r="Q150" t="str">
        <f t="shared" si="128"/>
        <v>CTD_T120_V86</v>
      </c>
      <c r="R150" t="str">
        <f t="shared" si="129"/>
        <v>CTD_T120_V86_sDG</v>
      </c>
      <c r="S150" t="str">
        <f t="shared" si="130"/>
        <v>CTD-DORM-01</v>
      </c>
      <c r="T150" t="str">
        <f t="shared" si="131"/>
        <v>CTD-HVAC-V86-ST-DORMITÓRIO 1-ST</v>
      </c>
      <c r="U150">
        <f>INDEX('Ambiente-Termico'!$B$2:$EC$1000, MATCH($O150, 'Ambiente-Termico'!$I$2:$I$1000, 0), MATCH(U$1, 'Ambiente-Termico'!$B$1:$EC$1, 0))</f>
        <v>3650</v>
      </c>
      <c r="V150">
        <f>INDEX('Ambiente-Termico'!$B$2:$EC$1000, MATCH($O150, 'Ambiente-Termico'!$I$2:$I$1000, 0), MATCH(V$1, 'Ambiente-Termico'!$B$1:$EC$1, 0))</f>
        <v>24.11</v>
      </c>
      <c r="W150">
        <f>INDEX('Ambiente-Termico'!$B$2:$EC$1000, MATCH($O150, 'Ambiente-Termico'!$I$2:$I$1000, 0), MATCH(W$1, 'Ambiente-Termico'!$B$1:$EC$1, 0))</f>
        <v>27.59</v>
      </c>
      <c r="X150">
        <f>INDEX('Ambiente-Termico'!$B$2:$EC$1000, MATCH($O150, 'Ambiente-Termico'!$I$2:$I$1000, 0), MATCH(X$1, 'Ambiente-Termico'!$B$1:$EC$1, 0))</f>
        <v>21.99</v>
      </c>
      <c r="Y150">
        <f>INDEX('Ambiente-Termico'!$B$2:$EC$1000, MATCH($O150, 'Ambiente-Termico'!$I$2:$I$1000, 0), MATCH(Y$1, 'Ambiente-Termico'!$B$1:$EC$1, 0))</f>
        <v>21.71</v>
      </c>
      <c r="Z150">
        <f>INDEX('Ambiente-Termico'!$B$2:$EC$1000, MATCH($O150, 'Ambiente-Termico'!$I$2:$I$1000, 0), MATCH(Z$1, 'Ambiente-Termico'!$B$1:$EC$1, 0))</f>
        <v>25.93</v>
      </c>
      <c r="AA150">
        <f>INDEX('Ambiente-Termico'!$B$2:$EC$1000, MATCH($O150, 'Ambiente-Termico'!$I$2:$I$1000, 0), MATCH(AA$1, 'Ambiente-Termico'!$B$1:$EC$1, 0))</f>
        <v>27.54</v>
      </c>
      <c r="AB150">
        <f>INDEX('Ambiente-Termico'!$B$2:$EC$1000, MATCH($O150, 'Ambiente-Termico'!$I$2:$I$1000, 0), MATCH(AB$1, 'Ambiente-Termico'!$B$1:$EC$1, 0))</f>
        <v>20.98</v>
      </c>
      <c r="AC150">
        <f>INDEX('Ambiente-Termico'!$B$2:$EC$1000, MATCH($O150, 'Ambiente-Termico'!$I$2:$I$1000, 0), MATCH(AC$1, 'Ambiente-Termico'!$B$1:$EC$1, 0))</f>
        <v>21.28</v>
      </c>
      <c r="AD150">
        <f>INDEX('Ambiente-Termico'!$B$2:$EC$1000, MATCH($O150, 'Ambiente-Termico'!$I$2:$I$1000, 0), MATCH(AD$1, 'Ambiente-Termico'!$B$1:$EC$1, 0))</f>
        <v>25.02</v>
      </c>
      <c r="AE150">
        <f>INDEX('Ambiente-Termico'!$B$2:$EC$1000, MATCH($O150, 'Ambiente-Termico'!$I$2:$I$1000, 0), MATCH(AE$1, 'Ambiente-Termico'!$B$1:$EC$1, 0))</f>
        <v>27.57</v>
      </c>
      <c r="AF150">
        <f>INDEX('Ambiente-Termico'!$B$2:$EC$1000, MATCH($O150, 'Ambiente-Termico'!$I$2:$I$1000, 0), MATCH(AF$1, 'Ambiente-Termico'!$B$1:$EC$1, 0))</f>
        <v>21.49</v>
      </c>
      <c r="AG150">
        <f>INDEX('Ambiente-Termico'!$B$2:$EC$1000, MATCH($O150, 'Ambiente-Termico'!$I$2:$I$1000, 0), MATCH(AG$1, 'Ambiente-Termico'!$B$1:$EC$1, 0))</f>
        <v>21.5</v>
      </c>
      <c r="AH150" s="2">
        <f t="shared" si="132"/>
        <v>-8.3022000830212939E-4</v>
      </c>
      <c r="AI150" s="2">
        <f t="shared" si="132"/>
        <v>6.632825719120139E-2</v>
      </c>
      <c r="AJ150" s="2">
        <f t="shared" si="132"/>
        <v>4.9773755656109531E-3</v>
      </c>
      <c r="AK150" s="2">
        <f t="shared" si="132"/>
        <v>1.7202354006337628E-2</v>
      </c>
      <c r="AL150" s="2">
        <f t="shared" si="133"/>
        <v>2.298417483044457E-2</v>
      </c>
      <c r="AM150" s="2">
        <f t="shared" si="133"/>
        <v>6.5490329148286341E-2</v>
      </c>
      <c r="AN150" s="2">
        <f t="shared" si="133"/>
        <v>8.5066162570888171E-3</v>
      </c>
      <c r="AO150" s="2">
        <f t="shared" si="133"/>
        <v>1.8902720147533469E-2</v>
      </c>
      <c r="AP150" s="2">
        <f t="shared" si="134"/>
        <v>1.1457921770051338E-2</v>
      </c>
      <c r="AQ150" s="2">
        <f t="shared" si="134"/>
        <v>6.574042697390714E-2</v>
      </c>
      <c r="AR150" s="2">
        <f t="shared" si="134"/>
        <v>6.4724919093851474E-3</v>
      </c>
      <c r="AS150" s="2">
        <f t="shared" si="134"/>
        <v>1.7816354499771592E-2</v>
      </c>
      <c r="AT150">
        <f>INDEX('Ambiente-Termico'!$B$2:$EC$1000, MATCH($O150, 'Ambiente-Termico'!$I$2:$I$1000, 0), MATCH(AT$1, 'Ambiente-Termico'!$B$1:$EC$1, 0))</f>
        <v>0</v>
      </c>
      <c r="AU150" s="2">
        <f>INDEX('Ambiente-Termico'!$B$2:$EC$1000, MATCH($O150, 'Ambiente-Termico'!$I$2:$I$1000, 0), MATCH(AU$1, 'Ambiente-Termico'!$B$1:$EC$1, 0))</f>
        <v>0</v>
      </c>
      <c r="AV150">
        <f>INDEX('Ambiente-Termico'!$B$2:$EC$1000, MATCH($O150, 'Ambiente-Termico'!$I$2:$I$1000, 0), MATCH(AV$1, 'Ambiente-Termico'!$B$1:$EC$1, 0))</f>
        <v>3647</v>
      </c>
      <c r="AW150" s="2">
        <f>INDEX('Ambiente-Termico'!$B$2:$EC$1000, MATCH($O150, 'Ambiente-Termico'!$I$2:$I$1000, 0), MATCH(AW$1, 'Ambiente-Termico'!$B$1:$EC$1, 0))</f>
        <v>0.99917808219178084</v>
      </c>
      <c r="AX150">
        <f>INDEX('Ambiente-Termico'!$B$2:$EC$1000, MATCH($O150, 'Ambiente-Termico'!$I$2:$I$1000, 0), MATCH(AX$1, 'Ambiente-Termico'!$B$1:$EC$1, 0))</f>
        <v>3</v>
      </c>
      <c r="AY150" s="2">
        <f>INDEX('Ambiente-Termico'!$B$2:$EC$1000, MATCH($O150, 'Ambiente-Termico'!$I$2:$I$1000, 0), MATCH(AY$1, 'Ambiente-Termico'!$B$1:$EC$1, 0))</f>
        <v>8.2191780821917813E-4</v>
      </c>
      <c r="AZ150">
        <f>INDEX('Ambiente-Termico'!$B$2:$EC$1000, MATCH($O150, 'Ambiente-Termico'!$I$2:$I$1000, 0), MATCH(AZ$1, 'Ambiente-Termico'!$B$1:$EC$1, 0))</f>
        <v>0</v>
      </c>
      <c r="BA150" s="2">
        <f>INDEX('Ambiente-Termico'!$B$2:$EC$1000, MATCH($O150, 'Ambiente-Termico'!$I$2:$I$1000, 0), MATCH(BA$1, 'Ambiente-Termico'!$B$1:$EC$1, 0))</f>
        <v>0</v>
      </c>
      <c r="BB150">
        <f>INDEX('Ambiente-Termico'!$B$2:$EC$1000, MATCH($O150, 'Ambiente-Termico'!$I$2:$I$1000, 0), MATCH(BB$1, 'Ambiente-Termico'!$B$1:$EC$1, 0))</f>
        <v>8750</v>
      </c>
      <c r="BC150" s="2">
        <f>INDEX('Ambiente-Termico'!$B$2:$EC$1000, MATCH($O150, 'Ambiente-Termico'!$I$2:$I$1000, 0), MATCH(BC$1, 'Ambiente-Termico'!$B$1:$EC$1, 0))</f>
        <v>0.99885844748858443</v>
      </c>
      <c r="BD150" t="e">
        <f>INDEX('Ambiente-Termico'!$B$2:$EC$1000, MATCH($O150, 'Ambiente-Termico'!$I$2:$I$1000, 0), MATCH(BD$1, 'Ambiente-Termico'!$B$1:$EC$1, 0))</f>
        <v>#N/A</v>
      </c>
      <c r="BE150" s="2" t="e">
        <f>INDEX('Ambiente-Termico'!$B$2:$EC$1000, MATCH($O150, 'Ambiente-Termico'!$I$2:$I$1000, 0), MATCH(BE$1, 'Ambiente-Termico'!$B$1:$EC$1, 0))</f>
        <v>#N/A</v>
      </c>
      <c r="BF150">
        <f>INDEX('Ambiente-Termico'!$B$2:$EC$1000, MATCH($O150, 'Ambiente-Termico'!$I$2:$I$1000, 0), MATCH(BF$1, 'Ambiente-Termico'!$B$1:$EC$1, 0))</f>
        <v>0</v>
      </c>
      <c r="BG150" s="2">
        <f>INDEX('Ambiente-Termico'!$B$2:$EC$1000, MATCH($O150, 'Ambiente-Termico'!$I$2:$I$1000, 0), MATCH(BG$1, 'Ambiente-Termico'!$B$1:$EC$1, 0))</f>
        <v>0</v>
      </c>
      <c r="BH150">
        <f>INDEX('Ambiente-Termico'!$B$2:$EC$1000, MATCH($O150, 'Ambiente-Termico'!$I$2:$I$1000, 0), MATCH(BH$1, 'Ambiente-Termico'!$B$1:$EC$1, 0))</f>
        <v>0</v>
      </c>
      <c r="BI150" s="2">
        <f>INDEX('Ambiente-Termico'!$B$2:$EC$1000, MATCH($O150, 'Ambiente-Termico'!$I$2:$I$1000, 0), MATCH(BI$1, 'Ambiente-Termico'!$B$1:$EC$1, 0))</f>
        <v>0</v>
      </c>
      <c r="BJ150">
        <f>INDEX('Ambiente-Termico'!$B$2:$EC$1000, MATCH($O150, 'Ambiente-Termico'!$I$2:$I$1000, 0), MATCH(BJ$1, 'Ambiente-Termico'!$B$1:$EC$1, 0))</f>
        <v>3650</v>
      </c>
      <c r="BK150" s="2">
        <f>INDEX('Ambiente-Termico'!$B$2:$EC$1000, MATCH($O150, 'Ambiente-Termico'!$I$2:$I$1000, 0), MATCH(BK$1, 'Ambiente-Termico'!$B$1:$EC$1, 0))</f>
        <v>1</v>
      </c>
      <c r="BL150">
        <f>INDEX('Ambiente-Termico'!$B$2:$EC$1000, MATCH($O150, 'Ambiente-Termico'!$I$2:$I$1000, 0), MATCH(BL$1, 'Ambiente-Termico'!$B$1:$EC$1, 0))</f>
        <v>25</v>
      </c>
      <c r="BM150" s="2">
        <f>INDEX('Ambiente-Termico'!$B$2:$EC$1000, MATCH($O150, 'Ambiente-Termico'!$I$2:$I$1000, 0), MATCH(BM$1, 'Ambiente-Termico'!$B$1:$EC$1, 0))</f>
        <v>2.8538812785388131E-3</v>
      </c>
      <c r="BN150">
        <f>INDEX('Ambiente-Termico'!$B$2:$EC$1000, MATCH($O150, 'Ambiente-Termico'!$I$2:$I$1000, 0), MATCH(BN$1, 'Ambiente-Termico'!$B$1:$EC$1, 0))</f>
        <v>294</v>
      </c>
      <c r="BO150" s="2">
        <f>INDEX('Ambiente-Termico'!$B$2:$EC$1000, MATCH($O150, 'Ambiente-Termico'!$I$2:$I$1000, 0), MATCH(BO$1, 'Ambiente-Termico'!$B$1:$EC$1, 0))</f>
        <v>3.3561643835616439E-2</v>
      </c>
      <c r="BP150">
        <f>INDEX('Ambiente-Termico'!$B$2:$EC$1000, MATCH($O150, 'Ambiente-Termico'!$I$2:$I$1000, 0), MATCH(BP$1, 'Ambiente-Termico'!$B$1:$EC$1, 0))</f>
        <v>8441</v>
      </c>
      <c r="BQ150" s="2">
        <f>INDEX('Ambiente-Termico'!$B$2:$EC$1000, MATCH($O150, 'Ambiente-Termico'!$I$2:$I$1000, 0), MATCH(BQ$1, 'Ambiente-Termico'!$B$1:$EC$1, 0))</f>
        <v>0.96358447488584476</v>
      </c>
      <c r="BR150">
        <f>INDEX('Ambiente-Termico'!$B$2:$EC$1000, MATCH($O150, 'Ambiente-Termico'!$I$2:$I$1000, 0), MATCH(BR$1, 'Ambiente-Termico'!$B$1:$EC$1, 0))</f>
        <v>0</v>
      </c>
      <c r="BS150" s="2">
        <f>INDEX('Ambiente-Termico'!$B$2:$EC$1000, MATCH($O150, 'Ambiente-Termico'!$I$2:$I$1000, 0), MATCH(BS$1, 'Ambiente-Termico'!$B$1:$EC$1, 0))</f>
        <v>0</v>
      </c>
      <c r="BT150">
        <f>INDEX('Ambiente-Termico'!$B$2:$EC$1000, MATCH($O150, 'Ambiente-Termico'!$I$2:$I$1000, 0), MATCH(BT$1, 'Ambiente-Termico'!$B$1:$EC$1, 0))</f>
        <v>1147</v>
      </c>
      <c r="BU150" s="2">
        <f>INDEX('Ambiente-Termico'!$B$2:$EC$1000, MATCH($O150, 'Ambiente-Termico'!$I$2:$I$1000, 0), MATCH(BU$1, 'Ambiente-Termico'!$B$1:$EC$1, 0))</f>
        <v>0.31424657534246581</v>
      </c>
      <c r="BV150">
        <f>INDEX('Ambiente-Termico'!$B$2:$EC$1000, MATCH($O150, 'Ambiente-Termico'!$I$2:$I$1000, 0), MATCH(BV$1, 'Ambiente-Termico'!$B$1:$EC$1, 0))</f>
        <v>7613</v>
      </c>
      <c r="BW150" s="2">
        <f>INDEX('Ambiente-Termico'!$B$2:$EC$1000, MATCH($O150, 'Ambiente-Termico'!$I$2:$I$1000, 0), MATCH(BW$1, 'Ambiente-Termico'!$B$1:$EC$1, 0))</f>
        <v>0.86906392694063928</v>
      </c>
      <c r="BX150">
        <f>INDEX('Ambiente-Termico'!$B$2:$EC$1000, MATCH($O150, 'Ambiente-Termico'!$I$2:$I$1000, 0), MATCH(BX$1, 'Ambiente-Termico'!$B$1:$EC$1, 0))</f>
        <v>0</v>
      </c>
      <c r="BY150" s="2">
        <f>INDEX('Ambiente-Termico'!$B$2:$EC$1000, MATCH($O150, 'Ambiente-Termico'!$I$2:$I$1000, 0), MATCH(BY$1, 'Ambiente-Termico'!$B$1:$EC$1, 0))</f>
        <v>0</v>
      </c>
      <c r="BZ150">
        <f>INDEX('Ambiente-Termico'!$B$2:$EC$1000, MATCH($O150, 'Ambiente-Termico'!$I$2:$I$1000, 0), MATCH(BZ$1, 'Ambiente-Termico'!$B$1:$EC$1, 0))</f>
        <v>2770</v>
      </c>
      <c r="CA150" s="2">
        <f>INDEX('Ambiente-Termico'!$B$2:$EC$1000, MATCH($O150, 'Ambiente-Termico'!$I$2:$I$1000, 0), MATCH(CA$1, 'Ambiente-Termico'!$B$1:$EC$1, 0))</f>
        <v>0.31621004566210048</v>
      </c>
      <c r="CB150">
        <f>INDEX('Ambiente-Termico'!$B$2:$EC$1000, MATCH($O150, 'Ambiente-Termico'!$I$2:$I$1000, 0), MATCH(CB$1, 'Ambiente-Termico'!$B$1:$EC$1, 0))</f>
        <v>5990</v>
      </c>
      <c r="CC150" s="2">
        <f>INDEX('Ambiente-Termico'!$B$2:$EC$1000, MATCH($O150, 'Ambiente-Termico'!$I$2:$I$1000, 0), MATCH(CC$1, 'Ambiente-Termico'!$B$1:$EC$1, 0))</f>
        <v>0.68378995433789957</v>
      </c>
      <c r="CD150">
        <f>INDEX('Ambiente-Termico'!$B$2:$EC$1000, MATCH($O150, 'Ambiente-Termico'!$I$2:$I$1000, 0), MATCH(CD$1, 'Ambiente-Termico'!$B$1:$EC$1, 0))</f>
        <v>2271.0100000000002</v>
      </c>
      <c r="CE150">
        <f>INDEX('Ambiente-Termico'!$B$2:$EC$1000, MATCH($O150, 'Ambiente-Termico'!$I$2:$I$1000, 0), MATCH(CE$1, 'Ambiente-Termico'!$B$1:$EC$1, 0))</f>
        <v>501.85</v>
      </c>
      <c r="CF150">
        <f>INDEX('Ambiente-Termico'!$B$2:$EC$1000, MATCH($O150, 'Ambiente-Termico'!$I$2:$I$1000, 0), MATCH(CF$1, 'Ambiente-Termico'!$B$1:$EC$1, 0))</f>
        <v>113.55050000000001</v>
      </c>
      <c r="CG150">
        <f>INDEX('Ambiente-Termico'!$B$2:$EC$1000, MATCH($O150, 'Ambiente-Termico'!$I$2:$I$1000, 0), MATCH(CG$1, 'Ambiente-Termico'!$B$1:$EC$1, 0))</f>
        <v>25.092500000000001</v>
      </c>
      <c r="CH150">
        <f>INDEX('Ambiente-Termico'!$B$2:$EC$1000, MATCH($O150, 'Ambiente-Termico'!$I$2:$I$1000, 0), MATCH(CH$1, 'Ambiente-Termico'!$B$1:$EC$1, 0))</f>
        <v>88.458000000000013</v>
      </c>
      <c r="CI150">
        <f>INDEX('Ambiente-Termico'!$B$2:$EC$1000, MATCH($O150, 'Ambiente-Termico'!$I$2:$I$1000, 0), MATCH(CI$1, 'Ambiente-Termico'!$B$1:$EC$1, 0))</f>
        <v>2446.35</v>
      </c>
      <c r="CJ150">
        <f>INDEX('Ambiente-Termico'!$B$2:$EC$1000, MATCH($O150, 'Ambiente-Termico'!$I$2:$I$1000, 0), MATCH(CJ$1, 'Ambiente-Termico'!$B$1:$EC$1, 0))</f>
        <v>31.354416082678771</v>
      </c>
      <c r="CK150">
        <f>INDEX('Ambiente-Termico'!$B$2:$EC$1000, MATCH($O150, 'Ambiente-Termico'!$I$2:$I$1000, 0), MATCH(CK$1, 'Ambiente-Termico'!$B$1:$EC$1, 0))</f>
        <v>19.86</v>
      </c>
      <c r="CL150">
        <f>INDEX('Ambiente-Termico'!$B$2:$EC$1000, MATCH($O150, 'Ambiente-Termico'!$I$2:$I$1000, 0), MATCH(CL$1, 'Ambiente-Termico'!$B$1:$EC$1, 0))</f>
        <v>45.25</v>
      </c>
      <c r="CM150">
        <f>INDEX('Ambiente-Termico'!$B$2:$EC$1000, MATCH($O150, 'Ambiente-Termico'!$I$2:$I$1000, 0), MATCH(CM$1, 'Ambiente-Termico'!$B$1:$EC$1, 0))</f>
        <v>6.11</v>
      </c>
      <c r="CN150" t="str">
        <f>INDEX('Ambiente-Termico'!$B$2:$EC$1000, MATCH($O150, 'Ambiente-Termico'!$I$2:$I$1000, 0), MATCH(CN$1, 'Ambiente-Termico'!$B$1:$EC$1, 0))</f>
        <v xml:space="preserve"> 02/21  23:00:00</v>
      </c>
      <c r="CO150">
        <f>INDEX('Ambiente-Termico'!$B$2:$EC$1000, MATCH($O150, 'Ambiente-Termico'!$I$2:$I$1000, 0), MATCH(CO$1, 'Ambiente-Termico'!$B$1:$EC$1, 0))</f>
        <v>614.96747614768947</v>
      </c>
      <c r="CP150">
        <f>INDEX('Ambiente-Termico'!$B$2:$EC$1000, MATCH($O150, 'Ambiente-Termico'!$I$2:$I$1000, 0), MATCH(CP$1, 'Ambiente-Termico'!$B$1:$EC$1, 0))</f>
        <v>162</v>
      </c>
      <c r="CQ150">
        <f>INDEX('Ambiente-Termico'!$B$2:$EC$1000, MATCH($O150, 'Ambiente-Termico'!$I$2:$I$1000, 0), MATCH(CQ$1, 'Ambiente-Termico'!$B$1:$EC$1, 0))</f>
        <v>109.4562500000001</v>
      </c>
      <c r="CR150">
        <f>INDEX('Ambiente-Termico'!$B$2:$EC$1000, MATCH($O150, 'Ambiente-Termico'!$I$2:$I$1000, 0), MATCH(CR$1, 'Ambiente-Termico'!$B$1:$EC$1, 0))</f>
        <v>0</v>
      </c>
      <c r="CS150">
        <f>INDEX('Ambiente-Termico'!$B$2:$EC$1000, MATCH($O150, 'Ambiente-Termico'!$I$2:$I$1000, 0), MATCH(CS$1, 'Ambiente-Termico'!$B$1:$EC$1, 0))</f>
        <v>-86.761681443005756</v>
      </c>
      <c r="CT150">
        <f>INDEX('Ambiente-Termico'!$B$2:$EC$1000, MATCH($O150, 'Ambiente-Termico'!$I$2:$I$1000, 0), MATCH(CT$1, 'Ambiente-Termico'!$B$1:$EC$1, 0))</f>
        <v>0</v>
      </c>
      <c r="CU150">
        <f>INDEX('Ambiente-Termico'!$B$2:$EC$1000, MATCH($O150, 'Ambiente-Termico'!$I$2:$I$1000, 0), MATCH(CU$1, 'Ambiente-Termico'!$B$1:$EC$1, 0))</f>
        <v>-86.761681443005756</v>
      </c>
      <c r="CV150">
        <f>INDEX('Ambiente-Termico'!$B$2:$EC$1000, MATCH($O150, 'Ambiente-Termico'!$I$2:$I$1000, 0), MATCH(CV$1, 'Ambiente-Termico'!$B$1:$EC$1, 0))</f>
        <v>310.57875326751378</v>
      </c>
      <c r="CW150">
        <f>INDEX('Ambiente-Termico'!$B$2:$EC$1000, MATCH($O150, 'Ambiente-Termico'!$I$2:$I$1000, 0), MATCH(CW$1, 'Ambiente-Termico'!$B$1:$EC$1, 0))</f>
        <v>0</v>
      </c>
      <c r="CX150">
        <f>INDEX('Ambiente-Termico'!$B$2:$EC$1000, MATCH($O150, 'Ambiente-Termico'!$I$2:$I$1000, 0), MATCH(CX$1, 'Ambiente-Termico'!$B$1:$EC$1, 0))</f>
        <v>119.69415432318129</v>
      </c>
      <c r="CY150">
        <f>INDEX('Ambiente-Termico'!$B$2:$EC$1000, MATCH($O150, 'Ambiente-Termico'!$I$2:$I$1000, 0), MATCH(CY$1, 'Ambiente-Termico'!$B$1:$EC$1, 0))</f>
        <v>614.96747614768947</v>
      </c>
      <c r="CZ150">
        <f>INDEX('Ambiente-Termico'!$B$2:$EC$1000, MATCH($O150, 'Ambiente-Termico'!$I$2:$I$1000, 0), MATCH(CZ$1, 'Ambiente-Termico'!$B$1:$EC$1, 0))</f>
        <v>0</v>
      </c>
      <c r="DA150" t="str">
        <f>INDEX('Ambiente-Termico'!$B$2:$EC$1000, MATCH($O150, 'Ambiente-Termico'!$I$2:$I$1000, 0), MATCH(DA$1, 'Ambiente-Termico'!$B$1:$EC$1, 0))</f>
        <v xml:space="preserve"> 03/08  23:00:00</v>
      </c>
      <c r="DB150">
        <f>INDEX('Ambiente-Termico'!$B$2:$EC$1000, MATCH($O150, 'Ambiente-Termico'!$I$2:$I$1000, 0), MATCH(DB$1, 'Ambiente-Termico'!$B$1:$EC$1, 0))</f>
        <v>841.88377714272292</v>
      </c>
      <c r="DC150">
        <f>INDEX('Ambiente-Termico'!$B$2:$EC$1000, MATCH($O150, 'Ambiente-Termico'!$I$2:$I$1000, 0), MATCH(DC$1, 'Ambiente-Termico'!$B$1:$EC$1, 0))</f>
        <v>162</v>
      </c>
      <c r="DD150">
        <f>INDEX('Ambiente-Termico'!$B$2:$EC$1000, MATCH($O150, 'Ambiente-Termico'!$I$2:$I$1000, 0), MATCH(DD$1, 'Ambiente-Termico'!$B$1:$EC$1, 0))</f>
        <v>109.4562500000001</v>
      </c>
      <c r="DE150">
        <f>INDEX('Ambiente-Termico'!$B$2:$EC$1000, MATCH($O150, 'Ambiente-Termico'!$I$2:$I$1000, 0), MATCH(DE$1, 'Ambiente-Termico'!$B$1:$EC$1, 0))</f>
        <v>0</v>
      </c>
      <c r="DF150">
        <f>INDEX('Ambiente-Termico'!$B$2:$EC$1000, MATCH($O150, 'Ambiente-Termico'!$I$2:$I$1000, 0), MATCH(DF$1, 'Ambiente-Termico'!$B$1:$EC$1, 0))</f>
        <v>7.2432065700410178</v>
      </c>
      <c r="DG150">
        <f>INDEX('Ambiente-Termico'!$B$2:$EC$1000, MATCH($O150, 'Ambiente-Termico'!$I$2:$I$1000, 0), MATCH(DG$1, 'Ambiente-Termico'!$B$1:$EC$1, 0))</f>
        <v>0</v>
      </c>
      <c r="DH150">
        <f>INDEX('Ambiente-Termico'!$B$2:$EC$1000, MATCH($O150, 'Ambiente-Termico'!$I$2:$I$1000, 0), MATCH(DH$1, 'Ambiente-Termico'!$B$1:$EC$1, 0))</f>
        <v>7.2432065700410178</v>
      </c>
      <c r="DI150">
        <f>INDEX('Ambiente-Termico'!$B$2:$EC$1000, MATCH($O150, 'Ambiente-Termico'!$I$2:$I$1000, 0), MATCH(DI$1, 'Ambiente-Termico'!$B$1:$EC$1, 0))</f>
        <v>47.88689041890278</v>
      </c>
      <c r="DJ150">
        <f>INDEX('Ambiente-Termico'!$B$2:$EC$1000, MATCH($O150, 'Ambiente-Termico'!$I$2:$I$1000, 0), MATCH(DJ$1, 'Ambiente-Termico'!$B$1:$EC$1, 0))</f>
        <v>0</v>
      </c>
      <c r="DK150">
        <f>INDEX('Ambiente-Termico'!$B$2:$EC$1000, MATCH($O150, 'Ambiente-Termico'!$I$2:$I$1000, 0), MATCH(DK$1, 'Ambiente-Termico'!$B$1:$EC$1, 0))</f>
        <v>515.29743015377903</v>
      </c>
      <c r="DL150">
        <f>INDEX('Ambiente-Termico'!$B$2:$EC$1000, MATCH($O150, 'Ambiente-Termico'!$I$2:$I$1000, 0), MATCH(DL$1, 'Ambiente-Termico'!$B$1:$EC$1, 0))</f>
        <v>841.88377714272292</v>
      </c>
      <c r="DM150">
        <f>INDEX('Ambiente-Termico'!$B$2:$EC$1000, MATCH($O150, 'Ambiente-Termico'!$I$2:$I$1000, 0), MATCH(DM$1, 'Ambiente-Termico'!$B$1:$EC$1, 0))</f>
        <v>0</v>
      </c>
      <c r="DN150" s="2">
        <f t="shared" si="90"/>
        <v>0.41787482954137645</v>
      </c>
      <c r="DO150" s="2">
        <f t="shared" si="91"/>
        <v>0.16712306032694368</v>
      </c>
      <c r="DP150" s="2">
        <f t="shared" si="92"/>
        <v>0.41787482954137645</v>
      </c>
      <c r="DQ150" s="2">
        <f t="shared" si="93"/>
        <v>0.16712306032694368</v>
      </c>
      <c r="DR150" s="2">
        <f t="shared" si="94"/>
        <v>0.46367800551127858</v>
      </c>
      <c r="DS150" s="2">
        <f t="shared" si="95"/>
        <v>0.42318982733538157</v>
      </c>
      <c r="DT150" s="2">
        <f t="shared" si="96"/>
        <v>4.885232721523558E-2</v>
      </c>
      <c r="DU150" s="2">
        <f t="shared" si="97"/>
        <v>0.33954107083471896</v>
      </c>
      <c r="DV150" s="2">
        <f t="shared" si="98"/>
        <v>-3.5469107551487244E-2</v>
      </c>
      <c r="DW150" s="2">
        <f t="shared" si="99"/>
        <v>0.13822284908321569</v>
      </c>
      <c r="DX150" s="2">
        <f t="shared" si="100"/>
        <v>0.26140319003320356</v>
      </c>
      <c r="DY150" s="2">
        <f t="shared" si="101"/>
        <v>0.26342856538496739</v>
      </c>
      <c r="DZ150" s="2">
        <f t="shared" si="102"/>
        <v>0.17798705499949607</v>
      </c>
      <c r="EA150" s="2">
        <f t="shared" si="103"/>
        <v>0</v>
      </c>
      <c r="EB150" s="2">
        <f t="shared" si="104"/>
        <v>-0.14108336588221329</v>
      </c>
      <c r="EC150" s="2">
        <f t="shared" si="105"/>
        <v>0</v>
      </c>
      <c r="ED150" s="2">
        <f t="shared" si="106"/>
        <v>-0.14108336588221329</v>
      </c>
      <c r="EE150" s="2">
        <f t="shared" si="107"/>
        <v>0.50503281118711674</v>
      </c>
      <c r="EF150" s="2">
        <f t="shared" si="108"/>
        <v>0</v>
      </c>
      <c r="EG150" s="2">
        <f t="shared" si="109"/>
        <v>0.19463493431063297</v>
      </c>
      <c r="EH150" s="2">
        <f t="shared" si="110"/>
        <v>1</v>
      </c>
      <c r="EI150" s="2">
        <f t="shared" si="111"/>
        <v>0</v>
      </c>
      <c r="EJ150" s="2">
        <f t="shared" si="112"/>
        <v>0.22229047476880792</v>
      </c>
      <c r="EK150" s="2">
        <f t="shared" si="113"/>
        <v>0.19242561075331951</v>
      </c>
      <c r="EL150" s="2">
        <f t="shared" si="114"/>
        <v>0.13001349232727191</v>
      </c>
      <c r="EM150" s="2">
        <f t="shared" si="115"/>
        <v>0</v>
      </c>
      <c r="EN150" s="2">
        <f t="shared" si="116"/>
        <v>8.6035706669913541E-3</v>
      </c>
      <c r="EO150" s="2">
        <f t="shared" si="117"/>
        <v>0</v>
      </c>
      <c r="EP150" s="2">
        <f t="shared" si="118"/>
        <v>8.6035706669913541E-3</v>
      </c>
      <c r="EQ150" s="2">
        <f t="shared" si="119"/>
        <v>5.6880642814411436E-2</v>
      </c>
      <c r="ER150" s="2">
        <f t="shared" si="120"/>
        <v>0</v>
      </c>
      <c r="ES150" s="2">
        <f t="shared" si="121"/>
        <v>0.61207668343800581</v>
      </c>
      <c r="ET150" s="2">
        <f t="shared" si="122"/>
        <v>1</v>
      </c>
      <c r="EU150" s="2">
        <f t="shared" si="123"/>
        <v>0</v>
      </c>
      <c r="EV150">
        <f>INDEX('Ambiente-Luminico'!$B$2:$DZ$1000, MATCH($P150, 'Ambiente-Luminico'!$M$2:$M$1000, 0), MATCH(EV$1, 'Ambiente-Luminico'!$B$1:$DZ$1, 0))</f>
        <v>1</v>
      </c>
      <c r="EW150">
        <f>INDEX('Ambiente-Luminico'!$B$2:$DZ$1000, MATCH($P150, 'Ambiente-Luminico'!$M$2:$M$1000, 0), MATCH(EW$1, 'Ambiente-Luminico'!$B$1:$DZ$1, 0))</f>
        <v>0.23214285000000001</v>
      </c>
      <c r="EX150">
        <f>INDEX('Ambiente-Luminico'!$B$2:$DZ$1000, MATCH($P150, 'Ambiente-Luminico'!$M$2:$M$1000, 0), MATCH(EX$1, 'Ambiente-Luminico'!$B$1:$DZ$1, 0))</f>
        <v>0</v>
      </c>
      <c r="EY150">
        <f>INDEX('Ambiente-Luminico'!$B$2:$DZ$1000, MATCH($P150, 'Ambiente-Luminico'!$M$2:$M$1000, 0), MATCH(EY$1, 'Ambiente-Luminico'!$B$1:$DZ$1, 0))</f>
        <v>0.82651174000000005</v>
      </c>
      <c r="EZ150">
        <f>INDEX('Ambiente-Luminico'!$B$2:$DZ$1000, MATCH($P150, 'Ambiente-Luminico'!$M$2:$M$1000, 0), MATCH(EZ$1, 'Ambiente-Luminico'!$B$1:$DZ$1, 0))</f>
        <v>7.799412E-2</v>
      </c>
      <c r="FA150">
        <f>INDEX('Ambiente-Luminico'!$B$2:$DZ$1000, MATCH($P150, 'Ambiente-Luminico'!$M$2:$M$1000, 0), MATCH(FA$1, 'Ambiente-Luminico'!$B$1:$DZ$1, 0))</f>
        <v>1575.9199000000001</v>
      </c>
      <c r="FB150">
        <f>INDEX('Ambiente-Luminico'!$B$2:$DZ$1000, MATCH($P150, 'Ambiente-Luminico'!$M$2:$M$1000, 0), MATCH(FB$1, 'Ambiente-Luminico'!$B$1:$DZ$1, 0))</f>
        <v>0.28794642999999998</v>
      </c>
    </row>
    <row r="151" spans="1:158" x14ac:dyDescent="0.3">
      <c r="A151">
        <f>IF(INDEX(Plan1!O$5:O$1000,ROW()-1)="","",INDEX(Plan1!O$5:O$1000,ROW()-1))</f>
        <v>150</v>
      </c>
      <c r="B151" t="str">
        <f>IF(INDEX(Plan1!P$5:P$1000,ROW()-1)="","",INDEX(Plan1!P$5:P$1000,ROW()-1))</f>
        <v>CTD-HVAC-V60-T210</v>
      </c>
      <c r="C151" t="str">
        <f>IF(INDEX(Plan1!Q$5:Q$1000,ROW()-1)="","",INDEX(Plan1!Q$5:Q$1000,ROW()-1))</f>
        <v>CTD</v>
      </c>
      <c r="D151" t="str">
        <f>IF(INDEX(Plan1!R$5:R$1000,ROW()-1)="","",INDEX(Plan1!R$5:R$1000,ROW()-1))</f>
        <v>HVAC</v>
      </c>
      <c r="E151" t="str">
        <f>IF(INDEX(Plan1!S$5:S$1000,ROW()-1)="","",INDEX(Plan1!S$5:S$1000,ROW()-1))</f>
        <v>V60</v>
      </c>
      <c r="F151" t="str">
        <f>IF(INDEX(Plan1!T$5:T$1000,ROW()-1)="","",INDEX(Plan1!T$5:T$1000,ROW()-1))</f>
        <v>T210</v>
      </c>
      <c r="G151" t="str">
        <f>IF(INDEX(Plan1!U$5:U$1000,ROW()-1)="","",INDEX(Plan1!U$5:U$1000,ROW()-1))</f>
        <v>DORMITÓRIO 1</v>
      </c>
      <c r="H151">
        <f>IF(INDEX(Plan1!W$5:W$1000,ROW()-1)="","",INDEX(Plan1!W$5:W$1000,ROW()-1))</f>
        <v>20</v>
      </c>
      <c r="I151">
        <f>IF(INDEX(Plan1!X$5:X$1000,ROW()-1)="","",INDEX(Plan1!X$5:X$1000,ROW()-1))</f>
        <v>14.52</v>
      </c>
      <c r="J151">
        <f>IF(INDEX(Plan1!Y$5:Y$1000,ROW()-1)="","",INDEX(Plan1!Y$5:Y$1000,ROW()-1))</f>
        <v>6.24</v>
      </c>
      <c r="K151" s="16">
        <f>IF(INDEX(Plan1!Z$5:Z$1000,ROW()-1)="","",INDEX(Plan1!Z$5:Z$1000,ROW()-1))</f>
        <v>0.43</v>
      </c>
      <c r="L151" s="2">
        <f>IF(INDEX(Plan1!AA$5:AA$1000,ROW()-1)="","",INDEX(Plan1!AA$5:AA$1000,ROW()-1))</f>
        <v>0.31</v>
      </c>
      <c r="M151" t="str">
        <f t="shared" si="124"/>
        <v>T210</v>
      </c>
      <c r="N151" t="str">
        <f t="shared" si="125"/>
        <v>Oeste</v>
      </c>
      <c r="O151" t="str">
        <f t="shared" si="126"/>
        <v>CTD-HVAC-V60-T210-DORMITÓRIO 1-T210</v>
      </c>
      <c r="P151" t="str">
        <f t="shared" si="127"/>
        <v>CTD-VN-V60-T210-DORMITÓRIO 1-T210</v>
      </c>
      <c r="Q151" t="str">
        <f t="shared" si="128"/>
        <v>CTD_T210_V60</v>
      </c>
      <c r="R151" t="str">
        <f t="shared" si="129"/>
        <v>CTD_T210_V60_sDG</v>
      </c>
      <c r="S151" t="str">
        <f t="shared" si="130"/>
        <v>CTD-DORM-01</v>
      </c>
      <c r="T151" t="str">
        <f t="shared" si="131"/>
        <v>CTD-HVAC-V86-ST-DORMITÓRIO 1-ST</v>
      </c>
      <c r="U151">
        <f>INDEX('Ambiente-Termico'!$B$2:$EC$1000, MATCH($O151, 'Ambiente-Termico'!$I$2:$I$1000, 0), MATCH(U$1, 'Ambiente-Termico'!$B$1:$EC$1, 0))</f>
        <v>3650</v>
      </c>
      <c r="V151">
        <f>INDEX('Ambiente-Termico'!$B$2:$EC$1000, MATCH($O151, 'Ambiente-Termico'!$I$2:$I$1000, 0), MATCH(V$1, 'Ambiente-Termico'!$B$1:$EC$1, 0))</f>
        <v>24.1</v>
      </c>
      <c r="W151">
        <f>INDEX('Ambiente-Termico'!$B$2:$EC$1000, MATCH($O151, 'Ambiente-Termico'!$I$2:$I$1000, 0), MATCH(W$1, 'Ambiente-Termico'!$B$1:$EC$1, 0))</f>
        <v>27.39</v>
      </c>
      <c r="X151">
        <f>INDEX('Ambiente-Termico'!$B$2:$EC$1000, MATCH($O151, 'Ambiente-Termico'!$I$2:$I$1000, 0), MATCH(X$1, 'Ambiente-Termico'!$B$1:$EC$1, 0))</f>
        <v>21.91</v>
      </c>
      <c r="Y151">
        <f>INDEX('Ambiente-Termico'!$B$2:$EC$1000, MATCH($O151, 'Ambiente-Termico'!$I$2:$I$1000, 0), MATCH(Y$1, 'Ambiente-Termico'!$B$1:$EC$1, 0))</f>
        <v>21.6</v>
      </c>
      <c r="Z151">
        <f>INDEX('Ambiente-Termico'!$B$2:$EC$1000, MATCH($O151, 'Ambiente-Termico'!$I$2:$I$1000, 0), MATCH(Z$1, 'Ambiente-Termico'!$B$1:$EC$1, 0))</f>
        <v>25.6</v>
      </c>
      <c r="AA151">
        <f>INDEX('Ambiente-Termico'!$B$2:$EC$1000, MATCH($O151, 'Ambiente-Termico'!$I$2:$I$1000, 0), MATCH(AA$1, 'Ambiente-Termico'!$B$1:$EC$1, 0))</f>
        <v>27.02</v>
      </c>
      <c r="AB151">
        <f>INDEX('Ambiente-Termico'!$B$2:$EC$1000, MATCH($O151, 'Ambiente-Termico'!$I$2:$I$1000, 0), MATCH(AB$1, 'Ambiente-Termico'!$B$1:$EC$1, 0))</f>
        <v>20.87</v>
      </c>
      <c r="AC151">
        <f>INDEX('Ambiente-Termico'!$B$2:$EC$1000, MATCH($O151, 'Ambiente-Termico'!$I$2:$I$1000, 0), MATCH(AC$1, 'Ambiente-Termico'!$B$1:$EC$1, 0))</f>
        <v>21.11</v>
      </c>
      <c r="AD151">
        <f>INDEX('Ambiente-Termico'!$B$2:$EC$1000, MATCH($O151, 'Ambiente-Termico'!$I$2:$I$1000, 0), MATCH(AD$1, 'Ambiente-Termico'!$B$1:$EC$1, 0))</f>
        <v>24.85</v>
      </c>
      <c r="AE151">
        <f>INDEX('Ambiente-Termico'!$B$2:$EC$1000, MATCH($O151, 'Ambiente-Termico'!$I$2:$I$1000, 0), MATCH(AE$1, 'Ambiente-Termico'!$B$1:$EC$1, 0))</f>
        <v>27.2</v>
      </c>
      <c r="AF151">
        <f>INDEX('Ambiente-Termico'!$B$2:$EC$1000, MATCH($O151, 'Ambiente-Termico'!$I$2:$I$1000, 0), MATCH(AF$1, 'Ambiente-Termico'!$B$1:$EC$1, 0))</f>
        <v>21.39</v>
      </c>
      <c r="AG151">
        <f>INDEX('Ambiente-Termico'!$B$2:$EC$1000, MATCH($O151, 'Ambiente-Termico'!$I$2:$I$1000, 0), MATCH(AG$1, 'Ambiente-Termico'!$B$1:$EC$1, 0))</f>
        <v>21.35</v>
      </c>
      <c r="AH151" s="2">
        <f t="shared" si="132"/>
        <v>-4.1511000415117572E-4</v>
      </c>
      <c r="AI151" s="2">
        <f t="shared" si="132"/>
        <v>7.3096446700507633E-2</v>
      </c>
      <c r="AJ151" s="2">
        <f t="shared" si="132"/>
        <v>8.5972850678733836E-3</v>
      </c>
      <c r="AK151" s="2">
        <f t="shared" si="132"/>
        <v>2.2181982797645938E-2</v>
      </c>
      <c r="AL151" s="2">
        <f t="shared" si="133"/>
        <v>3.5418236623963706E-2</v>
      </c>
      <c r="AM151" s="2">
        <f t="shared" si="133"/>
        <v>8.3135391923990443E-2</v>
      </c>
      <c r="AN151" s="2">
        <f t="shared" si="133"/>
        <v>1.3705103969754218E-2</v>
      </c>
      <c r="AO151" s="2">
        <f t="shared" si="133"/>
        <v>2.6740433379437656E-2</v>
      </c>
      <c r="AP151" s="2">
        <f t="shared" si="134"/>
        <v>1.8174634531805456E-2</v>
      </c>
      <c r="AQ151" s="2">
        <f t="shared" si="134"/>
        <v>7.8278549644188455E-2</v>
      </c>
      <c r="AR151" s="2">
        <f t="shared" si="134"/>
        <v>1.109570041608865E-2</v>
      </c>
      <c r="AS151" s="2">
        <f t="shared" si="134"/>
        <v>2.4668798538145187E-2</v>
      </c>
      <c r="AT151">
        <f>INDEX('Ambiente-Termico'!$B$2:$EC$1000, MATCH($O151, 'Ambiente-Termico'!$I$2:$I$1000, 0), MATCH(AT$1, 'Ambiente-Termico'!$B$1:$EC$1, 0))</f>
        <v>0</v>
      </c>
      <c r="AU151" s="2">
        <f>INDEX('Ambiente-Termico'!$B$2:$EC$1000, MATCH($O151, 'Ambiente-Termico'!$I$2:$I$1000, 0), MATCH(AU$1, 'Ambiente-Termico'!$B$1:$EC$1, 0))</f>
        <v>0</v>
      </c>
      <c r="AV151">
        <f>INDEX('Ambiente-Termico'!$B$2:$EC$1000, MATCH($O151, 'Ambiente-Termico'!$I$2:$I$1000, 0), MATCH(AV$1, 'Ambiente-Termico'!$B$1:$EC$1, 0))</f>
        <v>3647</v>
      </c>
      <c r="AW151" s="2">
        <f>INDEX('Ambiente-Termico'!$B$2:$EC$1000, MATCH($O151, 'Ambiente-Termico'!$I$2:$I$1000, 0), MATCH(AW$1, 'Ambiente-Termico'!$B$1:$EC$1, 0))</f>
        <v>0.99917808219178084</v>
      </c>
      <c r="AX151">
        <f>INDEX('Ambiente-Termico'!$B$2:$EC$1000, MATCH($O151, 'Ambiente-Termico'!$I$2:$I$1000, 0), MATCH(AX$1, 'Ambiente-Termico'!$B$1:$EC$1, 0))</f>
        <v>3</v>
      </c>
      <c r="AY151" s="2">
        <f>INDEX('Ambiente-Termico'!$B$2:$EC$1000, MATCH($O151, 'Ambiente-Termico'!$I$2:$I$1000, 0), MATCH(AY$1, 'Ambiente-Termico'!$B$1:$EC$1, 0))</f>
        <v>8.2191780821917813E-4</v>
      </c>
      <c r="AZ151">
        <f>INDEX('Ambiente-Termico'!$B$2:$EC$1000, MATCH($O151, 'Ambiente-Termico'!$I$2:$I$1000, 0), MATCH(AZ$1, 'Ambiente-Termico'!$B$1:$EC$1, 0))</f>
        <v>0</v>
      </c>
      <c r="BA151" s="2">
        <f>INDEX('Ambiente-Termico'!$B$2:$EC$1000, MATCH($O151, 'Ambiente-Termico'!$I$2:$I$1000, 0), MATCH(BA$1, 'Ambiente-Termico'!$B$1:$EC$1, 0))</f>
        <v>0</v>
      </c>
      <c r="BB151">
        <f>INDEX('Ambiente-Termico'!$B$2:$EC$1000, MATCH($O151, 'Ambiente-Termico'!$I$2:$I$1000, 0), MATCH(BB$1, 'Ambiente-Termico'!$B$1:$EC$1, 0))</f>
        <v>8753</v>
      </c>
      <c r="BC151" s="2">
        <f>INDEX('Ambiente-Termico'!$B$2:$EC$1000, MATCH($O151, 'Ambiente-Termico'!$I$2:$I$1000, 0), MATCH(BC$1, 'Ambiente-Termico'!$B$1:$EC$1, 0))</f>
        <v>0.9992009132420091</v>
      </c>
      <c r="BD151" t="e">
        <f>INDEX('Ambiente-Termico'!$B$2:$EC$1000, MATCH($O151, 'Ambiente-Termico'!$I$2:$I$1000, 0), MATCH(BD$1, 'Ambiente-Termico'!$B$1:$EC$1, 0))</f>
        <v>#N/A</v>
      </c>
      <c r="BE151" s="2" t="e">
        <f>INDEX('Ambiente-Termico'!$B$2:$EC$1000, MATCH($O151, 'Ambiente-Termico'!$I$2:$I$1000, 0), MATCH(BE$1, 'Ambiente-Termico'!$B$1:$EC$1, 0))</f>
        <v>#N/A</v>
      </c>
      <c r="BF151">
        <f>INDEX('Ambiente-Termico'!$B$2:$EC$1000, MATCH($O151, 'Ambiente-Termico'!$I$2:$I$1000, 0), MATCH(BF$1, 'Ambiente-Termico'!$B$1:$EC$1, 0))</f>
        <v>0</v>
      </c>
      <c r="BG151" s="2">
        <f>INDEX('Ambiente-Termico'!$B$2:$EC$1000, MATCH($O151, 'Ambiente-Termico'!$I$2:$I$1000, 0), MATCH(BG$1, 'Ambiente-Termico'!$B$1:$EC$1, 0))</f>
        <v>0</v>
      </c>
      <c r="BH151">
        <f>INDEX('Ambiente-Termico'!$B$2:$EC$1000, MATCH($O151, 'Ambiente-Termico'!$I$2:$I$1000, 0), MATCH(BH$1, 'Ambiente-Termico'!$B$1:$EC$1, 0))</f>
        <v>1</v>
      </c>
      <c r="BI151" s="2">
        <f>INDEX('Ambiente-Termico'!$B$2:$EC$1000, MATCH($O151, 'Ambiente-Termico'!$I$2:$I$1000, 0), MATCH(BI$1, 'Ambiente-Termico'!$B$1:$EC$1, 0))</f>
        <v>2.7397260273972601E-4</v>
      </c>
      <c r="BJ151">
        <f>INDEX('Ambiente-Termico'!$B$2:$EC$1000, MATCH($O151, 'Ambiente-Termico'!$I$2:$I$1000, 0), MATCH(BJ$1, 'Ambiente-Termico'!$B$1:$EC$1, 0))</f>
        <v>3649</v>
      </c>
      <c r="BK151" s="2">
        <f>INDEX('Ambiente-Termico'!$B$2:$EC$1000, MATCH($O151, 'Ambiente-Termico'!$I$2:$I$1000, 0), MATCH(BK$1, 'Ambiente-Termico'!$B$1:$EC$1, 0))</f>
        <v>0.99972602739726024</v>
      </c>
      <c r="BL151">
        <f>INDEX('Ambiente-Termico'!$B$2:$EC$1000, MATCH($O151, 'Ambiente-Termico'!$I$2:$I$1000, 0), MATCH(BL$1, 'Ambiente-Termico'!$B$1:$EC$1, 0))</f>
        <v>11</v>
      </c>
      <c r="BM151" s="2">
        <f>INDEX('Ambiente-Termico'!$B$2:$EC$1000, MATCH($O151, 'Ambiente-Termico'!$I$2:$I$1000, 0), MATCH(BM$1, 'Ambiente-Termico'!$B$1:$EC$1, 0))</f>
        <v>1.255707762557078E-3</v>
      </c>
      <c r="BN151">
        <f>INDEX('Ambiente-Termico'!$B$2:$EC$1000, MATCH($O151, 'Ambiente-Termico'!$I$2:$I$1000, 0), MATCH(BN$1, 'Ambiente-Termico'!$B$1:$EC$1, 0))</f>
        <v>323</v>
      </c>
      <c r="BO151" s="2">
        <f>INDEX('Ambiente-Termico'!$B$2:$EC$1000, MATCH($O151, 'Ambiente-Termico'!$I$2:$I$1000, 0), MATCH(BO$1, 'Ambiente-Termico'!$B$1:$EC$1, 0))</f>
        <v>3.6872146118721458E-2</v>
      </c>
      <c r="BP151">
        <f>INDEX('Ambiente-Termico'!$B$2:$EC$1000, MATCH($O151, 'Ambiente-Termico'!$I$2:$I$1000, 0), MATCH(BP$1, 'Ambiente-Termico'!$B$1:$EC$1, 0))</f>
        <v>8426</v>
      </c>
      <c r="BQ151" s="2">
        <f>INDEX('Ambiente-Termico'!$B$2:$EC$1000, MATCH($O151, 'Ambiente-Termico'!$I$2:$I$1000, 0), MATCH(BQ$1, 'Ambiente-Termico'!$B$1:$EC$1, 0))</f>
        <v>0.96187214611872152</v>
      </c>
      <c r="BR151">
        <f>INDEX('Ambiente-Termico'!$B$2:$EC$1000, MATCH($O151, 'Ambiente-Termico'!$I$2:$I$1000, 0), MATCH(BR$1, 'Ambiente-Termico'!$B$1:$EC$1, 0))</f>
        <v>0</v>
      </c>
      <c r="BS151" s="2">
        <f>INDEX('Ambiente-Termico'!$B$2:$EC$1000, MATCH($O151, 'Ambiente-Termico'!$I$2:$I$1000, 0), MATCH(BS$1, 'Ambiente-Termico'!$B$1:$EC$1, 0))</f>
        <v>0</v>
      </c>
      <c r="BT151">
        <f>INDEX('Ambiente-Termico'!$B$2:$EC$1000, MATCH($O151, 'Ambiente-Termico'!$I$2:$I$1000, 0), MATCH(BT$1, 'Ambiente-Termico'!$B$1:$EC$1, 0))</f>
        <v>1226</v>
      </c>
      <c r="BU151" s="2">
        <f>INDEX('Ambiente-Termico'!$B$2:$EC$1000, MATCH($O151, 'Ambiente-Termico'!$I$2:$I$1000, 0), MATCH(BU$1, 'Ambiente-Termico'!$B$1:$EC$1, 0))</f>
        <v>0.3358904109589041</v>
      </c>
      <c r="BV151">
        <f>INDEX('Ambiente-Termico'!$B$2:$EC$1000, MATCH($O151, 'Ambiente-Termico'!$I$2:$I$1000, 0), MATCH(BV$1, 'Ambiente-Termico'!$B$1:$EC$1, 0))</f>
        <v>7534</v>
      </c>
      <c r="BW151" s="2">
        <f>INDEX('Ambiente-Termico'!$B$2:$EC$1000, MATCH($O151, 'Ambiente-Termico'!$I$2:$I$1000, 0), MATCH(BW$1, 'Ambiente-Termico'!$B$1:$EC$1, 0))</f>
        <v>0.86004566210045663</v>
      </c>
      <c r="BX151">
        <f>INDEX('Ambiente-Termico'!$B$2:$EC$1000, MATCH($O151, 'Ambiente-Termico'!$I$2:$I$1000, 0), MATCH(BX$1, 'Ambiente-Termico'!$B$1:$EC$1, 0))</f>
        <v>0</v>
      </c>
      <c r="BY151" s="2">
        <f>INDEX('Ambiente-Termico'!$B$2:$EC$1000, MATCH($O151, 'Ambiente-Termico'!$I$2:$I$1000, 0), MATCH(BY$1, 'Ambiente-Termico'!$B$1:$EC$1, 0))</f>
        <v>0</v>
      </c>
      <c r="BZ151">
        <f>INDEX('Ambiente-Termico'!$B$2:$EC$1000, MATCH($O151, 'Ambiente-Termico'!$I$2:$I$1000, 0), MATCH(BZ$1, 'Ambiente-Termico'!$B$1:$EC$1, 0))</f>
        <v>2929</v>
      </c>
      <c r="CA151" s="2">
        <f>INDEX('Ambiente-Termico'!$B$2:$EC$1000, MATCH($O151, 'Ambiente-Termico'!$I$2:$I$1000, 0), MATCH(CA$1, 'Ambiente-Termico'!$B$1:$EC$1, 0))</f>
        <v>0.33436073059360732</v>
      </c>
      <c r="CB151">
        <f>INDEX('Ambiente-Termico'!$B$2:$EC$1000, MATCH($O151, 'Ambiente-Termico'!$I$2:$I$1000, 0), MATCH(CB$1, 'Ambiente-Termico'!$B$1:$EC$1, 0))</f>
        <v>5831</v>
      </c>
      <c r="CC151" s="2">
        <f>INDEX('Ambiente-Termico'!$B$2:$EC$1000, MATCH($O151, 'Ambiente-Termico'!$I$2:$I$1000, 0), MATCH(CC$1, 'Ambiente-Termico'!$B$1:$EC$1, 0))</f>
        <v>0.66563926940639273</v>
      </c>
      <c r="CD151">
        <f>INDEX('Ambiente-Termico'!$B$2:$EC$1000, MATCH($O151, 'Ambiente-Termico'!$I$2:$I$1000, 0), MATCH(CD$1, 'Ambiente-Termico'!$B$1:$EC$1, 0))</f>
        <v>1494.25</v>
      </c>
      <c r="CE151">
        <f>INDEX('Ambiente-Termico'!$B$2:$EC$1000, MATCH($O151, 'Ambiente-Termico'!$I$2:$I$1000, 0), MATCH(CE$1, 'Ambiente-Termico'!$B$1:$EC$1, 0))</f>
        <v>484.39</v>
      </c>
      <c r="CF151">
        <f>INDEX('Ambiente-Termico'!$B$2:$EC$1000, MATCH($O151, 'Ambiente-Termico'!$I$2:$I$1000, 0), MATCH(CF$1, 'Ambiente-Termico'!$B$1:$EC$1, 0))</f>
        <v>74.712500000000006</v>
      </c>
      <c r="CG151">
        <f>INDEX('Ambiente-Termico'!$B$2:$EC$1000, MATCH($O151, 'Ambiente-Termico'!$I$2:$I$1000, 0), MATCH(CG$1, 'Ambiente-Termico'!$B$1:$EC$1, 0))</f>
        <v>24.2195</v>
      </c>
      <c r="CH151">
        <f>INDEX('Ambiente-Termico'!$B$2:$EC$1000, MATCH($O151, 'Ambiente-Termico'!$I$2:$I$1000, 0), MATCH(CH$1, 'Ambiente-Termico'!$B$1:$EC$1, 0))</f>
        <v>50.493000000000009</v>
      </c>
      <c r="CI151">
        <f>INDEX('Ambiente-Termico'!$B$2:$EC$1000, MATCH($O151, 'Ambiente-Termico'!$I$2:$I$1000, 0), MATCH(CI$1, 'Ambiente-Termico'!$B$1:$EC$1, 0))</f>
        <v>1184.95</v>
      </c>
      <c r="CJ151">
        <f>INDEX('Ambiente-Termico'!$B$2:$EC$1000, MATCH($O151, 'Ambiente-Termico'!$I$2:$I$1000, 0), MATCH(CJ$1, 'Ambiente-Termico'!$B$1:$EC$1, 0))</f>
        <v>38.916895725031353</v>
      </c>
      <c r="CK151">
        <f>INDEX('Ambiente-Termico'!$B$2:$EC$1000, MATCH($O151, 'Ambiente-Termico'!$I$2:$I$1000, 0), MATCH(CK$1, 'Ambiente-Termico'!$B$1:$EC$1, 0))</f>
        <v>14.76</v>
      </c>
      <c r="CL151">
        <f>INDEX('Ambiente-Termico'!$B$2:$EC$1000, MATCH($O151, 'Ambiente-Termico'!$I$2:$I$1000, 0), MATCH(CL$1, 'Ambiente-Termico'!$B$1:$EC$1, 0))</f>
        <v>47.62</v>
      </c>
      <c r="CM151">
        <f>INDEX('Ambiente-Termico'!$B$2:$EC$1000, MATCH($O151, 'Ambiente-Termico'!$I$2:$I$1000, 0), MATCH(CM$1, 'Ambiente-Termico'!$B$1:$EC$1, 0))</f>
        <v>5.77</v>
      </c>
      <c r="CN151" t="str">
        <f>INDEX('Ambiente-Termico'!$B$2:$EC$1000, MATCH($O151, 'Ambiente-Termico'!$I$2:$I$1000, 0), MATCH(CN$1, 'Ambiente-Termico'!$B$1:$EC$1, 0))</f>
        <v xml:space="preserve"> 02/21  23:00:00</v>
      </c>
      <c r="CO151">
        <f>INDEX('Ambiente-Termico'!$B$2:$EC$1000, MATCH($O151, 'Ambiente-Termico'!$I$2:$I$1000, 0), MATCH(CO$1, 'Ambiente-Termico'!$B$1:$EC$1, 0))</f>
        <v>526.11690849953948</v>
      </c>
      <c r="CP151">
        <f>INDEX('Ambiente-Termico'!$B$2:$EC$1000, MATCH($O151, 'Ambiente-Termico'!$I$2:$I$1000, 0), MATCH(CP$1, 'Ambiente-Termico'!$B$1:$EC$1, 0))</f>
        <v>162</v>
      </c>
      <c r="CQ151">
        <f>INDEX('Ambiente-Termico'!$B$2:$EC$1000, MATCH($O151, 'Ambiente-Termico'!$I$2:$I$1000, 0), MATCH(CQ$1, 'Ambiente-Termico'!$B$1:$EC$1, 0))</f>
        <v>109.4562500000001</v>
      </c>
      <c r="CR151">
        <f>INDEX('Ambiente-Termico'!$B$2:$EC$1000, MATCH($O151, 'Ambiente-Termico'!$I$2:$I$1000, 0), MATCH(CR$1, 'Ambiente-Termico'!$B$1:$EC$1, 0))</f>
        <v>0</v>
      </c>
      <c r="CS151">
        <f>INDEX('Ambiente-Termico'!$B$2:$EC$1000, MATCH($O151, 'Ambiente-Termico'!$I$2:$I$1000, 0), MATCH(CS$1, 'Ambiente-Termico'!$B$1:$EC$1, 0))</f>
        <v>-72.746705939269376</v>
      </c>
      <c r="CT151">
        <f>INDEX('Ambiente-Termico'!$B$2:$EC$1000, MATCH($O151, 'Ambiente-Termico'!$I$2:$I$1000, 0), MATCH(CT$1, 'Ambiente-Termico'!$B$1:$EC$1, 0))</f>
        <v>0</v>
      </c>
      <c r="CU151">
        <f>INDEX('Ambiente-Termico'!$B$2:$EC$1000, MATCH($O151, 'Ambiente-Termico'!$I$2:$I$1000, 0), MATCH(CU$1, 'Ambiente-Termico'!$B$1:$EC$1, 0))</f>
        <v>-72.746705939269376</v>
      </c>
      <c r="CV151">
        <f>INDEX('Ambiente-Termico'!$B$2:$EC$1000, MATCH($O151, 'Ambiente-Termico'!$I$2:$I$1000, 0), MATCH(CV$1, 'Ambiente-Termico'!$B$1:$EC$1, 0))</f>
        <v>227.09603734540221</v>
      </c>
      <c r="CW151">
        <f>INDEX('Ambiente-Termico'!$B$2:$EC$1000, MATCH($O151, 'Ambiente-Termico'!$I$2:$I$1000, 0), MATCH(CW$1, 'Ambiente-Termico'!$B$1:$EC$1, 0))</f>
        <v>0</v>
      </c>
      <c r="CX151">
        <f>INDEX('Ambiente-Termico'!$B$2:$EC$1000, MATCH($O151, 'Ambiente-Termico'!$I$2:$I$1000, 0), MATCH(CX$1, 'Ambiente-Termico'!$B$1:$EC$1, 0))</f>
        <v>100.3113270934065</v>
      </c>
      <c r="CY151">
        <f>INDEX('Ambiente-Termico'!$B$2:$EC$1000, MATCH($O151, 'Ambiente-Termico'!$I$2:$I$1000, 0), MATCH(CY$1, 'Ambiente-Termico'!$B$1:$EC$1, 0))</f>
        <v>526.11690849953948</v>
      </c>
      <c r="CZ151">
        <f>INDEX('Ambiente-Termico'!$B$2:$EC$1000, MATCH($O151, 'Ambiente-Termico'!$I$2:$I$1000, 0), MATCH(CZ$1, 'Ambiente-Termico'!$B$1:$EC$1, 0))</f>
        <v>0</v>
      </c>
      <c r="DA151" t="str">
        <f>INDEX('Ambiente-Termico'!$B$2:$EC$1000, MATCH($O151, 'Ambiente-Termico'!$I$2:$I$1000, 0), MATCH(DA$1, 'Ambiente-Termico'!$B$1:$EC$1, 0))</f>
        <v xml:space="preserve"> 03/08  23:00:00</v>
      </c>
      <c r="DB151">
        <f>INDEX('Ambiente-Termico'!$B$2:$EC$1000, MATCH($O151, 'Ambiente-Termico'!$I$2:$I$1000, 0), MATCH(DB$1, 'Ambiente-Termico'!$B$1:$EC$1, 0))</f>
        <v>712.47796264130454</v>
      </c>
      <c r="DC151">
        <f>INDEX('Ambiente-Termico'!$B$2:$EC$1000, MATCH($O151, 'Ambiente-Termico'!$I$2:$I$1000, 0), MATCH(DC$1, 'Ambiente-Termico'!$B$1:$EC$1, 0))</f>
        <v>162</v>
      </c>
      <c r="DD151">
        <f>INDEX('Ambiente-Termico'!$B$2:$EC$1000, MATCH($O151, 'Ambiente-Termico'!$I$2:$I$1000, 0), MATCH(DD$1, 'Ambiente-Termico'!$B$1:$EC$1, 0))</f>
        <v>109.4562500000001</v>
      </c>
      <c r="DE151">
        <f>INDEX('Ambiente-Termico'!$B$2:$EC$1000, MATCH($O151, 'Ambiente-Termico'!$I$2:$I$1000, 0), MATCH(DE$1, 'Ambiente-Termico'!$B$1:$EC$1, 0))</f>
        <v>0</v>
      </c>
      <c r="DF151">
        <f>INDEX('Ambiente-Termico'!$B$2:$EC$1000, MATCH($O151, 'Ambiente-Termico'!$I$2:$I$1000, 0), MATCH(DF$1, 'Ambiente-Termico'!$B$1:$EC$1, 0))</f>
        <v>19.79294241094064</v>
      </c>
      <c r="DG151">
        <f>INDEX('Ambiente-Termico'!$B$2:$EC$1000, MATCH($O151, 'Ambiente-Termico'!$I$2:$I$1000, 0), MATCH(DG$1, 'Ambiente-Termico'!$B$1:$EC$1, 0))</f>
        <v>0</v>
      </c>
      <c r="DH151">
        <f>INDEX('Ambiente-Termico'!$B$2:$EC$1000, MATCH($O151, 'Ambiente-Termico'!$I$2:$I$1000, 0), MATCH(DH$1, 'Ambiente-Termico'!$B$1:$EC$1, 0))</f>
        <v>19.79294241094064</v>
      </c>
      <c r="DI151">
        <f>INDEX('Ambiente-Termico'!$B$2:$EC$1000, MATCH($O151, 'Ambiente-Termico'!$I$2:$I$1000, 0), MATCH(DI$1, 'Ambiente-Termico'!$B$1:$EC$1, 0))</f>
        <v>-10.598585057766019</v>
      </c>
      <c r="DJ151">
        <f>INDEX('Ambiente-Termico'!$B$2:$EC$1000, MATCH($O151, 'Ambiente-Termico'!$I$2:$I$1000, 0), MATCH(DJ$1, 'Ambiente-Termico'!$B$1:$EC$1, 0))</f>
        <v>0</v>
      </c>
      <c r="DK151">
        <f>INDEX('Ambiente-Termico'!$B$2:$EC$1000, MATCH($O151, 'Ambiente-Termico'!$I$2:$I$1000, 0), MATCH(DK$1, 'Ambiente-Termico'!$B$1:$EC$1, 0))</f>
        <v>431.82735528812992</v>
      </c>
      <c r="DL151">
        <f>INDEX('Ambiente-Termico'!$B$2:$EC$1000, MATCH($O151, 'Ambiente-Termico'!$I$2:$I$1000, 0), MATCH(DL$1, 'Ambiente-Termico'!$B$1:$EC$1, 0))</f>
        <v>712.47796264130454</v>
      </c>
      <c r="DM151">
        <f>INDEX('Ambiente-Termico'!$B$2:$EC$1000, MATCH($O151, 'Ambiente-Termico'!$I$2:$I$1000, 0), MATCH(DM$1, 'Ambiente-Termico'!$B$1:$EC$1, 0))</f>
        <v>0</v>
      </c>
      <c r="DN151" s="2">
        <f t="shared" si="90"/>
        <v>0.61698075483692361</v>
      </c>
      <c r="DO151" s="2">
        <f t="shared" si="91"/>
        <v>0.19609990872126792</v>
      </c>
      <c r="DP151" s="2">
        <f t="shared" si="92"/>
        <v>0.61698075483692361</v>
      </c>
      <c r="DQ151" s="2">
        <f t="shared" si="93"/>
        <v>0.19609990872126792</v>
      </c>
      <c r="DR151" s="2">
        <f t="shared" si="94"/>
        <v>0.69386028999390659</v>
      </c>
      <c r="DS151" s="2">
        <f t="shared" si="95"/>
        <v>0.72060775682182032</v>
      </c>
      <c r="DT151" s="2">
        <f t="shared" si="96"/>
        <v>-0.18055825703351691</v>
      </c>
      <c r="DU151" s="2">
        <f t="shared" si="97"/>
        <v>0.50914532756900566</v>
      </c>
      <c r="DV151" s="2">
        <f t="shared" si="98"/>
        <v>-8.970251716247124E-2</v>
      </c>
      <c r="DW151" s="2">
        <f t="shared" si="99"/>
        <v>0.18617771509167846</v>
      </c>
      <c r="DX151" s="2">
        <f t="shared" si="100"/>
        <v>0.36811573723936231</v>
      </c>
      <c r="DY151" s="2">
        <f t="shared" si="101"/>
        <v>0.30791635353825891</v>
      </c>
      <c r="DZ151" s="2">
        <f t="shared" si="102"/>
        <v>0.20804548995044495</v>
      </c>
      <c r="EA151" s="2">
        <f t="shared" si="103"/>
        <v>0</v>
      </c>
      <c r="EB151" s="2">
        <f t="shared" si="104"/>
        <v>-0.13827099027617176</v>
      </c>
      <c r="EC151" s="2">
        <f t="shared" si="105"/>
        <v>0</v>
      </c>
      <c r="ED151" s="2">
        <f t="shared" si="106"/>
        <v>-0.13827099027617176</v>
      </c>
      <c r="EE151" s="2">
        <f t="shared" si="107"/>
        <v>0.43164557853323771</v>
      </c>
      <c r="EF151" s="2">
        <f t="shared" si="108"/>
        <v>0</v>
      </c>
      <c r="EG151" s="2">
        <f t="shared" si="109"/>
        <v>0.19066356825423014</v>
      </c>
      <c r="EH151" s="2">
        <f t="shared" si="110"/>
        <v>1</v>
      </c>
      <c r="EI151" s="2">
        <f t="shared" si="111"/>
        <v>0</v>
      </c>
      <c r="EJ151" s="2">
        <f t="shared" si="112"/>
        <v>0.34183207574800389</v>
      </c>
      <c r="EK151" s="2">
        <f t="shared" si="113"/>
        <v>0.22737545369043019</v>
      </c>
      <c r="EL151" s="2">
        <f t="shared" si="114"/>
        <v>0.15362755866051342</v>
      </c>
      <c r="EM151" s="2">
        <f t="shared" si="115"/>
        <v>0</v>
      </c>
      <c r="EN151" s="2">
        <f t="shared" si="116"/>
        <v>2.778042753429744E-2</v>
      </c>
      <c r="EO151" s="2">
        <f t="shared" si="117"/>
        <v>0</v>
      </c>
      <c r="EP151" s="2">
        <f t="shared" si="118"/>
        <v>2.778042753429744E-2</v>
      </c>
      <c r="EQ151" s="2">
        <f t="shared" si="119"/>
        <v>-1.4875667197445451E-2</v>
      </c>
      <c r="ER151" s="2">
        <f t="shared" si="120"/>
        <v>0</v>
      </c>
      <c r="ES151" s="2">
        <f t="shared" si="121"/>
        <v>0.60609222731220458</v>
      </c>
      <c r="ET151" s="2">
        <f t="shared" si="122"/>
        <v>1</v>
      </c>
      <c r="EU151" s="2">
        <f t="shared" si="123"/>
        <v>0</v>
      </c>
      <c r="EV151">
        <f>INDEX('Ambiente-Luminico'!$B$2:$DZ$1000, MATCH($P151, 'Ambiente-Luminico'!$M$2:$M$1000, 0), MATCH(EV$1, 'Ambiente-Luminico'!$B$1:$DZ$1, 0))</f>
        <v>1</v>
      </c>
      <c r="EW151">
        <f>INDEX('Ambiente-Luminico'!$B$2:$DZ$1000, MATCH($P151, 'Ambiente-Luminico'!$M$2:$M$1000, 0), MATCH(EW$1, 'Ambiente-Luminico'!$B$1:$DZ$1, 0))</f>
        <v>0.16071427999999999</v>
      </c>
      <c r="EX151">
        <f>INDEX('Ambiente-Luminico'!$B$2:$DZ$1000, MATCH($P151, 'Ambiente-Luminico'!$M$2:$M$1000, 0), MATCH(EX$1, 'Ambiente-Luminico'!$B$1:$DZ$1, 0))</f>
        <v>0</v>
      </c>
      <c r="EY151">
        <f>INDEX('Ambiente-Luminico'!$B$2:$DZ$1000, MATCH($P151, 'Ambiente-Luminico'!$M$2:$M$1000, 0), MATCH(EY$1, 'Ambiente-Luminico'!$B$1:$DZ$1, 0))</f>
        <v>0.70358604000000002</v>
      </c>
      <c r="EZ151">
        <f>INDEX('Ambiente-Luminico'!$B$2:$DZ$1000, MATCH($P151, 'Ambiente-Luminico'!$M$2:$M$1000, 0), MATCH(EZ$1, 'Ambiente-Luminico'!$B$1:$DZ$1, 0))</f>
        <v>2.8214289E-2</v>
      </c>
      <c r="FA151">
        <f>INDEX('Ambiente-Luminico'!$B$2:$DZ$1000, MATCH($P151, 'Ambiente-Luminico'!$M$2:$M$1000, 0), MATCH(FA$1, 'Ambiente-Luminico'!$B$1:$DZ$1, 0))</f>
        <v>745.97090000000003</v>
      </c>
      <c r="FB151">
        <f>INDEX('Ambiente-Luminico'!$B$2:$DZ$1000, MATCH($P151, 'Ambiente-Luminico'!$M$2:$M$1000, 0), MATCH(FB$1, 'Ambiente-Luminico'!$B$1:$DZ$1, 0))</f>
        <v>9.375E-2</v>
      </c>
    </row>
    <row r="152" spans="1:158" x14ac:dyDescent="0.3">
      <c r="A152">
        <f>IF(INDEX(Plan1!O$5:O$1000,ROW()-1)="","",INDEX(Plan1!O$5:O$1000,ROW()-1))</f>
        <v>151</v>
      </c>
      <c r="B152" t="str">
        <f>IF(INDEX(Plan1!P$5:P$1000,ROW()-1)="","",INDEX(Plan1!P$5:P$1000,ROW()-1))</f>
        <v>CTD-HVAC-V86-T210</v>
      </c>
      <c r="C152" t="str">
        <f>IF(INDEX(Plan1!Q$5:Q$1000,ROW()-1)="","",INDEX(Plan1!Q$5:Q$1000,ROW()-1))</f>
        <v>CTD</v>
      </c>
      <c r="D152" t="str">
        <f>IF(INDEX(Plan1!R$5:R$1000,ROW()-1)="","",INDEX(Plan1!R$5:R$1000,ROW()-1))</f>
        <v>HVAC</v>
      </c>
      <c r="E152" t="str">
        <f>IF(INDEX(Plan1!S$5:S$1000,ROW()-1)="","",INDEX(Plan1!S$5:S$1000,ROW()-1))</f>
        <v>V86</v>
      </c>
      <c r="F152" t="str">
        <f>IF(INDEX(Plan1!T$5:T$1000,ROW()-1)="","",INDEX(Plan1!T$5:T$1000,ROW()-1))</f>
        <v>T210</v>
      </c>
      <c r="G152" t="str">
        <f>IF(INDEX(Plan1!U$5:U$1000,ROW()-1)="","",INDEX(Plan1!U$5:U$1000,ROW()-1))</f>
        <v>DORMITÓRIO 1</v>
      </c>
      <c r="H152">
        <f>IF(INDEX(Plan1!W$5:W$1000,ROW()-1)="","",INDEX(Plan1!W$5:W$1000,ROW()-1))</f>
        <v>20</v>
      </c>
      <c r="I152">
        <f>IF(INDEX(Plan1!X$5:X$1000,ROW()-1)="","",INDEX(Plan1!X$5:X$1000,ROW()-1))</f>
        <v>14.52</v>
      </c>
      <c r="J152">
        <f>IF(INDEX(Plan1!Y$5:Y$1000,ROW()-1)="","",INDEX(Plan1!Y$5:Y$1000,ROW()-1))</f>
        <v>6.24</v>
      </c>
      <c r="K152" s="16">
        <f>IF(INDEX(Plan1!Z$5:Z$1000,ROW()-1)="","",INDEX(Plan1!Z$5:Z$1000,ROW()-1))</f>
        <v>0.43</v>
      </c>
      <c r="L152" s="2">
        <f>IF(INDEX(Plan1!AA$5:AA$1000,ROW()-1)="","",INDEX(Plan1!AA$5:AA$1000,ROW()-1))</f>
        <v>0.31</v>
      </c>
      <c r="M152" t="str">
        <f t="shared" si="124"/>
        <v>T210</v>
      </c>
      <c r="N152" t="str">
        <f t="shared" si="125"/>
        <v>Oeste</v>
      </c>
      <c r="O152" t="str">
        <f t="shared" si="126"/>
        <v>CTD-HVAC-V86-T210-DORMITÓRIO 1-T210</v>
      </c>
      <c r="P152" t="str">
        <f t="shared" si="127"/>
        <v>CTD-VN-V86-T210-DORMITÓRIO 1-T210</v>
      </c>
      <c r="Q152" t="str">
        <f t="shared" si="128"/>
        <v>CTD_T210_V86</v>
      </c>
      <c r="R152" t="str">
        <f t="shared" si="129"/>
        <v>CTD_T210_V86_sDG</v>
      </c>
      <c r="S152" t="str">
        <f t="shared" si="130"/>
        <v>CTD-DORM-01</v>
      </c>
      <c r="T152" t="str">
        <f t="shared" si="131"/>
        <v>CTD-HVAC-V86-ST-DORMITÓRIO 1-ST</v>
      </c>
      <c r="U152">
        <f>INDEX('Ambiente-Termico'!$B$2:$EC$1000, MATCH($O152, 'Ambiente-Termico'!$I$2:$I$1000, 0), MATCH(U$1, 'Ambiente-Termico'!$B$1:$EC$1, 0))</f>
        <v>3650</v>
      </c>
      <c r="V152">
        <f>INDEX('Ambiente-Termico'!$B$2:$EC$1000, MATCH($O152, 'Ambiente-Termico'!$I$2:$I$1000, 0), MATCH(V$1, 'Ambiente-Termico'!$B$1:$EC$1, 0))</f>
        <v>24.13</v>
      </c>
      <c r="W152">
        <f>INDEX('Ambiente-Termico'!$B$2:$EC$1000, MATCH($O152, 'Ambiente-Termico'!$I$2:$I$1000, 0), MATCH(W$1, 'Ambiente-Termico'!$B$1:$EC$1, 0))</f>
        <v>27.03</v>
      </c>
      <c r="X152">
        <f>INDEX('Ambiente-Termico'!$B$2:$EC$1000, MATCH($O152, 'Ambiente-Termico'!$I$2:$I$1000, 0), MATCH(X$1, 'Ambiente-Termico'!$B$1:$EC$1, 0))</f>
        <v>21.96</v>
      </c>
      <c r="Y152">
        <f>INDEX('Ambiente-Termico'!$B$2:$EC$1000, MATCH($O152, 'Ambiente-Termico'!$I$2:$I$1000, 0), MATCH(Y$1, 'Ambiente-Termico'!$B$1:$EC$1, 0))</f>
        <v>21.64</v>
      </c>
      <c r="Z152">
        <f>INDEX('Ambiente-Termico'!$B$2:$EC$1000, MATCH($O152, 'Ambiente-Termico'!$I$2:$I$1000, 0), MATCH(Z$1, 'Ambiente-Termico'!$B$1:$EC$1, 0))</f>
        <v>25.74</v>
      </c>
      <c r="AA152">
        <f>INDEX('Ambiente-Termico'!$B$2:$EC$1000, MATCH($O152, 'Ambiente-Termico'!$I$2:$I$1000, 0), MATCH(AA$1, 'Ambiente-Termico'!$B$1:$EC$1, 0))</f>
        <v>26.95</v>
      </c>
      <c r="AB152">
        <f>INDEX('Ambiente-Termico'!$B$2:$EC$1000, MATCH($O152, 'Ambiente-Termico'!$I$2:$I$1000, 0), MATCH(AB$1, 'Ambiente-Termico'!$B$1:$EC$1, 0))</f>
        <v>20.94</v>
      </c>
      <c r="AC152">
        <f>INDEX('Ambiente-Termico'!$B$2:$EC$1000, MATCH($O152, 'Ambiente-Termico'!$I$2:$I$1000, 0), MATCH(AC$1, 'Ambiente-Termico'!$B$1:$EC$1, 0))</f>
        <v>21.2</v>
      </c>
      <c r="AD152">
        <f>INDEX('Ambiente-Termico'!$B$2:$EC$1000, MATCH($O152, 'Ambiente-Termico'!$I$2:$I$1000, 0), MATCH(AD$1, 'Ambiente-Termico'!$B$1:$EC$1, 0))</f>
        <v>24.93</v>
      </c>
      <c r="AE152">
        <f>INDEX('Ambiente-Termico'!$B$2:$EC$1000, MATCH($O152, 'Ambiente-Termico'!$I$2:$I$1000, 0), MATCH(AE$1, 'Ambiente-Termico'!$B$1:$EC$1, 0))</f>
        <v>26.99</v>
      </c>
      <c r="AF152">
        <f>INDEX('Ambiente-Termico'!$B$2:$EC$1000, MATCH($O152, 'Ambiente-Termico'!$I$2:$I$1000, 0), MATCH(AF$1, 'Ambiente-Termico'!$B$1:$EC$1, 0))</f>
        <v>21.45</v>
      </c>
      <c r="AG152">
        <f>INDEX('Ambiente-Termico'!$B$2:$EC$1000, MATCH($O152, 'Ambiente-Termico'!$I$2:$I$1000, 0), MATCH(AG$1, 'Ambiente-Termico'!$B$1:$EC$1, 0))</f>
        <v>21.42</v>
      </c>
      <c r="AH152" s="2">
        <f t="shared" si="132"/>
        <v>-1.6604400166042588E-3</v>
      </c>
      <c r="AI152" s="2">
        <f t="shared" si="132"/>
        <v>8.527918781725885E-2</v>
      </c>
      <c r="AJ152" s="2">
        <f t="shared" si="132"/>
        <v>6.3348416289592535E-3</v>
      </c>
      <c r="AK152" s="2">
        <f t="shared" si="132"/>
        <v>2.0371208691715714E-2</v>
      </c>
      <c r="AL152" s="2">
        <f t="shared" si="133"/>
        <v>3.0143180105501211E-2</v>
      </c>
      <c r="AM152" s="2">
        <f t="shared" si="133"/>
        <v>8.5510688836104465E-2</v>
      </c>
      <c r="AN152" s="2">
        <f t="shared" si="133"/>
        <v>1.0396975425330801E-2</v>
      </c>
      <c r="AO152" s="2">
        <f t="shared" si="133"/>
        <v>2.2591055786076675E-2</v>
      </c>
      <c r="AP152" s="2">
        <f t="shared" si="134"/>
        <v>1.5013828526274198E-2</v>
      </c>
      <c r="AQ152" s="2">
        <f t="shared" si="134"/>
        <v>8.539478143002377E-2</v>
      </c>
      <c r="AR152" s="2">
        <f t="shared" si="134"/>
        <v>8.3217753120665705E-3</v>
      </c>
      <c r="AS152" s="2">
        <f t="shared" si="134"/>
        <v>2.1470991320237554E-2</v>
      </c>
      <c r="AT152">
        <f>INDEX('Ambiente-Termico'!$B$2:$EC$1000, MATCH($O152, 'Ambiente-Termico'!$I$2:$I$1000, 0), MATCH(AT$1, 'Ambiente-Termico'!$B$1:$EC$1, 0))</f>
        <v>0</v>
      </c>
      <c r="AU152" s="2">
        <f>INDEX('Ambiente-Termico'!$B$2:$EC$1000, MATCH($O152, 'Ambiente-Termico'!$I$2:$I$1000, 0), MATCH(AU$1, 'Ambiente-Termico'!$B$1:$EC$1, 0))</f>
        <v>0</v>
      </c>
      <c r="AV152">
        <f>INDEX('Ambiente-Termico'!$B$2:$EC$1000, MATCH($O152, 'Ambiente-Termico'!$I$2:$I$1000, 0), MATCH(AV$1, 'Ambiente-Termico'!$B$1:$EC$1, 0))</f>
        <v>3647</v>
      </c>
      <c r="AW152" s="2">
        <f>INDEX('Ambiente-Termico'!$B$2:$EC$1000, MATCH($O152, 'Ambiente-Termico'!$I$2:$I$1000, 0), MATCH(AW$1, 'Ambiente-Termico'!$B$1:$EC$1, 0))</f>
        <v>0.99917808219178084</v>
      </c>
      <c r="AX152">
        <f>INDEX('Ambiente-Termico'!$B$2:$EC$1000, MATCH($O152, 'Ambiente-Termico'!$I$2:$I$1000, 0), MATCH(AX$1, 'Ambiente-Termico'!$B$1:$EC$1, 0))</f>
        <v>3</v>
      </c>
      <c r="AY152" s="2">
        <f>INDEX('Ambiente-Termico'!$B$2:$EC$1000, MATCH($O152, 'Ambiente-Termico'!$I$2:$I$1000, 0), MATCH(AY$1, 'Ambiente-Termico'!$B$1:$EC$1, 0))</f>
        <v>8.2191780821917813E-4</v>
      </c>
      <c r="AZ152">
        <f>INDEX('Ambiente-Termico'!$B$2:$EC$1000, MATCH($O152, 'Ambiente-Termico'!$I$2:$I$1000, 0), MATCH(AZ$1, 'Ambiente-Termico'!$B$1:$EC$1, 0))</f>
        <v>0</v>
      </c>
      <c r="BA152" s="2">
        <f>INDEX('Ambiente-Termico'!$B$2:$EC$1000, MATCH($O152, 'Ambiente-Termico'!$I$2:$I$1000, 0), MATCH(BA$1, 'Ambiente-Termico'!$B$1:$EC$1, 0))</f>
        <v>0</v>
      </c>
      <c r="BB152">
        <f>INDEX('Ambiente-Termico'!$B$2:$EC$1000, MATCH($O152, 'Ambiente-Termico'!$I$2:$I$1000, 0), MATCH(BB$1, 'Ambiente-Termico'!$B$1:$EC$1, 0))</f>
        <v>8757</v>
      </c>
      <c r="BC152" s="2">
        <f>INDEX('Ambiente-Termico'!$B$2:$EC$1000, MATCH($O152, 'Ambiente-Termico'!$I$2:$I$1000, 0), MATCH(BC$1, 'Ambiente-Termico'!$B$1:$EC$1, 0))</f>
        <v>0.99965753424657533</v>
      </c>
      <c r="BD152" t="e">
        <f>INDEX('Ambiente-Termico'!$B$2:$EC$1000, MATCH($O152, 'Ambiente-Termico'!$I$2:$I$1000, 0), MATCH(BD$1, 'Ambiente-Termico'!$B$1:$EC$1, 0))</f>
        <v>#N/A</v>
      </c>
      <c r="BE152" s="2" t="e">
        <f>INDEX('Ambiente-Termico'!$B$2:$EC$1000, MATCH($O152, 'Ambiente-Termico'!$I$2:$I$1000, 0), MATCH(BE$1, 'Ambiente-Termico'!$B$1:$EC$1, 0))</f>
        <v>#N/A</v>
      </c>
      <c r="BF152">
        <f>INDEX('Ambiente-Termico'!$B$2:$EC$1000, MATCH($O152, 'Ambiente-Termico'!$I$2:$I$1000, 0), MATCH(BF$1, 'Ambiente-Termico'!$B$1:$EC$1, 0))</f>
        <v>0</v>
      </c>
      <c r="BG152" s="2">
        <f>INDEX('Ambiente-Termico'!$B$2:$EC$1000, MATCH($O152, 'Ambiente-Termico'!$I$2:$I$1000, 0), MATCH(BG$1, 'Ambiente-Termico'!$B$1:$EC$1, 0))</f>
        <v>0</v>
      </c>
      <c r="BH152">
        <f>INDEX('Ambiente-Termico'!$B$2:$EC$1000, MATCH($O152, 'Ambiente-Termico'!$I$2:$I$1000, 0), MATCH(BH$1, 'Ambiente-Termico'!$B$1:$EC$1, 0))</f>
        <v>0</v>
      </c>
      <c r="BI152" s="2">
        <f>INDEX('Ambiente-Termico'!$B$2:$EC$1000, MATCH($O152, 'Ambiente-Termico'!$I$2:$I$1000, 0), MATCH(BI$1, 'Ambiente-Termico'!$B$1:$EC$1, 0))</f>
        <v>0</v>
      </c>
      <c r="BJ152">
        <f>INDEX('Ambiente-Termico'!$B$2:$EC$1000, MATCH($O152, 'Ambiente-Termico'!$I$2:$I$1000, 0), MATCH(BJ$1, 'Ambiente-Termico'!$B$1:$EC$1, 0))</f>
        <v>3650</v>
      </c>
      <c r="BK152" s="2">
        <f>INDEX('Ambiente-Termico'!$B$2:$EC$1000, MATCH($O152, 'Ambiente-Termico'!$I$2:$I$1000, 0), MATCH(BK$1, 'Ambiente-Termico'!$B$1:$EC$1, 0))</f>
        <v>1</v>
      </c>
      <c r="BL152">
        <f>INDEX('Ambiente-Termico'!$B$2:$EC$1000, MATCH($O152, 'Ambiente-Termico'!$I$2:$I$1000, 0), MATCH(BL$1, 'Ambiente-Termico'!$B$1:$EC$1, 0))</f>
        <v>13</v>
      </c>
      <c r="BM152" s="2">
        <f>INDEX('Ambiente-Termico'!$B$2:$EC$1000, MATCH($O152, 'Ambiente-Termico'!$I$2:$I$1000, 0), MATCH(BM$1, 'Ambiente-Termico'!$B$1:$EC$1, 0))</f>
        <v>1.4840182648401829E-3</v>
      </c>
      <c r="BN152">
        <f>INDEX('Ambiente-Termico'!$B$2:$EC$1000, MATCH($O152, 'Ambiente-Termico'!$I$2:$I$1000, 0), MATCH(BN$1, 'Ambiente-Termico'!$B$1:$EC$1, 0))</f>
        <v>299</v>
      </c>
      <c r="BO152" s="2">
        <f>INDEX('Ambiente-Termico'!$B$2:$EC$1000, MATCH($O152, 'Ambiente-Termico'!$I$2:$I$1000, 0), MATCH(BO$1, 'Ambiente-Termico'!$B$1:$EC$1, 0))</f>
        <v>3.4132420091324202E-2</v>
      </c>
      <c r="BP152">
        <f>INDEX('Ambiente-Termico'!$B$2:$EC$1000, MATCH($O152, 'Ambiente-Termico'!$I$2:$I$1000, 0), MATCH(BP$1, 'Ambiente-Termico'!$B$1:$EC$1, 0))</f>
        <v>8448</v>
      </c>
      <c r="BQ152" s="2">
        <f>INDEX('Ambiente-Termico'!$B$2:$EC$1000, MATCH($O152, 'Ambiente-Termico'!$I$2:$I$1000, 0), MATCH(BQ$1, 'Ambiente-Termico'!$B$1:$EC$1, 0))</f>
        <v>0.96438356164383565</v>
      </c>
      <c r="BR152">
        <f>INDEX('Ambiente-Termico'!$B$2:$EC$1000, MATCH($O152, 'Ambiente-Termico'!$I$2:$I$1000, 0), MATCH(BR$1, 'Ambiente-Termico'!$B$1:$EC$1, 0))</f>
        <v>0</v>
      </c>
      <c r="BS152" s="2">
        <f>INDEX('Ambiente-Termico'!$B$2:$EC$1000, MATCH($O152, 'Ambiente-Termico'!$I$2:$I$1000, 0), MATCH(BS$1, 'Ambiente-Termico'!$B$1:$EC$1, 0))</f>
        <v>0</v>
      </c>
      <c r="BT152">
        <f>INDEX('Ambiente-Termico'!$B$2:$EC$1000, MATCH($O152, 'Ambiente-Termico'!$I$2:$I$1000, 0), MATCH(BT$1, 'Ambiente-Termico'!$B$1:$EC$1, 0))</f>
        <v>1165</v>
      </c>
      <c r="BU152" s="2">
        <f>INDEX('Ambiente-Termico'!$B$2:$EC$1000, MATCH($O152, 'Ambiente-Termico'!$I$2:$I$1000, 0), MATCH(BU$1, 'Ambiente-Termico'!$B$1:$EC$1, 0))</f>
        <v>0.31917808219178079</v>
      </c>
      <c r="BV152">
        <f>INDEX('Ambiente-Termico'!$B$2:$EC$1000, MATCH($O152, 'Ambiente-Termico'!$I$2:$I$1000, 0), MATCH(BV$1, 'Ambiente-Termico'!$B$1:$EC$1, 0))</f>
        <v>7595</v>
      </c>
      <c r="BW152" s="2">
        <f>INDEX('Ambiente-Termico'!$B$2:$EC$1000, MATCH($O152, 'Ambiente-Termico'!$I$2:$I$1000, 0), MATCH(BW$1, 'Ambiente-Termico'!$B$1:$EC$1, 0))</f>
        <v>0.86700913242009137</v>
      </c>
      <c r="BX152">
        <f>INDEX('Ambiente-Termico'!$B$2:$EC$1000, MATCH($O152, 'Ambiente-Termico'!$I$2:$I$1000, 0), MATCH(BX$1, 'Ambiente-Termico'!$B$1:$EC$1, 0))</f>
        <v>0</v>
      </c>
      <c r="BY152" s="2">
        <f>INDEX('Ambiente-Termico'!$B$2:$EC$1000, MATCH($O152, 'Ambiente-Termico'!$I$2:$I$1000, 0), MATCH(BY$1, 'Ambiente-Termico'!$B$1:$EC$1, 0))</f>
        <v>0</v>
      </c>
      <c r="BZ152">
        <f>INDEX('Ambiente-Termico'!$B$2:$EC$1000, MATCH($O152, 'Ambiente-Termico'!$I$2:$I$1000, 0), MATCH(BZ$1, 'Ambiente-Termico'!$B$1:$EC$1, 0))</f>
        <v>2843</v>
      </c>
      <c r="CA152" s="2">
        <f>INDEX('Ambiente-Termico'!$B$2:$EC$1000, MATCH($O152, 'Ambiente-Termico'!$I$2:$I$1000, 0), MATCH(CA$1, 'Ambiente-Termico'!$B$1:$EC$1, 0))</f>
        <v>0.32454337899543378</v>
      </c>
      <c r="CB152">
        <f>INDEX('Ambiente-Termico'!$B$2:$EC$1000, MATCH($O152, 'Ambiente-Termico'!$I$2:$I$1000, 0), MATCH(CB$1, 'Ambiente-Termico'!$B$1:$EC$1, 0))</f>
        <v>5917</v>
      </c>
      <c r="CC152" s="2">
        <f>INDEX('Ambiente-Termico'!$B$2:$EC$1000, MATCH($O152, 'Ambiente-Termico'!$I$2:$I$1000, 0), MATCH(CC$1, 'Ambiente-Termico'!$B$1:$EC$1, 0))</f>
        <v>0.67545662100456616</v>
      </c>
      <c r="CD152">
        <f>INDEX('Ambiente-Termico'!$B$2:$EC$1000, MATCH($O152, 'Ambiente-Termico'!$I$2:$I$1000, 0), MATCH(CD$1, 'Ambiente-Termico'!$B$1:$EC$1, 0))</f>
        <v>1958.11</v>
      </c>
      <c r="CE152">
        <f>INDEX('Ambiente-Termico'!$B$2:$EC$1000, MATCH($O152, 'Ambiente-Termico'!$I$2:$I$1000, 0), MATCH(CE$1, 'Ambiente-Termico'!$B$1:$EC$1, 0))</f>
        <v>486.91</v>
      </c>
      <c r="CF152">
        <f>INDEX('Ambiente-Termico'!$B$2:$EC$1000, MATCH($O152, 'Ambiente-Termico'!$I$2:$I$1000, 0), MATCH(CF$1, 'Ambiente-Termico'!$B$1:$EC$1, 0))</f>
        <v>97.905499999999989</v>
      </c>
      <c r="CG152">
        <f>INDEX('Ambiente-Termico'!$B$2:$EC$1000, MATCH($O152, 'Ambiente-Termico'!$I$2:$I$1000, 0), MATCH(CG$1, 'Ambiente-Termico'!$B$1:$EC$1, 0))</f>
        <v>24.345500000000001</v>
      </c>
      <c r="CH152">
        <f>INDEX('Ambiente-Termico'!$B$2:$EC$1000, MATCH($O152, 'Ambiente-Termico'!$I$2:$I$1000, 0), MATCH(CH$1, 'Ambiente-Termico'!$B$1:$EC$1, 0))</f>
        <v>73.559999999999988</v>
      </c>
      <c r="CI152">
        <f>INDEX('Ambiente-Termico'!$B$2:$EC$1000, MATCH($O152, 'Ambiente-Termico'!$I$2:$I$1000, 0), MATCH(CI$1, 'Ambiente-Termico'!$B$1:$EC$1, 0))</f>
        <v>2102.54</v>
      </c>
      <c r="CJ152">
        <f>INDEX('Ambiente-Termico'!$B$2:$EC$1000, MATCH($O152, 'Ambiente-Termico'!$I$2:$I$1000, 0), MATCH(CJ$1, 'Ambiente-Termico'!$B$1:$EC$1, 0))</f>
        <v>30.81843972383777</v>
      </c>
      <c r="CK152">
        <f>INDEX('Ambiente-Termico'!$B$2:$EC$1000, MATCH($O152, 'Ambiente-Termico'!$I$2:$I$1000, 0), MATCH(CK$1, 'Ambiente-Termico'!$B$1:$EC$1, 0))</f>
        <v>17.52</v>
      </c>
      <c r="CL152">
        <f>INDEX('Ambiente-Termico'!$B$2:$EC$1000, MATCH($O152, 'Ambiente-Termico'!$I$2:$I$1000, 0), MATCH(CL$1, 'Ambiente-Termico'!$B$1:$EC$1, 0))</f>
        <v>44.79</v>
      </c>
      <c r="CM152">
        <f>INDEX('Ambiente-Termico'!$B$2:$EC$1000, MATCH($O152, 'Ambiente-Termico'!$I$2:$I$1000, 0), MATCH(CM$1, 'Ambiente-Termico'!$B$1:$EC$1, 0))</f>
        <v>5.82</v>
      </c>
      <c r="CN152" t="str">
        <f>INDEX('Ambiente-Termico'!$B$2:$EC$1000, MATCH($O152, 'Ambiente-Termico'!$I$2:$I$1000, 0), MATCH(CN$1, 'Ambiente-Termico'!$B$1:$EC$1, 0))</f>
        <v xml:space="preserve"> 02/21  23:00:00</v>
      </c>
      <c r="CO152">
        <f>INDEX('Ambiente-Termico'!$B$2:$EC$1000, MATCH($O152, 'Ambiente-Termico'!$I$2:$I$1000, 0), MATCH(CO$1, 'Ambiente-Termico'!$B$1:$EC$1, 0))</f>
        <v>559.36369205521032</v>
      </c>
      <c r="CP152">
        <f>INDEX('Ambiente-Termico'!$B$2:$EC$1000, MATCH($O152, 'Ambiente-Termico'!$I$2:$I$1000, 0), MATCH(CP$1, 'Ambiente-Termico'!$B$1:$EC$1, 0))</f>
        <v>162</v>
      </c>
      <c r="CQ152">
        <f>INDEX('Ambiente-Termico'!$B$2:$EC$1000, MATCH($O152, 'Ambiente-Termico'!$I$2:$I$1000, 0), MATCH(CQ$1, 'Ambiente-Termico'!$B$1:$EC$1, 0))</f>
        <v>109.4562500000001</v>
      </c>
      <c r="CR152">
        <f>INDEX('Ambiente-Termico'!$B$2:$EC$1000, MATCH($O152, 'Ambiente-Termico'!$I$2:$I$1000, 0), MATCH(CR$1, 'Ambiente-Termico'!$B$1:$EC$1, 0))</f>
        <v>0</v>
      </c>
      <c r="CS152">
        <f>INDEX('Ambiente-Termico'!$B$2:$EC$1000, MATCH($O152, 'Ambiente-Termico'!$I$2:$I$1000, 0), MATCH(CS$1, 'Ambiente-Termico'!$B$1:$EC$1, 0))</f>
        <v>-77.894202833261573</v>
      </c>
      <c r="CT152">
        <f>INDEX('Ambiente-Termico'!$B$2:$EC$1000, MATCH($O152, 'Ambiente-Termico'!$I$2:$I$1000, 0), MATCH(CT$1, 'Ambiente-Termico'!$B$1:$EC$1, 0))</f>
        <v>0</v>
      </c>
      <c r="CU152">
        <f>INDEX('Ambiente-Termico'!$B$2:$EC$1000, MATCH($O152, 'Ambiente-Termico'!$I$2:$I$1000, 0), MATCH(CU$1, 'Ambiente-Termico'!$B$1:$EC$1, 0))</f>
        <v>-77.894202833261573</v>
      </c>
      <c r="CV152">
        <f>INDEX('Ambiente-Termico'!$B$2:$EC$1000, MATCH($O152, 'Ambiente-Termico'!$I$2:$I$1000, 0), MATCH(CV$1, 'Ambiente-Termico'!$B$1:$EC$1, 0))</f>
        <v>257.77728603175751</v>
      </c>
      <c r="CW152">
        <f>INDEX('Ambiente-Termico'!$B$2:$EC$1000, MATCH($O152, 'Ambiente-Termico'!$I$2:$I$1000, 0), MATCH(CW$1, 'Ambiente-Termico'!$B$1:$EC$1, 0))</f>
        <v>0</v>
      </c>
      <c r="CX152">
        <f>INDEX('Ambiente-Termico'!$B$2:$EC$1000, MATCH($O152, 'Ambiente-Termico'!$I$2:$I$1000, 0), MATCH(CX$1, 'Ambiente-Termico'!$B$1:$EC$1, 0))</f>
        <v>108.0243588567143</v>
      </c>
      <c r="CY152">
        <f>INDEX('Ambiente-Termico'!$B$2:$EC$1000, MATCH($O152, 'Ambiente-Termico'!$I$2:$I$1000, 0), MATCH(CY$1, 'Ambiente-Termico'!$B$1:$EC$1, 0))</f>
        <v>559.36369205521032</v>
      </c>
      <c r="CZ152">
        <f>INDEX('Ambiente-Termico'!$B$2:$EC$1000, MATCH($O152, 'Ambiente-Termico'!$I$2:$I$1000, 0), MATCH(CZ$1, 'Ambiente-Termico'!$B$1:$EC$1, 0))</f>
        <v>0</v>
      </c>
      <c r="DA152" t="str">
        <f>INDEX('Ambiente-Termico'!$B$2:$EC$1000, MATCH($O152, 'Ambiente-Termico'!$I$2:$I$1000, 0), MATCH(DA$1, 'Ambiente-Termico'!$B$1:$EC$1, 0))</f>
        <v xml:space="preserve"> 03/08  23:00:00</v>
      </c>
      <c r="DB152">
        <f>INDEX('Ambiente-Termico'!$B$2:$EC$1000, MATCH($O152, 'Ambiente-Termico'!$I$2:$I$1000, 0), MATCH(DB$1, 'Ambiente-Termico'!$B$1:$EC$1, 0))</f>
        <v>778.75605044424401</v>
      </c>
      <c r="DC152">
        <f>INDEX('Ambiente-Termico'!$B$2:$EC$1000, MATCH($O152, 'Ambiente-Termico'!$I$2:$I$1000, 0), MATCH(DC$1, 'Ambiente-Termico'!$B$1:$EC$1, 0))</f>
        <v>162</v>
      </c>
      <c r="DD152">
        <f>INDEX('Ambiente-Termico'!$B$2:$EC$1000, MATCH($O152, 'Ambiente-Termico'!$I$2:$I$1000, 0), MATCH(DD$1, 'Ambiente-Termico'!$B$1:$EC$1, 0))</f>
        <v>109.4562500000001</v>
      </c>
      <c r="DE152">
        <f>INDEX('Ambiente-Termico'!$B$2:$EC$1000, MATCH($O152, 'Ambiente-Termico'!$I$2:$I$1000, 0), MATCH(DE$1, 'Ambiente-Termico'!$B$1:$EC$1, 0))</f>
        <v>0</v>
      </c>
      <c r="DF152">
        <f>INDEX('Ambiente-Termico'!$B$2:$EC$1000, MATCH($O152, 'Ambiente-Termico'!$I$2:$I$1000, 0), MATCH(DF$1, 'Ambiente-Termico'!$B$1:$EC$1, 0))</f>
        <v>14.531156223026899</v>
      </c>
      <c r="DG152">
        <f>INDEX('Ambiente-Termico'!$B$2:$EC$1000, MATCH($O152, 'Ambiente-Termico'!$I$2:$I$1000, 0), MATCH(DG$1, 'Ambiente-Termico'!$B$1:$EC$1, 0))</f>
        <v>0</v>
      </c>
      <c r="DH152">
        <f>INDEX('Ambiente-Termico'!$B$2:$EC$1000, MATCH($O152, 'Ambiente-Termico'!$I$2:$I$1000, 0), MATCH(DH$1, 'Ambiente-Termico'!$B$1:$EC$1, 0))</f>
        <v>14.531156223026899</v>
      </c>
      <c r="DI152">
        <f>INDEX('Ambiente-Termico'!$B$2:$EC$1000, MATCH($O152, 'Ambiente-Termico'!$I$2:$I$1000, 0), MATCH(DI$1, 'Ambiente-Termico'!$B$1:$EC$1, 0))</f>
        <v>17.023945508593648</v>
      </c>
      <c r="DJ152">
        <f>INDEX('Ambiente-Termico'!$B$2:$EC$1000, MATCH($O152, 'Ambiente-Termico'!$I$2:$I$1000, 0), MATCH(DJ$1, 'Ambiente-Termico'!$B$1:$EC$1, 0))</f>
        <v>0</v>
      </c>
      <c r="DK152">
        <f>INDEX('Ambiente-Termico'!$B$2:$EC$1000, MATCH($O152, 'Ambiente-Termico'!$I$2:$I$1000, 0), MATCH(DK$1, 'Ambiente-Termico'!$B$1:$EC$1, 0))</f>
        <v>475.7446987126234</v>
      </c>
      <c r="DL152">
        <f>INDEX('Ambiente-Termico'!$B$2:$EC$1000, MATCH($O152, 'Ambiente-Termico'!$I$2:$I$1000, 0), MATCH(DL$1, 'Ambiente-Termico'!$B$1:$EC$1, 0))</f>
        <v>778.75605044424401</v>
      </c>
      <c r="DM152">
        <f>INDEX('Ambiente-Termico'!$B$2:$EC$1000, MATCH($O152, 'Ambiente-Termico'!$I$2:$I$1000, 0), MATCH(DM$1, 'Ambiente-Termico'!$B$1:$EC$1, 0))</f>
        <v>0</v>
      </c>
      <c r="DN152" s="2">
        <f t="shared" si="90"/>
        <v>0.49808009760999061</v>
      </c>
      <c r="DO152" s="2">
        <f t="shared" si="91"/>
        <v>0.19191768317981905</v>
      </c>
      <c r="DP152" s="2">
        <f t="shared" si="92"/>
        <v>0.49808009760999072</v>
      </c>
      <c r="DQ152" s="2">
        <f t="shared" si="93"/>
        <v>0.19191768317981905</v>
      </c>
      <c r="DR152" s="2">
        <f t="shared" si="94"/>
        <v>0.55400477159114681</v>
      </c>
      <c r="DS152" s="2">
        <f t="shared" si="95"/>
        <v>0.50425472216393119</v>
      </c>
      <c r="DT152" s="2">
        <f t="shared" si="96"/>
        <v>6.5111365975038749E-2</v>
      </c>
      <c r="DU152" s="2">
        <f t="shared" si="97"/>
        <v>0.41735949451280352</v>
      </c>
      <c r="DV152" s="2">
        <f t="shared" si="98"/>
        <v>-2.494279176201375E-2</v>
      </c>
      <c r="DW152" s="2">
        <f t="shared" si="99"/>
        <v>0.17912552891396327</v>
      </c>
      <c r="DX152" s="2">
        <f t="shared" si="100"/>
        <v>0.32818522184088994</v>
      </c>
      <c r="DY152" s="2">
        <f t="shared" si="101"/>
        <v>0.28961479320329264</v>
      </c>
      <c r="DZ152" s="2">
        <f t="shared" si="102"/>
        <v>0.19567993338616005</v>
      </c>
      <c r="EA152" s="2">
        <f t="shared" si="103"/>
        <v>0</v>
      </c>
      <c r="EB152" s="2">
        <f t="shared" si="104"/>
        <v>-0.13925502126722458</v>
      </c>
      <c r="EC152" s="2">
        <f t="shared" si="105"/>
        <v>0</v>
      </c>
      <c r="ED152" s="2">
        <f t="shared" si="106"/>
        <v>-0.13925502126722458</v>
      </c>
      <c r="EE152" s="2">
        <f t="shared" si="107"/>
        <v>0.46084021843576212</v>
      </c>
      <c r="EF152" s="2">
        <f t="shared" si="108"/>
        <v>0</v>
      </c>
      <c r="EG152" s="2">
        <f t="shared" si="109"/>
        <v>0.19312007624200977</v>
      </c>
      <c r="EH152" s="2">
        <f t="shared" si="110"/>
        <v>1</v>
      </c>
      <c r="EI152" s="2">
        <f t="shared" si="111"/>
        <v>0</v>
      </c>
      <c r="EJ152" s="2">
        <f t="shared" si="112"/>
        <v>0.28060616595152976</v>
      </c>
      <c r="EK152" s="2">
        <f t="shared" si="113"/>
        <v>0.20802406595439812</v>
      </c>
      <c r="EL152" s="2">
        <f t="shared" si="114"/>
        <v>0.14055268005630314</v>
      </c>
      <c r="EM152" s="2">
        <f t="shared" si="115"/>
        <v>0</v>
      </c>
      <c r="EN152" s="2">
        <f t="shared" si="116"/>
        <v>1.8659445682300064E-2</v>
      </c>
      <c r="EO152" s="2">
        <f t="shared" si="117"/>
        <v>0</v>
      </c>
      <c r="EP152" s="2">
        <f t="shared" si="118"/>
        <v>1.8659445682300064E-2</v>
      </c>
      <c r="EQ152" s="2">
        <f t="shared" si="119"/>
        <v>2.1860434341257805E-2</v>
      </c>
      <c r="ER152" s="2">
        <f t="shared" si="120"/>
        <v>0</v>
      </c>
      <c r="ES152" s="2">
        <f t="shared" si="121"/>
        <v>0.6109033739657409</v>
      </c>
      <c r="ET152" s="2">
        <f t="shared" si="122"/>
        <v>1</v>
      </c>
      <c r="EU152" s="2">
        <f t="shared" si="123"/>
        <v>0</v>
      </c>
      <c r="EV152">
        <f>INDEX('Ambiente-Luminico'!$B$2:$DZ$1000, MATCH($P152, 'Ambiente-Luminico'!$M$2:$M$1000, 0), MATCH(EV$1, 'Ambiente-Luminico'!$B$1:$DZ$1, 0))</f>
        <v>1</v>
      </c>
      <c r="EW152">
        <f>INDEX('Ambiente-Luminico'!$B$2:$DZ$1000, MATCH($P152, 'Ambiente-Luminico'!$M$2:$M$1000, 0), MATCH(EW$1, 'Ambiente-Luminico'!$B$1:$DZ$1, 0))</f>
        <v>0.21428572000000001</v>
      </c>
      <c r="EX152">
        <f>INDEX('Ambiente-Luminico'!$B$2:$DZ$1000, MATCH($P152, 'Ambiente-Luminico'!$M$2:$M$1000, 0), MATCH(EX$1, 'Ambiente-Luminico'!$B$1:$DZ$1, 0))</f>
        <v>0</v>
      </c>
      <c r="EY152">
        <f>INDEX('Ambiente-Luminico'!$B$2:$DZ$1000, MATCH($P152, 'Ambiente-Luminico'!$M$2:$M$1000, 0), MATCH(EY$1, 'Ambiente-Luminico'!$B$1:$DZ$1, 0))</f>
        <v>0.83409005000000003</v>
      </c>
      <c r="EZ152">
        <f>INDEX('Ambiente-Luminico'!$B$2:$DZ$1000, MATCH($P152, 'Ambiente-Luminico'!$M$2:$M$1000, 0), MATCH(EZ$1, 'Ambiente-Luminico'!$B$1:$DZ$1, 0))</f>
        <v>5.9623290000000002E-2</v>
      </c>
      <c r="FA152">
        <f>INDEX('Ambiente-Luminico'!$B$2:$DZ$1000, MATCH($P152, 'Ambiente-Luminico'!$M$2:$M$1000, 0), MATCH(FA$1, 'Ambiente-Luminico'!$B$1:$DZ$1, 0))</f>
        <v>1349.4808</v>
      </c>
      <c r="FB152">
        <f>INDEX('Ambiente-Luminico'!$B$2:$DZ$1000, MATCH($P152, 'Ambiente-Luminico'!$M$2:$M$1000, 0), MATCH(FB$1, 'Ambiente-Luminico'!$B$1:$DZ$1, 0))</f>
        <v>0.24776785000000001</v>
      </c>
    </row>
    <row r="153" spans="1:158" x14ac:dyDescent="0.3">
      <c r="A153">
        <f>IF(INDEX(Plan1!O$5:O$1000,ROW()-1)="","",INDEX(Plan1!O$5:O$1000,ROW()-1))</f>
        <v>152</v>
      </c>
      <c r="B153" t="str">
        <f>IF(INDEX(Plan1!P$5:P$1000,ROW()-1)="","",INDEX(Plan1!P$5:P$1000,ROW()-1))</f>
        <v>CTD-HVAC-V60-T120_Pext</v>
      </c>
      <c r="C153" t="str">
        <f>IF(INDEX(Plan1!Q$5:Q$1000,ROW()-1)="","",INDEX(Plan1!Q$5:Q$1000,ROW()-1))</f>
        <v>CTD</v>
      </c>
      <c r="D153" t="str">
        <f>IF(INDEX(Plan1!R$5:R$1000,ROW()-1)="","",INDEX(Plan1!R$5:R$1000,ROW()-1))</f>
        <v>HVAC</v>
      </c>
      <c r="E153" t="str">
        <f>IF(INDEX(Plan1!S$5:S$1000,ROW()-1)="","",INDEX(Plan1!S$5:S$1000,ROW()-1))</f>
        <v>V60</v>
      </c>
      <c r="F153" t="str">
        <f>IF(INDEX(Plan1!T$5:T$1000,ROW()-1)="","",INDEX(Plan1!T$5:T$1000,ROW()-1))</f>
        <v>T120_Pext</v>
      </c>
      <c r="G153" t="str">
        <f>IF(INDEX(Plan1!U$5:U$1000,ROW()-1)="","",INDEX(Plan1!U$5:U$1000,ROW()-1))</f>
        <v>DORMITÓRIO 1</v>
      </c>
      <c r="H153">
        <f>IF(INDEX(Plan1!W$5:W$1000,ROW()-1)="","",INDEX(Plan1!W$5:W$1000,ROW()-1))</f>
        <v>20</v>
      </c>
      <c r="I153">
        <f>IF(INDEX(Plan1!X$5:X$1000,ROW()-1)="","",INDEX(Plan1!X$5:X$1000,ROW()-1))</f>
        <v>14.52</v>
      </c>
      <c r="J153">
        <f>IF(INDEX(Plan1!Y$5:Y$1000,ROW()-1)="","",INDEX(Plan1!Y$5:Y$1000,ROW()-1))</f>
        <v>6.24</v>
      </c>
      <c r="K153" s="16">
        <f>IF(INDEX(Plan1!Z$5:Z$1000,ROW()-1)="","",INDEX(Plan1!Z$5:Z$1000,ROW()-1))</f>
        <v>0.43</v>
      </c>
      <c r="L153" s="2">
        <f>IF(INDEX(Plan1!AA$5:AA$1000,ROW()-1)="","",INDEX(Plan1!AA$5:AA$1000,ROW()-1))</f>
        <v>0.31</v>
      </c>
      <c r="M153" t="str">
        <f t="shared" si="124"/>
        <v>T120_Pext</v>
      </c>
      <c r="N153" t="str">
        <f t="shared" si="125"/>
        <v>Oeste</v>
      </c>
      <c r="O153" t="str">
        <f t="shared" si="126"/>
        <v>CTD-HVAC-V60-T120_Pext-DORMITÓRIO 1-T120_Pext</v>
      </c>
      <c r="P153" t="str">
        <f t="shared" si="127"/>
        <v>CTD-VN-V60-T120_Pext-DORMITÓRIO 1-T120_Pext</v>
      </c>
      <c r="Q153" t="str">
        <f t="shared" si="128"/>
        <v>CTD_T120_Pext_V60</v>
      </c>
      <c r="R153" t="str">
        <f t="shared" si="129"/>
        <v>CTD_T120_Pext_V60_sDG</v>
      </c>
      <c r="S153" t="str">
        <f t="shared" si="130"/>
        <v>CTD-DORM-01</v>
      </c>
      <c r="T153" t="str">
        <f t="shared" si="131"/>
        <v>CTD-HVAC-V86-ST-DORMITÓRIO 1-ST</v>
      </c>
      <c r="U153">
        <f>INDEX('Ambiente-Termico'!$B$2:$EC$1000, MATCH($O153, 'Ambiente-Termico'!$I$2:$I$1000, 0), MATCH(U$1, 'Ambiente-Termico'!$B$1:$EC$1, 0))</f>
        <v>3650</v>
      </c>
      <c r="V153">
        <f>INDEX('Ambiente-Termico'!$B$2:$EC$1000, MATCH($O153, 'Ambiente-Termico'!$I$2:$I$1000, 0), MATCH(V$1, 'Ambiente-Termico'!$B$1:$EC$1, 0))</f>
        <v>24.12</v>
      </c>
      <c r="W153">
        <f>INDEX('Ambiente-Termico'!$B$2:$EC$1000, MATCH($O153, 'Ambiente-Termico'!$I$2:$I$1000, 0), MATCH(W$1, 'Ambiente-Termico'!$B$1:$EC$1, 0))</f>
        <v>27.12</v>
      </c>
      <c r="X153">
        <f>INDEX('Ambiente-Termico'!$B$2:$EC$1000, MATCH($O153, 'Ambiente-Termico'!$I$2:$I$1000, 0), MATCH(X$1, 'Ambiente-Termico'!$B$1:$EC$1, 0))</f>
        <v>21.87</v>
      </c>
      <c r="Y153">
        <f>INDEX('Ambiente-Termico'!$B$2:$EC$1000, MATCH($O153, 'Ambiente-Termico'!$I$2:$I$1000, 0), MATCH(Y$1, 'Ambiente-Termico'!$B$1:$EC$1, 0))</f>
        <v>21.53</v>
      </c>
      <c r="Z153">
        <f>INDEX('Ambiente-Termico'!$B$2:$EC$1000, MATCH($O153, 'Ambiente-Termico'!$I$2:$I$1000, 0), MATCH(Z$1, 'Ambiente-Termico'!$B$1:$EC$1, 0))</f>
        <v>25.48</v>
      </c>
      <c r="AA153">
        <f>INDEX('Ambiente-Termico'!$B$2:$EC$1000, MATCH($O153, 'Ambiente-Termico'!$I$2:$I$1000, 0), MATCH(AA$1, 'Ambiente-Termico'!$B$1:$EC$1, 0))</f>
        <v>26.67</v>
      </c>
      <c r="AB153">
        <f>INDEX('Ambiente-Termico'!$B$2:$EC$1000, MATCH($O153, 'Ambiente-Termico'!$I$2:$I$1000, 0), MATCH(AB$1, 'Ambiente-Termico'!$B$1:$EC$1, 0))</f>
        <v>20.81</v>
      </c>
      <c r="AC153">
        <f>INDEX('Ambiente-Termico'!$B$2:$EC$1000, MATCH($O153, 'Ambiente-Termico'!$I$2:$I$1000, 0), MATCH(AC$1, 'Ambiente-Termico'!$B$1:$EC$1, 0))</f>
        <v>21.03</v>
      </c>
      <c r="AD153">
        <f>INDEX('Ambiente-Termico'!$B$2:$EC$1000, MATCH($O153, 'Ambiente-Termico'!$I$2:$I$1000, 0), MATCH(AD$1, 'Ambiente-Termico'!$B$1:$EC$1, 0))</f>
        <v>24.8</v>
      </c>
      <c r="AE153">
        <f>INDEX('Ambiente-Termico'!$B$2:$EC$1000, MATCH($O153, 'Ambiente-Termico'!$I$2:$I$1000, 0), MATCH(AE$1, 'Ambiente-Termico'!$B$1:$EC$1, 0))</f>
        <v>26.89</v>
      </c>
      <c r="AF153">
        <f>INDEX('Ambiente-Termico'!$B$2:$EC$1000, MATCH($O153, 'Ambiente-Termico'!$I$2:$I$1000, 0), MATCH(AF$1, 'Ambiente-Termico'!$B$1:$EC$1, 0))</f>
        <v>21.34</v>
      </c>
      <c r="AG153">
        <f>INDEX('Ambiente-Termico'!$B$2:$EC$1000, MATCH($O153, 'Ambiente-Termico'!$I$2:$I$1000, 0), MATCH(AG$1, 'Ambiente-Termico'!$B$1:$EC$1, 0))</f>
        <v>21.28</v>
      </c>
      <c r="AH153" s="2">
        <f t="shared" si="132"/>
        <v>-1.2453300124533051E-3</v>
      </c>
      <c r="AI153" s="2">
        <f t="shared" si="132"/>
        <v>8.2233502538071046E-2</v>
      </c>
      <c r="AJ153" s="2">
        <f t="shared" si="132"/>
        <v>1.0407239819004599E-2</v>
      </c>
      <c r="AK153" s="2">
        <f t="shared" si="132"/>
        <v>2.5350837483023914E-2</v>
      </c>
      <c r="AL153" s="2">
        <f t="shared" si="133"/>
        <v>3.9939713639788987E-2</v>
      </c>
      <c r="AM153" s="2">
        <f t="shared" si="133"/>
        <v>9.5011876484560442E-2</v>
      </c>
      <c r="AN153" s="2">
        <f t="shared" si="133"/>
        <v>1.6540642722117305E-2</v>
      </c>
      <c r="AO153" s="2">
        <f t="shared" si="133"/>
        <v>3.0428769017980639E-2</v>
      </c>
      <c r="AP153" s="2">
        <f t="shared" si="134"/>
        <v>2.0150138285262686E-2</v>
      </c>
      <c r="AQ153" s="2">
        <f t="shared" si="134"/>
        <v>8.8783463232802506E-2</v>
      </c>
      <c r="AR153" s="2">
        <f t="shared" si="134"/>
        <v>1.3407304669440512E-2</v>
      </c>
      <c r="AS153" s="2">
        <f t="shared" si="134"/>
        <v>2.7866605756052931E-2</v>
      </c>
      <c r="AT153">
        <f>INDEX('Ambiente-Termico'!$B$2:$EC$1000, MATCH($O153, 'Ambiente-Termico'!$I$2:$I$1000, 0), MATCH(AT$1, 'Ambiente-Termico'!$B$1:$EC$1, 0))</f>
        <v>0</v>
      </c>
      <c r="AU153" s="2">
        <f>INDEX('Ambiente-Termico'!$B$2:$EC$1000, MATCH($O153, 'Ambiente-Termico'!$I$2:$I$1000, 0), MATCH(AU$1, 'Ambiente-Termico'!$B$1:$EC$1, 0))</f>
        <v>0</v>
      </c>
      <c r="AV153">
        <f>INDEX('Ambiente-Termico'!$B$2:$EC$1000, MATCH($O153, 'Ambiente-Termico'!$I$2:$I$1000, 0), MATCH(AV$1, 'Ambiente-Termico'!$B$1:$EC$1, 0))</f>
        <v>3647</v>
      </c>
      <c r="AW153" s="2">
        <f>INDEX('Ambiente-Termico'!$B$2:$EC$1000, MATCH($O153, 'Ambiente-Termico'!$I$2:$I$1000, 0), MATCH(AW$1, 'Ambiente-Termico'!$B$1:$EC$1, 0))</f>
        <v>0.99917808219178084</v>
      </c>
      <c r="AX153">
        <f>INDEX('Ambiente-Termico'!$B$2:$EC$1000, MATCH($O153, 'Ambiente-Termico'!$I$2:$I$1000, 0), MATCH(AX$1, 'Ambiente-Termico'!$B$1:$EC$1, 0))</f>
        <v>3</v>
      </c>
      <c r="AY153" s="2">
        <f>INDEX('Ambiente-Termico'!$B$2:$EC$1000, MATCH($O153, 'Ambiente-Termico'!$I$2:$I$1000, 0), MATCH(AY$1, 'Ambiente-Termico'!$B$1:$EC$1, 0))</f>
        <v>8.2191780821917813E-4</v>
      </c>
      <c r="AZ153">
        <f>INDEX('Ambiente-Termico'!$B$2:$EC$1000, MATCH($O153, 'Ambiente-Termico'!$I$2:$I$1000, 0), MATCH(AZ$1, 'Ambiente-Termico'!$B$1:$EC$1, 0))</f>
        <v>0</v>
      </c>
      <c r="BA153" s="2">
        <f>INDEX('Ambiente-Termico'!$B$2:$EC$1000, MATCH($O153, 'Ambiente-Termico'!$I$2:$I$1000, 0), MATCH(BA$1, 'Ambiente-Termico'!$B$1:$EC$1, 0))</f>
        <v>0</v>
      </c>
      <c r="BB153">
        <f>INDEX('Ambiente-Termico'!$B$2:$EC$1000, MATCH($O153, 'Ambiente-Termico'!$I$2:$I$1000, 0), MATCH(BB$1, 'Ambiente-Termico'!$B$1:$EC$1, 0))</f>
        <v>8757</v>
      </c>
      <c r="BC153" s="2">
        <f>INDEX('Ambiente-Termico'!$B$2:$EC$1000, MATCH($O153, 'Ambiente-Termico'!$I$2:$I$1000, 0), MATCH(BC$1, 'Ambiente-Termico'!$B$1:$EC$1, 0))</f>
        <v>0.99965753424657533</v>
      </c>
      <c r="BD153" t="e">
        <f>INDEX('Ambiente-Termico'!$B$2:$EC$1000, MATCH($O153, 'Ambiente-Termico'!$I$2:$I$1000, 0), MATCH(BD$1, 'Ambiente-Termico'!$B$1:$EC$1, 0))</f>
        <v>#N/A</v>
      </c>
      <c r="BE153" s="2" t="e">
        <f>INDEX('Ambiente-Termico'!$B$2:$EC$1000, MATCH($O153, 'Ambiente-Termico'!$I$2:$I$1000, 0), MATCH(BE$1, 'Ambiente-Termico'!$B$1:$EC$1, 0))</f>
        <v>#N/A</v>
      </c>
      <c r="BF153">
        <f>INDEX('Ambiente-Termico'!$B$2:$EC$1000, MATCH($O153, 'Ambiente-Termico'!$I$2:$I$1000, 0), MATCH(BF$1, 'Ambiente-Termico'!$B$1:$EC$1, 0))</f>
        <v>0</v>
      </c>
      <c r="BG153" s="2">
        <f>INDEX('Ambiente-Termico'!$B$2:$EC$1000, MATCH($O153, 'Ambiente-Termico'!$I$2:$I$1000, 0), MATCH(BG$1, 'Ambiente-Termico'!$B$1:$EC$1, 0))</f>
        <v>0</v>
      </c>
      <c r="BH153">
        <f>INDEX('Ambiente-Termico'!$B$2:$EC$1000, MATCH($O153, 'Ambiente-Termico'!$I$2:$I$1000, 0), MATCH(BH$1, 'Ambiente-Termico'!$B$1:$EC$1, 0))</f>
        <v>1</v>
      </c>
      <c r="BI153" s="2">
        <f>INDEX('Ambiente-Termico'!$B$2:$EC$1000, MATCH($O153, 'Ambiente-Termico'!$I$2:$I$1000, 0), MATCH(BI$1, 'Ambiente-Termico'!$B$1:$EC$1, 0))</f>
        <v>2.7397260273972601E-4</v>
      </c>
      <c r="BJ153">
        <f>INDEX('Ambiente-Termico'!$B$2:$EC$1000, MATCH($O153, 'Ambiente-Termico'!$I$2:$I$1000, 0), MATCH(BJ$1, 'Ambiente-Termico'!$B$1:$EC$1, 0))</f>
        <v>3649</v>
      </c>
      <c r="BK153" s="2">
        <f>INDEX('Ambiente-Termico'!$B$2:$EC$1000, MATCH($O153, 'Ambiente-Termico'!$I$2:$I$1000, 0), MATCH(BK$1, 'Ambiente-Termico'!$B$1:$EC$1, 0))</f>
        <v>0.99972602739726024</v>
      </c>
      <c r="BL153">
        <f>INDEX('Ambiente-Termico'!$B$2:$EC$1000, MATCH($O153, 'Ambiente-Termico'!$I$2:$I$1000, 0), MATCH(BL$1, 'Ambiente-Termico'!$B$1:$EC$1, 0))</f>
        <v>6</v>
      </c>
      <c r="BM153" s="2">
        <f>INDEX('Ambiente-Termico'!$B$2:$EC$1000, MATCH($O153, 'Ambiente-Termico'!$I$2:$I$1000, 0), MATCH(BM$1, 'Ambiente-Termico'!$B$1:$EC$1, 0))</f>
        <v>6.8493150684931507E-4</v>
      </c>
      <c r="BN153">
        <f>INDEX('Ambiente-Termico'!$B$2:$EC$1000, MATCH($O153, 'Ambiente-Termico'!$I$2:$I$1000, 0), MATCH(BN$1, 'Ambiente-Termico'!$B$1:$EC$1, 0))</f>
        <v>340</v>
      </c>
      <c r="BO153" s="2">
        <f>INDEX('Ambiente-Termico'!$B$2:$EC$1000, MATCH($O153, 'Ambiente-Termico'!$I$2:$I$1000, 0), MATCH(BO$1, 'Ambiente-Termico'!$B$1:$EC$1, 0))</f>
        <v>3.8812785388127852E-2</v>
      </c>
      <c r="BP153">
        <f>INDEX('Ambiente-Termico'!$B$2:$EC$1000, MATCH($O153, 'Ambiente-Termico'!$I$2:$I$1000, 0), MATCH(BP$1, 'Ambiente-Termico'!$B$1:$EC$1, 0))</f>
        <v>8414</v>
      </c>
      <c r="BQ153" s="2">
        <f>INDEX('Ambiente-Termico'!$B$2:$EC$1000, MATCH($O153, 'Ambiente-Termico'!$I$2:$I$1000, 0), MATCH(BQ$1, 'Ambiente-Termico'!$B$1:$EC$1, 0))</f>
        <v>0.96050228310502284</v>
      </c>
      <c r="BR153">
        <f>INDEX('Ambiente-Termico'!$B$2:$EC$1000, MATCH($O153, 'Ambiente-Termico'!$I$2:$I$1000, 0), MATCH(BR$1, 'Ambiente-Termico'!$B$1:$EC$1, 0))</f>
        <v>0</v>
      </c>
      <c r="BS153" s="2">
        <f>INDEX('Ambiente-Termico'!$B$2:$EC$1000, MATCH($O153, 'Ambiente-Termico'!$I$2:$I$1000, 0), MATCH(BS$1, 'Ambiente-Termico'!$B$1:$EC$1, 0))</f>
        <v>0</v>
      </c>
      <c r="BT153">
        <f>INDEX('Ambiente-Termico'!$B$2:$EC$1000, MATCH($O153, 'Ambiente-Termico'!$I$2:$I$1000, 0), MATCH(BT$1, 'Ambiente-Termico'!$B$1:$EC$1, 0))</f>
        <v>1279</v>
      </c>
      <c r="BU153" s="2">
        <f>INDEX('Ambiente-Termico'!$B$2:$EC$1000, MATCH($O153, 'Ambiente-Termico'!$I$2:$I$1000, 0), MATCH(BU$1, 'Ambiente-Termico'!$B$1:$EC$1, 0))</f>
        <v>0.35041095890410962</v>
      </c>
      <c r="BV153">
        <f>INDEX('Ambiente-Termico'!$B$2:$EC$1000, MATCH($O153, 'Ambiente-Termico'!$I$2:$I$1000, 0), MATCH(BV$1, 'Ambiente-Termico'!$B$1:$EC$1, 0))</f>
        <v>7481</v>
      </c>
      <c r="BW153" s="2">
        <f>INDEX('Ambiente-Termico'!$B$2:$EC$1000, MATCH($O153, 'Ambiente-Termico'!$I$2:$I$1000, 0), MATCH(BW$1, 'Ambiente-Termico'!$B$1:$EC$1, 0))</f>
        <v>0.85399543378995435</v>
      </c>
      <c r="BX153">
        <f>INDEX('Ambiente-Termico'!$B$2:$EC$1000, MATCH($O153, 'Ambiente-Termico'!$I$2:$I$1000, 0), MATCH(BX$1, 'Ambiente-Termico'!$B$1:$EC$1, 0))</f>
        <v>0</v>
      </c>
      <c r="BY153" s="2">
        <f>INDEX('Ambiente-Termico'!$B$2:$EC$1000, MATCH($O153, 'Ambiente-Termico'!$I$2:$I$1000, 0), MATCH(BY$1, 'Ambiente-Termico'!$B$1:$EC$1, 0))</f>
        <v>0</v>
      </c>
      <c r="BZ153">
        <f>INDEX('Ambiente-Termico'!$B$2:$EC$1000, MATCH($O153, 'Ambiente-Termico'!$I$2:$I$1000, 0), MATCH(BZ$1, 'Ambiente-Termico'!$B$1:$EC$1, 0))</f>
        <v>3105</v>
      </c>
      <c r="CA153" s="2">
        <f>INDEX('Ambiente-Termico'!$B$2:$EC$1000, MATCH($O153, 'Ambiente-Termico'!$I$2:$I$1000, 0), MATCH(CA$1, 'Ambiente-Termico'!$B$1:$EC$1, 0))</f>
        <v>0.35445205479452052</v>
      </c>
      <c r="CB153">
        <f>INDEX('Ambiente-Termico'!$B$2:$EC$1000, MATCH($O153, 'Ambiente-Termico'!$I$2:$I$1000, 0), MATCH(CB$1, 'Ambiente-Termico'!$B$1:$EC$1, 0))</f>
        <v>5655</v>
      </c>
      <c r="CC153" s="2">
        <f>INDEX('Ambiente-Termico'!$B$2:$EC$1000, MATCH($O153, 'Ambiente-Termico'!$I$2:$I$1000, 0), MATCH(CC$1, 'Ambiente-Termico'!$B$1:$EC$1, 0))</f>
        <v>0.64554794520547942</v>
      </c>
      <c r="CD153">
        <f>INDEX('Ambiente-Termico'!$B$2:$EC$1000, MATCH($O153, 'Ambiente-Termico'!$I$2:$I$1000, 0), MATCH(CD$1, 'Ambiente-Termico'!$B$1:$EC$1, 0))</f>
        <v>1093.04</v>
      </c>
      <c r="CE153">
        <f>INDEX('Ambiente-Termico'!$B$2:$EC$1000, MATCH($O153, 'Ambiente-Termico'!$I$2:$I$1000, 0), MATCH(CE$1, 'Ambiente-Termico'!$B$1:$EC$1, 0))</f>
        <v>481.04</v>
      </c>
      <c r="CF153">
        <f>INDEX('Ambiente-Termico'!$B$2:$EC$1000, MATCH($O153, 'Ambiente-Termico'!$I$2:$I$1000, 0), MATCH(CF$1, 'Ambiente-Termico'!$B$1:$EC$1, 0))</f>
        <v>54.652000000000001</v>
      </c>
      <c r="CG153">
        <f>INDEX('Ambiente-Termico'!$B$2:$EC$1000, MATCH($O153, 'Ambiente-Termico'!$I$2:$I$1000, 0), MATCH(CG$1, 'Ambiente-Termico'!$B$1:$EC$1, 0))</f>
        <v>24.052</v>
      </c>
      <c r="CH153">
        <f>INDEX('Ambiente-Termico'!$B$2:$EC$1000, MATCH($O153, 'Ambiente-Termico'!$I$2:$I$1000, 0), MATCH(CH$1, 'Ambiente-Termico'!$B$1:$EC$1, 0))</f>
        <v>30.6</v>
      </c>
      <c r="CI153">
        <f>INDEX('Ambiente-Termico'!$B$2:$EC$1000, MATCH($O153, 'Ambiente-Termico'!$I$2:$I$1000, 0), MATCH(CI$1, 'Ambiente-Termico'!$B$1:$EC$1, 0))</f>
        <v>719.26</v>
      </c>
      <c r="CJ153">
        <f>INDEX('Ambiente-Termico'!$B$2:$EC$1000, MATCH($O153, 'Ambiente-Termico'!$I$2:$I$1000, 0), MATCH(CJ$1, 'Ambiente-Termico'!$B$1:$EC$1, 0))</f>
        <v>38.779398323408131</v>
      </c>
      <c r="CK153">
        <f>INDEX('Ambiente-Termico'!$B$2:$EC$1000, MATCH($O153, 'Ambiente-Termico'!$I$2:$I$1000, 0), MATCH(CK$1, 'Ambiente-Termico'!$B$1:$EC$1, 0))</f>
        <v>13.41</v>
      </c>
      <c r="CL153">
        <f>INDEX('Ambiente-Termico'!$B$2:$EC$1000, MATCH($O153, 'Ambiente-Termico'!$I$2:$I$1000, 0), MATCH(CL$1, 'Ambiente-Termico'!$B$1:$EC$1, 0))</f>
        <v>49.68</v>
      </c>
      <c r="CM153">
        <f>INDEX('Ambiente-Termico'!$B$2:$EC$1000, MATCH($O153, 'Ambiente-Termico'!$I$2:$I$1000, 0), MATCH(CM$1, 'Ambiente-Termico'!$B$1:$EC$1, 0))</f>
        <v>5.81</v>
      </c>
      <c r="CN153" t="str">
        <f>INDEX('Ambiente-Termico'!$B$2:$EC$1000, MATCH($O153, 'Ambiente-Termico'!$I$2:$I$1000, 0), MATCH(CN$1, 'Ambiente-Termico'!$B$1:$EC$1, 0))</f>
        <v xml:space="preserve"> 02/21  23:00:00</v>
      </c>
      <c r="CO153">
        <f>INDEX('Ambiente-Termico'!$B$2:$EC$1000, MATCH($O153, 'Ambiente-Termico'!$I$2:$I$1000, 0), MATCH(CO$1, 'Ambiente-Termico'!$B$1:$EC$1, 0))</f>
        <v>500.3979249960895</v>
      </c>
      <c r="CP153">
        <f>INDEX('Ambiente-Termico'!$B$2:$EC$1000, MATCH($O153, 'Ambiente-Termico'!$I$2:$I$1000, 0), MATCH(CP$1, 'Ambiente-Termico'!$B$1:$EC$1, 0))</f>
        <v>162</v>
      </c>
      <c r="CQ153">
        <f>INDEX('Ambiente-Termico'!$B$2:$EC$1000, MATCH($O153, 'Ambiente-Termico'!$I$2:$I$1000, 0), MATCH(CQ$1, 'Ambiente-Termico'!$B$1:$EC$1, 0))</f>
        <v>109.4562500000001</v>
      </c>
      <c r="CR153">
        <f>INDEX('Ambiente-Termico'!$B$2:$EC$1000, MATCH($O153, 'Ambiente-Termico'!$I$2:$I$1000, 0), MATCH(CR$1, 'Ambiente-Termico'!$B$1:$EC$1, 0))</f>
        <v>0</v>
      </c>
      <c r="CS153">
        <f>INDEX('Ambiente-Termico'!$B$2:$EC$1000, MATCH($O153, 'Ambiente-Termico'!$I$2:$I$1000, 0), MATCH(CS$1, 'Ambiente-Termico'!$B$1:$EC$1, 0))</f>
        <v>-74.097349736189756</v>
      </c>
      <c r="CT153">
        <f>INDEX('Ambiente-Termico'!$B$2:$EC$1000, MATCH($O153, 'Ambiente-Termico'!$I$2:$I$1000, 0), MATCH(CT$1, 'Ambiente-Termico'!$B$1:$EC$1, 0))</f>
        <v>0</v>
      </c>
      <c r="CU153">
        <f>INDEX('Ambiente-Termico'!$B$2:$EC$1000, MATCH($O153, 'Ambiente-Termico'!$I$2:$I$1000, 0), MATCH(CU$1, 'Ambiente-Termico'!$B$1:$EC$1, 0))</f>
        <v>-74.097349736189756</v>
      </c>
      <c r="CV153">
        <f>INDEX('Ambiente-Termico'!$B$2:$EC$1000, MATCH($O153, 'Ambiente-Termico'!$I$2:$I$1000, 0), MATCH(CV$1, 'Ambiente-Termico'!$B$1:$EC$1, 0))</f>
        <v>208.7842598325536</v>
      </c>
      <c r="CW153">
        <f>INDEX('Ambiente-Termico'!$B$2:$EC$1000, MATCH($O153, 'Ambiente-Termico'!$I$2:$I$1000, 0), MATCH(CW$1, 'Ambiente-Termico'!$B$1:$EC$1, 0))</f>
        <v>0</v>
      </c>
      <c r="CX153">
        <f>INDEX('Ambiente-Termico'!$B$2:$EC$1000, MATCH($O153, 'Ambiente-Termico'!$I$2:$I$1000, 0), MATCH(CX$1, 'Ambiente-Termico'!$B$1:$EC$1, 0))</f>
        <v>94.254764899725558</v>
      </c>
      <c r="CY153">
        <f>INDEX('Ambiente-Termico'!$B$2:$EC$1000, MATCH($O153, 'Ambiente-Termico'!$I$2:$I$1000, 0), MATCH(CY$1, 'Ambiente-Termico'!$B$1:$EC$1, 0))</f>
        <v>500.3979249960895</v>
      </c>
      <c r="CZ153">
        <f>INDEX('Ambiente-Termico'!$B$2:$EC$1000, MATCH($O153, 'Ambiente-Termico'!$I$2:$I$1000, 0), MATCH(CZ$1, 'Ambiente-Termico'!$B$1:$EC$1, 0))</f>
        <v>0</v>
      </c>
      <c r="DA153" t="str">
        <f>INDEX('Ambiente-Termico'!$B$2:$EC$1000, MATCH($O153, 'Ambiente-Termico'!$I$2:$I$1000, 0), MATCH(DA$1, 'Ambiente-Termico'!$B$1:$EC$1, 0))</f>
        <v xml:space="preserve"> 03/08  23:00:00</v>
      </c>
      <c r="DB153">
        <f>INDEX('Ambiente-Termico'!$B$2:$EC$1000, MATCH($O153, 'Ambiente-Termico'!$I$2:$I$1000, 0), MATCH(DB$1, 'Ambiente-Termico'!$B$1:$EC$1, 0))</f>
        <v>646.6017232826913</v>
      </c>
      <c r="DC153">
        <f>INDEX('Ambiente-Termico'!$B$2:$EC$1000, MATCH($O153, 'Ambiente-Termico'!$I$2:$I$1000, 0), MATCH(DC$1, 'Ambiente-Termico'!$B$1:$EC$1, 0))</f>
        <v>162</v>
      </c>
      <c r="DD153">
        <f>INDEX('Ambiente-Termico'!$B$2:$EC$1000, MATCH($O153, 'Ambiente-Termico'!$I$2:$I$1000, 0), MATCH(DD$1, 'Ambiente-Termico'!$B$1:$EC$1, 0))</f>
        <v>109.4562500000001</v>
      </c>
      <c r="DE153">
        <f>INDEX('Ambiente-Termico'!$B$2:$EC$1000, MATCH($O153, 'Ambiente-Termico'!$I$2:$I$1000, 0), MATCH(DE$1, 'Ambiente-Termico'!$B$1:$EC$1, 0))</f>
        <v>0</v>
      </c>
      <c r="DF153">
        <f>INDEX('Ambiente-Termico'!$B$2:$EC$1000, MATCH($O153, 'Ambiente-Termico'!$I$2:$I$1000, 0), MATCH(DF$1, 'Ambiente-Termico'!$B$1:$EC$1, 0))</f>
        <v>19.219889991214739</v>
      </c>
      <c r="DG153">
        <f>INDEX('Ambiente-Termico'!$B$2:$EC$1000, MATCH($O153, 'Ambiente-Termico'!$I$2:$I$1000, 0), MATCH(DG$1, 'Ambiente-Termico'!$B$1:$EC$1, 0))</f>
        <v>0</v>
      </c>
      <c r="DH153">
        <f>INDEX('Ambiente-Termico'!$B$2:$EC$1000, MATCH($O153, 'Ambiente-Termico'!$I$2:$I$1000, 0), MATCH(DH$1, 'Ambiente-Termico'!$B$1:$EC$1, 0))</f>
        <v>19.219889991214739</v>
      </c>
      <c r="DI153">
        <f>INDEX('Ambiente-Termico'!$B$2:$EC$1000, MATCH($O153, 'Ambiente-Termico'!$I$2:$I$1000, 0), MATCH(DI$1, 'Ambiente-Termico'!$B$1:$EC$1, 0))</f>
        <v>-34.362589278809097</v>
      </c>
      <c r="DJ153">
        <f>INDEX('Ambiente-Termico'!$B$2:$EC$1000, MATCH($O153, 'Ambiente-Termico'!$I$2:$I$1000, 0), MATCH(DJ$1, 'Ambiente-Termico'!$B$1:$EC$1, 0))</f>
        <v>0</v>
      </c>
      <c r="DK153">
        <f>INDEX('Ambiente-Termico'!$B$2:$EC$1000, MATCH($O153, 'Ambiente-Termico'!$I$2:$I$1000, 0), MATCH(DK$1, 'Ambiente-Termico'!$B$1:$EC$1, 0))</f>
        <v>390.28817257028561</v>
      </c>
      <c r="DL153">
        <f>INDEX('Ambiente-Termico'!$B$2:$EC$1000, MATCH($O153, 'Ambiente-Termico'!$I$2:$I$1000, 0), MATCH(DL$1, 'Ambiente-Termico'!$B$1:$EC$1, 0))</f>
        <v>646.6017232826913</v>
      </c>
      <c r="DM153">
        <f>INDEX('Ambiente-Termico'!$B$2:$EC$1000, MATCH($O153, 'Ambiente-Termico'!$I$2:$I$1000, 0), MATCH(DM$1, 'Ambiente-Termico'!$B$1:$EC$1, 0))</f>
        <v>0</v>
      </c>
      <c r="DN153" s="2">
        <f t="shared" si="90"/>
        <v>0.71982241543714309</v>
      </c>
      <c r="DO153" s="2">
        <f t="shared" si="91"/>
        <v>0.20165961331009863</v>
      </c>
      <c r="DP153" s="2">
        <f t="shared" si="92"/>
        <v>0.71982241543714309</v>
      </c>
      <c r="DQ153" s="2">
        <f t="shared" si="93"/>
        <v>0.20165961331009874</v>
      </c>
      <c r="DR153" s="2">
        <f t="shared" si="94"/>
        <v>0.81447180547429432</v>
      </c>
      <c r="DS153" s="2">
        <f t="shared" si="95"/>
        <v>0.83041000478641513</v>
      </c>
      <c r="DT153" s="2">
        <f t="shared" si="96"/>
        <v>-0.17638722309612764</v>
      </c>
      <c r="DU153" s="2">
        <f t="shared" si="97"/>
        <v>0.55404057199866985</v>
      </c>
      <c r="DV153" s="2">
        <f t="shared" si="98"/>
        <v>-0.13684210526315788</v>
      </c>
      <c r="DW153" s="2">
        <f t="shared" si="99"/>
        <v>0.1805359661495064</v>
      </c>
      <c r="DX153" s="2">
        <f t="shared" si="100"/>
        <v>0.39900510929238908</v>
      </c>
      <c r="DY153" s="2">
        <f t="shared" si="101"/>
        <v>0.32374234965356019</v>
      </c>
      <c r="DZ153" s="2">
        <f t="shared" si="102"/>
        <v>0.21873841703251562</v>
      </c>
      <c r="EA153" s="2">
        <f t="shared" si="103"/>
        <v>0</v>
      </c>
      <c r="EB153" s="2">
        <f t="shared" si="104"/>
        <v>-0.14807685251046718</v>
      </c>
      <c r="EC153" s="2">
        <f t="shared" si="105"/>
        <v>0</v>
      </c>
      <c r="ED153" s="2">
        <f t="shared" si="106"/>
        <v>-0.14807685251046718</v>
      </c>
      <c r="EE153" s="2">
        <f t="shared" si="107"/>
        <v>0.41723646203006376</v>
      </c>
      <c r="EF153" s="2">
        <f t="shared" si="108"/>
        <v>0</v>
      </c>
      <c r="EG153" s="2">
        <f t="shared" si="109"/>
        <v>0.18835962379432755</v>
      </c>
      <c r="EH153" s="2">
        <f t="shared" si="110"/>
        <v>1</v>
      </c>
      <c r="EI153" s="2">
        <f t="shared" si="111"/>
        <v>0</v>
      </c>
      <c r="EJ153" s="2">
        <f t="shared" si="112"/>
        <v>0.40268676879064957</v>
      </c>
      <c r="EK153" s="2">
        <f t="shared" si="113"/>
        <v>0.25054062518972647</v>
      </c>
      <c r="EL153" s="2">
        <f t="shared" si="114"/>
        <v>0.16927924262915447</v>
      </c>
      <c r="EM153" s="2">
        <f t="shared" si="115"/>
        <v>0</v>
      </c>
      <c r="EN153" s="2">
        <f t="shared" si="116"/>
        <v>2.9724464533806835E-2</v>
      </c>
      <c r="EO153" s="2">
        <f t="shared" si="117"/>
        <v>0</v>
      </c>
      <c r="EP153" s="2">
        <f t="shared" si="118"/>
        <v>2.9724464533806835E-2</v>
      </c>
      <c r="EQ153" s="2">
        <f t="shared" si="119"/>
        <v>-5.3143361734880393E-2</v>
      </c>
      <c r="ER153" s="2">
        <f t="shared" si="120"/>
        <v>0</v>
      </c>
      <c r="ES153" s="2">
        <f t="shared" si="121"/>
        <v>0.60359902938219268</v>
      </c>
      <c r="ET153" s="2">
        <f t="shared" si="122"/>
        <v>1</v>
      </c>
      <c r="EU153" s="2">
        <f t="shared" si="123"/>
        <v>0</v>
      </c>
      <c r="EV153">
        <f>INDEX('Ambiente-Luminico'!$B$2:$DZ$1000, MATCH($P153, 'Ambiente-Luminico'!$M$2:$M$1000, 0), MATCH(EV$1, 'Ambiente-Luminico'!$B$1:$DZ$1, 0))</f>
        <v>0.32142857000000002</v>
      </c>
      <c r="EW153">
        <f>INDEX('Ambiente-Luminico'!$B$2:$DZ$1000, MATCH($P153, 'Ambiente-Luminico'!$M$2:$M$1000, 0), MATCH(EW$1, 'Ambiente-Luminico'!$B$1:$DZ$1, 0))</f>
        <v>0.21428572000000001</v>
      </c>
      <c r="EX153">
        <f>INDEX('Ambiente-Luminico'!$B$2:$DZ$1000, MATCH($P153, 'Ambiente-Luminico'!$M$2:$M$1000, 0), MATCH(EX$1, 'Ambiente-Luminico'!$B$1:$DZ$1, 0))</f>
        <v>0</v>
      </c>
      <c r="EY153">
        <f>INDEX('Ambiente-Luminico'!$B$2:$DZ$1000, MATCH($P153, 'Ambiente-Luminico'!$M$2:$M$1000, 0), MATCH(EY$1, 'Ambiente-Luminico'!$B$1:$DZ$1, 0))</f>
        <v>0.43838546</v>
      </c>
      <c r="EZ153">
        <f>INDEX('Ambiente-Luminico'!$B$2:$DZ$1000, MATCH($P153, 'Ambiente-Luminico'!$M$2:$M$1000, 0), MATCH(EZ$1, 'Ambiente-Luminico'!$B$1:$DZ$1, 0))</f>
        <v>1.7367908E-3</v>
      </c>
      <c r="FA153">
        <f>INDEX('Ambiente-Luminico'!$B$2:$DZ$1000, MATCH($P153, 'Ambiente-Luminico'!$M$2:$M$1000, 0), MATCH(FA$1, 'Ambiente-Luminico'!$B$1:$DZ$1, 0))</f>
        <v>352.58150000000001</v>
      </c>
      <c r="FB153">
        <f>INDEX('Ambiente-Luminico'!$B$2:$DZ$1000, MATCH($P153, 'Ambiente-Luminico'!$M$2:$M$1000, 0), MATCH(FB$1, 'Ambiente-Luminico'!$B$1:$DZ$1, 0))</f>
        <v>8.4821425000000006E-2</v>
      </c>
    </row>
    <row r="154" spans="1:158" x14ac:dyDescent="0.3">
      <c r="A154">
        <f>IF(INDEX(Plan1!O$5:O$1000,ROW()-1)="","",INDEX(Plan1!O$5:O$1000,ROW()-1))</f>
        <v>153</v>
      </c>
      <c r="B154" t="str">
        <f>IF(INDEX(Plan1!P$5:P$1000,ROW()-1)="","",INDEX(Plan1!P$5:P$1000,ROW()-1))</f>
        <v>CTD-HVAC-V86-T120_Pext</v>
      </c>
      <c r="C154" t="str">
        <f>IF(INDEX(Plan1!Q$5:Q$1000,ROW()-1)="","",INDEX(Plan1!Q$5:Q$1000,ROW()-1))</f>
        <v>CTD</v>
      </c>
      <c r="D154" t="str">
        <f>IF(INDEX(Plan1!R$5:R$1000,ROW()-1)="","",INDEX(Plan1!R$5:R$1000,ROW()-1))</f>
        <v>HVAC</v>
      </c>
      <c r="E154" t="str">
        <f>IF(INDEX(Plan1!S$5:S$1000,ROW()-1)="","",INDEX(Plan1!S$5:S$1000,ROW()-1))</f>
        <v>V86</v>
      </c>
      <c r="F154" t="str">
        <f>IF(INDEX(Plan1!T$5:T$1000,ROW()-1)="","",INDEX(Plan1!T$5:T$1000,ROW()-1))</f>
        <v>T120_Pext</v>
      </c>
      <c r="G154" t="str">
        <f>IF(INDEX(Plan1!U$5:U$1000,ROW()-1)="","",INDEX(Plan1!U$5:U$1000,ROW()-1))</f>
        <v>DORMITÓRIO 1</v>
      </c>
      <c r="H154">
        <f>IF(INDEX(Plan1!W$5:W$1000,ROW()-1)="","",INDEX(Plan1!W$5:W$1000,ROW()-1))</f>
        <v>20</v>
      </c>
      <c r="I154">
        <f>IF(INDEX(Plan1!X$5:X$1000,ROW()-1)="","",INDEX(Plan1!X$5:X$1000,ROW()-1))</f>
        <v>14.52</v>
      </c>
      <c r="J154">
        <f>IF(INDEX(Plan1!Y$5:Y$1000,ROW()-1)="","",INDEX(Plan1!Y$5:Y$1000,ROW()-1))</f>
        <v>6.24</v>
      </c>
      <c r="K154" s="16">
        <f>IF(INDEX(Plan1!Z$5:Z$1000,ROW()-1)="","",INDEX(Plan1!Z$5:Z$1000,ROW()-1))</f>
        <v>0.43</v>
      </c>
      <c r="L154" s="2">
        <f>IF(INDEX(Plan1!AA$5:AA$1000,ROW()-1)="","",INDEX(Plan1!AA$5:AA$1000,ROW()-1))</f>
        <v>0.31</v>
      </c>
      <c r="M154" t="str">
        <f t="shared" si="124"/>
        <v>T120_Pext</v>
      </c>
      <c r="N154" t="str">
        <f t="shared" si="125"/>
        <v>Oeste</v>
      </c>
      <c r="O154" t="str">
        <f t="shared" si="126"/>
        <v>CTD-HVAC-V86-T120_Pext-DORMITÓRIO 1-T120_Pext</v>
      </c>
      <c r="P154" t="str">
        <f t="shared" si="127"/>
        <v>CTD-VN-V86-T120_Pext-DORMITÓRIO 1-T120_Pext</v>
      </c>
      <c r="Q154" t="str">
        <f t="shared" si="128"/>
        <v>CTD_T120_Pext_V86</v>
      </c>
      <c r="R154" t="str">
        <f t="shared" si="129"/>
        <v>CTD_T120_Pext_V86_sDG</v>
      </c>
      <c r="S154" t="str">
        <f t="shared" si="130"/>
        <v>CTD-DORM-01</v>
      </c>
      <c r="T154" t="str">
        <f t="shared" si="131"/>
        <v>CTD-HVAC-V86-ST-DORMITÓRIO 1-ST</v>
      </c>
      <c r="U154">
        <f>INDEX('Ambiente-Termico'!$B$2:$EC$1000, MATCH($O154, 'Ambiente-Termico'!$I$2:$I$1000, 0), MATCH(U$1, 'Ambiente-Termico'!$B$1:$EC$1, 0))</f>
        <v>3650</v>
      </c>
      <c r="V154">
        <f>INDEX('Ambiente-Termico'!$B$2:$EC$1000, MATCH($O154, 'Ambiente-Termico'!$I$2:$I$1000, 0), MATCH(V$1, 'Ambiente-Termico'!$B$1:$EC$1, 0))</f>
        <v>24.13</v>
      </c>
      <c r="W154">
        <f>INDEX('Ambiente-Termico'!$B$2:$EC$1000, MATCH($O154, 'Ambiente-Termico'!$I$2:$I$1000, 0), MATCH(W$1, 'Ambiente-Termico'!$B$1:$EC$1, 0))</f>
        <v>27.07</v>
      </c>
      <c r="X154">
        <f>INDEX('Ambiente-Termico'!$B$2:$EC$1000, MATCH($O154, 'Ambiente-Termico'!$I$2:$I$1000, 0), MATCH(X$1, 'Ambiente-Termico'!$B$1:$EC$1, 0))</f>
        <v>21.91</v>
      </c>
      <c r="Y154">
        <f>INDEX('Ambiente-Termico'!$B$2:$EC$1000, MATCH($O154, 'Ambiente-Termico'!$I$2:$I$1000, 0), MATCH(Y$1, 'Ambiente-Termico'!$B$1:$EC$1, 0))</f>
        <v>21.57</v>
      </c>
      <c r="Z154">
        <f>INDEX('Ambiente-Termico'!$B$2:$EC$1000, MATCH($O154, 'Ambiente-Termico'!$I$2:$I$1000, 0), MATCH(Z$1, 'Ambiente-Termico'!$B$1:$EC$1, 0))</f>
        <v>25.57</v>
      </c>
      <c r="AA154">
        <f>INDEX('Ambiente-Termico'!$B$2:$EC$1000, MATCH($O154, 'Ambiente-Termico'!$I$2:$I$1000, 0), MATCH(AA$1, 'Ambiente-Termico'!$B$1:$EC$1, 0))</f>
        <v>26.72</v>
      </c>
      <c r="AB154">
        <f>INDEX('Ambiente-Termico'!$B$2:$EC$1000, MATCH($O154, 'Ambiente-Termico'!$I$2:$I$1000, 0), MATCH(AB$1, 'Ambiente-Termico'!$B$1:$EC$1, 0))</f>
        <v>20.87</v>
      </c>
      <c r="AC154">
        <f>INDEX('Ambiente-Termico'!$B$2:$EC$1000, MATCH($O154, 'Ambiente-Termico'!$I$2:$I$1000, 0), MATCH(AC$1, 'Ambiente-Termico'!$B$1:$EC$1, 0))</f>
        <v>21.1</v>
      </c>
      <c r="AD154">
        <f>INDEX('Ambiente-Termico'!$B$2:$EC$1000, MATCH($O154, 'Ambiente-Termico'!$I$2:$I$1000, 0), MATCH(AD$1, 'Ambiente-Termico'!$B$1:$EC$1, 0))</f>
        <v>24.85</v>
      </c>
      <c r="AE154">
        <f>INDEX('Ambiente-Termico'!$B$2:$EC$1000, MATCH($O154, 'Ambiente-Termico'!$I$2:$I$1000, 0), MATCH(AE$1, 'Ambiente-Termico'!$B$1:$EC$1, 0))</f>
        <v>26.89</v>
      </c>
      <c r="AF154">
        <f>INDEX('Ambiente-Termico'!$B$2:$EC$1000, MATCH($O154, 'Ambiente-Termico'!$I$2:$I$1000, 0), MATCH(AF$1, 'Ambiente-Termico'!$B$1:$EC$1, 0))</f>
        <v>21.39</v>
      </c>
      <c r="AG154">
        <f>INDEX('Ambiente-Termico'!$B$2:$EC$1000, MATCH($O154, 'Ambiente-Termico'!$I$2:$I$1000, 0), MATCH(AG$1, 'Ambiente-Termico'!$B$1:$EC$1, 0))</f>
        <v>21.33</v>
      </c>
      <c r="AH154" s="2">
        <f t="shared" si="132"/>
        <v>-1.6604400166042588E-3</v>
      </c>
      <c r="AI154" s="2">
        <f t="shared" si="132"/>
        <v>8.392554991539769E-2</v>
      </c>
      <c r="AJ154" s="2">
        <f t="shared" si="132"/>
        <v>8.5972850678733836E-3</v>
      </c>
      <c r="AK154" s="2">
        <f t="shared" si="132"/>
        <v>2.354006337709369E-2</v>
      </c>
      <c r="AL154" s="2">
        <f t="shared" si="133"/>
        <v>3.6548605877920082E-2</v>
      </c>
      <c r="AM154" s="2">
        <f t="shared" si="133"/>
        <v>9.3315235833050569E-2</v>
      </c>
      <c r="AN154" s="2">
        <f t="shared" si="133"/>
        <v>1.3705103969754218E-2</v>
      </c>
      <c r="AO154" s="2">
        <f t="shared" si="133"/>
        <v>2.7201475334255432E-2</v>
      </c>
      <c r="AP154" s="2">
        <f t="shared" si="134"/>
        <v>1.8174634531805456E-2</v>
      </c>
      <c r="AQ154" s="2">
        <f t="shared" si="134"/>
        <v>8.8783463232802506E-2</v>
      </c>
      <c r="AR154" s="2">
        <f t="shared" si="134"/>
        <v>1.109570041608865E-2</v>
      </c>
      <c r="AS154" s="2">
        <f t="shared" si="134"/>
        <v>2.5582457743261844E-2</v>
      </c>
      <c r="AT154">
        <f>INDEX('Ambiente-Termico'!$B$2:$EC$1000, MATCH($O154, 'Ambiente-Termico'!$I$2:$I$1000, 0), MATCH(AT$1, 'Ambiente-Termico'!$B$1:$EC$1, 0))</f>
        <v>0</v>
      </c>
      <c r="AU154" s="2">
        <f>INDEX('Ambiente-Termico'!$B$2:$EC$1000, MATCH($O154, 'Ambiente-Termico'!$I$2:$I$1000, 0), MATCH(AU$1, 'Ambiente-Termico'!$B$1:$EC$1, 0))</f>
        <v>0</v>
      </c>
      <c r="AV154">
        <f>INDEX('Ambiente-Termico'!$B$2:$EC$1000, MATCH($O154, 'Ambiente-Termico'!$I$2:$I$1000, 0), MATCH(AV$1, 'Ambiente-Termico'!$B$1:$EC$1, 0))</f>
        <v>3647</v>
      </c>
      <c r="AW154" s="2">
        <f>INDEX('Ambiente-Termico'!$B$2:$EC$1000, MATCH($O154, 'Ambiente-Termico'!$I$2:$I$1000, 0), MATCH(AW$1, 'Ambiente-Termico'!$B$1:$EC$1, 0))</f>
        <v>0.99917808219178084</v>
      </c>
      <c r="AX154">
        <f>INDEX('Ambiente-Termico'!$B$2:$EC$1000, MATCH($O154, 'Ambiente-Termico'!$I$2:$I$1000, 0), MATCH(AX$1, 'Ambiente-Termico'!$B$1:$EC$1, 0))</f>
        <v>3</v>
      </c>
      <c r="AY154" s="2">
        <f>INDEX('Ambiente-Termico'!$B$2:$EC$1000, MATCH($O154, 'Ambiente-Termico'!$I$2:$I$1000, 0), MATCH(AY$1, 'Ambiente-Termico'!$B$1:$EC$1, 0))</f>
        <v>8.2191780821917813E-4</v>
      </c>
      <c r="AZ154">
        <f>INDEX('Ambiente-Termico'!$B$2:$EC$1000, MATCH($O154, 'Ambiente-Termico'!$I$2:$I$1000, 0), MATCH(AZ$1, 'Ambiente-Termico'!$B$1:$EC$1, 0))</f>
        <v>0</v>
      </c>
      <c r="BA154" s="2">
        <f>INDEX('Ambiente-Termico'!$B$2:$EC$1000, MATCH($O154, 'Ambiente-Termico'!$I$2:$I$1000, 0), MATCH(BA$1, 'Ambiente-Termico'!$B$1:$EC$1, 0))</f>
        <v>0</v>
      </c>
      <c r="BB154">
        <f>INDEX('Ambiente-Termico'!$B$2:$EC$1000, MATCH($O154, 'Ambiente-Termico'!$I$2:$I$1000, 0), MATCH(BB$1, 'Ambiente-Termico'!$B$1:$EC$1, 0))</f>
        <v>8757</v>
      </c>
      <c r="BC154" s="2">
        <f>INDEX('Ambiente-Termico'!$B$2:$EC$1000, MATCH($O154, 'Ambiente-Termico'!$I$2:$I$1000, 0), MATCH(BC$1, 'Ambiente-Termico'!$B$1:$EC$1, 0))</f>
        <v>0.99965753424657533</v>
      </c>
      <c r="BD154" t="e">
        <f>INDEX('Ambiente-Termico'!$B$2:$EC$1000, MATCH($O154, 'Ambiente-Termico'!$I$2:$I$1000, 0), MATCH(BD$1, 'Ambiente-Termico'!$B$1:$EC$1, 0))</f>
        <v>#N/A</v>
      </c>
      <c r="BE154" s="2" t="e">
        <f>INDEX('Ambiente-Termico'!$B$2:$EC$1000, MATCH($O154, 'Ambiente-Termico'!$I$2:$I$1000, 0), MATCH(BE$1, 'Ambiente-Termico'!$B$1:$EC$1, 0))</f>
        <v>#N/A</v>
      </c>
      <c r="BF154">
        <f>INDEX('Ambiente-Termico'!$B$2:$EC$1000, MATCH($O154, 'Ambiente-Termico'!$I$2:$I$1000, 0), MATCH(BF$1, 'Ambiente-Termico'!$B$1:$EC$1, 0))</f>
        <v>0</v>
      </c>
      <c r="BG154" s="2">
        <f>INDEX('Ambiente-Termico'!$B$2:$EC$1000, MATCH($O154, 'Ambiente-Termico'!$I$2:$I$1000, 0), MATCH(BG$1, 'Ambiente-Termico'!$B$1:$EC$1, 0))</f>
        <v>0</v>
      </c>
      <c r="BH154">
        <f>INDEX('Ambiente-Termico'!$B$2:$EC$1000, MATCH($O154, 'Ambiente-Termico'!$I$2:$I$1000, 0), MATCH(BH$1, 'Ambiente-Termico'!$B$1:$EC$1, 0))</f>
        <v>1</v>
      </c>
      <c r="BI154" s="2">
        <f>INDEX('Ambiente-Termico'!$B$2:$EC$1000, MATCH($O154, 'Ambiente-Termico'!$I$2:$I$1000, 0), MATCH(BI$1, 'Ambiente-Termico'!$B$1:$EC$1, 0))</f>
        <v>2.7397260273972601E-4</v>
      </c>
      <c r="BJ154">
        <f>INDEX('Ambiente-Termico'!$B$2:$EC$1000, MATCH($O154, 'Ambiente-Termico'!$I$2:$I$1000, 0), MATCH(BJ$1, 'Ambiente-Termico'!$B$1:$EC$1, 0))</f>
        <v>3649</v>
      </c>
      <c r="BK154" s="2">
        <f>INDEX('Ambiente-Termico'!$B$2:$EC$1000, MATCH($O154, 'Ambiente-Termico'!$I$2:$I$1000, 0), MATCH(BK$1, 'Ambiente-Termico'!$B$1:$EC$1, 0))</f>
        <v>0.99972602739726024</v>
      </c>
      <c r="BL154">
        <f>INDEX('Ambiente-Termico'!$B$2:$EC$1000, MATCH($O154, 'Ambiente-Termico'!$I$2:$I$1000, 0), MATCH(BL$1, 'Ambiente-Termico'!$B$1:$EC$1, 0))</f>
        <v>6</v>
      </c>
      <c r="BM154" s="2">
        <f>INDEX('Ambiente-Termico'!$B$2:$EC$1000, MATCH($O154, 'Ambiente-Termico'!$I$2:$I$1000, 0), MATCH(BM$1, 'Ambiente-Termico'!$B$1:$EC$1, 0))</f>
        <v>6.8493150684931507E-4</v>
      </c>
      <c r="BN154">
        <f>INDEX('Ambiente-Termico'!$B$2:$EC$1000, MATCH($O154, 'Ambiente-Termico'!$I$2:$I$1000, 0), MATCH(BN$1, 'Ambiente-Termico'!$B$1:$EC$1, 0))</f>
        <v>326</v>
      </c>
      <c r="BO154" s="2">
        <f>INDEX('Ambiente-Termico'!$B$2:$EC$1000, MATCH($O154, 'Ambiente-Termico'!$I$2:$I$1000, 0), MATCH(BO$1, 'Ambiente-Termico'!$B$1:$EC$1, 0))</f>
        <v>3.7214611872146121E-2</v>
      </c>
      <c r="BP154">
        <f>INDEX('Ambiente-Termico'!$B$2:$EC$1000, MATCH($O154, 'Ambiente-Termico'!$I$2:$I$1000, 0), MATCH(BP$1, 'Ambiente-Termico'!$B$1:$EC$1, 0))</f>
        <v>8428</v>
      </c>
      <c r="BQ154" s="2">
        <f>INDEX('Ambiente-Termico'!$B$2:$EC$1000, MATCH($O154, 'Ambiente-Termico'!$I$2:$I$1000, 0), MATCH(BQ$1, 'Ambiente-Termico'!$B$1:$EC$1, 0))</f>
        <v>0.96210045662100452</v>
      </c>
      <c r="BR154">
        <f>INDEX('Ambiente-Termico'!$B$2:$EC$1000, MATCH($O154, 'Ambiente-Termico'!$I$2:$I$1000, 0), MATCH(BR$1, 'Ambiente-Termico'!$B$1:$EC$1, 0))</f>
        <v>0</v>
      </c>
      <c r="BS154" s="2">
        <f>INDEX('Ambiente-Termico'!$B$2:$EC$1000, MATCH($O154, 'Ambiente-Termico'!$I$2:$I$1000, 0), MATCH(BS$1, 'Ambiente-Termico'!$B$1:$EC$1, 0))</f>
        <v>0</v>
      </c>
      <c r="BT154">
        <f>INDEX('Ambiente-Termico'!$B$2:$EC$1000, MATCH($O154, 'Ambiente-Termico'!$I$2:$I$1000, 0), MATCH(BT$1, 'Ambiente-Termico'!$B$1:$EC$1, 0))</f>
        <v>1246</v>
      </c>
      <c r="BU154" s="2">
        <f>INDEX('Ambiente-Termico'!$B$2:$EC$1000, MATCH($O154, 'Ambiente-Termico'!$I$2:$I$1000, 0), MATCH(BU$1, 'Ambiente-Termico'!$B$1:$EC$1, 0))</f>
        <v>0.34136986301369859</v>
      </c>
      <c r="BV154">
        <f>INDEX('Ambiente-Termico'!$B$2:$EC$1000, MATCH($O154, 'Ambiente-Termico'!$I$2:$I$1000, 0), MATCH(BV$1, 'Ambiente-Termico'!$B$1:$EC$1, 0))</f>
        <v>7514</v>
      </c>
      <c r="BW154" s="2">
        <f>INDEX('Ambiente-Termico'!$B$2:$EC$1000, MATCH($O154, 'Ambiente-Termico'!$I$2:$I$1000, 0), MATCH(BW$1, 'Ambiente-Termico'!$B$1:$EC$1, 0))</f>
        <v>0.85776255707762561</v>
      </c>
      <c r="BX154">
        <f>INDEX('Ambiente-Termico'!$B$2:$EC$1000, MATCH($O154, 'Ambiente-Termico'!$I$2:$I$1000, 0), MATCH(BX$1, 'Ambiente-Termico'!$B$1:$EC$1, 0))</f>
        <v>0</v>
      </c>
      <c r="BY154" s="2">
        <f>INDEX('Ambiente-Termico'!$B$2:$EC$1000, MATCH($O154, 'Ambiente-Termico'!$I$2:$I$1000, 0), MATCH(BY$1, 'Ambiente-Termico'!$B$1:$EC$1, 0))</f>
        <v>0</v>
      </c>
      <c r="BZ154">
        <f>INDEX('Ambiente-Termico'!$B$2:$EC$1000, MATCH($O154, 'Ambiente-Termico'!$I$2:$I$1000, 0), MATCH(BZ$1, 'Ambiente-Termico'!$B$1:$EC$1, 0))</f>
        <v>3040</v>
      </c>
      <c r="CA154" s="2">
        <f>INDEX('Ambiente-Termico'!$B$2:$EC$1000, MATCH($O154, 'Ambiente-Termico'!$I$2:$I$1000, 0), MATCH(CA$1, 'Ambiente-Termico'!$B$1:$EC$1, 0))</f>
        <v>0.34703196347031962</v>
      </c>
      <c r="CB154">
        <f>INDEX('Ambiente-Termico'!$B$2:$EC$1000, MATCH($O154, 'Ambiente-Termico'!$I$2:$I$1000, 0), MATCH(CB$1, 'Ambiente-Termico'!$B$1:$EC$1, 0))</f>
        <v>5720</v>
      </c>
      <c r="CC154" s="2">
        <f>INDEX('Ambiente-Termico'!$B$2:$EC$1000, MATCH($O154, 'Ambiente-Termico'!$I$2:$I$1000, 0), MATCH(CC$1, 'Ambiente-Termico'!$B$1:$EC$1, 0))</f>
        <v>0.65296803652968038</v>
      </c>
      <c r="CD154">
        <f>INDEX('Ambiente-Termico'!$B$2:$EC$1000, MATCH($O154, 'Ambiente-Termico'!$I$2:$I$1000, 0), MATCH(CD$1, 'Ambiente-Termico'!$B$1:$EC$1, 0))</f>
        <v>1347.04</v>
      </c>
      <c r="CE154">
        <f>INDEX('Ambiente-Termico'!$B$2:$EC$1000, MATCH($O154, 'Ambiente-Termico'!$I$2:$I$1000, 0), MATCH(CE$1, 'Ambiente-Termico'!$B$1:$EC$1, 0))</f>
        <v>479.14</v>
      </c>
      <c r="CF154">
        <f>INDEX('Ambiente-Termico'!$B$2:$EC$1000, MATCH($O154, 'Ambiente-Termico'!$I$2:$I$1000, 0), MATCH(CF$1, 'Ambiente-Termico'!$B$1:$EC$1, 0))</f>
        <v>67.352000000000004</v>
      </c>
      <c r="CG154">
        <f>INDEX('Ambiente-Termico'!$B$2:$EC$1000, MATCH($O154, 'Ambiente-Termico'!$I$2:$I$1000, 0), MATCH(CG$1, 'Ambiente-Termico'!$B$1:$EC$1, 0))</f>
        <v>23.957000000000001</v>
      </c>
      <c r="CH154">
        <f>INDEX('Ambiente-Termico'!$B$2:$EC$1000, MATCH($O154, 'Ambiente-Termico'!$I$2:$I$1000, 0), MATCH(CH$1, 'Ambiente-Termico'!$B$1:$EC$1, 0))</f>
        <v>43.395000000000003</v>
      </c>
      <c r="CI154">
        <f>INDEX('Ambiente-Termico'!$B$2:$EC$1000, MATCH($O154, 'Ambiente-Termico'!$I$2:$I$1000, 0), MATCH(CI$1, 'Ambiente-Termico'!$B$1:$EC$1, 0))</f>
        <v>1277.83</v>
      </c>
      <c r="CJ154">
        <f>INDEX('Ambiente-Termico'!$B$2:$EC$1000, MATCH($O154, 'Ambiente-Termico'!$I$2:$I$1000, 0), MATCH(CJ$1, 'Ambiente-Termico'!$B$1:$EC$1, 0))</f>
        <v>35.754071100579971</v>
      </c>
      <c r="CK154">
        <f>INDEX('Ambiente-Termico'!$B$2:$EC$1000, MATCH($O154, 'Ambiente-Termico'!$I$2:$I$1000, 0), MATCH(CK$1, 'Ambiente-Termico'!$B$1:$EC$1, 0))</f>
        <v>15.29</v>
      </c>
      <c r="CL154">
        <f>INDEX('Ambiente-Termico'!$B$2:$EC$1000, MATCH($O154, 'Ambiente-Termico'!$I$2:$I$1000, 0), MATCH(CL$1, 'Ambiente-Termico'!$B$1:$EC$1, 0))</f>
        <v>47.67</v>
      </c>
      <c r="CM154">
        <f>INDEX('Ambiente-Termico'!$B$2:$EC$1000, MATCH($O154, 'Ambiente-Termico'!$I$2:$I$1000, 0), MATCH(CM$1, 'Ambiente-Termico'!$B$1:$EC$1, 0))</f>
        <v>5.83</v>
      </c>
      <c r="CN154" t="str">
        <f>INDEX('Ambiente-Termico'!$B$2:$EC$1000, MATCH($O154, 'Ambiente-Termico'!$I$2:$I$1000, 0), MATCH(CN$1, 'Ambiente-Termico'!$B$1:$EC$1, 0))</f>
        <v xml:space="preserve"> 02/21  23:00:00</v>
      </c>
      <c r="CO154">
        <f>INDEX('Ambiente-Termico'!$B$2:$EC$1000, MATCH($O154, 'Ambiente-Termico'!$I$2:$I$1000, 0), MATCH(CO$1, 'Ambiente-Termico'!$B$1:$EC$1, 0))</f>
        <v>523.54933459816073</v>
      </c>
      <c r="CP154">
        <f>INDEX('Ambiente-Termico'!$B$2:$EC$1000, MATCH($O154, 'Ambiente-Termico'!$I$2:$I$1000, 0), MATCH(CP$1, 'Ambiente-Termico'!$B$1:$EC$1, 0))</f>
        <v>162</v>
      </c>
      <c r="CQ154">
        <f>INDEX('Ambiente-Termico'!$B$2:$EC$1000, MATCH($O154, 'Ambiente-Termico'!$I$2:$I$1000, 0), MATCH(CQ$1, 'Ambiente-Termico'!$B$1:$EC$1, 0))</f>
        <v>109.4562500000001</v>
      </c>
      <c r="CR154">
        <f>INDEX('Ambiente-Termico'!$B$2:$EC$1000, MATCH($O154, 'Ambiente-Termico'!$I$2:$I$1000, 0), MATCH(CR$1, 'Ambiente-Termico'!$B$1:$EC$1, 0))</f>
        <v>0</v>
      </c>
      <c r="CS154">
        <f>INDEX('Ambiente-Termico'!$B$2:$EC$1000, MATCH($O154, 'Ambiente-Termico'!$I$2:$I$1000, 0), MATCH(CS$1, 'Ambiente-Termico'!$B$1:$EC$1, 0))</f>
        <v>-78.209801477317981</v>
      </c>
      <c r="CT154">
        <f>INDEX('Ambiente-Termico'!$B$2:$EC$1000, MATCH($O154, 'Ambiente-Termico'!$I$2:$I$1000, 0), MATCH(CT$1, 'Ambiente-Termico'!$B$1:$EC$1, 0))</f>
        <v>0</v>
      </c>
      <c r="CU154">
        <f>INDEX('Ambiente-Termico'!$B$2:$EC$1000, MATCH($O154, 'Ambiente-Termico'!$I$2:$I$1000, 0), MATCH(CU$1, 'Ambiente-Termico'!$B$1:$EC$1, 0))</f>
        <v>-78.209801477317981</v>
      </c>
      <c r="CV154">
        <f>INDEX('Ambiente-Termico'!$B$2:$EC$1000, MATCH($O154, 'Ambiente-Termico'!$I$2:$I$1000, 0), MATCH(CV$1, 'Ambiente-Termico'!$B$1:$EC$1, 0))</f>
        <v>230.77602673016051</v>
      </c>
      <c r="CW154">
        <f>INDEX('Ambiente-Termico'!$B$2:$EC$1000, MATCH($O154, 'Ambiente-Termico'!$I$2:$I$1000, 0), MATCH(CW$1, 'Ambiente-Termico'!$B$1:$EC$1, 0))</f>
        <v>0</v>
      </c>
      <c r="CX154">
        <f>INDEX('Ambiente-Termico'!$B$2:$EC$1000, MATCH($O154, 'Ambiente-Termico'!$I$2:$I$1000, 0), MATCH(CX$1, 'Ambiente-Termico'!$B$1:$EC$1, 0))</f>
        <v>99.526859345318144</v>
      </c>
      <c r="CY154">
        <f>INDEX('Ambiente-Termico'!$B$2:$EC$1000, MATCH($O154, 'Ambiente-Termico'!$I$2:$I$1000, 0), MATCH(CY$1, 'Ambiente-Termico'!$B$1:$EC$1, 0))</f>
        <v>523.54933459816073</v>
      </c>
      <c r="CZ154">
        <f>INDEX('Ambiente-Termico'!$B$2:$EC$1000, MATCH($O154, 'Ambiente-Termico'!$I$2:$I$1000, 0), MATCH(CZ$1, 'Ambiente-Termico'!$B$1:$EC$1, 0))</f>
        <v>0</v>
      </c>
      <c r="DA154" t="str">
        <f>INDEX('Ambiente-Termico'!$B$2:$EC$1000, MATCH($O154, 'Ambiente-Termico'!$I$2:$I$1000, 0), MATCH(DA$1, 'Ambiente-Termico'!$B$1:$EC$1, 0))</f>
        <v xml:space="preserve"> 03/08  23:00:00</v>
      </c>
      <c r="DB154">
        <f>INDEX('Ambiente-Termico'!$B$2:$EC$1000, MATCH($O154, 'Ambiente-Termico'!$I$2:$I$1000, 0), MATCH(DB$1, 'Ambiente-Termico'!$B$1:$EC$1, 0))</f>
        <v>686.14224274269282</v>
      </c>
      <c r="DC154">
        <f>INDEX('Ambiente-Termico'!$B$2:$EC$1000, MATCH($O154, 'Ambiente-Termico'!$I$2:$I$1000, 0), MATCH(DC$1, 'Ambiente-Termico'!$B$1:$EC$1, 0))</f>
        <v>162</v>
      </c>
      <c r="DD154">
        <f>INDEX('Ambiente-Termico'!$B$2:$EC$1000, MATCH($O154, 'Ambiente-Termico'!$I$2:$I$1000, 0), MATCH(DD$1, 'Ambiente-Termico'!$B$1:$EC$1, 0))</f>
        <v>109.4562500000001</v>
      </c>
      <c r="DE154">
        <f>INDEX('Ambiente-Termico'!$B$2:$EC$1000, MATCH($O154, 'Ambiente-Termico'!$I$2:$I$1000, 0), MATCH(DE$1, 'Ambiente-Termico'!$B$1:$EC$1, 0))</f>
        <v>0</v>
      </c>
      <c r="DF154">
        <f>INDEX('Ambiente-Termico'!$B$2:$EC$1000, MATCH($O154, 'Ambiente-Termico'!$I$2:$I$1000, 0), MATCH(DF$1, 'Ambiente-Termico'!$B$1:$EC$1, 0))</f>
        <v>15.137111218847039</v>
      </c>
      <c r="DG154">
        <f>INDEX('Ambiente-Termico'!$B$2:$EC$1000, MATCH($O154, 'Ambiente-Termico'!$I$2:$I$1000, 0), MATCH(DG$1, 'Ambiente-Termico'!$B$1:$EC$1, 0))</f>
        <v>0</v>
      </c>
      <c r="DH154">
        <f>INDEX('Ambiente-Termico'!$B$2:$EC$1000, MATCH($O154, 'Ambiente-Termico'!$I$2:$I$1000, 0), MATCH(DH$1, 'Ambiente-Termico'!$B$1:$EC$1, 0))</f>
        <v>15.137111218847039</v>
      </c>
      <c r="DI154">
        <f>INDEX('Ambiente-Termico'!$B$2:$EC$1000, MATCH($O154, 'Ambiente-Termico'!$I$2:$I$1000, 0), MATCH(DI$1, 'Ambiente-Termico'!$B$1:$EC$1, 0))</f>
        <v>-16.075778723361509</v>
      </c>
      <c r="DJ154">
        <f>INDEX('Ambiente-Termico'!$B$2:$EC$1000, MATCH($O154, 'Ambiente-Termico'!$I$2:$I$1000, 0), MATCH(DJ$1, 'Ambiente-Termico'!$B$1:$EC$1, 0))</f>
        <v>0</v>
      </c>
      <c r="DK154">
        <f>INDEX('Ambiente-Termico'!$B$2:$EC$1000, MATCH($O154, 'Ambiente-Termico'!$I$2:$I$1000, 0), MATCH(DK$1, 'Ambiente-Termico'!$B$1:$EC$1, 0))</f>
        <v>415.6246602472072</v>
      </c>
      <c r="DL154">
        <f>INDEX('Ambiente-Termico'!$B$2:$EC$1000, MATCH($O154, 'Ambiente-Termico'!$I$2:$I$1000, 0), MATCH(DL$1, 'Ambiente-Termico'!$B$1:$EC$1, 0))</f>
        <v>686.14224274269282</v>
      </c>
      <c r="DM154">
        <f>INDEX('Ambiente-Termico'!$B$2:$EC$1000, MATCH($O154, 'Ambiente-Termico'!$I$2:$I$1000, 0), MATCH(DM$1, 'Ambiente-Termico'!$B$1:$EC$1, 0))</f>
        <v>0</v>
      </c>
      <c r="DN154" s="2">
        <f t="shared" si="90"/>
        <v>0.65471491115645275</v>
      </c>
      <c r="DO154" s="2">
        <f t="shared" si="91"/>
        <v>0.20481287859928632</v>
      </c>
      <c r="DP154" s="2">
        <f t="shared" si="92"/>
        <v>0.65471491115645275</v>
      </c>
      <c r="DQ154" s="2">
        <f t="shared" si="93"/>
        <v>0.20481287859928632</v>
      </c>
      <c r="DR154" s="2">
        <f t="shared" si="94"/>
        <v>0.73689555550839869</v>
      </c>
      <c r="DS154" s="2">
        <f t="shared" si="95"/>
        <v>0.69870813949924204</v>
      </c>
      <c r="DT154" s="2">
        <f t="shared" si="96"/>
        <v>-8.4612815949854925E-2</v>
      </c>
      <c r="DU154" s="2">
        <f t="shared" si="97"/>
        <v>0.4915197871632857</v>
      </c>
      <c r="DV154" s="2">
        <f t="shared" si="98"/>
        <v>-9.0846681922196693E-2</v>
      </c>
      <c r="DW154" s="2">
        <f t="shared" si="99"/>
        <v>0.17771509167842026</v>
      </c>
      <c r="DX154" s="2">
        <f t="shared" si="100"/>
        <v>0.37119948063469099</v>
      </c>
      <c r="DY154" s="2">
        <f t="shared" si="101"/>
        <v>0.30942642707079304</v>
      </c>
      <c r="DZ154" s="2">
        <f t="shared" si="102"/>
        <v>0.2090657799880711</v>
      </c>
      <c r="EA154" s="2">
        <f t="shared" si="103"/>
        <v>0</v>
      </c>
      <c r="EB154" s="2">
        <f t="shared" si="104"/>
        <v>-0.14938382366075639</v>
      </c>
      <c r="EC154" s="2">
        <f t="shared" si="105"/>
        <v>0</v>
      </c>
      <c r="ED154" s="2">
        <f t="shared" si="106"/>
        <v>-0.14938382366075639</v>
      </c>
      <c r="EE154" s="2">
        <f t="shared" si="107"/>
        <v>0.44079136669572466</v>
      </c>
      <c r="EF154" s="2">
        <f t="shared" si="108"/>
        <v>0</v>
      </c>
      <c r="EG154" s="2">
        <f t="shared" si="109"/>
        <v>0.19010024990616767</v>
      </c>
      <c r="EH154" s="2">
        <f t="shared" si="110"/>
        <v>1</v>
      </c>
      <c r="EI154" s="2">
        <f t="shared" si="111"/>
        <v>0</v>
      </c>
      <c r="EJ154" s="2">
        <f t="shared" si="112"/>
        <v>0.36616030343815309</v>
      </c>
      <c r="EK154" s="2">
        <f t="shared" si="113"/>
        <v>0.23610264739340778</v>
      </c>
      <c r="EL154" s="2">
        <f t="shared" si="114"/>
        <v>0.15952413826391798</v>
      </c>
      <c r="EM154" s="2">
        <f t="shared" si="115"/>
        <v>0</v>
      </c>
      <c r="EN154" s="2">
        <f t="shared" si="116"/>
        <v>2.2061185386779255E-2</v>
      </c>
      <c r="EO154" s="2">
        <f t="shared" si="117"/>
        <v>0</v>
      </c>
      <c r="EP154" s="2">
        <f t="shared" si="118"/>
        <v>2.2061185386779255E-2</v>
      </c>
      <c r="EQ154" s="2">
        <f t="shared" si="119"/>
        <v>-2.3429221700594253E-2</v>
      </c>
      <c r="ER154" s="2">
        <f t="shared" si="120"/>
        <v>0</v>
      </c>
      <c r="ES154" s="2">
        <f t="shared" si="121"/>
        <v>0.60574125065648932</v>
      </c>
      <c r="ET154" s="2">
        <f t="shared" si="122"/>
        <v>1</v>
      </c>
      <c r="EU154" s="2">
        <f t="shared" si="123"/>
        <v>0</v>
      </c>
      <c r="EV154">
        <f>INDEX('Ambiente-Luminico'!$B$2:$DZ$1000, MATCH($P154, 'Ambiente-Luminico'!$M$2:$M$1000, 0), MATCH(EV$1, 'Ambiente-Luminico'!$B$1:$DZ$1, 0))</f>
        <v>0.98214287</v>
      </c>
      <c r="EW154">
        <f>INDEX('Ambiente-Luminico'!$B$2:$DZ$1000, MATCH($P154, 'Ambiente-Luminico'!$M$2:$M$1000, 0), MATCH(EW$1, 'Ambiente-Luminico'!$B$1:$DZ$1, 0))</f>
        <v>0.23214285000000001</v>
      </c>
      <c r="EX154">
        <f>INDEX('Ambiente-Luminico'!$B$2:$DZ$1000, MATCH($P154, 'Ambiente-Luminico'!$M$2:$M$1000, 0), MATCH(EX$1, 'Ambiente-Luminico'!$B$1:$DZ$1, 0))</f>
        <v>0</v>
      </c>
      <c r="EY154">
        <f>INDEX('Ambiente-Luminico'!$B$2:$DZ$1000, MATCH($P154, 'Ambiente-Luminico'!$M$2:$M$1000, 0), MATCH(EY$1, 'Ambiente-Luminico'!$B$1:$DZ$1, 0))</f>
        <v>0.7005479</v>
      </c>
      <c r="EZ154">
        <f>INDEX('Ambiente-Luminico'!$B$2:$DZ$1000, MATCH($P154, 'Ambiente-Luminico'!$M$2:$M$1000, 0), MATCH(EZ$1, 'Ambiente-Luminico'!$B$1:$DZ$1, 0))</f>
        <v>1.0650685999999999E-2</v>
      </c>
      <c r="FA154">
        <f>INDEX('Ambiente-Luminico'!$B$2:$DZ$1000, MATCH($P154, 'Ambiente-Luminico'!$M$2:$M$1000, 0), MATCH(FA$1, 'Ambiente-Luminico'!$B$1:$DZ$1, 0))</f>
        <v>647.67529999999999</v>
      </c>
      <c r="FB154">
        <f>INDEX('Ambiente-Luminico'!$B$2:$DZ$1000, MATCH($P154, 'Ambiente-Luminico'!$M$2:$M$1000, 0), MATCH(FB$1, 'Ambiente-Luminico'!$B$1:$DZ$1, 0))</f>
        <v>0.109375</v>
      </c>
    </row>
    <row r="155" spans="1:158" x14ac:dyDescent="0.3">
      <c r="A155">
        <f>IF(INDEX(Plan1!O$5:O$1000,ROW()-1)="","",INDEX(Plan1!O$5:O$1000,ROW()-1))</f>
        <v>154</v>
      </c>
      <c r="B155" t="str">
        <f>IF(INDEX(Plan1!P$5:P$1000,ROW()-1)="","",INDEX(Plan1!P$5:P$1000,ROW()-1))</f>
        <v>CTD-HVAC_dia-V25-ST</v>
      </c>
      <c r="C155" t="str">
        <f>IF(INDEX(Plan1!Q$5:Q$1000,ROW()-1)="","",INDEX(Plan1!Q$5:Q$1000,ROW()-1))</f>
        <v>CTD</v>
      </c>
      <c r="D155" t="str">
        <f>IF(INDEX(Plan1!R$5:R$1000,ROW()-1)="","",INDEX(Plan1!R$5:R$1000,ROW()-1))</f>
        <v>HVAC_dia</v>
      </c>
      <c r="E155" t="str">
        <f>IF(INDEX(Plan1!S$5:S$1000,ROW()-1)="","",INDEX(Plan1!S$5:S$1000,ROW()-1))</f>
        <v>V25</v>
      </c>
      <c r="F155" t="str">
        <f>IF(INDEX(Plan1!T$5:T$1000,ROW()-1)="","",INDEX(Plan1!T$5:T$1000,ROW()-1))</f>
        <v>ST</v>
      </c>
      <c r="G155" t="str">
        <f>IF(INDEX(Plan1!U$5:U$1000,ROW()-1)="","",INDEX(Plan1!U$5:U$1000,ROW()-1))</f>
        <v>DORMITÓRIO 1</v>
      </c>
      <c r="H155">
        <f>IF(INDEX(Plan1!W$5:W$1000,ROW()-1)="","",INDEX(Plan1!W$5:W$1000,ROW()-1))</f>
        <v>20</v>
      </c>
      <c r="I155">
        <f>IF(INDEX(Plan1!X$5:X$1000,ROW()-1)="","",INDEX(Plan1!X$5:X$1000,ROW()-1))</f>
        <v>14.52</v>
      </c>
      <c r="J155">
        <f>IF(INDEX(Plan1!Y$5:Y$1000,ROW()-1)="","",INDEX(Plan1!Y$5:Y$1000,ROW()-1))</f>
        <v>6.24</v>
      </c>
      <c r="K155" s="16">
        <f>IF(INDEX(Plan1!Z$5:Z$1000,ROW()-1)="","",INDEX(Plan1!Z$5:Z$1000,ROW()-1))</f>
        <v>0.43</v>
      </c>
      <c r="L155" s="2">
        <f>IF(INDEX(Plan1!AA$5:AA$1000,ROW()-1)="","",INDEX(Plan1!AA$5:AA$1000,ROW()-1))</f>
        <v>0.31</v>
      </c>
      <c r="M155" t="str">
        <f t="shared" si="124"/>
        <v>ST</v>
      </c>
      <c r="N155" t="str">
        <f t="shared" si="125"/>
        <v>Oeste</v>
      </c>
      <c r="O155" t="str">
        <f t="shared" si="126"/>
        <v>CTD-HVAC_dia-V25-ST-DORMITÓRIO 1-ST</v>
      </c>
      <c r="P155" t="str">
        <f t="shared" si="127"/>
        <v>CTD-VN-V25-ST-DORMITÓRIO 1-ST</v>
      </c>
      <c r="Q155" t="str">
        <f t="shared" si="128"/>
        <v>CTD_ST_V25</v>
      </c>
      <c r="R155" t="str">
        <f t="shared" si="129"/>
        <v>CTD_ST_V25_sDG</v>
      </c>
      <c r="S155" t="str">
        <f t="shared" si="130"/>
        <v>CTD-DORM-01</v>
      </c>
      <c r="T155" t="str">
        <f t="shared" si="131"/>
        <v>CTD-HVAC_dia-V86-ST-DORMITÓRIO 1-ST</v>
      </c>
      <c r="U155">
        <f>INDEX('Ambiente-Termico'!$B$2:$EC$1000, MATCH($O155, 'Ambiente-Termico'!$I$2:$I$1000, 0), MATCH(U$1, 'Ambiente-Termico'!$B$1:$EC$1, 0))</f>
        <v>8760</v>
      </c>
      <c r="V155">
        <f>INDEX('Ambiente-Termico'!$B$2:$EC$1000, MATCH($O155, 'Ambiente-Termico'!$I$2:$I$1000, 0), MATCH(V$1, 'Ambiente-Termico'!$B$1:$EC$1, 0))</f>
        <v>24.01</v>
      </c>
      <c r="W155">
        <f>INDEX('Ambiente-Termico'!$B$2:$EC$1000, MATCH($O155, 'Ambiente-Termico'!$I$2:$I$1000, 0), MATCH(W$1, 'Ambiente-Termico'!$B$1:$EC$1, 0))</f>
        <v>24.01</v>
      </c>
      <c r="X155">
        <f>INDEX('Ambiente-Termico'!$B$2:$EC$1000, MATCH($O155, 'Ambiente-Termico'!$I$2:$I$1000, 0), MATCH(X$1, 'Ambiente-Termico'!$B$1:$EC$1, 0))</f>
        <v>22.11</v>
      </c>
      <c r="Y155">
        <f>INDEX('Ambiente-Termico'!$B$2:$EC$1000, MATCH($O155, 'Ambiente-Termico'!$I$2:$I$1000, 0), MATCH(Y$1, 'Ambiente-Termico'!$B$1:$EC$1, 0))</f>
        <v>22.11</v>
      </c>
      <c r="Z155">
        <f>INDEX('Ambiente-Termico'!$B$2:$EC$1000, MATCH($O155, 'Ambiente-Termico'!$I$2:$I$1000, 0), MATCH(Z$1, 'Ambiente-Termico'!$B$1:$EC$1, 0))</f>
        <v>27.56</v>
      </c>
      <c r="AA155">
        <f>INDEX('Ambiente-Termico'!$B$2:$EC$1000, MATCH($O155, 'Ambiente-Termico'!$I$2:$I$1000, 0), MATCH(AA$1, 'Ambiente-Termico'!$B$1:$EC$1, 0))</f>
        <v>27.56</v>
      </c>
      <c r="AB155">
        <f>INDEX('Ambiente-Termico'!$B$2:$EC$1000, MATCH($O155, 'Ambiente-Termico'!$I$2:$I$1000, 0), MATCH(AB$1, 'Ambiente-Termico'!$B$1:$EC$1, 0))</f>
        <v>21.38</v>
      </c>
      <c r="AC155">
        <f>INDEX('Ambiente-Termico'!$B$2:$EC$1000, MATCH($O155, 'Ambiente-Termico'!$I$2:$I$1000, 0), MATCH(AC$1, 'Ambiente-Termico'!$B$1:$EC$1, 0))</f>
        <v>21.38</v>
      </c>
      <c r="AD155">
        <f>INDEX('Ambiente-Termico'!$B$2:$EC$1000, MATCH($O155, 'Ambiente-Termico'!$I$2:$I$1000, 0), MATCH(AD$1, 'Ambiente-Termico'!$B$1:$EC$1, 0))</f>
        <v>25.78</v>
      </c>
      <c r="AE155">
        <f>INDEX('Ambiente-Termico'!$B$2:$EC$1000, MATCH($O155, 'Ambiente-Termico'!$I$2:$I$1000, 0), MATCH(AE$1, 'Ambiente-Termico'!$B$1:$EC$1, 0))</f>
        <v>25.78</v>
      </c>
      <c r="AF155">
        <f>INDEX('Ambiente-Termico'!$B$2:$EC$1000, MATCH($O155, 'Ambiente-Termico'!$I$2:$I$1000, 0), MATCH(AF$1, 'Ambiente-Termico'!$B$1:$EC$1, 0))</f>
        <v>21.75</v>
      </c>
      <c r="AG155">
        <f>INDEX('Ambiente-Termico'!$B$2:$EC$1000, MATCH($O155, 'Ambiente-Termico'!$I$2:$I$1000, 0), MATCH(AG$1, 'Ambiente-Termico'!$B$1:$EC$1, 0))</f>
        <v>21.75</v>
      </c>
      <c r="AH155" s="2">
        <f t="shared" si="132"/>
        <v>0</v>
      </c>
      <c r="AI155" s="2">
        <f t="shared" si="132"/>
        <v>0</v>
      </c>
      <c r="AJ155" s="2">
        <f t="shared" si="132"/>
        <v>8.9645898700133619E-3</v>
      </c>
      <c r="AK155" s="2">
        <f t="shared" si="132"/>
        <v>8.9645898700133619E-3</v>
      </c>
      <c r="AL155" s="2">
        <f t="shared" si="133"/>
        <v>2.9577464788732355E-2</v>
      </c>
      <c r="AM155" s="2">
        <f t="shared" si="133"/>
        <v>2.9577464788732355E-2</v>
      </c>
      <c r="AN155" s="2">
        <f t="shared" si="133"/>
        <v>1.8815970628728751E-2</v>
      </c>
      <c r="AO155" s="2">
        <f t="shared" si="133"/>
        <v>1.8815970628728751E-2</v>
      </c>
      <c r="AP155" s="2">
        <f t="shared" si="134"/>
        <v>1.6030534351144987E-2</v>
      </c>
      <c r="AQ155" s="2">
        <f t="shared" si="134"/>
        <v>1.6030534351144987E-2</v>
      </c>
      <c r="AR155" s="2">
        <f t="shared" si="134"/>
        <v>1.3605442176870763E-2</v>
      </c>
      <c r="AS155" s="2">
        <f t="shared" si="134"/>
        <v>1.3605442176870763E-2</v>
      </c>
      <c r="AT155">
        <f>INDEX('Ambiente-Termico'!$B$2:$EC$1000, MATCH($O155, 'Ambiente-Termico'!$I$2:$I$1000, 0), MATCH(AT$1, 'Ambiente-Termico'!$B$1:$EC$1, 0))</f>
        <v>0</v>
      </c>
      <c r="AU155" s="2">
        <f>INDEX('Ambiente-Termico'!$B$2:$EC$1000, MATCH($O155, 'Ambiente-Termico'!$I$2:$I$1000, 0), MATCH(AU$1, 'Ambiente-Termico'!$B$1:$EC$1, 0))</f>
        <v>0</v>
      </c>
      <c r="AV155">
        <f>INDEX('Ambiente-Termico'!$B$2:$EC$1000, MATCH($O155, 'Ambiente-Termico'!$I$2:$I$1000, 0), MATCH(AV$1, 'Ambiente-Termico'!$B$1:$EC$1, 0))</f>
        <v>8760</v>
      </c>
      <c r="AW155" s="2">
        <f>INDEX('Ambiente-Termico'!$B$2:$EC$1000, MATCH($O155, 'Ambiente-Termico'!$I$2:$I$1000, 0), MATCH(AW$1, 'Ambiente-Termico'!$B$1:$EC$1, 0))</f>
        <v>1</v>
      </c>
      <c r="AX155">
        <f>INDEX('Ambiente-Termico'!$B$2:$EC$1000, MATCH($O155, 'Ambiente-Termico'!$I$2:$I$1000, 0), MATCH(AX$1, 'Ambiente-Termico'!$B$1:$EC$1, 0))</f>
        <v>0</v>
      </c>
      <c r="AY155" s="2">
        <f>INDEX('Ambiente-Termico'!$B$2:$EC$1000, MATCH($O155, 'Ambiente-Termico'!$I$2:$I$1000, 0), MATCH(AY$1, 'Ambiente-Termico'!$B$1:$EC$1, 0))</f>
        <v>0</v>
      </c>
      <c r="AZ155">
        <f>INDEX('Ambiente-Termico'!$B$2:$EC$1000, MATCH($O155, 'Ambiente-Termico'!$I$2:$I$1000, 0), MATCH(AZ$1, 'Ambiente-Termico'!$B$1:$EC$1, 0))</f>
        <v>0</v>
      </c>
      <c r="BA155" s="2">
        <f>INDEX('Ambiente-Termico'!$B$2:$EC$1000, MATCH($O155, 'Ambiente-Termico'!$I$2:$I$1000, 0), MATCH(BA$1, 'Ambiente-Termico'!$B$1:$EC$1, 0))</f>
        <v>0</v>
      </c>
      <c r="BB155">
        <f>INDEX('Ambiente-Termico'!$B$2:$EC$1000, MATCH($O155, 'Ambiente-Termico'!$I$2:$I$1000, 0), MATCH(BB$1, 'Ambiente-Termico'!$B$1:$EC$1, 0))</f>
        <v>8760</v>
      </c>
      <c r="BC155" s="2">
        <f>INDEX('Ambiente-Termico'!$B$2:$EC$1000, MATCH($O155, 'Ambiente-Termico'!$I$2:$I$1000, 0), MATCH(BC$1, 'Ambiente-Termico'!$B$1:$EC$1, 0))</f>
        <v>1</v>
      </c>
      <c r="BD155" t="e">
        <f>INDEX('Ambiente-Termico'!$B$2:$EC$1000, MATCH($O155, 'Ambiente-Termico'!$I$2:$I$1000, 0), MATCH(BD$1, 'Ambiente-Termico'!$B$1:$EC$1, 0))</f>
        <v>#N/A</v>
      </c>
      <c r="BE155" s="2" t="e">
        <f>INDEX('Ambiente-Termico'!$B$2:$EC$1000, MATCH($O155, 'Ambiente-Termico'!$I$2:$I$1000, 0), MATCH(BE$1, 'Ambiente-Termico'!$B$1:$EC$1, 0))</f>
        <v>#N/A</v>
      </c>
      <c r="BF155">
        <f>INDEX('Ambiente-Termico'!$B$2:$EC$1000, MATCH($O155, 'Ambiente-Termico'!$I$2:$I$1000, 0), MATCH(BF$1, 'Ambiente-Termico'!$B$1:$EC$1, 0))</f>
        <v>0</v>
      </c>
      <c r="BG155" s="2">
        <f>INDEX('Ambiente-Termico'!$B$2:$EC$1000, MATCH($O155, 'Ambiente-Termico'!$I$2:$I$1000, 0), MATCH(BG$1, 'Ambiente-Termico'!$B$1:$EC$1, 0))</f>
        <v>0</v>
      </c>
      <c r="BH155">
        <f>INDEX('Ambiente-Termico'!$B$2:$EC$1000, MATCH($O155, 'Ambiente-Termico'!$I$2:$I$1000, 0), MATCH(BH$1, 'Ambiente-Termico'!$B$1:$EC$1, 0))</f>
        <v>0</v>
      </c>
      <c r="BI155" s="2">
        <f>INDEX('Ambiente-Termico'!$B$2:$EC$1000, MATCH($O155, 'Ambiente-Termico'!$I$2:$I$1000, 0), MATCH(BI$1, 'Ambiente-Termico'!$B$1:$EC$1, 0))</f>
        <v>0</v>
      </c>
      <c r="BJ155">
        <f>INDEX('Ambiente-Termico'!$B$2:$EC$1000, MATCH($O155, 'Ambiente-Termico'!$I$2:$I$1000, 0), MATCH(BJ$1, 'Ambiente-Termico'!$B$1:$EC$1, 0))</f>
        <v>8760</v>
      </c>
      <c r="BK155" s="2">
        <f>INDEX('Ambiente-Termico'!$B$2:$EC$1000, MATCH($O155, 'Ambiente-Termico'!$I$2:$I$1000, 0), MATCH(BK$1, 'Ambiente-Termico'!$B$1:$EC$1, 0))</f>
        <v>1</v>
      </c>
      <c r="BL155">
        <f>INDEX('Ambiente-Termico'!$B$2:$EC$1000, MATCH($O155, 'Ambiente-Termico'!$I$2:$I$1000, 0), MATCH(BL$1, 'Ambiente-Termico'!$B$1:$EC$1, 0))</f>
        <v>0</v>
      </c>
      <c r="BM155" s="2">
        <f>INDEX('Ambiente-Termico'!$B$2:$EC$1000, MATCH($O155, 'Ambiente-Termico'!$I$2:$I$1000, 0), MATCH(BM$1, 'Ambiente-Termico'!$B$1:$EC$1, 0))</f>
        <v>0</v>
      </c>
      <c r="BN155">
        <f>INDEX('Ambiente-Termico'!$B$2:$EC$1000, MATCH($O155, 'Ambiente-Termico'!$I$2:$I$1000, 0), MATCH(BN$1, 'Ambiente-Termico'!$B$1:$EC$1, 0))</f>
        <v>0</v>
      </c>
      <c r="BO155" s="2">
        <f>INDEX('Ambiente-Termico'!$B$2:$EC$1000, MATCH($O155, 'Ambiente-Termico'!$I$2:$I$1000, 0), MATCH(BO$1, 'Ambiente-Termico'!$B$1:$EC$1, 0))</f>
        <v>0</v>
      </c>
      <c r="BP155">
        <f>INDEX('Ambiente-Termico'!$B$2:$EC$1000, MATCH($O155, 'Ambiente-Termico'!$I$2:$I$1000, 0), MATCH(BP$1, 'Ambiente-Termico'!$B$1:$EC$1, 0))</f>
        <v>8760</v>
      </c>
      <c r="BQ155" s="2">
        <f>INDEX('Ambiente-Termico'!$B$2:$EC$1000, MATCH($O155, 'Ambiente-Termico'!$I$2:$I$1000, 0), MATCH(BQ$1, 'Ambiente-Termico'!$B$1:$EC$1, 0))</f>
        <v>1</v>
      </c>
      <c r="BR155">
        <f>INDEX('Ambiente-Termico'!$B$2:$EC$1000, MATCH($O155, 'Ambiente-Termico'!$I$2:$I$1000, 0), MATCH(BR$1, 'Ambiente-Termico'!$B$1:$EC$1, 0))</f>
        <v>0</v>
      </c>
      <c r="BS155" s="2">
        <f>INDEX('Ambiente-Termico'!$B$2:$EC$1000, MATCH($O155, 'Ambiente-Termico'!$I$2:$I$1000, 0), MATCH(BS$1, 'Ambiente-Termico'!$B$1:$EC$1, 0))</f>
        <v>0</v>
      </c>
      <c r="BT155">
        <f>INDEX('Ambiente-Termico'!$B$2:$EC$1000, MATCH($O155, 'Ambiente-Termico'!$I$2:$I$1000, 0), MATCH(BT$1, 'Ambiente-Termico'!$B$1:$EC$1, 0))</f>
        <v>2461</v>
      </c>
      <c r="BU155" s="2">
        <f>INDEX('Ambiente-Termico'!$B$2:$EC$1000, MATCH($O155, 'Ambiente-Termico'!$I$2:$I$1000, 0), MATCH(BU$1, 'Ambiente-Termico'!$B$1:$EC$1, 0))</f>
        <v>0.28093607305936069</v>
      </c>
      <c r="BV155">
        <f>INDEX('Ambiente-Termico'!$B$2:$EC$1000, MATCH($O155, 'Ambiente-Termico'!$I$2:$I$1000, 0), MATCH(BV$1, 'Ambiente-Termico'!$B$1:$EC$1, 0))</f>
        <v>6299</v>
      </c>
      <c r="BW155" s="2">
        <f>INDEX('Ambiente-Termico'!$B$2:$EC$1000, MATCH($O155, 'Ambiente-Termico'!$I$2:$I$1000, 0), MATCH(BW$1, 'Ambiente-Termico'!$B$1:$EC$1, 0))</f>
        <v>0.71906392694063925</v>
      </c>
      <c r="BX155">
        <f>INDEX('Ambiente-Termico'!$B$2:$EC$1000, MATCH($O155, 'Ambiente-Termico'!$I$2:$I$1000, 0), MATCH(BX$1, 'Ambiente-Termico'!$B$1:$EC$1, 0))</f>
        <v>0</v>
      </c>
      <c r="BY155" s="2">
        <f>INDEX('Ambiente-Termico'!$B$2:$EC$1000, MATCH($O155, 'Ambiente-Termico'!$I$2:$I$1000, 0), MATCH(BY$1, 'Ambiente-Termico'!$B$1:$EC$1, 0))</f>
        <v>0</v>
      </c>
      <c r="BZ155">
        <f>INDEX('Ambiente-Termico'!$B$2:$EC$1000, MATCH($O155, 'Ambiente-Termico'!$I$2:$I$1000, 0), MATCH(BZ$1, 'Ambiente-Termico'!$B$1:$EC$1, 0))</f>
        <v>2461</v>
      </c>
      <c r="CA155" s="2">
        <f>INDEX('Ambiente-Termico'!$B$2:$EC$1000, MATCH($O155, 'Ambiente-Termico'!$I$2:$I$1000, 0), MATCH(CA$1, 'Ambiente-Termico'!$B$1:$EC$1, 0))</f>
        <v>0.28093607305936069</v>
      </c>
      <c r="CB155">
        <f>INDEX('Ambiente-Termico'!$B$2:$EC$1000, MATCH($O155, 'Ambiente-Termico'!$I$2:$I$1000, 0), MATCH(CB$1, 'Ambiente-Termico'!$B$1:$EC$1, 0))</f>
        <v>6299</v>
      </c>
      <c r="CC155" s="2">
        <f>INDEX('Ambiente-Termico'!$B$2:$EC$1000, MATCH($O155, 'Ambiente-Termico'!$I$2:$I$1000, 0), MATCH(CC$1, 'Ambiente-Termico'!$B$1:$EC$1, 0))</f>
        <v>0.71906392694063925</v>
      </c>
      <c r="CD155">
        <f>INDEX('Ambiente-Termico'!$B$2:$EC$1000, MATCH($O155, 'Ambiente-Termico'!$I$2:$I$1000, 0), MATCH(CD$1, 'Ambiente-Termico'!$B$1:$EC$1, 0))</f>
        <v>1658.89</v>
      </c>
      <c r="CE155">
        <f>INDEX('Ambiente-Termico'!$B$2:$EC$1000, MATCH($O155, 'Ambiente-Termico'!$I$2:$I$1000, 0), MATCH(CE$1, 'Ambiente-Termico'!$B$1:$EC$1, 0))</f>
        <v>617.44000000000005</v>
      </c>
      <c r="CF155">
        <f>INDEX('Ambiente-Termico'!$B$2:$EC$1000, MATCH($O155, 'Ambiente-Termico'!$I$2:$I$1000, 0), MATCH(CF$1, 'Ambiente-Termico'!$B$1:$EC$1, 0))</f>
        <v>82.944500000000005</v>
      </c>
      <c r="CG155">
        <f>INDEX('Ambiente-Termico'!$B$2:$EC$1000, MATCH($O155, 'Ambiente-Termico'!$I$2:$I$1000, 0), MATCH(CG$1, 'Ambiente-Termico'!$B$1:$EC$1, 0))</f>
        <v>30.872000000000003</v>
      </c>
      <c r="CH155">
        <f>INDEX('Ambiente-Termico'!$B$2:$EC$1000, MATCH($O155, 'Ambiente-Termico'!$I$2:$I$1000, 0), MATCH(CH$1, 'Ambiente-Termico'!$B$1:$EC$1, 0))</f>
        <v>52.072500000000005</v>
      </c>
      <c r="CI155">
        <f>INDEX('Ambiente-Termico'!$B$2:$EC$1000, MATCH($O155, 'Ambiente-Termico'!$I$2:$I$1000, 0), MATCH(CI$1, 'Ambiente-Termico'!$B$1:$EC$1, 0))</f>
        <v>657.42</v>
      </c>
      <c r="CJ155">
        <f>INDEX('Ambiente-Termico'!$B$2:$EC$1000, MATCH($O155, 'Ambiente-Termico'!$I$2:$I$1000, 0), MATCH(CJ$1, 'Ambiente-Termico'!$B$1:$EC$1, 0))</f>
        <v>51.547284328236103</v>
      </c>
      <c r="CK155">
        <f>INDEX('Ambiente-Termico'!$B$2:$EC$1000, MATCH($O155, 'Ambiente-Termico'!$I$2:$I$1000, 0), MATCH(CK$1, 'Ambiente-Termico'!$B$1:$EC$1, 0))</f>
        <v>99.59</v>
      </c>
      <c r="CL155">
        <f>INDEX('Ambiente-Termico'!$B$2:$EC$1000, MATCH($O155, 'Ambiente-Termico'!$I$2:$I$1000, 0), MATCH(CL$1, 'Ambiente-Termico'!$B$1:$EC$1, 0))</f>
        <v>94.24</v>
      </c>
      <c r="CM155">
        <f>INDEX('Ambiente-Termico'!$B$2:$EC$1000, MATCH($O155, 'Ambiente-Termico'!$I$2:$I$1000, 0), MATCH(CM$1, 'Ambiente-Termico'!$B$1:$EC$1, 0))</f>
        <v>18.86</v>
      </c>
      <c r="CN155" t="str">
        <f>INDEX('Ambiente-Termico'!$B$2:$EC$1000, MATCH($O155, 'Ambiente-Termico'!$I$2:$I$1000, 0), MATCH(CN$1, 'Ambiente-Termico'!$B$1:$EC$1, 0))</f>
        <v xml:space="preserve"> 02/21  17:00:00</v>
      </c>
      <c r="CO155">
        <f>INDEX('Ambiente-Termico'!$B$2:$EC$1000, MATCH($O155, 'Ambiente-Termico'!$I$2:$I$1000, 0), MATCH(CO$1, 'Ambiente-Termico'!$B$1:$EC$1, 0))</f>
        <v>1051.1543015499531</v>
      </c>
      <c r="CP155">
        <f>INDEX('Ambiente-Termico'!$B$2:$EC$1000, MATCH($O155, 'Ambiente-Termico'!$I$2:$I$1000, 0), MATCH(CP$1, 'Ambiente-Termico'!$B$1:$EC$1, 0))</f>
        <v>81</v>
      </c>
      <c r="CQ155">
        <f>INDEX('Ambiente-Termico'!$B$2:$EC$1000, MATCH($O155, 'Ambiente-Termico'!$I$2:$I$1000, 0), MATCH(CQ$1, 'Ambiente-Termico'!$B$1:$EC$1, 0))</f>
        <v>54.728125000000041</v>
      </c>
      <c r="CR155">
        <f>INDEX('Ambiente-Termico'!$B$2:$EC$1000, MATCH($O155, 'Ambiente-Termico'!$I$2:$I$1000, 0), MATCH(CR$1, 'Ambiente-Termico'!$B$1:$EC$1, 0))</f>
        <v>0</v>
      </c>
      <c r="CS155">
        <f>INDEX('Ambiente-Termico'!$B$2:$EC$1000, MATCH($O155, 'Ambiente-Termico'!$I$2:$I$1000, 0), MATCH(CS$1, 'Ambiente-Termico'!$B$1:$EC$1, 0))</f>
        <v>2145.3217903457871</v>
      </c>
      <c r="CT155">
        <f>INDEX('Ambiente-Termico'!$B$2:$EC$1000, MATCH($O155, 'Ambiente-Termico'!$I$2:$I$1000, 0), MATCH(CT$1, 'Ambiente-Termico'!$B$1:$EC$1, 0))</f>
        <v>640.99419977141679</v>
      </c>
      <c r="CU155">
        <f>INDEX('Ambiente-Termico'!$B$2:$EC$1000, MATCH($O155, 'Ambiente-Termico'!$I$2:$I$1000, 0), MATCH(CU$1, 'Ambiente-Termico'!$B$1:$EC$1, 0))</f>
        <v>1504.3275905743701</v>
      </c>
      <c r="CV155">
        <f>INDEX('Ambiente-Termico'!$B$2:$EC$1000, MATCH($O155, 'Ambiente-Termico'!$I$2:$I$1000, 0), MATCH(CV$1, 'Ambiente-Termico'!$B$1:$EC$1, 0))</f>
        <v>-1230.8421224548281</v>
      </c>
      <c r="CW155">
        <f>INDEX('Ambiente-Termico'!$B$2:$EC$1000, MATCH($O155, 'Ambiente-Termico'!$I$2:$I$1000, 0), MATCH(CW$1, 'Ambiente-Termico'!$B$1:$EC$1, 0))</f>
        <v>0</v>
      </c>
      <c r="CX155">
        <f>INDEX('Ambiente-Termico'!$B$2:$EC$1000, MATCH($O155, 'Ambiente-Termico'!$I$2:$I$1000, 0), MATCH(CX$1, 'Ambiente-Termico'!$B$1:$EC$1, 0))</f>
        <v>0.94650865899438941</v>
      </c>
      <c r="CY155">
        <f>INDEX('Ambiente-Termico'!$B$2:$EC$1000, MATCH($O155, 'Ambiente-Termico'!$I$2:$I$1000, 0), MATCH(CY$1, 'Ambiente-Termico'!$B$1:$EC$1, 0))</f>
        <v>1051.1543015499531</v>
      </c>
      <c r="CZ155">
        <f>INDEX('Ambiente-Termico'!$B$2:$EC$1000, MATCH($O155, 'Ambiente-Termico'!$I$2:$I$1000, 0), MATCH(CZ$1, 'Ambiente-Termico'!$B$1:$EC$1, 0))</f>
        <v>0</v>
      </c>
      <c r="DA155" t="str">
        <f>INDEX('Ambiente-Termico'!$B$2:$EC$1000, MATCH($O155, 'Ambiente-Termico'!$I$2:$I$1000, 0), MATCH(DA$1, 'Ambiente-Termico'!$B$1:$EC$1, 0))</f>
        <v xml:space="preserve"> 02/21  18:00:00</v>
      </c>
      <c r="DB155">
        <f>INDEX('Ambiente-Termico'!$B$2:$EC$1000, MATCH($O155, 'Ambiente-Termico'!$I$2:$I$1000, 0), MATCH(DB$1, 'Ambiente-Termico'!$B$1:$EC$1, 0))</f>
        <v>858.31140293252679</v>
      </c>
      <c r="DC155">
        <f>INDEX('Ambiente-Termico'!$B$2:$EC$1000, MATCH($O155, 'Ambiente-Termico'!$I$2:$I$1000, 0), MATCH(DC$1, 'Ambiente-Termico'!$B$1:$EC$1, 0))</f>
        <v>81</v>
      </c>
      <c r="DD155">
        <f>INDEX('Ambiente-Termico'!$B$2:$EC$1000, MATCH($O155, 'Ambiente-Termico'!$I$2:$I$1000, 0), MATCH(DD$1, 'Ambiente-Termico'!$B$1:$EC$1, 0))</f>
        <v>54.728125000000041</v>
      </c>
      <c r="DE155">
        <f>INDEX('Ambiente-Termico'!$B$2:$EC$1000, MATCH($O155, 'Ambiente-Termico'!$I$2:$I$1000, 0), MATCH(DE$1, 'Ambiente-Termico'!$B$1:$EC$1, 0))</f>
        <v>0</v>
      </c>
      <c r="DF155">
        <f>INDEX('Ambiente-Termico'!$B$2:$EC$1000, MATCH($O155, 'Ambiente-Termico'!$I$2:$I$1000, 0), MATCH(DF$1, 'Ambiente-Termico'!$B$1:$EC$1, 0))</f>
        <v>1605.709120378951</v>
      </c>
      <c r="DG155">
        <f>INDEX('Ambiente-Termico'!$B$2:$EC$1000, MATCH($O155, 'Ambiente-Termico'!$I$2:$I$1000, 0), MATCH(DG$1, 'Ambiente-Termico'!$B$1:$EC$1, 0))</f>
        <v>479.66204838228953</v>
      </c>
      <c r="DH155">
        <f>INDEX('Ambiente-Termico'!$B$2:$EC$1000, MATCH($O155, 'Ambiente-Termico'!$I$2:$I$1000, 0), MATCH(DH$1, 'Ambiente-Termico'!$B$1:$EC$1, 0))</f>
        <v>1126.047071996662</v>
      </c>
      <c r="DI155">
        <f>INDEX('Ambiente-Termico'!$B$2:$EC$1000, MATCH($O155, 'Ambiente-Termico'!$I$2:$I$1000, 0), MATCH(DI$1, 'Ambiente-Termico'!$B$1:$EC$1, 0))</f>
        <v>-882.78865218050646</v>
      </c>
      <c r="DJ155">
        <f>INDEX('Ambiente-Termico'!$B$2:$EC$1000, MATCH($O155, 'Ambiente-Termico'!$I$2:$I$1000, 0), MATCH(DJ$1, 'Ambiente-Termico'!$B$1:$EC$1, 0))</f>
        <v>0</v>
      </c>
      <c r="DK155">
        <f>INDEX('Ambiente-Termico'!$B$2:$EC$1000, MATCH($O155, 'Ambiente-Termico'!$I$2:$I$1000, 0), MATCH(DK$1, 'Ambiente-Termico'!$B$1:$EC$1, 0))</f>
        <v>-0.33719026591779772</v>
      </c>
      <c r="DL155">
        <f>INDEX('Ambiente-Termico'!$B$2:$EC$1000, MATCH($O155, 'Ambiente-Termico'!$I$2:$I$1000, 0), MATCH(DL$1, 'Ambiente-Termico'!$B$1:$EC$1, 0))</f>
        <v>858.31140293252679</v>
      </c>
      <c r="DM155">
        <f>INDEX('Ambiente-Termico'!$B$2:$EC$1000, MATCH($O155, 'Ambiente-Termico'!$I$2:$I$1000, 0), MATCH(DM$1, 'Ambiente-Termico'!$B$1:$EC$1, 0))</f>
        <v>0</v>
      </c>
      <c r="DN155" s="2">
        <f t="shared" si="90"/>
        <v>0.57325283166421848</v>
      </c>
      <c r="DO155" s="2">
        <f t="shared" si="91"/>
        <v>2.084915876068627E-3</v>
      </c>
      <c r="DP155" s="2">
        <f t="shared" si="92"/>
        <v>0.57325283166421848</v>
      </c>
      <c r="DQ155" s="2">
        <f t="shared" si="93"/>
        <v>2.0849158760687381E-3</v>
      </c>
      <c r="DR155" s="2">
        <f t="shared" si="94"/>
        <v>0.68137344885821283</v>
      </c>
      <c r="DS155" s="2">
        <f t="shared" si="95"/>
        <v>0.84499088694864866</v>
      </c>
      <c r="DT155" s="2">
        <f t="shared" si="96"/>
        <v>-0.57866162705206303</v>
      </c>
      <c r="DU155" s="2">
        <f t="shared" si="97"/>
        <v>0.29187997724687131</v>
      </c>
      <c r="DV155" s="2">
        <f t="shared" si="98"/>
        <v>-0.23918474687705449</v>
      </c>
      <c r="DW155" s="2">
        <f t="shared" si="99"/>
        <v>0.142337426102774</v>
      </c>
      <c r="DX155" s="2">
        <f t="shared" si="100"/>
        <v>0.1445497495454966</v>
      </c>
      <c r="DY155" s="2">
        <f t="shared" si="101"/>
        <v>7.705814444231783E-2</v>
      </c>
      <c r="DZ155" s="2">
        <f t="shared" si="102"/>
        <v>5.2064787176632453E-2</v>
      </c>
      <c r="EA155" s="2">
        <f t="shared" si="103"/>
        <v>0</v>
      </c>
      <c r="EB155" s="2">
        <f t="shared" si="104"/>
        <v>2.040919955502686</v>
      </c>
      <c r="EC155" s="2">
        <f t="shared" si="105"/>
        <v>0.60980029176140449</v>
      </c>
      <c r="ED155" s="2">
        <f t="shared" si="106"/>
        <v>1.4311196637412811</v>
      </c>
      <c r="EE155" s="2">
        <f t="shared" si="107"/>
        <v>-1.1709433340470765</v>
      </c>
      <c r="EF155" s="2">
        <f t="shared" si="108"/>
        <v>0</v>
      </c>
      <c r="EG155" s="2">
        <f t="shared" si="109"/>
        <v>9.0044692544066936E-4</v>
      </c>
      <c r="EH155" s="2">
        <f t="shared" si="110"/>
        <v>1</v>
      </c>
      <c r="EI155" s="2">
        <f t="shared" si="111"/>
        <v>0</v>
      </c>
      <c r="EJ155" s="2">
        <f t="shared" si="112"/>
        <v>0.19579384424095403</v>
      </c>
      <c r="EK155" s="2">
        <f t="shared" si="113"/>
        <v>9.4371343224910573E-2</v>
      </c>
      <c r="EL155" s="2">
        <f t="shared" si="114"/>
        <v>6.3762551462108796E-2</v>
      </c>
      <c r="EM155" s="2">
        <f t="shared" si="115"/>
        <v>0</v>
      </c>
      <c r="EN155" s="2">
        <f t="shared" si="116"/>
        <v>1.8707768706006325</v>
      </c>
      <c r="EO155" s="2">
        <f t="shared" si="117"/>
        <v>0.55884384938084819</v>
      </c>
      <c r="EP155" s="2">
        <f t="shared" si="118"/>
        <v>1.3119330212197848</v>
      </c>
      <c r="EQ155" s="2">
        <f t="shared" si="119"/>
        <v>-1.0285179122220096</v>
      </c>
      <c r="ER155" s="2">
        <f t="shared" si="120"/>
        <v>0</v>
      </c>
      <c r="ES155" s="2">
        <f t="shared" si="121"/>
        <v>-3.9285306564231301E-4</v>
      </c>
      <c r="ET155" s="2">
        <f t="shared" si="122"/>
        <v>1</v>
      </c>
      <c r="EU155" s="2">
        <f t="shared" si="123"/>
        <v>0</v>
      </c>
      <c r="EV155">
        <f>INDEX('Ambiente-Luminico'!$B$2:$DZ$1000, MATCH($P155, 'Ambiente-Luminico'!$M$2:$M$1000, 0), MATCH(EV$1, 'Ambiente-Luminico'!$B$1:$DZ$1, 0))</f>
        <v>0.14285714999999999</v>
      </c>
      <c r="EW155">
        <f>INDEX('Ambiente-Luminico'!$B$2:$DZ$1000, MATCH($P155, 'Ambiente-Luminico'!$M$2:$M$1000, 0), MATCH(EW$1, 'Ambiente-Luminico'!$B$1:$DZ$1, 0))</f>
        <v>0.33928570000000002</v>
      </c>
      <c r="EX155">
        <f>INDEX('Ambiente-Luminico'!$B$2:$DZ$1000, MATCH($P155, 'Ambiente-Luminico'!$M$2:$M$1000, 0), MATCH(EX$1, 'Ambiente-Luminico'!$B$1:$DZ$1, 0))</f>
        <v>0</v>
      </c>
      <c r="EY155">
        <f>INDEX('Ambiente-Luminico'!$B$2:$DZ$1000, MATCH($P155, 'Ambiente-Luminico'!$M$2:$M$1000, 0), MATCH(EY$1, 'Ambiente-Luminico'!$B$1:$DZ$1, 0))</f>
        <v>0.28809200000000001</v>
      </c>
      <c r="EZ155">
        <f>INDEX('Ambiente-Luminico'!$B$2:$DZ$1000, MATCH($P155, 'Ambiente-Luminico'!$M$2:$M$1000, 0), MATCH(EZ$1, 'Ambiente-Luminico'!$B$1:$DZ$1, 0))</f>
        <v>2.6428569999999998E-2</v>
      </c>
      <c r="FA155">
        <f>INDEX('Ambiente-Luminico'!$B$2:$DZ$1000, MATCH($P155, 'Ambiente-Luminico'!$M$2:$M$1000, 0), MATCH(FA$1, 'Ambiente-Luminico'!$B$1:$DZ$1, 0))</f>
        <v>429.38222999999999</v>
      </c>
      <c r="FB155">
        <f>INDEX('Ambiente-Luminico'!$B$2:$DZ$1000, MATCH($P155, 'Ambiente-Luminico'!$M$2:$M$1000, 0), MATCH(FB$1, 'Ambiente-Luminico'!$B$1:$DZ$1, 0))</f>
        <v>0.29910713</v>
      </c>
    </row>
    <row r="156" spans="1:158" x14ac:dyDescent="0.3">
      <c r="A156">
        <f>IF(INDEX(Plan1!O$5:O$1000,ROW()-1)="","",INDEX(Plan1!O$5:O$1000,ROW()-1))</f>
        <v>155</v>
      </c>
      <c r="B156" t="str">
        <f>IF(INDEX(Plan1!P$5:P$1000,ROW()-1)="","",INDEX(Plan1!P$5:P$1000,ROW()-1))</f>
        <v>CTD-HVAC_dia-V60-ST</v>
      </c>
      <c r="C156" t="str">
        <f>IF(INDEX(Plan1!Q$5:Q$1000,ROW()-1)="","",INDEX(Plan1!Q$5:Q$1000,ROW()-1))</f>
        <v>CTD</v>
      </c>
      <c r="D156" t="str">
        <f>IF(INDEX(Plan1!R$5:R$1000,ROW()-1)="","",INDEX(Plan1!R$5:R$1000,ROW()-1))</f>
        <v>HVAC_dia</v>
      </c>
      <c r="E156" t="str">
        <f>IF(INDEX(Plan1!S$5:S$1000,ROW()-1)="","",INDEX(Plan1!S$5:S$1000,ROW()-1))</f>
        <v>V60</v>
      </c>
      <c r="F156" t="str">
        <f>IF(INDEX(Plan1!T$5:T$1000,ROW()-1)="","",INDEX(Plan1!T$5:T$1000,ROW()-1))</f>
        <v>ST</v>
      </c>
      <c r="G156" t="str">
        <f>IF(INDEX(Plan1!U$5:U$1000,ROW()-1)="","",INDEX(Plan1!U$5:U$1000,ROW()-1))</f>
        <v>DORMITÓRIO 1</v>
      </c>
      <c r="H156">
        <f>IF(INDEX(Plan1!W$5:W$1000,ROW()-1)="","",INDEX(Plan1!W$5:W$1000,ROW()-1))</f>
        <v>20</v>
      </c>
      <c r="I156">
        <f>IF(INDEX(Plan1!X$5:X$1000,ROW()-1)="","",INDEX(Plan1!X$5:X$1000,ROW()-1))</f>
        <v>14.52</v>
      </c>
      <c r="J156">
        <f>IF(INDEX(Plan1!Y$5:Y$1000,ROW()-1)="","",INDEX(Plan1!Y$5:Y$1000,ROW()-1))</f>
        <v>6.24</v>
      </c>
      <c r="K156" s="16">
        <f>IF(INDEX(Plan1!Z$5:Z$1000,ROW()-1)="","",INDEX(Plan1!Z$5:Z$1000,ROW()-1))</f>
        <v>0.43</v>
      </c>
      <c r="L156" s="2">
        <f>IF(INDEX(Plan1!AA$5:AA$1000,ROW()-1)="","",INDEX(Plan1!AA$5:AA$1000,ROW()-1))</f>
        <v>0.31</v>
      </c>
      <c r="M156" t="str">
        <f t="shared" si="124"/>
        <v>ST</v>
      </c>
      <c r="N156" t="str">
        <f t="shared" si="125"/>
        <v>Oeste</v>
      </c>
      <c r="O156" t="str">
        <f t="shared" si="126"/>
        <v>CTD-HVAC_dia-V60-ST-DORMITÓRIO 1-ST</v>
      </c>
      <c r="P156" t="str">
        <f t="shared" si="127"/>
        <v>CTD-VN-V60-ST-DORMITÓRIO 1-ST</v>
      </c>
      <c r="Q156" t="str">
        <f t="shared" si="128"/>
        <v>CTD_ST_V60</v>
      </c>
      <c r="R156" t="str">
        <f t="shared" si="129"/>
        <v>CTD_ST_V60_sDG</v>
      </c>
      <c r="S156" t="str">
        <f t="shared" si="130"/>
        <v>CTD-DORM-01</v>
      </c>
      <c r="T156" t="str">
        <f t="shared" si="131"/>
        <v>CTD-HVAC_dia-V86-ST-DORMITÓRIO 1-ST</v>
      </c>
      <c r="U156">
        <f>INDEX('Ambiente-Termico'!$B$2:$EC$1000, MATCH($O156, 'Ambiente-Termico'!$I$2:$I$1000, 0), MATCH(U$1, 'Ambiente-Termico'!$B$1:$EC$1, 0))</f>
        <v>8760</v>
      </c>
      <c r="V156">
        <f>INDEX('Ambiente-Termico'!$B$2:$EC$1000, MATCH($O156, 'Ambiente-Termico'!$I$2:$I$1000, 0), MATCH(V$1, 'Ambiente-Termico'!$B$1:$EC$1, 0))</f>
        <v>24.01</v>
      </c>
      <c r="W156">
        <f>INDEX('Ambiente-Termico'!$B$2:$EC$1000, MATCH($O156, 'Ambiente-Termico'!$I$2:$I$1000, 0), MATCH(W$1, 'Ambiente-Termico'!$B$1:$EC$1, 0))</f>
        <v>24.01</v>
      </c>
      <c r="X156">
        <f>INDEX('Ambiente-Termico'!$B$2:$EC$1000, MATCH($O156, 'Ambiente-Termico'!$I$2:$I$1000, 0), MATCH(X$1, 'Ambiente-Termico'!$B$1:$EC$1, 0))</f>
        <v>22.26</v>
      </c>
      <c r="Y156">
        <f>INDEX('Ambiente-Termico'!$B$2:$EC$1000, MATCH($O156, 'Ambiente-Termico'!$I$2:$I$1000, 0), MATCH(Y$1, 'Ambiente-Termico'!$B$1:$EC$1, 0))</f>
        <v>22.26</v>
      </c>
      <c r="Z156">
        <f>INDEX('Ambiente-Termico'!$B$2:$EC$1000, MATCH($O156, 'Ambiente-Termico'!$I$2:$I$1000, 0), MATCH(Z$1, 'Ambiente-Termico'!$B$1:$EC$1, 0))</f>
        <v>28.26</v>
      </c>
      <c r="AA156">
        <f>INDEX('Ambiente-Termico'!$B$2:$EC$1000, MATCH($O156, 'Ambiente-Termico'!$I$2:$I$1000, 0), MATCH(AA$1, 'Ambiente-Termico'!$B$1:$EC$1, 0))</f>
        <v>28.26</v>
      </c>
      <c r="AB156">
        <f>INDEX('Ambiente-Termico'!$B$2:$EC$1000, MATCH($O156, 'Ambiente-Termico'!$I$2:$I$1000, 0), MATCH(AB$1, 'Ambiente-Termico'!$B$1:$EC$1, 0))</f>
        <v>21.64</v>
      </c>
      <c r="AC156">
        <f>INDEX('Ambiente-Termico'!$B$2:$EC$1000, MATCH($O156, 'Ambiente-Termico'!$I$2:$I$1000, 0), MATCH(AC$1, 'Ambiente-Termico'!$B$1:$EC$1, 0))</f>
        <v>21.64</v>
      </c>
      <c r="AD156">
        <f>INDEX('Ambiente-Termico'!$B$2:$EC$1000, MATCH($O156, 'Ambiente-Termico'!$I$2:$I$1000, 0), MATCH(AD$1, 'Ambiente-Termico'!$B$1:$EC$1, 0))</f>
        <v>26.13</v>
      </c>
      <c r="AE156">
        <f>INDEX('Ambiente-Termico'!$B$2:$EC$1000, MATCH($O156, 'Ambiente-Termico'!$I$2:$I$1000, 0), MATCH(AE$1, 'Ambiente-Termico'!$B$1:$EC$1, 0))</f>
        <v>26.13</v>
      </c>
      <c r="AF156">
        <f>INDEX('Ambiente-Termico'!$B$2:$EC$1000, MATCH($O156, 'Ambiente-Termico'!$I$2:$I$1000, 0), MATCH(AF$1, 'Ambiente-Termico'!$B$1:$EC$1, 0))</f>
        <v>21.95</v>
      </c>
      <c r="AG156">
        <f>INDEX('Ambiente-Termico'!$B$2:$EC$1000, MATCH($O156, 'Ambiente-Termico'!$I$2:$I$1000, 0), MATCH(AG$1, 'Ambiente-Termico'!$B$1:$EC$1, 0))</f>
        <v>21.95</v>
      </c>
      <c r="AH156" s="2">
        <f t="shared" si="132"/>
        <v>0</v>
      </c>
      <c r="AI156" s="2">
        <f t="shared" si="132"/>
        <v>0</v>
      </c>
      <c r="AJ156" s="2">
        <f t="shared" si="132"/>
        <v>2.2411474675032572E-3</v>
      </c>
      <c r="AK156" s="2">
        <f t="shared" si="132"/>
        <v>2.2411474675032572E-3</v>
      </c>
      <c r="AL156" s="2">
        <f t="shared" si="133"/>
        <v>4.9295774647886148E-3</v>
      </c>
      <c r="AM156" s="2">
        <f t="shared" si="133"/>
        <v>4.9295774647886148E-3</v>
      </c>
      <c r="AN156" s="2">
        <f t="shared" si="133"/>
        <v>6.8838916934372829E-3</v>
      </c>
      <c r="AO156" s="2">
        <f t="shared" si="133"/>
        <v>6.8838916934372829E-3</v>
      </c>
      <c r="AP156" s="2">
        <f t="shared" si="134"/>
        <v>2.6717557251908497E-3</v>
      </c>
      <c r="AQ156" s="2">
        <f t="shared" si="134"/>
        <v>2.6717557251908497E-3</v>
      </c>
      <c r="AR156" s="2">
        <f t="shared" si="134"/>
        <v>4.5351473922903285E-3</v>
      </c>
      <c r="AS156" s="2">
        <f t="shared" si="134"/>
        <v>4.5351473922903285E-3</v>
      </c>
      <c r="AT156">
        <f>INDEX('Ambiente-Termico'!$B$2:$EC$1000, MATCH($O156, 'Ambiente-Termico'!$I$2:$I$1000, 0), MATCH(AT$1, 'Ambiente-Termico'!$B$1:$EC$1, 0))</f>
        <v>0</v>
      </c>
      <c r="AU156" s="2">
        <f>INDEX('Ambiente-Termico'!$B$2:$EC$1000, MATCH($O156, 'Ambiente-Termico'!$I$2:$I$1000, 0), MATCH(AU$1, 'Ambiente-Termico'!$B$1:$EC$1, 0))</f>
        <v>0</v>
      </c>
      <c r="AV156">
        <f>INDEX('Ambiente-Termico'!$B$2:$EC$1000, MATCH($O156, 'Ambiente-Termico'!$I$2:$I$1000, 0), MATCH(AV$1, 'Ambiente-Termico'!$B$1:$EC$1, 0))</f>
        <v>8760</v>
      </c>
      <c r="AW156" s="2">
        <f>INDEX('Ambiente-Termico'!$B$2:$EC$1000, MATCH($O156, 'Ambiente-Termico'!$I$2:$I$1000, 0), MATCH(AW$1, 'Ambiente-Termico'!$B$1:$EC$1, 0))</f>
        <v>1</v>
      </c>
      <c r="AX156">
        <f>INDEX('Ambiente-Termico'!$B$2:$EC$1000, MATCH($O156, 'Ambiente-Termico'!$I$2:$I$1000, 0), MATCH(AX$1, 'Ambiente-Termico'!$B$1:$EC$1, 0))</f>
        <v>0</v>
      </c>
      <c r="AY156" s="2">
        <f>INDEX('Ambiente-Termico'!$B$2:$EC$1000, MATCH($O156, 'Ambiente-Termico'!$I$2:$I$1000, 0), MATCH(AY$1, 'Ambiente-Termico'!$B$1:$EC$1, 0))</f>
        <v>0</v>
      </c>
      <c r="AZ156">
        <f>INDEX('Ambiente-Termico'!$B$2:$EC$1000, MATCH($O156, 'Ambiente-Termico'!$I$2:$I$1000, 0), MATCH(AZ$1, 'Ambiente-Termico'!$B$1:$EC$1, 0))</f>
        <v>0</v>
      </c>
      <c r="BA156" s="2">
        <f>INDEX('Ambiente-Termico'!$B$2:$EC$1000, MATCH($O156, 'Ambiente-Termico'!$I$2:$I$1000, 0), MATCH(BA$1, 'Ambiente-Termico'!$B$1:$EC$1, 0))</f>
        <v>0</v>
      </c>
      <c r="BB156">
        <f>INDEX('Ambiente-Termico'!$B$2:$EC$1000, MATCH($O156, 'Ambiente-Termico'!$I$2:$I$1000, 0), MATCH(BB$1, 'Ambiente-Termico'!$B$1:$EC$1, 0))</f>
        <v>8760</v>
      </c>
      <c r="BC156" s="2">
        <f>INDEX('Ambiente-Termico'!$B$2:$EC$1000, MATCH($O156, 'Ambiente-Termico'!$I$2:$I$1000, 0), MATCH(BC$1, 'Ambiente-Termico'!$B$1:$EC$1, 0))</f>
        <v>1</v>
      </c>
      <c r="BD156" t="e">
        <f>INDEX('Ambiente-Termico'!$B$2:$EC$1000, MATCH($O156, 'Ambiente-Termico'!$I$2:$I$1000, 0), MATCH(BD$1, 'Ambiente-Termico'!$B$1:$EC$1, 0))</f>
        <v>#N/A</v>
      </c>
      <c r="BE156" s="2" t="e">
        <f>INDEX('Ambiente-Termico'!$B$2:$EC$1000, MATCH($O156, 'Ambiente-Termico'!$I$2:$I$1000, 0), MATCH(BE$1, 'Ambiente-Termico'!$B$1:$EC$1, 0))</f>
        <v>#N/A</v>
      </c>
      <c r="BF156">
        <f>INDEX('Ambiente-Termico'!$B$2:$EC$1000, MATCH($O156, 'Ambiente-Termico'!$I$2:$I$1000, 0), MATCH(BF$1, 'Ambiente-Termico'!$B$1:$EC$1, 0))</f>
        <v>3</v>
      </c>
      <c r="BG156" s="2">
        <f>INDEX('Ambiente-Termico'!$B$2:$EC$1000, MATCH($O156, 'Ambiente-Termico'!$I$2:$I$1000, 0), MATCH(BG$1, 'Ambiente-Termico'!$B$1:$EC$1, 0))</f>
        <v>3.4246575342465748E-4</v>
      </c>
      <c r="BH156">
        <f>INDEX('Ambiente-Termico'!$B$2:$EC$1000, MATCH($O156, 'Ambiente-Termico'!$I$2:$I$1000, 0), MATCH(BH$1, 'Ambiente-Termico'!$B$1:$EC$1, 0))</f>
        <v>0</v>
      </c>
      <c r="BI156" s="2">
        <f>INDEX('Ambiente-Termico'!$B$2:$EC$1000, MATCH($O156, 'Ambiente-Termico'!$I$2:$I$1000, 0), MATCH(BI$1, 'Ambiente-Termico'!$B$1:$EC$1, 0))</f>
        <v>0</v>
      </c>
      <c r="BJ156">
        <f>INDEX('Ambiente-Termico'!$B$2:$EC$1000, MATCH($O156, 'Ambiente-Termico'!$I$2:$I$1000, 0), MATCH(BJ$1, 'Ambiente-Termico'!$B$1:$EC$1, 0))</f>
        <v>8757</v>
      </c>
      <c r="BK156" s="2">
        <f>INDEX('Ambiente-Termico'!$B$2:$EC$1000, MATCH($O156, 'Ambiente-Termico'!$I$2:$I$1000, 0), MATCH(BK$1, 'Ambiente-Termico'!$B$1:$EC$1, 0))</f>
        <v>0.99965753424657533</v>
      </c>
      <c r="BL156">
        <f>INDEX('Ambiente-Termico'!$B$2:$EC$1000, MATCH($O156, 'Ambiente-Termico'!$I$2:$I$1000, 0), MATCH(BL$1, 'Ambiente-Termico'!$B$1:$EC$1, 0))</f>
        <v>3</v>
      </c>
      <c r="BM156" s="2">
        <f>INDEX('Ambiente-Termico'!$B$2:$EC$1000, MATCH($O156, 'Ambiente-Termico'!$I$2:$I$1000, 0), MATCH(BM$1, 'Ambiente-Termico'!$B$1:$EC$1, 0))</f>
        <v>3.4246575342465748E-4</v>
      </c>
      <c r="BN156">
        <f>INDEX('Ambiente-Termico'!$B$2:$EC$1000, MATCH($O156, 'Ambiente-Termico'!$I$2:$I$1000, 0), MATCH(BN$1, 'Ambiente-Termico'!$B$1:$EC$1, 0))</f>
        <v>0</v>
      </c>
      <c r="BO156" s="2">
        <f>INDEX('Ambiente-Termico'!$B$2:$EC$1000, MATCH($O156, 'Ambiente-Termico'!$I$2:$I$1000, 0), MATCH(BO$1, 'Ambiente-Termico'!$B$1:$EC$1, 0))</f>
        <v>0</v>
      </c>
      <c r="BP156">
        <f>INDEX('Ambiente-Termico'!$B$2:$EC$1000, MATCH($O156, 'Ambiente-Termico'!$I$2:$I$1000, 0), MATCH(BP$1, 'Ambiente-Termico'!$B$1:$EC$1, 0))</f>
        <v>8757</v>
      </c>
      <c r="BQ156" s="2">
        <f>INDEX('Ambiente-Termico'!$B$2:$EC$1000, MATCH($O156, 'Ambiente-Termico'!$I$2:$I$1000, 0), MATCH(BQ$1, 'Ambiente-Termico'!$B$1:$EC$1, 0))</f>
        <v>0.99965753424657533</v>
      </c>
      <c r="BR156">
        <f>INDEX('Ambiente-Termico'!$B$2:$EC$1000, MATCH($O156, 'Ambiente-Termico'!$I$2:$I$1000, 0), MATCH(BR$1, 'Ambiente-Termico'!$B$1:$EC$1, 0))</f>
        <v>0</v>
      </c>
      <c r="BS156" s="2">
        <f>INDEX('Ambiente-Termico'!$B$2:$EC$1000, MATCH($O156, 'Ambiente-Termico'!$I$2:$I$1000, 0), MATCH(BS$1, 'Ambiente-Termico'!$B$1:$EC$1, 0))</f>
        <v>0</v>
      </c>
      <c r="BT156">
        <f>INDEX('Ambiente-Termico'!$B$2:$EC$1000, MATCH($O156, 'Ambiente-Termico'!$I$2:$I$1000, 0), MATCH(BT$1, 'Ambiente-Termico'!$B$1:$EC$1, 0))</f>
        <v>2153</v>
      </c>
      <c r="BU156" s="2">
        <f>INDEX('Ambiente-Termico'!$B$2:$EC$1000, MATCH($O156, 'Ambiente-Termico'!$I$2:$I$1000, 0), MATCH(BU$1, 'Ambiente-Termico'!$B$1:$EC$1, 0))</f>
        <v>0.2457762557077626</v>
      </c>
      <c r="BV156">
        <f>INDEX('Ambiente-Termico'!$B$2:$EC$1000, MATCH($O156, 'Ambiente-Termico'!$I$2:$I$1000, 0), MATCH(BV$1, 'Ambiente-Termico'!$B$1:$EC$1, 0))</f>
        <v>6607</v>
      </c>
      <c r="BW156" s="2">
        <f>INDEX('Ambiente-Termico'!$B$2:$EC$1000, MATCH($O156, 'Ambiente-Termico'!$I$2:$I$1000, 0), MATCH(BW$1, 'Ambiente-Termico'!$B$1:$EC$1, 0))</f>
        <v>0.75422374429223749</v>
      </c>
      <c r="BX156">
        <f>INDEX('Ambiente-Termico'!$B$2:$EC$1000, MATCH($O156, 'Ambiente-Termico'!$I$2:$I$1000, 0), MATCH(BX$1, 'Ambiente-Termico'!$B$1:$EC$1, 0))</f>
        <v>0</v>
      </c>
      <c r="BY156" s="2">
        <f>INDEX('Ambiente-Termico'!$B$2:$EC$1000, MATCH($O156, 'Ambiente-Termico'!$I$2:$I$1000, 0), MATCH(BY$1, 'Ambiente-Termico'!$B$1:$EC$1, 0))</f>
        <v>0</v>
      </c>
      <c r="BZ156">
        <f>INDEX('Ambiente-Termico'!$B$2:$EC$1000, MATCH($O156, 'Ambiente-Termico'!$I$2:$I$1000, 0), MATCH(BZ$1, 'Ambiente-Termico'!$B$1:$EC$1, 0))</f>
        <v>2153</v>
      </c>
      <c r="CA156" s="2">
        <f>INDEX('Ambiente-Termico'!$B$2:$EC$1000, MATCH($O156, 'Ambiente-Termico'!$I$2:$I$1000, 0), MATCH(CA$1, 'Ambiente-Termico'!$B$1:$EC$1, 0))</f>
        <v>0.2457762557077626</v>
      </c>
      <c r="CB156">
        <f>INDEX('Ambiente-Termico'!$B$2:$EC$1000, MATCH($O156, 'Ambiente-Termico'!$I$2:$I$1000, 0), MATCH(CB$1, 'Ambiente-Termico'!$B$1:$EC$1, 0))</f>
        <v>6607</v>
      </c>
      <c r="CC156" s="2">
        <f>INDEX('Ambiente-Termico'!$B$2:$EC$1000, MATCH($O156, 'Ambiente-Termico'!$I$2:$I$1000, 0), MATCH(CC$1, 'Ambiente-Termico'!$B$1:$EC$1, 0))</f>
        <v>0.75422374429223749</v>
      </c>
      <c r="CD156">
        <f>INDEX('Ambiente-Termico'!$B$2:$EC$1000, MATCH($O156, 'Ambiente-Termico'!$I$2:$I$1000, 0), MATCH(CD$1, 'Ambiente-Termico'!$B$1:$EC$1, 0))</f>
        <v>2901.4</v>
      </c>
      <c r="CE156">
        <f>INDEX('Ambiente-Termico'!$B$2:$EC$1000, MATCH($O156, 'Ambiente-Termico'!$I$2:$I$1000, 0), MATCH(CE$1, 'Ambiente-Termico'!$B$1:$EC$1, 0))</f>
        <v>606.84</v>
      </c>
      <c r="CF156">
        <f>INDEX('Ambiente-Termico'!$B$2:$EC$1000, MATCH($O156, 'Ambiente-Termico'!$I$2:$I$1000, 0), MATCH(CF$1, 'Ambiente-Termico'!$B$1:$EC$1, 0))</f>
        <v>145.07</v>
      </c>
      <c r="CG156">
        <f>INDEX('Ambiente-Termico'!$B$2:$EC$1000, MATCH($O156, 'Ambiente-Termico'!$I$2:$I$1000, 0), MATCH(CG$1, 'Ambiente-Termico'!$B$1:$EC$1, 0))</f>
        <v>30.342000000000002</v>
      </c>
      <c r="CH156">
        <f>INDEX('Ambiente-Termico'!$B$2:$EC$1000, MATCH($O156, 'Ambiente-Termico'!$I$2:$I$1000, 0), MATCH(CH$1, 'Ambiente-Termico'!$B$1:$EC$1, 0))</f>
        <v>114.72799999999999</v>
      </c>
      <c r="CI156">
        <f>INDEX('Ambiente-Termico'!$B$2:$EC$1000, MATCH($O156, 'Ambiente-Termico'!$I$2:$I$1000, 0), MATCH(CI$1, 'Ambiente-Termico'!$B$1:$EC$1, 0))</f>
        <v>2385.81</v>
      </c>
      <c r="CJ156">
        <f>INDEX('Ambiente-Termico'!$B$2:$EC$1000, MATCH($O156, 'Ambiente-Termico'!$I$2:$I$1000, 0), MATCH(CJ$1, 'Ambiente-Termico'!$B$1:$EC$1, 0))</f>
        <v>45.70695662871195</v>
      </c>
      <c r="CK156">
        <f>INDEX('Ambiente-Termico'!$B$2:$EC$1000, MATCH($O156, 'Ambiente-Termico'!$I$2:$I$1000, 0), MATCH(CK$1, 'Ambiente-Termico'!$B$1:$EC$1, 0))</f>
        <v>127.31</v>
      </c>
      <c r="CL156">
        <f>INDEX('Ambiente-Termico'!$B$2:$EC$1000, MATCH($O156, 'Ambiente-Termico'!$I$2:$I$1000, 0), MATCH(CL$1, 'Ambiente-Termico'!$B$1:$EC$1, 0))</f>
        <v>81.95</v>
      </c>
      <c r="CM156">
        <f>INDEX('Ambiente-Termico'!$B$2:$EC$1000, MATCH($O156, 'Ambiente-Termico'!$I$2:$I$1000, 0), MATCH(CM$1, 'Ambiente-Termico'!$B$1:$EC$1, 0))</f>
        <v>20.93</v>
      </c>
      <c r="CN156" t="str">
        <f>INDEX('Ambiente-Termico'!$B$2:$EC$1000, MATCH($O156, 'Ambiente-Termico'!$I$2:$I$1000, 0), MATCH(CN$1, 'Ambiente-Termico'!$B$1:$EC$1, 0))</f>
        <v xml:space="preserve"> 02/21  17:00:00</v>
      </c>
      <c r="CO156">
        <f>INDEX('Ambiente-Termico'!$B$2:$EC$1000, MATCH($O156, 'Ambiente-Termico'!$I$2:$I$1000, 0), MATCH(CO$1, 'Ambiente-Termico'!$B$1:$EC$1, 0))</f>
        <v>1193.68606477204</v>
      </c>
      <c r="CP156">
        <f>INDEX('Ambiente-Termico'!$B$2:$EC$1000, MATCH($O156, 'Ambiente-Termico'!$I$2:$I$1000, 0), MATCH(CP$1, 'Ambiente-Termico'!$B$1:$EC$1, 0))</f>
        <v>81</v>
      </c>
      <c r="CQ156">
        <f>INDEX('Ambiente-Termico'!$B$2:$EC$1000, MATCH($O156, 'Ambiente-Termico'!$I$2:$I$1000, 0), MATCH(CQ$1, 'Ambiente-Termico'!$B$1:$EC$1, 0))</f>
        <v>54.728125000000041</v>
      </c>
      <c r="CR156">
        <f>INDEX('Ambiente-Termico'!$B$2:$EC$1000, MATCH($O156, 'Ambiente-Termico'!$I$2:$I$1000, 0), MATCH(CR$1, 'Ambiente-Termico'!$B$1:$EC$1, 0))</f>
        <v>0</v>
      </c>
      <c r="CS156">
        <f>INDEX('Ambiente-Termico'!$B$2:$EC$1000, MATCH($O156, 'Ambiente-Termico'!$I$2:$I$1000, 0), MATCH(CS$1, 'Ambiente-Termico'!$B$1:$EC$1, 0))</f>
        <v>3496.206493575171</v>
      </c>
      <c r="CT156">
        <f>INDEX('Ambiente-Termico'!$B$2:$EC$1000, MATCH($O156, 'Ambiente-Termico'!$I$2:$I$1000, 0), MATCH(CT$1, 'Ambiente-Termico'!$B$1:$EC$1, 0))</f>
        <v>2498.9581557788201</v>
      </c>
      <c r="CU156">
        <f>INDEX('Ambiente-Termico'!$B$2:$EC$1000, MATCH($O156, 'Ambiente-Termico'!$I$2:$I$1000, 0), MATCH(CU$1, 'Ambiente-Termico'!$B$1:$EC$1, 0))</f>
        <v>997.24833779635082</v>
      </c>
      <c r="CV156">
        <f>INDEX('Ambiente-Termico'!$B$2:$EC$1000, MATCH($O156, 'Ambiente-Termico'!$I$2:$I$1000, 0), MATCH(CV$1, 'Ambiente-Termico'!$B$1:$EC$1, 0))</f>
        <v>-2439.432490271287</v>
      </c>
      <c r="CW156">
        <f>INDEX('Ambiente-Termico'!$B$2:$EC$1000, MATCH($O156, 'Ambiente-Termico'!$I$2:$I$1000, 0), MATCH(CW$1, 'Ambiente-Termico'!$B$1:$EC$1, 0))</f>
        <v>0</v>
      </c>
      <c r="CX156">
        <f>INDEX('Ambiente-Termico'!$B$2:$EC$1000, MATCH($O156, 'Ambiente-Termico'!$I$2:$I$1000, 0), MATCH(CX$1, 'Ambiente-Termico'!$B$1:$EC$1, 0))</f>
        <v>1.1839364681568441</v>
      </c>
      <c r="CY156">
        <f>INDEX('Ambiente-Termico'!$B$2:$EC$1000, MATCH($O156, 'Ambiente-Termico'!$I$2:$I$1000, 0), MATCH(CY$1, 'Ambiente-Termico'!$B$1:$EC$1, 0))</f>
        <v>1193.68606477204</v>
      </c>
      <c r="CZ156">
        <f>INDEX('Ambiente-Termico'!$B$2:$EC$1000, MATCH($O156, 'Ambiente-Termico'!$I$2:$I$1000, 0), MATCH(CZ$1, 'Ambiente-Termico'!$B$1:$EC$1, 0))</f>
        <v>0</v>
      </c>
      <c r="DA156" t="str">
        <f>INDEX('Ambiente-Termico'!$B$2:$EC$1000, MATCH($O156, 'Ambiente-Termico'!$I$2:$I$1000, 0), MATCH(DA$1, 'Ambiente-Termico'!$B$1:$EC$1, 0))</f>
        <v xml:space="preserve"> 02/21  18:00:00</v>
      </c>
      <c r="DB156">
        <f>INDEX('Ambiente-Termico'!$B$2:$EC$1000, MATCH($O156, 'Ambiente-Termico'!$I$2:$I$1000, 0), MATCH(DB$1, 'Ambiente-Termico'!$B$1:$EC$1, 0))</f>
        <v>1014.868288400131</v>
      </c>
      <c r="DC156">
        <f>INDEX('Ambiente-Termico'!$B$2:$EC$1000, MATCH($O156, 'Ambiente-Termico'!$I$2:$I$1000, 0), MATCH(DC$1, 'Ambiente-Termico'!$B$1:$EC$1, 0))</f>
        <v>81</v>
      </c>
      <c r="DD156">
        <f>INDEX('Ambiente-Termico'!$B$2:$EC$1000, MATCH($O156, 'Ambiente-Termico'!$I$2:$I$1000, 0), MATCH(DD$1, 'Ambiente-Termico'!$B$1:$EC$1, 0))</f>
        <v>54.728125000000041</v>
      </c>
      <c r="DE156">
        <f>INDEX('Ambiente-Termico'!$B$2:$EC$1000, MATCH($O156, 'Ambiente-Termico'!$I$2:$I$1000, 0), MATCH(DE$1, 'Ambiente-Termico'!$B$1:$EC$1, 0))</f>
        <v>0</v>
      </c>
      <c r="DF156">
        <f>INDEX('Ambiente-Termico'!$B$2:$EC$1000, MATCH($O156, 'Ambiente-Termico'!$I$2:$I$1000, 0), MATCH(DF$1, 'Ambiente-Termico'!$B$1:$EC$1, 0))</f>
        <v>2615.5536606129731</v>
      </c>
      <c r="DG156">
        <f>INDEX('Ambiente-Termico'!$B$2:$EC$1000, MATCH($O156, 'Ambiente-Termico'!$I$2:$I$1000, 0), MATCH(DG$1, 'Ambiente-Termico'!$B$1:$EC$1, 0))</f>
        <v>1874.9447857474361</v>
      </c>
      <c r="DH156">
        <f>INDEX('Ambiente-Termico'!$B$2:$EC$1000, MATCH($O156, 'Ambiente-Termico'!$I$2:$I$1000, 0), MATCH(DH$1, 'Ambiente-Termico'!$B$1:$EC$1, 0))</f>
        <v>740.60887486553656</v>
      </c>
      <c r="DI156">
        <f>INDEX('Ambiente-Termico'!$B$2:$EC$1000, MATCH($O156, 'Ambiente-Termico'!$I$2:$I$1000, 0), MATCH(DI$1, 'Ambiente-Termico'!$B$1:$EC$1, 0))</f>
        <v>-1736.3827517755581</v>
      </c>
      <c r="DJ156">
        <f>INDEX('Ambiente-Termico'!$B$2:$EC$1000, MATCH($O156, 'Ambiente-Termico'!$I$2:$I$1000, 0), MATCH(DJ$1, 'Ambiente-Termico'!$B$1:$EC$1, 0))</f>
        <v>0</v>
      </c>
      <c r="DK156">
        <f>INDEX('Ambiente-Termico'!$B$2:$EC$1000, MATCH($O156, 'Ambiente-Termico'!$I$2:$I$1000, 0), MATCH(DK$1, 'Ambiente-Termico'!$B$1:$EC$1, 0))</f>
        <v>-3.0745437283712821E-2</v>
      </c>
      <c r="DL156">
        <f>INDEX('Ambiente-Termico'!$B$2:$EC$1000, MATCH($O156, 'Ambiente-Termico'!$I$2:$I$1000, 0), MATCH(DL$1, 'Ambiente-Termico'!$B$1:$EC$1, 0))</f>
        <v>1014.868288400131</v>
      </c>
      <c r="DM156">
        <f>INDEX('Ambiente-Termico'!$B$2:$EC$1000, MATCH($O156, 'Ambiente-Termico'!$I$2:$I$1000, 0), MATCH(DM$1, 'Ambiente-Termico'!$B$1:$EC$1, 0))</f>
        <v>0</v>
      </c>
      <c r="DN156" s="2">
        <f t="shared" si="90"/>
        <v>0.2536188450051321</v>
      </c>
      <c r="DO156" s="2">
        <f t="shared" si="91"/>
        <v>1.9216782764695406E-2</v>
      </c>
      <c r="DP156" s="2">
        <f t="shared" si="92"/>
        <v>0.2536188450051321</v>
      </c>
      <c r="DQ156" s="2">
        <f t="shared" si="93"/>
        <v>1.9216782764695406E-2</v>
      </c>
      <c r="DR156" s="2">
        <f t="shared" si="94"/>
        <v>0.29799055241451899</v>
      </c>
      <c r="DS156" s="2">
        <f t="shared" si="95"/>
        <v>0.43746419030597694</v>
      </c>
      <c r="DT156" s="2">
        <f t="shared" si="96"/>
        <v>-0.39979864040200508</v>
      </c>
      <c r="DU156" s="2">
        <f t="shared" si="97"/>
        <v>9.4781001137656307E-2</v>
      </c>
      <c r="DV156" s="2">
        <f t="shared" si="98"/>
        <v>-7.7580539119000758E-2</v>
      </c>
      <c r="DW156" s="2">
        <f t="shared" si="99"/>
        <v>4.8203728967712522E-2</v>
      </c>
      <c r="DX156" s="2">
        <f t="shared" si="100"/>
        <v>2.8554569421827658E-2</v>
      </c>
      <c r="DY156" s="2">
        <f t="shared" si="101"/>
        <v>6.7857037449347027E-2</v>
      </c>
      <c r="DZ156" s="2">
        <f t="shared" si="102"/>
        <v>4.5848005279722812E-2</v>
      </c>
      <c r="EA156" s="2">
        <f t="shared" si="103"/>
        <v>0</v>
      </c>
      <c r="EB156" s="2">
        <f t="shared" si="104"/>
        <v>2.9289162341380326</v>
      </c>
      <c r="EC156" s="2">
        <f t="shared" si="105"/>
        <v>2.0934802118646245</v>
      </c>
      <c r="ED156" s="2">
        <f t="shared" si="106"/>
        <v>0.83543602227340807</v>
      </c>
      <c r="EE156" s="2">
        <f t="shared" si="107"/>
        <v>-2.0436131092283034</v>
      </c>
      <c r="EF156" s="2">
        <f t="shared" si="108"/>
        <v>0</v>
      </c>
      <c r="EG156" s="2">
        <f t="shared" si="109"/>
        <v>9.9183236120205698E-4</v>
      </c>
      <c r="EH156" s="2">
        <f t="shared" si="110"/>
        <v>1</v>
      </c>
      <c r="EI156" s="2">
        <f t="shared" si="111"/>
        <v>0</v>
      </c>
      <c r="EJ156" s="2">
        <f t="shared" si="112"/>
        <v>4.9105811681506961E-2</v>
      </c>
      <c r="EK156" s="2">
        <f t="shared" si="113"/>
        <v>7.9813312649359508E-2</v>
      </c>
      <c r="EL156" s="2">
        <f t="shared" si="114"/>
        <v>5.3926332732570754E-2</v>
      </c>
      <c r="EM156" s="2">
        <f t="shared" si="115"/>
        <v>0</v>
      </c>
      <c r="EN156" s="2">
        <f t="shared" si="116"/>
        <v>2.5772345934034564</v>
      </c>
      <c r="EO156" s="2">
        <f t="shared" si="117"/>
        <v>1.8474759800635367</v>
      </c>
      <c r="EP156" s="2">
        <f t="shared" si="118"/>
        <v>0.72975861333991898</v>
      </c>
      <c r="EQ156" s="2">
        <f t="shared" si="119"/>
        <v>-1.7109439437829359</v>
      </c>
      <c r="ER156" s="2">
        <f t="shared" si="120"/>
        <v>0</v>
      </c>
      <c r="ES156" s="2">
        <f t="shared" si="121"/>
        <v>-3.0295002450200565E-5</v>
      </c>
      <c r="ET156" s="2">
        <f t="shared" si="122"/>
        <v>1</v>
      </c>
      <c r="EU156" s="2">
        <f t="shared" si="123"/>
        <v>0</v>
      </c>
      <c r="EV156">
        <f>INDEX('Ambiente-Luminico'!$B$2:$DZ$1000, MATCH($P156, 'Ambiente-Luminico'!$M$2:$M$1000, 0), MATCH(EV$1, 'Ambiente-Luminico'!$B$1:$DZ$1, 0))</f>
        <v>1</v>
      </c>
      <c r="EW156">
        <f>INDEX('Ambiente-Luminico'!$B$2:$DZ$1000, MATCH($P156, 'Ambiente-Luminico'!$M$2:$M$1000, 0), MATCH(EW$1, 'Ambiente-Luminico'!$B$1:$DZ$1, 0))</f>
        <v>0.48214287</v>
      </c>
      <c r="EX156">
        <f>INDEX('Ambiente-Luminico'!$B$2:$DZ$1000, MATCH($P156, 'Ambiente-Luminico'!$M$2:$M$1000, 0), MATCH(EX$1, 'Ambiente-Luminico'!$B$1:$DZ$1, 0))</f>
        <v>0</v>
      </c>
      <c r="EY156">
        <f>INDEX('Ambiente-Luminico'!$B$2:$DZ$1000, MATCH($P156, 'Ambiente-Luminico'!$M$2:$M$1000, 0), MATCH(EY$1, 'Ambiente-Luminico'!$B$1:$DZ$1, 0))</f>
        <v>0.78267604000000002</v>
      </c>
      <c r="EZ156">
        <f>INDEX('Ambiente-Luminico'!$B$2:$DZ$1000, MATCH($P156, 'Ambiente-Luminico'!$M$2:$M$1000, 0), MATCH(EZ$1, 'Ambiente-Luminico'!$B$1:$DZ$1, 0))</f>
        <v>0.11157535</v>
      </c>
      <c r="FA156">
        <f>INDEX('Ambiente-Luminico'!$B$2:$DZ$1000, MATCH($P156, 'Ambiente-Luminico'!$M$2:$M$1000, 0), MATCH(FA$1, 'Ambiente-Luminico'!$B$1:$DZ$1, 0))</f>
        <v>1849.5592999999999</v>
      </c>
      <c r="FB156">
        <f>INDEX('Ambiente-Luminico'!$B$2:$DZ$1000, MATCH($P156, 'Ambiente-Luminico'!$M$2:$M$1000, 0), MATCH(FB$1, 'Ambiente-Luminico'!$B$1:$DZ$1, 0))</f>
        <v>0.35714287</v>
      </c>
    </row>
    <row r="157" spans="1:158" x14ac:dyDescent="0.3">
      <c r="A157">
        <f>IF(INDEX(Plan1!O$5:O$1000,ROW()-1)="","",INDEX(Plan1!O$5:O$1000,ROW()-1))</f>
        <v>156</v>
      </c>
      <c r="B157" t="str">
        <f>IF(INDEX(Plan1!P$5:P$1000,ROW()-1)="","",INDEX(Plan1!P$5:P$1000,ROW()-1))</f>
        <v>CTD-HVAC_dia-V86-ST</v>
      </c>
      <c r="C157" t="str">
        <f>IF(INDEX(Plan1!Q$5:Q$1000,ROW()-1)="","",INDEX(Plan1!Q$5:Q$1000,ROW()-1))</f>
        <v>CTD</v>
      </c>
      <c r="D157" t="str">
        <f>IF(INDEX(Plan1!R$5:R$1000,ROW()-1)="","",INDEX(Plan1!R$5:R$1000,ROW()-1))</f>
        <v>HVAC_dia</v>
      </c>
      <c r="E157" t="str">
        <f>IF(INDEX(Plan1!S$5:S$1000,ROW()-1)="","",INDEX(Plan1!S$5:S$1000,ROW()-1))</f>
        <v>V86</v>
      </c>
      <c r="F157" t="str">
        <f>IF(INDEX(Plan1!T$5:T$1000,ROW()-1)="","",INDEX(Plan1!T$5:T$1000,ROW()-1))</f>
        <v>ST</v>
      </c>
      <c r="G157" t="str">
        <f>IF(INDEX(Plan1!U$5:U$1000,ROW()-1)="","",INDEX(Plan1!U$5:U$1000,ROW()-1))</f>
        <v>DORMITÓRIO 1</v>
      </c>
      <c r="H157">
        <f>IF(INDEX(Plan1!W$5:W$1000,ROW()-1)="","",INDEX(Plan1!W$5:W$1000,ROW()-1))</f>
        <v>20</v>
      </c>
      <c r="I157">
        <f>IF(INDEX(Plan1!X$5:X$1000,ROW()-1)="","",INDEX(Plan1!X$5:X$1000,ROW()-1))</f>
        <v>14.52</v>
      </c>
      <c r="J157">
        <f>IF(INDEX(Plan1!Y$5:Y$1000,ROW()-1)="","",INDEX(Plan1!Y$5:Y$1000,ROW()-1))</f>
        <v>6.24</v>
      </c>
      <c r="K157" s="16">
        <f>IF(INDEX(Plan1!Z$5:Z$1000,ROW()-1)="","",INDEX(Plan1!Z$5:Z$1000,ROW()-1))</f>
        <v>0.43</v>
      </c>
      <c r="L157" s="2">
        <f>IF(INDEX(Plan1!AA$5:AA$1000,ROW()-1)="","",INDEX(Plan1!AA$5:AA$1000,ROW()-1))</f>
        <v>0.31</v>
      </c>
      <c r="M157" t="str">
        <f t="shared" si="124"/>
        <v>ST</v>
      </c>
      <c r="N157" t="str">
        <f t="shared" si="125"/>
        <v>Oeste</v>
      </c>
      <c r="O157" t="str">
        <f t="shared" si="126"/>
        <v>CTD-HVAC_dia-V86-ST-DORMITÓRIO 1-ST</v>
      </c>
      <c r="P157" t="str">
        <f t="shared" si="127"/>
        <v>CTD-VN-V86-ST-DORMITÓRIO 1-ST</v>
      </c>
      <c r="Q157" t="str">
        <f t="shared" si="128"/>
        <v>CTD_ST_V86</v>
      </c>
      <c r="R157" t="str">
        <f t="shared" si="129"/>
        <v>CTD_ST_V86_sDG</v>
      </c>
      <c r="S157" t="str">
        <f t="shared" si="130"/>
        <v>CTD-DORM-01</v>
      </c>
      <c r="T157" t="str">
        <f t="shared" si="131"/>
        <v>CTD-HVAC_dia-V86-ST-DORMITÓRIO 1-ST</v>
      </c>
      <c r="U157">
        <f>INDEX('Ambiente-Termico'!$B$2:$EC$1000, MATCH($O157, 'Ambiente-Termico'!$I$2:$I$1000, 0), MATCH(U$1, 'Ambiente-Termico'!$B$1:$EC$1, 0))</f>
        <v>8760</v>
      </c>
      <c r="V157">
        <f>INDEX('Ambiente-Termico'!$B$2:$EC$1000, MATCH($O157, 'Ambiente-Termico'!$I$2:$I$1000, 0), MATCH(V$1, 'Ambiente-Termico'!$B$1:$EC$1, 0))</f>
        <v>24.01</v>
      </c>
      <c r="W157">
        <f>INDEX('Ambiente-Termico'!$B$2:$EC$1000, MATCH($O157, 'Ambiente-Termico'!$I$2:$I$1000, 0), MATCH(W$1, 'Ambiente-Termico'!$B$1:$EC$1, 0))</f>
        <v>24.01</v>
      </c>
      <c r="X157">
        <f>INDEX('Ambiente-Termico'!$B$2:$EC$1000, MATCH($O157, 'Ambiente-Termico'!$I$2:$I$1000, 0), MATCH(X$1, 'Ambiente-Termico'!$B$1:$EC$1, 0))</f>
        <v>22.31</v>
      </c>
      <c r="Y157">
        <f>INDEX('Ambiente-Termico'!$B$2:$EC$1000, MATCH($O157, 'Ambiente-Termico'!$I$2:$I$1000, 0), MATCH(Y$1, 'Ambiente-Termico'!$B$1:$EC$1, 0))</f>
        <v>22.31</v>
      </c>
      <c r="Z157">
        <f>INDEX('Ambiente-Termico'!$B$2:$EC$1000, MATCH($O157, 'Ambiente-Termico'!$I$2:$I$1000, 0), MATCH(Z$1, 'Ambiente-Termico'!$B$1:$EC$1, 0))</f>
        <v>28.4</v>
      </c>
      <c r="AA157">
        <f>INDEX('Ambiente-Termico'!$B$2:$EC$1000, MATCH($O157, 'Ambiente-Termico'!$I$2:$I$1000, 0), MATCH(AA$1, 'Ambiente-Termico'!$B$1:$EC$1, 0))</f>
        <v>28.4</v>
      </c>
      <c r="AB157">
        <f>INDEX('Ambiente-Termico'!$B$2:$EC$1000, MATCH($O157, 'Ambiente-Termico'!$I$2:$I$1000, 0), MATCH(AB$1, 'Ambiente-Termico'!$B$1:$EC$1, 0))</f>
        <v>21.79</v>
      </c>
      <c r="AC157">
        <f>INDEX('Ambiente-Termico'!$B$2:$EC$1000, MATCH($O157, 'Ambiente-Termico'!$I$2:$I$1000, 0), MATCH(AC$1, 'Ambiente-Termico'!$B$1:$EC$1, 0))</f>
        <v>21.79</v>
      </c>
      <c r="AD157">
        <f>INDEX('Ambiente-Termico'!$B$2:$EC$1000, MATCH($O157, 'Ambiente-Termico'!$I$2:$I$1000, 0), MATCH(AD$1, 'Ambiente-Termico'!$B$1:$EC$1, 0))</f>
        <v>26.2</v>
      </c>
      <c r="AE157">
        <f>INDEX('Ambiente-Termico'!$B$2:$EC$1000, MATCH($O157, 'Ambiente-Termico'!$I$2:$I$1000, 0), MATCH(AE$1, 'Ambiente-Termico'!$B$1:$EC$1, 0))</f>
        <v>26.2</v>
      </c>
      <c r="AF157">
        <f>INDEX('Ambiente-Termico'!$B$2:$EC$1000, MATCH($O157, 'Ambiente-Termico'!$I$2:$I$1000, 0), MATCH(AF$1, 'Ambiente-Termico'!$B$1:$EC$1, 0))</f>
        <v>22.05</v>
      </c>
      <c r="AG157">
        <f>INDEX('Ambiente-Termico'!$B$2:$EC$1000, MATCH($O157, 'Ambiente-Termico'!$I$2:$I$1000, 0), MATCH(AG$1, 'Ambiente-Termico'!$B$1:$EC$1, 0))</f>
        <v>22.05</v>
      </c>
      <c r="AH157" s="2">
        <f t="shared" si="132"/>
        <v>0</v>
      </c>
      <c r="AI157" s="2">
        <f t="shared" si="132"/>
        <v>0</v>
      </c>
      <c r="AJ157" s="2">
        <f t="shared" si="132"/>
        <v>0</v>
      </c>
      <c r="AK157" s="2">
        <f t="shared" si="132"/>
        <v>0</v>
      </c>
      <c r="AL157" s="2">
        <f t="shared" si="133"/>
        <v>0</v>
      </c>
      <c r="AM157" s="2">
        <f t="shared" si="133"/>
        <v>0</v>
      </c>
      <c r="AN157" s="2">
        <f t="shared" si="133"/>
        <v>0</v>
      </c>
      <c r="AO157" s="2">
        <f t="shared" si="133"/>
        <v>0</v>
      </c>
      <c r="AP157" s="2">
        <f t="shared" si="134"/>
        <v>0</v>
      </c>
      <c r="AQ157" s="2">
        <f t="shared" si="134"/>
        <v>0</v>
      </c>
      <c r="AR157" s="2">
        <f t="shared" si="134"/>
        <v>0</v>
      </c>
      <c r="AS157" s="2">
        <f t="shared" si="134"/>
        <v>0</v>
      </c>
      <c r="AT157">
        <f>INDEX('Ambiente-Termico'!$B$2:$EC$1000, MATCH($O157, 'Ambiente-Termico'!$I$2:$I$1000, 0), MATCH(AT$1, 'Ambiente-Termico'!$B$1:$EC$1, 0))</f>
        <v>0</v>
      </c>
      <c r="AU157" s="2">
        <f>INDEX('Ambiente-Termico'!$B$2:$EC$1000, MATCH($O157, 'Ambiente-Termico'!$I$2:$I$1000, 0), MATCH(AU$1, 'Ambiente-Termico'!$B$1:$EC$1, 0))</f>
        <v>0</v>
      </c>
      <c r="AV157">
        <f>INDEX('Ambiente-Termico'!$B$2:$EC$1000, MATCH($O157, 'Ambiente-Termico'!$I$2:$I$1000, 0), MATCH(AV$1, 'Ambiente-Termico'!$B$1:$EC$1, 0))</f>
        <v>8760</v>
      </c>
      <c r="AW157" s="2">
        <f>INDEX('Ambiente-Termico'!$B$2:$EC$1000, MATCH($O157, 'Ambiente-Termico'!$I$2:$I$1000, 0), MATCH(AW$1, 'Ambiente-Termico'!$B$1:$EC$1, 0))</f>
        <v>1</v>
      </c>
      <c r="AX157">
        <f>INDEX('Ambiente-Termico'!$B$2:$EC$1000, MATCH($O157, 'Ambiente-Termico'!$I$2:$I$1000, 0), MATCH(AX$1, 'Ambiente-Termico'!$B$1:$EC$1, 0))</f>
        <v>0</v>
      </c>
      <c r="AY157" s="2">
        <f>INDEX('Ambiente-Termico'!$B$2:$EC$1000, MATCH($O157, 'Ambiente-Termico'!$I$2:$I$1000, 0), MATCH(AY$1, 'Ambiente-Termico'!$B$1:$EC$1, 0))</f>
        <v>0</v>
      </c>
      <c r="AZ157">
        <f>INDEX('Ambiente-Termico'!$B$2:$EC$1000, MATCH($O157, 'Ambiente-Termico'!$I$2:$I$1000, 0), MATCH(AZ$1, 'Ambiente-Termico'!$B$1:$EC$1, 0))</f>
        <v>0</v>
      </c>
      <c r="BA157" s="2">
        <f>INDEX('Ambiente-Termico'!$B$2:$EC$1000, MATCH($O157, 'Ambiente-Termico'!$I$2:$I$1000, 0), MATCH(BA$1, 'Ambiente-Termico'!$B$1:$EC$1, 0))</f>
        <v>0</v>
      </c>
      <c r="BB157">
        <f>INDEX('Ambiente-Termico'!$B$2:$EC$1000, MATCH($O157, 'Ambiente-Termico'!$I$2:$I$1000, 0), MATCH(BB$1, 'Ambiente-Termico'!$B$1:$EC$1, 0))</f>
        <v>8760</v>
      </c>
      <c r="BC157" s="2">
        <f>INDEX('Ambiente-Termico'!$B$2:$EC$1000, MATCH($O157, 'Ambiente-Termico'!$I$2:$I$1000, 0), MATCH(BC$1, 'Ambiente-Termico'!$B$1:$EC$1, 0))</f>
        <v>1</v>
      </c>
      <c r="BD157" t="e">
        <f>INDEX('Ambiente-Termico'!$B$2:$EC$1000, MATCH($O157, 'Ambiente-Termico'!$I$2:$I$1000, 0), MATCH(BD$1, 'Ambiente-Termico'!$B$1:$EC$1, 0))</f>
        <v>#N/A</v>
      </c>
      <c r="BE157" s="2" t="e">
        <f>INDEX('Ambiente-Termico'!$B$2:$EC$1000, MATCH($O157, 'Ambiente-Termico'!$I$2:$I$1000, 0), MATCH(BE$1, 'Ambiente-Termico'!$B$1:$EC$1, 0))</f>
        <v>#N/A</v>
      </c>
      <c r="BF157">
        <f>INDEX('Ambiente-Termico'!$B$2:$EC$1000, MATCH($O157, 'Ambiente-Termico'!$I$2:$I$1000, 0), MATCH(BF$1, 'Ambiente-Termico'!$B$1:$EC$1, 0))</f>
        <v>3</v>
      </c>
      <c r="BG157" s="2">
        <f>INDEX('Ambiente-Termico'!$B$2:$EC$1000, MATCH($O157, 'Ambiente-Termico'!$I$2:$I$1000, 0), MATCH(BG$1, 'Ambiente-Termico'!$B$1:$EC$1, 0))</f>
        <v>3.4246575342465748E-4</v>
      </c>
      <c r="BH157">
        <f>INDEX('Ambiente-Termico'!$B$2:$EC$1000, MATCH($O157, 'Ambiente-Termico'!$I$2:$I$1000, 0), MATCH(BH$1, 'Ambiente-Termico'!$B$1:$EC$1, 0))</f>
        <v>0</v>
      </c>
      <c r="BI157" s="2">
        <f>INDEX('Ambiente-Termico'!$B$2:$EC$1000, MATCH($O157, 'Ambiente-Termico'!$I$2:$I$1000, 0), MATCH(BI$1, 'Ambiente-Termico'!$B$1:$EC$1, 0))</f>
        <v>0</v>
      </c>
      <c r="BJ157">
        <f>INDEX('Ambiente-Termico'!$B$2:$EC$1000, MATCH($O157, 'Ambiente-Termico'!$I$2:$I$1000, 0), MATCH(BJ$1, 'Ambiente-Termico'!$B$1:$EC$1, 0))</f>
        <v>8757</v>
      </c>
      <c r="BK157" s="2">
        <f>INDEX('Ambiente-Termico'!$B$2:$EC$1000, MATCH($O157, 'Ambiente-Termico'!$I$2:$I$1000, 0), MATCH(BK$1, 'Ambiente-Termico'!$B$1:$EC$1, 0))</f>
        <v>0.99965753424657533</v>
      </c>
      <c r="BL157">
        <f>INDEX('Ambiente-Termico'!$B$2:$EC$1000, MATCH($O157, 'Ambiente-Termico'!$I$2:$I$1000, 0), MATCH(BL$1, 'Ambiente-Termico'!$B$1:$EC$1, 0))</f>
        <v>3</v>
      </c>
      <c r="BM157" s="2">
        <f>INDEX('Ambiente-Termico'!$B$2:$EC$1000, MATCH($O157, 'Ambiente-Termico'!$I$2:$I$1000, 0), MATCH(BM$1, 'Ambiente-Termico'!$B$1:$EC$1, 0))</f>
        <v>3.4246575342465748E-4</v>
      </c>
      <c r="BN157">
        <f>INDEX('Ambiente-Termico'!$B$2:$EC$1000, MATCH($O157, 'Ambiente-Termico'!$I$2:$I$1000, 0), MATCH(BN$1, 'Ambiente-Termico'!$B$1:$EC$1, 0))</f>
        <v>0</v>
      </c>
      <c r="BO157" s="2">
        <f>INDEX('Ambiente-Termico'!$B$2:$EC$1000, MATCH($O157, 'Ambiente-Termico'!$I$2:$I$1000, 0), MATCH(BO$1, 'Ambiente-Termico'!$B$1:$EC$1, 0))</f>
        <v>0</v>
      </c>
      <c r="BP157">
        <f>INDEX('Ambiente-Termico'!$B$2:$EC$1000, MATCH($O157, 'Ambiente-Termico'!$I$2:$I$1000, 0), MATCH(BP$1, 'Ambiente-Termico'!$B$1:$EC$1, 0))</f>
        <v>8757</v>
      </c>
      <c r="BQ157" s="2">
        <f>INDEX('Ambiente-Termico'!$B$2:$EC$1000, MATCH($O157, 'Ambiente-Termico'!$I$2:$I$1000, 0), MATCH(BQ$1, 'Ambiente-Termico'!$B$1:$EC$1, 0))</f>
        <v>0.99965753424657533</v>
      </c>
      <c r="BR157">
        <f>INDEX('Ambiente-Termico'!$B$2:$EC$1000, MATCH($O157, 'Ambiente-Termico'!$I$2:$I$1000, 0), MATCH(BR$1, 'Ambiente-Termico'!$B$1:$EC$1, 0))</f>
        <v>0</v>
      </c>
      <c r="BS157" s="2">
        <f>INDEX('Ambiente-Termico'!$B$2:$EC$1000, MATCH($O157, 'Ambiente-Termico'!$I$2:$I$1000, 0), MATCH(BS$1, 'Ambiente-Termico'!$B$1:$EC$1, 0))</f>
        <v>0</v>
      </c>
      <c r="BT157">
        <f>INDEX('Ambiente-Termico'!$B$2:$EC$1000, MATCH($O157, 'Ambiente-Termico'!$I$2:$I$1000, 0), MATCH(BT$1, 'Ambiente-Termico'!$B$1:$EC$1, 0))</f>
        <v>2008</v>
      </c>
      <c r="BU157" s="2">
        <f>INDEX('Ambiente-Termico'!$B$2:$EC$1000, MATCH($O157, 'Ambiente-Termico'!$I$2:$I$1000, 0), MATCH(BU$1, 'Ambiente-Termico'!$B$1:$EC$1, 0))</f>
        <v>0.22922374429223741</v>
      </c>
      <c r="BV157">
        <f>INDEX('Ambiente-Termico'!$B$2:$EC$1000, MATCH($O157, 'Ambiente-Termico'!$I$2:$I$1000, 0), MATCH(BV$1, 'Ambiente-Termico'!$B$1:$EC$1, 0))</f>
        <v>6752</v>
      </c>
      <c r="BW157" s="2">
        <f>INDEX('Ambiente-Termico'!$B$2:$EC$1000, MATCH($O157, 'Ambiente-Termico'!$I$2:$I$1000, 0), MATCH(BW$1, 'Ambiente-Termico'!$B$1:$EC$1, 0))</f>
        <v>0.77077625570776254</v>
      </c>
      <c r="BX157">
        <f>INDEX('Ambiente-Termico'!$B$2:$EC$1000, MATCH($O157, 'Ambiente-Termico'!$I$2:$I$1000, 0), MATCH(BX$1, 'Ambiente-Termico'!$B$1:$EC$1, 0))</f>
        <v>0</v>
      </c>
      <c r="BY157" s="2">
        <f>INDEX('Ambiente-Termico'!$B$2:$EC$1000, MATCH($O157, 'Ambiente-Termico'!$I$2:$I$1000, 0), MATCH(BY$1, 'Ambiente-Termico'!$B$1:$EC$1, 0))</f>
        <v>0</v>
      </c>
      <c r="BZ157">
        <f>INDEX('Ambiente-Termico'!$B$2:$EC$1000, MATCH($O157, 'Ambiente-Termico'!$I$2:$I$1000, 0), MATCH(BZ$1, 'Ambiente-Termico'!$B$1:$EC$1, 0))</f>
        <v>2008</v>
      </c>
      <c r="CA157" s="2">
        <f>INDEX('Ambiente-Termico'!$B$2:$EC$1000, MATCH($O157, 'Ambiente-Termico'!$I$2:$I$1000, 0), MATCH(CA$1, 'Ambiente-Termico'!$B$1:$EC$1, 0))</f>
        <v>0.22922374429223741</v>
      </c>
      <c r="CB157">
        <f>INDEX('Ambiente-Termico'!$B$2:$EC$1000, MATCH($O157, 'Ambiente-Termico'!$I$2:$I$1000, 0), MATCH(CB$1, 'Ambiente-Termico'!$B$1:$EC$1, 0))</f>
        <v>6752</v>
      </c>
      <c r="CC157" s="2">
        <f>INDEX('Ambiente-Termico'!$B$2:$EC$1000, MATCH($O157, 'Ambiente-Termico'!$I$2:$I$1000, 0), MATCH(CC$1, 'Ambiente-Termico'!$B$1:$EC$1, 0))</f>
        <v>0.77077625570776254</v>
      </c>
      <c r="CD157">
        <f>INDEX('Ambiente-Termico'!$B$2:$EC$1000, MATCH($O157, 'Ambiente-Termico'!$I$2:$I$1000, 0), MATCH(CD$1, 'Ambiente-Termico'!$B$1:$EC$1, 0))</f>
        <v>3887.29</v>
      </c>
      <c r="CE157">
        <f>INDEX('Ambiente-Termico'!$B$2:$EC$1000, MATCH($O157, 'Ambiente-Termico'!$I$2:$I$1000, 0), MATCH(CE$1, 'Ambiente-Termico'!$B$1:$EC$1, 0))</f>
        <v>618.73</v>
      </c>
      <c r="CF157">
        <f>INDEX('Ambiente-Termico'!$B$2:$EC$1000, MATCH($O157, 'Ambiente-Termico'!$I$2:$I$1000, 0), MATCH(CF$1, 'Ambiente-Termico'!$B$1:$EC$1, 0))</f>
        <v>194.36449999999999</v>
      </c>
      <c r="CG157">
        <f>INDEX('Ambiente-Termico'!$B$2:$EC$1000, MATCH($O157, 'Ambiente-Termico'!$I$2:$I$1000, 0), MATCH(CG$1, 'Ambiente-Termico'!$B$1:$EC$1, 0))</f>
        <v>30.936500000000002</v>
      </c>
      <c r="CH157">
        <f>INDEX('Ambiente-Termico'!$B$2:$EC$1000, MATCH($O157, 'Ambiente-Termico'!$I$2:$I$1000, 0), MATCH(CH$1, 'Ambiente-Termico'!$B$1:$EC$1, 0))</f>
        <v>163.428</v>
      </c>
      <c r="CI157">
        <f>INDEX('Ambiente-Termico'!$B$2:$EC$1000, MATCH($O157, 'Ambiente-Termico'!$I$2:$I$1000, 0), MATCH(CI$1, 'Ambiente-Termico'!$B$1:$EC$1, 0))</f>
        <v>4241.17</v>
      </c>
      <c r="CJ157">
        <f>INDEX('Ambiente-Termico'!$B$2:$EC$1000, MATCH($O157, 'Ambiente-Termico'!$I$2:$I$1000, 0), MATCH(CJ$1, 'Ambiente-Termico'!$B$1:$EC$1, 0))</f>
        <v>32.652522519657161</v>
      </c>
      <c r="CK157">
        <f>INDEX('Ambiente-Termico'!$B$2:$EC$1000, MATCH($O157, 'Ambiente-Termico'!$I$2:$I$1000, 0), MATCH(CK$1, 'Ambiente-Termico'!$B$1:$EC$1, 0))</f>
        <v>140.63999999999999</v>
      </c>
      <c r="CL157">
        <f>INDEX('Ambiente-Termico'!$B$2:$EC$1000, MATCH($O157, 'Ambiente-Termico'!$I$2:$I$1000, 0), MATCH(CL$1, 'Ambiente-Termico'!$B$1:$EC$1, 0))</f>
        <v>76.05</v>
      </c>
      <c r="CM157">
        <f>INDEX('Ambiente-Termico'!$B$2:$EC$1000, MATCH($O157, 'Ambiente-Termico'!$I$2:$I$1000, 0), MATCH(CM$1, 'Ambiente-Termico'!$B$1:$EC$1, 0))</f>
        <v>21.99</v>
      </c>
      <c r="CN157" t="str">
        <f>INDEX('Ambiente-Termico'!$B$2:$EC$1000, MATCH($O157, 'Ambiente-Termico'!$I$2:$I$1000, 0), MATCH(CN$1, 'Ambiente-Termico'!$B$1:$EC$1, 0))</f>
        <v xml:space="preserve"> 02/21  18:00:00</v>
      </c>
      <c r="CO157">
        <f>INDEX('Ambiente-Termico'!$B$2:$EC$1000, MATCH($O157, 'Ambiente-Termico'!$I$2:$I$1000, 0), MATCH(CO$1, 'Ambiente-Termico'!$B$1:$EC$1, 0))</f>
        <v>1228.7731530752039</v>
      </c>
      <c r="CP157">
        <f>INDEX('Ambiente-Termico'!$B$2:$EC$1000, MATCH($O157, 'Ambiente-Termico'!$I$2:$I$1000, 0), MATCH(CP$1, 'Ambiente-Termico'!$B$1:$EC$1, 0))</f>
        <v>81</v>
      </c>
      <c r="CQ157">
        <f>INDEX('Ambiente-Termico'!$B$2:$EC$1000, MATCH($O157, 'Ambiente-Termico'!$I$2:$I$1000, 0), MATCH(CQ$1, 'Ambiente-Termico'!$B$1:$EC$1, 0))</f>
        <v>54.728125000000041</v>
      </c>
      <c r="CR157">
        <f>INDEX('Ambiente-Termico'!$B$2:$EC$1000, MATCH($O157, 'Ambiente-Termico'!$I$2:$I$1000, 0), MATCH(CR$1, 'Ambiente-Termico'!$B$1:$EC$1, 0))</f>
        <v>0</v>
      </c>
      <c r="CS157">
        <f>INDEX('Ambiente-Termico'!$B$2:$EC$1000, MATCH($O157, 'Ambiente-Termico'!$I$2:$I$1000, 0), MATCH(CS$1, 'Ambiente-Termico'!$B$1:$EC$1, 0))</f>
        <v>3209.4521569452099</v>
      </c>
      <c r="CT157">
        <f>INDEX('Ambiente-Termico'!$B$2:$EC$1000, MATCH($O157, 'Ambiente-Termico'!$I$2:$I$1000, 0), MATCH(CT$1, 'Ambiente-Termico'!$B$1:$EC$1, 0))</f>
        <v>3218.0446650833328</v>
      </c>
      <c r="CU157">
        <f>INDEX('Ambiente-Termico'!$B$2:$EC$1000, MATCH($O157, 'Ambiente-Termico'!$I$2:$I$1000, 0), MATCH(CU$1, 'Ambiente-Termico'!$B$1:$EC$1, 0))</f>
        <v>-8.5925081381228665</v>
      </c>
      <c r="CV157">
        <f>INDEX('Ambiente-Termico'!$B$2:$EC$1000, MATCH($O157, 'Ambiente-Termico'!$I$2:$I$1000, 0), MATCH(CV$1, 'Ambiente-Termico'!$B$1:$EC$1, 0))</f>
        <v>-2116.183147484503</v>
      </c>
      <c r="CW157">
        <f>INDEX('Ambiente-Termico'!$B$2:$EC$1000, MATCH($O157, 'Ambiente-Termico'!$I$2:$I$1000, 0), MATCH(CW$1, 'Ambiente-Termico'!$B$1:$EC$1, 0))</f>
        <v>0</v>
      </c>
      <c r="CX157">
        <f>INDEX('Ambiente-Termico'!$B$2:$EC$1000, MATCH($O157, 'Ambiente-Termico'!$I$2:$I$1000, 0), MATCH(CX$1, 'Ambiente-Termico'!$B$1:$EC$1, 0))</f>
        <v>-0.22398138550420299</v>
      </c>
      <c r="CY157">
        <f>INDEX('Ambiente-Termico'!$B$2:$EC$1000, MATCH($O157, 'Ambiente-Termico'!$I$2:$I$1000, 0), MATCH(CY$1, 'Ambiente-Termico'!$B$1:$EC$1, 0))</f>
        <v>1228.7731530752039</v>
      </c>
      <c r="CZ157">
        <f>INDEX('Ambiente-Termico'!$B$2:$EC$1000, MATCH($O157, 'Ambiente-Termico'!$I$2:$I$1000, 0), MATCH(CZ$1, 'Ambiente-Termico'!$B$1:$EC$1, 0))</f>
        <v>0</v>
      </c>
      <c r="DA157" t="str">
        <f>INDEX('Ambiente-Termico'!$B$2:$EC$1000, MATCH($O157, 'Ambiente-Termico'!$I$2:$I$1000, 0), MATCH(DA$1, 'Ambiente-Termico'!$B$1:$EC$1, 0))</f>
        <v xml:space="preserve"> 02/21  18:00:00</v>
      </c>
      <c r="DB157">
        <f>INDEX('Ambiente-Termico'!$B$2:$EC$1000, MATCH($O157, 'Ambiente-Termico'!$I$2:$I$1000, 0), MATCH(DB$1, 'Ambiente-Termico'!$B$1:$EC$1, 0))</f>
        <v>1067.2778326627131</v>
      </c>
      <c r="DC157">
        <f>INDEX('Ambiente-Termico'!$B$2:$EC$1000, MATCH($O157, 'Ambiente-Termico'!$I$2:$I$1000, 0), MATCH(DC$1, 'Ambiente-Termico'!$B$1:$EC$1, 0))</f>
        <v>81</v>
      </c>
      <c r="DD157">
        <f>INDEX('Ambiente-Termico'!$B$2:$EC$1000, MATCH($O157, 'Ambiente-Termico'!$I$2:$I$1000, 0), MATCH(DD$1, 'Ambiente-Termico'!$B$1:$EC$1, 0))</f>
        <v>54.728125000000041</v>
      </c>
      <c r="DE157">
        <f>INDEX('Ambiente-Termico'!$B$2:$EC$1000, MATCH($O157, 'Ambiente-Termico'!$I$2:$I$1000, 0), MATCH(DE$1, 'Ambiente-Termico'!$B$1:$EC$1, 0))</f>
        <v>0</v>
      </c>
      <c r="DF157">
        <f>INDEX('Ambiente-Termico'!$B$2:$EC$1000, MATCH($O157, 'Ambiente-Termico'!$I$2:$I$1000, 0), MATCH(DF$1, 'Ambiente-Termico'!$B$1:$EC$1, 0))</f>
        <v>3309.2032370088568</v>
      </c>
      <c r="DG157">
        <f>INDEX('Ambiente-Termico'!$B$2:$EC$1000, MATCH($O157, 'Ambiente-Termico'!$I$2:$I$1000, 0), MATCH(DG$1, 'Ambiente-Termico'!$B$1:$EC$1, 0))</f>
        <v>3273.786737847935</v>
      </c>
      <c r="DH157">
        <f>INDEX('Ambiente-Termico'!$B$2:$EC$1000, MATCH($O157, 'Ambiente-Termico'!$I$2:$I$1000, 0), MATCH(DH$1, 'Ambiente-Termico'!$B$1:$EC$1, 0))</f>
        <v>35.41649916092183</v>
      </c>
      <c r="DI157">
        <f>INDEX('Ambiente-Termico'!$B$2:$EC$1000, MATCH($O157, 'Ambiente-Termico'!$I$2:$I$1000, 0), MATCH(DI$1, 'Ambiente-Termico'!$B$1:$EC$1, 0))</f>
        <v>-2378.2166737931711</v>
      </c>
      <c r="DJ157">
        <f>INDEX('Ambiente-Termico'!$B$2:$EC$1000, MATCH($O157, 'Ambiente-Termico'!$I$2:$I$1000, 0), MATCH(DJ$1, 'Ambiente-Termico'!$B$1:$EC$1, 0))</f>
        <v>0</v>
      </c>
      <c r="DK157">
        <f>INDEX('Ambiente-Termico'!$B$2:$EC$1000, MATCH($O157, 'Ambiente-Termico'!$I$2:$I$1000, 0), MATCH(DK$1, 'Ambiente-Termico'!$B$1:$EC$1, 0))</f>
        <v>0.56314444702661604</v>
      </c>
      <c r="DL157">
        <f>INDEX('Ambiente-Termico'!$B$2:$EC$1000, MATCH($O157, 'Ambiente-Termico'!$I$2:$I$1000, 0), MATCH(DL$1, 'Ambiente-Termico'!$B$1:$EC$1, 0))</f>
        <v>1067.2778326627131</v>
      </c>
      <c r="DM157">
        <f>INDEX('Ambiente-Termico'!$B$2:$EC$1000, MATCH($O157, 'Ambiente-Termico'!$I$2:$I$1000, 0), MATCH(DM$1, 'Ambiente-Termico'!$B$1:$EC$1, 0))</f>
        <v>0</v>
      </c>
      <c r="DN157" s="2">
        <f t="shared" si="90"/>
        <v>0</v>
      </c>
      <c r="DO157" s="2">
        <f t="shared" si="91"/>
        <v>0</v>
      </c>
      <c r="DP157" s="2">
        <f t="shared" si="92"/>
        <v>0</v>
      </c>
      <c r="DQ157" s="2">
        <f t="shared" si="93"/>
        <v>0</v>
      </c>
      <c r="DR157" s="2">
        <f t="shared" si="94"/>
        <v>0</v>
      </c>
      <c r="DS157" s="2">
        <f t="shared" si="95"/>
        <v>0</v>
      </c>
      <c r="DT157" s="2">
        <f t="shared" si="96"/>
        <v>0</v>
      </c>
      <c r="DU157" s="2">
        <f t="shared" si="97"/>
        <v>0</v>
      </c>
      <c r="DV157" s="2">
        <f t="shared" si="98"/>
        <v>0</v>
      </c>
      <c r="DW157" s="2">
        <f t="shared" si="99"/>
        <v>0</v>
      </c>
      <c r="DX157" s="2">
        <f t="shared" si="100"/>
        <v>0</v>
      </c>
      <c r="DY157" s="2">
        <f t="shared" si="101"/>
        <v>6.5919408962740095E-2</v>
      </c>
      <c r="DZ157" s="2">
        <f t="shared" si="102"/>
        <v>4.4538835230110652E-2</v>
      </c>
      <c r="EA157" s="2">
        <f t="shared" si="103"/>
        <v>0</v>
      </c>
      <c r="EB157" s="2">
        <f t="shared" si="104"/>
        <v>2.6119159170372788</v>
      </c>
      <c r="EC157" s="2">
        <f t="shared" si="105"/>
        <v>2.6189086708394096</v>
      </c>
      <c r="ED157" s="2">
        <f t="shared" si="106"/>
        <v>-6.9927538021307863E-3</v>
      </c>
      <c r="EE157" s="2">
        <f t="shared" si="107"/>
        <v>-1.7221918807294998</v>
      </c>
      <c r="EF157" s="2">
        <f t="shared" si="108"/>
        <v>0</v>
      </c>
      <c r="EG157" s="2">
        <f t="shared" si="109"/>
        <v>-1.8228050063077411E-4</v>
      </c>
      <c r="EH157" s="2">
        <f t="shared" si="110"/>
        <v>1</v>
      </c>
      <c r="EI157" s="2">
        <f t="shared" si="111"/>
        <v>0</v>
      </c>
      <c r="EJ157" s="2">
        <f t="shared" si="112"/>
        <v>0</v>
      </c>
      <c r="EK157" s="2">
        <f t="shared" si="113"/>
        <v>7.5894015148722821E-2</v>
      </c>
      <c r="EL157" s="2">
        <f t="shared" si="114"/>
        <v>5.1278236392730853E-2</v>
      </c>
      <c r="EM157" s="2">
        <f t="shared" si="115"/>
        <v>0</v>
      </c>
      <c r="EN157" s="2">
        <f t="shared" si="116"/>
        <v>3.1006014888858364</v>
      </c>
      <c r="EO157" s="2">
        <f t="shared" si="117"/>
        <v>3.0674175342706054</v>
      </c>
      <c r="EP157" s="2">
        <f t="shared" si="118"/>
        <v>3.3183954615231236E-2</v>
      </c>
      <c r="EQ157" s="2">
        <f t="shared" si="119"/>
        <v>-2.2283013860222729</v>
      </c>
      <c r="ER157" s="2">
        <f t="shared" si="120"/>
        <v>0</v>
      </c>
      <c r="ES157" s="2">
        <f t="shared" si="121"/>
        <v>5.2764559498218676E-4</v>
      </c>
      <c r="ET157" s="2">
        <f t="shared" si="122"/>
        <v>1</v>
      </c>
      <c r="EU157" s="2">
        <f t="shared" si="123"/>
        <v>0</v>
      </c>
      <c r="EV157">
        <f>INDEX('Ambiente-Luminico'!$B$2:$DZ$1000, MATCH($P157, 'Ambiente-Luminico'!$M$2:$M$1000, 0), MATCH(EV$1, 'Ambiente-Luminico'!$B$1:$DZ$1, 0))</f>
        <v>1</v>
      </c>
      <c r="EW157">
        <f>INDEX('Ambiente-Luminico'!$B$2:$DZ$1000, MATCH($P157, 'Ambiente-Luminico'!$M$2:$M$1000, 0), MATCH(EW$1, 'Ambiente-Luminico'!$B$1:$DZ$1, 0))</f>
        <v>0.51785713</v>
      </c>
      <c r="EX157">
        <f>INDEX('Ambiente-Luminico'!$B$2:$DZ$1000, MATCH($P157, 'Ambiente-Luminico'!$M$2:$M$1000, 0), MATCH(EX$1, 'Ambiente-Luminico'!$B$1:$DZ$1, 0))</f>
        <v>0</v>
      </c>
      <c r="EY157">
        <f>INDEX('Ambiente-Luminico'!$B$2:$DZ$1000, MATCH($P157, 'Ambiente-Luminico'!$M$2:$M$1000, 0), MATCH(EY$1, 'Ambiente-Luminico'!$B$1:$DZ$1, 0))</f>
        <v>0.72602266000000004</v>
      </c>
      <c r="EZ157">
        <f>INDEX('Ambiente-Luminico'!$B$2:$DZ$1000, MATCH($P157, 'Ambiente-Luminico'!$M$2:$M$1000, 0), MATCH(EZ$1, 'Ambiente-Luminico'!$B$1:$DZ$1, 0))</f>
        <v>0.2296233</v>
      </c>
      <c r="FA157">
        <f>INDEX('Ambiente-Luminico'!$B$2:$DZ$1000, MATCH($P157, 'Ambiente-Luminico'!$M$2:$M$1000, 0), MATCH(FA$1, 'Ambiente-Luminico'!$B$1:$DZ$1, 0))</f>
        <v>3437.2654000000002</v>
      </c>
      <c r="FB157">
        <f>INDEX('Ambiente-Luminico'!$B$2:$DZ$1000, MATCH($P157, 'Ambiente-Luminico'!$M$2:$M$1000, 0), MATCH(FB$1, 'Ambiente-Luminico'!$B$1:$DZ$1, 0))</f>
        <v>0.69866072999999995</v>
      </c>
    </row>
    <row r="158" spans="1:158" x14ac:dyDescent="0.3">
      <c r="A158">
        <f>IF(INDEX(Plan1!O$5:O$1000,ROW()-1)="","",INDEX(Plan1!O$5:O$1000,ROW()-1))</f>
        <v>157</v>
      </c>
      <c r="B158" t="str">
        <f>IF(INDEX(Plan1!P$5:P$1000,ROW()-1)="","",INDEX(Plan1!P$5:P$1000,ROW()-1))</f>
        <v>CTD-HVAC_dia-V60-T120</v>
      </c>
      <c r="C158" t="str">
        <f>IF(INDEX(Plan1!Q$5:Q$1000,ROW()-1)="","",INDEX(Plan1!Q$5:Q$1000,ROW()-1))</f>
        <v>CTD</v>
      </c>
      <c r="D158" t="str">
        <f>IF(INDEX(Plan1!R$5:R$1000,ROW()-1)="","",INDEX(Plan1!R$5:R$1000,ROW()-1))</f>
        <v>HVAC_dia</v>
      </c>
      <c r="E158" t="str">
        <f>IF(INDEX(Plan1!S$5:S$1000,ROW()-1)="","",INDEX(Plan1!S$5:S$1000,ROW()-1))</f>
        <v>V60</v>
      </c>
      <c r="F158" t="str">
        <f>IF(INDEX(Plan1!T$5:T$1000,ROW()-1)="","",INDEX(Plan1!T$5:T$1000,ROW()-1))</f>
        <v>T120</v>
      </c>
      <c r="G158" t="str">
        <f>IF(INDEX(Plan1!U$5:U$1000,ROW()-1)="","",INDEX(Plan1!U$5:U$1000,ROW()-1))</f>
        <v>DORMITÓRIO 1</v>
      </c>
      <c r="H158">
        <f>IF(INDEX(Plan1!W$5:W$1000,ROW()-1)="","",INDEX(Plan1!W$5:W$1000,ROW()-1))</f>
        <v>20</v>
      </c>
      <c r="I158">
        <f>IF(INDEX(Plan1!X$5:X$1000,ROW()-1)="","",INDEX(Plan1!X$5:X$1000,ROW()-1))</f>
        <v>14.52</v>
      </c>
      <c r="J158">
        <f>IF(INDEX(Plan1!Y$5:Y$1000,ROW()-1)="","",INDEX(Plan1!Y$5:Y$1000,ROW()-1))</f>
        <v>6.24</v>
      </c>
      <c r="K158" s="16">
        <f>IF(INDEX(Plan1!Z$5:Z$1000,ROW()-1)="","",INDEX(Plan1!Z$5:Z$1000,ROW()-1))</f>
        <v>0.43</v>
      </c>
      <c r="L158" s="2">
        <f>IF(INDEX(Plan1!AA$5:AA$1000,ROW()-1)="","",INDEX(Plan1!AA$5:AA$1000,ROW()-1))</f>
        <v>0.31</v>
      </c>
      <c r="M158" t="str">
        <f t="shared" si="124"/>
        <v>T120</v>
      </c>
      <c r="N158" t="str">
        <f t="shared" si="125"/>
        <v>Oeste</v>
      </c>
      <c r="O158" t="str">
        <f t="shared" si="126"/>
        <v>CTD-HVAC_dia-V60-T120-DORMITÓRIO 1-T120</v>
      </c>
      <c r="P158" t="str">
        <f t="shared" si="127"/>
        <v>CTD-VN-V60-T120-DORMITÓRIO 1-T120</v>
      </c>
      <c r="Q158" t="str">
        <f t="shared" si="128"/>
        <v>CTD_T120_V60</v>
      </c>
      <c r="R158" t="str">
        <f t="shared" si="129"/>
        <v>CTD_T120_V60_sDG</v>
      </c>
      <c r="S158" t="str">
        <f t="shared" si="130"/>
        <v>CTD-DORM-01</v>
      </c>
      <c r="T158" t="str">
        <f t="shared" si="131"/>
        <v>CTD-HVAC_dia-V86-ST-DORMITÓRIO 1-ST</v>
      </c>
      <c r="U158">
        <f>INDEX('Ambiente-Termico'!$B$2:$EC$1000, MATCH($O158, 'Ambiente-Termico'!$I$2:$I$1000, 0), MATCH(U$1, 'Ambiente-Termico'!$B$1:$EC$1, 0))</f>
        <v>8760</v>
      </c>
      <c r="V158">
        <f>INDEX('Ambiente-Termico'!$B$2:$EC$1000, MATCH($O158, 'Ambiente-Termico'!$I$2:$I$1000, 0), MATCH(V$1, 'Ambiente-Termico'!$B$1:$EC$1, 0))</f>
        <v>24.01</v>
      </c>
      <c r="W158">
        <f>INDEX('Ambiente-Termico'!$B$2:$EC$1000, MATCH($O158, 'Ambiente-Termico'!$I$2:$I$1000, 0), MATCH(W$1, 'Ambiente-Termico'!$B$1:$EC$1, 0))</f>
        <v>24.01</v>
      </c>
      <c r="X158">
        <f>INDEX('Ambiente-Termico'!$B$2:$EC$1000, MATCH($O158, 'Ambiente-Termico'!$I$2:$I$1000, 0), MATCH(X$1, 'Ambiente-Termico'!$B$1:$EC$1, 0))</f>
        <v>22.08</v>
      </c>
      <c r="Y158">
        <f>INDEX('Ambiente-Termico'!$B$2:$EC$1000, MATCH($O158, 'Ambiente-Termico'!$I$2:$I$1000, 0), MATCH(Y$1, 'Ambiente-Termico'!$B$1:$EC$1, 0))</f>
        <v>22.08</v>
      </c>
      <c r="Z158">
        <f>INDEX('Ambiente-Termico'!$B$2:$EC$1000, MATCH($O158, 'Ambiente-Termico'!$I$2:$I$1000, 0), MATCH(Z$1, 'Ambiente-Termico'!$B$1:$EC$1, 0))</f>
        <v>26.99</v>
      </c>
      <c r="AA158">
        <f>INDEX('Ambiente-Termico'!$B$2:$EC$1000, MATCH($O158, 'Ambiente-Termico'!$I$2:$I$1000, 0), MATCH(AA$1, 'Ambiente-Termico'!$B$1:$EC$1, 0))</f>
        <v>26.99</v>
      </c>
      <c r="AB158">
        <f>INDEX('Ambiente-Termico'!$B$2:$EC$1000, MATCH($O158, 'Ambiente-Termico'!$I$2:$I$1000, 0), MATCH(AB$1, 'Ambiente-Termico'!$B$1:$EC$1, 0))</f>
        <v>21.34</v>
      </c>
      <c r="AC158">
        <f>INDEX('Ambiente-Termico'!$B$2:$EC$1000, MATCH($O158, 'Ambiente-Termico'!$I$2:$I$1000, 0), MATCH(AC$1, 'Ambiente-Termico'!$B$1:$EC$1, 0))</f>
        <v>21.34</v>
      </c>
      <c r="AD158">
        <f>INDEX('Ambiente-Termico'!$B$2:$EC$1000, MATCH($O158, 'Ambiente-Termico'!$I$2:$I$1000, 0), MATCH(AD$1, 'Ambiente-Termico'!$B$1:$EC$1, 0))</f>
        <v>25.5</v>
      </c>
      <c r="AE158">
        <f>INDEX('Ambiente-Termico'!$B$2:$EC$1000, MATCH($O158, 'Ambiente-Termico'!$I$2:$I$1000, 0), MATCH(AE$1, 'Ambiente-Termico'!$B$1:$EC$1, 0))</f>
        <v>25.5</v>
      </c>
      <c r="AF158">
        <f>INDEX('Ambiente-Termico'!$B$2:$EC$1000, MATCH($O158, 'Ambiente-Termico'!$I$2:$I$1000, 0), MATCH(AF$1, 'Ambiente-Termico'!$B$1:$EC$1, 0))</f>
        <v>21.71</v>
      </c>
      <c r="AG158">
        <f>INDEX('Ambiente-Termico'!$B$2:$EC$1000, MATCH($O158, 'Ambiente-Termico'!$I$2:$I$1000, 0), MATCH(AG$1, 'Ambiente-Termico'!$B$1:$EC$1, 0))</f>
        <v>21.71</v>
      </c>
      <c r="AH158" s="2">
        <f t="shared" si="132"/>
        <v>0</v>
      </c>
      <c r="AI158" s="2">
        <f t="shared" si="132"/>
        <v>0</v>
      </c>
      <c r="AJ158" s="2">
        <f t="shared" si="132"/>
        <v>1.0309278350515538E-2</v>
      </c>
      <c r="AK158" s="2">
        <f t="shared" si="132"/>
        <v>1.0309278350515538E-2</v>
      </c>
      <c r="AL158" s="2">
        <f t="shared" si="133"/>
        <v>4.9647887323943651E-2</v>
      </c>
      <c r="AM158" s="2">
        <f t="shared" si="133"/>
        <v>4.9647887323943651E-2</v>
      </c>
      <c r="AN158" s="2">
        <f t="shared" si="133"/>
        <v>2.0651675080312071E-2</v>
      </c>
      <c r="AO158" s="2">
        <f t="shared" si="133"/>
        <v>2.0651675080312071E-2</v>
      </c>
      <c r="AP158" s="2">
        <f t="shared" si="134"/>
        <v>2.6717557251908386E-2</v>
      </c>
      <c r="AQ158" s="2">
        <f t="shared" si="134"/>
        <v>2.6717557251908386E-2</v>
      </c>
      <c r="AR158" s="2">
        <f t="shared" si="134"/>
        <v>1.5419501133786873E-2</v>
      </c>
      <c r="AS158" s="2">
        <f t="shared" si="134"/>
        <v>1.5419501133786873E-2</v>
      </c>
      <c r="AT158">
        <f>INDEX('Ambiente-Termico'!$B$2:$EC$1000, MATCH($O158, 'Ambiente-Termico'!$I$2:$I$1000, 0), MATCH(AT$1, 'Ambiente-Termico'!$B$1:$EC$1, 0))</f>
        <v>0</v>
      </c>
      <c r="AU158" s="2">
        <f>INDEX('Ambiente-Termico'!$B$2:$EC$1000, MATCH($O158, 'Ambiente-Termico'!$I$2:$I$1000, 0), MATCH(AU$1, 'Ambiente-Termico'!$B$1:$EC$1, 0))</f>
        <v>0</v>
      </c>
      <c r="AV158">
        <f>INDEX('Ambiente-Termico'!$B$2:$EC$1000, MATCH($O158, 'Ambiente-Termico'!$I$2:$I$1000, 0), MATCH(AV$1, 'Ambiente-Termico'!$B$1:$EC$1, 0))</f>
        <v>8760</v>
      </c>
      <c r="AW158" s="2">
        <f>INDEX('Ambiente-Termico'!$B$2:$EC$1000, MATCH($O158, 'Ambiente-Termico'!$I$2:$I$1000, 0), MATCH(AW$1, 'Ambiente-Termico'!$B$1:$EC$1, 0))</f>
        <v>1</v>
      </c>
      <c r="AX158">
        <f>INDEX('Ambiente-Termico'!$B$2:$EC$1000, MATCH($O158, 'Ambiente-Termico'!$I$2:$I$1000, 0), MATCH(AX$1, 'Ambiente-Termico'!$B$1:$EC$1, 0))</f>
        <v>0</v>
      </c>
      <c r="AY158" s="2">
        <f>INDEX('Ambiente-Termico'!$B$2:$EC$1000, MATCH($O158, 'Ambiente-Termico'!$I$2:$I$1000, 0), MATCH(AY$1, 'Ambiente-Termico'!$B$1:$EC$1, 0))</f>
        <v>0</v>
      </c>
      <c r="AZ158">
        <f>INDEX('Ambiente-Termico'!$B$2:$EC$1000, MATCH($O158, 'Ambiente-Termico'!$I$2:$I$1000, 0), MATCH(AZ$1, 'Ambiente-Termico'!$B$1:$EC$1, 0))</f>
        <v>0</v>
      </c>
      <c r="BA158" s="2">
        <f>INDEX('Ambiente-Termico'!$B$2:$EC$1000, MATCH($O158, 'Ambiente-Termico'!$I$2:$I$1000, 0), MATCH(BA$1, 'Ambiente-Termico'!$B$1:$EC$1, 0))</f>
        <v>0</v>
      </c>
      <c r="BB158">
        <f>INDEX('Ambiente-Termico'!$B$2:$EC$1000, MATCH($O158, 'Ambiente-Termico'!$I$2:$I$1000, 0), MATCH(BB$1, 'Ambiente-Termico'!$B$1:$EC$1, 0))</f>
        <v>8760</v>
      </c>
      <c r="BC158" s="2">
        <f>INDEX('Ambiente-Termico'!$B$2:$EC$1000, MATCH($O158, 'Ambiente-Termico'!$I$2:$I$1000, 0), MATCH(BC$1, 'Ambiente-Termico'!$B$1:$EC$1, 0))</f>
        <v>1</v>
      </c>
      <c r="BD158" t="e">
        <f>INDEX('Ambiente-Termico'!$B$2:$EC$1000, MATCH($O158, 'Ambiente-Termico'!$I$2:$I$1000, 0), MATCH(BD$1, 'Ambiente-Termico'!$B$1:$EC$1, 0))</f>
        <v>#N/A</v>
      </c>
      <c r="BE158" s="2" t="e">
        <f>INDEX('Ambiente-Termico'!$B$2:$EC$1000, MATCH($O158, 'Ambiente-Termico'!$I$2:$I$1000, 0), MATCH(BE$1, 'Ambiente-Termico'!$B$1:$EC$1, 0))</f>
        <v>#N/A</v>
      </c>
      <c r="BF158">
        <f>INDEX('Ambiente-Termico'!$B$2:$EC$1000, MATCH($O158, 'Ambiente-Termico'!$I$2:$I$1000, 0), MATCH(BF$1, 'Ambiente-Termico'!$B$1:$EC$1, 0))</f>
        <v>0</v>
      </c>
      <c r="BG158" s="2">
        <f>INDEX('Ambiente-Termico'!$B$2:$EC$1000, MATCH($O158, 'Ambiente-Termico'!$I$2:$I$1000, 0), MATCH(BG$1, 'Ambiente-Termico'!$B$1:$EC$1, 0))</f>
        <v>0</v>
      </c>
      <c r="BH158">
        <f>INDEX('Ambiente-Termico'!$B$2:$EC$1000, MATCH($O158, 'Ambiente-Termico'!$I$2:$I$1000, 0), MATCH(BH$1, 'Ambiente-Termico'!$B$1:$EC$1, 0))</f>
        <v>0</v>
      </c>
      <c r="BI158" s="2">
        <f>INDEX('Ambiente-Termico'!$B$2:$EC$1000, MATCH($O158, 'Ambiente-Termico'!$I$2:$I$1000, 0), MATCH(BI$1, 'Ambiente-Termico'!$B$1:$EC$1, 0))</f>
        <v>0</v>
      </c>
      <c r="BJ158">
        <f>INDEX('Ambiente-Termico'!$B$2:$EC$1000, MATCH($O158, 'Ambiente-Termico'!$I$2:$I$1000, 0), MATCH(BJ$1, 'Ambiente-Termico'!$B$1:$EC$1, 0))</f>
        <v>8760</v>
      </c>
      <c r="BK158" s="2">
        <f>INDEX('Ambiente-Termico'!$B$2:$EC$1000, MATCH($O158, 'Ambiente-Termico'!$I$2:$I$1000, 0), MATCH(BK$1, 'Ambiente-Termico'!$B$1:$EC$1, 0))</f>
        <v>1</v>
      </c>
      <c r="BL158">
        <f>INDEX('Ambiente-Termico'!$B$2:$EC$1000, MATCH($O158, 'Ambiente-Termico'!$I$2:$I$1000, 0), MATCH(BL$1, 'Ambiente-Termico'!$B$1:$EC$1, 0))</f>
        <v>0</v>
      </c>
      <c r="BM158" s="2">
        <f>INDEX('Ambiente-Termico'!$B$2:$EC$1000, MATCH($O158, 'Ambiente-Termico'!$I$2:$I$1000, 0), MATCH(BM$1, 'Ambiente-Termico'!$B$1:$EC$1, 0))</f>
        <v>0</v>
      </c>
      <c r="BN158">
        <f>INDEX('Ambiente-Termico'!$B$2:$EC$1000, MATCH($O158, 'Ambiente-Termico'!$I$2:$I$1000, 0), MATCH(BN$1, 'Ambiente-Termico'!$B$1:$EC$1, 0))</f>
        <v>0</v>
      </c>
      <c r="BO158" s="2">
        <f>INDEX('Ambiente-Termico'!$B$2:$EC$1000, MATCH($O158, 'Ambiente-Termico'!$I$2:$I$1000, 0), MATCH(BO$1, 'Ambiente-Termico'!$B$1:$EC$1, 0))</f>
        <v>0</v>
      </c>
      <c r="BP158">
        <f>INDEX('Ambiente-Termico'!$B$2:$EC$1000, MATCH($O158, 'Ambiente-Termico'!$I$2:$I$1000, 0), MATCH(BP$1, 'Ambiente-Termico'!$B$1:$EC$1, 0))</f>
        <v>8760</v>
      </c>
      <c r="BQ158" s="2">
        <f>INDEX('Ambiente-Termico'!$B$2:$EC$1000, MATCH($O158, 'Ambiente-Termico'!$I$2:$I$1000, 0), MATCH(BQ$1, 'Ambiente-Termico'!$B$1:$EC$1, 0))</f>
        <v>1</v>
      </c>
      <c r="BR158">
        <f>INDEX('Ambiente-Termico'!$B$2:$EC$1000, MATCH($O158, 'Ambiente-Termico'!$I$2:$I$1000, 0), MATCH(BR$1, 'Ambiente-Termico'!$B$1:$EC$1, 0))</f>
        <v>0</v>
      </c>
      <c r="BS158" s="2">
        <f>INDEX('Ambiente-Termico'!$B$2:$EC$1000, MATCH($O158, 'Ambiente-Termico'!$I$2:$I$1000, 0), MATCH(BS$1, 'Ambiente-Termico'!$B$1:$EC$1, 0))</f>
        <v>0</v>
      </c>
      <c r="BT158">
        <f>INDEX('Ambiente-Termico'!$B$2:$EC$1000, MATCH($O158, 'Ambiente-Termico'!$I$2:$I$1000, 0), MATCH(BT$1, 'Ambiente-Termico'!$B$1:$EC$1, 0))</f>
        <v>2406</v>
      </c>
      <c r="BU158" s="2">
        <f>INDEX('Ambiente-Termico'!$B$2:$EC$1000, MATCH($O158, 'Ambiente-Termico'!$I$2:$I$1000, 0), MATCH(BU$1, 'Ambiente-Termico'!$B$1:$EC$1, 0))</f>
        <v>0.27465753424657541</v>
      </c>
      <c r="BV158">
        <f>INDEX('Ambiente-Termico'!$B$2:$EC$1000, MATCH($O158, 'Ambiente-Termico'!$I$2:$I$1000, 0), MATCH(BV$1, 'Ambiente-Termico'!$B$1:$EC$1, 0))</f>
        <v>6354</v>
      </c>
      <c r="BW158" s="2">
        <f>INDEX('Ambiente-Termico'!$B$2:$EC$1000, MATCH($O158, 'Ambiente-Termico'!$I$2:$I$1000, 0), MATCH(BW$1, 'Ambiente-Termico'!$B$1:$EC$1, 0))</f>
        <v>0.72534246575342465</v>
      </c>
      <c r="BX158">
        <f>INDEX('Ambiente-Termico'!$B$2:$EC$1000, MATCH($O158, 'Ambiente-Termico'!$I$2:$I$1000, 0), MATCH(BX$1, 'Ambiente-Termico'!$B$1:$EC$1, 0))</f>
        <v>0</v>
      </c>
      <c r="BY158" s="2">
        <f>INDEX('Ambiente-Termico'!$B$2:$EC$1000, MATCH($O158, 'Ambiente-Termico'!$I$2:$I$1000, 0), MATCH(BY$1, 'Ambiente-Termico'!$B$1:$EC$1, 0))</f>
        <v>0</v>
      </c>
      <c r="BZ158">
        <f>INDEX('Ambiente-Termico'!$B$2:$EC$1000, MATCH($O158, 'Ambiente-Termico'!$I$2:$I$1000, 0), MATCH(BZ$1, 'Ambiente-Termico'!$B$1:$EC$1, 0))</f>
        <v>2406</v>
      </c>
      <c r="CA158" s="2">
        <f>INDEX('Ambiente-Termico'!$B$2:$EC$1000, MATCH($O158, 'Ambiente-Termico'!$I$2:$I$1000, 0), MATCH(CA$1, 'Ambiente-Termico'!$B$1:$EC$1, 0))</f>
        <v>0.27465753424657541</v>
      </c>
      <c r="CB158">
        <f>INDEX('Ambiente-Termico'!$B$2:$EC$1000, MATCH($O158, 'Ambiente-Termico'!$I$2:$I$1000, 0), MATCH(CB$1, 'Ambiente-Termico'!$B$1:$EC$1, 0))</f>
        <v>6354</v>
      </c>
      <c r="CC158" s="2">
        <f>INDEX('Ambiente-Termico'!$B$2:$EC$1000, MATCH($O158, 'Ambiente-Termico'!$I$2:$I$1000, 0), MATCH(CC$1, 'Ambiente-Termico'!$B$1:$EC$1, 0))</f>
        <v>0.72534246575342465</v>
      </c>
      <c r="CD158">
        <f>INDEX('Ambiente-Termico'!$B$2:$EC$1000, MATCH($O158, 'Ambiente-Termico'!$I$2:$I$1000, 0), MATCH(CD$1, 'Ambiente-Termico'!$B$1:$EC$1, 0))</f>
        <v>1694.78</v>
      </c>
      <c r="CE158">
        <f>INDEX('Ambiente-Termico'!$B$2:$EC$1000, MATCH($O158, 'Ambiente-Termico'!$I$2:$I$1000, 0), MATCH(CE$1, 'Ambiente-Termico'!$B$1:$EC$1, 0))</f>
        <v>528.21</v>
      </c>
      <c r="CF158">
        <f>INDEX('Ambiente-Termico'!$B$2:$EC$1000, MATCH($O158, 'Ambiente-Termico'!$I$2:$I$1000, 0), MATCH(CF$1, 'Ambiente-Termico'!$B$1:$EC$1, 0))</f>
        <v>84.739000000000004</v>
      </c>
      <c r="CG158">
        <f>INDEX('Ambiente-Termico'!$B$2:$EC$1000, MATCH($O158, 'Ambiente-Termico'!$I$2:$I$1000, 0), MATCH(CG$1, 'Ambiente-Termico'!$B$1:$EC$1, 0))</f>
        <v>26.410500000000003</v>
      </c>
      <c r="CH158">
        <f>INDEX('Ambiente-Termico'!$B$2:$EC$1000, MATCH($O158, 'Ambiente-Termico'!$I$2:$I$1000, 0), MATCH(CH$1, 'Ambiente-Termico'!$B$1:$EC$1, 0))</f>
        <v>58.328500000000005</v>
      </c>
      <c r="CI158">
        <f>INDEX('Ambiente-Termico'!$B$2:$EC$1000, MATCH($O158, 'Ambiente-Termico'!$I$2:$I$1000, 0), MATCH(CI$1, 'Ambiente-Termico'!$B$1:$EC$1, 0))</f>
        <v>1378.82</v>
      </c>
      <c r="CJ158">
        <f>INDEX('Ambiente-Termico'!$B$2:$EC$1000, MATCH($O158, 'Ambiente-Termico'!$I$2:$I$1000, 0), MATCH(CJ$1, 'Ambiente-Termico'!$B$1:$EC$1, 0))</f>
        <v>41.061144385723203</v>
      </c>
      <c r="CK158">
        <f>INDEX('Ambiente-Termico'!$B$2:$EC$1000, MATCH($O158, 'Ambiente-Termico'!$I$2:$I$1000, 0), MATCH(CK$1, 'Ambiente-Termico'!$B$1:$EC$1, 0))</f>
        <v>64.97</v>
      </c>
      <c r="CL158">
        <f>INDEX('Ambiente-Termico'!$B$2:$EC$1000, MATCH($O158, 'Ambiente-Termico'!$I$2:$I$1000, 0), MATCH(CL$1, 'Ambiente-Termico'!$B$1:$EC$1, 0))</f>
        <v>88.12</v>
      </c>
      <c r="CM158">
        <f>INDEX('Ambiente-Termico'!$B$2:$EC$1000, MATCH($O158, 'Ambiente-Termico'!$I$2:$I$1000, 0), MATCH(CM$1, 'Ambiente-Termico'!$B$1:$EC$1, 0))</f>
        <v>14.58</v>
      </c>
      <c r="CN158" t="str">
        <f>INDEX('Ambiente-Termico'!$B$2:$EC$1000, MATCH($O158, 'Ambiente-Termico'!$I$2:$I$1000, 0), MATCH(CN$1, 'Ambiente-Termico'!$B$1:$EC$1, 0))</f>
        <v xml:space="preserve"> 02/21  18:00:00</v>
      </c>
      <c r="CO158">
        <f>INDEX('Ambiente-Termico'!$B$2:$EC$1000, MATCH($O158, 'Ambiente-Termico'!$I$2:$I$1000, 0), MATCH(CO$1, 'Ambiente-Termico'!$B$1:$EC$1, 0))</f>
        <v>750.9635744819069</v>
      </c>
      <c r="CP158">
        <f>INDEX('Ambiente-Termico'!$B$2:$EC$1000, MATCH($O158, 'Ambiente-Termico'!$I$2:$I$1000, 0), MATCH(CP$1, 'Ambiente-Termico'!$B$1:$EC$1, 0))</f>
        <v>81</v>
      </c>
      <c r="CQ158">
        <f>INDEX('Ambiente-Termico'!$B$2:$EC$1000, MATCH($O158, 'Ambiente-Termico'!$I$2:$I$1000, 0), MATCH(CQ$1, 'Ambiente-Termico'!$B$1:$EC$1, 0))</f>
        <v>54.728125000000041</v>
      </c>
      <c r="CR158">
        <f>INDEX('Ambiente-Termico'!$B$2:$EC$1000, MATCH($O158, 'Ambiente-Termico'!$I$2:$I$1000, 0), MATCH(CR$1, 'Ambiente-Termico'!$B$1:$EC$1, 0))</f>
        <v>0</v>
      </c>
      <c r="CS158">
        <f>INDEX('Ambiente-Termico'!$B$2:$EC$1000, MATCH($O158, 'Ambiente-Termico'!$I$2:$I$1000, 0), MATCH(CS$1, 'Ambiente-Termico'!$B$1:$EC$1, 0))</f>
        <v>1796.4562590904941</v>
      </c>
      <c r="CT158">
        <f>INDEX('Ambiente-Termico'!$B$2:$EC$1000, MATCH($O158, 'Ambiente-Termico'!$I$2:$I$1000, 0), MATCH(CT$1, 'Ambiente-Termico'!$B$1:$EC$1, 0))</f>
        <v>1271.976508541286</v>
      </c>
      <c r="CU158">
        <f>INDEX('Ambiente-Termico'!$B$2:$EC$1000, MATCH($O158, 'Ambiente-Termico'!$I$2:$I$1000, 0), MATCH(CU$1, 'Ambiente-Termico'!$B$1:$EC$1, 0))</f>
        <v>524.47975054920721</v>
      </c>
      <c r="CV158">
        <f>INDEX('Ambiente-Termico'!$B$2:$EC$1000, MATCH($O158, 'Ambiente-Termico'!$I$2:$I$1000, 0), MATCH(CV$1, 'Ambiente-Termico'!$B$1:$EC$1, 0))</f>
        <v>-1181.82780828868</v>
      </c>
      <c r="CW158">
        <f>INDEX('Ambiente-Termico'!$B$2:$EC$1000, MATCH($O158, 'Ambiente-Termico'!$I$2:$I$1000, 0), MATCH(CW$1, 'Ambiente-Termico'!$B$1:$EC$1, 0))</f>
        <v>0</v>
      </c>
      <c r="CX158">
        <f>INDEX('Ambiente-Termico'!$B$2:$EC$1000, MATCH($O158, 'Ambiente-Termico'!$I$2:$I$1000, 0), MATCH(CX$1, 'Ambiente-Termico'!$B$1:$EC$1, 0))</f>
        <v>0.60699868009317015</v>
      </c>
      <c r="CY158">
        <f>INDEX('Ambiente-Termico'!$B$2:$EC$1000, MATCH($O158, 'Ambiente-Termico'!$I$2:$I$1000, 0), MATCH(CY$1, 'Ambiente-Termico'!$B$1:$EC$1, 0))</f>
        <v>750.9635744819069</v>
      </c>
      <c r="CZ158">
        <f>INDEX('Ambiente-Termico'!$B$2:$EC$1000, MATCH($O158, 'Ambiente-Termico'!$I$2:$I$1000, 0), MATCH(CZ$1, 'Ambiente-Termico'!$B$1:$EC$1, 0))</f>
        <v>0</v>
      </c>
      <c r="DA158" t="str">
        <f>INDEX('Ambiente-Termico'!$B$2:$EC$1000, MATCH($O158, 'Ambiente-Termico'!$I$2:$I$1000, 0), MATCH(DA$1, 'Ambiente-Termico'!$B$1:$EC$1, 0))</f>
        <v xml:space="preserve"> 02/21  18:00:00</v>
      </c>
      <c r="DB158">
        <f>INDEX('Ambiente-Termico'!$B$2:$EC$1000, MATCH($O158, 'Ambiente-Termico'!$I$2:$I$1000, 0), MATCH(DB$1, 'Ambiente-Termico'!$B$1:$EC$1, 0))</f>
        <v>665.34386705111967</v>
      </c>
      <c r="DC158">
        <f>INDEX('Ambiente-Termico'!$B$2:$EC$1000, MATCH($O158, 'Ambiente-Termico'!$I$2:$I$1000, 0), MATCH(DC$1, 'Ambiente-Termico'!$B$1:$EC$1, 0))</f>
        <v>81</v>
      </c>
      <c r="DD158">
        <f>INDEX('Ambiente-Termico'!$B$2:$EC$1000, MATCH($O158, 'Ambiente-Termico'!$I$2:$I$1000, 0), MATCH(DD$1, 'Ambiente-Termico'!$B$1:$EC$1, 0))</f>
        <v>54.728125000000041</v>
      </c>
      <c r="DE158">
        <f>INDEX('Ambiente-Termico'!$B$2:$EC$1000, MATCH($O158, 'Ambiente-Termico'!$I$2:$I$1000, 0), MATCH(DE$1, 'Ambiente-Termico'!$B$1:$EC$1, 0))</f>
        <v>0</v>
      </c>
      <c r="DF158">
        <f>INDEX('Ambiente-Termico'!$B$2:$EC$1000, MATCH($O158, 'Ambiente-Termico'!$I$2:$I$1000, 0), MATCH(DF$1, 'Ambiente-Termico'!$B$1:$EC$1, 0))</f>
        <v>1866.0929368521761</v>
      </c>
      <c r="DG158">
        <f>INDEX('Ambiente-Termico'!$B$2:$EC$1000, MATCH($O158, 'Ambiente-Termico'!$I$2:$I$1000, 0), MATCH(DG$1, 'Ambiente-Termico'!$B$1:$EC$1, 0))</f>
        <v>1290.175746278047</v>
      </c>
      <c r="DH158">
        <f>INDEX('Ambiente-Termico'!$B$2:$EC$1000, MATCH($O158, 'Ambiente-Termico'!$I$2:$I$1000, 0), MATCH(DH$1, 'Ambiente-Termico'!$B$1:$EC$1, 0))</f>
        <v>575.91719057412888</v>
      </c>
      <c r="DI158">
        <f>INDEX('Ambiente-Termico'!$B$2:$EC$1000, MATCH($O158, 'Ambiente-Termico'!$I$2:$I$1000, 0), MATCH(DI$1, 'Ambiente-Termico'!$B$1:$EC$1, 0))</f>
        <v>-1339.3613122740931</v>
      </c>
      <c r="DJ158">
        <f>INDEX('Ambiente-Termico'!$B$2:$EC$1000, MATCH($O158, 'Ambiente-Termico'!$I$2:$I$1000, 0), MATCH(DJ$1, 'Ambiente-Termico'!$B$1:$EC$1, 0))</f>
        <v>0</v>
      </c>
      <c r="DK158">
        <f>INDEX('Ambiente-Termico'!$B$2:$EC$1000, MATCH($O158, 'Ambiente-Termico'!$I$2:$I$1000, 0), MATCH(DK$1, 'Ambiente-Termico'!$B$1:$EC$1, 0))</f>
        <v>2.8841174730367811</v>
      </c>
      <c r="DL158">
        <f>INDEX('Ambiente-Termico'!$B$2:$EC$1000, MATCH($O158, 'Ambiente-Termico'!$I$2:$I$1000, 0), MATCH(DL$1, 'Ambiente-Termico'!$B$1:$EC$1, 0))</f>
        <v>665.34386705111967</v>
      </c>
      <c r="DM158">
        <f>INDEX('Ambiente-Termico'!$B$2:$EC$1000, MATCH($O158, 'Ambiente-Termico'!$I$2:$I$1000, 0), MATCH(DM$1, 'Ambiente-Termico'!$B$1:$EC$1, 0))</f>
        <v>0</v>
      </c>
      <c r="DN158" s="2">
        <f t="shared" si="90"/>
        <v>0.56402017858199416</v>
      </c>
      <c r="DO158" s="2">
        <f t="shared" si="91"/>
        <v>0.14629967837344238</v>
      </c>
      <c r="DP158" s="2">
        <f t="shared" si="92"/>
        <v>0.56402017858199405</v>
      </c>
      <c r="DQ158" s="2">
        <f t="shared" si="93"/>
        <v>0.14629967837344238</v>
      </c>
      <c r="DR158" s="2">
        <f t="shared" si="94"/>
        <v>0.64309359473284866</v>
      </c>
      <c r="DS158" s="2">
        <f t="shared" si="95"/>
        <v>0.67489631398882866</v>
      </c>
      <c r="DT158" s="2">
        <f t="shared" si="96"/>
        <v>-0.25751829314271091</v>
      </c>
      <c r="DU158" s="2">
        <f t="shared" si="97"/>
        <v>0.53804038680318533</v>
      </c>
      <c r="DV158" s="2">
        <f t="shared" si="98"/>
        <v>-0.15871137409598957</v>
      </c>
      <c r="DW158" s="2">
        <f t="shared" si="99"/>
        <v>0.33697135061391537</v>
      </c>
      <c r="DX158" s="2">
        <f t="shared" si="100"/>
        <v>0.38885092614328454</v>
      </c>
      <c r="DY158" s="2">
        <f t="shared" si="101"/>
        <v>0.10786142331321763</v>
      </c>
      <c r="DZ158" s="2">
        <f t="shared" si="102"/>
        <v>7.2877203182267813E-2</v>
      </c>
      <c r="EA158" s="2">
        <f t="shared" si="103"/>
        <v>0</v>
      </c>
      <c r="EB158" s="2">
        <f t="shared" si="104"/>
        <v>2.3922015929066562</v>
      </c>
      <c r="EC158" s="2">
        <f t="shared" si="105"/>
        <v>1.6937925510153116</v>
      </c>
      <c r="ED158" s="2">
        <f t="shared" si="106"/>
        <v>0.69840904189134356</v>
      </c>
      <c r="EE158" s="2">
        <f t="shared" si="107"/>
        <v>-1.5737485125081176</v>
      </c>
      <c r="EF158" s="2">
        <f t="shared" si="108"/>
        <v>0</v>
      </c>
      <c r="EG158" s="2">
        <f t="shared" si="109"/>
        <v>8.0829310597646661E-4</v>
      </c>
      <c r="EH158" s="2">
        <f t="shared" si="110"/>
        <v>1</v>
      </c>
      <c r="EI158" s="2">
        <f t="shared" si="111"/>
        <v>0</v>
      </c>
      <c r="EJ158" s="2">
        <f t="shared" si="112"/>
        <v>0.37659731450509271</v>
      </c>
      <c r="EK158" s="2">
        <f t="shared" si="113"/>
        <v>0.12174155953221796</v>
      </c>
      <c r="EL158" s="2">
        <f t="shared" si="114"/>
        <v>8.2255398614495948E-2</v>
      </c>
      <c r="EM158" s="2">
        <f t="shared" si="115"/>
        <v>0</v>
      </c>
      <c r="EN158" s="2">
        <f t="shared" si="116"/>
        <v>2.8047044983264278</v>
      </c>
      <c r="EO158" s="2">
        <f t="shared" si="117"/>
        <v>1.9391112027473161</v>
      </c>
      <c r="EP158" s="2">
        <f t="shared" si="118"/>
        <v>0.86559329557911147</v>
      </c>
      <c r="EQ158" s="2">
        <f t="shared" si="119"/>
        <v>-2.0130362337452601</v>
      </c>
      <c r="ER158" s="2">
        <f t="shared" si="120"/>
        <v>0</v>
      </c>
      <c r="ES158" s="2">
        <f t="shared" si="121"/>
        <v>4.3347772721187327E-3</v>
      </c>
      <c r="ET158" s="2">
        <f t="shared" si="122"/>
        <v>1</v>
      </c>
      <c r="EU158" s="2">
        <f t="shared" si="123"/>
        <v>0</v>
      </c>
      <c r="EV158">
        <f>INDEX('Ambiente-Luminico'!$B$2:$DZ$1000, MATCH($P158, 'Ambiente-Luminico'!$M$2:$M$1000, 0), MATCH(EV$1, 'Ambiente-Luminico'!$B$1:$DZ$1, 0))</f>
        <v>1</v>
      </c>
      <c r="EW158">
        <f>INDEX('Ambiente-Luminico'!$B$2:$DZ$1000, MATCH($P158, 'Ambiente-Luminico'!$M$2:$M$1000, 0), MATCH(EW$1, 'Ambiente-Luminico'!$B$1:$DZ$1, 0))</f>
        <v>0.21428572000000001</v>
      </c>
      <c r="EX158">
        <f>INDEX('Ambiente-Luminico'!$B$2:$DZ$1000, MATCH($P158, 'Ambiente-Luminico'!$M$2:$M$1000, 0), MATCH(EX$1, 'Ambiente-Luminico'!$B$1:$DZ$1, 0))</f>
        <v>0</v>
      </c>
      <c r="EY158">
        <f>INDEX('Ambiente-Luminico'!$B$2:$DZ$1000, MATCH($P158, 'Ambiente-Luminico'!$M$2:$M$1000, 0), MATCH(EY$1, 'Ambiente-Luminico'!$B$1:$DZ$1, 0))</f>
        <v>0.71410949999999995</v>
      </c>
      <c r="EZ158">
        <f>INDEX('Ambiente-Luminico'!$B$2:$DZ$1000, MATCH($P158, 'Ambiente-Luminico'!$M$2:$M$1000, 0), MATCH(EZ$1, 'Ambiente-Luminico'!$B$1:$DZ$1, 0))</f>
        <v>4.0044035999999998E-2</v>
      </c>
      <c r="FA158">
        <f>INDEX('Ambiente-Luminico'!$B$2:$DZ$1000, MATCH($P158, 'Ambiente-Luminico'!$M$2:$M$1000, 0), MATCH(FA$1, 'Ambiente-Luminico'!$B$1:$DZ$1, 0))</f>
        <v>859.85784999999998</v>
      </c>
      <c r="FB158">
        <f>INDEX('Ambiente-Luminico'!$B$2:$DZ$1000, MATCH($P158, 'Ambiente-Luminico'!$M$2:$M$1000, 0), MATCH(FB$1, 'Ambiente-Luminico'!$B$1:$DZ$1, 0))</f>
        <v>0.11830357499999999</v>
      </c>
    </row>
    <row r="159" spans="1:158" x14ac:dyDescent="0.3">
      <c r="A159">
        <f>IF(INDEX(Plan1!O$5:O$1000,ROW()-1)="","",INDEX(Plan1!O$5:O$1000,ROW()-1))</f>
        <v>158</v>
      </c>
      <c r="B159" t="str">
        <f>IF(INDEX(Plan1!P$5:P$1000,ROW()-1)="","",INDEX(Plan1!P$5:P$1000,ROW()-1))</f>
        <v>CTD-HVAC_dia-V86-T120</v>
      </c>
      <c r="C159" t="str">
        <f>IF(INDEX(Plan1!Q$5:Q$1000,ROW()-1)="","",INDEX(Plan1!Q$5:Q$1000,ROW()-1))</f>
        <v>CTD</v>
      </c>
      <c r="D159" t="str">
        <f>IF(INDEX(Plan1!R$5:R$1000,ROW()-1)="","",INDEX(Plan1!R$5:R$1000,ROW()-1))</f>
        <v>HVAC_dia</v>
      </c>
      <c r="E159" t="str">
        <f>IF(INDEX(Plan1!S$5:S$1000,ROW()-1)="","",INDEX(Plan1!S$5:S$1000,ROW()-1))</f>
        <v>V86</v>
      </c>
      <c r="F159" t="str">
        <f>IF(INDEX(Plan1!T$5:T$1000,ROW()-1)="","",INDEX(Plan1!T$5:T$1000,ROW()-1))</f>
        <v>T120</v>
      </c>
      <c r="G159" t="str">
        <f>IF(INDEX(Plan1!U$5:U$1000,ROW()-1)="","",INDEX(Plan1!U$5:U$1000,ROW()-1))</f>
        <v>DORMITÓRIO 1</v>
      </c>
      <c r="H159">
        <f>IF(INDEX(Plan1!W$5:W$1000,ROW()-1)="","",INDEX(Plan1!W$5:W$1000,ROW()-1))</f>
        <v>20</v>
      </c>
      <c r="I159">
        <f>IF(INDEX(Plan1!X$5:X$1000,ROW()-1)="","",INDEX(Plan1!X$5:X$1000,ROW()-1))</f>
        <v>14.52</v>
      </c>
      <c r="J159">
        <f>IF(INDEX(Plan1!Y$5:Y$1000,ROW()-1)="","",INDEX(Plan1!Y$5:Y$1000,ROW()-1))</f>
        <v>6.24</v>
      </c>
      <c r="K159" s="16">
        <f>IF(INDEX(Plan1!Z$5:Z$1000,ROW()-1)="","",INDEX(Plan1!Z$5:Z$1000,ROW()-1))</f>
        <v>0.43</v>
      </c>
      <c r="L159" s="2">
        <f>IF(INDEX(Plan1!AA$5:AA$1000,ROW()-1)="","",INDEX(Plan1!AA$5:AA$1000,ROW()-1))</f>
        <v>0.31</v>
      </c>
      <c r="M159" t="str">
        <f t="shared" si="124"/>
        <v>T120</v>
      </c>
      <c r="N159" t="str">
        <f t="shared" si="125"/>
        <v>Oeste</v>
      </c>
      <c r="O159" t="str">
        <f t="shared" si="126"/>
        <v>CTD-HVAC_dia-V86-T120-DORMITÓRIO 1-T120</v>
      </c>
      <c r="P159" t="str">
        <f t="shared" si="127"/>
        <v>CTD-VN-V86-T120-DORMITÓRIO 1-T120</v>
      </c>
      <c r="Q159" t="str">
        <f t="shared" si="128"/>
        <v>CTD_T120_V86</v>
      </c>
      <c r="R159" t="str">
        <f t="shared" si="129"/>
        <v>CTD_T120_V86_sDG</v>
      </c>
      <c r="S159" t="str">
        <f t="shared" si="130"/>
        <v>CTD-DORM-01</v>
      </c>
      <c r="T159" t="str">
        <f t="shared" si="131"/>
        <v>CTD-HVAC_dia-V86-ST-DORMITÓRIO 1-ST</v>
      </c>
      <c r="U159">
        <f>INDEX('Ambiente-Termico'!$B$2:$EC$1000, MATCH($O159, 'Ambiente-Termico'!$I$2:$I$1000, 0), MATCH(U$1, 'Ambiente-Termico'!$B$1:$EC$1, 0))</f>
        <v>8760</v>
      </c>
      <c r="V159">
        <f>INDEX('Ambiente-Termico'!$B$2:$EC$1000, MATCH($O159, 'Ambiente-Termico'!$I$2:$I$1000, 0), MATCH(V$1, 'Ambiente-Termico'!$B$1:$EC$1, 0))</f>
        <v>24.01</v>
      </c>
      <c r="W159">
        <f>INDEX('Ambiente-Termico'!$B$2:$EC$1000, MATCH($O159, 'Ambiente-Termico'!$I$2:$I$1000, 0), MATCH(W$1, 'Ambiente-Termico'!$B$1:$EC$1, 0))</f>
        <v>24.01</v>
      </c>
      <c r="X159">
        <f>INDEX('Ambiente-Termico'!$B$2:$EC$1000, MATCH($O159, 'Ambiente-Termico'!$I$2:$I$1000, 0), MATCH(X$1, 'Ambiente-Termico'!$B$1:$EC$1, 0))</f>
        <v>22.13</v>
      </c>
      <c r="Y159">
        <f>INDEX('Ambiente-Termico'!$B$2:$EC$1000, MATCH($O159, 'Ambiente-Termico'!$I$2:$I$1000, 0), MATCH(Y$1, 'Ambiente-Termico'!$B$1:$EC$1, 0))</f>
        <v>22.13</v>
      </c>
      <c r="Z159">
        <f>INDEX('Ambiente-Termico'!$B$2:$EC$1000, MATCH($O159, 'Ambiente-Termico'!$I$2:$I$1000, 0), MATCH(Z$1, 'Ambiente-Termico'!$B$1:$EC$1, 0))</f>
        <v>27.01</v>
      </c>
      <c r="AA159">
        <f>INDEX('Ambiente-Termico'!$B$2:$EC$1000, MATCH($O159, 'Ambiente-Termico'!$I$2:$I$1000, 0), MATCH(AA$1, 'Ambiente-Termico'!$B$1:$EC$1, 0))</f>
        <v>27.01</v>
      </c>
      <c r="AB159">
        <f>INDEX('Ambiente-Termico'!$B$2:$EC$1000, MATCH($O159, 'Ambiente-Termico'!$I$2:$I$1000, 0), MATCH(AB$1, 'Ambiente-Termico'!$B$1:$EC$1, 0))</f>
        <v>21.44</v>
      </c>
      <c r="AC159">
        <f>INDEX('Ambiente-Termico'!$B$2:$EC$1000, MATCH($O159, 'Ambiente-Termico'!$I$2:$I$1000, 0), MATCH(AC$1, 'Ambiente-Termico'!$B$1:$EC$1, 0))</f>
        <v>21.44</v>
      </c>
      <c r="AD159">
        <f>INDEX('Ambiente-Termico'!$B$2:$EC$1000, MATCH($O159, 'Ambiente-Termico'!$I$2:$I$1000, 0), MATCH(AD$1, 'Ambiente-Termico'!$B$1:$EC$1, 0))</f>
        <v>25.5</v>
      </c>
      <c r="AE159">
        <f>INDEX('Ambiente-Termico'!$B$2:$EC$1000, MATCH($O159, 'Ambiente-Termico'!$I$2:$I$1000, 0), MATCH(AE$1, 'Ambiente-Termico'!$B$1:$EC$1, 0))</f>
        <v>25.5</v>
      </c>
      <c r="AF159">
        <f>INDEX('Ambiente-Termico'!$B$2:$EC$1000, MATCH($O159, 'Ambiente-Termico'!$I$2:$I$1000, 0), MATCH(AF$1, 'Ambiente-Termico'!$B$1:$EC$1, 0))</f>
        <v>21.78</v>
      </c>
      <c r="AG159">
        <f>INDEX('Ambiente-Termico'!$B$2:$EC$1000, MATCH($O159, 'Ambiente-Termico'!$I$2:$I$1000, 0), MATCH(AG$1, 'Ambiente-Termico'!$B$1:$EC$1, 0))</f>
        <v>21.78</v>
      </c>
      <c r="AH159" s="2">
        <f t="shared" si="132"/>
        <v>0</v>
      </c>
      <c r="AI159" s="2">
        <f t="shared" si="132"/>
        <v>0</v>
      </c>
      <c r="AJ159" s="2">
        <f t="shared" si="132"/>
        <v>8.0681308830120591E-3</v>
      </c>
      <c r="AK159" s="2">
        <f t="shared" si="132"/>
        <v>8.0681308830120591E-3</v>
      </c>
      <c r="AL159" s="2">
        <f t="shared" si="133"/>
        <v>4.8943661971830865E-2</v>
      </c>
      <c r="AM159" s="2">
        <f t="shared" si="133"/>
        <v>4.8943661971830865E-2</v>
      </c>
      <c r="AN159" s="2">
        <f t="shared" si="133"/>
        <v>1.6062413951353771E-2</v>
      </c>
      <c r="AO159" s="2">
        <f t="shared" si="133"/>
        <v>1.6062413951353771E-2</v>
      </c>
      <c r="AP159" s="2">
        <f t="shared" si="134"/>
        <v>2.6717557251908386E-2</v>
      </c>
      <c r="AQ159" s="2">
        <f t="shared" si="134"/>
        <v>2.6717557251908386E-2</v>
      </c>
      <c r="AR159" s="2">
        <f t="shared" si="134"/>
        <v>1.2244897959183598E-2</v>
      </c>
      <c r="AS159" s="2">
        <f t="shared" si="134"/>
        <v>1.2244897959183598E-2</v>
      </c>
      <c r="AT159">
        <f>INDEX('Ambiente-Termico'!$B$2:$EC$1000, MATCH($O159, 'Ambiente-Termico'!$I$2:$I$1000, 0), MATCH(AT$1, 'Ambiente-Termico'!$B$1:$EC$1, 0))</f>
        <v>0</v>
      </c>
      <c r="AU159" s="2">
        <f>INDEX('Ambiente-Termico'!$B$2:$EC$1000, MATCH($O159, 'Ambiente-Termico'!$I$2:$I$1000, 0), MATCH(AU$1, 'Ambiente-Termico'!$B$1:$EC$1, 0))</f>
        <v>0</v>
      </c>
      <c r="AV159">
        <f>INDEX('Ambiente-Termico'!$B$2:$EC$1000, MATCH($O159, 'Ambiente-Termico'!$I$2:$I$1000, 0), MATCH(AV$1, 'Ambiente-Termico'!$B$1:$EC$1, 0))</f>
        <v>8760</v>
      </c>
      <c r="AW159" s="2">
        <f>INDEX('Ambiente-Termico'!$B$2:$EC$1000, MATCH($O159, 'Ambiente-Termico'!$I$2:$I$1000, 0), MATCH(AW$1, 'Ambiente-Termico'!$B$1:$EC$1, 0))</f>
        <v>1</v>
      </c>
      <c r="AX159">
        <f>INDEX('Ambiente-Termico'!$B$2:$EC$1000, MATCH($O159, 'Ambiente-Termico'!$I$2:$I$1000, 0), MATCH(AX$1, 'Ambiente-Termico'!$B$1:$EC$1, 0))</f>
        <v>0</v>
      </c>
      <c r="AY159" s="2">
        <f>INDEX('Ambiente-Termico'!$B$2:$EC$1000, MATCH($O159, 'Ambiente-Termico'!$I$2:$I$1000, 0), MATCH(AY$1, 'Ambiente-Termico'!$B$1:$EC$1, 0))</f>
        <v>0</v>
      </c>
      <c r="AZ159">
        <f>INDEX('Ambiente-Termico'!$B$2:$EC$1000, MATCH($O159, 'Ambiente-Termico'!$I$2:$I$1000, 0), MATCH(AZ$1, 'Ambiente-Termico'!$B$1:$EC$1, 0))</f>
        <v>0</v>
      </c>
      <c r="BA159" s="2">
        <f>INDEX('Ambiente-Termico'!$B$2:$EC$1000, MATCH($O159, 'Ambiente-Termico'!$I$2:$I$1000, 0), MATCH(BA$1, 'Ambiente-Termico'!$B$1:$EC$1, 0))</f>
        <v>0</v>
      </c>
      <c r="BB159">
        <f>INDEX('Ambiente-Termico'!$B$2:$EC$1000, MATCH($O159, 'Ambiente-Termico'!$I$2:$I$1000, 0), MATCH(BB$1, 'Ambiente-Termico'!$B$1:$EC$1, 0))</f>
        <v>8760</v>
      </c>
      <c r="BC159" s="2">
        <f>INDEX('Ambiente-Termico'!$B$2:$EC$1000, MATCH($O159, 'Ambiente-Termico'!$I$2:$I$1000, 0), MATCH(BC$1, 'Ambiente-Termico'!$B$1:$EC$1, 0))</f>
        <v>1</v>
      </c>
      <c r="BD159" t="e">
        <f>INDEX('Ambiente-Termico'!$B$2:$EC$1000, MATCH($O159, 'Ambiente-Termico'!$I$2:$I$1000, 0), MATCH(BD$1, 'Ambiente-Termico'!$B$1:$EC$1, 0))</f>
        <v>#N/A</v>
      </c>
      <c r="BE159" s="2" t="e">
        <f>INDEX('Ambiente-Termico'!$B$2:$EC$1000, MATCH($O159, 'Ambiente-Termico'!$I$2:$I$1000, 0), MATCH(BE$1, 'Ambiente-Termico'!$B$1:$EC$1, 0))</f>
        <v>#N/A</v>
      </c>
      <c r="BF159">
        <f>INDEX('Ambiente-Termico'!$B$2:$EC$1000, MATCH($O159, 'Ambiente-Termico'!$I$2:$I$1000, 0), MATCH(BF$1, 'Ambiente-Termico'!$B$1:$EC$1, 0))</f>
        <v>0</v>
      </c>
      <c r="BG159" s="2">
        <f>INDEX('Ambiente-Termico'!$B$2:$EC$1000, MATCH($O159, 'Ambiente-Termico'!$I$2:$I$1000, 0), MATCH(BG$1, 'Ambiente-Termico'!$B$1:$EC$1, 0))</f>
        <v>0</v>
      </c>
      <c r="BH159">
        <f>INDEX('Ambiente-Termico'!$B$2:$EC$1000, MATCH($O159, 'Ambiente-Termico'!$I$2:$I$1000, 0), MATCH(BH$1, 'Ambiente-Termico'!$B$1:$EC$1, 0))</f>
        <v>0</v>
      </c>
      <c r="BI159" s="2">
        <f>INDEX('Ambiente-Termico'!$B$2:$EC$1000, MATCH($O159, 'Ambiente-Termico'!$I$2:$I$1000, 0), MATCH(BI$1, 'Ambiente-Termico'!$B$1:$EC$1, 0))</f>
        <v>0</v>
      </c>
      <c r="BJ159">
        <f>INDEX('Ambiente-Termico'!$B$2:$EC$1000, MATCH($O159, 'Ambiente-Termico'!$I$2:$I$1000, 0), MATCH(BJ$1, 'Ambiente-Termico'!$B$1:$EC$1, 0))</f>
        <v>8760</v>
      </c>
      <c r="BK159" s="2">
        <f>INDEX('Ambiente-Termico'!$B$2:$EC$1000, MATCH($O159, 'Ambiente-Termico'!$I$2:$I$1000, 0), MATCH(BK$1, 'Ambiente-Termico'!$B$1:$EC$1, 0))</f>
        <v>1</v>
      </c>
      <c r="BL159">
        <f>INDEX('Ambiente-Termico'!$B$2:$EC$1000, MATCH($O159, 'Ambiente-Termico'!$I$2:$I$1000, 0), MATCH(BL$1, 'Ambiente-Termico'!$B$1:$EC$1, 0))</f>
        <v>0</v>
      </c>
      <c r="BM159" s="2">
        <f>INDEX('Ambiente-Termico'!$B$2:$EC$1000, MATCH($O159, 'Ambiente-Termico'!$I$2:$I$1000, 0), MATCH(BM$1, 'Ambiente-Termico'!$B$1:$EC$1, 0))</f>
        <v>0</v>
      </c>
      <c r="BN159">
        <f>INDEX('Ambiente-Termico'!$B$2:$EC$1000, MATCH($O159, 'Ambiente-Termico'!$I$2:$I$1000, 0), MATCH(BN$1, 'Ambiente-Termico'!$B$1:$EC$1, 0))</f>
        <v>0</v>
      </c>
      <c r="BO159" s="2">
        <f>INDEX('Ambiente-Termico'!$B$2:$EC$1000, MATCH($O159, 'Ambiente-Termico'!$I$2:$I$1000, 0), MATCH(BO$1, 'Ambiente-Termico'!$B$1:$EC$1, 0))</f>
        <v>0</v>
      </c>
      <c r="BP159">
        <f>INDEX('Ambiente-Termico'!$B$2:$EC$1000, MATCH($O159, 'Ambiente-Termico'!$I$2:$I$1000, 0), MATCH(BP$1, 'Ambiente-Termico'!$B$1:$EC$1, 0))</f>
        <v>8760</v>
      </c>
      <c r="BQ159" s="2">
        <f>INDEX('Ambiente-Termico'!$B$2:$EC$1000, MATCH($O159, 'Ambiente-Termico'!$I$2:$I$1000, 0), MATCH(BQ$1, 'Ambiente-Termico'!$B$1:$EC$1, 0))</f>
        <v>1</v>
      </c>
      <c r="BR159">
        <f>INDEX('Ambiente-Termico'!$B$2:$EC$1000, MATCH($O159, 'Ambiente-Termico'!$I$2:$I$1000, 0), MATCH(BR$1, 'Ambiente-Termico'!$B$1:$EC$1, 0))</f>
        <v>0</v>
      </c>
      <c r="BS159" s="2">
        <f>INDEX('Ambiente-Termico'!$B$2:$EC$1000, MATCH($O159, 'Ambiente-Termico'!$I$2:$I$1000, 0), MATCH(BS$1, 'Ambiente-Termico'!$B$1:$EC$1, 0))</f>
        <v>0</v>
      </c>
      <c r="BT159">
        <f>INDEX('Ambiente-Termico'!$B$2:$EC$1000, MATCH($O159, 'Ambiente-Termico'!$I$2:$I$1000, 0), MATCH(BT$1, 'Ambiente-Termico'!$B$1:$EC$1, 0))</f>
        <v>2300</v>
      </c>
      <c r="BU159" s="2">
        <f>INDEX('Ambiente-Termico'!$B$2:$EC$1000, MATCH($O159, 'Ambiente-Termico'!$I$2:$I$1000, 0), MATCH(BU$1, 'Ambiente-Termico'!$B$1:$EC$1, 0))</f>
        <v>0.26255707762557079</v>
      </c>
      <c r="BV159">
        <f>INDEX('Ambiente-Termico'!$B$2:$EC$1000, MATCH($O159, 'Ambiente-Termico'!$I$2:$I$1000, 0), MATCH(BV$1, 'Ambiente-Termico'!$B$1:$EC$1, 0))</f>
        <v>6460</v>
      </c>
      <c r="BW159" s="2">
        <f>INDEX('Ambiente-Termico'!$B$2:$EC$1000, MATCH($O159, 'Ambiente-Termico'!$I$2:$I$1000, 0), MATCH(BW$1, 'Ambiente-Termico'!$B$1:$EC$1, 0))</f>
        <v>0.73744292237442921</v>
      </c>
      <c r="BX159">
        <f>INDEX('Ambiente-Termico'!$B$2:$EC$1000, MATCH($O159, 'Ambiente-Termico'!$I$2:$I$1000, 0), MATCH(BX$1, 'Ambiente-Termico'!$B$1:$EC$1, 0))</f>
        <v>0</v>
      </c>
      <c r="BY159" s="2">
        <f>INDEX('Ambiente-Termico'!$B$2:$EC$1000, MATCH($O159, 'Ambiente-Termico'!$I$2:$I$1000, 0), MATCH(BY$1, 'Ambiente-Termico'!$B$1:$EC$1, 0))</f>
        <v>0</v>
      </c>
      <c r="BZ159">
        <f>INDEX('Ambiente-Termico'!$B$2:$EC$1000, MATCH($O159, 'Ambiente-Termico'!$I$2:$I$1000, 0), MATCH(BZ$1, 'Ambiente-Termico'!$B$1:$EC$1, 0))</f>
        <v>2300</v>
      </c>
      <c r="CA159" s="2">
        <f>INDEX('Ambiente-Termico'!$B$2:$EC$1000, MATCH($O159, 'Ambiente-Termico'!$I$2:$I$1000, 0), MATCH(CA$1, 'Ambiente-Termico'!$B$1:$EC$1, 0))</f>
        <v>0.26255707762557079</v>
      </c>
      <c r="CB159">
        <f>INDEX('Ambiente-Termico'!$B$2:$EC$1000, MATCH($O159, 'Ambiente-Termico'!$I$2:$I$1000, 0), MATCH(CB$1, 'Ambiente-Termico'!$B$1:$EC$1, 0))</f>
        <v>6460</v>
      </c>
      <c r="CC159" s="2">
        <f>INDEX('Ambiente-Termico'!$B$2:$EC$1000, MATCH($O159, 'Ambiente-Termico'!$I$2:$I$1000, 0), MATCH(CC$1, 'Ambiente-Termico'!$B$1:$EC$1, 0))</f>
        <v>0.73744292237442921</v>
      </c>
      <c r="CD159">
        <f>INDEX('Ambiente-Termico'!$B$2:$EC$1000, MATCH($O159, 'Ambiente-Termico'!$I$2:$I$1000, 0), MATCH(CD$1, 'Ambiente-Termico'!$B$1:$EC$1, 0))</f>
        <v>2244.33</v>
      </c>
      <c r="CE159">
        <f>INDEX('Ambiente-Termico'!$B$2:$EC$1000, MATCH($O159, 'Ambiente-Termico'!$I$2:$I$1000, 0), MATCH(CE$1, 'Ambiente-Termico'!$B$1:$EC$1, 0))</f>
        <v>530.26</v>
      </c>
      <c r="CF159">
        <f>INDEX('Ambiente-Termico'!$B$2:$EC$1000, MATCH($O159, 'Ambiente-Termico'!$I$2:$I$1000, 0), MATCH(CF$1, 'Ambiente-Termico'!$B$1:$EC$1, 0))</f>
        <v>112.2165</v>
      </c>
      <c r="CG159">
        <f>INDEX('Ambiente-Termico'!$B$2:$EC$1000, MATCH($O159, 'Ambiente-Termico'!$I$2:$I$1000, 0), MATCH(CG$1, 'Ambiente-Termico'!$B$1:$EC$1, 0))</f>
        <v>26.512999999999998</v>
      </c>
      <c r="CH159">
        <f>INDEX('Ambiente-Termico'!$B$2:$EC$1000, MATCH($O159, 'Ambiente-Termico'!$I$2:$I$1000, 0), MATCH(CH$1, 'Ambiente-Termico'!$B$1:$EC$1, 0))</f>
        <v>85.703499999999991</v>
      </c>
      <c r="CI159">
        <f>INDEX('Ambiente-Termico'!$B$2:$EC$1000, MATCH($O159, 'Ambiente-Termico'!$I$2:$I$1000, 0), MATCH(CI$1, 'Ambiente-Termico'!$B$1:$EC$1, 0))</f>
        <v>2446.35</v>
      </c>
      <c r="CJ159">
        <f>INDEX('Ambiente-Termico'!$B$2:$EC$1000, MATCH($O159, 'Ambiente-Termico'!$I$2:$I$1000, 0), MATCH(CJ$1, 'Ambiente-Termico'!$B$1:$EC$1, 0))</f>
        <v>30.996935486662839</v>
      </c>
      <c r="CK159">
        <f>INDEX('Ambiente-Termico'!$B$2:$EC$1000, MATCH($O159, 'Ambiente-Termico'!$I$2:$I$1000, 0), MATCH(CK$1, 'Ambiente-Termico'!$B$1:$EC$1, 0))</f>
        <v>71.06</v>
      </c>
      <c r="CL159">
        <f>INDEX('Ambiente-Termico'!$B$2:$EC$1000, MATCH($O159, 'Ambiente-Termico'!$I$2:$I$1000, 0), MATCH(CL$1, 'Ambiente-Termico'!$B$1:$EC$1, 0))</f>
        <v>83.15</v>
      </c>
      <c r="CM159">
        <f>INDEX('Ambiente-Termico'!$B$2:$EC$1000, MATCH($O159, 'Ambiente-Termico'!$I$2:$I$1000, 0), MATCH(CM$1, 'Ambiente-Termico'!$B$1:$EC$1, 0))</f>
        <v>14.84</v>
      </c>
      <c r="CN159" t="str">
        <f>INDEX('Ambiente-Termico'!$B$2:$EC$1000, MATCH($O159, 'Ambiente-Termico'!$I$2:$I$1000, 0), MATCH(CN$1, 'Ambiente-Termico'!$B$1:$EC$1, 0))</f>
        <v xml:space="preserve"> 02/21  18:00:00</v>
      </c>
      <c r="CO159">
        <f>INDEX('Ambiente-Termico'!$B$2:$EC$1000, MATCH($O159, 'Ambiente-Termico'!$I$2:$I$1000, 0), MATCH(CO$1, 'Ambiente-Termico'!$B$1:$EC$1, 0))</f>
        <v>759.51541284277869</v>
      </c>
      <c r="CP159">
        <f>INDEX('Ambiente-Termico'!$B$2:$EC$1000, MATCH($O159, 'Ambiente-Termico'!$I$2:$I$1000, 0), MATCH(CP$1, 'Ambiente-Termico'!$B$1:$EC$1, 0))</f>
        <v>81</v>
      </c>
      <c r="CQ159">
        <f>INDEX('Ambiente-Termico'!$B$2:$EC$1000, MATCH($O159, 'Ambiente-Termico'!$I$2:$I$1000, 0), MATCH(CQ$1, 'Ambiente-Termico'!$B$1:$EC$1, 0))</f>
        <v>54.728125000000041</v>
      </c>
      <c r="CR159">
        <f>INDEX('Ambiente-Termico'!$B$2:$EC$1000, MATCH($O159, 'Ambiente-Termico'!$I$2:$I$1000, 0), MATCH(CR$1, 'Ambiente-Termico'!$B$1:$EC$1, 0))</f>
        <v>0</v>
      </c>
      <c r="CS159">
        <f>INDEX('Ambiente-Termico'!$B$2:$EC$1000, MATCH($O159, 'Ambiente-Termico'!$I$2:$I$1000, 0), MATCH(CS$1, 'Ambiente-Termico'!$B$1:$EC$1, 0))</f>
        <v>2263.4322486308488</v>
      </c>
      <c r="CT159">
        <f>INDEX('Ambiente-Termico'!$B$2:$EC$1000, MATCH($O159, 'Ambiente-Termico'!$I$2:$I$1000, 0), MATCH(CT$1, 'Ambiente-Termico'!$B$1:$EC$1, 0))</f>
        <v>2220.6621846802209</v>
      </c>
      <c r="CU159">
        <f>INDEX('Ambiente-Termico'!$B$2:$EC$1000, MATCH($O159, 'Ambiente-Termico'!$I$2:$I$1000, 0), MATCH(CU$1, 'Ambiente-Termico'!$B$1:$EC$1, 0))</f>
        <v>42.7700639506279</v>
      </c>
      <c r="CV159">
        <f>INDEX('Ambiente-Termico'!$B$2:$EC$1000, MATCH($O159, 'Ambiente-Termico'!$I$2:$I$1000, 0), MATCH(CV$1, 'Ambiente-Termico'!$B$1:$EC$1, 0))</f>
        <v>-1641.0693241138099</v>
      </c>
      <c r="CW159">
        <f>INDEX('Ambiente-Termico'!$B$2:$EC$1000, MATCH($O159, 'Ambiente-Termico'!$I$2:$I$1000, 0), MATCH(CW$1, 'Ambiente-Termico'!$B$1:$EC$1, 0))</f>
        <v>0</v>
      </c>
      <c r="CX159">
        <f>INDEX('Ambiente-Termico'!$B$2:$EC$1000, MATCH($O159, 'Ambiente-Termico'!$I$2:$I$1000, 0), MATCH(CX$1, 'Ambiente-Termico'!$B$1:$EC$1, 0))</f>
        <v>1.424363325739932</v>
      </c>
      <c r="CY159">
        <f>INDEX('Ambiente-Termico'!$B$2:$EC$1000, MATCH($O159, 'Ambiente-Termico'!$I$2:$I$1000, 0), MATCH(CY$1, 'Ambiente-Termico'!$B$1:$EC$1, 0))</f>
        <v>759.51541284277869</v>
      </c>
      <c r="CZ159">
        <f>INDEX('Ambiente-Termico'!$B$2:$EC$1000, MATCH($O159, 'Ambiente-Termico'!$I$2:$I$1000, 0), MATCH(CZ$1, 'Ambiente-Termico'!$B$1:$EC$1, 0))</f>
        <v>0</v>
      </c>
      <c r="DA159" t="str">
        <f>INDEX('Ambiente-Termico'!$B$2:$EC$1000, MATCH($O159, 'Ambiente-Termico'!$I$2:$I$1000, 0), MATCH(DA$1, 'Ambiente-Termico'!$B$1:$EC$1, 0))</f>
        <v xml:space="preserve"> 02/21  18:00:00</v>
      </c>
      <c r="DB159">
        <f>INDEX('Ambiente-Termico'!$B$2:$EC$1000, MATCH($O159, 'Ambiente-Termico'!$I$2:$I$1000, 0), MATCH(DB$1, 'Ambiente-Termico'!$B$1:$EC$1, 0))</f>
        <v>666.33746589915177</v>
      </c>
      <c r="DC159">
        <f>INDEX('Ambiente-Termico'!$B$2:$EC$1000, MATCH($O159, 'Ambiente-Termico'!$I$2:$I$1000, 0), MATCH(DC$1, 'Ambiente-Termico'!$B$1:$EC$1, 0))</f>
        <v>81</v>
      </c>
      <c r="DD159">
        <f>INDEX('Ambiente-Termico'!$B$2:$EC$1000, MATCH($O159, 'Ambiente-Termico'!$I$2:$I$1000, 0), MATCH(DD$1, 'Ambiente-Termico'!$B$1:$EC$1, 0))</f>
        <v>54.728125000000041</v>
      </c>
      <c r="DE159">
        <f>INDEX('Ambiente-Termico'!$B$2:$EC$1000, MATCH($O159, 'Ambiente-Termico'!$I$2:$I$1000, 0), MATCH(DE$1, 'Ambiente-Termico'!$B$1:$EC$1, 0))</f>
        <v>0</v>
      </c>
      <c r="DF159">
        <f>INDEX('Ambiente-Termico'!$B$2:$EC$1000, MATCH($O159, 'Ambiente-Termico'!$I$2:$I$1000, 0), MATCH(DF$1, 'Ambiente-Termico'!$B$1:$EC$1, 0))</f>
        <v>2344.8298538650702</v>
      </c>
      <c r="DG159">
        <f>INDEX('Ambiente-Termico'!$B$2:$EC$1000, MATCH($O159, 'Ambiente-Termico'!$I$2:$I$1000, 0), MATCH(DG$1, 'Ambiente-Termico'!$B$1:$EC$1, 0))</f>
        <v>2252.9728343427628</v>
      </c>
      <c r="DH159">
        <f>INDEX('Ambiente-Termico'!$B$2:$EC$1000, MATCH($O159, 'Ambiente-Termico'!$I$2:$I$1000, 0), MATCH(DH$1, 'Ambiente-Termico'!$B$1:$EC$1, 0))</f>
        <v>91.857019522307382</v>
      </c>
      <c r="DI159">
        <f>INDEX('Ambiente-Termico'!$B$2:$EC$1000, MATCH($O159, 'Ambiente-Termico'!$I$2:$I$1000, 0), MATCH(DI$1, 'Ambiente-Termico'!$B$1:$EC$1, 0))</f>
        <v>-1818.180976110202</v>
      </c>
      <c r="DJ159">
        <f>INDEX('Ambiente-Termico'!$B$2:$EC$1000, MATCH($O159, 'Ambiente-Termico'!$I$2:$I$1000, 0), MATCH(DJ$1, 'Ambiente-Termico'!$B$1:$EC$1, 0))</f>
        <v>0</v>
      </c>
      <c r="DK159">
        <f>INDEX('Ambiente-Termico'!$B$2:$EC$1000, MATCH($O159, 'Ambiente-Termico'!$I$2:$I$1000, 0), MATCH(DK$1, 'Ambiente-Termico'!$B$1:$EC$1, 0))</f>
        <v>3.9604631442834939</v>
      </c>
      <c r="DL159">
        <f>INDEX('Ambiente-Termico'!$B$2:$EC$1000, MATCH($O159, 'Ambiente-Termico'!$I$2:$I$1000, 0), MATCH(DL$1, 'Ambiente-Termico'!$B$1:$EC$1, 0))</f>
        <v>666.33746589915177</v>
      </c>
      <c r="DM159">
        <f>INDEX('Ambiente-Termico'!$B$2:$EC$1000, MATCH($O159, 'Ambiente-Termico'!$I$2:$I$1000, 0), MATCH(DM$1, 'Ambiente-Termico'!$B$1:$EC$1, 0))</f>
        <v>0</v>
      </c>
      <c r="DN159" s="2">
        <f t="shared" si="90"/>
        <v>0.42264919777016896</v>
      </c>
      <c r="DO159" s="2">
        <f t="shared" si="91"/>
        <v>0.14298643996573634</v>
      </c>
      <c r="DP159" s="2">
        <f t="shared" si="92"/>
        <v>0.42264919777016896</v>
      </c>
      <c r="DQ159" s="2">
        <f t="shared" si="93"/>
        <v>0.14298643996573634</v>
      </c>
      <c r="DR159" s="2">
        <f t="shared" si="94"/>
        <v>0.47558863842181276</v>
      </c>
      <c r="DS159" s="2">
        <f t="shared" si="95"/>
        <v>0.42318982733538157</v>
      </c>
      <c r="DT159" s="2">
        <f t="shared" si="96"/>
        <v>5.0703189378328739E-2</v>
      </c>
      <c r="DU159" s="2">
        <f t="shared" si="97"/>
        <v>0.49473833902161546</v>
      </c>
      <c r="DV159" s="2">
        <f t="shared" si="98"/>
        <v>-9.3359631821170463E-2</v>
      </c>
      <c r="DW159" s="2">
        <f t="shared" si="99"/>
        <v>0.32514779445202358</v>
      </c>
      <c r="DX159" s="2">
        <f t="shared" si="100"/>
        <v>0.38189127021373448</v>
      </c>
      <c r="DY159" s="2">
        <f t="shared" si="101"/>
        <v>0.10664694702748208</v>
      </c>
      <c r="DZ159" s="2">
        <f t="shared" si="102"/>
        <v>7.2056635157881757E-2</v>
      </c>
      <c r="EA159" s="2">
        <f t="shared" si="103"/>
        <v>0</v>
      </c>
      <c r="EB159" s="2">
        <f t="shared" si="104"/>
        <v>2.9801004829633184</v>
      </c>
      <c r="EC159" s="2">
        <f t="shared" si="105"/>
        <v>2.9237881774756067</v>
      </c>
      <c r="ED159" s="2">
        <f t="shared" si="106"/>
        <v>5.6312305487711538E-2</v>
      </c>
      <c r="EE159" s="2">
        <f t="shared" si="107"/>
        <v>-2.1606794231752011</v>
      </c>
      <c r="EF159" s="2">
        <f t="shared" si="108"/>
        <v>0</v>
      </c>
      <c r="EG159" s="2">
        <f t="shared" si="109"/>
        <v>1.8753580265194411E-3</v>
      </c>
      <c r="EH159" s="2">
        <f t="shared" si="110"/>
        <v>1</v>
      </c>
      <c r="EI159" s="2">
        <f t="shared" si="111"/>
        <v>0</v>
      </c>
      <c r="EJ159" s="2">
        <f t="shared" si="112"/>
        <v>0.37566634899861984</v>
      </c>
      <c r="EK159" s="2">
        <f t="shared" si="113"/>
        <v>0.12156002648102503</v>
      </c>
      <c r="EL159" s="2">
        <f t="shared" si="114"/>
        <v>8.2132744743911759E-2</v>
      </c>
      <c r="EM159" s="2">
        <f t="shared" si="115"/>
        <v>0</v>
      </c>
      <c r="EN159" s="2">
        <f t="shared" si="116"/>
        <v>3.5189824583868639</v>
      </c>
      <c r="EO159" s="2">
        <f t="shared" si="117"/>
        <v>3.3811288568362499</v>
      </c>
      <c r="EP159" s="2">
        <f t="shared" si="118"/>
        <v>0.1378536015506138</v>
      </c>
      <c r="EQ159" s="2">
        <f t="shared" si="119"/>
        <v>-2.7286188592994085</v>
      </c>
      <c r="ER159" s="2">
        <f t="shared" si="120"/>
        <v>0</v>
      </c>
      <c r="ES159" s="2">
        <f t="shared" si="121"/>
        <v>5.9436296876077179E-3</v>
      </c>
      <c r="ET159" s="2">
        <f t="shared" si="122"/>
        <v>1</v>
      </c>
      <c r="EU159" s="2">
        <f t="shared" si="123"/>
        <v>0</v>
      </c>
      <c r="EV159">
        <f>INDEX('Ambiente-Luminico'!$B$2:$DZ$1000, MATCH($P159, 'Ambiente-Luminico'!$M$2:$M$1000, 0), MATCH(EV$1, 'Ambiente-Luminico'!$B$1:$DZ$1, 0))</f>
        <v>1</v>
      </c>
      <c r="EW159">
        <f>INDEX('Ambiente-Luminico'!$B$2:$DZ$1000, MATCH($P159, 'Ambiente-Luminico'!$M$2:$M$1000, 0), MATCH(EW$1, 'Ambiente-Luminico'!$B$1:$DZ$1, 0))</f>
        <v>0.23214285000000001</v>
      </c>
      <c r="EX159">
        <f>INDEX('Ambiente-Luminico'!$B$2:$DZ$1000, MATCH($P159, 'Ambiente-Luminico'!$M$2:$M$1000, 0), MATCH(EX$1, 'Ambiente-Luminico'!$B$1:$DZ$1, 0))</f>
        <v>0</v>
      </c>
      <c r="EY159">
        <f>INDEX('Ambiente-Luminico'!$B$2:$DZ$1000, MATCH($P159, 'Ambiente-Luminico'!$M$2:$M$1000, 0), MATCH(EY$1, 'Ambiente-Luminico'!$B$1:$DZ$1, 0))</f>
        <v>0.82651174000000005</v>
      </c>
      <c r="EZ159">
        <f>INDEX('Ambiente-Luminico'!$B$2:$DZ$1000, MATCH($P159, 'Ambiente-Luminico'!$M$2:$M$1000, 0), MATCH(EZ$1, 'Ambiente-Luminico'!$B$1:$DZ$1, 0))</f>
        <v>7.799412E-2</v>
      </c>
      <c r="FA159">
        <f>INDEX('Ambiente-Luminico'!$B$2:$DZ$1000, MATCH($P159, 'Ambiente-Luminico'!$M$2:$M$1000, 0), MATCH(FA$1, 'Ambiente-Luminico'!$B$1:$DZ$1, 0))</f>
        <v>1575.9199000000001</v>
      </c>
      <c r="FB159">
        <f>INDEX('Ambiente-Luminico'!$B$2:$DZ$1000, MATCH($P159, 'Ambiente-Luminico'!$M$2:$M$1000, 0), MATCH(FB$1, 'Ambiente-Luminico'!$B$1:$DZ$1, 0))</f>
        <v>0.28794642999999998</v>
      </c>
    </row>
    <row r="160" spans="1:158" x14ac:dyDescent="0.3">
      <c r="A160">
        <f>IF(INDEX(Plan1!O$5:O$1000,ROW()-1)="","",INDEX(Plan1!O$5:O$1000,ROW()-1))</f>
        <v>159</v>
      </c>
      <c r="B160" t="str">
        <f>IF(INDEX(Plan1!P$5:P$1000,ROW()-1)="","",INDEX(Plan1!P$5:P$1000,ROW()-1))</f>
        <v>CTD-HVAC_dia-V60-T210</v>
      </c>
      <c r="C160" t="str">
        <f>IF(INDEX(Plan1!Q$5:Q$1000,ROW()-1)="","",INDEX(Plan1!Q$5:Q$1000,ROW()-1))</f>
        <v>CTD</v>
      </c>
      <c r="D160" t="str">
        <f>IF(INDEX(Plan1!R$5:R$1000,ROW()-1)="","",INDEX(Plan1!R$5:R$1000,ROW()-1))</f>
        <v>HVAC_dia</v>
      </c>
      <c r="E160" t="str">
        <f>IF(INDEX(Plan1!S$5:S$1000,ROW()-1)="","",INDEX(Plan1!S$5:S$1000,ROW()-1))</f>
        <v>V60</v>
      </c>
      <c r="F160" t="str">
        <f>IF(INDEX(Plan1!T$5:T$1000,ROW()-1)="","",INDEX(Plan1!T$5:T$1000,ROW()-1))</f>
        <v>T210</v>
      </c>
      <c r="G160" t="str">
        <f>IF(INDEX(Plan1!U$5:U$1000,ROW()-1)="","",INDEX(Plan1!U$5:U$1000,ROW()-1))</f>
        <v>DORMITÓRIO 1</v>
      </c>
      <c r="H160">
        <f>IF(INDEX(Plan1!W$5:W$1000,ROW()-1)="","",INDEX(Plan1!W$5:W$1000,ROW()-1))</f>
        <v>20</v>
      </c>
      <c r="I160">
        <f>IF(INDEX(Plan1!X$5:X$1000,ROW()-1)="","",INDEX(Plan1!X$5:X$1000,ROW()-1))</f>
        <v>14.52</v>
      </c>
      <c r="J160">
        <f>IF(INDEX(Plan1!Y$5:Y$1000,ROW()-1)="","",INDEX(Plan1!Y$5:Y$1000,ROW()-1))</f>
        <v>6.24</v>
      </c>
      <c r="K160" s="16">
        <f>IF(INDEX(Plan1!Z$5:Z$1000,ROW()-1)="","",INDEX(Plan1!Z$5:Z$1000,ROW()-1))</f>
        <v>0.43</v>
      </c>
      <c r="L160" s="2">
        <f>IF(INDEX(Plan1!AA$5:AA$1000,ROW()-1)="","",INDEX(Plan1!AA$5:AA$1000,ROW()-1))</f>
        <v>0.31</v>
      </c>
      <c r="M160" t="str">
        <f t="shared" si="124"/>
        <v>T210</v>
      </c>
      <c r="N160" t="str">
        <f t="shared" si="125"/>
        <v>Oeste</v>
      </c>
      <c r="O160" t="str">
        <f t="shared" si="126"/>
        <v>CTD-HVAC_dia-V60-T210-DORMITÓRIO 1-T210</v>
      </c>
      <c r="P160" t="str">
        <f t="shared" si="127"/>
        <v>CTD-VN-V60-T210-DORMITÓRIO 1-T210</v>
      </c>
      <c r="Q160" t="str">
        <f t="shared" si="128"/>
        <v>CTD_T210_V60</v>
      </c>
      <c r="R160" t="str">
        <f t="shared" si="129"/>
        <v>CTD_T210_V60_sDG</v>
      </c>
      <c r="S160" t="str">
        <f t="shared" si="130"/>
        <v>CTD-DORM-01</v>
      </c>
      <c r="T160" t="str">
        <f t="shared" si="131"/>
        <v>CTD-HVAC_dia-V86-ST-DORMITÓRIO 1-ST</v>
      </c>
      <c r="U160">
        <f>INDEX('Ambiente-Termico'!$B$2:$EC$1000, MATCH($O160, 'Ambiente-Termico'!$I$2:$I$1000, 0), MATCH(U$1, 'Ambiente-Termico'!$B$1:$EC$1, 0))</f>
        <v>8760</v>
      </c>
      <c r="V160">
        <f>INDEX('Ambiente-Termico'!$B$2:$EC$1000, MATCH($O160, 'Ambiente-Termico'!$I$2:$I$1000, 0), MATCH(V$1, 'Ambiente-Termico'!$B$1:$EC$1, 0))</f>
        <v>24.01</v>
      </c>
      <c r="W160">
        <f>INDEX('Ambiente-Termico'!$B$2:$EC$1000, MATCH($O160, 'Ambiente-Termico'!$I$2:$I$1000, 0), MATCH(W$1, 'Ambiente-Termico'!$B$1:$EC$1, 0))</f>
        <v>24.01</v>
      </c>
      <c r="X160">
        <f>INDEX('Ambiente-Termico'!$B$2:$EC$1000, MATCH($O160, 'Ambiente-Termico'!$I$2:$I$1000, 0), MATCH(X$1, 'Ambiente-Termico'!$B$1:$EC$1, 0))</f>
        <v>22.05</v>
      </c>
      <c r="Y160">
        <f>INDEX('Ambiente-Termico'!$B$2:$EC$1000, MATCH($O160, 'Ambiente-Termico'!$I$2:$I$1000, 0), MATCH(Y$1, 'Ambiente-Termico'!$B$1:$EC$1, 0))</f>
        <v>22.05</v>
      </c>
      <c r="Z160">
        <f>INDEX('Ambiente-Termico'!$B$2:$EC$1000, MATCH($O160, 'Ambiente-Termico'!$I$2:$I$1000, 0), MATCH(Z$1, 'Ambiente-Termico'!$B$1:$EC$1, 0))</f>
        <v>26.59</v>
      </c>
      <c r="AA160">
        <f>INDEX('Ambiente-Termico'!$B$2:$EC$1000, MATCH($O160, 'Ambiente-Termico'!$I$2:$I$1000, 0), MATCH(AA$1, 'Ambiente-Termico'!$B$1:$EC$1, 0))</f>
        <v>26.59</v>
      </c>
      <c r="AB160">
        <f>INDEX('Ambiente-Termico'!$B$2:$EC$1000, MATCH($O160, 'Ambiente-Termico'!$I$2:$I$1000, 0), MATCH(AB$1, 'Ambiente-Termico'!$B$1:$EC$1, 0))</f>
        <v>21.29</v>
      </c>
      <c r="AC160">
        <f>INDEX('Ambiente-Termico'!$B$2:$EC$1000, MATCH($O160, 'Ambiente-Termico'!$I$2:$I$1000, 0), MATCH(AC$1, 'Ambiente-Termico'!$B$1:$EC$1, 0))</f>
        <v>21.29</v>
      </c>
      <c r="AD160">
        <f>INDEX('Ambiente-Termico'!$B$2:$EC$1000, MATCH($O160, 'Ambiente-Termico'!$I$2:$I$1000, 0), MATCH(AD$1, 'Ambiente-Termico'!$B$1:$EC$1, 0))</f>
        <v>25.3</v>
      </c>
      <c r="AE160">
        <f>INDEX('Ambiente-Termico'!$B$2:$EC$1000, MATCH($O160, 'Ambiente-Termico'!$I$2:$I$1000, 0), MATCH(AE$1, 'Ambiente-Termico'!$B$1:$EC$1, 0))</f>
        <v>25.3</v>
      </c>
      <c r="AF160">
        <f>INDEX('Ambiente-Termico'!$B$2:$EC$1000, MATCH($O160, 'Ambiente-Termico'!$I$2:$I$1000, 0), MATCH(AF$1, 'Ambiente-Termico'!$B$1:$EC$1, 0))</f>
        <v>21.67</v>
      </c>
      <c r="AG160">
        <f>INDEX('Ambiente-Termico'!$B$2:$EC$1000, MATCH($O160, 'Ambiente-Termico'!$I$2:$I$1000, 0), MATCH(AG$1, 'Ambiente-Termico'!$B$1:$EC$1, 0))</f>
        <v>21.67</v>
      </c>
      <c r="AH160" s="2">
        <f t="shared" si="132"/>
        <v>0</v>
      </c>
      <c r="AI160" s="2">
        <f t="shared" si="132"/>
        <v>0</v>
      </c>
      <c r="AJ160" s="2">
        <f t="shared" si="132"/>
        <v>1.1653966831017382E-2</v>
      </c>
      <c r="AK160" s="2">
        <f t="shared" si="132"/>
        <v>1.1653966831017382E-2</v>
      </c>
      <c r="AL160" s="2">
        <f t="shared" si="133"/>
        <v>6.3732394366197154E-2</v>
      </c>
      <c r="AM160" s="2">
        <f t="shared" si="133"/>
        <v>6.3732394366197154E-2</v>
      </c>
      <c r="AN160" s="2">
        <f t="shared" si="133"/>
        <v>2.2946305644791165E-2</v>
      </c>
      <c r="AO160" s="2">
        <f t="shared" si="133"/>
        <v>2.2946305644791165E-2</v>
      </c>
      <c r="AP160" s="2">
        <f t="shared" si="134"/>
        <v>3.4351145038167941E-2</v>
      </c>
      <c r="AQ160" s="2">
        <f t="shared" si="134"/>
        <v>3.4351145038167941E-2</v>
      </c>
      <c r="AR160" s="2">
        <f t="shared" si="134"/>
        <v>1.7233560090702871E-2</v>
      </c>
      <c r="AS160" s="2">
        <f t="shared" si="134"/>
        <v>1.7233560090702871E-2</v>
      </c>
      <c r="AT160">
        <f>INDEX('Ambiente-Termico'!$B$2:$EC$1000, MATCH($O160, 'Ambiente-Termico'!$I$2:$I$1000, 0), MATCH(AT$1, 'Ambiente-Termico'!$B$1:$EC$1, 0))</f>
        <v>0</v>
      </c>
      <c r="AU160" s="2">
        <f>INDEX('Ambiente-Termico'!$B$2:$EC$1000, MATCH($O160, 'Ambiente-Termico'!$I$2:$I$1000, 0), MATCH(AU$1, 'Ambiente-Termico'!$B$1:$EC$1, 0))</f>
        <v>0</v>
      </c>
      <c r="AV160">
        <f>INDEX('Ambiente-Termico'!$B$2:$EC$1000, MATCH($O160, 'Ambiente-Termico'!$I$2:$I$1000, 0), MATCH(AV$1, 'Ambiente-Termico'!$B$1:$EC$1, 0))</f>
        <v>8760</v>
      </c>
      <c r="AW160" s="2">
        <f>INDEX('Ambiente-Termico'!$B$2:$EC$1000, MATCH($O160, 'Ambiente-Termico'!$I$2:$I$1000, 0), MATCH(AW$1, 'Ambiente-Termico'!$B$1:$EC$1, 0))</f>
        <v>1</v>
      </c>
      <c r="AX160">
        <f>INDEX('Ambiente-Termico'!$B$2:$EC$1000, MATCH($O160, 'Ambiente-Termico'!$I$2:$I$1000, 0), MATCH(AX$1, 'Ambiente-Termico'!$B$1:$EC$1, 0))</f>
        <v>0</v>
      </c>
      <c r="AY160" s="2">
        <f>INDEX('Ambiente-Termico'!$B$2:$EC$1000, MATCH($O160, 'Ambiente-Termico'!$I$2:$I$1000, 0), MATCH(AY$1, 'Ambiente-Termico'!$B$1:$EC$1, 0))</f>
        <v>0</v>
      </c>
      <c r="AZ160">
        <f>INDEX('Ambiente-Termico'!$B$2:$EC$1000, MATCH($O160, 'Ambiente-Termico'!$I$2:$I$1000, 0), MATCH(AZ$1, 'Ambiente-Termico'!$B$1:$EC$1, 0))</f>
        <v>0</v>
      </c>
      <c r="BA160" s="2">
        <f>INDEX('Ambiente-Termico'!$B$2:$EC$1000, MATCH($O160, 'Ambiente-Termico'!$I$2:$I$1000, 0), MATCH(BA$1, 'Ambiente-Termico'!$B$1:$EC$1, 0))</f>
        <v>0</v>
      </c>
      <c r="BB160">
        <f>INDEX('Ambiente-Termico'!$B$2:$EC$1000, MATCH($O160, 'Ambiente-Termico'!$I$2:$I$1000, 0), MATCH(BB$1, 'Ambiente-Termico'!$B$1:$EC$1, 0))</f>
        <v>8760</v>
      </c>
      <c r="BC160" s="2">
        <f>INDEX('Ambiente-Termico'!$B$2:$EC$1000, MATCH($O160, 'Ambiente-Termico'!$I$2:$I$1000, 0), MATCH(BC$1, 'Ambiente-Termico'!$B$1:$EC$1, 0))</f>
        <v>1</v>
      </c>
      <c r="BD160" t="e">
        <f>INDEX('Ambiente-Termico'!$B$2:$EC$1000, MATCH($O160, 'Ambiente-Termico'!$I$2:$I$1000, 0), MATCH(BD$1, 'Ambiente-Termico'!$B$1:$EC$1, 0))</f>
        <v>#N/A</v>
      </c>
      <c r="BE160" s="2" t="e">
        <f>INDEX('Ambiente-Termico'!$B$2:$EC$1000, MATCH($O160, 'Ambiente-Termico'!$I$2:$I$1000, 0), MATCH(BE$1, 'Ambiente-Termico'!$B$1:$EC$1, 0))</f>
        <v>#N/A</v>
      </c>
      <c r="BF160">
        <f>INDEX('Ambiente-Termico'!$B$2:$EC$1000, MATCH($O160, 'Ambiente-Termico'!$I$2:$I$1000, 0), MATCH(BF$1, 'Ambiente-Termico'!$B$1:$EC$1, 0))</f>
        <v>0</v>
      </c>
      <c r="BG160" s="2">
        <f>INDEX('Ambiente-Termico'!$B$2:$EC$1000, MATCH($O160, 'Ambiente-Termico'!$I$2:$I$1000, 0), MATCH(BG$1, 'Ambiente-Termico'!$B$1:$EC$1, 0))</f>
        <v>0</v>
      </c>
      <c r="BH160">
        <f>INDEX('Ambiente-Termico'!$B$2:$EC$1000, MATCH($O160, 'Ambiente-Termico'!$I$2:$I$1000, 0), MATCH(BH$1, 'Ambiente-Termico'!$B$1:$EC$1, 0))</f>
        <v>0</v>
      </c>
      <c r="BI160" s="2">
        <f>INDEX('Ambiente-Termico'!$B$2:$EC$1000, MATCH($O160, 'Ambiente-Termico'!$I$2:$I$1000, 0), MATCH(BI$1, 'Ambiente-Termico'!$B$1:$EC$1, 0))</f>
        <v>0</v>
      </c>
      <c r="BJ160">
        <f>INDEX('Ambiente-Termico'!$B$2:$EC$1000, MATCH($O160, 'Ambiente-Termico'!$I$2:$I$1000, 0), MATCH(BJ$1, 'Ambiente-Termico'!$B$1:$EC$1, 0))</f>
        <v>8760</v>
      </c>
      <c r="BK160" s="2">
        <f>INDEX('Ambiente-Termico'!$B$2:$EC$1000, MATCH($O160, 'Ambiente-Termico'!$I$2:$I$1000, 0), MATCH(BK$1, 'Ambiente-Termico'!$B$1:$EC$1, 0))</f>
        <v>1</v>
      </c>
      <c r="BL160">
        <f>INDEX('Ambiente-Termico'!$B$2:$EC$1000, MATCH($O160, 'Ambiente-Termico'!$I$2:$I$1000, 0), MATCH(BL$1, 'Ambiente-Termico'!$B$1:$EC$1, 0))</f>
        <v>0</v>
      </c>
      <c r="BM160" s="2">
        <f>INDEX('Ambiente-Termico'!$B$2:$EC$1000, MATCH($O160, 'Ambiente-Termico'!$I$2:$I$1000, 0), MATCH(BM$1, 'Ambiente-Termico'!$B$1:$EC$1, 0))</f>
        <v>0</v>
      </c>
      <c r="BN160">
        <f>INDEX('Ambiente-Termico'!$B$2:$EC$1000, MATCH($O160, 'Ambiente-Termico'!$I$2:$I$1000, 0), MATCH(BN$1, 'Ambiente-Termico'!$B$1:$EC$1, 0))</f>
        <v>0</v>
      </c>
      <c r="BO160" s="2">
        <f>INDEX('Ambiente-Termico'!$B$2:$EC$1000, MATCH($O160, 'Ambiente-Termico'!$I$2:$I$1000, 0), MATCH(BO$1, 'Ambiente-Termico'!$B$1:$EC$1, 0))</f>
        <v>0</v>
      </c>
      <c r="BP160">
        <f>INDEX('Ambiente-Termico'!$B$2:$EC$1000, MATCH($O160, 'Ambiente-Termico'!$I$2:$I$1000, 0), MATCH(BP$1, 'Ambiente-Termico'!$B$1:$EC$1, 0))</f>
        <v>8760</v>
      </c>
      <c r="BQ160" s="2">
        <f>INDEX('Ambiente-Termico'!$B$2:$EC$1000, MATCH($O160, 'Ambiente-Termico'!$I$2:$I$1000, 0), MATCH(BQ$1, 'Ambiente-Termico'!$B$1:$EC$1, 0))</f>
        <v>1</v>
      </c>
      <c r="BR160">
        <f>INDEX('Ambiente-Termico'!$B$2:$EC$1000, MATCH($O160, 'Ambiente-Termico'!$I$2:$I$1000, 0), MATCH(BR$1, 'Ambiente-Termico'!$B$1:$EC$1, 0))</f>
        <v>0</v>
      </c>
      <c r="BS160" s="2">
        <f>INDEX('Ambiente-Termico'!$B$2:$EC$1000, MATCH($O160, 'Ambiente-Termico'!$I$2:$I$1000, 0), MATCH(BS$1, 'Ambiente-Termico'!$B$1:$EC$1, 0))</f>
        <v>0</v>
      </c>
      <c r="BT160">
        <f>INDEX('Ambiente-Termico'!$B$2:$EC$1000, MATCH($O160, 'Ambiente-Termico'!$I$2:$I$1000, 0), MATCH(BT$1, 'Ambiente-Termico'!$B$1:$EC$1, 0))</f>
        <v>2466</v>
      </c>
      <c r="BU160" s="2">
        <f>INDEX('Ambiente-Termico'!$B$2:$EC$1000, MATCH($O160, 'Ambiente-Termico'!$I$2:$I$1000, 0), MATCH(BU$1, 'Ambiente-Termico'!$B$1:$EC$1, 0))</f>
        <v>0.28150684931506847</v>
      </c>
      <c r="BV160">
        <f>INDEX('Ambiente-Termico'!$B$2:$EC$1000, MATCH($O160, 'Ambiente-Termico'!$I$2:$I$1000, 0), MATCH(BV$1, 'Ambiente-Termico'!$B$1:$EC$1, 0))</f>
        <v>6294</v>
      </c>
      <c r="BW160" s="2">
        <f>INDEX('Ambiente-Termico'!$B$2:$EC$1000, MATCH($O160, 'Ambiente-Termico'!$I$2:$I$1000, 0), MATCH(BW$1, 'Ambiente-Termico'!$B$1:$EC$1, 0))</f>
        <v>0.71849315068493147</v>
      </c>
      <c r="BX160">
        <f>INDEX('Ambiente-Termico'!$B$2:$EC$1000, MATCH($O160, 'Ambiente-Termico'!$I$2:$I$1000, 0), MATCH(BX$1, 'Ambiente-Termico'!$B$1:$EC$1, 0))</f>
        <v>0</v>
      </c>
      <c r="BY160" s="2">
        <f>INDEX('Ambiente-Termico'!$B$2:$EC$1000, MATCH($O160, 'Ambiente-Termico'!$I$2:$I$1000, 0), MATCH(BY$1, 'Ambiente-Termico'!$B$1:$EC$1, 0))</f>
        <v>0</v>
      </c>
      <c r="BZ160">
        <f>INDEX('Ambiente-Termico'!$B$2:$EC$1000, MATCH($O160, 'Ambiente-Termico'!$I$2:$I$1000, 0), MATCH(BZ$1, 'Ambiente-Termico'!$B$1:$EC$1, 0))</f>
        <v>2466</v>
      </c>
      <c r="CA160" s="2">
        <f>INDEX('Ambiente-Termico'!$B$2:$EC$1000, MATCH($O160, 'Ambiente-Termico'!$I$2:$I$1000, 0), MATCH(CA$1, 'Ambiente-Termico'!$B$1:$EC$1, 0))</f>
        <v>0.28150684931506847</v>
      </c>
      <c r="CB160">
        <f>INDEX('Ambiente-Termico'!$B$2:$EC$1000, MATCH($O160, 'Ambiente-Termico'!$I$2:$I$1000, 0), MATCH(CB$1, 'Ambiente-Termico'!$B$1:$EC$1, 0))</f>
        <v>6294</v>
      </c>
      <c r="CC160" s="2">
        <f>INDEX('Ambiente-Termico'!$B$2:$EC$1000, MATCH($O160, 'Ambiente-Termico'!$I$2:$I$1000, 0), MATCH(CC$1, 'Ambiente-Termico'!$B$1:$EC$1, 0))</f>
        <v>0.71849315068493147</v>
      </c>
      <c r="CD160">
        <f>INDEX('Ambiente-Termico'!$B$2:$EC$1000, MATCH($O160, 'Ambiente-Termico'!$I$2:$I$1000, 0), MATCH(CD$1, 'Ambiente-Termico'!$B$1:$EC$1, 0))</f>
        <v>1467.38</v>
      </c>
      <c r="CE160">
        <f>INDEX('Ambiente-Termico'!$B$2:$EC$1000, MATCH($O160, 'Ambiente-Termico'!$I$2:$I$1000, 0), MATCH(CE$1, 'Ambiente-Termico'!$B$1:$EC$1, 0))</f>
        <v>517.5</v>
      </c>
      <c r="CF160">
        <f>INDEX('Ambiente-Termico'!$B$2:$EC$1000, MATCH($O160, 'Ambiente-Termico'!$I$2:$I$1000, 0), MATCH(CF$1, 'Ambiente-Termico'!$B$1:$EC$1, 0))</f>
        <v>73.369</v>
      </c>
      <c r="CG160">
        <f>INDEX('Ambiente-Termico'!$B$2:$EC$1000, MATCH($O160, 'Ambiente-Termico'!$I$2:$I$1000, 0), MATCH(CG$1, 'Ambiente-Termico'!$B$1:$EC$1, 0))</f>
        <v>25.875</v>
      </c>
      <c r="CH160">
        <f>INDEX('Ambiente-Termico'!$B$2:$EC$1000, MATCH($O160, 'Ambiente-Termico'!$I$2:$I$1000, 0), MATCH(CH$1, 'Ambiente-Termico'!$B$1:$EC$1, 0))</f>
        <v>47.494</v>
      </c>
      <c r="CI160">
        <f>INDEX('Ambiente-Termico'!$B$2:$EC$1000, MATCH($O160, 'Ambiente-Termico'!$I$2:$I$1000, 0), MATCH(CI$1, 'Ambiente-Termico'!$B$1:$EC$1, 0))</f>
        <v>1184.95</v>
      </c>
      <c r="CJ160">
        <f>INDEX('Ambiente-Termico'!$B$2:$EC$1000, MATCH($O160, 'Ambiente-Termico'!$I$2:$I$1000, 0), MATCH(CJ$1, 'Ambiente-Termico'!$B$1:$EC$1, 0))</f>
        <v>38.443838831732442</v>
      </c>
      <c r="CK160">
        <f>INDEX('Ambiente-Termico'!$B$2:$EC$1000, MATCH($O160, 'Ambiente-Termico'!$I$2:$I$1000, 0), MATCH(CK$1, 'Ambiente-Termico'!$B$1:$EC$1, 0))</f>
        <v>53.42</v>
      </c>
      <c r="CL160">
        <f>INDEX('Ambiente-Termico'!$B$2:$EC$1000, MATCH($O160, 'Ambiente-Termico'!$I$2:$I$1000, 0), MATCH(CL$1, 'Ambiente-Termico'!$B$1:$EC$1, 0))</f>
        <v>88.16</v>
      </c>
      <c r="CM160">
        <f>INDEX('Ambiente-Termico'!$B$2:$EC$1000, MATCH($O160, 'Ambiente-Termico'!$I$2:$I$1000, 0), MATCH(CM$1, 'Ambiente-Termico'!$B$1:$EC$1, 0))</f>
        <v>13.34</v>
      </c>
      <c r="CN160" t="str">
        <f>INDEX('Ambiente-Termico'!$B$2:$EC$1000, MATCH($O160, 'Ambiente-Termico'!$I$2:$I$1000, 0), MATCH(CN$1, 'Ambiente-Termico'!$B$1:$EC$1, 0))</f>
        <v xml:space="preserve"> 02/21  18:00:00</v>
      </c>
      <c r="CO160">
        <f>INDEX('Ambiente-Termico'!$B$2:$EC$1000, MATCH($O160, 'Ambiente-Termico'!$I$2:$I$1000, 0), MATCH(CO$1, 'Ambiente-Termico'!$B$1:$EC$1, 0))</f>
        <v>639.18548684934012</v>
      </c>
      <c r="CP160">
        <f>INDEX('Ambiente-Termico'!$B$2:$EC$1000, MATCH($O160, 'Ambiente-Termico'!$I$2:$I$1000, 0), MATCH(CP$1, 'Ambiente-Termico'!$B$1:$EC$1, 0))</f>
        <v>81</v>
      </c>
      <c r="CQ160">
        <f>INDEX('Ambiente-Termico'!$B$2:$EC$1000, MATCH($O160, 'Ambiente-Termico'!$I$2:$I$1000, 0), MATCH(CQ$1, 'Ambiente-Termico'!$B$1:$EC$1, 0))</f>
        <v>54.728125000000041</v>
      </c>
      <c r="CR160">
        <f>INDEX('Ambiente-Termico'!$B$2:$EC$1000, MATCH($O160, 'Ambiente-Termico'!$I$2:$I$1000, 0), MATCH(CR$1, 'Ambiente-Termico'!$B$1:$EC$1, 0))</f>
        <v>0</v>
      </c>
      <c r="CS160">
        <f>INDEX('Ambiente-Termico'!$B$2:$EC$1000, MATCH($O160, 'Ambiente-Termico'!$I$2:$I$1000, 0), MATCH(CS$1, 'Ambiente-Termico'!$B$1:$EC$1, 0))</f>
        <v>1586.323475394654</v>
      </c>
      <c r="CT160">
        <f>INDEX('Ambiente-Termico'!$B$2:$EC$1000, MATCH($O160, 'Ambiente-Termico'!$I$2:$I$1000, 0), MATCH(CT$1, 'Ambiente-Termico'!$B$1:$EC$1, 0))</f>
        <v>1110.0803288225541</v>
      </c>
      <c r="CU160">
        <f>INDEX('Ambiente-Termico'!$B$2:$EC$1000, MATCH($O160, 'Ambiente-Termico'!$I$2:$I$1000, 0), MATCH(CU$1, 'Ambiente-Termico'!$B$1:$EC$1, 0))</f>
        <v>476.24314657210022</v>
      </c>
      <c r="CV160">
        <f>INDEX('Ambiente-Termico'!$B$2:$EC$1000, MATCH($O160, 'Ambiente-Termico'!$I$2:$I$1000, 0), MATCH(CV$1, 'Ambiente-Termico'!$B$1:$EC$1, 0))</f>
        <v>-1085.454539087895</v>
      </c>
      <c r="CW160">
        <f>INDEX('Ambiente-Termico'!$B$2:$EC$1000, MATCH($O160, 'Ambiente-Termico'!$I$2:$I$1000, 0), MATCH(CW$1, 'Ambiente-Termico'!$B$1:$EC$1, 0))</f>
        <v>0</v>
      </c>
      <c r="CX160">
        <f>INDEX('Ambiente-Termico'!$B$2:$EC$1000, MATCH($O160, 'Ambiente-Termico'!$I$2:$I$1000, 0), MATCH(CX$1, 'Ambiente-Termico'!$B$1:$EC$1, 0))</f>
        <v>2.5884255425814899</v>
      </c>
      <c r="CY160">
        <f>INDEX('Ambiente-Termico'!$B$2:$EC$1000, MATCH($O160, 'Ambiente-Termico'!$I$2:$I$1000, 0), MATCH(CY$1, 'Ambiente-Termico'!$B$1:$EC$1, 0))</f>
        <v>639.18548684934012</v>
      </c>
      <c r="CZ160">
        <f>INDEX('Ambiente-Termico'!$B$2:$EC$1000, MATCH($O160, 'Ambiente-Termico'!$I$2:$I$1000, 0), MATCH(CZ$1, 'Ambiente-Termico'!$B$1:$EC$1, 0))</f>
        <v>0</v>
      </c>
      <c r="DA160" t="str">
        <f>INDEX('Ambiente-Termico'!$B$2:$EC$1000, MATCH($O160, 'Ambiente-Termico'!$I$2:$I$1000, 0), MATCH(DA$1, 'Ambiente-Termico'!$B$1:$EC$1, 0))</f>
        <v xml:space="preserve"> 02/21  18:00:00</v>
      </c>
      <c r="DB160">
        <f>INDEX('Ambiente-Termico'!$B$2:$EC$1000, MATCH($O160, 'Ambiente-Termico'!$I$2:$I$1000, 0), MATCH(DB$1, 'Ambiente-Termico'!$B$1:$EC$1, 0))</f>
        <v>570.33064947914204</v>
      </c>
      <c r="DC160">
        <f>INDEX('Ambiente-Termico'!$B$2:$EC$1000, MATCH($O160, 'Ambiente-Termico'!$I$2:$I$1000, 0), MATCH(DC$1, 'Ambiente-Termico'!$B$1:$EC$1, 0))</f>
        <v>81</v>
      </c>
      <c r="DD160">
        <f>INDEX('Ambiente-Termico'!$B$2:$EC$1000, MATCH($O160, 'Ambiente-Termico'!$I$2:$I$1000, 0), MATCH(DD$1, 'Ambiente-Termico'!$B$1:$EC$1, 0))</f>
        <v>54.728125000000041</v>
      </c>
      <c r="DE160">
        <f>INDEX('Ambiente-Termico'!$B$2:$EC$1000, MATCH($O160, 'Ambiente-Termico'!$I$2:$I$1000, 0), MATCH(DE$1, 'Ambiente-Termico'!$B$1:$EC$1, 0))</f>
        <v>0</v>
      </c>
      <c r="DF160">
        <f>INDEX('Ambiente-Termico'!$B$2:$EC$1000, MATCH($O160, 'Ambiente-Termico'!$I$2:$I$1000, 0), MATCH(DF$1, 'Ambiente-Termico'!$B$1:$EC$1, 0))</f>
        <v>1650.069937652434</v>
      </c>
      <c r="DG160">
        <f>INDEX('Ambiente-Termico'!$B$2:$EC$1000, MATCH($O160, 'Ambiente-Termico'!$I$2:$I$1000, 0), MATCH(DG$1, 'Ambiente-Termico'!$B$1:$EC$1, 0))</f>
        <v>1123.6004587905461</v>
      </c>
      <c r="DH160">
        <f>INDEX('Ambiente-Termico'!$B$2:$EC$1000, MATCH($O160, 'Ambiente-Termico'!$I$2:$I$1000, 0), MATCH(DH$1, 'Ambiente-Termico'!$B$1:$EC$1, 0))</f>
        <v>526.46947886188832</v>
      </c>
      <c r="DI160">
        <f>INDEX('Ambiente-Termico'!$B$2:$EC$1000, MATCH($O160, 'Ambiente-Termico'!$I$2:$I$1000, 0), MATCH(DI$1, 'Ambiente-Termico'!$B$1:$EC$1, 0))</f>
        <v>-1221.5278815119</v>
      </c>
      <c r="DJ160">
        <f>INDEX('Ambiente-Termico'!$B$2:$EC$1000, MATCH($O160, 'Ambiente-Termico'!$I$2:$I$1000, 0), MATCH(DJ$1, 'Ambiente-Termico'!$B$1:$EC$1, 0))</f>
        <v>0</v>
      </c>
      <c r="DK160">
        <f>INDEX('Ambiente-Termico'!$B$2:$EC$1000, MATCH($O160, 'Ambiente-Termico'!$I$2:$I$1000, 0), MATCH(DK$1, 'Ambiente-Termico'!$B$1:$EC$1, 0))</f>
        <v>6.0604683386075067</v>
      </c>
      <c r="DL160">
        <f>INDEX('Ambiente-Termico'!$B$2:$EC$1000, MATCH($O160, 'Ambiente-Termico'!$I$2:$I$1000, 0), MATCH(DL$1, 'Ambiente-Termico'!$B$1:$EC$1, 0))</f>
        <v>570.33064947914204</v>
      </c>
      <c r="DM160">
        <f>INDEX('Ambiente-Termico'!$B$2:$EC$1000, MATCH($O160, 'Ambiente-Termico'!$I$2:$I$1000, 0), MATCH(DM$1, 'Ambiente-Termico'!$B$1:$EC$1, 0))</f>
        <v>0</v>
      </c>
      <c r="DN160" s="2">
        <f t="shared" si="90"/>
        <v>0.62251851546964598</v>
      </c>
      <c r="DO160" s="2">
        <f t="shared" si="91"/>
        <v>0.16360932878638501</v>
      </c>
      <c r="DP160" s="2">
        <f t="shared" si="92"/>
        <v>0.62251851546964598</v>
      </c>
      <c r="DQ160" s="2">
        <f t="shared" si="93"/>
        <v>0.16360932878638512</v>
      </c>
      <c r="DR160" s="2">
        <f t="shared" si="94"/>
        <v>0.70938884401693714</v>
      </c>
      <c r="DS160" s="2">
        <f t="shared" si="95"/>
        <v>0.72060775682182032</v>
      </c>
      <c r="DT160" s="2">
        <f t="shared" si="96"/>
        <v>-0.17736198814620985</v>
      </c>
      <c r="DU160" s="2">
        <f t="shared" si="97"/>
        <v>0.62016496018202494</v>
      </c>
      <c r="DV160" s="2">
        <f t="shared" si="98"/>
        <v>-0.15923734385272836</v>
      </c>
      <c r="DW160" s="2">
        <f t="shared" si="99"/>
        <v>0.39336061846293768</v>
      </c>
      <c r="DX160" s="2">
        <f t="shared" si="100"/>
        <v>0.47981815418926199</v>
      </c>
      <c r="DY160" s="2">
        <f t="shared" si="101"/>
        <v>0.1267237784125286</v>
      </c>
      <c r="DZ160" s="2">
        <f t="shared" si="102"/>
        <v>8.5621664017693486E-2</v>
      </c>
      <c r="EA160" s="2">
        <f t="shared" si="103"/>
        <v>0</v>
      </c>
      <c r="EB160" s="2">
        <f t="shared" si="104"/>
        <v>2.4817889455124003</v>
      </c>
      <c r="EC160" s="2">
        <f t="shared" si="105"/>
        <v>1.7367107853063735</v>
      </c>
      <c r="ED160" s="2">
        <f t="shared" si="106"/>
        <v>0.74507816020602735</v>
      </c>
      <c r="EE160" s="2">
        <f t="shared" si="107"/>
        <v>-1.6981839566450343</v>
      </c>
      <c r="EF160" s="2">
        <f t="shared" si="108"/>
        <v>0</v>
      </c>
      <c r="EG160" s="2">
        <f t="shared" si="109"/>
        <v>4.0495687024126653E-3</v>
      </c>
      <c r="EH160" s="2">
        <f t="shared" si="110"/>
        <v>1</v>
      </c>
      <c r="EI160" s="2">
        <f t="shared" si="111"/>
        <v>0</v>
      </c>
      <c r="EJ160" s="2">
        <f t="shared" si="112"/>
        <v>0.46562119813147007</v>
      </c>
      <c r="EK160" s="2">
        <f t="shared" si="113"/>
        <v>0.14202287756054097</v>
      </c>
      <c r="EL160" s="2">
        <f t="shared" si="114"/>
        <v>9.5958590073987493E-2</v>
      </c>
      <c r="EM160" s="2">
        <f t="shared" si="115"/>
        <v>0</v>
      </c>
      <c r="EN160" s="2">
        <f t="shared" si="116"/>
        <v>2.8931812434758162</v>
      </c>
      <c r="EO160" s="2">
        <f t="shared" si="117"/>
        <v>1.9700860541453999</v>
      </c>
      <c r="EP160" s="2">
        <f t="shared" si="118"/>
        <v>0.92309518933041701</v>
      </c>
      <c r="EQ160" s="2">
        <f t="shared" si="119"/>
        <v>-2.1417889475648342</v>
      </c>
      <c r="ER160" s="2">
        <f t="shared" si="120"/>
        <v>0</v>
      </c>
      <c r="ES160" s="2">
        <f t="shared" si="121"/>
        <v>1.0626236454488755E-2</v>
      </c>
      <c r="ET160" s="2">
        <f t="shared" si="122"/>
        <v>1</v>
      </c>
      <c r="EU160" s="2">
        <f t="shared" si="123"/>
        <v>0</v>
      </c>
      <c r="EV160">
        <f>INDEX('Ambiente-Luminico'!$B$2:$DZ$1000, MATCH($P160, 'Ambiente-Luminico'!$M$2:$M$1000, 0), MATCH(EV$1, 'Ambiente-Luminico'!$B$1:$DZ$1, 0))</f>
        <v>1</v>
      </c>
      <c r="EW160">
        <f>INDEX('Ambiente-Luminico'!$B$2:$DZ$1000, MATCH($P160, 'Ambiente-Luminico'!$M$2:$M$1000, 0), MATCH(EW$1, 'Ambiente-Luminico'!$B$1:$DZ$1, 0))</f>
        <v>0.16071427999999999</v>
      </c>
      <c r="EX160">
        <f>INDEX('Ambiente-Luminico'!$B$2:$DZ$1000, MATCH($P160, 'Ambiente-Luminico'!$M$2:$M$1000, 0), MATCH(EX$1, 'Ambiente-Luminico'!$B$1:$DZ$1, 0))</f>
        <v>0</v>
      </c>
      <c r="EY160">
        <f>INDEX('Ambiente-Luminico'!$B$2:$DZ$1000, MATCH($P160, 'Ambiente-Luminico'!$M$2:$M$1000, 0), MATCH(EY$1, 'Ambiente-Luminico'!$B$1:$DZ$1, 0))</f>
        <v>0.70358604000000002</v>
      </c>
      <c r="EZ160">
        <f>INDEX('Ambiente-Luminico'!$B$2:$DZ$1000, MATCH($P160, 'Ambiente-Luminico'!$M$2:$M$1000, 0), MATCH(EZ$1, 'Ambiente-Luminico'!$B$1:$DZ$1, 0))</f>
        <v>2.8214289E-2</v>
      </c>
      <c r="FA160">
        <f>INDEX('Ambiente-Luminico'!$B$2:$DZ$1000, MATCH($P160, 'Ambiente-Luminico'!$M$2:$M$1000, 0), MATCH(FA$1, 'Ambiente-Luminico'!$B$1:$DZ$1, 0))</f>
        <v>745.97090000000003</v>
      </c>
      <c r="FB160">
        <f>INDEX('Ambiente-Luminico'!$B$2:$DZ$1000, MATCH($P160, 'Ambiente-Luminico'!$M$2:$M$1000, 0), MATCH(FB$1, 'Ambiente-Luminico'!$B$1:$DZ$1, 0))</f>
        <v>9.375E-2</v>
      </c>
    </row>
    <row r="161" spans="1:158" x14ac:dyDescent="0.3">
      <c r="A161">
        <f>IF(INDEX(Plan1!O$5:O$1000,ROW()-1)="","",INDEX(Plan1!O$5:O$1000,ROW()-1))</f>
        <v>160</v>
      </c>
      <c r="B161" t="str">
        <f>IF(INDEX(Plan1!P$5:P$1000,ROW()-1)="","",INDEX(Plan1!P$5:P$1000,ROW()-1))</f>
        <v>CTD-HVAC_dia-V86-T210</v>
      </c>
      <c r="C161" t="str">
        <f>IF(INDEX(Plan1!Q$5:Q$1000,ROW()-1)="","",INDEX(Plan1!Q$5:Q$1000,ROW()-1))</f>
        <v>CTD</v>
      </c>
      <c r="D161" t="str">
        <f>IF(INDEX(Plan1!R$5:R$1000,ROW()-1)="","",INDEX(Plan1!R$5:R$1000,ROW()-1))</f>
        <v>HVAC_dia</v>
      </c>
      <c r="E161" t="str">
        <f>IF(INDEX(Plan1!S$5:S$1000,ROW()-1)="","",INDEX(Plan1!S$5:S$1000,ROW()-1))</f>
        <v>V86</v>
      </c>
      <c r="F161" t="str">
        <f>IF(INDEX(Plan1!T$5:T$1000,ROW()-1)="","",INDEX(Plan1!T$5:T$1000,ROW()-1))</f>
        <v>T210</v>
      </c>
      <c r="G161" t="str">
        <f>IF(INDEX(Plan1!U$5:U$1000,ROW()-1)="","",INDEX(Plan1!U$5:U$1000,ROW()-1))</f>
        <v>DORMITÓRIO 1</v>
      </c>
      <c r="H161">
        <f>IF(INDEX(Plan1!W$5:W$1000,ROW()-1)="","",INDEX(Plan1!W$5:W$1000,ROW()-1))</f>
        <v>20</v>
      </c>
      <c r="I161">
        <f>IF(INDEX(Plan1!X$5:X$1000,ROW()-1)="","",INDEX(Plan1!X$5:X$1000,ROW()-1))</f>
        <v>14.52</v>
      </c>
      <c r="J161">
        <f>IF(INDEX(Plan1!Y$5:Y$1000,ROW()-1)="","",INDEX(Plan1!Y$5:Y$1000,ROW()-1))</f>
        <v>6.24</v>
      </c>
      <c r="K161" s="16">
        <f>IF(INDEX(Plan1!Z$5:Z$1000,ROW()-1)="","",INDEX(Plan1!Z$5:Z$1000,ROW()-1))</f>
        <v>0.43</v>
      </c>
      <c r="L161" s="2">
        <f>IF(INDEX(Plan1!AA$5:AA$1000,ROW()-1)="","",INDEX(Plan1!AA$5:AA$1000,ROW()-1))</f>
        <v>0.31</v>
      </c>
      <c r="M161" t="str">
        <f t="shared" si="124"/>
        <v>T210</v>
      </c>
      <c r="N161" t="str">
        <f t="shared" si="125"/>
        <v>Oeste</v>
      </c>
      <c r="O161" t="str">
        <f t="shared" si="126"/>
        <v>CTD-HVAC_dia-V86-T210-DORMITÓRIO 1-T210</v>
      </c>
      <c r="P161" t="str">
        <f t="shared" si="127"/>
        <v>CTD-VN-V86-T210-DORMITÓRIO 1-T210</v>
      </c>
      <c r="Q161" t="str">
        <f t="shared" si="128"/>
        <v>CTD_T210_V86</v>
      </c>
      <c r="R161" t="str">
        <f t="shared" si="129"/>
        <v>CTD_T210_V86_sDG</v>
      </c>
      <c r="S161" t="str">
        <f t="shared" si="130"/>
        <v>CTD-DORM-01</v>
      </c>
      <c r="T161" t="str">
        <f t="shared" si="131"/>
        <v>CTD-HVAC_dia-V86-ST-DORMITÓRIO 1-ST</v>
      </c>
      <c r="U161">
        <f>INDEX('Ambiente-Termico'!$B$2:$EC$1000, MATCH($O161, 'Ambiente-Termico'!$I$2:$I$1000, 0), MATCH(U$1, 'Ambiente-Termico'!$B$1:$EC$1, 0))</f>
        <v>8760</v>
      </c>
      <c r="V161">
        <f>INDEX('Ambiente-Termico'!$B$2:$EC$1000, MATCH($O161, 'Ambiente-Termico'!$I$2:$I$1000, 0), MATCH(V$1, 'Ambiente-Termico'!$B$1:$EC$1, 0))</f>
        <v>24.01</v>
      </c>
      <c r="W161">
        <f>INDEX('Ambiente-Termico'!$B$2:$EC$1000, MATCH($O161, 'Ambiente-Termico'!$I$2:$I$1000, 0), MATCH(W$1, 'Ambiente-Termico'!$B$1:$EC$1, 0))</f>
        <v>24.01</v>
      </c>
      <c r="X161">
        <f>INDEX('Ambiente-Termico'!$B$2:$EC$1000, MATCH($O161, 'Ambiente-Termico'!$I$2:$I$1000, 0), MATCH(X$1, 'Ambiente-Termico'!$B$1:$EC$1, 0))</f>
        <v>22.09</v>
      </c>
      <c r="Y161">
        <f>INDEX('Ambiente-Termico'!$B$2:$EC$1000, MATCH($O161, 'Ambiente-Termico'!$I$2:$I$1000, 0), MATCH(Y$1, 'Ambiente-Termico'!$B$1:$EC$1, 0))</f>
        <v>22.09</v>
      </c>
      <c r="Z161">
        <f>INDEX('Ambiente-Termico'!$B$2:$EC$1000, MATCH($O161, 'Ambiente-Termico'!$I$2:$I$1000, 0), MATCH(Z$1, 'Ambiente-Termico'!$B$1:$EC$1, 0))</f>
        <v>26.55</v>
      </c>
      <c r="AA161">
        <f>INDEX('Ambiente-Termico'!$B$2:$EC$1000, MATCH($O161, 'Ambiente-Termico'!$I$2:$I$1000, 0), MATCH(AA$1, 'Ambiente-Termico'!$B$1:$EC$1, 0))</f>
        <v>26.55</v>
      </c>
      <c r="AB161">
        <f>INDEX('Ambiente-Termico'!$B$2:$EC$1000, MATCH($O161, 'Ambiente-Termico'!$I$2:$I$1000, 0), MATCH(AB$1, 'Ambiente-Termico'!$B$1:$EC$1, 0))</f>
        <v>21.37</v>
      </c>
      <c r="AC161">
        <f>INDEX('Ambiente-Termico'!$B$2:$EC$1000, MATCH($O161, 'Ambiente-Termico'!$I$2:$I$1000, 0), MATCH(AC$1, 'Ambiente-Termico'!$B$1:$EC$1, 0))</f>
        <v>21.37</v>
      </c>
      <c r="AD161">
        <f>INDEX('Ambiente-Termico'!$B$2:$EC$1000, MATCH($O161, 'Ambiente-Termico'!$I$2:$I$1000, 0), MATCH(AD$1, 'Ambiente-Termico'!$B$1:$EC$1, 0))</f>
        <v>25.28</v>
      </c>
      <c r="AE161">
        <f>INDEX('Ambiente-Termico'!$B$2:$EC$1000, MATCH($O161, 'Ambiente-Termico'!$I$2:$I$1000, 0), MATCH(AE$1, 'Ambiente-Termico'!$B$1:$EC$1, 0))</f>
        <v>25.28</v>
      </c>
      <c r="AF161">
        <f>INDEX('Ambiente-Termico'!$B$2:$EC$1000, MATCH($O161, 'Ambiente-Termico'!$I$2:$I$1000, 0), MATCH(AF$1, 'Ambiente-Termico'!$B$1:$EC$1, 0))</f>
        <v>21.73</v>
      </c>
      <c r="AG161">
        <f>INDEX('Ambiente-Termico'!$B$2:$EC$1000, MATCH($O161, 'Ambiente-Termico'!$I$2:$I$1000, 0), MATCH(AG$1, 'Ambiente-Termico'!$B$1:$EC$1, 0))</f>
        <v>21.73</v>
      </c>
      <c r="AH161" s="2">
        <f t="shared" si="132"/>
        <v>0</v>
      </c>
      <c r="AI161" s="2">
        <f t="shared" si="132"/>
        <v>0</v>
      </c>
      <c r="AJ161" s="2">
        <f t="shared" si="132"/>
        <v>9.8610488570147758E-3</v>
      </c>
      <c r="AK161" s="2">
        <f t="shared" si="132"/>
        <v>9.8610488570147758E-3</v>
      </c>
      <c r="AL161" s="2">
        <f t="shared" si="133"/>
        <v>6.5140845070422504E-2</v>
      </c>
      <c r="AM161" s="2">
        <f t="shared" si="133"/>
        <v>6.5140845070422504E-2</v>
      </c>
      <c r="AN161" s="2">
        <f t="shared" si="133"/>
        <v>1.9274896741624525E-2</v>
      </c>
      <c r="AO161" s="2">
        <f t="shared" si="133"/>
        <v>1.9274896741624525E-2</v>
      </c>
      <c r="AP161" s="2">
        <f t="shared" si="134"/>
        <v>3.5114503816793818E-2</v>
      </c>
      <c r="AQ161" s="2">
        <f t="shared" si="134"/>
        <v>3.5114503816793818E-2</v>
      </c>
      <c r="AR161" s="2">
        <f t="shared" si="134"/>
        <v>1.4512471655328762E-2</v>
      </c>
      <c r="AS161" s="2">
        <f t="shared" si="134"/>
        <v>1.4512471655328762E-2</v>
      </c>
      <c r="AT161">
        <f>INDEX('Ambiente-Termico'!$B$2:$EC$1000, MATCH($O161, 'Ambiente-Termico'!$I$2:$I$1000, 0), MATCH(AT$1, 'Ambiente-Termico'!$B$1:$EC$1, 0))</f>
        <v>0</v>
      </c>
      <c r="AU161" s="2">
        <f>INDEX('Ambiente-Termico'!$B$2:$EC$1000, MATCH($O161, 'Ambiente-Termico'!$I$2:$I$1000, 0), MATCH(AU$1, 'Ambiente-Termico'!$B$1:$EC$1, 0))</f>
        <v>0</v>
      </c>
      <c r="AV161">
        <f>INDEX('Ambiente-Termico'!$B$2:$EC$1000, MATCH($O161, 'Ambiente-Termico'!$I$2:$I$1000, 0), MATCH(AV$1, 'Ambiente-Termico'!$B$1:$EC$1, 0))</f>
        <v>8760</v>
      </c>
      <c r="AW161" s="2">
        <f>INDEX('Ambiente-Termico'!$B$2:$EC$1000, MATCH($O161, 'Ambiente-Termico'!$I$2:$I$1000, 0), MATCH(AW$1, 'Ambiente-Termico'!$B$1:$EC$1, 0))</f>
        <v>1</v>
      </c>
      <c r="AX161">
        <f>INDEX('Ambiente-Termico'!$B$2:$EC$1000, MATCH($O161, 'Ambiente-Termico'!$I$2:$I$1000, 0), MATCH(AX$1, 'Ambiente-Termico'!$B$1:$EC$1, 0))</f>
        <v>0</v>
      </c>
      <c r="AY161" s="2">
        <f>INDEX('Ambiente-Termico'!$B$2:$EC$1000, MATCH($O161, 'Ambiente-Termico'!$I$2:$I$1000, 0), MATCH(AY$1, 'Ambiente-Termico'!$B$1:$EC$1, 0))</f>
        <v>0</v>
      </c>
      <c r="AZ161">
        <f>INDEX('Ambiente-Termico'!$B$2:$EC$1000, MATCH($O161, 'Ambiente-Termico'!$I$2:$I$1000, 0), MATCH(AZ$1, 'Ambiente-Termico'!$B$1:$EC$1, 0))</f>
        <v>0</v>
      </c>
      <c r="BA161" s="2">
        <f>INDEX('Ambiente-Termico'!$B$2:$EC$1000, MATCH($O161, 'Ambiente-Termico'!$I$2:$I$1000, 0), MATCH(BA$1, 'Ambiente-Termico'!$B$1:$EC$1, 0))</f>
        <v>0</v>
      </c>
      <c r="BB161">
        <f>INDEX('Ambiente-Termico'!$B$2:$EC$1000, MATCH($O161, 'Ambiente-Termico'!$I$2:$I$1000, 0), MATCH(BB$1, 'Ambiente-Termico'!$B$1:$EC$1, 0))</f>
        <v>8760</v>
      </c>
      <c r="BC161" s="2">
        <f>INDEX('Ambiente-Termico'!$B$2:$EC$1000, MATCH($O161, 'Ambiente-Termico'!$I$2:$I$1000, 0), MATCH(BC$1, 'Ambiente-Termico'!$B$1:$EC$1, 0))</f>
        <v>1</v>
      </c>
      <c r="BD161" t="e">
        <f>INDEX('Ambiente-Termico'!$B$2:$EC$1000, MATCH($O161, 'Ambiente-Termico'!$I$2:$I$1000, 0), MATCH(BD$1, 'Ambiente-Termico'!$B$1:$EC$1, 0))</f>
        <v>#N/A</v>
      </c>
      <c r="BE161" s="2" t="e">
        <f>INDEX('Ambiente-Termico'!$B$2:$EC$1000, MATCH($O161, 'Ambiente-Termico'!$I$2:$I$1000, 0), MATCH(BE$1, 'Ambiente-Termico'!$B$1:$EC$1, 0))</f>
        <v>#N/A</v>
      </c>
      <c r="BF161">
        <f>INDEX('Ambiente-Termico'!$B$2:$EC$1000, MATCH($O161, 'Ambiente-Termico'!$I$2:$I$1000, 0), MATCH(BF$1, 'Ambiente-Termico'!$B$1:$EC$1, 0))</f>
        <v>0</v>
      </c>
      <c r="BG161" s="2">
        <f>INDEX('Ambiente-Termico'!$B$2:$EC$1000, MATCH($O161, 'Ambiente-Termico'!$I$2:$I$1000, 0), MATCH(BG$1, 'Ambiente-Termico'!$B$1:$EC$1, 0))</f>
        <v>0</v>
      </c>
      <c r="BH161">
        <f>INDEX('Ambiente-Termico'!$B$2:$EC$1000, MATCH($O161, 'Ambiente-Termico'!$I$2:$I$1000, 0), MATCH(BH$1, 'Ambiente-Termico'!$B$1:$EC$1, 0))</f>
        <v>0</v>
      </c>
      <c r="BI161" s="2">
        <f>INDEX('Ambiente-Termico'!$B$2:$EC$1000, MATCH($O161, 'Ambiente-Termico'!$I$2:$I$1000, 0), MATCH(BI$1, 'Ambiente-Termico'!$B$1:$EC$1, 0))</f>
        <v>0</v>
      </c>
      <c r="BJ161">
        <f>INDEX('Ambiente-Termico'!$B$2:$EC$1000, MATCH($O161, 'Ambiente-Termico'!$I$2:$I$1000, 0), MATCH(BJ$1, 'Ambiente-Termico'!$B$1:$EC$1, 0))</f>
        <v>8760</v>
      </c>
      <c r="BK161" s="2">
        <f>INDEX('Ambiente-Termico'!$B$2:$EC$1000, MATCH($O161, 'Ambiente-Termico'!$I$2:$I$1000, 0), MATCH(BK$1, 'Ambiente-Termico'!$B$1:$EC$1, 0))</f>
        <v>1</v>
      </c>
      <c r="BL161">
        <f>INDEX('Ambiente-Termico'!$B$2:$EC$1000, MATCH($O161, 'Ambiente-Termico'!$I$2:$I$1000, 0), MATCH(BL$1, 'Ambiente-Termico'!$B$1:$EC$1, 0))</f>
        <v>0</v>
      </c>
      <c r="BM161" s="2">
        <f>INDEX('Ambiente-Termico'!$B$2:$EC$1000, MATCH($O161, 'Ambiente-Termico'!$I$2:$I$1000, 0), MATCH(BM$1, 'Ambiente-Termico'!$B$1:$EC$1, 0))</f>
        <v>0</v>
      </c>
      <c r="BN161">
        <f>INDEX('Ambiente-Termico'!$B$2:$EC$1000, MATCH($O161, 'Ambiente-Termico'!$I$2:$I$1000, 0), MATCH(BN$1, 'Ambiente-Termico'!$B$1:$EC$1, 0))</f>
        <v>0</v>
      </c>
      <c r="BO161" s="2">
        <f>INDEX('Ambiente-Termico'!$B$2:$EC$1000, MATCH($O161, 'Ambiente-Termico'!$I$2:$I$1000, 0), MATCH(BO$1, 'Ambiente-Termico'!$B$1:$EC$1, 0))</f>
        <v>0</v>
      </c>
      <c r="BP161">
        <f>INDEX('Ambiente-Termico'!$B$2:$EC$1000, MATCH($O161, 'Ambiente-Termico'!$I$2:$I$1000, 0), MATCH(BP$1, 'Ambiente-Termico'!$B$1:$EC$1, 0))</f>
        <v>8760</v>
      </c>
      <c r="BQ161" s="2">
        <f>INDEX('Ambiente-Termico'!$B$2:$EC$1000, MATCH($O161, 'Ambiente-Termico'!$I$2:$I$1000, 0), MATCH(BQ$1, 'Ambiente-Termico'!$B$1:$EC$1, 0))</f>
        <v>1</v>
      </c>
      <c r="BR161">
        <f>INDEX('Ambiente-Termico'!$B$2:$EC$1000, MATCH($O161, 'Ambiente-Termico'!$I$2:$I$1000, 0), MATCH(BR$1, 'Ambiente-Termico'!$B$1:$EC$1, 0))</f>
        <v>0</v>
      </c>
      <c r="BS161" s="2">
        <f>INDEX('Ambiente-Termico'!$B$2:$EC$1000, MATCH($O161, 'Ambiente-Termico'!$I$2:$I$1000, 0), MATCH(BS$1, 'Ambiente-Termico'!$B$1:$EC$1, 0))</f>
        <v>0</v>
      </c>
      <c r="BT161">
        <f>INDEX('Ambiente-Termico'!$B$2:$EC$1000, MATCH($O161, 'Ambiente-Termico'!$I$2:$I$1000, 0), MATCH(BT$1, 'Ambiente-Termico'!$B$1:$EC$1, 0))</f>
        <v>2373</v>
      </c>
      <c r="BU161" s="2">
        <f>INDEX('Ambiente-Termico'!$B$2:$EC$1000, MATCH($O161, 'Ambiente-Termico'!$I$2:$I$1000, 0), MATCH(BU$1, 'Ambiente-Termico'!$B$1:$EC$1, 0))</f>
        <v>0.27089041095890409</v>
      </c>
      <c r="BV161">
        <f>INDEX('Ambiente-Termico'!$B$2:$EC$1000, MATCH($O161, 'Ambiente-Termico'!$I$2:$I$1000, 0), MATCH(BV$1, 'Ambiente-Termico'!$B$1:$EC$1, 0))</f>
        <v>6387</v>
      </c>
      <c r="BW161" s="2">
        <f>INDEX('Ambiente-Termico'!$B$2:$EC$1000, MATCH($O161, 'Ambiente-Termico'!$I$2:$I$1000, 0), MATCH(BW$1, 'Ambiente-Termico'!$B$1:$EC$1, 0))</f>
        <v>0.72910958904109591</v>
      </c>
      <c r="BX161">
        <f>INDEX('Ambiente-Termico'!$B$2:$EC$1000, MATCH($O161, 'Ambiente-Termico'!$I$2:$I$1000, 0), MATCH(BX$1, 'Ambiente-Termico'!$B$1:$EC$1, 0))</f>
        <v>0</v>
      </c>
      <c r="BY161" s="2">
        <f>INDEX('Ambiente-Termico'!$B$2:$EC$1000, MATCH($O161, 'Ambiente-Termico'!$I$2:$I$1000, 0), MATCH(BY$1, 'Ambiente-Termico'!$B$1:$EC$1, 0))</f>
        <v>0</v>
      </c>
      <c r="BZ161">
        <f>INDEX('Ambiente-Termico'!$B$2:$EC$1000, MATCH($O161, 'Ambiente-Termico'!$I$2:$I$1000, 0), MATCH(BZ$1, 'Ambiente-Termico'!$B$1:$EC$1, 0))</f>
        <v>2373</v>
      </c>
      <c r="CA161" s="2">
        <f>INDEX('Ambiente-Termico'!$B$2:$EC$1000, MATCH($O161, 'Ambiente-Termico'!$I$2:$I$1000, 0), MATCH(CA$1, 'Ambiente-Termico'!$B$1:$EC$1, 0))</f>
        <v>0.27089041095890409</v>
      </c>
      <c r="CB161">
        <f>INDEX('Ambiente-Termico'!$B$2:$EC$1000, MATCH($O161, 'Ambiente-Termico'!$I$2:$I$1000, 0), MATCH(CB$1, 'Ambiente-Termico'!$B$1:$EC$1, 0))</f>
        <v>6387</v>
      </c>
      <c r="CC161" s="2">
        <f>INDEX('Ambiente-Termico'!$B$2:$EC$1000, MATCH($O161, 'Ambiente-Termico'!$I$2:$I$1000, 0), MATCH(CC$1, 'Ambiente-Termico'!$B$1:$EC$1, 0))</f>
        <v>0.72910958904109591</v>
      </c>
      <c r="CD161">
        <f>INDEX('Ambiente-Termico'!$B$2:$EC$1000, MATCH($O161, 'Ambiente-Termico'!$I$2:$I$1000, 0), MATCH(CD$1, 'Ambiente-Termico'!$B$1:$EC$1, 0))</f>
        <v>1929.34</v>
      </c>
      <c r="CE161">
        <f>INDEX('Ambiente-Termico'!$B$2:$EC$1000, MATCH($O161, 'Ambiente-Termico'!$I$2:$I$1000, 0), MATCH(CE$1, 'Ambiente-Termico'!$B$1:$EC$1, 0))</f>
        <v>517.41999999999996</v>
      </c>
      <c r="CF161">
        <f>INDEX('Ambiente-Termico'!$B$2:$EC$1000, MATCH($O161, 'Ambiente-Termico'!$I$2:$I$1000, 0), MATCH(CF$1, 'Ambiente-Termico'!$B$1:$EC$1, 0))</f>
        <v>96.466999999999999</v>
      </c>
      <c r="CG161">
        <f>INDEX('Ambiente-Termico'!$B$2:$EC$1000, MATCH($O161, 'Ambiente-Termico'!$I$2:$I$1000, 0), MATCH(CG$1, 'Ambiente-Termico'!$B$1:$EC$1, 0))</f>
        <v>25.870999999999999</v>
      </c>
      <c r="CH161">
        <f>INDEX('Ambiente-Termico'!$B$2:$EC$1000, MATCH($O161, 'Ambiente-Termico'!$I$2:$I$1000, 0), MATCH(CH$1, 'Ambiente-Termico'!$B$1:$EC$1, 0))</f>
        <v>70.596000000000004</v>
      </c>
      <c r="CI161">
        <f>INDEX('Ambiente-Termico'!$B$2:$EC$1000, MATCH($O161, 'Ambiente-Termico'!$I$2:$I$1000, 0), MATCH(CI$1, 'Ambiente-Termico'!$B$1:$EC$1, 0))</f>
        <v>2102.54</v>
      </c>
      <c r="CJ161">
        <f>INDEX('Ambiente-Termico'!$B$2:$EC$1000, MATCH($O161, 'Ambiente-Termico'!$I$2:$I$1000, 0), MATCH(CJ$1, 'Ambiente-Termico'!$B$1:$EC$1, 0))</f>
        <v>30.353140936670631</v>
      </c>
      <c r="CK161">
        <f>INDEX('Ambiente-Termico'!$B$2:$EC$1000, MATCH($O161, 'Ambiente-Termico'!$I$2:$I$1000, 0), MATCH(CK$1, 'Ambiente-Termico'!$B$1:$EC$1, 0))</f>
        <v>58.34</v>
      </c>
      <c r="CL161">
        <f>INDEX('Ambiente-Termico'!$B$2:$EC$1000, MATCH($O161, 'Ambiente-Termico'!$I$2:$I$1000, 0), MATCH(CL$1, 'Ambiente-Termico'!$B$1:$EC$1, 0))</f>
        <v>83.35</v>
      </c>
      <c r="CM161">
        <f>INDEX('Ambiente-Termico'!$B$2:$EC$1000, MATCH($O161, 'Ambiente-Termico'!$I$2:$I$1000, 0), MATCH(CM$1, 'Ambiente-Termico'!$B$1:$EC$1, 0))</f>
        <v>13.46</v>
      </c>
      <c r="CN161" t="str">
        <f>INDEX('Ambiente-Termico'!$B$2:$EC$1000, MATCH($O161, 'Ambiente-Termico'!$I$2:$I$1000, 0), MATCH(CN$1, 'Ambiente-Termico'!$B$1:$EC$1, 0))</f>
        <v xml:space="preserve"> 02/21  18:00:00</v>
      </c>
      <c r="CO161">
        <f>INDEX('Ambiente-Termico'!$B$2:$EC$1000, MATCH($O161, 'Ambiente-Termico'!$I$2:$I$1000, 0), MATCH(CO$1, 'Ambiente-Termico'!$B$1:$EC$1, 0))</f>
        <v>623.9572668672896</v>
      </c>
      <c r="CP161">
        <f>INDEX('Ambiente-Termico'!$B$2:$EC$1000, MATCH($O161, 'Ambiente-Termico'!$I$2:$I$1000, 0), MATCH(CP$1, 'Ambiente-Termico'!$B$1:$EC$1, 0))</f>
        <v>81</v>
      </c>
      <c r="CQ161">
        <f>INDEX('Ambiente-Termico'!$B$2:$EC$1000, MATCH($O161, 'Ambiente-Termico'!$I$2:$I$1000, 0), MATCH(CQ$1, 'Ambiente-Termico'!$B$1:$EC$1, 0))</f>
        <v>54.728125000000041</v>
      </c>
      <c r="CR161">
        <f>INDEX('Ambiente-Termico'!$B$2:$EC$1000, MATCH($O161, 'Ambiente-Termico'!$I$2:$I$1000, 0), MATCH(CR$1, 'Ambiente-Termico'!$B$1:$EC$1, 0))</f>
        <v>0</v>
      </c>
      <c r="CS161">
        <f>INDEX('Ambiente-Termico'!$B$2:$EC$1000, MATCH($O161, 'Ambiente-Termico'!$I$2:$I$1000, 0), MATCH(CS$1, 'Ambiente-Termico'!$B$1:$EC$1, 0))</f>
        <v>1992.528550049539</v>
      </c>
      <c r="CT161">
        <f>INDEX('Ambiente-Termico'!$B$2:$EC$1000, MATCH($O161, 'Ambiente-Termico'!$I$2:$I$1000, 0), MATCH(CT$1, 'Ambiente-Termico'!$B$1:$EC$1, 0))</f>
        <v>1938.2555359656119</v>
      </c>
      <c r="CU161">
        <f>INDEX('Ambiente-Termico'!$B$2:$EC$1000, MATCH($O161, 'Ambiente-Termico'!$I$2:$I$1000, 0), MATCH(CU$1, 'Ambiente-Termico'!$B$1:$EC$1, 0))</f>
        <v>54.273014083927592</v>
      </c>
      <c r="CV161">
        <f>INDEX('Ambiente-Termico'!$B$2:$EC$1000, MATCH($O161, 'Ambiente-Termico'!$I$2:$I$1000, 0), MATCH(CV$1, 'Ambiente-Termico'!$B$1:$EC$1, 0))</f>
        <v>-1507.506972619195</v>
      </c>
      <c r="CW161">
        <f>INDEX('Ambiente-Termico'!$B$2:$EC$1000, MATCH($O161, 'Ambiente-Termico'!$I$2:$I$1000, 0), MATCH(CW$1, 'Ambiente-Termico'!$B$1:$EC$1, 0))</f>
        <v>0</v>
      </c>
      <c r="CX161">
        <f>INDEX('Ambiente-Termico'!$B$2:$EC$1000, MATCH($O161, 'Ambiente-Termico'!$I$2:$I$1000, 0), MATCH(CX$1, 'Ambiente-Termico'!$B$1:$EC$1, 0))</f>
        <v>3.2075644369452898</v>
      </c>
      <c r="CY161">
        <f>INDEX('Ambiente-Termico'!$B$2:$EC$1000, MATCH($O161, 'Ambiente-Termico'!$I$2:$I$1000, 0), MATCH(CY$1, 'Ambiente-Termico'!$B$1:$EC$1, 0))</f>
        <v>623.9572668672896</v>
      </c>
      <c r="CZ161">
        <f>INDEX('Ambiente-Termico'!$B$2:$EC$1000, MATCH($O161, 'Ambiente-Termico'!$I$2:$I$1000, 0), MATCH(CZ$1, 'Ambiente-Termico'!$B$1:$EC$1, 0))</f>
        <v>0</v>
      </c>
      <c r="DA161" t="str">
        <f>INDEX('Ambiente-Termico'!$B$2:$EC$1000, MATCH($O161, 'Ambiente-Termico'!$I$2:$I$1000, 0), MATCH(DA$1, 'Ambiente-Termico'!$B$1:$EC$1, 0))</f>
        <v xml:space="preserve"> 02/21  18:00:00</v>
      </c>
      <c r="DB161">
        <f>INDEX('Ambiente-Termico'!$B$2:$EC$1000, MATCH($O161, 'Ambiente-Termico'!$I$2:$I$1000, 0), MATCH(DB$1, 'Ambiente-Termico'!$B$1:$EC$1, 0))</f>
        <v>550.26408227931256</v>
      </c>
      <c r="DC161">
        <f>INDEX('Ambiente-Termico'!$B$2:$EC$1000, MATCH($O161, 'Ambiente-Termico'!$I$2:$I$1000, 0), MATCH(DC$1, 'Ambiente-Termico'!$B$1:$EC$1, 0))</f>
        <v>81</v>
      </c>
      <c r="DD161">
        <f>INDEX('Ambiente-Termico'!$B$2:$EC$1000, MATCH($O161, 'Ambiente-Termico'!$I$2:$I$1000, 0), MATCH(DD$1, 'Ambiente-Termico'!$B$1:$EC$1, 0))</f>
        <v>54.728125000000041</v>
      </c>
      <c r="DE161">
        <f>INDEX('Ambiente-Termico'!$B$2:$EC$1000, MATCH($O161, 'Ambiente-Termico'!$I$2:$I$1000, 0), MATCH(DE$1, 'Ambiente-Termico'!$B$1:$EC$1, 0))</f>
        <v>0</v>
      </c>
      <c r="DF161">
        <f>INDEX('Ambiente-Termico'!$B$2:$EC$1000, MATCH($O161, 'Ambiente-Termico'!$I$2:$I$1000, 0), MATCH(DF$1, 'Ambiente-Termico'!$B$1:$EC$1, 0))</f>
        <v>2065.813182784877</v>
      </c>
      <c r="DG161">
        <f>INDEX('Ambiente-Termico'!$B$2:$EC$1000, MATCH($O161, 'Ambiente-Termico'!$I$2:$I$1000, 0), MATCH(DG$1, 'Ambiente-Termico'!$B$1:$EC$1, 0))</f>
        <v>1962.3419375290839</v>
      </c>
      <c r="DH161">
        <f>INDEX('Ambiente-Termico'!$B$2:$EC$1000, MATCH($O161, 'Ambiente-Termico'!$I$2:$I$1000, 0), MATCH(DH$1, 'Ambiente-Termico'!$B$1:$EC$1, 0))</f>
        <v>103.47124525579309</v>
      </c>
      <c r="DI161">
        <f>INDEX('Ambiente-Termico'!$B$2:$EC$1000, MATCH($O161, 'Ambiente-Termico'!$I$2:$I$1000, 0), MATCH(DI$1, 'Ambiente-Termico'!$B$1:$EC$1, 0))</f>
        <v>-1657.8307818325311</v>
      </c>
      <c r="DJ161">
        <f>INDEX('Ambiente-Termico'!$B$2:$EC$1000, MATCH($O161, 'Ambiente-Termico'!$I$2:$I$1000, 0), MATCH(DJ$1, 'Ambiente-Termico'!$B$1:$EC$1, 0))</f>
        <v>0</v>
      </c>
      <c r="DK161">
        <f>INDEX('Ambiente-Termico'!$B$2:$EC$1000, MATCH($O161, 'Ambiente-Termico'!$I$2:$I$1000, 0), MATCH(DK$1, 'Ambiente-Termico'!$B$1:$EC$1, 0))</f>
        <v>6.5535563269661452</v>
      </c>
      <c r="DL161">
        <f>INDEX('Ambiente-Termico'!$B$2:$EC$1000, MATCH($O161, 'Ambiente-Termico'!$I$2:$I$1000, 0), MATCH(DL$1, 'Ambiente-Termico'!$B$1:$EC$1, 0))</f>
        <v>550.26408227931256</v>
      </c>
      <c r="DM161">
        <f>INDEX('Ambiente-Termico'!$B$2:$EC$1000, MATCH($O161, 'Ambiente-Termico'!$I$2:$I$1000, 0), MATCH(DM$1, 'Ambiente-Termico'!$B$1:$EC$1, 0))</f>
        <v>0</v>
      </c>
      <c r="DN161" s="2">
        <f t="shared" si="90"/>
        <v>0.5036799415531128</v>
      </c>
      <c r="DO161" s="2">
        <f t="shared" si="91"/>
        <v>0.16373862589497856</v>
      </c>
      <c r="DP161" s="2">
        <f t="shared" si="92"/>
        <v>0.5036799415531128</v>
      </c>
      <c r="DQ161" s="2">
        <f t="shared" si="93"/>
        <v>0.16373862589497856</v>
      </c>
      <c r="DR161" s="2">
        <f t="shared" si="94"/>
        <v>0.56802995814670676</v>
      </c>
      <c r="DS161" s="2">
        <f t="shared" si="95"/>
        <v>0.50425472216393119</v>
      </c>
      <c r="DT161" s="2">
        <f t="shared" si="96"/>
        <v>7.0419722751964398E-2</v>
      </c>
      <c r="DU161" s="2">
        <f t="shared" si="97"/>
        <v>0.58518202502844141</v>
      </c>
      <c r="DV161" s="2">
        <f t="shared" si="98"/>
        <v>-9.5989480604865118E-2</v>
      </c>
      <c r="DW161" s="2">
        <f t="shared" si="99"/>
        <v>0.38790359254206452</v>
      </c>
      <c r="DX161" s="2">
        <f t="shared" si="100"/>
        <v>0.49221118210001946</v>
      </c>
      <c r="DY161" s="2">
        <f t="shared" si="101"/>
        <v>0.12981658248276803</v>
      </c>
      <c r="DZ161" s="2">
        <f t="shared" si="102"/>
        <v>8.7711335224564743E-2</v>
      </c>
      <c r="EA161" s="2">
        <f t="shared" si="103"/>
        <v>0</v>
      </c>
      <c r="EB161" s="2">
        <f t="shared" si="104"/>
        <v>3.1933734181083477</v>
      </c>
      <c r="EC161" s="2">
        <f t="shared" si="105"/>
        <v>3.1063914772513779</v>
      </c>
      <c r="ED161" s="2">
        <f t="shared" si="106"/>
        <v>8.6981940856970572E-2</v>
      </c>
      <c r="EE161" s="2">
        <f t="shared" si="107"/>
        <v>-2.4160420154860205</v>
      </c>
      <c r="EF161" s="2">
        <f t="shared" si="108"/>
        <v>0</v>
      </c>
      <c r="EG161" s="2">
        <f t="shared" si="109"/>
        <v>5.1406796703395256E-3</v>
      </c>
      <c r="EH161" s="2">
        <f t="shared" si="110"/>
        <v>1</v>
      </c>
      <c r="EI161" s="2">
        <f t="shared" si="111"/>
        <v>0</v>
      </c>
      <c r="EJ161" s="2">
        <f t="shared" si="112"/>
        <v>0.48442283214439252</v>
      </c>
      <c r="EK161" s="2">
        <f t="shared" si="113"/>
        <v>0.14720204826831604</v>
      </c>
      <c r="EL161" s="2">
        <f t="shared" si="114"/>
        <v>9.9457927134375804E-2</v>
      </c>
      <c r="EM161" s="2">
        <f t="shared" si="115"/>
        <v>0</v>
      </c>
      <c r="EN161" s="2">
        <f t="shared" si="116"/>
        <v>3.7542213808101614</v>
      </c>
      <c r="EO161" s="2">
        <f t="shared" si="117"/>
        <v>3.5661821309518151</v>
      </c>
      <c r="EP161" s="2">
        <f t="shared" si="118"/>
        <v>0.18803924985834597</v>
      </c>
      <c r="EQ161" s="2">
        <f t="shared" si="119"/>
        <v>-3.0127911946668195</v>
      </c>
      <c r="ER161" s="2">
        <f t="shared" si="120"/>
        <v>0</v>
      </c>
      <c r="ES161" s="2">
        <f t="shared" si="121"/>
        <v>1.1909838453965415E-2</v>
      </c>
      <c r="ET161" s="2">
        <f t="shared" si="122"/>
        <v>1</v>
      </c>
      <c r="EU161" s="2">
        <f t="shared" si="123"/>
        <v>0</v>
      </c>
      <c r="EV161">
        <f>INDEX('Ambiente-Luminico'!$B$2:$DZ$1000, MATCH($P161, 'Ambiente-Luminico'!$M$2:$M$1000, 0), MATCH(EV$1, 'Ambiente-Luminico'!$B$1:$DZ$1, 0))</f>
        <v>1</v>
      </c>
      <c r="EW161">
        <f>INDEX('Ambiente-Luminico'!$B$2:$DZ$1000, MATCH($P161, 'Ambiente-Luminico'!$M$2:$M$1000, 0), MATCH(EW$1, 'Ambiente-Luminico'!$B$1:$DZ$1, 0))</f>
        <v>0.21428572000000001</v>
      </c>
      <c r="EX161">
        <f>INDEX('Ambiente-Luminico'!$B$2:$DZ$1000, MATCH($P161, 'Ambiente-Luminico'!$M$2:$M$1000, 0), MATCH(EX$1, 'Ambiente-Luminico'!$B$1:$DZ$1, 0))</f>
        <v>0</v>
      </c>
      <c r="EY161">
        <f>INDEX('Ambiente-Luminico'!$B$2:$DZ$1000, MATCH($P161, 'Ambiente-Luminico'!$M$2:$M$1000, 0), MATCH(EY$1, 'Ambiente-Luminico'!$B$1:$DZ$1, 0))</f>
        <v>0.83409005000000003</v>
      </c>
      <c r="EZ161">
        <f>INDEX('Ambiente-Luminico'!$B$2:$DZ$1000, MATCH($P161, 'Ambiente-Luminico'!$M$2:$M$1000, 0), MATCH(EZ$1, 'Ambiente-Luminico'!$B$1:$DZ$1, 0))</f>
        <v>5.9623290000000002E-2</v>
      </c>
      <c r="FA161">
        <f>INDEX('Ambiente-Luminico'!$B$2:$DZ$1000, MATCH($P161, 'Ambiente-Luminico'!$M$2:$M$1000, 0), MATCH(FA$1, 'Ambiente-Luminico'!$B$1:$DZ$1, 0))</f>
        <v>1349.4808</v>
      </c>
      <c r="FB161">
        <f>INDEX('Ambiente-Luminico'!$B$2:$DZ$1000, MATCH($P161, 'Ambiente-Luminico'!$M$2:$M$1000, 0), MATCH(FB$1, 'Ambiente-Luminico'!$B$1:$DZ$1, 0))</f>
        <v>0.24776785000000001</v>
      </c>
    </row>
    <row r="162" spans="1:158" x14ac:dyDescent="0.3">
      <c r="A162">
        <f>IF(INDEX(Plan1!O$5:O$1000,ROW()-1)="","",INDEX(Plan1!O$5:O$1000,ROW()-1))</f>
        <v>161</v>
      </c>
      <c r="B162" t="str">
        <f>IF(INDEX(Plan1!P$5:P$1000,ROW()-1)="","",INDEX(Plan1!P$5:P$1000,ROW()-1))</f>
        <v>CTD-HVAC_dia-V60-T120_Pext</v>
      </c>
      <c r="C162" t="str">
        <f>IF(INDEX(Plan1!Q$5:Q$1000,ROW()-1)="","",INDEX(Plan1!Q$5:Q$1000,ROW()-1))</f>
        <v>CTD</v>
      </c>
      <c r="D162" t="str">
        <f>IF(INDEX(Plan1!R$5:R$1000,ROW()-1)="","",INDEX(Plan1!R$5:R$1000,ROW()-1))</f>
        <v>HVAC_dia</v>
      </c>
      <c r="E162" t="str">
        <f>IF(INDEX(Plan1!S$5:S$1000,ROW()-1)="","",INDEX(Plan1!S$5:S$1000,ROW()-1))</f>
        <v>V60</v>
      </c>
      <c r="F162" t="str">
        <f>IF(INDEX(Plan1!T$5:T$1000,ROW()-1)="","",INDEX(Plan1!T$5:T$1000,ROW()-1))</f>
        <v>T120_Pext</v>
      </c>
      <c r="G162" t="str">
        <f>IF(INDEX(Plan1!U$5:U$1000,ROW()-1)="","",INDEX(Plan1!U$5:U$1000,ROW()-1))</f>
        <v>DORMITÓRIO 1</v>
      </c>
      <c r="H162">
        <f>IF(INDEX(Plan1!W$5:W$1000,ROW()-1)="","",INDEX(Plan1!W$5:W$1000,ROW()-1))</f>
        <v>20</v>
      </c>
      <c r="I162">
        <f>IF(INDEX(Plan1!X$5:X$1000,ROW()-1)="","",INDEX(Plan1!X$5:X$1000,ROW()-1))</f>
        <v>14.52</v>
      </c>
      <c r="J162">
        <f>IF(INDEX(Plan1!Y$5:Y$1000,ROW()-1)="","",INDEX(Plan1!Y$5:Y$1000,ROW()-1))</f>
        <v>6.24</v>
      </c>
      <c r="K162" s="16">
        <f>IF(INDEX(Plan1!Z$5:Z$1000,ROW()-1)="","",INDEX(Plan1!Z$5:Z$1000,ROW()-1))</f>
        <v>0.43</v>
      </c>
      <c r="L162" s="2">
        <f>IF(INDEX(Plan1!AA$5:AA$1000,ROW()-1)="","",INDEX(Plan1!AA$5:AA$1000,ROW()-1))</f>
        <v>0.31</v>
      </c>
      <c r="M162" t="str">
        <f t="shared" si="124"/>
        <v>T120_Pext</v>
      </c>
      <c r="N162" t="str">
        <f t="shared" si="125"/>
        <v>Oeste</v>
      </c>
      <c r="O162" t="str">
        <f t="shared" si="126"/>
        <v>CTD-HVAC_dia-V60-T120_Pext-DORMITÓRIO 1-T120_Pext</v>
      </c>
      <c r="P162" t="str">
        <f t="shared" si="127"/>
        <v>CTD-VN-V60-T120_Pext-DORMITÓRIO 1-T120_Pext</v>
      </c>
      <c r="Q162" t="str">
        <f t="shared" si="128"/>
        <v>CTD_T120_Pext_V60</v>
      </c>
      <c r="R162" t="str">
        <f t="shared" si="129"/>
        <v>CTD_T120_Pext_V60_sDG</v>
      </c>
      <c r="S162" t="str">
        <f t="shared" si="130"/>
        <v>CTD-DORM-01</v>
      </c>
      <c r="T162" t="str">
        <f t="shared" si="131"/>
        <v>CTD-HVAC_dia-V86-ST-DORMITÓRIO 1-ST</v>
      </c>
      <c r="U162">
        <f>INDEX('Ambiente-Termico'!$B$2:$EC$1000, MATCH($O162, 'Ambiente-Termico'!$I$2:$I$1000, 0), MATCH(U$1, 'Ambiente-Termico'!$B$1:$EC$1, 0))</f>
        <v>8760</v>
      </c>
      <c r="V162">
        <f>INDEX('Ambiente-Termico'!$B$2:$EC$1000, MATCH($O162, 'Ambiente-Termico'!$I$2:$I$1000, 0), MATCH(V$1, 'Ambiente-Termico'!$B$1:$EC$1, 0))</f>
        <v>24.01</v>
      </c>
      <c r="W162">
        <f>INDEX('Ambiente-Termico'!$B$2:$EC$1000, MATCH($O162, 'Ambiente-Termico'!$I$2:$I$1000, 0), MATCH(W$1, 'Ambiente-Termico'!$B$1:$EC$1, 0))</f>
        <v>24.01</v>
      </c>
      <c r="X162">
        <f>INDEX('Ambiente-Termico'!$B$2:$EC$1000, MATCH($O162, 'Ambiente-Termico'!$I$2:$I$1000, 0), MATCH(X$1, 'Ambiente-Termico'!$B$1:$EC$1, 0))</f>
        <v>22</v>
      </c>
      <c r="Y162">
        <f>INDEX('Ambiente-Termico'!$B$2:$EC$1000, MATCH($O162, 'Ambiente-Termico'!$I$2:$I$1000, 0), MATCH(Y$1, 'Ambiente-Termico'!$B$1:$EC$1, 0))</f>
        <v>22</v>
      </c>
      <c r="Z162">
        <f>INDEX('Ambiente-Termico'!$B$2:$EC$1000, MATCH($O162, 'Ambiente-Termico'!$I$2:$I$1000, 0), MATCH(Z$1, 'Ambiente-Termico'!$B$1:$EC$1, 0))</f>
        <v>26.23</v>
      </c>
      <c r="AA162">
        <f>INDEX('Ambiente-Termico'!$B$2:$EC$1000, MATCH($O162, 'Ambiente-Termico'!$I$2:$I$1000, 0), MATCH(AA$1, 'Ambiente-Termico'!$B$1:$EC$1, 0))</f>
        <v>26.23</v>
      </c>
      <c r="AB162">
        <f>INDEX('Ambiente-Termico'!$B$2:$EC$1000, MATCH($O162, 'Ambiente-Termico'!$I$2:$I$1000, 0), MATCH(AB$1, 'Ambiente-Termico'!$B$1:$EC$1, 0))</f>
        <v>21.21</v>
      </c>
      <c r="AC162">
        <f>INDEX('Ambiente-Termico'!$B$2:$EC$1000, MATCH($O162, 'Ambiente-Termico'!$I$2:$I$1000, 0), MATCH(AC$1, 'Ambiente-Termico'!$B$1:$EC$1, 0))</f>
        <v>21.21</v>
      </c>
      <c r="AD162">
        <f>INDEX('Ambiente-Termico'!$B$2:$EC$1000, MATCH($O162, 'Ambiente-Termico'!$I$2:$I$1000, 0), MATCH(AD$1, 'Ambiente-Termico'!$B$1:$EC$1, 0))</f>
        <v>25.12</v>
      </c>
      <c r="AE162">
        <f>INDEX('Ambiente-Termico'!$B$2:$EC$1000, MATCH($O162, 'Ambiente-Termico'!$I$2:$I$1000, 0), MATCH(AE$1, 'Ambiente-Termico'!$B$1:$EC$1, 0))</f>
        <v>25.12</v>
      </c>
      <c r="AF162">
        <f>INDEX('Ambiente-Termico'!$B$2:$EC$1000, MATCH($O162, 'Ambiente-Termico'!$I$2:$I$1000, 0), MATCH(AF$1, 'Ambiente-Termico'!$B$1:$EC$1, 0))</f>
        <v>21.61</v>
      </c>
      <c r="AG162">
        <f>INDEX('Ambiente-Termico'!$B$2:$EC$1000, MATCH($O162, 'Ambiente-Termico'!$I$2:$I$1000, 0), MATCH(AG$1, 'Ambiente-Termico'!$B$1:$EC$1, 0))</f>
        <v>21.61</v>
      </c>
      <c r="AH162" s="2">
        <f t="shared" si="132"/>
        <v>0</v>
      </c>
      <c r="AI162" s="2">
        <f t="shared" si="132"/>
        <v>0</v>
      </c>
      <c r="AJ162" s="2">
        <f t="shared" si="132"/>
        <v>1.389511429852075E-2</v>
      </c>
      <c r="AK162" s="2">
        <f t="shared" si="132"/>
        <v>1.389511429852075E-2</v>
      </c>
      <c r="AL162" s="2">
        <f t="shared" si="133"/>
        <v>7.6408450704225306E-2</v>
      </c>
      <c r="AM162" s="2">
        <f t="shared" si="133"/>
        <v>7.6408450704225306E-2</v>
      </c>
      <c r="AN162" s="2">
        <f t="shared" si="133"/>
        <v>2.6617714547957694E-2</v>
      </c>
      <c r="AO162" s="2">
        <f t="shared" si="133"/>
        <v>2.6617714547957694E-2</v>
      </c>
      <c r="AP162" s="2">
        <f t="shared" si="134"/>
        <v>4.1221374045801507E-2</v>
      </c>
      <c r="AQ162" s="2">
        <f t="shared" si="134"/>
        <v>4.1221374045801507E-2</v>
      </c>
      <c r="AR162" s="2">
        <f t="shared" si="134"/>
        <v>1.9954648526077201E-2</v>
      </c>
      <c r="AS162" s="2">
        <f t="shared" si="134"/>
        <v>1.9954648526077201E-2</v>
      </c>
      <c r="AT162">
        <f>INDEX('Ambiente-Termico'!$B$2:$EC$1000, MATCH($O162, 'Ambiente-Termico'!$I$2:$I$1000, 0), MATCH(AT$1, 'Ambiente-Termico'!$B$1:$EC$1, 0))</f>
        <v>0</v>
      </c>
      <c r="AU162" s="2">
        <f>INDEX('Ambiente-Termico'!$B$2:$EC$1000, MATCH($O162, 'Ambiente-Termico'!$I$2:$I$1000, 0), MATCH(AU$1, 'Ambiente-Termico'!$B$1:$EC$1, 0))</f>
        <v>0</v>
      </c>
      <c r="AV162">
        <f>INDEX('Ambiente-Termico'!$B$2:$EC$1000, MATCH($O162, 'Ambiente-Termico'!$I$2:$I$1000, 0), MATCH(AV$1, 'Ambiente-Termico'!$B$1:$EC$1, 0))</f>
        <v>8760</v>
      </c>
      <c r="AW162" s="2">
        <f>INDEX('Ambiente-Termico'!$B$2:$EC$1000, MATCH($O162, 'Ambiente-Termico'!$I$2:$I$1000, 0), MATCH(AW$1, 'Ambiente-Termico'!$B$1:$EC$1, 0))</f>
        <v>1</v>
      </c>
      <c r="AX162">
        <f>INDEX('Ambiente-Termico'!$B$2:$EC$1000, MATCH($O162, 'Ambiente-Termico'!$I$2:$I$1000, 0), MATCH(AX$1, 'Ambiente-Termico'!$B$1:$EC$1, 0))</f>
        <v>0</v>
      </c>
      <c r="AY162" s="2">
        <f>INDEX('Ambiente-Termico'!$B$2:$EC$1000, MATCH($O162, 'Ambiente-Termico'!$I$2:$I$1000, 0), MATCH(AY$1, 'Ambiente-Termico'!$B$1:$EC$1, 0))</f>
        <v>0</v>
      </c>
      <c r="AZ162">
        <f>INDEX('Ambiente-Termico'!$B$2:$EC$1000, MATCH($O162, 'Ambiente-Termico'!$I$2:$I$1000, 0), MATCH(AZ$1, 'Ambiente-Termico'!$B$1:$EC$1, 0))</f>
        <v>0</v>
      </c>
      <c r="BA162" s="2">
        <f>INDEX('Ambiente-Termico'!$B$2:$EC$1000, MATCH($O162, 'Ambiente-Termico'!$I$2:$I$1000, 0), MATCH(BA$1, 'Ambiente-Termico'!$B$1:$EC$1, 0))</f>
        <v>0</v>
      </c>
      <c r="BB162">
        <f>INDEX('Ambiente-Termico'!$B$2:$EC$1000, MATCH($O162, 'Ambiente-Termico'!$I$2:$I$1000, 0), MATCH(BB$1, 'Ambiente-Termico'!$B$1:$EC$1, 0))</f>
        <v>8760</v>
      </c>
      <c r="BC162" s="2">
        <f>INDEX('Ambiente-Termico'!$B$2:$EC$1000, MATCH($O162, 'Ambiente-Termico'!$I$2:$I$1000, 0), MATCH(BC$1, 'Ambiente-Termico'!$B$1:$EC$1, 0))</f>
        <v>1</v>
      </c>
      <c r="BD162" t="e">
        <f>INDEX('Ambiente-Termico'!$B$2:$EC$1000, MATCH($O162, 'Ambiente-Termico'!$I$2:$I$1000, 0), MATCH(BD$1, 'Ambiente-Termico'!$B$1:$EC$1, 0))</f>
        <v>#N/A</v>
      </c>
      <c r="BE162" s="2" t="e">
        <f>INDEX('Ambiente-Termico'!$B$2:$EC$1000, MATCH($O162, 'Ambiente-Termico'!$I$2:$I$1000, 0), MATCH(BE$1, 'Ambiente-Termico'!$B$1:$EC$1, 0))</f>
        <v>#N/A</v>
      </c>
      <c r="BF162">
        <f>INDEX('Ambiente-Termico'!$B$2:$EC$1000, MATCH($O162, 'Ambiente-Termico'!$I$2:$I$1000, 0), MATCH(BF$1, 'Ambiente-Termico'!$B$1:$EC$1, 0))</f>
        <v>0</v>
      </c>
      <c r="BG162" s="2">
        <f>INDEX('Ambiente-Termico'!$B$2:$EC$1000, MATCH($O162, 'Ambiente-Termico'!$I$2:$I$1000, 0), MATCH(BG$1, 'Ambiente-Termico'!$B$1:$EC$1, 0))</f>
        <v>0</v>
      </c>
      <c r="BH162">
        <f>INDEX('Ambiente-Termico'!$B$2:$EC$1000, MATCH($O162, 'Ambiente-Termico'!$I$2:$I$1000, 0), MATCH(BH$1, 'Ambiente-Termico'!$B$1:$EC$1, 0))</f>
        <v>0</v>
      </c>
      <c r="BI162" s="2">
        <f>INDEX('Ambiente-Termico'!$B$2:$EC$1000, MATCH($O162, 'Ambiente-Termico'!$I$2:$I$1000, 0), MATCH(BI$1, 'Ambiente-Termico'!$B$1:$EC$1, 0))</f>
        <v>0</v>
      </c>
      <c r="BJ162">
        <f>INDEX('Ambiente-Termico'!$B$2:$EC$1000, MATCH($O162, 'Ambiente-Termico'!$I$2:$I$1000, 0), MATCH(BJ$1, 'Ambiente-Termico'!$B$1:$EC$1, 0))</f>
        <v>8760</v>
      </c>
      <c r="BK162" s="2">
        <f>INDEX('Ambiente-Termico'!$B$2:$EC$1000, MATCH($O162, 'Ambiente-Termico'!$I$2:$I$1000, 0), MATCH(BK$1, 'Ambiente-Termico'!$B$1:$EC$1, 0))</f>
        <v>1</v>
      </c>
      <c r="BL162">
        <f>INDEX('Ambiente-Termico'!$B$2:$EC$1000, MATCH($O162, 'Ambiente-Termico'!$I$2:$I$1000, 0), MATCH(BL$1, 'Ambiente-Termico'!$B$1:$EC$1, 0))</f>
        <v>0</v>
      </c>
      <c r="BM162" s="2">
        <f>INDEX('Ambiente-Termico'!$B$2:$EC$1000, MATCH($O162, 'Ambiente-Termico'!$I$2:$I$1000, 0), MATCH(BM$1, 'Ambiente-Termico'!$B$1:$EC$1, 0))</f>
        <v>0</v>
      </c>
      <c r="BN162">
        <f>INDEX('Ambiente-Termico'!$B$2:$EC$1000, MATCH($O162, 'Ambiente-Termico'!$I$2:$I$1000, 0), MATCH(BN$1, 'Ambiente-Termico'!$B$1:$EC$1, 0))</f>
        <v>0</v>
      </c>
      <c r="BO162" s="2">
        <f>INDEX('Ambiente-Termico'!$B$2:$EC$1000, MATCH($O162, 'Ambiente-Termico'!$I$2:$I$1000, 0), MATCH(BO$1, 'Ambiente-Termico'!$B$1:$EC$1, 0))</f>
        <v>0</v>
      </c>
      <c r="BP162">
        <f>INDEX('Ambiente-Termico'!$B$2:$EC$1000, MATCH($O162, 'Ambiente-Termico'!$I$2:$I$1000, 0), MATCH(BP$1, 'Ambiente-Termico'!$B$1:$EC$1, 0))</f>
        <v>8760</v>
      </c>
      <c r="BQ162" s="2">
        <f>INDEX('Ambiente-Termico'!$B$2:$EC$1000, MATCH($O162, 'Ambiente-Termico'!$I$2:$I$1000, 0), MATCH(BQ$1, 'Ambiente-Termico'!$B$1:$EC$1, 0))</f>
        <v>1</v>
      </c>
      <c r="BR162">
        <f>INDEX('Ambiente-Termico'!$B$2:$EC$1000, MATCH($O162, 'Ambiente-Termico'!$I$2:$I$1000, 0), MATCH(BR$1, 'Ambiente-Termico'!$B$1:$EC$1, 0))</f>
        <v>0</v>
      </c>
      <c r="BS162" s="2">
        <f>INDEX('Ambiente-Termico'!$B$2:$EC$1000, MATCH($O162, 'Ambiente-Termico'!$I$2:$I$1000, 0), MATCH(BS$1, 'Ambiente-Termico'!$B$1:$EC$1, 0))</f>
        <v>0</v>
      </c>
      <c r="BT162">
        <f>INDEX('Ambiente-Termico'!$B$2:$EC$1000, MATCH($O162, 'Ambiente-Termico'!$I$2:$I$1000, 0), MATCH(BT$1, 'Ambiente-Termico'!$B$1:$EC$1, 0))</f>
        <v>2605</v>
      </c>
      <c r="BU162" s="2">
        <f>INDEX('Ambiente-Termico'!$B$2:$EC$1000, MATCH($O162, 'Ambiente-Termico'!$I$2:$I$1000, 0), MATCH(BU$1, 'Ambiente-Termico'!$B$1:$EC$1, 0))</f>
        <v>0.2973744292237443</v>
      </c>
      <c r="BV162">
        <f>INDEX('Ambiente-Termico'!$B$2:$EC$1000, MATCH($O162, 'Ambiente-Termico'!$I$2:$I$1000, 0), MATCH(BV$1, 'Ambiente-Termico'!$B$1:$EC$1, 0))</f>
        <v>6155</v>
      </c>
      <c r="BW162" s="2">
        <f>INDEX('Ambiente-Termico'!$B$2:$EC$1000, MATCH($O162, 'Ambiente-Termico'!$I$2:$I$1000, 0), MATCH(BW$1, 'Ambiente-Termico'!$B$1:$EC$1, 0))</f>
        <v>0.70262557077625576</v>
      </c>
      <c r="BX162">
        <f>INDEX('Ambiente-Termico'!$B$2:$EC$1000, MATCH($O162, 'Ambiente-Termico'!$I$2:$I$1000, 0), MATCH(BX$1, 'Ambiente-Termico'!$B$1:$EC$1, 0))</f>
        <v>0</v>
      </c>
      <c r="BY162" s="2">
        <f>INDEX('Ambiente-Termico'!$B$2:$EC$1000, MATCH($O162, 'Ambiente-Termico'!$I$2:$I$1000, 0), MATCH(BY$1, 'Ambiente-Termico'!$B$1:$EC$1, 0))</f>
        <v>0</v>
      </c>
      <c r="BZ162">
        <f>INDEX('Ambiente-Termico'!$B$2:$EC$1000, MATCH($O162, 'Ambiente-Termico'!$I$2:$I$1000, 0), MATCH(BZ$1, 'Ambiente-Termico'!$B$1:$EC$1, 0))</f>
        <v>2605</v>
      </c>
      <c r="CA162" s="2">
        <f>INDEX('Ambiente-Termico'!$B$2:$EC$1000, MATCH($O162, 'Ambiente-Termico'!$I$2:$I$1000, 0), MATCH(CA$1, 'Ambiente-Termico'!$B$1:$EC$1, 0))</f>
        <v>0.2973744292237443</v>
      </c>
      <c r="CB162">
        <f>INDEX('Ambiente-Termico'!$B$2:$EC$1000, MATCH($O162, 'Ambiente-Termico'!$I$2:$I$1000, 0), MATCH(CB$1, 'Ambiente-Termico'!$B$1:$EC$1, 0))</f>
        <v>6155</v>
      </c>
      <c r="CC162" s="2">
        <f>INDEX('Ambiente-Termico'!$B$2:$EC$1000, MATCH($O162, 'Ambiente-Termico'!$I$2:$I$1000, 0), MATCH(CC$1, 'Ambiente-Termico'!$B$1:$EC$1, 0))</f>
        <v>0.70262557077625576</v>
      </c>
      <c r="CD162">
        <f>INDEX('Ambiente-Termico'!$B$2:$EC$1000, MATCH($O162, 'Ambiente-Termico'!$I$2:$I$1000, 0), MATCH(CD$1, 'Ambiente-Termico'!$B$1:$EC$1, 0))</f>
        <v>1068.1199999999999</v>
      </c>
      <c r="CE162">
        <f>INDEX('Ambiente-Termico'!$B$2:$EC$1000, MATCH($O162, 'Ambiente-Termico'!$I$2:$I$1000, 0), MATCH(CE$1, 'Ambiente-Termico'!$B$1:$EC$1, 0))</f>
        <v>514.79</v>
      </c>
      <c r="CF162">
        <f>INDEX('Ambiente-Termico'!$B$2:$EC$1000, MATCH($O162, 'Ambiente-Termico'!$I$2:$I$1000, 0), MATCH(CF$1, 'Ambiente-Termico'!$B$1:$EC$1, 0))</f>
        <v>53.405999999999992</v>
      </c>
      <c r="CG162">
        <f>INDEX('Ambiente-Termico'!$B$2:$EC$1000, MATCH($O162, 'Ambiente-Termico'!$I$2:$I$1000, 0), MATCH(CG$1, 'Ambiente-Termico'!$B$1:$EC$1, 0))</f>
        <v>25.7395</v>
      </c>
      <c r="CH162">
        <f>INDEX('Ambiente-Termico'!$B$2:$EC$1000, MATCH($O162, 'Ambiente-Termico'!$I$2:$I$1000, 0), MATCH(CH$1, 'Ambiente-Termico'!$B$1:$EC$1, 0))</f>
        <v>27.666499999999992</v>
      </c>
      <c r="CI162">
        <f>INDEX('Ambiente-Termico'!$B$2:$EC$1000, MATCH($O162, 'Ambiente-Termico'!$I$2:$I$1000, 0), MATCH(CI$1, 'Ambiente-Termico'!$B$1:$EC$1, 0))</f>
        <v>719.26</v>
      </c>
      <c r="CJ162">
        <f>INDEX('Ambiente-Termico'!$B$2:$EC$1000, MATCH($O162, 'Ambiente-Termico'!$I$2:$I$1000, 0), MATCH(CJ$1, 'Ambiente-Termico'!$B$1:$EC$1, 0))</f>
        <v>38.708227966506833</v>
      </c>
      <c r="CK162">
        <f>INDEX('Ambiente-Termico'!$B$2:$EC$1000, MATCH($O162, 'Ambiente-Termico'!$I$2:$I$1000, 0), MATCH(CK$1, 'Ambiente-Termico'!$B$1:$EC$1, 0))</f>
        <v>49.45</v>
      </c>
      <c r="CL162">
        <f>INDEX('Ambiente-Termico'!$B$2:$EC$1000, MATCH($O162, 'Ambiente-Termico'!$I$2:$I$1000, 0), MATCH(CL$1, 'Ambiente-Termico'!$B$1:$EC$1, 0))</f>
        <v>91.8</v>
      </c>
      <c r="CM162">
        <f>INDEX('Ambiente-Termico'!$B$2:$EC$1000, MATCH($O162, 'Ambiente-Termico'!$I$2:$I$1000, 0), MATCH(CM$1, 'Ambiente-Termico'!$B$1:$EC$1, 0))</f>
        <v>13.22</v>
      </c>
      <c r="CN162" t="str">
        <f>INDEX('Ambiente-Termico'!$B$2:$EC$1000, MATCH($O162, 'Ambiente-Termico'!$I$2:$I$1000, 0), MATCH(CN$1, 'Ambiente-Termico'!$B$1:$EC$1, 0))</f>
        <v xml:space="preserve"> 02/21  18:00:00</v>
      </c>
      <c r="CO162">
        <f>INDEX('Ambiente-Termico'!$B$2:$EC$1000, MATCH($O162, 'Ambiente-Termico'!$I$2:$I$1000, 0), MATCH(CO$1, 'Ambiente-Termico'!$B$1:$EC$1, 0))</f>
        <v>554.86713264812056</v>
      </c>
      <c r="CP162">
        <f>INDEX('Ambiente-Termico'!$B$2:$EC$1000, MATCH($O162, 'Ambiente-Termico'!$I$2:$I$1000, 0), MATCH(CP$1, 'Ambiente-Termico'!$B$1:$EC$1, 0))</f>
        <v>81</v>
      </c>
      <c r="CQ162">
        <f>INDEX('Ambiente-Termico'!$B$2:$EC$1000, MATCH($O162, 'Ambiente-Termico'!$I$2:$I$1000, 0), MATCH(CQ$1, 'Ambiente-Termico'!$B$1:$EC$1, 0))</f>
        <v>54.728125000000041</v>
      </c>
      <c r="CR162">
        <f>INDEX('Ambiente-Termico'!$B$2:$EC$1000, MATCH($O162, 'Ambiente-Termico'!$I$2:$I$1000, 0), MATCH(CR$1, 'Ambiente-Termico'!$B$1:$EC$1, 0))</f>
        <v>0</v>
      </c>
      <c r="CS162">
        <f>INDEX('Ambiente-Termico'!$B$2:$EC$1000, MATCH($O162, 'Ambiente-Termico'!$I$2:$I$1000, 0), MATCH(CS$1, 'Ambiente-Termico'!$B$1:$EC$1, 0))</f>
        <v>805.88067700260626</v>
      </c>
      <c r="CT162">
        <f>INDEX('Ambiente-Termico'!$B$2:$EC$1000, MATCH($O162, 'Ambiente-Termico'!$I$2:$I$1000, 0), MATCH(CT$1, 'Ambiente-Termico'!$B$1:$EC$1, 0))</f>
        <v>325.28229913418579</v>
      </c>
      <c r="CU162">
        <f>INDEX('Ambiente-Termico'!$B$2:$EC$1000, MATCH($O162, 'Ambiente-Termico'!$I$2:$I$1000, 0), MATCH(CU$1, 'Ambiente-Termico'!$B$1:$EC$1, 0))</f>
        <v>480.59837786842053</v>
      </c>
      <c r="CV162">
        <f>INDEX('Ambiente-Termico'!$B$2:$EC$1000, MATCH($O162, 'Ambiente-Termico'!$I$2:$I$1000, 0), MATCH(CV$1, 'Ambiente-Termico'!$B$1:$EC$1, 0))</f>
        <v>-387.61061539231542</v>
      </c>
      <c r="CW162">
        <f>INDEX('Ambiente-Termico'!$B$2:$EC$1000, MATCH($O162, 'Ambiente-Termico'!$I$2:$I$1000, 0), MATCH(CW$1, 'Ambiente-Termico'!$B$1:$EC$1, 0))</f>
        <v>0</v>
      </c>
      <c r="CX162">
        <f>INDEX('Ambiente-Termico'!$B$2:$EC$1000, MATCH($O162, 'Ambiente-Termico'!$I$2:$I$1000, 0), MATCH(CX$1, 'Ambiente-Termico'!$B$1:$EC$1, 0))</f>
        <v>0.86894603782957347</v>
      </c>
      <c r="CY162">
        <f>INDEX('Ambiente-Termico'!$B$2:$EC$1000, MATCH($O162, 'Ambiente-Termico'!$I$2:$I$1000, 0), MATCH(CY$1, 'Ambiente-Termico'!$B$1:$EC$1, 0))</f>
        <v>554.86713264812056</v>
      </c>
      <c r="CZ162">
        <f>INDEX('Ambiente-Termico'!$B$2:$EC$1000, MATCH($O162, 'Ambiente-Termico'!$I$2:$I$1000, 0), MATCH(CZ$1, 'Ambiente-Termico'!$B$1:$EC$1, 0))</f>
        <v>0</v>
      </c>
      <c r="DA162" t="str">
        <f>INDEX('Ambiente-Termico'!$B$2:$EC$1000, MATCH($O162, 'Ambiente-Termico'!$I$2:$I$1000, 0), MATCH(DA$1, 'Ambiente-Termico'!$B$1:$EC$1, 0))</f>
        <v xml:space="preserve"> 02/21  18:00:00</v>
      </c>
      <c r="DB162">
        <f>INDEX('Ambiente-Termico'!$B$2:$EC$1000, MATCH($O162, 'Ambiente-Termico'!$I$2:$I$1000, 0), MATCH(DB$1, 'Ambiente-Termico'!$B$1:$EC$1, 0))</f>
        <v>497.18489720141559</v>
      </c>
      <c r="DC162">
        <f>INDEX('Ambiente-Termico'!$B$2:$EC$1000, MATCH($O162, 'Ambiente-Termico'!$I$2:$I$1000, 0), MATCH(DC$1, 'Ambiente-Termico'!$B$1:$EC$1, 0))</f>
        <v>81</v>
      </c>
      <c r="DD162">
        <f>INDEX('Ambiente-Termico'!$B$2:$EC$1000, MATCH($O162, 'Ambiente-Termico'!$I$2:$I$1000, 0), MATCH(DD$1, 'Ambiente-Termico'!$B$1:$EC$1, 0))</f>
        <v>54.728125000000041</v>
      </c>
      <c r="DE162">
        <f>INDEX('Ambiente-Termico'!$B$2:$EC$1000, MATCH($O162, 'Ambiente-Termico'!$I$2:$I$1000, 0), MATCH(DE$1, 'Ambiente-Termico'!$B$1:$EC$1, 0))</f>
        <v>0</v>
      </c>
      <c r="DF162">
        <f>INDEX('Ambiente-Termico'!$B$2:$EC$1000, MATCH($O162, 'Ambiente-Termico'!$I$2:$I$1000, 0), MATCH(DF$1, 'Ambiente-Termico'!$B$1:$EC$1, 0))</f>
        <v>871.05851984912442</v>
      </c>
      <c r="DG162">
        <f>INDEX('Ambiente-Termico'!$B$2:$EC$1000, MATCH($O162, 'Ambiente-Termico'!$I$2:$I$1000, 0), MATCH(DG$1, 'Ambiente-Termico'!$B$1:$EC$1, 0))</f>
        <v>330.36077383690662</v>
      </c>
      <c r="DH162">
        <f>INDEX('Ambiente-Termico'!$B$2:$EC$1000, MATCH($O162, 'Ambiente-Termico'!$I$2:$I$1000, 0), MATCH(DH$1, 'Ambiente-Termico'!$B$1:$EC$1, 0))</f>
        <v>540.69774601221786</v>
      </c>
      <c r="DI162">
        <f>INDEX('Ambiente-Termico'!$B$2:$EC$1000, MATCH($O162, 'Ambiente-Termico'!$I$2:$I$1000, 0), MATCH(DI$1, 'Ambiente-Termico'!$B$1:$EC$1, 0))</f>
        <v>-512.98284205907237</v>
      </c>
      <c r="DJ162">
        <f>INDEX('Ambiente-Termico'!$B$2:$EC$1000, MATCH($O162, 'Ambiente-Termico'!$I$2:$I$1000, 0), MATCH(DJ$1, 'Ambiente-Termico'!$B$1:$EC$1, 0))</f>
        <v>0</v>
      </c>
      <c r="DK162">
        <f>INDEX('Ambiente-Termico'!$B$2:$EC$1000, MATCH($O162, 'Ambiente-Termico'!$I$2:$I$1000, 0), MATCH(DK$1, 'Ambiente-Termico'!$B$1:$EC$1, 0))</f>
        <v>3.381094411363506</v>
      </c>
      <c r="DL162">
        <f>INDEX('Ambiente-Termico'!$B$2:$EC$1000, MATCH($O162, 'Ambiente-Termico'!$I$2:$I$1000, 0), MATCH(DL$1, 'Ambiente-Termico'!$B$1:$EC$1, 0))</f>
        <v>497.18489720141559</v>
      </c>
      <c r="DM162">
        <f>INDEX('Ambiente-Termico'!$B$2:$EC$1000, MATCH($O162, 'Ambiente-Termico'!$I$2:$I$1000, 0), MATCH(DM$1, 'Ambiente-Termico'!$B$1:$EC$1, 0))</f>
        <v>0</v>
      </c>
      <c r="DN162" s="2">
        <f t="shared" si="90"/>
        <v>0.72522760071926717</v>
      </c>
      <c r="DO162" s="2">
        <f t="shared" si="91"/>
        <v>0.16798926833998684</v>
      </c>
      <c r="DP162" s="2">
        <f t="shared" si="92"/>
        <v>0.72522760071926717</v>
      </c>
      <c r="DQ162" s="2">
        <f t="shared" si="93"/>
        <v>0.16798926833998684</v>
      </c>
      <c r="DR162" s="2">
        <f t="shared" si="94"/>
        <v>0.83071138360623642</v>
      </c>
      <c r="DS162" s="2">
        <f t="shared" si="95"/>
        <v>0.83041000478641513</v>
      </c>
      <c r="DT162" s="2">
        <f t="shared" si="96"/>
        <v>-0.18545903898248817</v>
      </c>
      <c r="DU162" s="2">
        <f t="shared" si="97"/>
        <v>0.64839306029579058</v>
      </c>
      <c r="DV162" s="2">
        <f t="shared" si="98"/>
        <v>-0.20710059171597628</v>
      </c>
      <c r="DW162" s="2">
        <f t="shared" si="99"/>
        <v>0.39881764438381073</v>
      </c>
      <c r="DX162" s="2">
        <f t="shared" si="100"/>
        <v>0.54843810571587137</v>
      </c>
      <c r="DY162" s="2">
        <f t="shared" si="101"/>
        <v>0.14598089386449148</v>
      </c>
      <c r="DZ162" s="2">
        <f t="shared" si="102"/>
        <v>9.8632847000341098E-2</v>
      </c>
      <c r="EA162" s="2">
        <f t="shared" si="103"/>
        <v>0</v>
      </c>
      <c r="EB162" s="2">
        <f t="shared" si="104"/>
        <v>1.4523849577402717</v>
      </c>
      <c r="EC162" s="2">
        <f t="shared" si="105"/>
        <v>0.58623457760376962</v>
      </c>
      <c r="ED162" s="2">
        <f t="shared" si="106"/>
        <v>0.86615038013650203</v>
      </c>
      <c r="EE162" s="2">
        <f t="shared" si="107"/>
        <v>-0.6985647420535287</v>
      </c>
      <c r="EF162" s="2">
        <f t="shared" si="108"/>
        <v>0</v>
      </c>
      <c r="EG162" s="2">
        <f t="shared" si="109"/>
        <v>1.5660434484243131E-3</v>
      </c>
      <c r="EH162" s="2">
        <f t="shared" si="110"/>
        <v>1</v>
      </c>
      <c r="EI162" s="2">
        <f t="shared" si="111"/>
        <v>0</v>
      </c>
      <c r="EJ162" s="2">
        <f t="shared" si="112"/>
        <v>0.534156072593575</v>
      </c>
      <c r="EK162" s="2">
        <f t="shared" si="113"/>
        <v>0.16291725765592982</v>
      </c>
      <c r="EL162" s="2">
        <f t="shared" si="114"/>
        <v>0.11007600051420914</v>
      </c>
      <c r="EM162" s="2">
        <f t="shared" si="115"/>
        <v>0</v>
      </c>
      <c r="EN162" s="2">
        <f t="shared" si="116"/>
        <v>1.7519810532302798</v>
      </c>
      <c r="EO162" s="2">
        <f t="shared" si="117"/>
        <v>0.66446260877283547</v>
      </c>
      <c r="EP162" s="2">
        <f t="shared" si="118"/>
        <v>1.0875184444574444</v>
      </c>
      <c r="EQ162" s="2">
        <f t="shared" si="119"/>
        <v>-1.0317747883062844</v>
      </c>
      <c r="ER162" s="2">
        <f t="shared" si="120"/>
        <v>0</v>
      </c>
      <c r="ES162" s="2">
        <f t="shared" si="121"/>
        <v>6.8004769058658352E-3</v>
      </c>
      <c r="ET162" s="2">
        <f t="shared" si="122"/>
        <v>1</v>
      </c>
      <c r="EU162" s="2">
        <f t="shared" si="123"/>
        <v>0</v>
      </c>
      <c r="EV162">
        <f>INDEX('Ambiente-Luminico'!$B$2:$DZ$1000, MATCH($P162, 'Ambiente-Luminico'!$M$2:$M$1000, 0), MATCH(EV$1, 'Ambiente-Luminico'!$B$1:$DZ$1, 0))</f>
        <v>0.32142857000000002</v>
      </c>
      <c r="EW162">
        <f>INDEX('Ambiente-Luminico'!$B$2:$DZ$1000, MATCH($P162, 'Ambiente-Luminico'!$M$2:$M$1000, 0), MATCH(EW$1, 'Ambiente-Luminico'!$B$1:$DZ$1, 0))</f>
        <v>0.21428572000000001</v>
      </c>
      <c r="EX162">
        <f>INDEX('Ambiente-Luminico'!$B$2:$DZ$1000, MATCH($P162, 'Ambiente-Luminico'!$M$2:$M$1000, 0), MATCH(EX$1, 'Ambiente-Luminico'!$B$1:$DZ$1, 0))</f>
        <v>0</v>
      </c>
      <c r="EY162">
        <f>INDEX('Ambiente-Luminico'!$B$2:$DZ$1000, MATCH($P162, 'Ambiente-Luminico'!$M$2:$M$1000, 0), MATCH(EY$1, 'Ambiente-Luminico'!$B$1:$DZ$1, 0))</f>
        <v>0.43838546</v>
      </c>
      <c r="EZ162">
        <f>INDEX('Ambiente-Luminico'!$B$2:$DZ$1000, MATCH($P162, 'Ambiente-Luminico'!$M$2:$M$1000, 0), MATCH(EZ$1, 'Ambiente-Luminico'!$B$1:$DZ$1, 0))</f>
        <v>1.7367908E-3</v>
      </c>
      <c r="FA162">
        <f>INDEX('Ambiente-Luminico'!$B$2:$DZ$1000, MATCH($P162, 'Ambiente-Luminico'!$M$2:$M$1000, 0), MATCH(FA$1, 'Ambiente-Luminico'!$B$1:$DZ$1, 0))</f>
        <v>352.58150000000001</v>
      </c>
      <c r="FB162">
        <f>INDEX('Ambiente-Luminico'!$B$2:$DZ$1000, MATCH($P162, 'Ambiente-Luminico'!$M$2:$M$1000, 0), MATCH(FB$1, 'Ambiente-Luminico'!$B$1:$DZ$1, 0))</f>
        <v>8.4821425000000006E-2</v>
      </c>
    </row>
    <row r="163" spans="1:158" x14ac:dyDescent="0.3">
      <c r="A163">
        <f>IF(INDEX(Plan1!O$5:O$1000,ROW()-1)="","",INDEX(Plan1!O$5:O$1000,ROW()-1))</f>
        <v>162</v>
      </c>
      <c r="B163" t="str">
        <f>IF(INDEX(Plan1!P$5:P$1000,ROW()-1)="","",INDEX(Plan1!P$5:P$1000,ROW()-1))</f>
        <v>CTD-HVAC_dia-V86-T120_Pext</v>
      </c>
      <c r="C163" t="str">
        <f>IF(INDEX(Plan1!Q$5:Q$1000,ROW()-1)="","",INDEX(Plan1!Q$5:Q$1000,ROW()-1))</f>
        <v>CTD</v>
      </c>
      <c r="D163" t="str">
        <f>IF(INDEX(Plan1!R$5:R$1000,ROW()-1)="","",INDEX(Plan1!R$5:R$1000,ROW()-1))</f>
        <v>HVAC_dia</v>
      </c>
      <c r="E163" t="str">
        <f>IF(INDEX(Plan1!S$5:S$1000,ROW()-1)="","",INDEX(Plan1!S$5:S$1000,ROW()-1))</f>
        <v>V86</v>
      </c>
      <c r="F163" t="str">
        <f>IF(INDEX(Plan1!T$5:T$1000,ROW()-1)="","",INDEX(Plan1!T$5:T$1000,ROW()-1))</f>
        <v>T120_Pext</v>
      </c>
      <c r="G163" t="str">
        <f>IF(INDEX(Plan1!U$5:U$1000,ROW()-1)="","",INDEX(Plan1!U$5:U$1000,ROW()-1))</f>
        <v>DORMITÓRIO 1</v>
      </c>
      <c r="H163">
        <f>IF(INDEX(Plan1!W$5:W$1000,ROW()-1)="","",INDEX(Plan1!W$5:W$1000,ROW()-1))</f>
        <v>20</v>
      </c>
      <c r="I163">
        <f>IF(INDEX(Plan1!X$5:X$1000,ROW()-1)="","",INDEX(Plan1!X$5:X$1000,ROW()-1))</f>
        <v>14.52</v>
      </c>
      <c r="J163">
        <f>IF(INDEX(Plan1!Y$5:Y$1000,ROW()-1)="","",INDEX(Plan1!Y$5:Y$1000,ROW()-1))</f>
        <v>6.24</v>
      </c>
      <c r="K163" s="16">
        <f>IF(INDEX(Plan1!Z$5:Z$1000,ROW()-1)="","",INDEX(Plan1!Z$5:Z$1000,ROW()-1))</f>
        <v>0.43</v>
      </c>
      <c r="L163" s="2">
        <f>IF(INDEX(Plan1!AA$5:AA$1000,ROW()-1)="","",INDEX(Plan1!AA$5:AA$1000,ROW()-1))</f>
        <v>0.31</v>
      </c>
      <c r="M163" t="str">
        <f t="shared" si="124"/>
        <v>T120_Pext</v>
      </c>
      <c r="N163" t="str">
        <f t="shared" si="125"/>
        <v>Oeste</v>
      </c>
      <c r="O163" t="str">
        <f t="shared" si="126"/>
        <v>CTD-HVAC_dia-V86-T120_Pext-DORMITÓRIO 1-T120_Pext</v>
      </c>
      <c r="P163" t="str">
        <f t="shared" si="127"/>
        <v>CTD-VN-V86-T120_Pext-DORMITÓRIO 1-T120_Pext</v>
      </c>
      <c r="Q163" t="str">
        <f t="shared" si="128"/>
        <v>CTD_T120_Pext_V86</v>
      </c>
      <c r="R163" t="str">
        <f t="shared" si="129"/>
        <v>CTD_T120_Pext_V86_sDG</v>
      </c>
      <c r="S163" t="str">
        <f t="shared" si="130"/>
        <v>CTD-DORM-01</v>
      </c>
      <c r="T163" t="str">
        <f t="shared" si="131"/>
        <v>CTD-HVAC_dia-V86-ST-DORMITÓRIO 1-ST</v>
      </c>
      <c r="U163">
        <f>INDEX('Ambiente-Termico'!$B$2:$EC$1000, MATCH($O163, 'Ambiente-Termico'!$I$2:$I$1000, 0), MATCH(U$1, 'Ambiente-Termico'!$B$1:$EC$1, 0))</f>
        <v>8760</v>
      </c>
      <c r="V163">
        <f>INDEX('Ambiente-Termico'!$B$2:$EC$1000, MATCH($O163, 'Ambiente-Termico'!$I$2:$I$1000, 0), MATCH(V$1, 'Ambiente-Termico'!$B$1:$EC$1, 0))</f>
        <v>24.01</v>
      </c>
      <c r="W163">
        <f>INDEX('Ambiente-Termico'!$B$2:$EC$1000, MATCH($O163, 'Ambiente-Termico'!$I$2:$I$1000, 0), MATCH(W$1, 'Ambiente-Termico'!$B$1:$EC$1, 0))</f>
        <v>24.01</v>
      </c>
      <c r="X163">
        <f>INDEX('Ambiente-Termico'!$B$2:$EC$1000, MATCH($O163, 'Ambiente-Termico'!$I$2:$I$1000, 0), MATCH(X$1, 'Ambiente-Termico'!$B$1:$EC$1, 0))</f>
        <v>22.03</v>
      </c>
      <c r="Y163">
        <f>INDEX('Ambiente-Termico'!$B$2:$EC$1000, MATCH($O163, 'Ambiente-Termico'!$I$2:$I$1000, 0), MATCH(Y$1, 'Ambiente-Termico'!$B$1:$EC$1, 0))</f>
        <v>22.03</v>
      </c>
      <c r="Z163">
        <f>INDEX('Ambiente-Termico'!$B$2:$EC$1000, MATCH($O163, 'Ambiente-Termico'!$I$2:$I$1000, 0), MATCH(Z$1, 'Ambiente-Termico'!$B$1:$EC$1, 0))</f>
        <v>26.29</v>
      </c>
      <c r="AA163">
        <f>INDEX('Ambiente-Termico'!$B$2:$EC$1000, MATCH($O163, 'Ambiente-Termico'!$I$2:$I$1000, 0), MATCH(AA$1, 'Ambiente-Termico'!$B$1:$EC$1, 0))</f>
        <v>26.29</v>
      </c>
      <c r="AB163">
        <f>INDEX('Ambiente-Termico'!$B$2:$EC$1000, MATCH($O163, 'Ambiente-Termico'!$I$2:$I$1000, 0), MATCH(AB$1, 'Ambiente-Termico'!$B$1:$EC$1, 0))</f>
        <v>21.28</v>
      </c>
      <c r="AC163">
        <f>INDEX('Ambiente-Termico'!$B$2:$EC$1000, MATCH($O163, 'Ambiente-Termico'!$I$2:$I$1000, 0), MATCH(AC$1, 'Ambiente-Termico'!$B$1:$EC$1, 0))</f>
        <v>21.28</v>
      </c>
      <c r="AD163">
        <f>INDEX('Ambiente-Termico'!$B$2:$EC$1000, MATCH($O163, 'Ambiente-Termico'!$I$2:$I$1000, 0), MATCH(AD$1, 'Ambiente-Termico'!$B$1:$EC$1, 0))</f>
        <v>25.14</v>
      </c>
      <c r="AE163">
        <f>INDEX('Ambiente-Termico'!$B$2:$EC$1000, MATCH($O163, 'Ambiente-Termico'!$I$2:$I$1000, 0), MATCH(AE$1, 'Ambiente-Termico'!$B$1:$EC$1, 0))</f>
        <v>25.14</v>
      </c>
      <c r="AF163">
        <f>INDEX('Ambiente-Termico'!$B$2:$EC$1000, MATCH($O163, 'Ambiente-Termico'!$I$2:$I$1000, 0), MATCH(AF$1, 'Ambiente-Termico'!$B$1:$EC$1, 0))</f>
        <v>21.65</v>
      </c>
      <c r="AG163">
        <f>INDEX('Ambiente-Termico'!$B$2:$EC$1000, MATCH($O163, 'Ambiente-Termico'!$I$2:$I$1000, 0), MATCH(AG$1, 'Ambiente-Termico'!$B$1:$EC$1, 0))</f>
        <v>21.65</v>
      </c>
      <c r="AH163" s="2">
        <f t="shared" si="132"/>
        <v>0</v>
      </c>
      <c r="AI163" s="2">
        <f t="shared" si="132"/>
        <v>0</v>
      </c>
      <c r="AJ163" s="2">
        <f t="shared" si="132"/>
        <v>1.2550425818018685E-2</v>
      </c>
      <c r="AK163" s="2">
        <f t="shared" si="132"/>
        <v>1.2550425818018685E-2</v>
      </c>
      <c r="AL163" s="2">
        <f t="shared" si="133"/>
        <v>7.429577464788728E-2</v>
      </c>
      <c r="AM163" s="2">
        <f t="shared" si="133"/>
        <v>7.429577464788728E-2</v>
      </c>
      <c r="AN163" s="2">
        <f t="shared" si="133"/>
        <v>2.340523175768694E-2</v>
      </c>
      <c r="AO163" s="2">
        <f t="shared" si="133"/>
        <v>2.340523175768694E-2</v>
      </c>
      <c r="AP163" s="2">
        <f t="shared" si="134"/>
        <v>4.0458015267175518E-2</v>
      </c>
      <c r="AQ163" s="2">
        <f t="shared" si="134"/>
        <v>4.0458015267175518E-2</v>
      </c>
      <c r="AR163" s="2">
        <f t="shared" si="134"/>
        <v>1.8140589569161092E-2</v>
      </c>
      <c r="AS163" s="2">
        <f t="shared" si="134"/>
        <v>1.8140589569161092E-2</v>
      </c>
      <c r="AT163">
        <f>INDEX('Ambiente-Termico'!$B$2:$EC$1000, MATCH($O163, 'Ambiente-Termico'!$I$2:$I$1000, 0), MATCH(AT$1, 'Ambiente-Termico'!$B$1:$EC$1, 0))</f>
        <v>0</v>
      </c>
      <c r="AU163" s="2">
        <f>INDEX('Ambiente-Termico'!$B$2:$EC$1000, MATCH($O163, 'Ambiente-Termico'!$I$2:$I$1000, 0), MATCH(AU$1, 'Ambiente-Termico'!$B$1:$EC$1, 0))</f>
        <v>0</v>
      </c>
      <c r="AV163">
        <f>INDEX('Ambiente-Termico'!$B$2:$EC$1000, MATCH($O163, 'Ambiente-Termico'!$I$2:$I$1000, 0), MATCH(AV$1, 'Ambiente-Termico'!$B$1:$EC$1, 0))</f>
        <v>8760</v>
      </c>
      <c r="AW163" s="2">
        <f>INDEX('Ambiente-Termico'!$B$2:$EC$1000, MATCH($O163, 'Ambiente-Termico'!$I$2:$I$1000, 0), MATCH(AW$1, 'Ambiente-Termico'!$B$1:$EC$1, 0))</f>
        <v>1</v>
      </c>
      <c r="AX163">
        <f>INDEX('Ambiente-Termico'!$B$2:$EC$1000, MATCH($O163, 'Ambiente-Termico'!$I$2:$I$1000, 0), MATCH(AX$1, 'Ambiente-Termico'!$B$1:$EC$1, 0))</f>
        <v>0</v>
      </c>
      <c r="AY163" s="2">
        <f>INDEX('Ambiente-Termico'!$B$2:$EC$1000, MATCH($O163, 'Ambiente-Termico'!$I$2:$I$1000, 0), MATCH(AY$1, 'Ambiente-Termico'!$B$1:$EC$1, 0))</f>
        <v>0</v>
      </c>
      <c r="AZ163">
        <f>INDEX('Ambiente-Termico'!$B$2:$EC$1000, MATCH($O163, 'Ambiente-Termico'!$I$2:$I$1000, 0), MATCH(AZ$1, 'Ambiente-Termico'!$B$1:$EC$1, 0))</f>
        <v>0</v>
      </c>
      <c r="BA163" s="2">
        <f>INDEX('Ambiente-Termico'!$B$2:$EC$1000, MATCH($O163, 'Ambiente-Termico'!$I$2:$I$1000, 0), MATCH(BA$1, 'Ambiente-Termico'!$B$1:$EC$1, 0))</f>
        <v>0</v>
      </c>
      <c r="BB163">
        <f>INDEX('Ambiente-Termico'!$B$2:$EC$1000, MATCH($O163, 'Ambiente-Termico'!$I$2:$I$1000, 0), MATCH(BB$1, 'Ambiente-Termico'!$B$1:$EC$1, 0))</f>
        <v>8760</v>
      </c>
      <c r="BC163" s="2">
        <f>INDEX('Ambiente-Termico'!$B$2:$EC$1000, MATCH($O163, 'Ambiente-Termico'!$I$2:$I$1000, 0), MATCH(BC$1, 'Ambiente-Termico'!$B$1:$EC$1, 0))</f>
        <v>1</v>
      </c>
      <c r="BD163" t="e">
        <f>INDEX('Ambiente-Termico'!$B$2:$EC$1000, MATCH($O163, 'Ambiente-Termico'!$I$2:$I$1000, 0), MATCH(BD$1, 'Ambiente-Termico'!$B$1:$EC$1, 0))</f>
        <v>#N/A</v>
      </c>
      <c r="BE163" s="2" t="e">
        <f>INDEX('Ambiente-Termico'!$B$2:$EC$1000, MATCH($O163, 'Ambiente-Termico'!$I$2:$I$1000, 0), MATCH(BE$1, 'Ambiente-Termico'!$B$1:$EC$1, 0))</f>
        <v>#N/A</v>
      </c>
      <c r="BF163">
        <f>INDEX('Ambiente-Termico'!$B$2:$EC$1000, MATCH($O163, 'Ambiente-Termico'!$I$2:$I$1000, 0), MATCH(BF$1, 'Ambiente-Termico'!$B$1:$EC$1, 0))</f>
        <v>0</v>
      </c>
      <c r="BG163" s="2">
        <f>INDEX('Ambiente-Termico'!$B$2:$EC$1000, MATCH($O163, 'Ambiente-Termico'!$I$2:$I$1000, 0), MATCH(BG$1, 'Ambiente-Termico'!$B$1:$EC$1, 0))</f>
        <v>0</v>
      </c>
      <c r="BH163">
        <f>INDEX('Ambiente-Termico'!$B$2:$EC$1000, MATCH($O163, 'Ambiente-Termico'!$I$2:$I$1000, 0), MATCH(BH$1, 'Ambiente-Termico'!$B$1:$EC$1, 0))</f>
        <v>0</v>
      </c>
      <c r="BI163" s="2">
        <f>INDEX('Ambiente-Termico'!$B$2:$EC$1000, MATCH($O163, 'Ambiente-Termico'!$I$2:$I$1000, 0), MATCH(BI$1, 'Ambiente-Termico'!$B$1:$EC$1, 0))</f>
        <v>0</v>
      </c>
      <c r="BJ163">
        <f>INDEX('Ambiente-Termico'!$B$2:$EC$1000, MATCH($O163, 'Ambiente-Termico'!$I$2:$I$1000, 0), MATCH(BJ$1, 'Ambiente-Termico'!$B$1:$EC$1, 0))</f>
        <v>8760</v>
      </c>
      <c r="BK163" s="2">
        <f>INDEX('Ambiente-Termico'!$B$2:$EC$1000, MATCH($O163, 'Ambiente-Termico'!$I$2:$I$1000, 0), MATCH(BK$1, 'Ambiente-Termico'!$B$1:$EC$1, 0))</f>
        <v>1</v>
      </c>
      <c r="BL163">
        <f>INDEX('Ambiente-Termico'!$B$2:$EC$1000, MATCH($O163, 'Ambiente-Termico'!$I$2:$I$1000, 0), MATCH(BL$1, 'Ambiente-Termico'!$B$1:$EC$1, 0))</f>
        <v>0</v>
      </c>
      <c r="BM163" s="2">
        <f>INDEX('Ambiente-Termico'!$B$2:$EC$1000, MATCH($O163, 'Ambiente-Termico'!$I$2:$I$1000, 0), MATCH(BM$1, 'Ambiente-Termico'!$B$1:$EC$1, 0))</f>
        <v>0</v>
      </c>
      <c r="BN163">
        <f>INDEX('Ambiente-Termico'!$B$2:$EC$1000, MATCH($O163, 'Ambiente-Termico'!$I$2:$I$1000, 0), MATCH(BN$1, 'Ambiente-Termico'!$B$1:$EC$1, 0))</f>
        <v>0</v>
      </c>
      <c r="BO163" s="2">
        <f>INDEX('Ambiente-Termico'!$B$2:$EC$1000, MATCH($O163, 'Ambiente-Termico'!$I$2:$I$1000, 0), MATCH(BO$1, 'Ambiente-Termico'!$B$1:$EC$1, 0))</f>
        <v>0</v>
      </c>
      <c r="BP163">
        <f>INDEX('Ambiente-Termico'!$B$2:$EC$1000, MATCH($O163, 'Ambiente-Termico'!$I$2:$I$1000, 0), MATCH(BP$1, 'Ambiente-Termico'!$B$1:$EC$1, 0))</f>
        <v>8760</v>
      </c>
      <c r="BQ163" s="2">
        <f>INDEX('Ambiente-Termico'!$B$2:$EC$1000, MATCH($O163, 'Ambiente-Termico'!$I$2:$I$1000, 0), MATCH(BQ$1, 'Ambiente-Termico'!$B$1:$EC$1, 0))</f>
        <v>1</v>
      </c>
      <c r="BR163">
        <f>INDEX('Ambiente-Termico'!$B$2:$EC$1000, MATCH($O163, 'Ambiente-Termico'!$I$2:$I$1000, 0), MATCH(BR$1, 'Ambiente-Termico'!$B$1:$EC$1, 0))</f>
        <v>0</v>
      </c>
      <c r="BS163" s="2">
        <f>INDEX('Ambiente-Termico'!$B$2:$EC$1000, MATCH($O163, 'Ambiente-Termico'!$I$2:$I$1000, 0), MATCH(BS$1, 'Ambiente-Termico'!$B$1:$EC$1, 0))</f>
        <v>0</v>
      </c>
      <c r="BT163">
        <f>INDEX('Ambiente-Termico'!$B$2:$EC$1000, MATCH($O163, 'Ambiente-Termico'!$I$2:$I$1000, 0), MATCH(BT$1, 'Ambiente-Termico'!$B$1:$EC$1, 0))</f>
        <v>2530</v>
      </c>
      <c r="BU163" s="2">
        <f>INDEX('Ambiente-Termico'!$B$2:$EC$1000, MATCH($O163, 'Ambiente-Termico'!$I$2:$I$1000, 0), MATCH(BU$1, 'Ambiente-Termico'!$B$1:$EC$1, 0))</f>
        <v>0.28881278538812788</v>
      </c>
      <c r="BV163">
        <f>INDEX('Ambiente-Termico'!$B$2:$EC$1000, MATCH($O163, 'Ambiente-Termico'!$I$2:$I$1000, 0), MATCH(BV$1, 'Ambiente-Termico'!$B$1:$EC$1, 0))</f>
        <v>6230</v>
      </c>
      <c r="BW163" s="2">
        <f>INDEX('Ambiente-Termico'!$B$2:$EC$1000, MATCH($O163, 'Ambiente-Termico'!$I$2:$I$1000, 0), MATCH(BW$1, 'Ambiente-Termico'!$B$1:$EC$1, 0))</f>
        <v>0.71118721461187218</v>
      </c>
      <c r="BX163">
        <f>INDEX('Ambiente-Termico'!$B$2:$EC$1000, MATCH($O163, 'Ambiente-Termico'!$I$2:$I$1000, 0), MATCH(BX$1, 'Ambiente-Termico'!$B$1:$EC$1, 0))</f>
        <v>0</v>
      </c>
      <c r="BY163" s="2">
        <f>INDEX('Ambiente-Termico'!$B$2:$EC$1000, MATCH($O163, 'Ambiente-Termico'!$I$2:$I$1000, 0), MATCH(BY$1, 'Ambiente-Termico'!$B$1:$EC$1, 0))</f>
        <v>0</v>
      </c>
      <c r="BZ163">
        <f>INDEX('Ambiente-Termico'!$B$2:$EC$1000, MATCH($O163, 'Ambiente-Termico'!$I$2:$I$1000, 0), MATCH(BZ$1, 'Ambiente-Termico'!$B$1:$EC$1, 0))</f>
        <v>2530</v>
      </c>
      <c r="CA163" s="2">
        <f>INDEX('Ambiente-Termico'!$B$2:$EC$1000, MATCH($O163, 'Ambiente-Termico'!$I$2:$I$1000, 0), MATCH(CA$1, 'Ambiente-Termico'!$B$1:$EC$1, 0))</f>
        <v>0.28881278538812788</v>
      </c>
      <c r="CB163">
        <f>INDEX('Ambiente-Termico'!$B$2:$EC$1000, MATCH($O163, 'Ambiente-Termico'!$I$2:$I$1000, 0), MATCH(CB$1, 'Ambiente-Termico'!$B$1:$EC$1, 0))</f>
        <v>6230</v>
      </c>
      <c r="CC163" s="2">
        <f>INDEX('Ambiente-Termico'!$B$2:$EC$1000, MATCH($O163, 'Ambiente-Termico'!$I$2:$I$1000, 0), MATCH(CC$1, 'Ambiente-Termico'!$B$1:$EC$1, 0))</f>
        <v>0.71118721461187218</v>
      </c>
      <c r="CD163">
        <f>INDEX('Ambiente-Termico'!$B$2:$EC$1000, MATCH($O163, 'Ambiente-Termico'!$I$2:$I$1000, 0), MATCH(CD$1, 'Ambiente-Termico'!$B$1:$EC$1, 0))</f>
        <v>1319.72</v>
      </c>
      <c r="CE163">
        <f>INDEX('Ambiente-Termico'!$B$2:$EC$1000, MATCH($O163, 'Ambiente-Termico'!$I$2:$I$1000, 0), MATCH(CE$1, 'Ambiente-Termico'!$B$1:$EC$1, 0))</f>
        <v>510.9</v>
      </c>
      <c r="CF163">
        <f>INDEX('Ambiente-Termico'!$B$2:$EC$1000, MATCH($O163, 'Ambiente-Termico'!$I$2:$I$1000, 0), MATCH(CF$1, 'Ambiente-Termico'!$B$1:$EC$1, 0))</f>
        <v>65.986000000000004</v>
      </c>
      <c r="CG163">
        <f>INDEX('Ambiente-Termico'!$B$2:$EC$1000, MATCH($O163, 'Ambiente-Termico'!$I$2:$I$1000, 0), MATCH(CG$1, 'Ambiente-Termico'!$B$1:$EC$1, 0))</f>
        <v>25.544999999999998</v>
      </c>
      <c r="CH163">
        <f>INDEX('Ambiente-Termico'!$B$2:$EC$1000, MATCH($O163, 'Ambiente-Termico'!$I$2:$I$1000, 0), MATCH(CH$1, 'Ambiente-Termico'!$B$1:$EC$1, 0))</f>
        <v>40.441000000000003</v>
      </c>
      <c r="CI163">
        <f>INDEX('Ambiente-Termico'!$B$2:$EC$1000, MATCH($O163, 'Ambiente-Termico'!$I$2:$I$1000, 0), MATCH(CI$1, 'Ambiente-Termico'!$B$1:$EC$1, 0))</f>
        <v>1277.83</v>
      </c>
      <c r="CJ163">
        <f>INDEX('Ambiente-Termico'!$B$2:$EC$1000, MATCH($O163, 'Ambiente-Termico'!$I$2:$I$1000, 0), MATCH(CJ$1, 'Ambiente-Termico'!$B$1:$EC$1, 0))</f>
        <v>35.687658418405483</v>
      </c>
      <c r="CK163">
        <f>INDEX('Ambiente-Termico'!$B$2:$EC$1000, MATCH($O163, 'Ambiente-Termico'!$I$2:$I$1000, 0), MATCH(CK$1, 'Ambiente-Termico'!$B$1:$EC$1, 0))</f>
        <v>52.92</v>
      </c>
      <c r="CL163">
        <f>INDEX('Ambiente-Termico'!$B$2:$EC$1000, MATCH($O163, 'Ambiente-Termico'!$I$2:$I$1000, 0), MATCH(CL$1, 'Ambiente-Termico'!$B$1:$EC$1, 0))</f>
        <v>88.29</v>
      </c>
      <c r="CM163">
        <f>INDEX('Ambiente-Termico'!$B$2:$EC$1000, MATCH($O163, 'Ambiente-Termico'!$I$2:$I$1000, 0), MATCH(CM$1, 'Ambiente-Termico'!$B$1:$EC$1, 0))</f>
        <v>13.3</v>
      </c>
      <c r="CN163" t="str">
        <f>INDEX('Ambiente-Termico'!$B$2:$EC$1000, MATCH($O163, 'Ambiente-Termico'!$I$2:$I$1000, 0), MATCH(CN$1, 'Ambiente-Termico'!$B$1:$EC$1, 0))</f>
        <v xml:space="preserve"> 02/21  18:00:00</v>
      </c>
      <c r="CO163">
        <f>INDEX('Ambiente-Termico'!$B$2:$EC$1000, MATCH($O163, 'Ambiente-Termico'!$I$2:$I$1000, 0), MATCH(CO$1, 'Ambiente-Termico'!$B$1:$EC$1, 0))</f>
        <v>557.69028186495132</v>
      </c>
      <c r="CP163">
        <f>INDEX('Ambiente-Termico'!$B$2:$EC$1000, MATCH($O163, 'Ambiente-Termico'!$I$2:$I$1000, 0), MATCH(CP$1, 'Ambiente-Termico'!$B$1:$EC$1, 0))</f>
        <v>81</v>
      </c>
      <c r="CQ163">
        <f>INDEX('Ambiente-Termico'!$B$2:$EC$1000, MATCH($O163, 'Ambiente-Termico'!$I$2:$I$1000, 0), MATCH(CQ$1, 'Ambiente-Termico'!$B$1:$EC$1, 0))</f>
        <v>54.728125000000041</v>
      </c>
      <c r="CR163">
        <f>INDEX('Ambiente-Termico'!$B$2:$EC$1000, MATCH($O163, 'Ambiente-Termico'!$I$2:$I$1000, 0), MATCH(CR$1, 'Ambiente-Termico'!$B$1:$EC$1, 0))</f>
        <v>0</v>
      </c>
      <c r="CS163">
        <f>INDEX('Ambiente-Termico'!$B$2:$EC$1000, MATCH($O163, 'Ambiente-Termico'!$I$2:$I$1000, 0), MATCH(CS$1, 'Ambiente-Termico'!$B$1:$EC$1, 0))</f>
        <v>907.37774821104756</v>
      </c>
      <c r="CT163">
        <f>INDEX('Ambiente-Termico'!$B$2:$EC$1000, MATCH($O163, 'Ambiente-Termico'!$I$2:$I$1000, 0), MATCH(CT$1, 'Ambiente-Termico'!$B$1:$EC$1, 0))</f>
        <v>577.01653714645818</v>
      </c>
      <c r="CU163">
        <f>INDEX('Ambiente-Termico'!$B$2:$EC$1000, MATCH($O163, 'Ambiente-Termico'!$I$2:$I$1000, 0), MATCH(CU$1, 'Ambiente-Termico'!$B$1:$EC$1, 0))</f>
        <v>330.36121106458938</v>
      </c>
      <c r="CV163">
        <f>INDEX('Ambiente-Termico'!$B$2:$EC$1000, MATCH($O163, 'Ambiente-Termico'!$I$2:$I$1000, 0), MATCH(CV$1, 'Ambiente-Termico'!$B$1:$EC$1, 0))</f>
        <v>-486.42168635901493</v>
      </c>
      <c r="CW163">
        <f>INDEX('Ambiente-Termico'!$B$2:$EC$1000, MATCH($O163, 'Ambiente-Termico'!$I$2:$I$1000, 0), MATCH(CW$1, 'Ambiente-Termico'!$B$1:$EC$1, 0))</f>
        <v>0</v>
      </c>
      <c r="CX163">
        <f>INDEX('Ambiente-Termico'!$B$2:$EC$1000, MATCH($O163, 'Ambiente-Termico'!$I$2:$I$1000, 0), MATCH(CX$1, 'Ambiente-Termico'!$B$1:$EC$1, 0))</f>
        <v>1.006095012918649</v>
      </c>
      <c r="CY163">
        <f>INDEX('Ambiente-Termico'!$B$2:$EC$1000, MATCH($O163, 'Ambiente-Termico'!$I$2:$I$1000, 0), MATCH(CY$1, 'Ambiente-Termico'!$B$1:$EC$1, 0))</f>
        <v>557.69028186495132</v>
      </c>
      <c r="CZ163">
        <f>INDEX('Ambiente-Termico'!$B$2:$EC$1000, MATCH($O163, 'Ambiente-Termico'!$I$2:$I$1000, 0), MATCH(CZ$1, 'Ambiente-Termico'!$B$1:$EC$1, 0))</f>
        <v>0</v>
      </c>
      <c r="DA163" t="str">
        <f>INDEX('Ambiente-Termico'!$B$2:$EC$1000, MATCH($O163, 'Ambiente-Termico'!$I$2:$I$1000, 0), MATCH(DA$1, 'Ambiente-Termico'!$B$1:$EC$1, 0))</f>
        <v xml:space="preserve"> 02/21  18:00:00</v>
      </c>
      <c r="DB163">
        <f>INDEX('Ambiente-Termico'!$B$2:$EC$1000, MATCH($O163, 'Ambiente-Termico'!$I$2:$I$1000, 0), MATCH(DB$1, 'Ambiente-Termico'!$B$1:$EC$1, 0))</f>
        <v>494.98170829492369</v>
      </c>
      <c r="DC163">
        <f>INDEX('Ambiente-Termico'!$B$2:$EC$1000, MATCH($O163, 'Ambiente-Termico'!$I$2:$I$1000, 0), MATCH(DC$1, 'Ambiente-Termico'!$B$1:$EC$1, 0))</f>
        <v>81</v>
      </c>
      <c r="DD163">
        <f>INDEX('Ambiente-Termico'!$B$2:$EC$1000, MATCH($O163, 'Ambiente-Termico'!$I$2:$I$1000, 0), MATCH(DD$1, 'Ambiente-Termico'!$B$1:$EC$1, 0))</f>
        <v>54.728125000000041</v>
      </c>
      <c r="DE163">
        <f>INDEX('Ambiente-Termico'!$B$2:$EC$1000, MATCH($O163, 'Ambiente-Termico'!$I$2:$I$1000, 0), MATCH(DE$1, 'Ambiente-Termico'!$B$1:$EC$1, 0))</f>
        <v>0</v>
      </c>
      <c r="DF163">
        <f>INDEX('Ambiente-Termico'!$B$2:$EC$1000, MATCH($O163, 'Ambiente-Termico'!$I$2:$I$1000, 0), MATCH(DF$1, 'Ambiente-Termico'!$B$1:$EC$1, 0))</f>
        <v>974.90761425592882</v>
      </c>
      <c r="DG163">
        <f>INDEX('Ambiente-Termico'!$B$2:$EC$1000, MATCH($O163, 'Ambiente-Termico'!$I$2:$I$1000, 0), MATCH(DG$1, 'Ambiente-Termico'!$B$1:$EC$1, 0))</f>
        <v>586.02618002240183</v>
      </c>
      <c r="DH163">
        <f>INDEX('Ambiente-Termico'!$B$2:$EC$1000, MATCH($O163, 'Ambiente-Termico'!$I$2:$I$1000, 0), MATCH(DH$1, 'Ambiente-Termico'!$B$1:$EC$1, 0))</f>
        <v>388.88143423352699</v>
      </c>
      <c r="DI163">
        <f>INDEX('Ambiente-Termico'!$B$2:$EC$1000, MATCH($O163, 'Ambiente-Termico'!$I$2:$I$1000, 0), MATCH(DI$1, 'Ambiente-Termico'!$B$1:$EC$1, 0))</f>
        <v>-619.16798828282026</v>
      </c>
      <c r="DJ163">
        <f>INDEX('Ambiente-Termico'!$B$2:$EC$1000, MATCH($O163, 'Ambiente-Termico'!$I$2:$I$1000, 0), MATCH(DJ$1, 'Ambiente-Termico'!$B$1:$EC$1, 0))</f>
        <v>0</v>
      </c>
      <c r="DK163">
        <f>INDEX('Ambiente-Termico'!$B$2:$EC$1000, MATCH($O163, 'Ambiente-Termico'!$I$2:$I$1000, 0), MATCH(DK$1, 'Ambiente-Termico'!$B$1:$EC$1, 0))</f>
        <v>3.513957321815099</v>
      </c>
      <c r="DL163">
        <f>INDEX('Ambiente-Termico'!$B$2:$EC$1000, MATCH($O163, 'Ambiente-Termico'!$I$2:$I$1000, 0), MATCH(DL$1, 'Ambiente-Termico'!$B$1:$EC$1, 0))</f>
        <v>494.98170829492369</v>
      </c>
      <c r="DM163">
        <f>INDEX('Ambiente-Termico'!$B$2:$EC$1000, MATCH($O163, 'Ambiente-Termico'!$I$2:$I$1000, 0), MATCH(DM$1, 'Ambiente-Termico'!$B$1:$EC$1, 0))</f>
        <v>0</v>
      </c>
      <c r="DN163" s="2">
        <f t="shared" si="90"/>
        <v>0.66050384715315813</v>
      </c>
      <c r="DO163" s="2">
        <f t="shared" si="91"/>
        <v>0.17427634024534133</v>
      </c>
      <c r="DP163" s="2">
        <f t="shared" si="92"/>
        <v>0.66050384715315813</v>
      </c>
      <c r="DQ163" s="2">
        <f t="shared" si="93"/>
        <v>0.17427634024534133</v>
      </c>
      <c r="DR163" s="2">
        <f t="shared" si="94"/>
        <v>0.7525454634456763</v>
      </c>
      <c r="DS163" s="2">
        <f t="shared" si="95"/>
        <v>0.69870813949924204</v>
      </c>
      <c r="DT163" s="2">
        <f t="shared" si="96"/>
        <v>-9.2952570415383295E-2</v>
      </c>
      <c r="DU163" s="2">
        <f t="shared" si="97"/>
        <v>0.62372013651877123</v>
      </c>
      <c r="DV163" s="2">
        <f t="shared" si="98"/>
        <v>-0.16094674556213029</v>
      </c>
      <c r="DW163" s="2">
        <f t="shared" si="99"/>
        <v>0.39517962710322863</v>
      </c>
      <c r="DX163" s="2">
        <f t="shared" si="100"/>
        <v>0.54614057080491951</v>
      </c>
      <c r="DY163" s="2">
        <f t="shared" si="101"/>
        <v>0.14524190690418867</v>
      </c>
      <c r="DZ163" s="2">
        <f t="shared" si="102"/>
        <v>9.8133546127047E-2</v>
      </c>
      <c r="EA163" s="2">
        <f t="shared" si="103"/>
        <v>0</v>
      </c>
      <c r="EB163" s="2">
        <f t="shared" si="104"/>
        <v>1.6270280794148311</v>
      </c>
      <c r="EC163" s="2">
        <f t="shared" si="105"/>
        <v>1.0346541008691754</v>
      </c>
      <c r="ED163" s="2">
        <f t="shared" si="106"/>
        <v>0.59237397854565577</v>
      </c>
      <c r="EE163" s="2">
        <f t="shared" si="107"/>
        <v>-0.87220757143622851</v>
      </c>
      <c r="EF163" s="2">
        <f t="shared" si="108"/>
        <v>0</v>
      </c>
      <c r="EG163" s="2">
        <f t="shared" si="109"/>
        <v>1.804038990161715E-3</v>
      </c>
      <c r="EH163" s="2">
        <f t="shared" si="110"/>
        <v>1</v>
      </c>
      <c r="EI163" s="2">
        <f t="shared" si="111"/>
        <v>0</v>
      </c>
      <c r="EJ163" s="2">
        <f t="shared" si="112"/>
        <v>0.53622037941141187</v>
      </c>
      <c r="EK163" s="2">
        <f t="shared" si="113"/>
        <v>0.16364241070447391</v>
      </c>
      <c r="EL163" s="2">
        <f t="shared" si="114"/>
        <v>0.11056595442389867</v>
      </c>
      <c r="EM163" s="2">
        <f t="shared" si="115"/>
        <v>0</v>
      </c>
      <c r="EN163" s="2">
        <f t="shared" si="116"/>
        <v>1.9695831137158952</v>
      </c>
      <c r="EO163" s="2">
        <f t="shared" si="117"/>
        <v>1.1839350226518499</v>
      </c>
      <c r="EP163" s="2">
        <f t="shared" si="118"/>
        <v>0.78564809106404543</v>
      </c>
      <c r="EQ163" s="2">
        <f t="shared" si="119"/>
        <v>-1.250890644859755</v>
      </c>
      <c r="ER163" s="2">
        <f t="shared" si="120"/>
        <v>0</v>
      </c>
      <c r="ES163" s="2">
        <f t="shared" si="121"/>
        <v>7.0991660154871555E-3</v>
      </c>
      <c r="ET163" s="2">
        <f t="shared" si="122"/>
        <v>1</v>
      </c>
      <c r="EU163" s="2">
        <f t="shared" si="123"/>
        <v>0</v>
      </c>
      <c r="EV163">
        <f>INDEX('Ambiente-Luminico'!$B$2:$DZ$1000, MATCH($P163, 'Ambiente-Luminico'!$M$2:$M$1000, 0), MATCH(EV$1, 'Ambiente-Luminico'!$B$1:$DZ$1, 0))</f>
        <v>0.98214287</v>
      </c>
      <c r="EW163">
        <f>INDEX('Ambiente-Luminico'!$B$2:$DZ$1000, MATCH($P163, 'Ambiente-Luminico'!$M$2:$M$1000, 0), MATCH(EW$1, 'Ambiente-Luminico'!$B$1:$DZ$1, 0))</f>
        <v>0.23214285000000001</v>
      </c>
      <c r="EX163">
        <f>INDEX('Ambiente-Luminico'!$B$2:$DZ$1000, MATCH($P163, 'Ambiente-Luminico'!$M$2:$M$1000, 0), MATCH(EX$1, 'Ambiente-Luminico'!$B$1:$DZ$1, 0))</f>
        <v>0</v>
      </c>
      <c r="EY163">
        <f>INDEX('Ambiente-Luminico'!$B$2:$DZ$1000, MATCH($P163, 'Ambiente-Luminico'!$M$2:$M$1000, 0), MATCH(EY$1, 'Ambiente-Luminico'!$B$1:$DZ$1, 0))</f>
        <v>0.7005479</v>
      </c>
      <c r="EZ163">
        <f>INDEX('Ambiente-Luminico'!$B$2:$DZ$1000, MATCH($P163, 'Ambiente-Luminico'!$M$2:$M$1000, 0), MATCH(EZ$1, 'Ambiente-Luminico'!$B$1:$DZ$1, 0))</f>
        <v>1.0650685999999999E-2</v>
      </c>
      <c r="FA163">
        <f>INDEX('Ambiente-Luminico'!$B$2:$DZ$1000, MATCH($P163, 'Ambiente-Luminico'!$M$2:$M$1000, 0), MATCH(FA$1, 'Ambiente-Luminico'!$B$1:$DZ$1, 0))</f>
        <v>647.67529999999999</v>
      </c>
      <c r="FB163">
        <f>INDEX('Ambiente-Luminico'!$B$2:$DZ$1000, MATCH($P163, 'Ambiente-Luminico'!$M$2:$M$1000, 0), MATCH(FB$1, 'Ambiente-Luminico'!$B$1:$DZ$1, 0))</f>
        <v>0.109375</v>
      </c>
    </row>
    <row r="164" spans="1:158" x14ac:dyDescent="0.3">
      <c r="A164">
        <f>IF(INDEX(Plan1!O$5:O$1000,ROW()-1)="","",INDEX(Plan1!O$5:O$1000,ROW()-1))</f>
        <v>163</v>
      </c>
      <c r="B164" t="str">
        <f>IF(INDEX(Plan1!P$5:P$1000,ROW()-1)="","",INDEX(Plan1!P$5:P$1000,ROW()-1))</f>
        <v>CTD-VN-V25-ST</v>
      </c>
      <c r="C164" t="str">
        <f>IF(INDEX(Plan1!Q$5:Q$1000,ROW()-1)="","",INDEX(Plan1!Q$5:Q$1000,ROW()-1))</f>
        <v>CTD</v>
      </c>
      <c r="D164" t="str">
        <f>IF(INDEX(Plan1!R$5:R$1000,ROW()-1)="","",INDEX(Plan1!R$5:R$1000,ROW()-1))</f>
        <v>VN</v>
      </c>
      <c r="E164" t="str">
        <f>IF(INDEX(Plan1!S$5:S$1000,ROW()-1)="","",INDEX(Plan1!S$5:S$1000,ROW()-1))</f>
        <v>V25</v>
      </c>
      <c r="F164" t="str">
        <f>IF(INDEX(Plan1!T$5:T$1000,ROW()-1)="","",INDEX(Plan1!T$5:T$1000,ROW()-1))</f>
        <v>ST</v>
      </c>
      <c r="G164" t="str">
        <f>IF(INDEX(Plan1!U$5:U$1000,ROW()-1)="","",INDEX(Plan1!U$5:U$1000,ROW()-1))</f>
        <v>DORMITÓRIO 2</v>
      </c>
      <c r="H164">
        <f>IF(INDEX(Plan1!W$5:W$1000,ROW()-1)="","",INDEX(Plan1!W$5:W$1000,ROW()-1))</f>
        <v>20</v>
      </c>
      <c r="I164">
        <f>IF(INDEX(Plan1!X$5:X$1000,ROW()-1)="","",INDEX(Plan1!X$5:X$1000,ROW()-1))</f>
        <v>14.52</v>
      </c>
      <c r="J164">
        <f>IF(INDEX(Plan1!Y$5:Y$1000,ROW()-1)="","",INDEX(Plan1!Y$5:Y$1000,ROW()-1))</f>
        <v>6.24</v>
      </c>
      <c r="K164" s="16">
        <f>IF(INDEX(Plan1!Z$5:Z$1000,ROW()-1)="","",INDEX(Plan1!Z$5:Z$1000,ROW()-1))</f>
        <v>0.43</v>
      </c>
      <c r="L164" s="2">
        <f>IF(INDEX(Plan1!AA$5:AA$1000,ROW()-1)="","",INDEX(Plan1!AA$5:AA$1000,ROW()-1))</f>
        <v>0.31</v>
      </c>
      <c r="M164" t="str">
        <f t="shared" si="124"/>
        <v>ST</v>
      </c>
      <c r="N164" t="str">
        <f t="shared" si="125"/>
        <v>Oeste</v>
      </c>
      <c r="O164" t="str">
        <f t="shared" si="126"/>
        <v>CTD-VN-V25-ST-DORMITÓRIO 2-ST</v>
      </c>
      <c r="P164" t="str">
        <f t="shared" si="127"/>
        <v>CTD-VN-V25-ST-DORMITÓRIO 2-ST</v>
      </c>
      <c r="Q164" t="str">
        <f t="shared" si="128"/>
        <v>CTD_ST_V25</v>
      </c>
      <c r="R164" t="str">
        <f t="shared" si="129"/>
        <v>CTD_ST_V25_sDG</v>
      </c>
      <c r="S164" t="str">
        <f t="shared" si="130"/>
        <v>CTD-DORM-02</v>
      </c>
      <c r="T164" t="str">
        <f t="shared" si="131"/>
        <v>CTD-VN-V86-ST-DORMITÓRIO 2-ST</v>
      </c>
      <c r="U164">
        <f>INDEX('Ambiente-Termico'!$B$2:$EC$1000, MATCH($O164, 'Ambiente-Termico'!$I$2:$I$1000, 0), MATCH(U$1, 'Ambiente-Termico'!$B$1:$EC$1, 0))</f>
        <v>3650</v>
      </c>
      <c r="V164">
        <f>INDEX('Ambiente-Termico'!$B$2:$EC$1000, MATCH($O164, 'Ambiente-Termico'!$I$2:$I$1000, 0), MATCH(V$1, 'Ambiente-Termico'!$B$1:$EC$1, 0))</f>
        <v>27.12</v>
      </c>
      <c r="W164">
        <f>INDEX('Ambiente-Termico'!$B$2:$EC$1000, MATCH($O164, 'Ambiente-Termico'!$I$2:$I$1000, 0), MATCH(W$1, 'Ambiente-Termico'!$B$1:$EC$1, 0))</f>
        <v>29.24</v>
      </c>
      <c r="X164">
        <f>INDEX('Ambiente-Termico'!$B$2:$EC$1000, MATCH($O164, 'Ambiente-Termico'!$I$2:$I$1000, 0), MATCH(X$1, 'Ambiente-Termico'!$B$1:$EC$1, 0))</f>
        <v>19.940000000000001</v>
      </c>
      <c r="Y164">
        <f>INDEX('Ambiente-Termico'!$B$2:$EC$1000, MATCH($O164, 'Ambiente-Termico'!$I$2:$I$1000, 0), MATCH(Y$1, 'Ambiente-Termico'!$B$1:$EC$1, 0))</f>
        <v>20.81</v>
      </c>
      <c r="Z164">
        <f>INDEX('Ambiente-Termico'!$B$2:$EC$1000, MATCH($O164, 'Ambiente-Termico'!$I$2:$I$1000, 0), MATCH(Z$1, 'Ambiente-Termico'!$B$1:$EC$1, 0))</f>
        <v>26.18</v>
      </c>
      <c r="AA164">
        <f>INDEX('Ambiente-Termico'!$B$2:$EC$1000, MATCH($O164, 'Ambiente-Termico'!$I$2:$I$1000, 0), MATCH(AA$1, 'Ambiente-Termico'!$B$1:$EC$1, 0))</f>
        <v>28.58</v>
      </c>
      <c r="AB164">
        <f>INDEX('Ambiente-Termico'!$B$2:$EC$1000, MATCH($O164, 'Ambiente-Termico'!$I$2:$I$1000, 0), MATCH(AB$1, 'Ambiente-Termico'!$B$1:$EC$1, 0))</f>
        <v>20.45</v>
      </c>
      <c r="AC164">
        <f>INDEX('Ambiente-Termico'!$B$2:$EC$1000, MATCH($O164, 'Ambiente-Termico'!$I$2:$I$1000, 0), MATCH(AC$1, 'Ambiente-Termico'!$B$1:$EC$1, 0))</f>
        <v>20.95</v>
      </c>
      <c r="AD164">
        <f>INDEX('Ambiente-Termico'!$B$2:$EC$1000, MATCH($O164, 'Ambiente-Termico'!$I$2:$I$1000, 0), MATCH(AD$1, 'Ambiente-Termico'!$B$1:$EC$1, 0))</f>
        <v>26.65</v>
      </c>
      <c r="AE164">
        <f>INDEX('Ambiente-Termico'!$B$2:$EC$1000, MATCH($O164, 'Ambiente-Termico'!$I$2:$I$1000, 0), MATCH(AE$1, 'Ambiente-Termico'!$B$1:$EC$1, 0))</f>
        <v>28.91</v>
      </c>
      <c r="AF164">
        <f>INDEX('Ambiente-Termico'!$B$2:$EC$1000, MATCH($O164, 'Ambiente-Termico'!$I$2:$I$1000, 0), MATCH(AF$1, 'Ambiente-Termico'!$B$1:$EC$1, 0))</f>
        <v>20.190000000000001</v>
      </c>
      <c r="AG164">
        <f>INDEX('Ambiente-Termico'!$B$2:$EC$1000, MATCH($O164, 'Ambiente-Termico'!$I$2:$I$1000, 0), MATCH(AG$1, 'Ambiente-Termico'!$B$1:$EC$1, 0))</f>
        <v>20.88</v>
      </c>
      <c r="AH164" s="2">
        <f t="shared" si="132"/>
        <v>1.2021857923497192E-2</v>
      </c>
      <c r="AI164" s="2">
        <f t="shared" si="132"/>
        <v>4.7651463580666853E-3</v>
      </c>
      <c r="AJ164" s="2">
        <f t="shared" si="132"/>
        <v>3.4982508745626806E-3</v>
      </c>
      <c r="AK164" s="2">
        <f t="shared" si="132"/>
        <v>8.5755121486421615E-3</v>
      </c>
      <c r="AL164" s="2">
        <f t="shared" si="133"/>
        <v>2.5679196129512527E-2</v>
      </c>
      <c r="AM164" s="2">
        <f t="shared" si="133"/>
        <v>3.1186440677966165E-2</v>
      </c>
      <c r="AN164" s="2">
        <f t="shared" si="133"/>
        <v>1.2554321583776007E-2</v>
      </c>
      <c r="AO164" s="2">
        <f t="shared" si="133"/>
        <v>1.8735362997658211E-2</v>
      </c>
      <c r="AP164" s="2">
        <f t="shared" si="134"/>
        <v>1.8777614138438925E-2</v>
      </c>
      <c r="AQ164" s="2">
        <f t="shared" si="134"/>
        <v>1.8002717391304435E-2</v>
      </c>
      <c r="AR164" s="2">
        <f t="shared" si="134"/>
        <v>8.3497053045186176E-3</v>
      </c>
      <c r="AS164" s="2">
        <f t="shared" si="134"/>
        <v>1.3698630136986467E-2</v>
      </c>
      <c r="AT164">
        <f>INDEX('Ambiente-Termico'!$B$2:$EC$1000, MATCH($O164, 'Ambiente-Termico'!$I$2:$I$1000, 0), MATCH(AT$1, 'Ambiente-Termico'!$B$1:$EC$1, 0))</f>
        <v>0</v>
      </c>
      <c r="AU164" s="2">
        <f>INDEX('Ambiente-Termico'!$B$2:$EC$1000, MATCH($O164, 'Ambiente-Termico'!$I$2:$I$1000, 0), MATCH(AU$1, 'Ambiente-Termico'!$B$1:$EC$1, 0))</f>
        <v>0</v>
      </c>
      <c r="AV164">
        <f>INDEX('Ambiente-Termico'!$B$2:$EC$1000, MATCH($O164, 'Ambiente-Termico'!$I$2:$I$1000, 0), MATCH(AV$1, 'Ambiente-Termico'!$B$1:$EC$1, 0))</f>
        <v>3617</v>
      </c>
      <c r="AW164" s="2">
        <f>INDEX('Ambiente-Termico'!$B$2:$EC$1000, MATCH($O164, 'Ambiente-Termico'!$I$2:$I$1000, 0), MATCH(AW$1, 'Ambiente-Termico'!$B$1:$EC$1, 0))</f>
        <v>0.99095890410958909</v>
      </c>
      <c r="AX164">
        <f>INDEX('Ambiente-Termico'!$B$2:$EC$1000, MATCH($O164, 'Ambiente-Termico'!$I$2:$I$1000, 0), MATCH(AX$1, 'Ambiente-Termico'!$B$1:$EC$1, 0))</f>
        <v>33</v>
      </c>
      <c r="AY164" s="2">
        <f>INDEX('Ambiente-Termico'!$B$2:$EC$1000, MATCH($O164, 'Ambiente-Termico'!$I$2:$I$1000, 0), MATCH(AY$1, 'Ambiente-Termico'!$B$1:$EC$1, 0))</f>
        <v>9.0410958904109592E-3</v>
      </c>
      <c r="AZ164">
        <f>INDEX('Ambiente-Termico'!$B$2:$EC$1000, MATCH($O164, 'Ambiente-Termico'!$I$2:$I$1000, 0), MATCH(AZ$1, 'Ambiente-Termico'!$B$1:$EC$1, 0))</f>
        <v>0</v>
      </c>
      <c r="BA164" s="2">
        <f>INDEX('Ambiente-Termico'!$B$2:$EC$1000, MATCH($O164, 'Ambiente-Termico'!$I$2:$I$1000, 0), MATCH(BA$1, 'Ambiente-Termico'!$B$1:$EC$1, 0))</f>
        <v>0</v>
      </c>
      <c r="BB164">
        <f>INDEX('Ambiente-Termico'!$B$2:$EC$1000, MATCH($O164, 'Ambiente-Termico'!$I$2:$I$1000, 0), MATCH(BB$1, 'Ambiente-Termico'!$B$1:$EC$1, 0))</f>
        <v>8694</v>
      </c>
      <c r="BC164" s="2">
        <f>INDEX('Ambiente-Termico'!$B$2:$EC$1000, MATCH($O164, 'Ambiente-Termico'!$I$2:$I$1000, 0), MATCH(BC$1, 'Ambiente-Termico'!$B$1:$EC$1, 0))</f>
        <v>0.99246575342465748</v>
      </c>
      <c r="BD164" t="e">
        <f>INDEX('Ambiente-Termico'!$B$2:$EC$1000, MATCH($O164, 'Ambiente-Termico'!$I$2:$I$1000, 0), MATCH(BD$1, 'Ambiente-Termico'!$B$1:$EC$1, 0))</f>
        <v>#N/A</v>
      </c>
      <c r="BE164" s="2" t="e">
        <f>INDEX('Ambiente-Termico'!$B$2:$EC$1000, MATCH($O164, 'Ambiente-Termico'!$I$2:$I$1000, 0), MATCH(BE$1, 'Ambiente-Termico'!$B$1:$EC$1, 0))</f>
        <v>#N/A</v>
      </c>
      <c r="BF164">
        <f>INDEX('Ambiente-Termico'!$B$2:$EC$1000, MATCH($O164, 'Ambiente-Termico'!$I$2:$I$1000, 0), MATCH(BF$1, 'Ambiente-Termico'!$B$1:$EC$1, 0))</f>
        <v>2</v>
      </c>
      <c r="BG164" s="2">
        <f>INDEX('Ambiente-Termico'!$B$2:$EC$1000, MATCH($O164, 'Ambiente-Termico'!$I$2:$I$1000, 0), MATCH(BG$1, 'Ambiente-Termico'!$B$1:$EC$1, 0))</f>
        <v>5.4794520547945202E-4</v>
      </c>
      <c r="BH164">
        <f>INDEX('Ambiente-Termico'!$B$2:$EC$1000, MATCH($O164, 'Ambiente-Termico'!$I$2:$I$1000, 0), MATCH(BH$1, 'Ambiente-Termico'!$B$1:$EC$1, 0))</f>
        <v>342</v>
      </c>
      <c r="BI164" s="2">
        <f>INDEX('Ambiente-Termico'!$B$2:$EC$1000, MATCH($O164, 'Ambiente-Termico'!$I$2:$I$1000, 0), MATCH(BI$1, 'Ambiente-Termico'!$B$1:$EC$1, 0))</f>
        <v>9.3698630136986302E-2</v>
      </c>
      <c r="BJ164">
        <f>INDEX('Ambiente-Termico'!$B$2:$EC$1000, MATCH($O164, 'Ambiente-Termico'!$I$2:$I$1000, 0), MATCH(BJ$1, 'Ambiente-Termico'!$B$1:$EC$1, 0))</f>
        <v>3306</v>
      </c>
      <c r="BK164" s="2">
        <f>INDEX('Ambiente-Termico'!$B$2:$EC$1000, MATCH($O164, 'Ambiente-Termico'!$I$2:$I$1000, 0), MATCH(BK$1, 'Ambiente-Termico'!$B$1:$EC$1, 0))</f>
        <v>0.90575342465753428</v>
      </c>
      <c r="BL164">
        <f>INDEX('Ambiente-Termico'!$B$2:$EC$1000, MATCH($O164, 'Ambiente-Termico'!$I$2:$I$1000, 0), MATCH(BL$1, 'Ambiente-Termico'!$B$1:$EC$1, 0))</f>
        <v>86</v>
      </c>
      <c r="BM164" s="2">
        <f>INDEX('Ambiente-Termico'!$B$2:$EC$1000, MATCH($O164, 'Ambiente-Termico'!$I$2:$I$1000, 0), MATCH(BM$1, 'Ambiente-Termico'!$B$1:$EC$1, 0))</f>
        <v>9.8173515981735161E-3</v>
      </c>
      <c r="BN164">
        <f>INDEX('Ambiente-Termico'!$B$2:$EC$1000, MATCH($O164, 'Ambiente-Termico'!$I$2:$I$1000, 0), MATCH(BN$1, 'Ambiente-Termico'!$B$1:$EC$1, 0))</f>
        <v>788</v>
      </c>
      <c r="BO164" s="2">
        <f>INDEX('Ambiente-Termico'!$B$2:$EC$1000, MATCH($O164, 'Ambiente-Termico'!$I$2:$I$1000, 0), MATCH(BO$1, 'Ambiente-Termico'!$B$1:$EC$1, 0))</f>
        <v>8.995433789954338E-2</v>
      </c>
      <c r="BP164">
        <f>INDEX('Ambiente-Termico'!$B$2:$EC$1000, MATCH($O164, 'Ambiente-Termico'!$I$2:$I$1000, 0), MATCH(BP$1, 'Ambiente-Termico'!$B$1:$EC$1, 0))</f>
        <v>7886</v>
      </c>
      <c r="BQ164" s="2">
        <f>INDEX('Ambiente-Termico'!$B$2:$EC$1000, MATCH($O164, 'Ambiente-Termico'!$I$2:$I$1000, 0), MATCH(BQ$1, 'Ambiente-Termico'!$B$1:$EC$1, 0))</f>
        <v>0.90022831050228314</v>
      </c>
      <c r="BR164">
        <f>INDEX('Ambiente-Termico'!$B$2:$EC$1000, MATCH($O164, 'Ambiente-Termico'!$I$2:$I$1000, 0), MATCH(BR$1, 'Ambiente-Termico'!$B$1:$EC$1, 0))</f>
        <v>0</v>
      </c>
      <c r="BS164" s="2">
        <f>INDEX('Ambiente-Termico'!$B$2:$EC$1000, MATCH($O164, 'Ambiente-Termico'!$I$2:$I$1000, 0), MATCH(BS$1, 'Ambiente-Termico'!$B$1:$EC$1, 0))</f>
        <v>0</v>
      </c>
      <c r="BT164">
        <f>INDEX('Ambiente-Termico'!$B$2:$EC$1000, MATCH($O164, 'Ambiente-Termico'!$I$2:$I$1000, 0), MATCH(BT$1, 'Ambiente-Termico'!$B$1:$EC$1, 0))</f>
        <v>2301</v>
      </c>
      <c r="BU164" s="2">
        <f>INDEX('Ambiente-Termico'!$B$2:$EC$1000, MATCH($O164, 'Ambiente-Termico'!$I$2:$I$1000, 0), MATCH(BU$1, 'Ambiente-Termico'!$B$1:$EC$1, 0))</f>
        <v>0.63041095890410959</v>
      </c>
      <c r="BV164">
        <f>INDEX('Ambiente-Termico'!$B$2:$EC$1000, MATCH($O164, 'Ambiente-Termico'!$I$2:$I$1000, 0), MATCH(BV$1, 'Ambiente-Termico'!$B$1:$EC$1, 0))</f>
        <v>6459</v>
      </c>
      <c r="BW164" s="2">
        <f>INDEX('Ambiente-Termico'!$B$2:$EC$1000, MATCH($O164, 'Ambiente-Termico'!$I$2:$I$1000, 0), MATCH(BW$1, 'Ambiente-Termico'!$B$1:$EC$1, 0))</f>
        <v>0.73732876712328765</v>
      </c>
      <c r="BX164">
        <f>INDEX('Ambiente-Termico'!$B$2:$EC$1000, MATCH($O164, 'Ambiente-Termico'!$I$2:$I$1000, 0), MATCH(BX$1, 'Ambiente-Termico'!$B$1:$EC$1, 0))</f>
        <v>3</v>
      </c>
      <c r="BY164" s="2">
        <f>INDEX('Ambiente-Termico'!$B$2:$EC$1000, MATCH($O164, 'Ambiente-Termico'!$I$2:$I$1000, 0), MATCH(BY$1, 'Ambiente-Termico'!$B$1:$EC$1, 0))</f>
        <v>3.4246575342465748E-4</v>
      </c>
      <c r="BZ164">
        <f>INDEX('Ambiente-Termico'!$B$2:$EC$1000, MATCH($O164, 'Ambiente-Termico'!$I$2:$I$1000, 0), MATCH(BZ$1, 'Ambiente-Termico'!$B$1:$EC$1, 0))</f>
        <v>4128</v>
      </c>
      <c r="CA164" s="2">
        <f>INDEX('Ambiente-Termico'!$B$2:$EC$1000, MATCH($O164, 'Ambiente-Termico'!$I$2:$I$1000, 0), MATCH(CA$1, 'Ambiente-Termico'!$B$1:$EC$1, 0))</f>
        <v>0.47123287671232877</v>
      </c>
      <c r="CB164">
        <f>INDEX('Ambiente-Termico'!$B$2:$EC$1000, MATCH($O164, 'Ambiente-Termico'!$I$2:$I$1000, 0), MATCH(CB$1, 'Ambiente-Termico'!$B$1:$EC$1, 0))</f>
        <v>4629</v>
      </c>
      <c r="CC164" s="2">
        <f>INDEX('Ambiente-Termico'!$B$2:$EC$1000, MATCH($O164, 'Ambiente-Termico'!$I$2:$I$1000, 0), MATCH(CC$1, 'Ambiente-Termico'!$B$1:$EC$1, 0))</f>
        <v>0.52842465753424661</v>
      </c>
      <c r="CD164">
        <f>INDEX('Ambiente-Termico'!$B$2:$EC$1000, MATCH($O164, 'Ambiente-Termico'!$I$2:$I$1000, 0), MATCH(CD$1, 'Ambiente-Termico'!$B$1:$EC$1, 0))</f>
        <v>1700.59</v>
      </c>
      <c r="CE164">
        <f>INDEX('Ambiente-Termico'!$B$2:$EC$1000, MATCH($O164, 'Ambiente-Termico'!$I$2:$I$1000, 0), MATCH(CE$1, 'Ambiente-Termico'!$B$1:$EC$1, 0))</f>
        <v>505.75</v>
      </c>
      <c r="CF164">
        <f>INDEX('Ambiente-Termico'!$B$2:$EC$1000, MATCH($O164, 'Ambiente-Termico'!$I$2:$I$1000, 0), MATCH(CF$1, 'Ambiente-Termico'!$B$1:$EC$1, 0))</f>
        <v>85.029499999999999</v>
      </c>
      <c r="CG164">
        <f>INDEX('Ambiente-Termico'!$B$2:$EC$1000, MATCH($O164, 'Ambiente-Termico'!$I$2:$I$1000, 0), MATCH(CG$1, 'Ambiente-Termico'!$B$1:$EC$1, 0))</f>
        <v>25.287500000000001</v>
      </c>
      <c r="CH164">
        <f>INDEX('Ambiente-Termico'!$B$2:$EC$1000, MATCH($O164, 'Ambiente-Termico'!$I$2:$I$1000, 0), MATCH(CH$1, 'Ambiente-Termico'!$B$1:$EC$1, 0))</f>
        <v>59.741999999999997</v>
      </c>
      <c r="CI164">
        <f>INDEX('Ambiente-Termico'!$B$2:$EC$1000, MATCH($O164, 'Ambiente-Termico'!$I$2:$I$1000, 0), MATCH(CI$1, 'Ambiente-Termico'!$B$1:$EC$1, 0))</f>
        <v>660.71</v>
      </c>
      <c r="CJ164">
        <f>INDEX('Ambiente-Termico'!$B$2:$EC$1000, MATCH($O164, 'Ambiente-Termico'!$I$2:$I$1000, 0), MATCH(CJ$1, 'Ambiente-Termico'!$B$1:$EC$1, 0))</f>
        <v>51.816754933112577</v>
      </c>
      <c r="CK164">
        <f>INDEX('Ambiente-Termico'!$B$2:$EC$1000, MATCH($O164, 'Ambiente-Termico'!$I$2:$I$1000, 0), MATCH(CK$1, 'Ambiente-Termico'!$B$1:$EC$1, 0))</f>
        <v>0</v>
      </c>
      <c r="CL164">
        <f>INDEX('Ambiente-Termico'!$B$2:$EC$1000, MATCH($O164, 'Ambiente-Termico'!$I$2:$I$1000, 0), MATCH(CL$1, 'Ambiente-Termico'!$B$1:$EC$1, 0))</f>
        <v>0</v>
      </c>
      <c r="CM164">
        <f>INDEX('Ambiente-Termico'!$B$2:$EC$1000, MATCH($O164, 'Ambiente-Termico'!$I$2:$I$1000, 0), MATCH(CM$1, 'Ambiente-Termico'!$B$1:$EC$1, 0))</f>
        <v>0</v>
      </c>
      <c r="CN164">
        <f>INDEX('Ambiente-Termico'!$B$2:$EC$1000, MATCH($O164, 'Ambiente-Termico'!$I$2:$I$1000, 0), MATCH(CN$1, 'Ambiente-Termico'!$B$1:$EC$1, 0))</f>
        <v>0</v>
      </c>
      <c r="CO164">
        <f>INDEX('Ambiente-Termico'!$B$2:$EC$1000, MATCH($O164, 'Ambiente-Termico'!$I$2:$I$1000, 0), MATCH(CO$1, 'Ambiente-Termico'!$B$1:$EC$1, 0))</f>
        <v>0</v>
      </c>
      <c r="CP164">
        <f>INDEX('Ambiente-Termico'!$B$2:$EC$1000, MATCH($O164, 'Ambiente-Termico'!$I$2:$I$1000, 0), MATCH(CP$1, 'Ambiente-Termico'!$B$1:$EC$1, 0))</f>
        <v>0</v>
      </c>
      <c r="CQ164">
        <f>INDEX('Ambiente-Termico'!$B$2:$EC$1000, MATCH($O164, 'Ambiente-Termico'!$I$2:$I$1000, 0), MATCH(CQ$1, 'Ambiente-Termico'!$B$1:$EC$1, 0))</f>
        <v>0</v>
      </c>
      <c r="CR164">
        <f>INDEX('Ambiente-Termico'!$B$2:$EC$1000, MATCH($O164, 'Ambiente-Termico'!$I$2:$I$1000, 0), MATCH(CR$1, 'Ambiente-Termico'!$B$1:$EC$1, 0))</f>
        <v>0</v>
      </c>
      <c r="CS164">
        <f>INDEX('Ambiente-Termico'!$B$2:$EC$1000, MATCH($O164, 'Ambiente-Termico'!$I$2:$I$1000, 0), MATCH(CS$1, 'Ambiente-Termico'!$B$1:$EC$1, 0))</f>
        <v>0</v>
      </c>
      <c r="CT164">
        <f>INDEX('Ambiente-Termico'!$B$2:$EC$1000, MATCH($O164, 'Ambiente-Termico'!$I$2:$I$1000, 0), MATCH(CT$1, 'Ambiente-Termico'!$B$1:$EC$1, 0))</f>
        <v>0</v>
      </c>
      <c r="CU164">
        <f>INDEX('Ambiente-Termico'!$B$2:$EC$1000, MATCH($O164, 'Ambiente-Termico'!$I$2:$I$1000, 0), MATCH(CU$1, 'Ambiente-Termico'!$B$1:$EC$1, 0))</f>
        <v>0</v>
      </c>
      <c r="CV164">
        <f>INDEX('Ambiente-Termico'!$B$2:$EC$1000, MATCH($O164, 'Ambiente-Termico'!$I$2:$I$1000, 0), MATCH(CV$1, 'Ambiente-Termico'!$B$1:$EC$1, 0))</f>
        <v>0</v>
      </c>
      <c r="CW164">
        <f>INDEX('Ambiente-Termico'!$B$2:$EC$1000, MATCH($O164, 'Ambiente-Termico'!$I$2:$I$1000, 0), MATCH(CW$1, 'Ambiente-Termico'!$B$1:$EC$1, 0))</f>
        <v>0</v>
      </c>
      <c r="CX164">
        <f>INDEX('Ambiente-Termico'!$B$2:$EC$1000, MATCH($O164, 'Ambiente-Termico'!$I$2:$I$1000, 0), MATCH(CX$1, 'Ambiente-Termico'!$B$1:$EC$1, 0))</f>
        <v>0</v>
      </c>
      <c r="CY164">
        <f>INDEX('Ambiente-Termico'!$B$2:$EC$1000, MATCH($O164, 'Ambiente-Termico'!$I$2:$I$1000, 0), MATCH(CY$1, 'Ambiente-Termico'!$B$1:$EC$1, 0))</f>
        <v>0</v>
      </c>
      <c r="CZ164">
        <f>INDEX('Ambiente-Termico'!$B$2:$EC$1000, MATCH($O164, 'Ambiente-Termico'!$I$2:$I$1000, 0), MATCH(CZ$1, 'Ambiente-Termico'!$B$1:$EC$1, 0))</f>
        <v>0</v>
      </c>
      <c r="DA164">
        <f>INDEX('Ambiente-Termico'!$B$2:$EC$1000, MATCH($O164, 'Ambiente-Termico'!$I$2:$I$1000, 0), MATCH(DA$1, 'Ambiente-Termico'!$B$1:$EC$1, 0))</f>
        <v>0</v>
      </c>
      <c r="DB164">
        <f>INDEX('Ambiente-Termico'!$B$2:$EC$1000, MATCH($O164, 'Ambiente-Termico'!$I$2:$I$1000, 0), MATCH(DB$1, 'Ambiente-Termico'!$B$1:$EC$1, 0))</f>
        <v>0</v>
      </c>
      <c r="DC164">
        <f>INDEX('Ambiente-Termico'!$B$2:$EC$1000, MATCH($O164, 'Ambiente-Termico'!$I$2:$I$1000, 0), MATCH(DC$1, 'Ambiente-Termico'!$B$1:$EC$1, 0))</f>
        <v>0</v>
      </c>
      <c r="DD164">
        <f>INDEX('Ambiente-Termico'!$B$2:$EC$1000, MATCH($O164, 'Ambiente-Termico'!$I$2:$I$1000, 0), MATCH(DD$1, 'Ambiente-Termico'!$B$1:$EC$1, 0))</f>
        <v>0</v>
      </c>
      <c r="DE164">
        <f>INDEX('Ambiente-Termico'!$B$2:$EC$1000, MATCH($O164, 'Ambiente-Termico'!$I$2:$I$1000, 0), MATCH(DE$1, 'Ambiente-Termico'!$B$1:$EC$1, 0))</f>
        <v>0</v>
      </c>
      <c r="DF164">
        <f>INDEX('Ambiente-Termico'!$B$2:$EC$1000, MATCH($O164, 'Ambiente-Termico'!$I$2:$I$1000, 0), MATCH(DF$1, 'Ambiente-Termico'!$B$1:$EC$1, 0))</f>
        <v>0</v>
      </c>
      <c r="DG164">
        <f>INDEX('Ambiente-Termico'!$B$2:$EC$1000, MATCH($O164, 'Ambiente-Termico'!$I$2:$I$1000, 0), MATCH(DG$1, 'Ambiente-Termico'!$B$1:$EC$1, 0))</f>
        <v>0</v>
      </c>
      <c r="DH164">
        <f>INDEX('Ambiente-Termico'!$B$2:$EC$1000, MATCH($O164, 'Ambiente-Termico'!$I$2:$I$1000, 0), MATCH(DH$1, 'Ambiente-Termico'!$B$1:$EC$1, 0))</f>
        <v>0</v>
      </c>
      <c r="DI164">
        <f>INDEX('Ambiente-Termico'!$B$2:$EC$1000, MATCH($O164, 'Ambiente-Termico'!$I$2:$I$1000, 0), MATCH(DI$1, 'Ambiente-Termico'!$B$1:$EC$1, 0))</f>
        <v>0</v>
      </c>
      <c r="DJ164">
        <f>INDEX('Ambiente-Termico'!$B$2:$EC$1000, MATCH($O164, 'Ambiente-Termico'!$I$2:$I$1000, 0), MATCH(DJ$1, 'Ambiente-Termico'!$B$1:$EC$1, 0))</f>
        <v>0</v>
      </c>
      <c r="DK164">
        <f>INDEX('Ambiente-Termico'!$B$2:$EC$1000, MATCH($O164, 'Ambiente-Termico'!$I$2:$I$1000, 0), MATCH(DK$1, 'Ambiente-Termico'!$B$1:$EC$1, 0))</f>
        <v>0</v>
      </c>
      <c r="DL164">
        <f>INDEX('Ambiente-Termico'!$B$2:$EC$1000, MATCH($O164, 'Ambiente-Termico'!$I$2:$I$1000, 0), MATCH(DL$1, 'Ambiente-Termico'!$B$1:$EC$1, 0))</f>
        <v>0</v>
      </c>
      <c r="DM164">
        <f>INDEX('Ambiente-Termico'!$B$2:$EC$1000, MATCH($O164, 'Ambiente-Termico'!$I$2:$I$1000, 0), MATCH(DM$1, 'Ambiente-Termico'!$B$1:$EC$1, 0))</f>
        <v>0</v>
      </c>
      <c r="DN164" s="2">
        <f t="shared" si="90"/>
        <v>0.57021729351051087</v>
      </c>
      <c r="DO164" s="2">
        <f t="shared" si="91"/>
        <v>2.7198061128315576E-2</v>
      </c>
      <c r="DP164" s="2">
        <f t="shared" si="92"/>
        <v>0.57021729351051098</v>
      </c>
      <c r="DQ164" s="2">
        <f t="shared" si="93"/>
        <v>2.7198061128315465E-2</v>
      </c>
      <c r="DR164" s="2">
        <f t="shared" si="94"/>
        <v>0.65235658152384235</v>
      </c>
      <c r="DS164" s="2">
        <f t="shared" si="95"/>
        <v>0.84498781177342797</v>
      </c>
      <c r="DT164" s="2">
        <f t="shared" si="96"/>
        <v>-0.57180659559387426</v>
      </c>
      <c r="DU164" s="2">
        <f t="shared" si="97"/>
        <v>0</v>
      </c>
      <c r="DV164" s="2">
        <f t="shared" si="98"/>
        <v>0</v>
      </c>
      <c r="DW164" s="2">
        <f t="shared" si="99"/>
        <v>0</v>
      </c>
      <c r="DX164" s="2">
        <f t="shared" si="100"/>
        <v>0</v>
      </c>
      <c r="DY164" s="2">
        <f t="shared" si="101"/>
        <v>0</v>
      </c>
      <c r="DZ164" s="2">
        <f t="shared" si="102"/>
        <v>0</v>
      </c>
      <c r="EA164" s="2">
        <f t="shared" si="103"/>
        <v>0</v>
      </c>
      <c r="EB164" s="2">
        <f t="shared" si="104"/>
        <v>0</v>
      </c>
      <c r="EC164" s="2">
        <f t="shared" si="105"/>
        <v>0</v>
      </c>
      <c r="ED164" s="2">
        <f t="shared" si="106"/>
        <v>0</v>
      </c>
      <c r="EE164" s="2">
        <f t="shared" si="107"/>
        <v>0</v>
      </c>
      <c r="EF164" s="2">
        <f t="shared" si="108"/>
        <v>0</v>
      </c>
      <c r="EG164" s="2">
        <f t="shared" si="109"/>
        <v>0</v>
      </c>
      <c r="EH164" s="2">
        <f t="shared" si="110"/>
        <v>0</v>
      </c>
      <c r="EI164" s="2">
        <f t="shared" si="111"/>
        <v>0</v>
      </c>
      <c r="EJ164" s="2">
        <f t="shared" si="112"/>
        <v>0</v>
      </c>
      <c r="EK164" s="2">
        <f t="shared" si="113"/>
        <v>0</v>
      </c>
      <c r="EL164" s="2">
        <f t="shared" si="114"/>
        <v>0</v>
      </c>
      <c r="EM164" s="2">
        <f t="shared" si="115"/>
        <v>0</v>
      </c>
      <c r="EN164" s="2">
        <f t="shared" si="116"/>
        <v>0</v>
      </c>
      <c r="EO164" s="2">
        <f t="shared" si="117"/>
        <v>0</v>
      </c>
      <c r="EP164" s="2">
        <f t="shared" si="118"/>
        <v>0</v>
      </c>
      <c r="EQ164" s="2">
        <f t="shared" si="119"/>
        <v>0</v>
      </c>
      <c r="ER164" s="2">
        <f t="shared" si="120"/>
        <v>0</v>
      </c>
      <c r="ES164" s="2">
        <f t="shared" si="121"/>
        <v>0</v>
      </c>
      <c r="ET164" s="2">
        <f t="shared" si="122"/>
        <v>0</v>
      </c>
      <c r="EU164" s="2">
        <f t="shared" si="123"/>
        <v>0</v>
      </c>
      <c r="EV164">
        <f>INDEX('Ambiente-Luminico'!$B$2:$DZ$1000, MATCH($P164, 'Ambiente-Luminico'!$M$2:$M$1000, 0), MATCH(EV$1, 'Ambiente-Luminico'!$B$1:$DZ$1, 0))</f>
        <v>0.16071427999999999</v>
      </c>
      <c r="EW164">
        <f>INDEX('Ambiente-Luminico'!$B$2:$DZ$1000, MATCH($P164, 'Ambiente-Luminico'!$M$2:$M$1000, 0), MATCH(EW$1, 'Ambiente-Luminico'!$B$1:$DZ$1, 0))</f>
        <v>0.33928570000000002</v>
      </c>
      <c r="EX164">
        <f>INDEX('Ambiente-Luminico'!$B$2:$DZ$1000, MATCH($P164, 'Ambiente-Luminico'!$M$2:$M$1000, 0), MATCH(EX$1, 'Ambiente-Luminico'!$B$1:$DZ$1, 0))</f>
        <v>0</v>
      </c>
      <c r="EY164">
        <f>INDEX('Ambiente-Luminico'!$B$2:$DZ$1000, MATCH($P164, 'Ambiente-Luminico'!$M$2:$M$1000, 0), MATCH(EY$1, 'Ambiente-Luminico'!$B$1:$DZ$1, 0))</f>
        <v>0.29480433</v>
      </c>
      <c r="EZ164">
        <f>INDEX('Ambiente-Luminico'!$B$2:$DZ$1000, MATCH($P164, 'Ambiente-Luminico'!$M$2:$M$1000, 0), MATCH(EZ$1, 'Ambiente-Luminico'!$B$1:$DZ$1, 0))</f>
        <v>2.6653619999999999E-2</v>
      </c>
      <c r="FA164">
        <f>INDEX('Ambiente-Luminico'!$B$2:$DZ$1000, MATCH($P164, 'Ambiente-Luminico'!$M$2:$M$1000, 0), MATCH(FA$1, 'Ambiente-Luminico'!$B$1:$DZ$1, 0))</f>
        <v>430.77569999999997</v>
      </c>
      <c r="FB164">
        <f>INDEX('Ambiente-Luminico'!$B$2:$DZ$1000, MATCH($P164, 'Ambiente-Luminico'!$M$2:$M$1000, 0), MATCH(FB$1, 'Ambiente-Luminico'!$B$1:$DZ$1, 0))</f>
        <v>0.29910713</v>
      </c>
    </row>
    <row r="165" spans="1:158" x14ac:dyDescent="0.3">
      <c r="A165">
        <f>IF(INDEX(Plan1!O$5:O$1000,ROW()-1)="","",INDEX(Plan1!O$5:O$1000,ROW()-1))</f>
        <v>164</v>
      </c>
      <c r="B165" t="str">
        <f>IF(INDEX(Plan1!P$5:P$1000,ROW()-1)="","",INDEX(Plan1!P$5:P$1000,ROW()-1))</f>
        <v>CTD-VN-V60-ST</v>
      </c>
      <c r="C165" t="str">
        <f>IF(INDEX(Plan1!Q$5:Q$1000,ROW()-1)="","",INDEX(Plan1!Q$5:Q$1000,ROW()-1))</f>
        <v>CTD</v>
      </c>
      <c r="D165" t="str">
        <f>IF(INDEX(Plan1!R$5:R$1000,ROW()-1)="","",INDEX(Plan1!R$5:R$1000,ROW()-1))</f>
        <v>VN</v>
      </c>
      <c r="E165" t="str">
        <f>IF(INDEX(Plan1!S$5:S$1000,ROW()-1)="","",INDEX(Plan1!S$5:S$1000,ROW()-1))</f>
        <v>V60</v>
      </c>
      <c r="F165" t="str">
        <f>IF(INDEX(Plan1!T$5:T$1000,ROW()-1)="","",INDEX(Plan1!T$5:T$1000,ROW()-1))</f>
        <v>ST</v>
      </c>
      <c r="G165" t="str">
        <f>IF(INDEX(Plan1!U$5:U$1000,ROW()-1)="","",INDEX(Plan1!U$5:U$1000,ROW()-1))</f>
        <v>DORMITÓRIO 2</v>
      </c>
      <c r="H165">
        <f>IF(INDEX(Plan1!W$5:W$1000,ROW()-1)="","",INDEX(Plan1!W$5:W$1000,ROW()-1))</f>
        <v>20</v>
      </c>
      <c r="I165">
        <f>IF(INDEX(Plan1!X$5:X$1000,ROW()-1)="","",INDEX(Plan1!X$5:X$1000,ROW()-1))</f>
        <v>14.52</v>
      </c>
      <c r="J165">
        <f>IF(INDEX(Plan1!Y$5:Y$1000,ROW()-1)="","",INDEX(Plan1!Y$5:Y$1000,ROW()-1))</f>
        <v>6.24</v>
      </c>
      <c r="K165" s="16">
        <f>IF(INDEX(Plan1!Z$5:Z$1000,ROW()-1)="","",INDEX(Plan1!Z$5:Z$1000,ROW()-1))</f>
        <v>0.43</v>
      </c>
      <c r="L165" s="2">
        <f>IF(INDEX(Plan1!AA$5:AA$1000,ROW()-1)="","",INDEX(Plan1!AA$5:AA$1000,ROW()-1))</f>
        <v>0.31</v>
      </c>
      <c r="M165" t="str">
        <f t="shared" si="124"/>
        <v>ST</v>
      </c>
      <c r="N165" t="str">
        <f t="shared" si="125"/>
        <v>Oeste</v>
      </c>
      <c r="O165" t="str">
        <f t="shared" si="126"/>
        <v>CTD-VN-V60-ST-DORMITÓRIO 2-ST</v>
      </c>
      <c r="P165" t="str">
        <f t="shared" si="127"/>
        <v>CTD-VN-V60-ST-DORMITÓRIO 2-ST</v>
      </c>
      <c r="Q165" t="str">
        <f t="shared" si="128"/>
        <v>CTD_ST_V60</v>
      </c>
      <c r="R165" t="str">
        <f t="shared" si="129"/>
        <v>CTD_ST_V60_sDG</v>
      </c>
      <c r="S165" t="str">
        <f t="shared" si="130"/>
        <v>CTD-DORM-02</v>
      </c>
      <c r="T165" t="str">
        <f t="shared" si="131"/>
        <v>CTD-VN-V86-ST-DORMITÓRIO 2-ST</v>
      </c>
      <c r="U165">
        <f>INDEX('Ambiente-Termico'!$B$2:$EC$1000, MATCH($O165, 'Ambiente-Termico'!$I$2:$I$1000, 0), MATCH(U$1, 'Ambiente-Termico'!$B$1:$EC$1, 0))</f>
        <v>3650</v>
      </c>
      <c r="V165">
        <f>INDEX('Ambiente-Termico'!$B$2:$EC$1000, MATCH($O165, 'Ambiente-Termico'!$I$2:$I$1000, 0), MATCH(V$1, 'Ambiente-Termico'!$B$1:$EC$1, 0))</f>
        <v>27.35</v>
      </c>
      <c r="W165">
        <f>INDEX('Ambiente-Termico'!$B$2:$EC$1000, MATCH($O165, 'Ambiente-Termico'!$I$2:$I$1000, 0), MATCH(W$1, 'Ambiente-Termico'!$B$1:$EC$1, 0))</f>
        <v>29.57</v>
      </c>
      <c r="X165">
        <f>INDEX('Ambiente-Termico'!$B$2:$EC$1000, MATCH($O165, 'Ambiente-Termico'!$I$2:$I$1000, 0), MATCH(X$1, 'Ambiente-Termico'!$B$1:$EC$1, 0))</f>
        <v>19.98</v>
      </c>
      <c r="Y165">
        <f>INDEX('Ambiente-Termico'!$B$2:$EC$1000, MATCH($O165, 'Ambiente-Termico'!$I$2:$I$1000, 0), MATCH(Y$1, 'Ambiente-Termico'!$B$1:$EC$1, 0))</f>
        <v>20.95</v>
      </c>
      <c r="Z165">
        <f>INDEX('Ambiente-Termico'!$B$2:$EC$1000, MATCH($O165, 'Ambiente-Termico'!$I$2:$I$1000, 0), MATCH(Z$1, 'Ambiente-Termico'!$B$1:$EC$1, 0))</f>
        <v>26.61</v>
      </c>
      <c r="AA165">
        <f>INDEX('Ambiente-Termico'!$B$2:$EC$1000, MATCH($O165, 'Ambiente-Termico'!$I$2:$I$1000, 0), MATCH(AA$1, 'Ambiente-Termico'!$B$1:$EC$1, 0))</f>
        <v>29.38</v>
      </c>
      <c r="AB165">
        <f>INDEX('Ambiente-Termico'!$B$2:$EC$1000, MATCH($O165, 'Ambiente-Termico'!$I$2:$I$1000, 0), MATCH(AB$1, 'Ambiente-Termico'!$B$1:$EC$1, 0))</f>
        <v>20.61</v>
      </c>
      <c r="AC165">
        <f>INDEX('Ambiente-Termico'!$B$2:$EC$1000, MATCH($O165, 'Ambiente-Termico'!$I$2:$I$1000, 0), MATCH(AC$1, 'Ambiente-Termico'!$B$1:$EC$1, 0))</f>
        <v>21.21</v>
      </c>
      <c r="AD165">
        <f>INDEX('Ambiente-Termico'!$B$2:$EC$1000, MATCH($O165, 'Ambiente-Termico'!$I$2:$I$1000, 0), MATCH(AD$1, 'Ambiente-Termico'!$B$1:$EC$1, 0))</f>
        <v>26.98</v>
      </c>
      <c r="AE165">
        <f>INDEX('Ambiente-Termico'!$B$2:$EC$1000, MATCH($O165, 'Ambiente-Termico'!$I$2:$I$1000, 0), MATCH(AE$1, 'Ambiente-Termico'!$B$1:$EC$1, 0))</f>
        <v>29.47</v>
      </c>
      <c r="AF165">
        <f>INDEX('Ambiente-Termico'!$B$2:$EC$1000, MATCH($O165, 'Ambiente-Termico'!$I$2:$I$1000, 0), MATCH(AF$1, 'Ambiente-Termico'!$B$1:$EC$1, 0))</f>
        <v>20.29</v>
      </c>
      <c r="AG165">
        <f>INDEX('Ambiente-Termico'!$B$2:$EC$1000, MATCH($O165, 'Ambiente-Termico'!$I$2:$I$1000, 0), MATCH(AG$1, 'Ambiente-Termico'!$B$1:$EC$1, 0))</f>
        <v>21.08</v>
      </c>
      <c r="AH165" s="2">
        <f t="shared" si="132"/>
        <v>3.6429872495445936E-3</v>
      </c>
      <c r="AI165" s="2">
        <f t="shared" si="132"/>
        <v>-6.4669843430906759E-3</v>
      </c>
      <c r="AJ165" s="2">
        <f t="shared" si="132"/>
        <v>1.4992503748126884E-3</v>
      </c>
      <c r="AK165" s="2">
        <f t="shared" si="132"/>
        <v>1.9056693663649371E-3</v>
      </c>
      <c r="AL165" s="2">
        <f t="shared" si="133"/>
        <v>9.6762188314105657E-3</v>
      </c>
      <c r="AM165" s="2">
        <f t="shared" si="133"/>
        <v>4.0677966101695384E-3</v>
      </c>
      <c r="AN165" s="2">
        <f t="shared" si="133"/>
        <v>4.8285852245293359E-3</v>
      </c>
      <c r="AO165" s="2">
        <f t="shared" si="133"/>
        <v>6.5573770491803574E-3</v>
      </c>
      <c r="AP165" s="2">
        <f t="shared" si="134"/>
        <v>6.6273932253313461E-3</v>
      </c>
      <c r="AQ165" s="2">
        <f t="shared" si="134"/>
        <v>-1.0190217391303769E-3</v>
      </c>
      <c r="AR165" s="2">
        <f t="shared" si="134"/>
        <v>3.4381139489194634E-3</v>
      </c>
      <c r="AS165" s="2">
        <f t="shared" si="134"/>
        <v>4.2512990080303403E-3</v>
      </c>
      <c r="AT165">
        <f>INDEX('Ambiente-Termico'!$B$2:$EC$1000, MATCH($O165, 'Ambiente-Termico'!$I$2:$I$1000, 0), MATCH(AT$1, 'Ambiente-Termico'!$B$1:$EC$1, 0))</f>
        <v>0</v>
      </c>
      <c r="AU165" s="2">
        <f>INDEX('Ambiente-Termico'!$B$2:$EC$1000, MATCH($O165, 'Ambiente-Termico'!$I$2:$I$1000, 0), MATCH(AU$1, 'Ambiente-Termico'!$B$1:$EC$1, 0))</f>
        <v>0</v>
      </c>
      <c r="AV165">
        <f>INDEX('Ambiente-Termico'!$B$2:$EC$1000, MATCH($O165, 'Ambiente-Termico'!$I$2:$I$1000, 0), MATCH(AV$1, 'Ambiente-Termico'!$B$1:$EC$1, 0))</f>
        <v>3610</v>
      </c>
      <c r="AW165" s="2">
        <f>INDEX('Ambiente-Termico'!$B$2:$EC$1000, MATCH($O165, 'Ambiente-Termico'!$I$2:$I$1000, 0), MATCH(AW$1, 'Ambiente-Termico'!$B$1:$EC$1, 0))</f>
        <v>0.989041095890411</v>
      </c>
      <c r="AX165">
        <f>INDEX('Ambiente-Termico'!$B$2:$EC$1000, MATCH($O165, 'Ambiente-Termico'!$I$2:$I$1000, 0), MATCH(AX$1, 'Ambiente-Termico'!$B$1:$EC$1, 0))</f>
        <v>40</v>
      </c>
      <c r="AY165" s="2">
        <f>INDEX('Ambiente-Termico'!$B$2:$EC$1000, MATCH($O165, 'Ambiente-Termico'!$I$2:$I$1000, 0), MATCH(AY$1, 'Ambiente-Termico'!$B$1:$EC$1, 0))</f>
        <v>1.0958904109589039E-2</v>
      </c>
      <c r="AZ165">
        <f>INDEX('Ambiente-Termico'!$B$2:$EC$1000, MATCH($O165, 'Ambiente-Termico'!$I$2:$I$1000, 0), MATCH(AZ$1, 'Ambiente-Termico'!$B$1:$EC$1, 0))</f>
        <v>2</v>
      </c>
      <c r="BA165" s="2">
        <f>INDEX('Ambiente-Termico'!$B$2:$EC$1000, MATCH($O165, 'Ambiente-Termico'!$I$2:$I$1000, 0), MATCH(BA$1, 'Ambiente-Termico'!$B$1:$EC$1, 0))</f>
        <v>2.2831050228310499E-4</v>
      </c>
      <c r="BB165">
        <f>INDEX('Ambiente-Termico'!$B$2:$EC$1000, MATCH($O165, 'Ambiente-Termico'!$I$2:$I$1000, 0), MATCH(BB$1, 'Ambiente-Termico'!$B$1:$EC$1, 0))</f>
        <v>8664</v>
      </c>
      <c r="BC165" s="2">
        <f>INDEX('Ambiente-Termico'!$B$2:$EC$1000, MATCH($O165, 'Ambiente-Termico'!$I$2:$I$1000, 0), MATCH(BC$1, 'Ambiente-Termico'!$B$1:$EC$1, 0))</f>
        <v>0.989041095890411</v>
      </c>
      <c r="BD165" t="e">
        <f>INDEX('Ambiente-Termico'!$B$2:$EC$1000, MATCH($O165, 'Ambiente-Termico'!$I$2:$I$1000, 0), MATCH(BD$1, 'Ambiente-Termico'!$B$1:$EC$1, 0))</f>
        <v>#N/A</v>
      </c>
      <c r="BE165" s="2" t="e">
        <f>INDEX('Ambiente-Termico'!$B$2:$EC$1000, MATCH($O165, 'Ambiente-Termico'!$I$2:$I$1000, 0), MATCH(BE$1, 'Ambiente-Termico'!$B$1:$EC$1, 0))</f>
        <v>#N/A</v>
      </c>
      <c r="BF165">
        <f>INDEX('Ambiente-Termico'!$B$2:$EC$1000, MATCH($O165, 'Ambiente-Termico'!$I$2:$I$1000, 0), MATCH(BF$1, 'Ambiente-Termico'!$B$1:$EC$1, 0))</f>
        <v>3</v>
      </c>
      <c r="BG165" s="2">
        <f>INDEX('Ambiente-Termico'!$B$2:$EC$1000, MATCH($O165, 'Ambiente-Termico'!$I$2:$I$1000, 0), MATCH(BG$1, 'Ambiente-Termico'!$B$1:$EC$1, 0))</f>
        <v>8.2191780821917813E-4</v>
      </c>
      <c r="BH165">
        <f>INDEX('Ambiente-Termico'!$B$2:$EC$1000, MATCH($O165, 'Ambiente-Termico'!$I$2:$I$1000, 0), MATCH(BH$1, 'Ambiente-Termico'!$B$1:$EC$1, 0))</f>
        <v>311</v>
      </c>
      <c r="BI165" s="2">
        <f>INDEX('Ambiente-Termico'!$B$2:$EC$1000, MATCH($O165, 'Ambiente-Termico'!$I$2:$I$1000, 0), MATCH(BI$1, 'Ambiente-Termico'!$B$1:$EC$1, 0))</f>
        <v>8.5205479452054797E-2</v>
      </c>
      <c r="BJ165">
        <f>INDEX('Ambiente-Termico'!$B$2:$EC$1000, MATCH($O165, 'Ambiente-Termico'!$I$2:$I$1000, 0), MATCH(BJ$1, 'Ambiente-Termico'!$B$1:$EC$1, 0))</f>
        <v>3336</v>
      </c>
      <c r="BK165" s="2">
        <f>INDEX('Ambiente-Termico'!$B$2:$EC$1000, MATCH($O165, 'Ambiente-Termico'!$I$2:$I$1000, 0), MATCH(BK$1, 'Ambiente-Termico'!$B$1:$EC$1, 0))</f>
        <v>0.91397260273972603</v>
      </c>
      <c r="BL165">
        <f>INDEX('Ambiente-Termico'!$B$2:$EC$1000, MATCH($O165, 'Ambiente-Termico'!$I$2:$I$1000, 0), MATCH(BL$1, 'Ambiente-Termico'!$B$1:$EC$1, 0))</f>
        <v>156</v>
      </c>
      <c r="BM165" s="2">
        <f>INDEX('Ambiente-Termico'!$B$2:$EC$1000, MATCH($O165, 'Ambiente-Termico'!$I$2:$I$1000, 0), MATCH(BM$1, 'Ambiente-Termico'!$B$1:$EC$1, 0))</f>
        <v>1.7808219178082191E-2</v>
      </c>
      <c r="BN165">
        <f>INDEX('Ambiente-Termico'!$B$2:$EC$1000, MATCH($O165, 'Ambiente-Termico'!$I$2:$I$1000, 0), MATCH(BN$1, 'Ambiente-Termico'!$B$1:$EC$1, 0))</f>
        <v>699</v>
      </c>
      <c r="BO165" s="2">
        <f>INDEX('Ambiente-Termico'!$B$2:$EC$1000, MATCH($O165, 'Ambiente-Termico'!$I$2:$I$1000, 0), MATCH(BO$1, 'Ambiente-Termico'!$B$1:$EC$1, 0))</f>
        <v>7.9794520547945211E-2</v>
      </c>
      <c r="BP165">
        <f>INDEX('Ambiente-Termico'!$B$2:$EC$1000, MATCH($O165, 'Ambiente-Termico'!$I$2:$I$1000, 0), MATCH(BP$1, 'Ambiente-Termico'!$B$1:$EC$1, 0))</f>
        <v>7905</v>
      </c>
      <c r="BQ165" s="2">
        <f>INDEX('Ambiente-Termico'!$B$2:$EC$1000, MATCH($O165, 'Ambiente-Termico'!$I$2:$I$1000, 0), MATCH(BQ$1, 'Ambiente-Termico'!$B$1:$EC$1, 0))</f>
        <v>0.9023972602739726</v>
      </c>
      <c r="BR165">
        <f>INDEX('Ambiente-Termico'!$B$2:$EC$1000, MATCH($O165, 'Ambiente-Termico'!$I$2:$I$1000, 0), MATCH(BR$1, 'Ambiente-Termico'!$B$1:$EC$1, 0))</f>
        <v>0</v>
      </c>
      <c r="BS165" s="2">
        <f>INDEX('Ambiente-Termico'!$B$2:$EC$1000, MATCH($O165, 'Ambiente-Termico'!$I$2:$I$1000, 0), MATCH(BS$1, 'Ambiente-Termico'!$B$1:$EC$1, 0))</f>
        <v>0</v>
      </c>
      <c r="BT165">
        <f>INDEX('Ambiente-Termico'!$B$2:$EC$1000, MATCH($O165, 'Ambiente-Termico'!$I$2:$I$1000, 0), MATCH(BT$1, 'Ambiente-Termico'!$B$1:$EC$1, 0))</f>
        <v>2234</v>
      </c>
      <c r="BU165" s="2">
        <f>INDEX('Ambiente-Termico'!$B$2:$EC$1000, MATCH($O165, 'Ambiente-Termico'!$I$2:$I$1000, 0), MATCH(BU$1, 'Ambiente-Termico'!$B$1:$EC$1, 0))</f>
        <v>0.6120547945205479</v>
      </c>
      <c r="BV165">
        <f>INDEX('Ambiente-Termico'!$B$2:$EC$1000, MATCH($O165, 'Ambiente-Termico'!$I$2:$I$1000, 0), MATCH(BV$1, 'Ambiente-Termico'!$B$1:$EC$1, 0))</f>
        <v>6526</v>
      </c>
      <c r="BW165" s="2">
        <f>INDEX('Ambiente-Termico'!$B$2:$EC$1000, MATCH($O165, 'Ambiente-Termico'!$I$2:$I$1000, 0), MATCH(BW$1, 'Ambiente-Termico'!$B$1:$EC$1, 0))</f>
        <v>0.74497716894977173</v>
      </c>
      <c r="BX165">
        <f>INDEX('Ambiente-Termico'!$B$2:$EC$1000, MATCH($O165, 'Ambiente-Termico'!$I$2:$I$1000, 0), MATCH(BX$1, 'Ambiente-Termico'!$B$1:$EC$1, 0))</f>
        <v>8</v>
      </c>
      <c r="BY165" s="2">
        <f>INDEX('Ambiente-Termico'!$B$2:$EC$1000, MATCH($O165, 'Ambiente-Termico'!$I$2:$I$1000, 0), MATCH(BY$1, 'Ambiente-Termico'!$B$1:$EC$1, 0))</f>
        <v>9.1324200913242006E-4</v>
      </c>
      <c r="BZ165">
        <f>INDEX('Ambiente-Termico'!$B$2:$EC$1000, MATCH($O165, 'Ambiente-Termico'!$I$2:$I$1000, 0), MATCH(BZ$1, 'Ambiente-Termico'!$B$1:$EC$1, 0))</f>
        <v>3904</v>
      </c>
      <c r="CA165" s="2">
        <f>INDEX('Ambiente-Termico'!$B$2:$EC$1000, MATCH($O165, 'Ambiente-Termico'!$I$2:$I$1000, 0), MATCH(CA$1, 'Ambiente-Termico'!$B$1:$EC$1, 0))</f>
        <v>0.44566210045662102</v>
      </c>
      <c r="CB165">
        <f>INDEX('Ambiente-Termico'!$B$2:$EC$1000, MATCH($O165, 'Ambiente-Termico'!$I$2:$I$1000, 0), MATCH(CB$1, 'Ambiente-Termico'!$B$1:$EC$1, 0))</f>
        <v>4848</v>
      </c>
      <c r="CC165" s="2">
        <f>INDEX('Ambiente-Termico'!$B$2:$EC$1000, MATCH($O165, 'Ambiente-Termico'!$I$2:$I$1000, 0), MATCH(CC$1, 'Ambiente-Termico'!$B$1:$EC$1, 0))</f>
        <v>0.55342465753424652</v>
      </c>
      <c r="CD165">
        <f>INDEX('Ambiente-Termico'!$B$2:$EC$1000, MATCH($O165, 'Ambiente-Termico'!$I$2:$I$1000, 0), MATCH(CD$1, 'Ambiente-Termico'!$B$1:$EC$1, 0))</f>
        <v>2959.86</v>
      </c>
      <c r="CE165">
        <f>INDEX('Ambiente-Termico'!$B$2:$EC$1000, MATCH($O165, 'Ambiente-Termico'!$I$2:$I$1000, 0), MATCH(CE$1, 'Ambiente-Termico'!$B$1:$EC$1, 0))</f>
        <v>505.15</v>
      </c>
      <c r="CF165">
        <f>INDEX('Ambiente-Termico'!$B$2:$EC$1000, MATCH($O165, 'Ambiente-Termico'!$I$2:$I$1000, 0), MATCH(CF$1, 'Ambiente-Termico'!$B$1:$EC$1, 0))</f>
        <v>147.99299999999999</v>
      </c>
      <c r="CG165">
        <f>INDEX('Ambiente-Termico'!$B$2:$EC$1000, MATCH($O165, 'Ambiente-Termico'!$I$2:$I$1000, 0), MATCH(CG$1, 'Ambiente-Termico'!$B$1:$EC$1, 0))</f>
        <v>25.2575</v>
      </c>
      <c r="CH165">
        <f>INDEX('Ambiente-Termico'!$B$2:$EC$1000, MATCH($O165, 'Ambiente-Termico'!$I$2:$I$1000, 0), MATCH(CH$1, 'Ambiente-Termico'!$B$1:$EC$1, 0))</f>
        <v>122.7355</v>
      </c>
      <c r="CI165">
        <f>INDEX('Ambiente-Termico'!$B$2:$EC$1000, MATCH($O165, 'Ambiente-Termico'!$I$2:$I$1000, 0), MATCH(CI$1, 'Ambiente-Termico'!$B$1:$EC$1, 0))</f>
        <v>2397.6999999999998</v>
      </c>
      <c r="CJ165">
        <f>INDEX('Ambiente-Termico'!$B$2:$EC$1000, MATCH($O165, 'Ambiente-Termico'!$I$2:$I$1000, 0), MATCH(CJ$1, 'Ambiente-Termico'!$B$1:$EC$1, 0))</f>
        <v>46.057233910218791</v>
      </c>
      <c r="CK165">
        <f>INDEX('Ambiente-Termico'!$B$2:$EC$1000, MATCH($O165, 'Ambiente-Termico'!$I$2:$I$1000, 0), MATCH(CK$1, 'Ambiente-Termico'!$B$1:$EC$1, 0))</f>
        <v>0</v>
      </c>
      <c r="CL165">
        <f>INDEX('Ambiente-Termico'!$B$2:$EC$1000, MATCH($O165, 'Ambiente-Termico'!$I$2:$I$1000, 0), MATCH(CL$1, 'Ambiente-Termico'!$B$1:$EC$1, 0))</f>
        <v>0</v>
      </c>
      <c r="CM165">
        <f>INDEX('Ambiente-Termico'!$B$2:$EC$1000, MATCH($O165, 'Ambiente-Termico'!$I$2:$I$1000, 0), MATCH(CM$1, 'Ambiente-Termico'!$B$1:$EC$1, 0))</f>
        <v>0</v>
      </c>
      <c r="CN165">
        <f>INDEX('Ambiente-Termico'!$B$2:$EC$1000, MATCH($O165, 'Ambiente-Termico'!$I$2:$I$1000, 0), MATCH(CN$1, 'Ambiente-Termico'!$B$1:$EC$1, 0))</f>
        <v>0</v>
      </c>
      <c r="CO165">
        <f>INDEX('Ambiente-Termico'!$B$2:$EC$1000, MATCH($O165, 'Ambiente-Termico'!$I$2:$I$1000, 0), MATCH(CO$1, 'Ambiente-Termico'!$B$1:$EC$1, 0))</f>
        <v>0</v>
      </c>
      <c r="CP165">
        <f>INDEX('Ambiente-Termico'!$B$2:$EC$1000, MATCH($O165, 'Ambiente-Termico'!$I$2:$I$1000, 0), MATCH(CP$1, 'Ambiente-Termico'!$B$1:$EC$1, 0))</f>
        <v>0</v>
      </c>
      <c r="CQ165">
        <f>INDEX('Ambiente-Termico'!$B$2:$EC$1000, MATCH($O165, 'Ambiente-Termico'!$I$2:$I$1000, 0), MATCH(CQ$1, 'Ambiente-Termico'!$B$1:$EC$1, 0))</f>
        <v>0</v>
      </c>
      <c r="CR165">
        <f>INDEX('Ambiente-Termico'!$B$2:$EC$1000, MATCH($O165, 'Ambiente-Termico'!$I$2:$I$1000, 0), MATCH(CR$1, 'Ambiente-Termico'!$B$1:$EC$1, 0))</f>
        <v>0</v>
      </c>
      <c r="CS165">
        <f>INDEX('Ambiente-Termico'!$B$2:$EC$1000, MATCH($O165, 'Ambiente-Termico'!$I$2:$I$1000, 0), MATCH(CS$1, 'Ambiente-Termico'!$B$1:$EC$1, 0))</f>
        <v>0</v>
      </c>
      <c r="CT165">
        <f>INDEX('Ambiente-Termico'!$B$2:$EC$1000, MATCH($O165, 'Ambiente-Termico'!$I$2:$I$1000, 0), MATCH(CT$1, 'Ambiente-Termico'!$B$1:$EC$1, 0))</f>
        <v>0</v>
      </c>
      <c r="CU165">
        <f>INDEX('Ambiente-Termico'!$B$2:$EC$1000, MATCH($O165, 'Ambiente-Termico'!$I$2:$I$1000, 0), MATCH(CU$1, 'Ambiente-Termico'!$B$1:$EC$1, 0))</f>
        <v>0</v>
      </c>
      <c r="CV165">
        <f>INDEX('Ambiente-Termico'!$B$2:$EC$1000, MATCH($O165, 'Ambiente-Termico'!$I$2:$I$1000, 0), MATCH(CV$1, 'Ambiente-Termico'!$B$1:$EC$1, 0))</f>
        <v>0</v>
      </c>
      <c r="CW165">
        <f>INDEX('Ambiente-Termico'!$B$2:$EC$1000, MATCH($O165, 'Ambiente-Termico'!$I$2:$I$1000, 0), MATCH(CW$1, 'Ambiente-Termico'!$B$1:$EC$1, 0))</f>
        <v>0</v>
      </c>
      <c r="CX165">
        <f>INDEX('Ambiente-Termico'!$B$2:$EC$1000, MATCH($O165, 'Ambiente-Termico'!$I$2:$I$1000, 0), MATCH(CX$1, 'Ambiente-Termico'!$B$1:$EC$1, 0))</f>
        <v>0</v>
      </c>
      <c r="CY165">
        <f>INDEX('Ambiente-Termico'!$B$2:$EC$1000, MATCH($O165, 'Ambiente-Termico'!$I$2:$I$1000, 0), MATCH(CY$1, 'Ambiente-Termico'!$B$1:$EC$1, 0))</f>
        <v>0</v>
      </c>
      <c r="CZ165">
        <f>INDEX('Ambiente-Termico'!$B$2:$EC$1000, MATCH($O165, 'Ambiente-Termico'!$I$2:$I$1000, 0), MATCH(CZ$1, 'Ambiente-Termico'!$B$1:$EC$1, 0))</f>
        <v>0</v>
      </c>
      <c r="DA165">
        <f>INDEX('Ambiente-Termico'!$B$2:$EC$1000, MATCH($O165, 'Ambiente-Termico'!$I$2:$I$1000, 0), MATCH(DA$1, 'Ambiente-Termico'!$B$1:$EC$1, 0))</f>
        <v>0</v>
      </c>
      <c r="DB165">
        <f>INDEX('Ambiente-Termico'!$B$2:$EC$1000, MATCH($O165, 'Ambiente-Termico'!$I$2:$I$1000, 0), MATCH(DB$1, 'Ambiente-Termico'!$B$1:$EC$1, 0))</f>
        <v>0</v>
      </c>
      <c r="DC165">
        <f>INDEX('Ambiente-Termico'!$B$2:$EC$1000, MATCH($O165, 'Ambiente-Termico'!$I$2:$I$1000, 0), MATCH(DC$1, 'Ambiente-Termico'!$B$1:$EC$1, 0))</f>
        <v>0</v>
      </c>
      <c r="DD165">
        <f>INDEX('Ambiente-Termico'!$B$2:$EC$1000, MATCH($O165, 'Ambiente-Termico'!$I$2:$I$1000, 0), MATCH(DD$1, 'Ambiente-Termico'!$B$1:$EC$1, 0))</f>
        <v>0</v>
      </c>
      <c r="DE165">
        <f>INDEX('Ambiente-Termico'!$B$2:$EC$1000, MATCH($O165, 'Ambiente-Termico'!$I$2:$I$1000, 0), MATCH(DE$1, 'Ambiente-Termico'!$B$1:$EC$1, 0))</f>
        <v>0</v>
      </c>
      <c r="DF165">
        <f>INDEX('Ambiente-Termico'!$B$2:$EC$1000, MATCH($O165, 'Ambiente-Termico'!$I$2:$I$1000, 0), MATCH(DF$1, 'Ambiente-Termico'!$B$1:$EC$1, 0))</f>
        <v>0</v>
      </c>
      <c r="DG165">
        <f>INDEX('Ambiente-Termico'!$B$2:$EC$1000, MATCH($O165, 'Ambiente-Termico'!$I$2:$I$1000, 0), MATCH(DG$1, 'Ambiente-Termico'!$B$1:$EC$1, 0))</f>
        <v>0</v>
      </c>
      <c r="DH165">
        <f>INDEX('Ambiente-Termico'!$B$2:$EC$1000, MATCH($O165, 'Ambiente-Termico'!$I$2:$I$1000, 0), MATCH(DH$1, 'Ambiente-Termico'!$B$1:$EC$1, 0))</f>
        <v>0</v>
      </c>
      <c r="DI165">
        <f>INDEX('Ambiente-Termico'!$B$2:$EC$1000, MATCH($O165, 'Ambiente-Termico'!$I$2:$I$1000, 0), MATCH(DI$1, 'Ambiente-Termico'!$B$1:$EC$1, 0))</f>
        <v>0</v>
      </c>
      <c r="DJ165">
        <f>INDEX('Ambiente-Termico'!$B$2:$EC$1000, MATCH($O165, 'Ambiente-Termico'!$I$2:$I$1000, 0), MATCH(DJ$1, 'Ambiente-Termico'!$B$1:$EC$1, 0))</f>
        <v>0</v>
      </c>
      <c r="DK165">
        <f>INDEX('Ambiente-Termico'!$B$2:$EC$1000, MATCH($O165, 'Ambiente-Termico'!$I$2:$I$1000, 0), MATCH(DK$1, 'Ambiente-Termico'!$B$1:$EC$1, 0))</f>
        <v>0</v>
      </c>
      <c r="DL165">
        <f>INDEX('Ambiente-Termico'!$B$2:$EC$1000, MATCH($O165, 'Ambiente-Termico'!$I$2:$I$1000, 0), MATCH(DL$1, 'Ambiente-Termico'!$B$1:$EC$1, 0))</f>
        <v>0</v>
      </c>
      <c r="DM165">
        <f>INDEX('Ambiente-Termico'!$B$2:$EC$1000, MATCH($O165, 'Ambiente-Termico'!$I$2:$I$1000, 0), MATCH(DM$1, 'Ambiente-Termico'!$B$1:$EC$1, 0))</f>
        <v>0</v>
      </c>
      <c r="DN165" s="2">
        <f t="shared" si="90"/>
        <v>0.25196746915483492</v>
      </c>
      <c r="DO165" s="2">
        <f t="shared" si="91"/>
        <v>2.8352151416645821E-2</v>
      </c>
      <c r="DP165" s="2">
        <f t="shared" si="92"/>
        <v>0.25196746915483503</v>
      </c>
      <c r="DQ165" s="2">
        <f t="shared" si="93"/>
        <v>2.8352151416645821E-2</v>
      </c>
      <c r="DR165" s="2">
        <f t="shared" si="94"/>
        <v>0.2857924276324787</v>
      </c>
      <c r="DS165" s="2">
        <f t="shared" si="95"/>
        <v>0.43746466118137828</v>
      </c>
      <c r="DT165" s="2">
        <f t="shared" si="96"/>
        <v>-0.39709760150630813</v>
      </c>
      <c r="DU165" s="2">
        <f t="shared" si="97"/>
        <v>0</v>
      </c>
      <c r="DV165" s="2">
        <f t="shared" si="98"/>
        <v>0</v>
      </c>
      <c r="DW165" s="2">
        <f t="shared" si="99"/>
        <v>0</v>
      </c>
      <c r="DX165" s="2">
        <f t="shared" si="100"/>
        <v>0</v>
      </c>
      <c r="DY165" s="2">
        <f t="shared" si="101"/>
        <v>0</v>
      </c>
      <c r="DZ165" s="2">
        <f t="shared" si="102"/>
        <v>0</v>
      </c>
      <c r="EA165" s="2">
        <f t="shared" si="103"/>
        <v>0</v>
      </c>
      <c r="EB165" s="2">
        <f t="shared" si="104"/>
        <v>0</v>
      </c>
      <c r="EC165" s="2">
        <f t="shared" si="105"/>
        <v>0</v>
      </c>
      <c r="ED165" s="2">
        <f t="shared" si="106"/>
        <v>0</v>
      </c>
      <c r="EE165" s="2">
        <f t="shared" si="107"/>
        <v>0</v>
      </c>
      <c r="EF165" s="2">
        <f t="shared" si="108"/>
        <v>0</v>
      </c>
      <c r="EG165" s="2">
        <f t="shared" si="109"/>
        <v>0</v>
      </c>
      <c r="EH165" s="2">
        <f t="shared" si="110"/>
        <v>0</v>
      </c>
      <c r="EI165" s="2">
        <f t="shared" si="111"/>
        <v>0</v>
      </c>
      <c r="EJ165" s="2">
        <f t="shared" si="112"/>
        <v>0</v>
      </c>
      <c r="EK165" s="2">
        <f t="shared" si="113"/>
        <v>0</v>
      </c>
      <c r="EL165" s="2">
        <f t="shared" si="114"/>
        <v>0</v>
      </c>
      <c r="EM165" s="2">
        <f t="shared" si="115"/>
        <v>0</v>
      </c>
      <c r="EN165" s="2">
        <f t="shared" si="116"/>
        <v>0</v>
      </c>
      <c r="EO165" s="2">
        <f t="shared" si="117"/>
        <v>0</v>
      </c>
      <c r="EP165" s="2">
        <f t="shared" si="118"/>
        <v>0</v>
      </c>
      <c r="EQ165" s="2">
        <f t="shared" si="119"/>
        <v>0</v>
      </c>
      <c r="ER165" s="2">
        <f t="shared" si="120"/>
        <v>0</v>
      </c>
      <c r="ES165" s="2">
        <f t="shared" si="121"/>
        <v>0</v>
      </c>
      <c r="ET165" s="2">
        <f t="shared" si="122"/>
        <v>0</v>
      </c>
      <c r="EU165" s="2">
        <f t="shared" si="123"/>
        <v>0</v>
      </c>
      <c r="EV165">
        <f>INDEX('Ambiente-Luminico'!$B$2:$DZ$1000, MATCH($P165, 'Ambiente-Luminico'!$M$2:$M$1000, 0), MATCH(EV$1, 'Ambiente-Luminico'!$B$1:$DZ$1, 0))</f>
        <v>1</v>
      </c>
      <c r="EW165">
        <f>INDEX('Ambiente-Luminico'!$B$2:$DZ$1000, MATCH($P165, 'Ambiente-Luminico'!$M$2:$M$1000, 0), MATCH(EW$1, 'Ambiente-Luminico'!$B$1:$DZ$1, 0))</f>
        <v>0.48214287</v>
      </c>
      <c r="EX165">
        <f>INDEX('Ambiente-Luminico'!$B$2:$DZ$1000, MATCH($P165, 'Ambiente-Luminico'!$M$2:$M$1000, 0), MATCH(EX$1, 'Ambiente-Luminico'!$B$1:$DZ$1, 0))</f>
        <v>0</v>
      </c>
      <c r="EY165">
        <f>INDEX('Ambiente-Luminico'!$B$2:$DZ$1000, MATCH($P165, 'Ambiente-Luminico'!$M$2:$M$1000, 0), MATCH(EY$1, 'Ambiente-Luminico'!$B$1:$DZ$1, 0))</f>
        <v>0.78423679999999996</v>
      </c>
      <c r="EZ165">
        <f>INDEX('Ambiente-Luminico'!$B$2:$DZ$1000, MATCH($P165, 'Ambiente-Luminico'!$M$2:$M$1000, 0), MATCH(EZ$1, 'Ambiente-Luminico'!$B$1:$DZ$1, 0))</f>
        <v>0.111771025</v>
      </c>
      <c r="FA165">
        <f>INDEX('Ambiente-Luminico'!$B$2:$DZ$1000, MATCH($P165, 'Ambiente-Luminico'!$M$2:$M$1000, 0), MATCH(FA$1, 'Ambiente-Luminico'!$B$1:$DZ$1, 0))</f>
        <v>1858.4583</v>
      </c>
      <c r="FB165">
        <f>INDEX('Ambiente-Luminico'!$B$2:$DZ$1000, MATCH($P165, 'Ambiente-Luminico'!$M$2:$M$1000, 0), MATCH(FB$1, 'Ambiente-Luminico'!$B$1:$DZ$1, 0))</f>
        <v>0.375</v>
      </c>
    </row>
    <row r="166" spans="1:158" x14ac:dyDescent="0.3">
      <c r="A166">
        <f>IF(INDEX(Plan1!O$5:O$1000,ROW()-1)="","",INDEX(Plan1!O$5:O$1000,ROW()-1))</f>
        <v>165</v>
      </c>
      <c r="B166" t="str">
        <f>IF(INDEX(Plan1!P$5:P$1000,ROW()-1)="","",INDEX(Plan1!P$5:P$1000,ROW()-1))</f>
        <v>CTD-VN-V86-ST</v>
      </c>
      <c r="C166" t="str">
        <f>IF(INDEX(Plan1!Q$5:Q$1000,ROW()-1)="","",INDEX(Plan1!Q$5:Q$1000,ROW()-1))</f>
        <v>CTD</v>
      </c>
      <c r="D166" t="str">
        <f>IF(INDEX(Plan1!R$5:R$1000,ROW()-1)="","",INDEX(Plan1!R$5:R$1000,ROW()-1))</f>
        <v>VN</v>
      </c>
      <c r="E166" t="str">
        <f>IF(INDEX(Plan1!S$5:S$1000,ROW()-1)="","",INDEX(Plan1!S$5:S$1000,ROW()-1))</f>
        <v>V86</v>
      </c>
      <c r="F166" t="str">
        <f>IF(INDEX(Plan1!T$5:T$1000,ROW()-1)="","",INDEX(Plan1!T$5:T$1000,ROW()-1))</f>
        <v>ST</v>
      </c>
      <c r="G166" t="str">
        <f>IF(INDEX(Plan1!U$5:U$1000,ROW()-1)="","",INDEX(Plan1!U$5:U$1000,ROW()-1))</f>
        <v>DORMITÓRIO 2</v>
      </c>
      <c r="H166">
        <f>IF(INDEX(Plan1!W$5:W$1000,ROW()-1)="","",INDEX(Plan1!W$5:W$1000,ROW()-1))</f>
        <v>20</v>
      </c>
      <c r="I166">
        <f>IF(INDEX(Plan1!X$5:X$1000,ROW()-1)="","",INDEX(Plan1!X$5:X$1000,ROW()-1))</f>
        <v>14.52</v>
      </c>
      <c r="J166">
        <f>IF(INDEX(Plan1!Y$5:Y$1000,ROW()-1)="","",INDEX(Plan1!Y$5:Y$1000,ROW()-1))</f>
        <v>6.24</v>
      </c>
      <c r="K166" s="16">
        <f>IF(INDEX(Plan1!Z$5:Z$1000,ROW()-1)="","",INDEX(Plan1!Z$5:Z$1000,ROW()-1))</f>
        <v>0.43</v>
      </c>
      <c r="L166" s="2">
        <f>IF(INDEX(Plan1!AA$5:AA$1000,ROW()-1)="","",INDEX(Plan1!AA$5:AA$1000,ROW()-1))</f>
        <v>0.31</v>
      </c>
      <c r="M166" t="str">
        <f t="shared" si="124"/>
        <v>ST</v>
      </c>
      <c r="N166" t="str">
        <f t="shared" si="125"/>
        <v>Oeste</v>
      </c>
      <c r="O166" t="str">
        <f t="shared" si="126"/>
        <v>CTD-VN-V86-ST-DORMITÓRIO 2-ST</v>
      </c>
      <c r="P166" t="str">
        <f t="shared" si="127"/>
        <v>CTD-VN-V86-ST-DORMITÓRIO 2-ST</v>
      </c>
      <c r="Q166" t="str">
        <f t="shared" si="128"/>
        <v>CTD_ST_V86</v>
      </c>
      <c r="R166" t="str">
        <f t="shared" si="129"/>
        <v>CTD_ST_V86_sDG</v>
      </c>
      <c r="S166" t="str">
        <f t="shared" si="130"/>
        <v>CTD-DORM-02</v>
      </c>
      <c r="T166" t="str">
        <f t="shared" si="131"/>
        <v>CTD-VN-V86-ST-DORMITÓRIO 2-ST</v>
      </c>
      <c r="U166">
        <f>INDEX('Ambiente-Termico'!$B$2:$EC$1000, MATCH($O166, 'Ambiente-Termico'!$I$2:$I$1000, 0), MATCH(U$1, 'Ambiente-Termico'!$B$1:$EC$1, 0))</f>
        <v>3650</v>
      </c>
      <c r="V166">
        <f>INDEX('Ambiente-Termico'!$B$2:$EC$1000, MATCH($O166, 'Ambiente-Termico'!$I$2:$I$1000, 0), MATCH(V$1, 'Ambiente-Termico'!$B$1:$EC$1, 0))</f>
        <v>27.45</v>
      </c>
      <c r="W166">
        <f>INDEX('Ambiente-Termico'!$B$2:$EC$1000, MATCH($O166, 'Ambiente-Termico'!$I$2:$I$1000, 0), MATCH(W$1, 'Ambiente-Termico'!$B$1:$EC$1, 0))</f>
        <v>29.38</v>
      </c>
      <c r="X166">
        <f>INDEX('Ambiente-Termico'!$B$2:$EC$1000, MATCH($O166, 'Ambiente-Termico'!$I$2:$I$1000, 0), MATCH(X$1, 'Ambiente-Termico'!$B$1:$EC$1, 0))</f>
        <v>20.010000000000002</v>
      </c>
      <c r="Y166">
        <f>INDEX('Ambiente-Termico'!$B$2:$EC$1000, MATCH($O166, 'Ambiente-Termico'!$I$2:$I$1000, 0), MATCH(Y$1, 'Ambiente-Termico'!$B$1:$EC$1, 0))</f>
        <v>20.99</v>
      </c>
      <c r="Z166">
        <f>INDEX('Ambiente-Termico'!$B$2:$EC$1000, MATCH($O166, 'Ambiente-Termico'!$I$2:$I$1000, 0), MATCH(Z$1, 'Ambiente-Termico'!$B$1:$EC$1, 0))</f>
        <v>26.87</v>
      </c>
      <c r="AA166">
        <f>INDEX('Ambiente-Termico'!$B$2:$EC$1000, MATCH($O166, 'Ambiente-Termico'!$I$2:$I$1000, 0), MATCH(AA$1, 'Ambiente-Termico'!$B$1:$EC$1, 0))</f>
        <v>29.5</v>
      </c>
      <c r="AB166">
        <f>INDEX('Ambiente-Termico'!$B$2:$EC$1000, MATCH($O166, 'Ambiente-Termico'!$I$2:$I$1000, 0), MATCH(AB$1, 'Ambiente-Termico'!$B$1:$EC$1, 0))</f>
        <v>20.71</v>
      </c>
      <c r="AC166">
        <f>INDEX('Ambiente-Termico'!$B$2:$EC$1000, MATCH($O166, 'Ambiente-Termico'!$I$2:$I$1000, 0), MATCH(AC$1, 'Ambiente-Termico'!$B$1:$EC$1, 0))</f>
        <v>21.35</v>
      </c>
      <c r="AD166">
        <f>INDEX('Ambiente-Termico'!$B$2:$EC$1000, MATCH($O166, 'Ambiente-Termico'!$I$2:$I$1000, 0), MATCH(AD$1, 'Ambiente-Termico'!$B$1:$EC$1, 0))</f>
        <v>27.16</v>
      </c>
      <c r="AE166">
        <f>INDEX('Ambiente-Termico'!$B$2:$EC$1000, MATCH($O166, 'Ambiente-Termico'!$I$2:$I$1000, 0), MATCH(AE$1, 'Ambiente-Termico'!$B$1:$EC$1, 0))</f>
        <v>29.44</v>
      </c>
      <c r="AF166">
        <f>INDEX('Ambiente-Termico'!$B$2:$EC$1000, MATCH($O166, 'Ambiente-Termico'!$I$2:$I$1000, 0), MATCH(AF$1, 'Ambiente-Termico'!$B$1:$EC$1, 0))</f>
        <v>20.36</v>
      </c>
      <c r="AG166">
        <f>INDEX('Ambiente-Termico'!$B$2:$EC$1000, MATCH($O166, 'Ambiente-Termico'!$I$2:$I$1000, 0), MATCH(AG$1, 'Ambiente-Termico'!$B$1:$EC$1, 0))</f>
        <v>21.17</v>
      </c>
      <c r="AH166" s="2">
        <f t="shared" si="132"/>
        <v>0</v>
      </c>
      <c r="AI166" s="2">
        <f t="shared" si="132"/>
        <v>0</v>
      </c>
      <c r="AJ166" s="2">
        <f t="shared" si="132"/>
        <v>0</v>
      </c>
      <c r="AK166" s="2">
        <f t="shared" si="132"/>
        <v>0</v>
      </c>
      <c r="AL166" s="2">
        <f t="shared" si="133"/>
        <v>0</v>
      </c>
      <c r="AM166" s="2">
        <f t="shared" si="133"/>
        <v>0</v>
      </c>
      <c r="AN166" s="2">
        <f t="shared" si="133"/>
        <v>0</v>
      </c>
      <c r="AO166" s="2">
        <f t="shared" si="133"/>
        <v>0</v>
      </c>
      <c r="AP166" s="2">
        <f t="shared" si="134"/>
        <v>0</v>
      </c>
      <c r="AQ166" s="2">
        <f t="shared" si="134"/>
        <v>0</v>
      </c>
      <c r="AR166" s="2">
        <f t="shared" si="134"/>
        <v>0</v>
      </c>
      <c r="AS166" s="2">
        <f t="shared" si="134"/>
        <v>0</v>
      </c>
      <c r="AT166">
        <f>INDEX('Ambiente-Termico'!$B$2:$EC$1000, MATCH($O166, 'Ambiente-Termico'!$I$2:$I$1000, 0), MATCH(AT$1, 'Ambiente-Termico'!$B$1:$EC$1, 0))</f>
        <v>1</v>
      </c>
      <c r="AU166" s="2">
        <f>INDEX('Ambiente-Termico'!$B$2:$EC$1000, MATCH($O166, 'Ambiente-Termico'!$I$2:$I$1000, 0), MATCH(AU$1, 'Ambiente-Termico'!$B$1:$EC$1, 0))</f>
        <v>2.7397260273972601E-4</v>
      </c>
      <c r="AV166">
        <f>INDEX('Ambiente-Termico'!$B$2:$EC$1000, MATCH($O166, 'Ambiente-Termico'!$I$2:$I$1000, 0), MATCH(AV$1, 'Ambiente-Termico'!$B$1:$EC$1, 0))</f>
        <v>3597</v>
      </c>
      <c r="AW166" s="2">
        <f>INDEX('Ambiente-Termico'!$B$2:$EC$1000, MATCH($O166, 'Ambiente-Termico'!$I$2:$I$1000, 0), MATCH(AW$1, 'Ambiente-Termico'!$B$1:$EC$1, 0))</f>
        <v>0.98547945205479448</v>
      </c>
      <c r="AX166">
        <f>INDEX('Ambiente-Termico'!$B$2:$EC$1000, MATCH($O166, 'Ambiente-Termico'!$I$2:$I$1000, 0), MATCH(AX$1, 'Ambiente-Termico'!$B$1:$EC$1, 0))</f>
        <v>52</v>
      </c>
      <c r="AY166" s="2">
        <f>INDEX('Ambiente-Termico'!$B$2:$EC$1000, MATCH($O166, 'Ambiente-Termico'!$I$2:$I$1000, 0), MATCH(AY$1, 'Ambiente-Termico'!$B$1:$EC$1, 0))</f>
        <v>1.4246575342465749E-2</v>
      </c>
      <c r="AZ166">
        <f>INDEX('Ambiente-Termico'!$B$2:$EC$1000, MATCH($O166, 'Ambiente-Termico'!$I$2:$I$1000, 0), MATCH(AZ$1, 'Ambiente-Termico'!$B$1:$EC$1, 0))</f>
        <v>2</v>
      </c>
      <c r="BA166" s="2">
        <f>INDEX('Ambiente-Termico'!$B$2:$EC$1000, MATCH($O166, 'Ambiente-Termico'!$I$2:$I$1000, 0), MATCH(BA$1, 'Ambiente-Termico'!$B$1:$EC$1, 0))</f>
        <v>2.2831050228310499E-4</v>
      </c>
      <c r="BB166">
        <f>INDEX('Ambiente-Termico'!$B$2:$EC$1000, MATCH($O166, 'Ambiente-Termico'!$I$2:$I$1000, 0), MATCH(BB$1, 'Ambiente-Termico'!$B$1:$EC$1, 0))</f>
        <v>8635</v>
      </c>
      <c r="BC166" s="2">
        <f>INDEX('Ambiente-Termico'!$B$2:$EC$1000, MATCH($O166, 'Ambiente-Termico'!$I$2:$I$1000, 0), MATCH(BC$1, 'Ambiente-Termico'!$B$1:$EC$1, 0))</f>
        <v>0.98573059360730597</v>
      </c>
      <c r="BD166" t="e">
        <f>INDEX('Ambiente-Termico'!$B$2:$EC$1000, MATCH($O166, 'Ambiente-Termico'!$I$2:$I$1000, 0), MATCH(BD$1, 'Ambiente-Termico'!$B$1:$EC$1, 0))</f>
        <v>#N/A</v>
      </c>
      <c r="BE166" s="2" t="e">
        <f>INDEX('Ambiente-Termico'!$B$2:$EC$1000, MATCH($O166, 'Ambiente-Termico'!$I$2:$I$1000, 0), MATCH(BE$1, 'Ambiente-Termico'!$B$1:$EC$1, 0))</f>
        <v>#N/A</v>
      </c>
      <c r="BF166">
        <f>INDEX('Ambiente-Termico'!$B$2:$EC$1000, MATCH($O166, 'Ambiente-Termico'!$I$2:$I$1000, 0), MATCH(BF$1, 'Ambiente-Termico'!$B$1:$EC$1, 0))</f>
        <v>5</v>
      </c>
      <c r="BG166" s="2">
        <f>INDEX('Ambiente-Termico'!$B$2:$EC$1000, MATCH($O166, 'Ambiente-Termico'!$I$2:$I$1000, 0), MATCH(BG$1, 'Ambiente-Termico'!$B$1:$EC$1, 0))</f>
        <v>1.3698630136986299E-3</v>
      </c>
      <c r="BH166">
        <f>INDEX('Ambiente-Termico'!$B$2:$EC$1000, MATCH($O166, 'Ambiente-Termico'!$I$2:$I$1000, 0), MATCH(BH$1, 'Ambiente-Termico'!$B$1:$EC$1, 0))</f>
        <v>295</v>
      </c>
      <c r="BI166" s="2">
        <f>INDEX('Ambiente-Termico'!$B$2:$EC$1000, MATCH($O166, 'Ambiente-Termico'!$I$2:$I$1000, 0), MATCH(BI$1, 'Ambiente-Termico'!$B$1:$EC$1, 0))</f>
        <v>8.0821917808219179E-2</v>
      </c>
      <c r="BJ166">
        <f>INDEX('Ambiente-Termico'!$B$2:$EC$1000, MATCH($O166, 'Ambiente-Termico'!$I$2:$I$1000, 0), MATCH(BJ$1, 'Ambiente-Termico'!$B$1:$EC$1, 0))</f>
        <v>3350</v>
      </c>
      <c r="BK166" s="2">
        <f>INDEX('Ambiente-Termico'!$B$2:$EC$1000, MATCH($O166, 'Ambiente-Termico'!$I$2:$I$1000, 0), MATCH(BK$1, 'Ambiente-Termico'!$B$1:$EC$1, 0))</f>
        <v>0.9178082191780822</v>
      </c>
      <c r="BL166">
        <f>INDEX('Ambiente-Termico'!$B$2:$EC$1000, MATCH($O166, 'Ambiente-Termico'!$I$2:$I$1000, 0), MATCH(BL$1, 'Ambiente-Termico'!$B$1:$EC$1, 0))</f>
        <v>190</v>
      </c>
      <c r="BM166" s="2">
        <f>INDEX('Ambiente-Termico'!$B$2:$EC$1000, MATCH($O166, 'Ambiente-Termico'!$I$2:$I$1000, 0), MATCH(BM$1, 'Ambiente-Termico'!$B$1:$EC$1, 0))</f>
        <v>2.1689497716894979E-2</v>
      </c>
      <c r="BN166">
        <f>INDEX('Ambiente-Termico'!$B$2:$EC$1000, MATCH($O166, 'Ambiente-Termico'!$I$2:$I$1000, 0), MATCH(BN$1, 'Ambiente-Termico'!$B$1:$EC$1, 0))</f>
        <v>656</v>
      </c>
      <c r="BO166" s="2">
        <f>INDEX('Ambiente-Termico'!$B$2:$EC$1000, MATCH($O166, 'Ambiente-Termico'!$I$2:$I$1000, 0), MATCH(BO$1, 'Ambiente-Termico'!$B$1:$EC$1, 0))</f>
        <v>7.4885844748858441E-2</v>
      </c>
      <c r="BP166">
        <f>INDEX('Ambiente-Termico'!$B$2:$EC$1000, MATCH($O166, 'Ambiente-Termico'!$I$2:$I$1000, 0), MATCH(BP$1, 'Ambiente-Termico'!$B$1:$EC$1, 0))</f>
        <v>7914</v>
      </c>
      <c r="BQ166" s="2">
        <f>INDEX('Ambiente-Termico'!$B$2:$EC$1000, MATCH($O166, 'Ambiente-Termico'!$I$2:$I$1000, 0), MATCH(BQ$1, 'Ambiente-Termico'!$B$1:$EC$1, 0))</f>
        <v>0.90342465753424661</v>
      </c>
      <c r="BR166">
        <f>INDEX('Ambiente-Termico'!$B$2:$EC$1000, MATCH($O166, 'Ambiente-Termico'!$I$2:$I$1000, 0), MATCH(BR$1, 'Ambiente-Termico'!$B$1:$EC$1, 0))</f>
        <v>0</v>
      </c>
      <c r="BS166" s="2">
        <f>INDEX('Ambiente-Termico'!$B$2:$EC$1000, MATCH($O166, 'Ambiente-Termico'!$I$2:$I$1000, 0), MATCH(BS$1, 'Ambiente-Termico'!$B$1:$EC$1, 0))</f>
        <v>0</v>
      </c>
      <c r="BT166">
        <f>INDEX('Ambiente-Termico'!$B$2:$EC$1000, MATCH($O166, 'Ambiente-Termico'!$I$2:$I$1000, 0), MATCH(BT$1, 'Ambiente-Termico'!$B$1:$EC$1, 0))</f>
        <v>2179</v>
      </c>
      <c r="BU166" s="2">
        <f>INDEX('Ambiente-Termico'!$B$2:$EC$1000, MATCH($O166, 'Ambiente-Termico'!$I$2:$I$1000, 0), MATCH(BU$1, 'Ambiente-Termico'!$B$1:$EC$1, 0))</f>
        <v>0.59698630136986297</v>
      </c>
      <c r="BV166">
        <f>INDEX('Ambiente-Termico'!$B$2:$EC$1000, MATCH($O166, 'Ambiente-Termico'!$I$2:$I$1000, 0), MATCH(BV$1, 'Ambiente-Termico'!$B$1:$EC$1, 0))</f>
        <v>6581</v>
      </c>
      <c r="BW166" s="2">
        <f>INDEX('Ambiente-Termico'!$B$2:$EC$1000, MATCH($O166, 'Ambiente-Termico'!$I$2:$I$1000, 0), MATCH(BW$1, 'Ambiente-Termico'!$B$1:$EC$1, 0))</f>
        <v>0.75125570776255712</v>
      </c>
      <c r="BX166">
        <f>INDEX('Ambiente-Termico'!$B$2:$EC$1000, MATCH($O166, 'Ambiente-Termico'!$I$2:$I$1000, 0), MATCH(BX$1, 'Ambiente-Termico'!$B$1:$EC$1, 0))</f>
        <v>5</v>
      </c>
      <c r="BY166" s="2">
        <f>INDEX('Ambiente-Termico'!$B$2:$EC$1000, MATCH($O166, 'Ambiente-Termico'!$I$2:$I$1000, 0), MATCH(BY$1, 'Ambiente-Termico'!$B$1:$EC$1, 0))</f>
        <v>5.7077625570776253E-4</v>
      </c>
      <c r="BZ166">
        <f>INDEX('Ambiente-Termico'!$B$2:$EC$1000, MATCH($O166, 'Ambiente-Termico'!$I$2:$I$1000, 0), MATCH(BZ$1, 'Ambiente-Termico'!$B$1:$EC$1, 0))</f>
        <v>3774</v>
      </c>
      <c r="CA166" s="2">
        <f>INDEX('Ambiente-Termico'!$B$2:$EC$1000, MATCH($O166, 'Ambiente-Termico'!$I$2:$I$1000, 0), MATCH(CA$1, 'Ambiente-Termico'!$B$1:$EC$1, 0))</f>
        <v>0.43082191780821921</v>
      </c>
      <c r="CB166">
        <f>INDEX('Ambiente-Termico'!$B$2:$EC$1000, MATCH($O166, 'Ambiente-Termico'!$I$2:$I$1000, 0), MATCH(CB$1, 'Ambiente-Termico'!$B$1:$EC$1, 0))</f>
        <v>4981</v>
      </c>
      <c r="CC166" s="2">
        <f>INDEX('Ambiente-Termico'!$B$2:$EC$1000, MATCH($O166, 'Ambiente-Termico'!$I$2:$I$1000, 0), MATCH(CC$1, 'Ambiente-Termico'!$B$1:$EC$1, 0))</f>
        <v>0.568607305936073</v>
      </c>
      <c r="CD166">
        <f>INDEX('Ambiente-Termico'!$B$2:$EC$1000, MATCH($O166, 'Ambiente-Termico'!$I$2:$I$1000, 0), MATCH(CD$1, 'Ambiente-Termico'!$B$1:$EC$1, 0))</f>
        <v>3956.86</v>
      </c>
      <c r="CE166">
        <f>INDEX('Ambiente-Termico'!$B$2:$EC$1000, MATCH($O166, 'Ambiente-Termico'!$I$2:$I$1000, 0), MATCH(CE$1, 'Ambiente-Termico'!$B$1:$EC$1, 0))</f>
        <v>519.89</v>
      </c>
      <c r="CF166">
        <f>INDEX('Ambiente-Termico'!$B$2:$EC$1000, MATCH($O166, 'Ambiente-Termico'!$I$2:$I$1000, 0), MATCH(CF$1, 'Ambiente-Termico'!$B$1:$EC$1, 0))</f>
        <v>197.84300000000002</v>
      </c>
      <c r="CG166">
        <f>INDEX('Ambiente-Termico'!$B$2:$EC$1000, MATCH($O166, 'Ambiente-Termico'!$I$2:$I$1000, 0), MATCH(CG$1, 'Ambiente-Termico'!$B$1:$EC$1, 0))</f>
        <v>25.994499999999999</v>
      </c>
      <c r="CH166">
        <f>INDEX('Ambiente-Termico'!$B$2:$EC$1000, MATCH($O166, 'Ambiente-Termico'!$I$2:$I$1000, 0), MATCH(CH$1, 'Ambiente-Termico'!$B$1:$EC$1, 0))</f>
        <v>171.84850000000003</v>
      </c>
      <c r="CI166">
        <f>INDEX('Ambiente-Termico'!$B$2:$EC$1000, MATCH($O166, 'Ambiente-Termico'!$I$2:$I$1000, 0), MATCH(CI$1, 'Ambiente-Termico'!$B$1:$EC$1, 0))</f>
        <v>4262.3100000000004</v>
      </c>
      <c r="CJ166">
        <f>INDEX('Ambiente-Termico'!$B$2:$EC$1000, MATCH($O166, 'Ambiente-Termico'!$I$2:$I$1000, 0), MATCH(CJ$1, 'Ambiente-Termico'!$B$1:$EC$1, 0))</f>
        <v>32.966368176826933</v>
      </c>
      <c r="CK166">
        <f>INDEX('Ambiente-Termico'!$B$2:$EC$1000, MATCH($O166, 'Ambiente-Termico'!$I$2:$I$1000, 0), MATCH(CK$1, 'Ambiente-Termico'!$B$1:$EC$1, 0))</f>
        <v>0</v>
      </c>
      <c r="CL166">
        <f>INDEX('Ambiente-Termico'!$B$2:$EC$1000, MATCH($O166, 'Ambiente-Termico'!$I$2:$I$1000, 0), MATCH(CL$1, 'Ambiente-Termico'!$B$1:$EC$1, 0))</f>
        <v>0</v>
      </c>
      <c r="CM166">
        <f>INDEX('Ambiente-Termico'!$B$2:$EC$1000, MATCH($O166, 'Ambiente-Termico'!$I$2:$I$1000, 0), MATCH(CM$1, 'Ambiente-Termico'!$B$1:$EC$1, 0))</f>
        <v>0</v>
      </c>
      <c r="CN166">
        <f>INDEX('Ambiente-Termico'!$B$2:$EC$1000, MATCH($O166, 'Ambiente-Termico'!$I$2:$I$1000, 0), MATCH(CN$1, 'Ambiente-Termico'!$B$1:$EC$1, 0))</f>
        <v>0</v>
      </c>
      <c r="CO166">
        <f>INDEX('Ambiente-Termico'!$B$2:$EC$1000, MATCH($O166, 'Ambiente-Termico'!$I$2:$I$1000, 0), MATCH(CO$1, 'Ambiente-Termico'!$B$1:$EC$1, 0))</f>
        <v>0</v>
      </c>
      <c r="CP166">
        <f>INDEX('Ambiente-Termico'!$B$2:$EC$1000, MATCH($O166, 'Ambiente-Termico'!$I$2:$I$1000, 0), MATCH(CP$1, 'Ambiente-Termico'!$B$1:$EC$1, 0))</f>
        <v>0</v>
      </c>
      <c r="CQ166">
        <f>INDEX('Ambiente-Termico'!$B$2:$EC$1000, MATCH($O166, 'Ambiente-Termico'!$I$2:$I$1000, 0), MATCH(CQ$1, 'Ambiente-Termico'!$B$1:$EC$1, 0))</f>
        <v>0</v>
      </c>
      <c r="CR166">
        <f>INDEX('Ambiente-Termico'!$B$2:$EC$1000, MATCH($O166, 'Ambiente-Termico'!$I$2:$I$1000, 0), MATCH(CR$1, 'Ambiente-Termico'!$B$1:$EC$1, 0))</f>
        <v>0</v>
      </c>
      <c r="CS166">
        <f>INDEX('Ambiente-Termico'!$B$2:$EC$1000, MATCH($O166, 'Ambiente-Termico'!$I$2:$I$1000, 0), MATCH(CS$1, 'Ambiente-Termico'!$B$1:$EC$1, 0))</f>
        <v>0</v>
      </c>
      <c r="CT166">
        <f>INDEX('Ambiente-Termico'!$B$2:$EC$1000, MATCH($O166, 'Ambiente-Termico'!$I$2:$I$1000, 0), MATCH(CT$1, 'Ambiente-Termico'!$B$1:$EC$1, 0))</f>
        <v>0</v>
      </c>
      <c r="CU166">
        <f>INDEX('Ambiente-Termico'!$B$2:$EC$1000, MATCH($O166, 'Ambiente-Termico'!$I$2:$I$1000, 0), MATCH(CU$1, 'Ambiente-Termico'!$B$1:$EC$1, 0))</f>
        <v>0</v>
      </c>
      <c r="CV166">
        <f>INDEX('Ambiente-Termico'!$B$2:$EC$1000, MATCH($O166, 'Ambiente-Termico'!$I$2:$I$1000, 0), MATCH(CV$1, 'Ambiente-Termico'!$B$1:$EC$1, 0))</f>
        <v>0</v>
      </c>
      <c r="CW166">
        <f>INDEX('Ambiente-Termico'!$B$2:$EC$1000, MATCH($O166, 'Ambiente-Termico'!$I$2:$I$1000, 0), MATCH(CW$1, 'Ambiente-Termico'!$B$1:$EC$1, 0))</f>
        <v>0</v>
      </c>
      <c r="CX166">
        <f>INDEX('Ambiente-Termico'!$B$2:$EC$1000, MATCH($O166, 'Ambiente-Termico'!$I$2:$I$1000, 0), MATCH(CX$1, 'Ambiente-Termico'!$B$1:$EC$1, 0))</f>
        <v>0</v>
      </c>
      <c r="CY166">
        <f>INDEX('Ambiente-Termico'!$B$2:$EC$1000, MATCH($O166, 'Ambiente-Termico'!$I$2:$I$1000, 0), MATCH(CY$1, 'Ambiente-Termico'!$B$1:$EC$1, 0))</f>
        <v>0</v>
      </c>
      <c r="CZ166">
        <f>INDEX('Ambiente-Termico'!$B$2:$EC$1000, MATCH($O166, 'Ambiente-Termico'!$I$2:$I$1000, 0), MATCH(CZ$1, 'Ambiente-Termico'!$B$1:$EC$1, 0))</f>
        <v>0</v>
      </c>
      <c r="DA166">
        <f>INDEX('Ambiente-Termico'!$B$2:$EC$1000, MATCH($O166, 'Ambiente-Termico'!$I$2:$I$1000, 0), MATCH(DA$1, 'Ambiente-Termico'!$B$1:$EC$1, 0))</f>
        <v>0</v>
      </c>
      <c r="DB166">
        <f>INDEX('Ambiente-Termico'!$B$2:$EC$1000, MATCH($O166, 'Ambiente-Termico'!$I$2:$I$1000, 0), MATCH(DB$1, 'Ambiente-Termico'!$B$1:$EC$1, 0))</f>
        <v>0</v>
      </c>
      <c r="DC166">
        <f>INDEX('Ambiente-Termico'!$B$2:$EC$1000, MATCH($O166, 'Ambiente-Termico'!$I$2:$I$1000, 0), MATCH(DC$1, 'Ambiente-Termico'!$B$1:$EC$1, 0))</f>
        <v>0</v>
      </c>
      <c r="DD166">
        <f>INDEX('Ambiente-Termico'!$B$2:$EC$1000, MATCH($O166, 'Ambiente-Termico'!$I$2:$I$1000, 0), MATCH(DD$1, 'Ambiente-Termico'!$B$1:$EC$1, 0))</f>
        <v>0</v>
      </c>
      <c r="DE166">
        <f>INDEX('Ambiente-Termico'!$B$2:$EC$1000, MATCH($O166, 'Ambiente-Termico'!$I$2:$I$1000, 0), MATCH(DE$1, 'Ambiente-Termico'!$B$1:$EC$1, 0))</f>
        <v>0</v>
      </c>
      <c r="DF166">
        <f>INDEX('Ambiente-Termico'!$B$2:$EC$1000, MATCH($O166, 'Ambiente-Termico'!$I$2:$I$1000, 0), MATCH(DF$1, 'Ambiente-Termico'!$B$1:$EC$1, 0))</f>
        <v>0</v>
      </c>
      <c r="DG166">
        <f>INDEX('Ambiente-Termico'!$B$2:$EC$1000, MATCH($O166, 'Ambiente-Termico'!$I$2:$I$1000, 0), MATCH(DG$1, 'Ambiente-Termico'!$B$1:$EC$1, 0))</f>
        <v>0</v>
      </c>
      <c r="DH166">
        <f>INDEX('Ambiente-Termico'!$B$2:$EC$1000, MATCH($O166, 'Ambiente-Termico'!$I$2:$I$1000, 0), MATCH(DH$1, 'Ambiente-Termico'!$B$1:$EC$1, 0))</f>
        <v>0</v>
      </c>
      <c r="DI166">
        <f>INDEX('Ambiente-Termico'!$B$2:$EC$1000, MATCH($O166, 'Ambiente-Termico'!$I$2:$I$1000, 0), MATCH(DI$1, 'Ambiente-Termico'!$B$1:$EC$1, 0))</f>
        <v>0</v>
      </c>
      <c r="DJ166">
        <f>INDEX('Ambiente-Termico'!$B$2:$EC$1000, MATCH($O166, 'Ambiente-Termico'!$I$2:$I$1000, 0), MATCH(DJ$1, 'Ambiente-Termico'!$B$1:$EC$1, 0))</f>
        <v>0</v>
      </c>
      <c r="DK166">
        <f>INDEX('Ambiente-Termico'!$B$2:$EC$1000, MATCH($O166, 'Ambiente-Termico'!$I$2:$I$1000, 0), MATCH(DK$1, 'Ambiente-Termico'!$B$1:$EC$1, 0))</f>
        <v>0</v>
      </c>
      <c r="DL166">
        <f>INDEX('Ambiente-Termico'!$B$2:$EC$1000, MATCH($O166, 'Ambiente-Termico'!$I$2:$I$1000, 0), MATCH(DL$1, 'Ambiente-Termico'!$B$1:$EC$1, 0))</f>
        <v>0</v>
      </c>
      <c r="DM166">
        <f>INDEX('Ambiente-Termico'!$B$2:$EC$1000, MATCH($O166, 'Ambiente-Termico'!$I$2:$I$1000, 0), MATCH(DM$1, 'Ambiente-Termico'!$B$1:$EC$1, 0))</f>
        <v>0</v>
      </c>
      <c r="DN166" s="2">
        <f t="shared" si="90"/>
        <v>0</v>
      </c>
      <c r="DO166" s="2">
        <f t="shared" si="91"/>
        <v>0</v>
      </c>
      <c r="DP166" s="2">
        <f t="shared" si="92"/>
        <v>0</v>
      </c>
      <c r="DQ166" s="2">
        <f t="shared" si="93"/>
        <v>0</v>
      </c>
      <c r="DR166" s="2">
        <f t="shared" si="94"/>
        <v>0</v>
      </c>
      <c r="DS166" s="2">
        <f t="shared" si="95"/>
        <v>0</v>
      </c>
      <c r="DT166" s="2">
        <f t="shared" si="96"/>
        <v>0</v>
      </c>
      <c r="DU166" s="2">
        <f t="shared" si="97"/>
        <v>0</v>
      </c>
      <c r="DV166" s="2">
        <f t="shared" si="98"/>
        <v>0</v>
      </c>
      <c r="DW166" s="2">
        <f t="shared" si="99"/>
        <v>0</v>
      </c>
      <c r="DX166" s="2">
        <f t="shared" si="100"/>
        <v>0</v>
      </c>
      <c r="DY166" s="2">
        <f t="shared" si="101"/>
        <v>0</v>
      </c>
      <c r="DZ166" s="2">
        <f t="shared" si="102"/>
        <v>0</v>
      </c>
      <c r="EA166" s="2">
        <f t="shared" si="103"/>
        <v>0</v>
      </c>
      <c r="EB166" s="2">
        <f t="shared" si="104"/>
        <v>0</v>
      </c>
      <c r="EC166" s="2">
        <f t="shared" si="105"/>
        <v>0</v>
      </c>
      <c r="ED166" s="2">
        <f t="shared" si="106"/>
        <v>0</v>
      </c>
      <c r="EE166" s="2">
        <f t="shared" si="107"/>
        <v>0</v>
      </c>
      <c r="EF166" s="2">
        <f t="shared" si="108"/>
        <v>0</v>
      </c>
      <c r="EG166" s="2">
        <f t="shared" si="109"/>
        <v>0</v>
      </c>
      <c r="EH166" s="2">
        <f t="shared" si="110"/>
        <v>0</v>
      </c>
      <c r="EI166" s="2">
        <f t="shared" si="111"/>
        <v>0</v>
      </c>
      <c r="EJ166" s="2">
        <f t="shared" si="112"/>
        <v>0</v>
      </c>
      <c r="EK166" s="2">
        <f t="shared" si="113"/>
        <v>0</v>
      </c>
      <c r="EL166" s="2">
        <f t="shared" si="114"/>
        <v>0</v>
      </c>
      <c r="EM166" s="2">
        <f t="shared" si="115"/>
        <v>0</v>
      </c>
      <c r="EN166" s="2">
        <f t="shared" si="116"/>
        <v>0</v>
      </c>
      <c r="EO166" s="2">
        <f t="shared" si="117"/>
        <v>0</v>
      </c>
      <c r="EP166" s="2">
        <f t="shared" si="118"/>
        <v>0</v>
      </c>
      <c r="EQ166" s="2">
        <f t="shared" si="119"/>
        <v>0</v>
      </c>
      <c r="ER166" s="2">
        <f t="shared" si="120"/>
        <v>0</v>
      </c>
      <c r="ES166" s="2">
        <f t="shared" si="121"/>
        <v>0</v>
      </c>
      <c r="ET166" s="2">
        <f t="shared" si="122"/>
        <v>0</v>
      </c>
      <c r="EU166" s="2">
        <f t="shared" si="123"/>
        <v>0</v>
      </c>
      <c r="EV166">
        <f>INDEX('Ambiente-Luminico'!$B$2:$DZ$1000, MATCH($P166, 'Ambiente-Luminico'!$M$2:$M$1000, 0), MATCH(EV$1, 'Ambiente-Luminico'!$B$1:$DZ$1, 0))</f>
        <v>1</v>
      </c>
      <c r="EW166">
        <f>INDEX('Ambiente-Luminico'!$B$2:$DZ$1000, MATCH($P166, 'Ambiente-Luminico'!$M$2:$M$1000, 0), MATCH(EW$1, 'Ambiente-Luminico'!$B$1:$DZ$1, 0))</f>
        <v>0.51785713</v>
      </c>
      <c r="EX166">
        <f>INDEX('Ambiente-Luminico'!$B$2:$DZ$1000, MATCH($P166, 'Ambiente-Luminico'!$M$2:$M$1000, 0), MATCH(EX$1, 'Ambiente-Luminico'!$B$1:$DZ$1, 0))</f>
        <v>0</v>
      </c>
      <c r="EY166">
        <f>INDEX('Ambiente-Luminico'!$B$2:$DZ$1000, MATCH($P166, 'Ambiente-Luminico'!$M$2:$M$1000, 0), MATCH(EY$1, 'Ambiente-Luminico'!$B$1:$DZ$1, 0))</f>
        <v>0.72845890000000002</v>
      </c>
      <c r="EZ166">
        <f>INDEX('Ambiente-Luminico'!$B$2:$DZ$1000, MATCH($P166, 'Ambiente-Luminico'!$M$2:$M$1000, 0), MATCH(EZ$1, 'Ambiente-Luminico'!$B$1:$DZ$1, 0))</f>
        <v>0.22801859999999999</v>
      </c>
      <c r="FA166">
        <f>INDEX('Ambiente-Luminico'!$B$2:$DZ$1000, MATCH($P166, 'Ambiente-Luminico'!$M$2:$M$1000, 0), MATCH(FA$1, 'Ambiente-Luminico'!$B$1:$DZ$1, 0))</f>
        <v>3431.7946999999999</v>
      </c>
      <c r="FB166">
        <f>INDEX('Ambiente-Luminico'!$B$2:$DZ$1000, MATCH($P166, 'Ambiente-Luminico'!$M$2:$M$1000, 0), MATCH(FB$1, 'Ambiente-Luminico'!$B$1:$DZ$1, 0))</f>
        <v>0.68526787</v>
      </c>
    </row>
    <row r="167" spans="1:158" x14ac:dyDescent="0.3">
      <c r="A167">
        <f>IF(INDEX(Plan1!O$5:O$1000,ROW()-1)="","",INDEX(Plan1!O$5:O$1000,ROW()-1))</f>
        <v>166</v>
      </c>
      <c r="B167" t="str">
        <f>IF(INDEX(Plan1!P$5:P$1000,ROW()-1)="","",INDEX(Plan1!P$5:P$1000,ROW()-1))</f>
        <v>CTD-VN-V60-T120</v>
      </c>
      <c r="C167" t="str">
        <f>IF(INDEX(Plan1!Q$5:Q$1000,ROW()-1)="","",INDEX(Plan1!Q$5:Q$1000,ROW()-1))</f>
        <v>CTD</v>
      </c>
      <c r="D167" t="str">
        <f>IF(INDEX(Plan1!R$5:R$1000,ROW()-1)="","",INDEX(Plan1!R$5:R$1000,ROW()-1))</f>
        <v>VN</v>
      </c>
      <c r="E167" t="str">
        <f>IF(INDEX(Plan1!S$5:S$1000,ROW()-1)="","",INDEX(Plan1!S$5:S$1000,ROW()-1))</f>
        <v>V60</v>
      </c>
      <c r="F167" t="str">
        <f>IF(INDEX(Plan1!T$5:T$1000,ROW()-1)="","",INDEX(Plan1!T$5:T$1000,ROW()-1))</f>
        <v>T120</v>
      </c>
      <c r="G167" t="str">
        <f>IF(INDEX(Plan1!U$5:U$1000,ROW()-1)="","",INDEX(Plan1!U$5:U$1000,ROW()-1))</f>
        <v>DORMITÓRIO 2</v>
      </c>
      <c r="H167">
        <f>IF(INDEX(Plan1!W$5:W$1000,ROW()-1)="","",INDEX(Plan1!W$5:W$1000,ROW()-1))</f>
        <v>20</v>
      </c>
      <c r="I167">
        <f>IF(INDEX(Plan1!X$5:X$1000,ROW()-1)="","",INDEX(Plan1!X$5:X$1000,ROW()-1))</f>
        <v>14.52</v>
      </c>
      <c r="J167">
        <f>IF(INDEX(Plan1!Y$5:Y$1000,ROW()-1)="","",INDEX(Plan1!Y$5:Y$1000,ROW()-1))</f>
        <v>6.24</v>
      </c>
      <c r="K167" s="16">
        <f>IF(INDEX(Plan1!Z$5:Z$1000,ROW()-1)="","",INDEX(Plan1!Z$5:Z$1000,ROW()-1))</f>
        <v>0.43</v>
      </c>
      <c r="L167" s="2">
        <f>IF(INDEX(Plan1!AA$5:AA$1000,ROW()-1)="","",INDEX(Plan1!AA$5:AA$1000,ROW()-1))</f>
        <v>0.31</v>
      </c>
      <c r="M167" t="str">
        <f t="shared" si="124"/>
        <v>T120</v>
      </c>
      <c r="N167" t="str">
        <f t="shared" si="125"/>
        <v>Oeste</v>
      </c>
      <c r="O167" t="str">
        <f t="shared" si="126"/>
        <v>CTD-VN-V60-T120-DORMITÓRIO 2-T120</v>
      </c>
      <c r="P167" t="str">
        <f t="shared" si="127"/>
        <v>CTD-VN-V60-T120-DORMITÓRIO 2-T120</v>
      </c>
      <c r="Q167" t="str">
        <f t="shared" si="128"/>
        <v>CTD_T120_V60</v>
      </c>
      <c r="R167" t="str">
        <f t="shared" si="129"/>
        <v>CTD_T120_V60_sDG</v>
      </c>
      <c r="S167" t="str">
        <f t="shared" si="130"/>
        <v>CTD-DORM-02</v>
      </c>
      <c r="T167" t="str">
        <f t="shared" si="131"/>
        <v>CTD-VN-V86-ST-DORMITÓRIO 2-ST</v>
      </c>
      <c r="U167">
        <f>INDEX('Ambiente-Termico'!$B$2:$EC$1000, MATCH($O167, 'Ambiente-Termico'!$I$2:$I$1000, 0), MATCH(U$1, 'Ambiente-Termico'!$B$1:$EC$1, 0))</f>
        <v>3650</v>
      </c>
      <c r="V167">
        <f>INDEX('Ambiente-Termico'!$B$2:$EC$1000, MATCH($O167, 'Ambiente-Termico'!$I$2:$I$1000, 0), MATCH(V$1, 'Ambiente-Termico'!$B$1:$EC$1, 0))</f>
        <v>27.11</v>
      </c>
      <c r="W167">
        <f>INDEX('Ambiente-Termico'!$B$2:$EC$1000, MATCH($O167, 'Ambiente-Termico'!$I$2:$I$1000, 0), MATCH(W$1, 'Ambiente-Termico'!$B$1:$EC$1, 0))</f>
        <v>28.48</v>
      </c>
      <c r="X167">
        <f>INDEX('Ambiente-Termico'!$B$2:$EC$1000, MATCH($O167, 'Ambiente-Termico'!$I$2:$I$1000, 0), MATCH(X$1, 'Ambiente-Termico'!$B$1:$EC$1, 0))</f>
        <v>19.95</v>
      </c>
      <c r="Y167">
        <f>INDEX('Ambiente-Termico'!$B$2:$EC$1000, MATCH($O167, 'Ambiente-Termico'!$I$2:$I$1000, 0), MATCH(Y$1, 'Ambiente-Termico'!$B$1:$EC$1, 0))</f>
        <v>20.71</v>
      </c>
      <c r="Z167">
        <f>INDEX('Ambiente-Termico'!$B$2:$EC$1000, MATCH($O167, 'Ambiente-Termico'!$I$2:$I$1000, 0), MATCH(Z$1, 'Ambiente-Termico'!$B$1:$EC$1, 0))</f>
        <v>26.16</v>
      </c>
      <c r="AA167">
        <f>INDEX('Ambiente-Termico'!$B$2:$EC$1000, MATCH($O167, 'Ambiente-Termico'!$I$2:$I$1000, 0), MATCH(AA$1, 'Ambiente-Termico'!$B$1:$EC$1, 0))</f>
        <v>27.76</v>
      </c>
      <c r="AB167">
        <f>INDEX('Ambiente-Termico'!$B$2:$EC$1000, MATCH($O167, 'Ambiente-Termico'!$I$2:$I$1000, 0), MATCH(AB$1, 'Ambiente-Termico'!$B$1:$EC$1, 0))</f>
        <v>20.49</v>
      </c>
      <c r="AC167">
        <f>INDEX('Ambiente-Termico'!$B$2:$EC$1000, MATCH($O167, 'Ambiente-Termico'!$I$2:$I$1000, 0), MATCH(AC$1, 'Ambiente-Termico'!$B$1:$EC$1, 0))</f>
        <v>20.88</v>
      </c>
      <c r="AD167">
        <f>INDEX('Ambiente-Termico'!$B$2:$EC$1000, MATCH($O167, 'Ambiente-Termico'!$I$2:$I$1000, 0), MATCH(AD$1, 'Ambiente-Termico'!$B$1:$EC$1, 0))</f>
        <v>26.64</v>
      </c>
      <c r="AE167">
        <f>INDEX('Ambiente-Termico'!$B$2:$EC$1000, MATCH($O167, 'Ambiente-Termico'!$I$2:$I$1000, 0), MATCH(AE$1, 'Ambiente-Termico'!$B$1:$EC$1, 0))</f>
        <v>28.12</v>
      </c>
      <c r="AF167">
        <f>INDEX('Ambiente-Termico'!$B$2:$EC$1000, MATCH($O167, 'Ambiente-Termico'!$I$2:$I$1000, 0), MATCH(AF$1, 'Ambiente-Termico'!$B$1:$EC$1, 0))</f>
        <v>20.22</v>
      </c>
      <c r="AG167">
        <f>INDEX('Ambiente-Termico'!$B$2:$EC$1000, MATCH($O167, 'Ambiente-Termico'!$I$2:$I$1000, 0), MATCH(AG$1, 'Ambiente-Termico'!$B$1:$EC$1, 0))</f>
        <v>20.79</v>
      </c>
      <c r="AH167" s="2">
        <f t="shared" si="132"/>
        <v>1.2386156648451774E-2</v>
      </c>
      <c r="AI167" s="2">
        <f t="shared" si="132"/>
        <v>3.0633083730428834E-2</v>
      </c>
      <c r="AJ167" s="2">
        <f t="shared" si="132"/>
        <v>2.9985007496252658E-3</v>
      </c>
      <c r="AK167" s="2">
        <f t="shared" si="132"/>
        <v>1.3339685564554449E-2</v>
      </c>
      <c r="AL167" s="2">
        <f t="shared" si="133"/>
        <v>2.6423520655005639E-2</v>
      </c>
      <c r="AM167" s="2">
        <f t="shared" si="133"/>
        <v>5.8983050847457585E-2</v>
      </c>
      <c r="AN167" s="2">
        <f t="shared" si="133"/>
        <v>1.0622887493964339E-2</v>
      </c>
      <c r="AO167" s="2">
        <f t="shared" si="133"/>
        <v>2.2014051522248335E-2</v>
      </c>
      <c r="AP167" s="2">
        <f t="shared" si="134"/>
        <v>1.9145802650957222E-2</v>
      </c>
      <c r="AQ167" s="2">
        <f t="shared" si="134"/>
        <v>4.4836956521739135E-2</v>
      </c>
      <c r="AR167" s="2">
        <f t="shared" si="134"/>
        <v>6.8762278978389269E-3</v>
      </c>
      <c r="AS167" s="2">
        <f t="shared" si="134"/>
        <v>1.7949929145016696E-2</v>
      </c>
      <c r="AT167">
        <f>INDEX('Ambiente-Termico'!$B$2:$EC$1000, MATCH($O167, 'Ambiente-Termico'!$I$2:$I$1000, 0), MATCH(AT$1, 'Ambiente-Termico'!$B$1:$EC$1, 0))</f>
        <v>0</v>
      </c>
      <c r="AU167" s="2">
        <f>INDEX('Ambiente-Termico'!$B$2:$EC$1000, MATCH($O167, 'Ambiente-Termico'!$I$2:$I$1000, 0), MATCH(AU$1, 'Ambiente-Termico'!$B$1:$EC$1, 0))</f>
        <v>0</v>
      </c>
      <c r="AV167">
        <f>INDEX('Ambiente-Termico'!$B$2:$EC$1000, MATCH($O167, 'Ambiente-Termico'!$I$2:$I$1000, 0), MATCH(AV$1, 'Ambiente-Termico'!$B$1:$EC$1, 0))</f>
        <v>3617</v>
      </c>
      <c r="AW167" s="2">
        <f>INDEX('Ambiente-Termico'!$B$2:$EC$1000, MATCH($O167, 'Ambiente-Termico'!$I$2:$I$1000, 0), MATCH(AW$1, 'Ambiente-Termico'!$B$1:$EC$1, 0))</f>
        <v>0.99095890410958909</v>
      </c>
      <c r="AX167">
        <f>INDEX('Ambiente-Termico'!$B$2:$EC$1000, MATCH($O167, 'Ambiente-Termico'!$I$2:$I$1000, 0), MATCH(AX$1, 'Ambiente-Termico'!$B$1:$EC$1, 0))</f>
        <v>33</v>
      </c>
      <c r="AY167" s="2">
        <f>INDEX('Ambiente-Termico'!$B$2:$EC$1000, MATCH($O167, 'Ambiente-Termico'!$I$2:$I$1000, 0), MATCH(AY$1, 'Ambiente-Termico'!$B$1:$EC$1, 0))</f>
        <v>9.0410958904109592E-3</v>
      </c>
      <c r="AZ167">
        <f>INDEX('Ambiente-Termico'!$B$2:$EC$1000, MATCH($O167, 'Ambiente-Termico'!$I$2:$I$1000, 0), MATCH(AZ$1, 'Ambiente-Termico'!$B$1:$EC$1, 0))</f>
        <v>0</v>
      </c>
      <c r="BA167" s="2">
        <f>INDEX('Ambiente-Termico'!$B$2:$EC$1000, MATCH($O167, 'Ambiente-Termico'!$I$2:$I$1000, 0), MATCH(BA$1, 'Ambiente-Termico'!$B$1:$EC$1, 0))</f>
        <v>0</v>
      </c>
      <c r="BB167">
        <f>INDEX('Ambiente-Termico'!$B$2:$EC$1000, MATCH($O167, 'Ambiente-Termico'!$I$2:$I$1000, 0), MATCH(BB$1, 'Ambiente-Termico'!$B$1:$EC$1, 0))</f>
        <v>8714</v>
      </c>
      <c r="BC167" s="2">
        <f>INDEX('Ambiente-Termico'!$B$2:$EC$1000, MATCH($O167, 'Ambiente-Termico'!$I$2:$I$1000, 0), MATCH(BC$1, 'Ambiente-Termico'!$B$1:$EC$1, 0))</f>
        <v>0.99474885844748862</v>
      </c>
      <c r="BD167" t="e">
        <f>INDEX('Ambiente-Termico'!$B$2:$EC$1000, MATCH($O167, 'Ambiente-Termico'!$I$2:$I$1000, 0), MATCH(BD$1, 'Ambiente-Termico'!$B$1:$EC$1, 0))</f>
        <v>#N/A</v>
      </c>
      <c r="BE167" s="2" t="e">
        <f>INDEX('Ambiente-Termico'!$B$2:$EC$1000, MATCH($O167, 'Ambiente-Termico'!$I$2:$I$1000, 0), MATCH(BE$1, 'Ambiente-Termico'!$B$1:$EC$1, 0))</f>
        <v>#N/A</v>
      </c>
      <c r="BF167">
        <f>INDEX('Ambiente-Termico'!$B$2:$EC$1000, MATCH($O167, 'Ambiente-Termico'!$I$2:$I$1000, 0), MATCH(BF$1, 'Ambiente-Termico'!$B$1:$EC$1, 0))</f>
        <v>2</v>
      </c>
      <c r="BG167" s="2">
        <f>INDEX('Ambiente-Termico'!$B$2:$EC$1000, MATCH($O167, 'Ambiente-Termico'!$I$2:$I$1000, 0), MATCH(BG$1, 'Ambiente-Termico'!$B$1:$EC$1, 0))</f>
        <v>5.4794520547945202E-4</v>
      </c>
      <c r="BH167">
        <f>INDEX('Ambiente-Termico'!$B$2:$EC$1000, MATCH($O167, 'Ambiente-Termico'!$I$2:$I$1000, 0), MATCH(BH$1, 'Ambiente-Termico'!$B$1:$EC$1, 0))</f>
        <v>330</v>
      </c>
      <c r="BI167" s="2">
        <f>INDEX('Ambiente-Termico'!$B$2:$EC$1000, MATCH($O167, 'Ambiente-Termico'!$I$2:$I$1000, 0), MATCH(BI$1, 'Ambiente-Termico'!$B$1:$EC$1, 0))</f>
        <v>9.0410958904109592E-2</v>
      </c>
      <c r="BJ167">
        <f>INDEX('Ambiente-Termico'!$B$2:$EC$1000, MATCH($O167, 'Ambiente-Termico'!$I$2:$I$1000, 0), MATCH(BJ$1, 'Ambiente-Termico'!$B$1:$EC$1, 0))</f>
        <v>3318</v>
      </c>
      <c r="BK167" s="2">
        <f>INDEX('Ambiente-Termico'!$B$2:$EC$1000, MATCH($O167, 'Ambiente-Termico'!$I$2:$I$1000, 0), MATCH(BK$1, 'Ambiente-Termico'!$B$1:$EC$1, 0))</f>
        <v>0.90904109589041093</v>
      </c>
      <c r="BL167">
        <f>INDEX('Ambiente-Termico'!$B$2:$EC$1000, MATCH($O167, 'Ambiente-Termico'!$I$2:$I$1000, 0), MATCH(BL$1, 'Ambiente-Termico'!$B$1:$EC$1, 0))</f>
        <v>33</v>
      </c>
      <c r="BM167" s="2">
        <f>INDEX('Ambiente-Termico'!$B$2:$EC$1000, MATCH($O167, 'Ambiente-Termico'!$I$2:$I$1000, 0), MATCH(BM$1, 'Ambiente-Termico'!$B$1:$EC$1, 0))</f>
        <v>3.767123287671233E-3</v>
      </c>
      <c r="BN167">
        <f>INDEX('Ambiente-Termico'!$B$2:$EC$1000, MATCH($O167, 'Ambiente-Termico'!$I$2:$I$1000, 0), MATCH(BN$1, 'Ambiente-Termico'!$B$1:$EC$1, 0))</f>
        <v>778</v>
      </c>
      <c r="BO167" s="2">
        <f>INDEX('Ambiente-Termico'!$B$2:$EC$1000, MATCH($O167, 'Ambiente-Termico'!$I$2:$I$1000, 0), MATCH(BO$1, 'Ambiente-Termico'!$B$1:$EC$1, 0))</f>
        <v>8.8812785388127855E-2</v>
      </c>
      <c r="BP167">
        <f>INDEX('Ambiente-Termico'!$B$2:$EC$1000, MATCH($O167, 'Ambiente-Termico'!$I$2:$I$1000, 0), MATCH(BP$1, 'Ambiente-Termico'!$B$1:$EC$1, 0))</f>
        <v>7949</v>
      </c>
      <c r="BQ167" s="2">
        <f>INDEX('Ambiente-Termico'!$B$2:$EC$1000, MATCH($O167, 'Ambiente-Termico'!$I$2:$I$1000, 0), MATCH(BQ$1, 'Ambiente-Termico'!$B$1:$EC$1, 0))</f>
        <v>0.90742009132420087</v>
      </c>
      <c r="BR167">
        <f>INDEX('Ambiente-Termico'!$B$2:$EC$1000, MATCH($O167, 'Ambiente-Termico'!$I$2:$I$1000, 0), MATCH(BR$1, 'Ambiente-Termico'!$B$1:$EC$1, 0))</f>
        <v>0</v>
      </c>
      <c r="BS167" s="2">
        <f>INDEX('Ambiente-Termico'!$B$2:$EC$1000, MATCH($O167, 'Ambiente-Termico'!$I$2:$I$1000, 0), MATCH(BS$1, 'Ambiente-Termico'!$B$1:$EC$1, 0))</f>
        <v>0</v>
      </c>
      <c r="BT167">
        <f>INDEX('Ambiente-Termico'!$B$2:$EC$1000, MATCH($O167, 'Ambiente-Termico'!$I$2:$I$1000, 0), MATCH(BT$1, 'Ambiente-Termico'!$B$1:$EC$1, 0))</f>
        <v>2292</v>
      </c>
      <c r="BU167" s="2">
        <f>INDEX('Ambiente-Termico'!$B$2:$EC$1000, MATCH($O167, 'Ambiente-Termico'!$I$2:$I$1000, 0), MATCH(BU$1, 'Ambiente-Termico'!$B$1:$EC$1, 0))</f>
        <v>0.6279452054794521</v>
      </c>
      <c r="BV167">
        <f>INDEX('Ambiente-Termico'!$B$2:$EC$1000, MATCH($O167, 'Ambiente-Termico'!$I$2:$I$1000, 0), MATCH(BV$1, 'Ambiente-Termico'!$B$1:$EC$1, 0))</f>
        <v>6468</v>
      </c>
      <c r="BW167" s="2">
        <f>INDEX('Ambiente-Termico'!$B$2:$EC$1000, MATCH($O167, 'Ambiente-Termico'!$I$2:$I$1000, 0), MATCH(BW$1, 'Ambiente-Termico'!$B$1:$EC$1, 0))</f>
        <v>0.73835616438356166</v>
      </c>
      <c r="BX167">
        <f>INDEX('Ambiente-Termico'!$B$2:$EC$1000, MATCH($O167, 'Ambiente-Termico'!$I$2:$I$1000, 0), MATCH(BX$1, 'Ambiente-Termico'!$B$1:$EC$1, 0))</f>
        <v>0</v>
      </c>
      <c r="BY167" s="2">
        <f>INDEX('Ambiente-Termico'!$B$2:$EC$1000, MATCH($O167, 'Ambiente-Termico'!$I$2:$I$1000, 0), MATCH(BY$1, 'Ambiente-Termico'!$B$1:$EC$1, 0))</f>
        <v>0</v>
      </c>
      <c r="BZ167">
        <f>INDEX('Ambiente-Termico'!$B$2:$EC$1000, MATCH($O167, 'Ambiente-Termico'!$I$2:$I$1000, 0), MATCH(BZ$1, 'Ambiente-Termico'!$B$1:$EC$1, 0))</f>
        <v>4205</v>
      </c>
      <c r="CA167" s="2">
        <f>INDEX('Ambiente-Termico'!$B$2:$EC$1000, MATCH($O167, 'Ambiente-Termico'!$I$2:$I$1000, 0), MATCH(CA$1, 'Ambiente-Termico'!$B$1:$EC$1, 0))</f>
        <v>0.4800228310502283</v>
      </c>
      <c r="CB167">
        <f>INDEX('Ambiente-Termico'!$B$2:$EC$1000, MATCH($O167, 'Ambiente-Termico'!$I$2:$I$1000, 0), MATCH(CB$1, 'Ambiente-Termico'!$B$1:$EC$1, 0))</f>
        <v>4555</v>
      </c>
      <c r="CC167" s="2">
        <f>INDEX('Ambiente-Termico'!$B$2:$EC$1000, MATCH($O167, 'Ambiente-Termico'!$I$2:$I$1000, 0), MATCH(CC$1, 'Ambiente-Termico'!$B$1:$EC$1, 0))</f>
        <v>0.51997716894977164</v>
      </c>
      <c r="CD167">
        <f>INDEX('Ambiente-Termico'!$B$2:$EC$1000, MATCH($O167, 'Ambiente-Termico'!$I$2:$I$1000, 0), MATCH(CD$1, 'Ambiente-Termico'!$B$1:$EC$1, 0))</f>
        <v>1754.8</v>
      </c>
      <c r="CE167">
        <f>INDEX('Ambiente-Termico'!$B$2:$EC$1000, MATCH($O167, 'Ambiente-Termico'!$I$2:$I$1000, 0), MATCH(CE$1, 'Ambiente-Termico'!$B$1:$EC$1, 0))</f>
        <v>418.3</v>
      </c>
      <c r="CF167">
        <f>INDEX('Ambiente-Termico'!$B$2:$EC$1000, MATCH($O167, 'Ambiente-Termico'!$I$2:$I$1000, 0), MATCH(CF$1, 'Ambiente-Termico'!$B$1:$EC$1, 0))</f>
        <v>87.74</v>
      </c>
      <c r="CG167">
        <f>INDEX('Ambiente-Termico'!$B$2:$EC$1000, MATCH($O167, 'Ambiente-Termico'!$I$2:$I$1000, 0), MATCH(CG$1, 'Ambiente-Termico'!$B$1:$EC$1, 0))</f>
        <v>20.914999999999999</v>
      </c>
      <c r="CH167">
        <f>INDEX('Ambiente-Termico'!$B$2:$EC$1000, MATCH($O167, 'Ambiente-Termico'!$I$2:$I$1000, 0), MATCH(CH$1, 'Ambiente-Termico'!$B$1:$EC$1, 0))</f>
        <v>66.824999999999989</v>
      </c>
      <c r="CI167">
        <f>INDEX('Ambiente-Termico'!$B$2:$EC$1000, MATCH($O167, 'Ambiente-Termico'!$I$2:$I$1000, 0), MATCH(CI$1, 'Ambiente-Termico'!$B$1:$EC$1, 0))</f>
        <v>1392.06</v>
      </c>
      <c r="CJ167">
        <f>INDEX('Ambiente-Termico'!$B$2:$EC$1000, MATCH($O167, 'Ambiente-Termico'!$I$2:$I$1000, 0), MATCH(CJ$1, 'Ambiente-Termico'!$B$1:$EC$1, 0))</f>
        <v>41.095594128855438</v>
      </c>
      <c r="CK167">
        <f>INDEX('Ambiente-Termico'!$B$2:$EC$1000, MATCH($O167, 'Ambiente-Termico'!$I$2:$I$1000, 0), MATCH(CK$1, 'Ambiente-Termico'!$B$1:$EC$1, 0))</f>
        <v>0</v>
      </c>
      <c r="CL167">
        <f>INDEX('Ambiente-Termico'!$B$2:$EC$1000, MATCH($O167, 'Ambiente-Termico'!$I$2:$I$1000, 0), MATCH(CL$1, 'Ambiente-Termico'!$B$1:$EC$1, 0))</f>
        <v>0</v>
      </c>
      <c r="CM167">
        <f>INDEX('Ambiente-Termico'!$B$2:$EC$1000, MATCH($O167, 'Ambiente-Termico'!$I$2:$I$1000, 0), MATCH(CM$1, 'Ambiente-Termico'!$B$1:$EC$1, 0))</f>
        <v>0</v>
      </c>
      <c r="CN167">
        <f>INDEX('Ambiente-Termico'!$B$2:$EC$1000, MATCH($O167, 'Ambiente-Termico'!$I$2:$I$1000, 0), MATCH(CN$1, 'Ambiente-Termico'!$B$1:$EC$1, 0))</f>
        <v>0</v>
      </c>
      <c r="CO167">
        <f>INDEX('Ambiente-Termico'!$B$2:$EC$1000, MATCH($O167, 'Ambiente-Termico'!$I$2:$I$1000, 0), MATCH(CO$1, 'Ambiente-Termico'!$B$1:$EC$1, 0))</f>
        <v>0</v>
      </c>
      <c r="CP167">
        <f>INDEX('Ambiente-Termico'!$B$2:$EC$1000, MATCH($O167, 'Ambiente-Termico'!$I$2:$I$1000, 0), MATCH(CP$1, 'Ambiente-Termico'!$B$1:$EC$1, 0))</f>
        <v>0</v>
      </c>
      <c r="CQ167">
        <f>INDEX('Ambiente-Termico'!$B$2:$EC$1000, MATCH($O167, 'Ambiente-Termico'!$I$2:$I$1000, 0), MATCH(CQ$1, 'Ambiente-Termico'!$B$1:$EC$1, 0))</f>
        <v>0</v>
      </c>
      <c r="CR167">
        <f>INDEX('Ambiente-Termico'!$B$2:$EC$1000, MATCH($O167, 'Ambiente-Termico'!$I$2:$I$1000, 0), MATCH(CR$1, 'Ambiente-Termico'!$B$1:$EC$1, 0))</f>
        <v>0</v>
      </c>
      <c r="CS167">
        <f>INDEX('Ambiente-Termico'!$B$2:$EC$1000, MATCH($O167, 'Ambiente-Termico'!$I$2:$I$1000, 0), MATCH(CS$1, 'Ambiente-Termico'!$B$1:$EC$1, 0))</f>
        <v>0</v>
      </c>
      <c r="CT167">
        <f>INDEX('Ambiente-Termico'!$B$2:$EC$1000, MATCH($O167, 'Ambiente-Termico'!$I$2:$I$1000, 0), MATCH(CT$1, 'Ambiente-Termico'!$B$1:$EC$1, 0))</f>
        <v>0</v>
      </c>
      <c r="CU167">
        <f>INDEX('Ambiente-Termico'!$B$2:$EC$1000, MATCH($O167, 'Ambiente-Termico'!$I$2:$I$1000, 0), MATCH(CU$1, 'Ambiente-Termico'!$B$1:$EC$1, 0))</f>
        <v>0</v>
      </c>
      <c r="CV167">
        <f>INDEX('Ambiente-Termico'!$B$2:$EC$1000, MATCH($O167, 'Ambiente-Termico'!$I$2:$I$1000, 0), MATCH(CV$1, 'Ambiente-Termico'!$B$1:$EC$1, 0))</f>
        <v>0</v>
      </c>
      <c r="CW167">
        <f>INDEX('Ambiente-Termico'!$B$2:$EC$1000, MATCH($O167, 'Ambiente-Termico'!$I$2:$I$1000, 0), MATCH(CW$1, 'Ambiente-Termico'!$B$1:$EC$1, 0))</f>
        <v>0</v>
      </c>
      <c r="CX167">
        <f>INDEX('Ambiente-Termico'!$B$2:$EC$1000, MATCH($O167, 'Ambiente-Termico'!$I$2:$I$1000, 0), MATCH(CX$1, 'Ambiente-Termico'!$B$1:$EC$1, 0))</f>
        <v>0</v>
      </c>
      <c r="CY167">
        <f>INDEX('Ambiente-Termico'!$B$2:$EC$1000, MATCH($O167, 'Ambiente-Termico'!$I$2:$I$1000, 0), MATCH(CY$1, 'Ambiente-Termico'!$B$1:$EC$1, 0))</f>
        <v>0</v>
      </c>
      <c r="CZ167">
        <f>INDEX('Ambiente-Termico'!$B$2:$EC$1000, MATCH($O167, 'Ambiente-Termico'!$I$2:$I$1000, 0), MATCH(CZ$1, 'Ambiente-Termico'!$B$1:$EC$1, 0))</f>
        <v>0</v>
      </c>
      <c r="DA167">
        <f>INDEX('Ambiente-Termico'!$B$2:$EC$1000, MATCH($O167, 'Ambiente-Termico'!$I$2:$I$1000, 0), MATCH(DA$1, 'Ambiente-Termico'!$B$1:$EC$1, 0))</f>
        <v>0</v>
      </c>
      <c r="DB167">
        <f>INDEX('Ambiente-Termico'!$B$2:$EC$1000, MATCH($O167, 'Ambiente-Termico'!$I$2:$I$1000, 0), MATCH(DB$1, 'Ambiente-Termico'!$B$1:$EC$1, 0))</f>
        <v>0</v>
      </c>
      <c r="DC167">
        <f>INDEX('Ambiente-Termico'!$B$2:$EC$1000, MATCH($O167, 'Ambiente-Termico'!$I$2:$I$1000, 0), MATCH(DC$1, 'Ambiente-Termico'!$B$1:$EC$1, 0))</f>
        <v>0</v>
      </c>
      <c r="DD167">
        <f>INDEX('Ambiente-Termico'!$B$2:$EC$1000, MATCH($O167, 'Ambiente-Termico'!$I$2:$I$1000, 0), MATCH(DD$1, 'Ambiente-Termico'!$B$1:$EC$1, 0))</f>
        <v>0</v>
      </c>
      <c r="DE167">
        <f>INDEX('Ambiente-Termico'!$B$2:$EC$1000, MATCH($O167, 'Ambiente-Termico'!$I$2:$I$1000, 0), MATCH(DE$1, 'Ambiente-Termico'!$B$1:$EC$1, 0))</f>
        <v>0</v>
      </c>
      <c r="DF167">
        <f>INDEX('Ambiente-Termico'!$B$2:$EC$1000, MATCH($O167, 'Ambiente-Termico'!$I$2:$I$1000, 0), MATCH(DF$1, 'Ambiente-Termico'!$B$1:$EC$1, 0))</f>
        <v>0</v>
      </c>
      <c r="DG167">
        <f>INDEX('Ambiente-Termico'!$B$2:$EC$1000, MATCH($O167, 'Ambiente-Termico'!$I$2:$I$1000, 0), MATCH(DG$1, 'Ambiente-Termico'!$B$1:$EC$1, 0))</f>
        <v>0</v>
      </c>
      <c r="DH167">
        <f>INDEX('Ambiente-Termico'!$B$2:$EC$1000, MATCH($O167, 'Ambiente-Termico'!$I$2:$I$1000, 0), MATCH(DH$1, 'Ambiente-Termico'!$B$1:$EC$1, 0))</f>
        <v>0</v>
      </c>
      <c r="DI167">
        <f>INDEX('Ambiente-Termico'!$B$2:$EC$1000, MATCH($O167, 'Ambiente-Termico'!$I$2:$I$1000, 0), MATCH(DI$1, 'Ambiente-Termico'!$B$1:$EC$1, 0))</f>
        <v>0</v>
      </c>
      <c r="DJ167">
        <f>INDEX('Ambiente-Termico'!$B$2:$EC$1000, MATCH($O167, 'Ambiente-Termico'!$I$2:$I$1000, 0), MATCH(DJ$1, 'Ambiente-Termico'!$B$1:$EC$1, 0))</f>
        <v>0</v>
      </c>
      <c r="DK167">
        <f>INDEX('Ambiente-Termico'!$B$2:$EC$1000, MATCH($O167, 'Ambiente-Termico'!$I$2:$I$1000, 0), MATCH(DK$1, 'Ambiente-Termico'!$B$1:$EC$1, 0))</f>
        <v>0</v>
      </c>
      <c r="DL167">
        <f>INDEX('Ambiente-Termico'!$B$2:$EC$1000, MATCH($O167, 'Ambiente-Termico'!$I$2:$I$1000, 0), MATCH(DL$1, 'Ambiente-Termico'!$B$1:$EC$1, 0))</f>
        <v>0</v>
      </c>
      <c r="DM167">
        <f>INDEX('Ambiente-Termico'!$B$2:$EC$1000, MATCH($O167, 'Ambiente-Termico'!$I$2:$I$1000, 0), MATCH(DM$1, 'Ambiente-Termico'!$B$1:$EC$1, 0))</f>
        <v>0</v>
      </c>
      <c r="DN167" s="2">
        <f t="shared" si="90"/>
        <v>0.55651703623580318</v>
      </c>
      <c r="DO167" s="2">
        <f t="shared" si="91"/>
        <v>0.19540672065244569</v>
      </c>
      <c r="DP167" s="2">
        <f t="shared" si="92"/>
        <v>0.55651703623580318</v>
      </c>
      <c r="DQ167" s="2">
        <f t="shared" si="93"/>
        <v>0.19540672065244569</v>
      </c>
      <c r="DR167" s="2">
        <f t="shared" si="94"/>
        <v>0.61114004486509932</v>
      </c>
      <c r="DS167" s="2">
        <f t="shared" si="95"/>
        <v>0.67340245078372996</v>
      </c>
      <c r="DT167" s="2">
        <f t="shared" si="96"/>
        <v>-0.24659149313702033</v>
      </c>
      <c r="DU167" s="2">
        <f t="shared" si="97"/>
        <v>0</v>
      </c>
      <c r="DV167" s="2">
        <f t="shared" si="98"/>
        <v>0</v>
      </c>
      <c r="DW167" s="2">
        <f t="shared" si="99"/>
        <v>0</v>
      </c>
      <c r="DX167" s="2">
        <f t="shared" si="100"/>
        <v>0</v>
      </c>
      <c r="DY167" s="2">
        <f t="shared" si="101"/>
        <v>0</v>
      </c>
      <c r="DZ167" s="2">
        <f t="shared" si="102"/>
        <v>0</v>
      </c>
      <c r="EA167" s="2">
        <f t="shared" si="103"/>
        <v>0</v>
      </c>
      <c r="EB167" s="2">
        <f t="shared" si="104"/>
        <v>0</v>
      </c>
      <c r="EC167" s="2">
        <f t="shared" si="105"/>
        <v>0</v>
      </c>
      <c r="ED167" s="2">
        <f t="shared" si="106"/>
        <v>0</v>
      </c>
      <c r="EE167" s="2">
        <f t="shared" si="107"/>
        <v>0</v>
      </c>
      <c r="EF167" s="2">
        <f t="shared" si="108"/>
        <v>0</v>
      </c>
      <c r="EG167" s="2">
        <f t="shared" si="109"/>
        <v>0</v>
      </c>
      <c r="EH167" s="2">
        <f t="shared" si="110"/>
        <v>0</v>
      </c>
      <c r="EI167" s="2">
        <f t="shared" si="111"/>
        <v>0</v>
      </c>
      <c r="EJ167" s="2">
        <f t="shared" si="112"/>
        <v>0</v>
      </c>
      <c r="EK167" s="2">
        <f t="shared" si="113"/>
        <v>0</v>
      </c>
      <c r="EL167" s="2">
        <f t="shared" si="114"/>
        <v>0</v>
      </c>
      <c r="EM167" s="2">
        <f t="shared" si="115"/>
        <v>0</v>
      </c>
      <c r="EN167" s="2">
        <f t="shared" si="116"/>
        <v>0</v>
      </c>
      <c r="EO167" s="2">
        <f t="shared" si="117"/>
        <v>0</v>
      </c>
      <c r="EP167" s="2">
        <f t="shared" si="118"/>
        <v>0</v>
      </c>
      <c r="EQ167" s="2">
        <f t="shared" si="119"/>
        <v>0</v>
      </c>
      <c r="ER167" s="2">
        <f t="shared" si="120"/>
        <v>0</v>
      </c>
      <c r="ES167" s="2">
        <f t="shared" si="121"/>
        <v>0</v>
      </c>
      <c r="ET167" s="2">
        <f t="shared" si="122"/>
        <v>0</v>
      </c>
      <c r="EU167" s="2">
        <f t="shared" si="123"/>
        <v>0</v>
      </c>
      <c r="EV167">
        <f>INDEX('Ambiente-Luminico'!$B$2:$DZ$1000, MATCH($P167, 'Ambiente-Luminico'!$M$2:$M$1000, 0), MATCH(EV$1, 'Ambiente-Luminico'!$B$1:$DZ$1, 0))</f>
        <v>1</v>
      </c>
      <c r="EW167">
        <f>INDEX('Ambiente-Luminico'!$B$2:$DZ$1000, MATCH($P167, 'Ambiente-Luminico'!$M$2:$M$1000, 0), MATCH(EW$1, 'Ambiente-Luminico'!$B$1:$DZ$1, 0))</f>
        <v>0.21428572000000001</v>
      </c>
      <c r="EX167">
        <f>INDEX('Ambiente-Luminico'!$B$2:$DZ$1000, MATCH($P167, 'Ambiente-Luminico'!$M$2:$M$1000, 0), MATCH(EX$1, 'Ambiente-Luminico'!$B$1:$DZ$1, 0))</f>
        <v>0</v>
      </c>
      <c r="EY167">
        <f>INDEX('Ambiente-Luminico'!$B$2:$DZ$1000, MATCH($P167, 'Ambiente-Luminico'!$M$2:$M$1000, 0), MATCH(EY$1, 'Ambiente-Luminico'!$B$1:$DZ$1, 0))</f>
        <v>0.71189820000000004</v>
      </c>
      <c r="EZ167">
        <f>INDEX('Ambiente-Luminico'!$B$2:$DZ$1000, MATCH($P167, 'Ambiente-Luminico'!$M$2:$M$1000, 0), MATCH(EZ$1, 'Ambiente-Luminico'!$B$1:$DZ$1, 0))</f>
        <v>4.0112525000000003E-2</v>
      </c>
      <c r="FA167">
        <f>INDEX('Ambiente-Luminico'!$B$2:$DZ$1000, MATCH($P167, 'Ambiente-Luminico'!$M$2:$M$1000, 0), MATCH(FA$1, 'Ambiente-Luminico'!$B$1:$DZ$1, 0))</f>
        <v>855.57024999999999</v>
      </c>
      <c r="FB167">
        <f>INDEX('Ambiente-Luminico'!$B$2:$DZ$1000, MATCH($P167, 'Ambiente-Luminico'!$M$2:$M$1000, 0), MATCH(FB$1, 'Ambiente-Luminico'!$B$1:$DZ$1, 0))</f>
        <v>0.12276786000000001</v>
      </c>
    </row>
    <row r="168" spans="1:158" x14ac:dyDescent="0.3">
      <c r="A168">
        <f>IF(INDEX(Plan1!O$5:O$1000,ROW()-1)="","",INDEX(Plan1!O$5:O$1000,ROW()-1))</f>
        <v>167</v>
      </c>
      <c r="B168" t="str">
        <f>IF(INDEX(Plan1!P$5:P$1000,ROW()-1)="","",INDEX(Plan1!P$5:P$1000,ROW()-1))</f>
        <v>CTD-VN-V86-T120</v>
      </c>
      <c r="C168" t="str">
        <f>IF(INDEX(Plan1!Q$5:Q$1000,ROW()-1)="","",INDEX(Plan1!Q$5:Q$1000,ROW()-1))</f>
        <v>CTD</v>
      </c>
      <c r="D168" t="str">
        <f>IF(INDEX(Plan1!R$5:R$1000,ROW()-1)="","",INDEX(Plan1!R$5:R$1000,ROW()-1))</f>
        <v>VN</v>
      </c>
      <c r="E168" t="str">
        <f>IF(INDEX(Plan1!S$5:S$1000,ROW()-1)="","",INDEX(Plan1!S$5:S$1000,ROW()-1))</f>
        <v>V86</v>
      </c>
      <c r="F168" t="str">
        <f>IF(INDEX(Plan1!T$5:T$1000,ROW()-1)="","",INDEX(Plan1!T$5:T$1000,ROW()-1))</f>
        <v>T120</v>
      </c>
      <c r="G168" t="str">
        <f>IF(INDEX(Plan1!U$5:U$1000,ROW()-1)="","",INDEX(Plan1!U$5:U$1000,ROW()-1))</f>
        <v>DORMITÓRIO 2</v>
      </c>
      <c r="H168">
        <f>IF(INDEX(Plan1!W$5:W$1000,ROW()-1)="","",INDEX(Plan1!W$5:W$1000,ROW()-1))</f>
        <v>20</v>
      </c>
      <c r="I168">
        <f>IF(INDEX(Plan1!X$5:X$1000,ROW()-1)="","",INDEX(Plan1!X$5:X$1000,ROW()-1))</f>
        <v>14.52</v>
      </c>
      <c r="J168">
        <f>IF(INDEX(Plan1!Y$5:Y$1000,ROW()-1)="","",INDEX(Plan1!Y$5:Y$1000,ROW()-1))</f>
        <v>6.24</v>
      </c>
      <c r="K168" s="16">
        <f>IF(INDEX(Plan1!Z$5:Z$1000,ROW()-1)="","",INDEX(Plan1!Z$5:Z$1000,ROW()-1))</f>
        <v>0.43</v>
      </c>
      <c r="L168" s="2">
        <f>IF(INDEX(Plan1!AA$5:AA$1000,ROW()-1)="","",INDEX(Plan1!AA$5:AA$1000,ROW()-1))</f>
        <v>0.31</v>
      </c>
      <c r="M168" t="str">
        <f t="shared" si="124"/>
        <v>T120</v>
      </c>
      <c r="N168" t="str">
        <f t="shared" si="125"/>
        <v>Oeste</v>
      </c>
      <c r="O168" t="str">
        <f t="shared" si="126"/>
        <v>CTD-VN-V86-T120-DORMITÓRIO 2-T120</v>
      </c>
      <c r="P168" t="str">
        <f t="shared" si="127"/>
        <v>CTD-VN-V86-T120-DORMITÓRIO 2-T120</v>
      </c>
      <c r="Q168" t="str">
        <f t="shared" si="128"/>
        <v>CTD_T120_V86</v>
      </c>
      <c r="R168" t="str">
        <f t="shared" si="129"/>
        <v>CTD_T120_V86_sDG</v>
      </c>
      <c r="S168" t="str">
        <f t="shared" si="130"/>
        <v>CTD-DORM-02</v>
      </c>
      <c r="T168" t="str">
        <f t="shared" si="131"/>
        <v>CTD-VN-V86-ST-DORMITÓRIO 2-ST</v>
      </c>
      <c r="U168">
        <f>INDEX('Ambiente-Termico'!$B$2:$EC$1000, MATCH($O168, 'Ambiente-Termico'!$I$2:$I$1000, 0), MATCH(U$1, 'Ambiente-Termico'!$B$1:$EC$1, 0))</f>
        <v>3650</v>
      </c>
      <c r="V168">
        <f>INDEX('Ambiente-Termico'!$B$2:$EC$1000, MATCH($O168, 'Ambiente-Termico'!$I$2:$I$1000, 0), MATCH(V$1, 'Ambiente-Termico'!$B$1:$EC$1, 0))</f>
        <v>27.18</v>
      </c>
      <c r="W168">
        <f>INDEX('Ambiente-Termico'!$B$2:$EC$1000, MATCH($O168, 'Ambiente-Termico'!$I$2:$I$1000, 0), MATCH(W$1, 'Ambiente-Termico'!$B$1:$EC$1, 0))</f>
        <v>28.14</v>
      </c>
      <c r="X168">
        <f>INDEX('Ambiente-Termico'!$B$2:$EC$1000, MATCH($O168, 'Ambiente-Termico'!$I$2:$I$1000, 0), MATCH(X$1, 'Ambiente-Termico'!$B$1:$EC$1, 0))</f>
        <v>19.97</v>
      </c>
      <c r="Y168">
        <f>INDEX('Ambiente-Termico'!$B$2:$EC$1000, MATCH($O168, 'Ambiente-Termico'!$I$2:$I$1000, 0), MATCH(Y$1, 'Ambiente-Termico'!$B$1:$EC$1, 0))</f>
        <v>20.74</v>
      </c>
      <c r="Z168">
        <f>INDEX('Ambiente-Termico'!$B$2:$EC$1000, MATCH($O168, 'Ambiente-Termico'!$I$2:$I$1000, 0), MATCH(Z$1, 'Ambiente-Termico'!$B$1:$EC$1, 0))</f>
        <v>26.29</v>
      </c>
      <c r="AA168">
        <f>INDEX('Ambiente-Termico'!$B$2:$EC$1000, MATCH($O168, 'Ambiente-Termico'!$I$2:$I$1000, 0), MATCH(AA$1, 'Ambiente-Termico'!$B$1:$EC$1, 0))</f>
        <v>27.69</v>
      </c>
      <c r="AB168">
        <f>INDEX('Ambiente-Termico'!$B$2:$EC$1000, MATCH($O168, 'Ambiente-Termico'!$I$2:$I$1000, 0), MATCH(AB$1, 'Ambiente-Termico'!$B$1:$EC$1, 0))</f>
        <v>20.56</v>
      </c>
      <c r="AC168">
        <f>INDEX('Ambiente-Termico'!$B$2:$EC$1000, MATCH($O168, 'Ambiente-Termico'!$I$2:$I$1000, 0), MATCH(AC$1, 'Ambiente-Termico'!$B$1:$EC$1, 0))</f>
        <v>20.97</v>
      </c>
      <c r="AD168">
        <f>INDEX('Ambiente-Termico'!$B$2:$EC$1000, MATCH($O168, 'Ambiente-Termico'!$I$2:$I$1000, 0), MATCH(AD$1, 'Ambiente-Termico'!$B$1:$EC$1, 0))</f>
        <v>26.73</v>
      </c>
      <c r="AE168">
        <f>INDEX('Ambiente-Termico'!$B$2:$EC$1000, MATCH($O168, 'Ambiente-Termico'!$I$2:$I$1000, 0), MATCH(AE$1, 'Ambiente-Termico'!$B$1:$EC$1, 0))</f>
        <v>27.92</v>
      </c>
      <c r="AF168">
        <f>INDEX('Ambiente-Termico'!$B$2:$EC$1000, MATCH($O168, 'Ambiente-Termico'!$I$2:$I$1000, 0), MATCH(AF$1, 'Ambiente-Termico'!$B$1:$EC$1, 0))</f>
        <v>20.260000000000002</v>
      </c>
      <c r="AG168">
        <f>INDEX('Ambiente-Termico'!$B$2:$EC$1000, MATCH($O168, 'Ambiente-Termico'!$I$2:$I$1000, 0), MATCH(AG$1, 'Ambiente-Termico'!$B$1:$EC$1, 0))</f>
        <v>20.85</v>
      </c>
      <c r="AH168" s="2">
        <f t="shared" si="132"/>
        <v>9.8360655737704805E-3</v>
      </c>
      <c r="AI168" s="2">
        <f t="shared" si="132"/>
        <v>4.2205582028590816E-2</v>
      </c>
      <c r="AJ168" s="2">
        <f t="shared" si="132"/>
        <v>1.9990004997502142E-3</v>
      </c>
      <c r="AK168" s="2">
        <f t="shared" si="132"/>
        <v>1.1910433539780829E-2</v>
      </c>
      <c r="AL168" s="2">
        <f t="shared" si="133"/>
        <v>2.1585411239300356E-2</v>
      </c>
      <c r="AM168" s="2">
        <f t="shared" si="133"/>
        <v>6.1355932203389751E-2</v>
      </c>
      <c r="AN168" s="2">
        <f t="shared" si="133"/>
        <v>7.2428778367938929E-3</v>
      </c>
      <c r="AO168" s="2">
        <f t="shared" si="133"/>
        <v>1.779859484777524E-2</v>
      </c>
      <c r="AP168" s="2">
        <f t="shared" si="134"/>
        <v>1.5832106038291549E-2</v>
      </c>
      <c r="AQ168" s="2">
        <f t="shared" si="134"/>
        <v>5.1630434782608647E-2</v>
      </c>
      <c r="AR168" s="2">
        <f t="shared" si="134"/>
        <v>4.9115913555991542E-3</v>
      </c>
      <c r="AS168" s="2">
        <f t="shared" si="134"/>
        <v>1.5115729806329692E-2</v>
      </c>
      <c r="AT168">
        <f>INDEX('Ambiente-Termico'!$B$2:$EC$1000, MATCH($O168, 'Ambiente-Termico'!$I$2:$I$1000, 0), MATCH(AT$1, 'Ambiente-Termico'!$B$1:$EC$1, 0))</f>
        <v>0</v>
      </c>
      <c r="AU168" s="2">
        <f>INDEX('Ambiente-Termico'!$B$2:$EC$1000, MATCH($O168, 'Ambiente-Termico'!$I$2:$I$1000, 0), MATCH(AU$1, 'Ambiente-Termico'!$B$1:$EC$1, 0))</f>
        <v>0</v>
      </c>
      <c r="AV168">
        <f>INDEX('Ambiente-Termico'!$B$2:$EC$1000, MATCH($O168, 'Ambiente-Termico'!$I$2:$I$1000, 0), MATCH(AV$1, 'Ambiente-Termico'!$B$1:$EC$1, 0))</f>
        <v>3614</v>
      </c>
      <c r="AW168" s="2">
        <f>INDEX('Ambiente-Termico'!$B$2:$EC$1000, MATCH($O168, 'Ambiente-Termico'!$I$2:$I$1000, 0), MATCH(AW$1, 'Ambiente-Termico'!$B$1:$EC$1, 0))</f>
        <v>0.99013698630136981</v>
      </c>
      <c r="AX168">
        <f>INDEX('Ambiente-Termico'!$B$2:$EC$1000, MATCH($O168, 'Ambiente-Termico'!$I$2:$I$1000, 0), MATCH(AX$1, 'Ambiente-Termico'!$B$1:$EC$1, 0))</f>
        <v>36</v>
      </c>
      <c r="AY168" s="2">
        <f>INDEX('Ambiente-Termico'!$B$2:$EC$1000, MATCH($O168, 'Ambiente-Termico'!$I$2:$I$1000, 0), MATCH(AY$1, 'Ambiente-Termico'!$B$1:$EC$1, 0))</f>
        <v>9.8630136986301367E-3</v>
      </c>
      <c r="AZ168">
        <f>INDEX('Ambiente-Termico'!$B$2:$EC$1000, MATCH($O168, 'Ambiente-Termico'!$I$2:$I$1000, 0), MATCH(AZ$1, 'Ambiente-Termico'!$B$1:$EC$1, 0))</f>
        <v>0</v>
      </c>
      <c r="BA168" s="2">
        <f>INDEX('Ambiente-Termico'!$B$2:$EC$1000, MATCH($O168, 'Ambiente-Termico'!$I$2:$I$1000, 0), MATCH(BA$1, 'Ambiente-Termico'!$B$1:$EC$1, 0))</f>
        <v>0</v>
      </c>
      <c r="BB168">
        <f>INDEX('Ambiente-Termico'!$B$2:$EC$1000, MATCH($O168, 'Ambiente-Termico'!$I$2:$I$1000, 0), MATCH(BB$1, 'Ambiente-Termico'!$B$1:$EC$1, 0))</f>
        <v>8710</v>
      </c>
      <c r="BC168" s="2">
        <f>INDEX('Ambiente-Termico'!$B$2:$EC$1000, MATCH($O168, 'Ambiente-Termico'!$I$2:$I$1000, 0), MATCH(BC$1, 'Ambiente-Termico'!$B$1:$EC$1, 0))</f>
        <v>0.99429223744292239</v>
      </c>
      <c r="BD168" t="e">
        <f>INDEX('Ambiente-Termico'!$B$2:$EC$1000, MATCH($O168, 'Ambiente-Termico'!$I$2:$I$1000, 0), MATCH(BD$1, 'Ambiente-Termico'!$B$1:$EC$1, 0))</f>
        <v>#N/A</v>
      </c>
      <c r="BE168" s="2" t="e">
        <f>INDEX('Ambiente-Termico'!$B$2:$EC$1000, MATCH($O168, 'Ambiente-Termico'!$I$2:$I$1000, 0), MATCH(BE$1, 'Ambiente-Termico'!$B$1:$EC$1, 0))</f>
        <v>#N/A</v>
      </c>
      <c r="BF168">
        <f>INDEX('Ambiente-Termico'!$B$2:$EC$1000, MATCH($O168, 'Ambiente-Termico'!$I$2:$I$1000, 0), MATCH(BF$1, 'Ambiente-Termico'!$B$1:$EC$1, 0))</f>
        <v>2</v>
      </c>
      <c r="BG168" s="2">
        <f>INDEX('Ambiente-Termico'!$B$2:$EC$1000, MATCH($O168, 'Ambiente-Termico'!$I$2:$I$1000, 0), MATCH(BG$1, 'Ambiente-Termico'!$B$1:$EC$1, 0))</f>
        <v>5.4794520547945202E-4</v>
      </c>
      <c r="BH168">
        <f>INDEX('Ambiente-Termico'!$B$2:$EC$1000, MATCH($O168, 'Ambiente-Termico'!$I$2:$I$1000, 0), MATCH(BH$1, 'Ambiente-Termico'!$B$1:$EC$1, 0))</f>
        <v>317</v>
      </c>
      <c r="BI168" s="2">
        <f>INDEX('Ambiente-Termico'!$B$2:$EC$1000, MATCH($O168, 'Ambiente-Termico'!$I$2:$I$1000, 0), MATCH(BI$1, 'Ambiente-Termico'!$B$1:$EC$1, 0))</f>
        <v>8.6849315068493152E-2</v>
      </c>
      <c r="BJ168">
        <f>INDEX('Ambiente-Termico'!$B$2:$EC$1000, MATCH($O168, 'Ambiente-Termico'!$I$2:$I$1000, 0), MATCH(BJ$1, 'Ambiente-Termico'!$B$1:$EC$1, 0))</f>
        <v>3331</v>
      </c>
      <c r="BK168" s="2">
        <f>INDEX('Ambiente-Termico'!$B$2:$EC$1000, MATCH($O168, 'Ambiente-Termico'!$I$2:$I$1000, 0), MATCH(BK$1, 'Ambiente-Termico'!$B$1:$EC$1, 0))</f>
        <v>0.91260273972602735</v>
      </c>
      <c r="BL168">
        <f>INDEX('Ambiente-Termico'!$B$2:$EC$1000, MATCH($O168, 'Ambiente-Termico'!$I$2:$I$1000, 0), MATCH(BL$1, 'Ambiente-Termico'!$B$1:$EC$1, 0))</f>
        <v>34</v>
      </c>
      <c r="BM168" s="2">
        <f>INDEX('Ambiente-Termico'!$B$2:$EC$1000, MATCH($O168, 'Ambiente-Termico'!$I$2:$I$1000, 0), MATCH(BM$1, 'Ambiente-Termico'!$B$1:$EC$1, 0))</f>
        <v>3.8812785388127849E-3</v>
      </c>
      <c r="BN168">
        <f>INDEX('Ambiente-Termico'!$B$2:$EC$1000, MATCH($O168, 'Ambiente-Termico'!$I$2:$I$1000, 0), MATCH(BN$1, 'Ambiente-Termico'!$B$1:$EC$1, 0))</f>
        <v>750</v>
      </c>
      <c r="BO168" s="2">
        <f>INDEX('Ambiente-Termico'!$B$2:$EC$1000, MATCH($O168, 'Ambiente-Termico'!$I$2:$I$1000, 0), MATCH(BO$1, 'Ambiente-Termico'!$B$1:$EC$1, 0))</f>
        <v>8.5616438356164379E-2</v>
      </c>
      <c r="BP168">
        <f>INDEX('Ambiente-Termico'!$B$2:$EC$1000, MATCH($O168, 'Ambiente-Termico'!$I$2:$I$1000, 0), MATCH(BP$1, 'Ambiente-Termico'!$B$1:$EC$1, 0))</f>
        <v>7976</v>
      </c>
      <c r="BQ168" s="2">
        <f>INDEX('Ambiente-Termico'!$B$2:$EC$1000, MATCH($O168, 'Ambiente-Termico'!$I$2:$I$1000, 0), MATCH(BQ$1, 'Ambiente-Termico'!$B$1:$EC$1, 0))</f>
        <v>0.91050228310502279</v>
      </c>
      <c r="BR168">
        <f>INDEX('Ambiente-Termico'!$B$2:$EC$1000, MATCH($O168, 'Ambiente-Termico'!$I$2:$I$1000, 0), MATCH(BR$1, 'Ambiente-Termico'!$B$1:$EC$1, 0))</f>
        <v>0</v>
      </c>
      <c r="BS168" s="2">
        <f>INDEX('Ambiente-Termico'!$B$2:$EC$1000, MATCH($O168, 'Ambiente-Termico'!$I$2:$I$1000, 0), MATCH(BS$1, 'Ambiente-Termico'!$B$1:$EC$1, 0))</f>
        <v>0</v>
      </c>
      <c r="BT168">
        <f>INDEX('Ambiente-Termico'!$B$2:$EC$1000, MATCH($O168, 'Ambiente-Termico'!$I$2:$I$1000, 0), MATCH(BT$1, 'Ambiente-Termico'!$B$1:$EC$1, 0))</f>
        <v>2258</v>
      </c>
      <c r="BU168" s="2">
        <f>INDEX('Ambiente-Termico'!$B$2:$EC$1000, MATCH($O168, 'Ambiente-Termico'!$I$2:$I$1000, 0), MATCH(BU$1, 'Ambiente-Termico'!$B$1:$EC$1, 0))</f>
        <v>0.61863013698630132</v>
      </c>
      <c r="BV168">
        <f>INDEX('Ambiente-Termico'!$B$2:$EC$1000, MATCH($O168, 'Ambiente-Termico'!$I$2:$I$1000, 0), MATCH(BV$1, 'Ambiente-Termico'!$B$1:$EC$1, 0))</f>
        <v>6502</v>
      </c>
      <c r="BW168" s="2">
        <f>INDEX('Ambiente-Termico'!$B$2:$EC$1000, MATCH($O168, 'Ambiente-Termico'!$I$2:$I$1000, 0), MATCH(BW$1, 'Ambiente-Termico'!$B$1:$EC$1, 0))</f>
        <v>0.74223744292237448</v>
      </c>
      <c r="BX168">
        <f>INDEX('Ambiente-Termico'!$B$2:$EC$1000, MATCH($O168, 'Ambiente-Termico'!$I$2:$I$1000, 0), MATCH(BX$1, 'Ambiente-Termico'!$B$1:$EC$1, 0))</f>
        <v>0</v>
      </c>
      <c r="BY168" s="2">
        <f>INDEX('Ambiente-Termico'!$B$2:$EC$1000, MATCH($O168, 'Ambiente-Termico'!$I$2:$I$1000, 0), MATCH(BY$1, 'Ambiente-Termico'!$B$1:$EC$1, 0))</f>
        <v>0</v>
      </c>
      <c r="BZ168">
        <f>INDEX('Ambiente-Termico'!$B$2:$EC$1000, MATCH($O168, 'Ambiente-Termico'!$I$2:$I$1000, 0), MATCH(BZ$1, 'Ambiente-Termico'!$B$1:$EC$1, 0))</f>
        <v>4116</v>
      </c>
      <c r="CA168" s="2">
        <f>INDEX('Ambiente-Termico'!$B$2:$EC$1000, MATCH($O168, 'Ambiente-Termico'!$I$2:$I$1000, 0), MATCH(CA$1, 'Ambiente-Termico'!$B$1:$EC$1, 0))</f>
        <v>0.46986301369863009</v>
      </c>
      <c r="CB168">
        <f>INDEX('Ambiente-Termico'!$B$2:$EC$1000, MATCH($O168, 'Ambiente-Termico'!$I$2:$I$1000, 0), MATCH(CB$1, 'Ambiente-Termico'!$B$1:$EC$1, 0))</f>
        <v>4644</v>
      </c>
      <c r="CC168" s="2">
        <f>INDEX('Ambiente-Termico'!$B$2:$EC$1000, MATCH($O168, 'Ambiente-Termico'!$I$2:$I$1000, 0), MATCH(CC$1, 'Ambiente-Termico'!$B$1:$EC$1, 0))</f>
        <v>0.53013698630136985</v>
      </c>
      <c r="CD168">
        <f>INDEX('Ambiente-Termico'!$B$2:$EC$1000, MATCH($O168, 'Ambiente-Termico'!$I$2:$I$1000, 0), MATCH(CD$1, 'Ambiente-Termico'!$B$1:$EC$1, 0))</f>
        <v>2315.7600000000002</v>
      </c>
      <c r="CE168">
        <f>INDEX('Ambiente-Termico'!$B$2:$EC$1000, MATCH($O168, 'Ambiente-Termico'!$I$2:$I$1000, 0), MATCH(CE$1, 'Ambiente-Termico'!$B$1:$EC$1, 0))</f>
        <v>423.16</v>
      </c>
      <c r="CF168">
        <f>INDEX('Ambiente-Termico'!$B$2:$EC$1000, MATCH($O168, 'Ambiente-Termico'!$I$2:$I$1000, 0), MATCH(CF$1, 'Ambiente-Termico'!$B$1:$EC$1, 0))</f>
        <v>115.78800000000001</v>
      </c>
      <c r="CG168">
        <f>INDEX('Ambiente-Termico'!$B$2:$EC$1000, MATCH($O168, 'Ambiente-Termico'!$I$2:$I$1000, 0), MATCH(CG$1, 'Ambiente-Termico'!$B$1:$EC$1, 0))</f>
        <v>21.158000000000001</v>
      </c>
      <c r="CH168">
        <f>INDEX('Ambiente-Termico'!$B$2:$EC$1000, MATCH($O168, 'Ambiente-Termico'!$I$2:$I$1000, 0), MATCH(CH$1, 'Ambiente-Termico'!$B$1:$EC$1, 0))</f>
        <v>94.63000000000001</v>
      </c>
      <c r="CI168">
        <f>INDEX('Ambiente-Termico'!$B$2:$EC$1000, MATCH($O168, 'Ambiente-Termico'!$I$2:$I$1000, 0), MATCH(CI$1, 'Ambiente-Termico'!$B$1:$EC$1, 0))</f>
        <v>2469.89</v>
      </c>
      <c r="CJ168">
        <f>INDEX('Ambiente-Termico'!$B$2:$EC$1000, MATCH($O168, 'Ambiente-Termico'!$I$2:$I$1000, 0), MATCH(CJ$1, 'Ambiente-Termico'!$B$1:$EC$1, 0))</f>
        <v>31.422072106416021</v>
      </c>
      <c r="CK168">
        <f>INDEX('Ambiente-Termico'!$B$2:$EC$1000, MATCH($O168, 'Ambiente-Termico'!$I$2:$I$1000, 0), MATCH(CK$1, 'Ambiente-Termico'!$B$1:$EC$1, 0))</f>
        <v>0</v>
      </c>
      <c r="CL168">
        <f>INDEX('Ambiente-Termico'!$B$2:$EC$1000, MATCH($O168, 'Ambiente-Termico'!$I$2:$I$1000, 0), MATCH(CL$1, 'Ambiente-Termico'!$B$1:$EC$1, 0))</f>
        <v>0</v>
      </c>
      <c r="CM168">
        <f>INDEX('Ambiente-Termico'!$B$2:$EC$1000, MATCH($O168, 'Ambiente-Termico'!$I$2:$I$1000, 0), MATCH(CM$1, 'Ambiente-Termico'!$B$1:$EC$1, 0))</f>
        <v>0</v>
      </c>
      <c r="CN168">
        <f>INDEX('Ambiente-Termico'!$B$2:$EC$1000, MATCH($O168, 'Ambiente-Termico'!$I$2:$I$1000, 0), MATCH(CN$1, 'Ambiente-Termico'!$B$1:$EC$1, 0))</f>
        <v>0</v>
      </c>
      <c r="CO168">
        <f>INDEX('Ambiente-Termico'!$B$2:$EC$1000, MATCH($O168, 'Ambiente-Termico'!$I$2:$I$1000, 0), MATCH(CO$1, 'Ambiente-Termico'!$B$1:$EC$1, 0))</f>
        <v>0</v>
      </c>
      <c r="CP168">
        <f>INDEX('Ambiente-Termico'!$B$2:$EC$1000, MATCH($O168, 'Ambiente-Termico'!$I$2:$I$1000, 0), MATCH(CP$1, 'Ambiente-Termico'!$B$1:$EC$1, 0))</f>
        <v>0</v>
      </c>
      <c r="CQ168">
        <f>INDEX('Ambiente-Termico'!$B$2:$EC$1000, MATCH($O168, 'Ambiente-Termico'!$I$2:$I$1000, 0), MATCH(CQ$1, 'Ambiente-Termico'!$B$1:$EC$1, 0))</f>
        <v>0</v>
      </c>
      <c r="CR168">
        <f>INDEX('Ambiente-Termico'!$B$2:$EC$1000, MATCH($O168, 'Ambiente-Termico'!$I$2:$I$1000, 0), MATCH(CR$1, 'Ambiente-Termico'!$B$1:$EC$1, 0))</f>
        <v>0</v>
      </c>
      <c r="CS168">
        <f>INDEX('Ambiente-Termico'!$B$2:$EC$1000, MATCH($O168, 'Ambiente-Termico'!$I$2:$I$1000, 0), MATCH(CS$1, 'Ambiente-Termico'!$B$1:$EC$1, 0))</f>
        <v>0</v>
      </c>
      <c r="CT168">
        <f>INDEX('Ambiente-Termico'!$B$2:$EC$1000, MATCH($O168, 'Ambiente-Termico'!$I$2:$I$1000, 0), MATCH(CT$1, 'Ambiente-Termico'!$B$1:$EC$1, 0))</f>
        <v>0</v>
      </c>
      <c r="CU168">
        <f>INDEX('Ambiente-Termico'!$B$2:$EC$1000, MATCH($O168, 'Ambiente-Termico'!$I$2:$I$1000, 0), MATCH(CU$1, 'Ambiente-Termico'!$B$1:$EC$1, 0))</f>
        <v>0</v>
      </c>
      <c r="CV168">
        <f>INDEX('Ambiente-Termico'!$B$2:$EC$1000, MATCH($O168, 'Ambiente-Termico'!$I$2:$I$1000, 0), MATCH(CV$1, 'Ambiente-Termico'!$B$1:$EC$1, 0))</f>
        <v>0</v>
      </c>
      <c r="CW168">
        <f>INDEX('Ambiente-Termico'!$B$2:$EC$1000, MATCH($O168, 'Ambiente-Termico'!$I$2:$I$1000, 0), MATCH(CW$1, 'Ambiente-Termico'!$B$1:$EC$1, 0))</f>
        <v>0</v>
      </c>
      <c r="CX168">
        <f>INDEX('Ambiente-Termico'!$B$2:$EC$1000, MATCH($O168, 'Ambiente-Termico'!$I$2:$I$1000, 0), MATCH(CX$1, 'Ambiente-Termico'!$B$1:$EC$1, 0))</f>
        <v>0</v>
      </c>
      <c r="CY168">
        <f>INDEX('Ambiente-Termico'!$B$2:$EC$1000, MATCH($O168, 'Ambiente-Termico'!$I$2:$I$1000, 0), MATCH(CY$1, 'Ambiente-Termico'!$B$1:$EC$1, 0))</f>
        <v>0</v>
      </c>
      <c r="CZ168">
        <f>INDEX('Ambiente-Termico'!$B$2:$EC$1000, MATCH($O168, 'Ambiente-Termico'!$I$2:$I$1000, 0), MATCH(CZ$1, 'Ambiente-Termico'!$B$1:$EC$1, 0))</f>
        <v>0</v>
      </c>
      <c r="DA168">
        <f>INDEX('Ambiente-Termico'!$B$2:$EC$1000, MATCH($O168, 'Ambiente-Termico'!$I$2:$I$1000, 0), MATCH(DA$1, 'Ambiente-Termico'!$B$1:$EC$1, 0))</f>
        <v>0</v>
      </c>
      <c r="DB168">
        <f>INDEX('Ambiente-Termico'!$B$2:$EC$1000, MATCH($O168, 'Ambiente-Termico'!$I$2:$I$1000, 0), MATCH(DB$1, 'Ambiente-Termico'!$B$1:$EC$1, 0))</f>
        <v>0</v>
      </c>
      <c r="DC168">
        <f>INDEX('Ambiente-Termico'!$B$2:$EC$1000, MATCH($O168, 'Ambiente-Termico'!$I$2:$I$1000, 0), MATCH(DC$1, 'Ambiente-Termico'!$B$1:$EC$1, 0))</f>
        <v>0</v>
      </c>
      <c r="DD168">
        <f>INDEX('Ambiente-Termico'!$B$2:$EC$1000, MATCH($O168, 'Ambiente-Termico'!$I$2:$I$1000, 0), MATCH(DD$1, 'Ambiente-Termico'!$B$1:$EC$1, 0))</f>
        <v>0</v>
      </c>
      <c r="DE168">
        <f>INDEX('Ambiente-Termico'!$B$2:$EC$1000, MATCH($O168, 'Ambiente-Termico'!$I$2:$I$1000, 0), MATCH(DE$1, 'Ambiente-Termico'!$B$1:$EC$1, 0))</f>
        <v>0</v>
      </c>
      <c r="DF168">
        <f>INDEX('Ambiente-Termico'!$B$2:$EC$1000, MATCH($O168, 'Ambiente-Termico'!$I$2:$I$1000, 0), MATCH(DF$1, 'Ambiente-Termico'!$B$1:$EC$1, 0))</f>
        <v>0</v>
      </c>
      <c r="DG168">
        <f>INDEX('Ambiente-Termico'!$B$2:$EC$1000, MATCH($O168, 'Ambiente-Termico'!$I$2:$I$1000, 0), MATCH(DG$1, 'Ambiente-Termico'!$B$1:$EC$1, 0))</f>
        <v>0</v>
      </c>
      <c r="DH168">
        <f>INDEX('Ambiente-Termico'!$B$2:$EC$1000, MATCH($O168, 'Ambiente-Termico'!$I$2:$I$1000, 0), MATCH(DH$1, 'Ambiente-Termico'!$B$1:$EC$1, 0))</f>
        <v>0</v>
      </c>
      <c r="DI168">
        <f>INDEX('Ambiente-Termico'!$B$2:$EC$1000, MATCH($O168, 'Ambiente-Termico'!$I$2:$I$1000, 0), MATCH(DI$1, 'Ambiente-Termico'!$B$1:$EC$1, 0))</f>
        <v>0</v>
      </c>
      <c r="DJ168">
        <f>INDEX('Ambiente-Termico'!$B$2:$EC$1000, MATCH($O168, 'Ambiente-Termico'!$I$2:$I$1000, 0), MATCH(DJ$1, 'Ambiente-Termico'!$B$1:$EC$1, 0))</f>
        <v>0</v>
      </c>
      <c r="DK168">
        <f>INDEX('Ambiente-Termico'!$B$2:$EC$1000, MATCH($O168, 'Ambiente-Termico'!$I$2:$I$1000, 0), MATCH(DK$1, 'Ambiente-Termico'!$B$1:$EC$1, 0))</f>
        <v>0</v>
      </c>
      <c r="DL168">
        <f>INDEX('Ambiente-Termico'!$B$2:$EC$1000, MATCH($O168, 'Ambiente-Termico'!$I$2:$I$1000, 0), MATCH(DL$1, 'Ambiente-Termico'!$B$1:$EC$1, 0))</f>
        <v>0</v>
      </c>
      <c r="DM168">
        <f>INDEX('Ambiente-Termico'!$B$2:$EC$1000, MATCH($O168, 'Ambiente-Termico'!$I$2:$I$1000, 0), MATCH(DM$1, 'Ambiente-Termico'!$B$1:$EC$1, 0))</f>
        <v>0</v>
      </c>
      <c r="DN168" s="2">
        <f t="shared" si="90"/>
        <v>0.41474805780340973</v>
      </c>
      <c r="DO168" s="2">
        <f t="shared" si="91"/>
        <v>0.18605858931697083</v>
      </c>
      <c r="DP168" s="2">
        <f t="shared" si="92"/>
        <v>0.41474805780340973</v>
      </c>
      <c r="DQ168" s="2">
        <f t="shared" si="93"/>
        <v>0.18605858931697083</v>
      </c>
      <c r="DR168" s="2">
        <f t="shared" si="94"/>
        <v>0.44934055287069719</v>
      </c>
      <c r="DS168" s="2">
        <f t="shared" si="95"/>
        <v>0.42052783584488229</v>
      </c>
      <c r="DT168" s="2">
        <f t="shared" si="96"/>
        <v>4.6844592104520744E-2</v>
      </c>
      <c r="DU168" s="2">
        <f t="shared" si="97"/>
        <v>0</v>
      </c>
      <c r="DV168" s="2">
        <f t="shared" si="98"/>
        <v>0</v>
      </c>
      <c r="DW168" s="2">
        <f t="shared" si="99"/>
        <v>0</v>
      </c>
      <c r="DX168" s="2">
        <f t="shared" si="100"/>
        <v>0</v>
      </c>
      <c r="DY168" s="2">
        <f t="shared" si="101"/>
        <v>0</v>
      </c>
      <c r="DZ168" s="2">
        <f t="shared" si="102"/>
        <v>0</v>
      </c>
      <c r="EA168" s="2">
        <f t="shared" si="103"/>
        <v>0</v>
      </c>
      <c r="EB168" s="2">
        <f t="shared" si="104"/>
        <v>0</v>
      </c>
      <c r="EC168" s="2">
        <f t="shared" si="105"/>
        <v>0</v>
      </c>
      <c r="ED168" s="2">
        <f t="shared" si="106"/>
        <v>0</v>
      </c>
      <c r="EE168" s="2">
        <f t="shared" si="107"/>
        <v>0</v>
      </c>
      <c r="EF168" s="2">
        <f t="shared" si="108"/>
        <v>0</v>
      </c>
      <c r="EG168" s="2">
        <f t="shared" si="109"/>
        <v>0</v>
      </c>
      <c r="EH168" s="2">
        <f t="shared" si="110"/>
        <v>0</v>
      </c>
      <c r="EI168" s="2">
        <f t="shared" si="111"/>
        <v>0</v>
      </c>
      <c r="EJ168" s="2">
        <f t="shared" si="112"/>
        <v>0</v>
      </c>
      <c r="EK168" s="2">
        <f t="shared" si="113"/>
        <v>0</v>
      </c>
      <c r="EL168" s="2">
        <f t="shared" si="114"/>
        <v>0</v>
      </c>
      <c r="EM168" s="2">
        <f t="shared" si="115"/>
        <v>0</v>
      </c>
      <c r="EN168" s="2">
        <f t="shared" si="116"/>
        <v>0</v>
      </c>
      <c r="EO168" s="2">
        <f t="shared" si="117"/>
        <v>0</v>
      </c>
      <c r="EP168" s="2">
        <f t="shared" si="118"/>
        <v>0</v>
      </c>
      <c r="EQ168" s="2">
        <f t="shared" si="119"/>
        <v>0</v>
      </c>
      <c r="ER168" s="2">
        <f t="shared" si="120"/>
        <v>0</v>
      </c>
      <c r="ES168" s="2">
        <f t="shared" si="121"/>
        <v>0</v>
      </c>
      <c r="ET168" s="2">
        <f t="shared" si="122"/>
        <v>0</v>
      </c>
      <c r="EU168" s="2">
        <f t="shared" si="123"/>
        <v>0</v>
      </c>
      <c r="EV168">
        <f>INDEX('Ambiente-Luminico'!$B$2:$DZ$1000, MATCH($P168, 'Ambiente-Luminico'!$M$2:$M$1000, 0), MATCH(EV$1, 'Ambiente-Luminico'!$B$1:$DZ$1, 0))</f>
        <v>1</v>
      </c>
      <c r="EW168">
        <f>INDEX('Ambiente-Luminico'!$B$2:$DZ$1000, MATCH($P168, 'Ambiente-Luminico'!$M$2:$M$1000, 0), MATCH(EW$1, 'Ambiente-Luminico'!$B$1:$DZ$1, 0))</f>
        <v>0.23214285000000001</v>
      </c>
      <c r="EX168">
        <f>INDEX('Ambiente-Luminico'!$B$2:$DZ$1000, MATCH($P168, 'Ambiente-Luminico'!$M$2:$M$1000, 0), MATCH(EX$1, 'Ambiente-Luminico'!$B$1:$DZ$1, 0))</f>
        <v>0</v>
      </c>
      <c r="EY168">
        <f>INDEX('Ambiente-Luminico'!$B$2:$DZ$1000, MATCH($P168, 'Ambiente-Luminico'!$M$2:$M$1000, 0), MATCH(EY$1, 'Ambiente-Luminico'!$B$1:$DZ$1, 0))</f>
        <v>0.83353239999999995</v>
      </c>
      <c r="EZ168">
        <f>INDEX('Ambiente-Luminico'!$B$2:$DZ$1000, MATCH($P168, 'Ambiente-Luminico'!$M$2:$M$1000, 0), MATCH(EZ$1, 'Ambiente-Luminico'!$B$1:$DZ$1, 0))</f>
        <v>7.4809200000000006E-2</v>
      </c>
      <c r="FA168">
        <f>INDEX('Ambiente-Luminico'!$B$2:$DZ$1000, MATCH($P168, 'Ambiente-Luminico'!$M$2:$M$1000, 0), MATCH(FA$1, 'Ambiente-Luminico'!$B$1:$DZ$1, 0))</f>
        <v>1566.1874</v>
      </c>
      <c r="FB168">
        <f>INDEX('Ambiente-Luminico'!$B$2:$DZ$1000, MATCH($P168, 'Ambiente-Luminico'!$M$2:$M$1000, 0), MATCH(FB$1, 'Ambiente-Luminico'!$B$1:$DZ$1, 0))</f>
        <v>0.29910713</v>
      </c>
    </row>
    <row r="169" spans="1:158" x14ac:dyDescent="0.3">
      <c r="A169">
        <f>IF(INDEX(Plan1!O$5:O$1000,ROW()-1)="","",INDEX(Plan1!O$5:O$1000,ROW()-1))</f>
        <v>168</v>
      </c>
      <c r="B169" t="str">
        <f>IF(INDEX(Plan1!P$5:P$1000,ROW()-1)="","",INDEX(Plan1!P$5:P$1000,ROW()-1))</f>
        <v>CTD-VN-V60-T210</v>
      </c>
      <c r="C169" t="str">
        <f>IF(INDEX(Plan1!Q$5:Q$1000,ROW()-1)="","",INDEX(Plan1!Q$5:Q$1000,ROW()-1))</f>
        <v>CTD</v>
      </c>
      <c r="D169" t="str">
        <f>IF(INDEX(Plan1!R$5:R$1000,ROW()-1)="","",INDEX(Plan1!R$5:R$1000,ROW()-1))</f>
        <v>VN</v>
      </c>
      <c r="E169" t="str">
        <f>IF(INDEX(Plan1!S$5:S$1000,ROW()-1)="","",INDEX(Plan1!S$5:S$1000,ROW()-1))</f>
        <v>V60</v>
      </c>
      <c r="F169" t="str">
        <f>IF(INDEX(Plan1!T$5:T$1000,ROW()-1)="","",INDEX(Plan1!T$5:T$1000,ROW()-1))</f>
        <v>T210</v>
      </c>
      <c r="G169" t="str">
        <f>IF(INDEX(Plan1!U$5:U$1000,ROW()-1)="","",INDEX(Plan1!U$5:U$1000,ROW()-1))</f>
        <v>DORMITÓRIO 2</v>
      </c>
      <c r="H169">
        <f>IF(INDEX(Plan1!W$5:W$1000,ROW()-1)="","",INDEX(Plan1!W$5:W$1000,ROW()-1))</f>
        <v>20</v>
      </c>
      <c r="I169">
        <f>IF(INDEX(Plan1!X$5:X$1000,ROW()-1)="","",INDEX(Plan1!X$5:X$1000,ROW()-1))</f>
        <v>14.52</v>
      </c>
      <c r="J169">
        <f>IF(INDEX(Plan1!Y$5:Y$1000,ROW()-1)="","",INDEX(Plan1!Y$5:Y$1000,ROW()-1))</f>
        <v>6.24</v>
      </c>
      <c r="K169" s="16">
        <f>IF(INDEX(Plan1!Z$5:Z$1000,ROW()-1)="","",INDEX(Plan1!Z$5:Z$1000,ROW()-1))</f>
        <v>0.43</v>
      </c>
      <c r="L169" s="2">
        <f>IF(INDEX(Plan1!AA$5:AA$1000,ROW()-1)="","",INDEX(Plan1!AA$5:AA$1000,ROW()-1))</f>
        <v>0.31</v>
      </c>
      <c r="M169" t="str">
        <f t="shared" si="124"/>
        <v>T210</v>
      </c>
      <c r="N169" t="str">
        <f t="shared" si="125"/>
        <v>Oeste</v>
      </c>
      <c r="O169" t="str">
        <f t="shared" si="126"/>
        <v>CTD-VN-V60-T210-DORMITÓRIO 2-T210</v>
      </c>
      <c r="P169" t="str">
        <f t="shared" si="127"/>
        <v>CTD-VN-V60-T210-DORMITÓRIO 2-T210</v>
      </c>
      <c r="Q169" t="str">
        <f t="shared" si="128"/>
        <v>CTD_T210_V60</v>
      </c>
      <c r="R169" t="str">
        <f t="shared" si="129"/>
        <v>CTD_T210_V60_sDG</v>
      </c>
      <c r="S169" t="str">
        <f t="shared" si="130"/>
        <v>CTD-DORM-02</v>
      </c>
      <c r="T169" t="str">
        <f t="shared" si="131"/>
        <v>CTD-VN-V86-ST-DORMITÓRIO 2-ST</v>
      </c>
      <c r="U169">
        <f>INDEX('Ambiente-Termico'!$B$2:$EC$1000, MATCH($O169, 'Ambiente-Termico'!$I$2:$I$1000, 0), MATCH(U$1, 'Ambiente-Termico'!$B$1:$EC$1, 0))</f>
        <v>3650</v>
      </c>
      <c r="V169">
        <f>INDEX('Ambiente-Termico'!$B$2:$EC$1000, MATCH($O169, 'Ambiente-Termico'!$I$2:$I$1000, 0), MATCH(V$1, 'Ambiente-Termico'!$B$1:$EC$1, 0))</f>
        <v>27.01</v>
      </c>
      <c r="W169">
        <f>INDEX('Ambiente-Termico'!$B$2:$EC$1000, MATCH($O169, 'Ambiente-Termico'!$I$2:$I$1000, 0), MATCH(W$1, 'Ambiente-Termico'!$B$1:$EC$1, 0))</f>
        <v>28.11</v>
      </c>
      <c r="X169">
        <f>INDEX('Ambiente-Termico'!$B$2:$EC$1000, MATCH($O169, 'Ambiente-Termico'!$I$2:$I$1000, 0), MATCH(X$1, 'Ambiente-Termico'!$B$1:$EC$1, 0))</f>
        <v>19.940000000000001</v>
      </c>
      <c r="Y169">
        <f>INDEX('Ambiente-Termico'!$B$2:$EC$1000, MATCH($O169, 'Ambiente-Termico'!$I$2:$I$1000, 0), MATCH(Y$1, 'Ambiente-Termico'!$B$1:$EC$1, 0))</f>
        <v>20.67</v>
      </c>
      <c r="Z169">
        <f>INDEX('Ambiente-Termico'!$B$2:$EC$1000, MATCH($O169, 'Ambiente-Termico'!$I$2:$I$1000, 0), MATCH(Z$1, 'Ambiente-Termico'!$B$1:$EC$1, 0))</f>
        <v>26.02</v>
      </c>
      <c r="AA169">
        <f>INDEX('Ambiente-Termico'!$B$2:$EC$1000, MATCH($O169, 'Ambiente-Termico'!$I$2:$I$1000, 0), MATCH(AA$1, 'Ambiente-Termico'!$B$1:$EC$1, 0))</f>
        <v>27.25</v>
      </c>
      <c r="AB169">
        <f>INDEX('Ambiente-Termico'!$B$2:$EC$1000, MATCH($O169, 'Ambiente-Termico'!$I$2:$I$1000, 0), MATCH(AB$1, 'Ambiente-Termico'!$B$1:$EC$1, 0))</f>
        <v>20.47</v>
      </c>
      <c r="AC169">
        <f>INDEX('Ambiente-Termico'!$B$2:$EC$1000, MATCH($O169, 'Ambiente-Termico'!$I$2:$I$1000, 0), MATCH(AC$1, 'Ambiente-Termico'!$B$1:$EC$1, 0))</f>
        <v>20.82</v>
      </c>
      <c r="AD169">
        <f>INDEX('Ambiente-Termico'!$B$2:$EC$1000, MATCH($O169, 'Ambiente-Termico'!$I$2:$I$1000, 0), MATCH(AD$1, 'Ambiente-Termico'!$B$1:$EC$1, 0))</f>
        <v>26.52</v>
      </c>
      <c r="AE169">
        <f>INDEX('Ambiente-Termico'!$B$2:$EC$1000, MATCH($O169, 'Ambiente-Termico'!$I$2:$I$1000, 0), MATCH(AE$1, 'Ambiente-Termico'!$B$1:$EC$1, 0))</f>
        <v>27.68</v>
      </c>
      <c r="AF169">
        <f>INDEX('Ambiente-Termico'!$B$2:$EC$1000, MATCH($O169, 'Ambiente-Termico'!$I$2:$I$1000, 0), MATCH(AF$1, 'Ambiente-Termico'!$B$1:$EC$1, 0))</f>
        <v>20.2</v>
      </c>
      <c r="AG169">
        <f>INDEX('Ambiente-Termico'!$B$2:$EC$1000, MATCH($O169, 'Ambiente-Termico'!$I$2:$I$1000, 0), MATCH(AG$1, 'Ambiente-Termico'!$B$1:$EC$1, 0))</f>
        <v>20.75</v>
      </c>
      <c r="AH169" s="2">
        <f t="shared" si="132"/>
        <v>1.6029143897996256E-2</v>
      </c>
      <c r="AI169" s="2">
        <f t="shared" si="132"/>
        <v>4.3226684819605121E-2</v>
      </c>
      <c r="AJ169" s="2">
        <f t="shared" si="132"/>
        <v>3.4982508745626806E-3</v>
      </c>
      <c r="AK169" s="2">
        <f t="shared" si="132"/>
        <v>1.5245354930919386E-2</v>
      </c>
      <c r="AL169" s="2">
        <f t="shared" si="133"/>
        <v>3.1633792333457422E-2</v>
      </c>
      <c r="AM169" s="2">
        <f t="shared" si="133"/>
        <v>7.6271186440677985E-2</v>
      </c>
      <c r="AN169" s="2">
        <f t="shared" si="133"/>
        <v>1.1588604538870229E-2</v>
      </c>
      <c r="AO169" s="2">
        <f t="shared" si="133"/>
        <v>2.4824355971897027E-2</v>
      </c>
      <c r="AP169" s="2">
        <f t="shared" si="134"/>
        <v>2.3564064801178231E-2</v>
      </c>
      <c r="AQ169" s="2">
        <f t="shared" si="134"/>
        <v>5.9782608695652217E-2</v>
      </c>
      <c r="AR169" s="2">
        <f t="shared" si="134"/>
        <v>7.8585461689587577E-3</v>
      </c>
      <c r="AS169" s="2">
        <f t="shared" si="134"/>
        <v>1.9839395370807811E-2</v>
      </c>
      <c r="AT169">
        <f>INDEX('Ambiente-Termico'!$B$2:$EC$1000, MATCH($O169, 'Ambiente-Termico'!$I$2:$I$1000, 0), MATCH(AT$1, 'Ambiente-Termico'!$B$1:$EC$1, 0))</f>
        <v>0</v>
      </c>
      <c r="AU169" s="2">
        <f>INDEX('Ambiente-Termico'!$B$2:$EC$1000, MATCH($O169, 'Ambiente-Termico'!$I$2:$I$1000, 0), MATCH(AU$1, 'Ambiente-Termico'!$B$1:$EC$1, 0))</f>
        <v>0</v>
      </c>
      <c r="AV169">
        <f>INDEX('Ambiente-Termico'!$B$2:$EC$1000, MATCH($O169, 'Ambiente-Termico'!$I$2:$I$1000, 0), MATCH(AV$1, 'Ambiente-Termico'!$B$1:$EC$1, 0))</f>
        <v>3619</v>
      </c>
      <c r="AW169" s="2">
        <f>INDEX('Ambiente-Termico'!$B$2:$EC$1000, MATCH($O169, 'Ambiente-Termico'!$I$2:$I$1000, 0), MATCH(AW$1, 'Ambiente-Termico'!$B$1:$EC$1, 0))</f>
        <v>0.99150684931506849</v>
      </c>
      <c r="AX169">
        <f>INDEX('Ambiente-Termico'!$B$2:$EC$1000, MATCH($O169, 'Ambiente-Termico'!$I$2:$I$1000, 0), MATCH(AX$1, 'Ambiente-Termico'!$B$1:$EC$1, 0))</f>
        <v>31</v>
      </c>
      <c r="AY169" s="2">
        <f>INDEX('Ambiente-Termico'!$B$2:$EC$1000, MATCH($O169, 'Ambiente-Termico'!$I$2:$I$1000, 0), MATCH(AY$1, 'Ambiente-Termico'!$B$1:$EC$1, 0))</f>
        <v>8.493150684931507E-3</v>
      </c>
      <c r="AZ169">
        <f>INDEX('Ambiente-Termico'!$B$2:$EC$1000, MATCH($O169, 'Ambiente-Termico'!$I$2:$I$1000, 0), MATCH(AZ$1, 'Ambiente-Termico'!$B$1:$EC$1, 0))</f>
        <v>0</v>
      </c>
      <c r="BA169" s="2">
        <f>INDEX('Ambiente-Termico'!$B$2:$EC$1000, MATCH($O169, 'Ambiente-Termico'!$I$2:$I$1000, 0), MATCH(BA$1, 'Ambiente-Termico'!$B$1:$EC$1, 0))</f>
        <v>0</v>
      </c>
      <c r="BB169">
        <f>INDEX('Ambiente-Termico'!$B$2:$EC$1000, MATCH($O169, 'Ambiente-Termico'!$I$2:$I$1000, 0), MATCH(BB$1, 'Ambiente-Termico'!$B$1:$EC$1, 0))</f>
        <v>8721</v>
      </c>
      <c r="BC169" s="2">
        <f>INDEX('Ambiente-Termico'!$B$2:$EC$1000, MATCH($O169, 'Ambiente-Termico'!$I$2:$I$1000, 0), MATCH(BC$1, 'Ambiente-Termico'!$B$1:$EC$1, 0))</f>
        <v>0.9955479452054794</v>
      </c>
      <c r="BD169" t="e">
        <f>INDEX('Ambiente-Termico'!$B$2:$EC$1000, MATCH($O169, 'Ambiente-Termico'!$I$2:$I$1000, 0), MATCH(BD$1, 'Ambiente-Termico'!$B$1:$EC$1, 0))</f>
        <v>#N/A</v>
      </c>
      <c r="BE169" s="2" t="e">
        <f>INDEX('Ambiente-Termico'!$B$2:$EC$1000, MATCH($O169, 'Ambiente-Termico'!$I$2:$I$1000, 0), MATCH(BE$1, 'Ambiente-Termico'!$B$1:$EC$1, 0))</f>
        <v>#N/A</v>
      </c>
      <c r="BF169">
        <f>INDEX('Ambiente-Termico'!$B$2:$EC$1000, MATCH($O169, 'Ambiente-Termico'!$I$2:$I$1000, 0), MATCH(BF$1, 'Ambiente-Termico'!$B$1:$EC$1, 0))</f>
        <v>2</v>
      </c>
      <c r="BG169" s="2">
        <f>INDEX('Ambiente-Termico'!$B$2:$EC$1000, MATCH($O169, 'Ambiente-Termico'!$I$2:$I$1000, 0), MATCH(BG$1, 'Ambiente-Termico'!$B$1:$EC$1, 0))</f>
        <v>5.4794520547945202E-4</v>
      </c>
      <c r="BH169">
        <f>INDEX('Ambiente-Termico'!$B$2:$EC$1000, MATCH($O169, 'Ambiente-Termico'!$I$2:$I$1000, 0), MATCH(BH$1, 'Ambiente-Termico'!$B$1:$EC$1, 0))</f>
        <v>335</v>
      </c>
      <c r="BI169" s="2">
        <f>INDEX('Ambiente-Termico'!$B$2:$EC$1000, MATCH($O169, 'Ambiente-Termico'!$I$2:$I$1000, 0), MATCH(BI$1, 'Ambiente-Termico'!$B$1:$EC$1, 0))</f>
        <v>9.1780821917808217E-2</v>
      </c>
      <c r="BJ169">
        <f>INDEX('Ambiente-Termico'!$B$2:$EC$1000, MATCH($O169, 'Ambiente-Termico'!$I$2:$I$1000, 0), MATCH(BJ$1, 'Ambiente-Termico'!$B$1:$EC$1, 0))</f>
        <v>3313</v>
      </c>
      <c r="BK169" s="2">
        <f>INDEX('Ambiente-Termico'!$B$2:$EC$1000, MATCH($O169, 'Ambiente-Termico'!$I$2:$I$1000, 0), MATCH(BK$1, 'Ambiente-Termico'!$B$1:$EC$1, 0))</f>
        <v>0.90767123287671236</v>
      </c>
      <c r="BL169">
        <f>INDEX('Ambiente-Termico'!$B$2:$EC$1000, MATCH($O169, 'Ambiente-Termico'!$I$2:$I$1000, 0), MATCH(BL$1, 'Ambiente-Termico'!$B$1:$EC$1, 0))</f>
        <v>22</v>
      </c>
      <c r="BM169" s="2">
        <f>INDEX('Ambiente-Termico'!$B$2:$EC$1000, MATCH($O169, 'Ambiente-Termico'!$I$2:$I$1000, 0), MATCH(BM$1, 'Ambiente-Termico'!$B$1:$EC$1, 0))</f>
        <v>2.5114155251141552E-3</v>
      </c>
      <c r="BN169">
        <f>INDEX('Ambiente-Termico'!$B$2:$EC$1000, MATCH($O169, 'Ambiente-Termico'!$I$2:$I$1000, 0), MATCH(BN$1, 'Ambiente-Termico'!$B$1:$EC$1, 0))</f>
        <v>789</v>
      </c>
      <c r="BO169" s="2">
        <f>INDEX('Ambiente-Termico'!$B$2:$EC$1000, MATCH($O169, 'Ambiente-Termico'!$I$2:$I$1000, 0), MATCH(BO$1, 'Ambiente-Termico'!$B$1:$EC$1, 0))</f>
        <v>9.0068493150684936E-2</v>
      </c>
      <c r="BP169">
        <f>INDEX('Ambiente-Termico'!$B$2:$EC$1000, MATCH($O169, 'Ambiente-Termico'!$I$2:$I$1000, 0), MATCH(BP$1, 'Ambiente-Termico'!$B$1:$EC$1, 0))</f>
        <v>7949</v>
      </c>
      <c r="BQ169" s="2">
        <f>INDEX('Ambiente-Termico'!$B$2:$EC$1000, MATCH($O169, 'Ambiente-Termico'!$I$2:$I$1000, 0), MATCH(BQ$1, 'Ambiente-Termico'!$B$1:$EC$1, 0))</f>
        <v>0.90742009132420087</v>
      </c>
      <c r="BR169">
        <f>INDEX('Ambiente-Termico'!$B$2:$EC$1000, MATCH($O169, 'Ambiente-Termico'!$I$2:$I$1000, 0), MATCH(BR$1, 'Ambiente-Termico'!$B$1:$EC$1, 0))</f>
        <v>0</v>
      </c>
      <c r="BS169" s="2">
        <f>INDEX('Ambiente-Termico'!$B$2:$EC$1000, MATCH($O169, 'Ambiente-Termico'!$I$2:$I$1000, 0), MATCH(BS$1, 'Ambiente-Termico'!$B$1:$EC$1, 0))</f>
        <v>0</v>
      </c>
      <c r="BT169">
        <f>INDEX('Ambiente-Termico'!$B$2:$EC$1000, MATCH($O169, 'Ambiente-Termico'!$I$2:$I$1000, 0), MATCH(BT$1, 'Ambiente-Termico'!$B$1:$EC$1, 0))</f>
        <v>2301</v>
      </c>
      <c r="BU169" s="2">
        <f>INDEX('Ambiente-Termico'!$B$2:$EC$1000, MATCH($O169, 'Ambiente-Termico'!$I$2:$I$1000, 0), MATCH(BU$1, 'Ambiente-Termico'!$B$1:$EC$1, 0))</f>
        <v>0.63041095890410959</v>
      </c>
      <c r="BV169">
        <f>INDEX('Ambiente-Termico'!$B$2:$EC$1000, MATCH($O169, 'Ambiente-Termico'!$I$2:$I$1000, 0), MATCH(BV$1, 'Ambiente-Termico'!$B$1:$EC$1, 0))</f>
        <v>6459</v>
      </c>
      <c r="BW169" s="2">
        <f>INDEX('Ambiente-Termico'!$B$2:$EC$1000, MATCH($O169, 'Ambiente-Termico'!$I$2:$I$1000, 0), MATCH(BW$1, 'Ambiente-Termico'!$B$1:$EC$1, 0))</f>
        <v>0.73732876712328765</v>
      </c>
      <c r="BX169">
        <f>INDEX('Ambiente-Termico'!$B$2:$EC$1000, MATCH($O169, 'Ambiente-Termico'!$I$2:$I$1000, 0), MATCH(BX$1, 'Ambiente-Termico'!$B$1:$EC$1, 0))</f>
        <v>0</v>
      </c>
      <c r="BY169" s="2">
        <f>INDEX('Ambiente-Termico'!$B$2:$EC$1000, MATCH($O169, 'Ambiente-Termico'!$I$2:$I$1000, 0), MATCH(BY$1, 'Ambiente-Termico'!$B$1:$EC$1, 0))</f>
        <v>0</v>
      </c>
      <c r="BZ169">
        <f>INDEX('Ambiente-Termico'!$B$2:$EC$1000, MATCH($O169, 'Ambiente-Termico'!$I$2:$I$1000, 0), MATCH(BZ$1, 'Ambiente-Termico'!$B$1:$EC$1, 0))</f>
        <v>4266</v>
      </c>
      <c r="CA169" s="2">
        <f>INDEX('Ambiente-Termico'!$B$2:$EC$1000, MATCH($O169, 'Ambiente-Termico'!$I$2:$I$1000, 0), MATCH(CA$1, 'Ambiente-Termico'!$B$1:$EC$1, 0))</f>
        <v>0.48698630136986298</v>
      </c>
      <c r="CB169">
        <f>INDEX('Ambiente-Termico'!$B$2:$EC$1000, MATCH($O169, 'Ambiente-Termico'!$I$2:$I$1000, 0), MATCH(CB$1, 'Ambiente-Termico'!$B$1:$EC$1, 0))</f>
        <v>4494</v>
      </c>
      <c r="CC169" s="2">
        <f>INDEX('Ambiente-Termico'!$B$2:$EC$1000, MATCH($O169, 'Ambiente-Termico'!$I$2:$I$1000, 0), MATCH(CC$1, 'Ambiente-Termico'!$B$1:$EC$1, 0))</f>
        <v>0.51301369863013702</v>
      </c>
      <c r="CD169">
        <f>INDEX('Ambiente-Termico'!$B$2:$EC$1000, MATCH($O169, 'Ambiente-Termico'!$I$2:$I$1000, 0), MATCH(CD$1, 'Ambiente-Termico'!$B$1:$EC$1, 0))</f>
        <v>1527.75</v>
      </c>
      <c r="CE169">
        <f>INDEX('Ambiente-Termico'!$B$2:$EC$1000, MATCH($O169, 'Ambiente-Termico'!$I$2:$I$1000, 0), MATCH(CE$1, 'Ambiente-Termico'!$B$1:$EC$1, 0))</f>
        <v>406.35</v>
      </c>
      <c r="CF169">
        <f>INDEX('Ambiente-Termico'!$B$2:$EC$1000, MATCH($O169, 'Ambiente-Termico'!$I$2:$I$1000, 0), MATCH(CF$1, 'Ambiente-Termico'!$B$1:$EC$1, 0))</f>
        <v>76.387500000000003</v>
      </c>
      <c r="CG169">
        <f>INDEX('Ambiente-Termico'!$B$2:$EC$1000, MATCH($O169, 'Ambiente-Termico'!$I$2:$I$1000, 0), MATCH(CG$1, 'Ambiente-Termico'!$B$1:$EC$1, 0))</f>
        <v>20.317500000000003</v>
      </c>
      <c r="CH169">
        <f>INDEX('Ambiente-Termico'!$B$2:$EC$1000, MATCH($O169, 'Ambiente-Termico'!$I$2:$I$1000, 0), MATCH(CH$1, 'Ambiente-Termico'!$B$1:$EC$1, 0))</f>
        <v>56.07</v>
      </c>
      <c r="CI169">
        <f>INDEX('Ambiente-Termico'!$B$2:$EC$1000, MATCH($O169, 'Ambiente-Termico'!$I$2:$I$1000, 0), MATCH(CI$1, 'Ambiente-Termico'!$B$1:$EC$1, 0))</f>
        <v>1199.07</v>
      </c>
      <c r="CJ169">
        <f>INDEX('Ambiente-Termico'!$B$2:$EC$1000, MATCH($O169, 'Ambiente-Termico'!$I$2:$I$1000, 0), MATCH(CJ$1, 'Ambiente-Termico'!$B$1:$EC$1, 0))</f>
        <v>39.069082304577208</v>
      </c>
      <c r="CK169">
        <f>INDEX('Ambiente-Termico'!$B$2:$EC$1000, MATCH($O169, 'Ambiente-Termico'!$I$2:$I$1000, 0), MATCH(CK$1, 'Ambiente-Termico'!$B$1:$EC$1, 0))</f>
        <v>0</v>
      </c>
      <c r="CL169">
        <f>INDEX('Ambiente-Termico'!$B$2:$EC$1000, MATCH($O169, 'Ambiente-Termico'!$I$2:$I$1000, 0), MATCH(CL$1, 'Ambiente-Termico'!$B$1:$EC$1, 0))</f>
        <v>0</v>
      </c>
      <c r="CM169">
        <f>INDEX('Ambiente-Termico'!$B$2:$EC$1000, MATCH($O169, 'Ambiente-Termico'!$I$2:$I$1000, 0), MATCH(CM$1, 'Ambiente-Termico'!$B$1:$EC$1, 0))</f>
        <v>0</v>
      </c>
      <c r="CN169">
        <f>INDEX('Ambiente-Termico'!$B$2:$EC$1000, MATCH($O169, 'Ambiente-Termico'!$I$2:$I$1000, 0), MATCH(CN$1, 'Ambiente-Termico'!$B$1:$EC$1, 0))</f>
        <v>0</v>
      </c>
      <c r="CO169">
        <f>INDEX('Ambiente-Termico'!$B$2:$EC$1000, MATCH($O169, 'Ambiente-Termico'!$I$2:$I$1000, 0), MATCH(CO$1, 'Ambiente-Termico'!$B$1:$EC$1, 0))</f>
        <v>0</v>
      </c>
      <c r="CP169">
        <f>INDEX('Ambiente-Termico'!$B$2:$EC$1000, MATCH($O169, 'Ambiente-Termico'!$I$2:$I$1000, 0), MATCH(CP$1, 'Ambiente-Termico'!$B$1:$EC$1, 0))</f>
        <v>0</v>
      </c>
      <c r="CQ169">
        <f>INDEX('Ambiente-Termico'!$B$2:$EC$1000, MATCH($O169, 'Ambiente-Termico'!$I$2:$I$1000, 0), MATCH(CQ$1, 'Ambiente-Termico'!$B$1:$EC$1, 0))</f>
        <v>0</v>
      </c>
      <c r="CR169">
        <f>INDEX('Ambiente-Termico'!$B$2:$EC$1000, MATCH($O169, 'Ambiente-Termico'!$I$2:$I$1000, 0), MATCH(CR$1, 'Ambiente-Termico'!$B$1:$EC$1, 0))</f>
        <v>0</v>
      </c>
      <c r="CS169">
        <f>INDEX('Ambiente-Termico'!$B$2:$EC$1000, MATCH($O169, 'Ambiente-Termico'!$I$2:$I$1000, 0), MATCH(CS$1, 'Ambiente-Termico'!$B$1:$EC$1, 0))</f>
        <v>0</v>
      </c>
      <c r="CT169">
        <f>INDEX('Ambiente-Termico'!$B$2:$EC$1000, MATCH($O169, 'Ambiente-Termico'!$I$2:$I$1000, 0), MATCH(CT$1, 'Ambiente-Termico'!$B$1:$EC$1, 0))</f>
        <v>0</v>
      </c>
      <c r="CU169">
        <f>INDEX('Ambiente-Termico'!$B$2:$EC$1000, MATCH($O169, 'Ambiente-Termico'!$I$2:$I$1000, 0), MATCH(CU$1, 'Ambiente-Termico'!$B$1:$EC$1, 0))</f>
        <v>0</v>
      </c>
      <c r="CV169">
        <f>INDEX('Ambiente-Termico'!$B$2:$EC$1000, MATCH($O169, 'Ambiente-Termico'!$I$2:$I$1000, 0), MATCH(CV$1, 'Ambiente-Termico'!$B$1:$EC$1, 0))</f>
        <v>0</v>
      </c>
      <c r="CW169">
        <f>INDEX('Ambiente-Termico'!$B$2:$EC$1000, MATCH($O169, 'Ambiente-Termico'!$I$2:$I$1000, 0), MATCH(CW$1, 'Ambiente-Termico'!$B$1:$EC$1, 0))</f>
        <v>0</v>
      </c>
      <c r="CX169">
        <f>INDEX('Ambiente-Termico'!$B$2:$EC$1000, MATCH($O169, 'Ambiente-Termico'!$I$2:$I$1000, 0), MATCH(CX$1, 'Ambiente-Termico'!$B$1:$EC$1, 0))</f>
        <v>0</v>
      </c>
      <c r="CY169">
        <f>INDEX('Ambiente-Termico'!$B$2:$EC$1000, MATCH($O169, 'Ambiente-Termico'!$I$2:$I$1000, 0), MATCH(CY$1, 'Ambiente-Termico'!$B$1:$EC$1, 0))</f>
        <v>0</v>
      </c>
      <c r="CZ169">
        <f>INDEX('Ambiente-Termico'!$B$2:$EC$1000, MATCH($O169, 'Ambiente-Termico'!$I$2:$I$1000, 0), MATCH(CZ$1, 'Ambiente-Termico'!$B$1:$EC$1, 0))</f>
        <v>0</v>
      </c>
      <c r="DA169">
        <f>INDEX('Ambiente-Termico'!$B$2:$EC$1000, MATCH($O169, 'Ambiente-Termico'!$I$2:$I$1000, 0), MATCH(DA$1, 'Ambiente-Termico'!$B$1:$EC$1, 0))</f>
        <v>0</v>
      </c>
      <c r="DB169">
        <f>INDEX('Ambiente-Termico'!$B$2:$EC$1000, MATCH($O169, 'Ambiente-Termico'!$I$2:$I$1000, 0), MATCH(DB$1, 'Ambiente-Termico'!$B$1:$EC$1, 0))</f>
        <v>0</v>
      </c>
      <c r="DC169">
        <f>INDEX('Ambiente-Termico'!$B$2:$EC$1000, MATCH($O169, 'Ambiente-Termico'!$I$2:$I$1000, 0), MATCH(DC$1, 'Ambiente-Termico'!$B$1:$EC$1, 0))</f>
        <v>0</v>
      </c>
      <c r="DD169">
        <f>INDEX('Ambiente-Termico'!$B$2:$EC$1000, MATCH($O169, 'Ambiente-Termico'!$I$2:$I$1000, 0), MATCH(DD$1, 'Ambiente-Termico'!$B$1:$EC$1, 0))</f>
        <v>0</v>
      </c>
      <c r="DE169">
        <f>INDEX('Ambiente-Termico'!$B$2:$EC$1000, MATCH($O169, 'Ambiente-Termico'!$I$2:$I$1000, 0), MATCH(DE$1, 'Ambiente-Termico'!$B$1:$EC$1, 0))</f>
        <v>0</v>
      </c>
      <c r="DF169">
        <f>INDEX('Ambiente-Termico'!$B$2:$EC$1000, MATCH($O169, 'Ambiente-Termico'!$I$2:$I$1000, 0), MATCH(DF$1, 'Ambiente-Termico'!$B$1:$EC$1, 0))</f>
        <v>0</v>
      </c>
      <c r="DG169">
        <f>INDEX('Ambiente-Termico'!$B$2:$EC$1000, MATCH($O169, 'Ambiente-Termico'!$I$2:$I$1000, 0), MATCH(DG$1, 'Ambiente-Termico'!$B$1:$EC$1, 0))</f>
        <v>0</v>
      </c>
      <c r="DH169">
        <f>INDEX('Ambiente-Termico'!$B$2:$EC$1000, MATCH($O169, 'Ambiente-Termico'!$I$2:$I$1000, 0), MATCH(DH$1, 'Ambiente-Termico'!$B$1:$EC$1, 0))</f>
        <v>0</v>
      </c>
      <c r="DI169">
        <f>INDEX('Ambiente-Termico'!$B$2:$EC$1000, MATCH($O169, 'Ambiente-Termico'!$I$2:$I$1000, 0), MATCH(DI$1, 'Ambiente-Termico'!$B$1:$EC$1, 0))</f>
        <v>0</v>
      </c>
      <c r="DJ169">
        <f>INDEX('Ambiente-Termico'!$B$2:$EC$1000, MATCH($O169, 'Ambiente-Termico'!$I$2:$I$1000, 0), MATCH(DJ$1, 'Ambiente-Termico'!$B$1:$EC$1, 0))</f>
        <v>0</v>
      </c>
      <c r="DK169">
        <f>INDEX('Ambiente-Termico'!$B$2:$EC$1000, MATCH($O169, 'Ambiente-Termico'!$I$2:$I$1000, 0), MATCH(DK$1, 'Ambiente-Termico'!$B$1:$EC$1, 0))</f>
        <v>0</v>
      </c>
      <c r="DL169">
        <f>INDEX('Ambiente-Termico'!$B$2:$EC$1000, MATCH($O169, 'Ambiente-Termico'!$I$2:$I$1000, 0), MATCH(DL$1, 'Ambiente-Termico'!$B$1:$EC$1, 0))</f>
        <v>0</v>
      </c>
      <c r="DM169">
        <f>INDEX('Ambiente-Termico'!$B$2:$EC$1000, MATCH($O169, 'Ambiente-Termico'!$I$2:$I$1000, 0), MATCH(DM$1, 'Ambiente-Termico'!$B$1:$EC$1, 0))</f>
        <v>0</v>
      </c>
      <c r="DN169" s="2">
        <f t="shared" si="90"/>
        <v>0.61389839418124481</v>
      </c>
      <c r="DO169" s="2">
        <f t="shared" si="91"/>
        <v>0.21839235222835596</v>
      </c>
      <c r="DP169" s="2">
        <f t="shared" si="92"/>
        <v>0.61389839418124481</v>
      </c>
      <c r="DQ169" s="2">
        <f t="shared" si="93"/>
        <v>0.21839235222835585</v>
      </c>
      <c r="DR169" s="2">
        <f t="shared" si="94"/>
        <v>0.67372423966458839</v>
      </c>
      <c r="DS169" s="2">
        <f t="shared" si="95"/>
        <v>0.71868071538672695</v>
      </c>
      <c r="DT169" s="2">
        <f t="shared" si="96"/>
        <v>-0.18511939486376483</v>
      </c>
      <c r="DU169" s="2">
        <f t="shared" si="97"/>
        <v>0</v>
      </c>
      <c r="DV169" s="2">
        <f t="shared" si="98"/>
        <v>0</v>
      </c>
      <c r="DW169" s="2">
        <f t="shared" si="99"/>
        <v>0</v>
      </c>
      <c r="DX169" s="2">
        <f t="shared" si="100"/>
        <v>0</v>
      </c>
      <c r="DY169" s="2">
        <f t="shared" si="101"/>
        <v>0</v>
      </c>
      <c r="DZ169" s="2">
        <f t="shared" si="102"/>
        <v>0</v>
      </c>
      <c r="EA169" s="2">
        <f t="shared" si="103"/>
        <v>0</v>
      </c>
      <c r="EB169" s="2">
        <f t="shared" si="104"/>
        <v>0</v>
      </c>
      <c r="EC169" s="2">
        <f t="shared" si="105"/>
        <v>0</v>
      </c>
      <c r="ED169" s="2">
        <f t="shared" si="106"/>
        <v>0</v>
      </c>
      <c r="EE169" s="2">
        <f t="shared" si="107"/>
        <v>0</v>
      </c>
      <c r="EF169" s="2">
        <f t="shared" si="108"/>
        <v>0</v>
      </c>
      <c r="EG169" s="2">
        <f t="shared" si="109"/>
        <v>0</v>
      </c>
      <c r="EH169" s="2">
        <f t="shared" si="110"/>
        <v>0</v>
      </c>
      <c r="EI169" s="2">
        <f t="shared" si="111"/>
        <v>0</v>
      </c>
      <c r="EJ169" s="2">
        <f t="shared" si="112"/>
        <v>0</v>
      </c>
      <c r="EK169" s="2">
        <f t="shared" si="113"/>
        <v>0</v>
      </c>
      <c r="EL169" s="2">
        <f t="shared" si="114"/>
        <v>0</v>
      </c>
      <c r="EM169" s="2">
        <f t="shared" si="115"/>
        <v>0</v>
      </c>
      <c r="EN169" s="2">
        <f t="shared" si="116"/>
        <v>0</v>
      </c>
      <c r="EO169" s="2">
        <f t="shared" si="117"/>
        <v>0</v>
      </c>
      <c r="EP169" s="2">
        <f t="shared" si="118"/>
        <v>0</v>
      </c>
      <c r="EQ169" s="2">
        <f t="shared" si="119"/>
        <v>0</v>
      </c>
      <c r="ER169" s="2">
        <f t="shared" si="120"/>
        <v>0</v>
      </c>
      <c r="ES169" s="2">
        <f t="shared" si="121"/>
        <v>0</v>
      </c>
      <c r="ET169" s="2">
        <f t="shared" si="122"/>
        <v>0</v>
      </c>
      <c r="EU169" s="2">
        <f t="shared" si="123"/>
        <v>0</v>
      </c>
      <c r="EV169">
        <f>INDEX('Ambiente-Luminico'!$B$2:$DZ$1000, MATCH($P169, 'Ambiente-Luminico'!$M$2:$M$1000, 0), MATCH(EV$1, 'Ambiente-Luminico'!$B$1:$DZ$1, 0))</f>
        <v>1</v>
      </c>
      <c r="EW169">
        <f>INDEX('Ambiente-Luminico'!$B$2:$DZ$1000, MATCH($P169, 'Ambiente-Luminico'!$M$2:$M$1000, 0), MATCH(EW$1, 'Ambiente-Luminico'!$B$1:$DZ$1, 0))</f>
        <v>0.16071427999999999</v>
      </c>
      <c r="EX169">
        <f>INDEX('Ambiente-Luminico'!$B$2:$DZ$1000, MATCH($P169, 'Ambiente-Luminico'!$M$2:$M$1000, 0), MATCH(EX$1, 'Ambiente-Luminico'!$B$1:$DZ$1, 0))</f>
        <v>0</v>
      </c>
      <c r="EY169">
        <f>INDEX('Ambiente-Luminico'!$B$2:$DZ$1000, MATCH($P169, 'Ambiente-Luminico'!$M$2:$M$1000, 0), MATCH(EY$1, 'Ambiente-Luminico'!$B$1:$DZ$1, 0))</f>
        <v>0.71269570000000004</v>
      </c>
      <c r="EZ169">
        <f>INDEX('Ambiente-Luminico'!$B$2:$DZ$1000, MATCH($P169, 'Ambiente-Luminico'!$M$2:$M$1000, 0), MATCH(EZ$1, 'Ambiente-Luminico'!$B$1:$DZ$1, 0))</f>
        <v>2.8116437000000001E-2</v>
      </c>
      <c r="FA169">
        <f>INDEX('Ambiente-Luminico'!$B$2:$DZ$1000, MATCH($P169, 'Ambiente-Luminico'!$M$2:$M$1000, 0), MATCH(FA$1, 'Ambiente-Luminico'!$B$1:$DZ$1, 0))</f>
        <v>745.47670000000005</v>
      </c>
      <c r="FB169">
        <f>INDEX('Ambiente-Luminico'!$B$2:$DZ$1000, MATCH($P169, 'Ambiente-Luminico'!$M$2:$M$1000, 0), MATCH(FB$1, 'Ambiente-Luminico'!$B$1:$DZ$1, 0))</f>
        <v>9.5982139999999994E-2</v>
      </c>
    </row>
    <row r="170" spans="1:158" x14ac:dyDescent="0.3">
      <c r="A170">
        <f>IF(INDEX(Plan1!O$5:O$1000,ROW()-1)="","",INDEX(Plan1!O$5:O$1000,ROW()-1))</f>
        <v>169</v>
      </c>
      <c r="B170" t="str">
        <f>IF(INDEX(Plan1!P$5:P$1000,ROW()-1)="","",INDEX(Plan1!P$5:P$1000,ROW()-1))</f>
        <v>CTD-VN-V86-T210</v>
      </c>
      <c r="C170" t="str">
        <f>IF(INDEX(Plan1!Q$5:Q$1000,ROW()-1)="","",INDEX(Plan1!Q$5:Q$1000,ROW()-1))</f>
        <v>CTD</v>
      </c>
      <c r="D170" t="str">
        <f>IF(INDEX(Plan1!R$5:R$1000,ROW()-1)="","",INDEX(Plan1!R$5:R$1000,ROW()-1))</f>
        <v>VN</v>
      </c>
      <c r="E170" t="str">
        <f>IF(INDEX(Plan1!S$5:S$1000,ROW()-1)="","",INDEX(Plan1!S$5:S$1000,ROW()-1))</f>
        <v>V86</v>
      </c>
      <c r="F170" t="str">
        <f>IF(INDEX(Plan1!T$5:T$1000,ROW()-1)="","",INDEX(Plan1!T$5:T$1000,ROW()-1))</f>
        <v>T210</v>
      </c>
      <c r="G170" t="str">
        <f>IF(INDEX(Plan1!U$5:U$1000,ROW()-1)="","",INDEX(Plan1!U$5:U$1000,ROW()-1))</f>
        <v>DORMITÓRIO 2</v>
      </c>
      <c r="H170">
        <f>IF(INDEX(Plan1!W$5:W$1000,ROW()-1)="","",INDEX(Plan1!W$5:W$1000,ROW()-1))</f>
        <v>20</v>
      </c>
      <c r="I170">
        <f>IF(INDEX(Plan1!X$5:X$1000,ROW()-1)="","",INDEX(Plan1!X$5:X$1000,ROW()-1))</f>
        <v>14.52</v>
      </c>
      <c r="J170">
        <f>IF(INDEX(Plan1!Y$5:Y$1000,ROW()-1)="","",INDEX(Plan1!Y$5:Y$1000,ROW()-1))</f>
        <v>6.24</v>
      </c>
      <c r="K170" s="16">
        <f>IF(INDEX(Plan1!Z$5:Z$1000,ROW()-1)="","",INDEX(Plan1!Z$5:Z$1000,ROW()-1))</f>
        <v>0.43</v>
      </c>
      <c r="L170" s="2">
        <f>IF(INDEX(Plan1!AA$5:AA$1000,ROW()-1)="","",INDEX(Plan1!AA$5:AA$1000,ROW()-1))</f>
        <v>0.31</v>
      </c>
      <c r="M170" t="str">
        <f t="shared" si="124"/>
        <v>T210</v>
      </c>
      <c r="N170" t="str">
        <f t="shared" si="125"/>
        <v>Oeste</v>
      </c>
      <c r="O170" t="str">
        <f t="shared" si="126"/>
        <v>CTD-VN-V86-T210-DORMITÓRIO 2-T210</v>
      </c>
      <c r="P170" t="str">
        <f t="shared" si="127"/>
        <v>CTD-VN-V86-T210-DORMITÓRIO 2-T210</v>
      </c>
      <c r="Q170" t="str">
        <f t="shared" si="128"/>
        <v>CTD_T210_V86</v>
      </c>
      <c r="R170" t="str">
        <f t="shared" si="129"/>
        <v>CTD_T210_V86_sDG</v>
      </c>
      <c r="S170" t="str">
        <f t="shared" si="130"/>
        <v>CTD-DORM-02</v>
      </c>
      <c r="T170" t="str">
        <f t="shared" si="131"/>
        <v>CTD-VN-V86-ST-DORMITÓRIO 2-ST</v>
      </c>
      <c r="U170">
        <f>INDEX('Ambiente-Termico'!$B$2:$EC$1000, MATCH($O170, 'Ambiente-Termico'!$I$2:$I$1000, 0), MATCH(U$1, 'Ambiente-Termico'!$B$1:$EC$1, 0))</f>
        <v>3650</v>
      </c>
      <c r="V170">
        <f>INDEX('Ambiente-Termico'!$B$2:$EC$1000, MATCH($O170, 'Ambiente-Termico'!$I$2:$I$1000, 0), MATCH(V$1, 'Ambiente-Termico'!$B$1:$EC$1, 0))</f>
        <v>27.06</v>
      </c>
      <c r="W170">
        <f>INDEX('Ambiente-Termico'!$B$2:$EC$1000, MATCH($O170, 'Ambiente-Termico'!$I$2:$I$1000, 0), MATCH(W$1, 'Ambiente-Termico'!$B$1:$EC$1, 0))</f>
        <v>27.78</v>
      </c>
      <c r="X170">
        <f>INDEX('Ambiente-Termico'!$B$2:$EC$1000, MATCH($O170, 'Ambiente-Termico'!$I$2:$I$1000, 0), MATCH(X$1, 'Ambiente-Termico'!$B$1:$EC$1, 0))</f>
        <v>19.96</v>
      </c>
      <c r="Y170">
        <f>INDEX('Ambiente-Termico'!$B$2:$EC$1000, MATCH($O170, 'Ambiente-Termico'!$I$2:$I$1000, 0), MATCH(Y$1, 'Ambiente-Termico'!$B$1:$EC$1, 0))</f>
        <v>20.7</v>
      </c>
      <c r="Z170">
        <f>INDEX('Ambiente-Termico'!$B$2:$EC$1000, MATCH($O170, 'Ambiente-Termico'!$I$2:$I$1000, 0), MATCH(Z$1, 'Ambiente-Termico'!$B$1:$EC$1, 0))</f>
        <v>26.11</v>
      </c>
      <c r="AA170">
        <f>INDEX('Ambiente-Termico'!$B$2:$EC$1000, MATCH($O170, 'Ambiente-Termico'!$I$2:$I$1000, 0), MATCH(AA$1, 'Ambiente-Termico'!$B$1:$EC$1, 0))</f>
        <v>27.14</v>
      </c>
      <c r="AB170">
        <f>INDEX('Ambiente-Termico'!$B$2:$EC$1000, MATCH($O170, 'Ambiente-Termico'!$I$2:$I$1000, 0), MATCH(AB$1, 'Ambiente-Termico'!$B$1:$EC$1, 0))</f>
        <v>20.53</v>
      </c>
      <c r="AC170">
        <f>INDEX('Ambiente-Termico'!$B$2:$EC$1000, MATCH($O170, 'Ambiente-Termico'!$I$2:$I$1000, 0), MATCH(AC$1, 'Ambiente-Termico'!$B$1:$EC$1, 0))</f>
        <v>20.9</v>
      </c>
      <c r="AD170">
        <f>INDEX('Ambiente-Termico'!$B$2:$EC$1000, MATCH($O170, 'Ambiente-Termico'!$I$2:$I$1000, 0), MATCH(AD$1, 'Ambiente-Termico'!$B$1:$EC$1, 0))</f>
        <v>26.58</v>
      </c>
      <c r="AE170">
        <f>INDEX('Ambiente-Termico'!$B$2:$EC$1000, MATCH($O170, 'Ambiente-Termico'!$I$2:$I$1000, 0), MATCH(AE$1, 'Ambiente-Termico'!$B$1:$EC$1, 0))</f>
        <v>27.45</v>
      </c>
      <c r="AF170">
        <f>INDEX('Ambiente-Termico'!$B$2:$EC$1000, MATCH($O170, 'Ambiente-Termico'!$I$2:$I$1000, 0), MATCH(AF$1, 'Ambiente-Termico'!$B$1:$EC$1, 0))</f>
        <v>20.25</v>
      </c>
      <c r="AG170">
        <f>INDEX('Ambiente-Termico'!$B$2:$EC$1000, MATCH($O170, 'Ambiente-Termico'!$I$2:$I$1000, 0), MATCH(AG$1, 'Ambiente-Termico'!$B$1:$EC$1, 0))</f>
        <v>20.8</v>
      </c>
      <c r="AH170" s="2">
        <f t="shared" si="132"/>
        <v>1.4207650273224015E-2</v>
      </c>
      <c r="AI170" s="2">
        <f t="shared" si="132"/>
        <v>5.4458815520762371E-2</v>
      </c>
      <c r="AJ170" s="2">
        <f t="shared" si="132"/>
        <v>2.49875062468774E-3</v>
      </c>
      <c r="AK170" s="2">
        <f t="shared" si="132"/>
        <v>1.3816102906145766E-2</v>
      </c>
      <c r="AL170" s="2">
        <f t="shared" si="133"/>
        <v>2.8284331968738474E-2</v>
      </c>
      <c r="AM170" s="2">
        <f t="shared" si="133"/>
        <v>7.999999999999996E-2</v>
      </c>
      <c r="AN170" s="2">
        <f t="shared" si="133"/>
        <v>8.6914534041525604E-3</v>
      </c>
      <c r="AO170" s="2">
        <f t="shared" si="133"/>
        <v>2.1077283372365474E-2</v>
      </c>
      <c r="AP170" s="2">
        <f t="shared" si="134"/>
        <v>2.1354933726067782E-2</v>
      </c>
      <c r="AQ170" s="2">
        <f t="shared" si="134"/>
        <v>6.7595108695652217E-2</v>
      </c>
      <c r="AR170" s="2">
        <f t="shared" si="134"/>
        <v>5.4027504911591251E-3</v>
      </c>
      <c r="AS170" s="2">
        <f t="shared" si="134"/>
        <v>1.7477562588568807E-2</v>
      </c>
      <c r="AT170">
        <f>INDEX('Ambiente-Termico'!$B$2:$EC$1000, MATCH($O170, 'Ambiente-Termico'!$I$2:$I$1000, 0), MATCH(AT$1, 'Ambiente-Termico'!$B$1:$EC$1, 0))</f>
        <v>0</v>
      </c>
      <c r="AU170" s="2">
        <f>INDEX('Ambiente-Termico'!$B$2:$EC$1000, MATCH($O170, 'Ambiente-Termico'!$I$2:$I$1000, 0), MATCH(AU$1, 'Ambiente-Termico'!$B$1:$EC$1, 0))</f>
        <v>0</v>
      </c>
      <c r="AV170">
        <f>INDEX('Ambiente-Termico'!$B$2:$EC$1000, MATCH($O170, 'Ambiente-Termico'!$I$2:$I$1000, 0), MATCH(AV$1, 'Ambiente-Termico'!$B$1:$EC$1, 0))</f>
        <v>3617</v>
      </c>
      <c r="AW170" s="2">
        <f>INDEX('Ambiente-Termico'!$B$2:$EC$1000, MATCH($O170, 'Ambiente-Termico'!$I$2:$I$1000, 0), MATCH(AW$1, 'Ambiente-Termico'!$B$1:$EC$1, 0))</f>
        <v>0.99095890410958909</v>
      </c>
      <c r="AX170">
        <f>INDEX('Ambiente-Termico'!$B$2:$EC$1000, MATCH($O170, 'Ambiente-Termico'!$I$2:$I$1000, 0), MATCH(AX$1, 'Ambiente-Termico'!$B$1:$EC$1, 0))</f>
        <v>33</v>
      </c>
      <c r="AY170" s="2">
        <f>INDEX('Ambiente-Termico'!$B$2:$EC$1000, MATCH($O170, 'Ambiente-Termico'!$I$2:$I$1000, 0), MATCH(AY$1, 'Ambiente-Termico'!$B$1:$EC$1, 0))</f>
        <v>9.0410958904109592E-3</v>
      </c>
      <c r="AZ170">
        <f>INDEX('Ambiente-Termico'!$B$2:$EC$1000, MATCH($O170, 'Ambiente-Termico'!$I$2:$I$1000, 0), MATCH(AZ$1, 'Ambiente-Termico'!$B$1:$EC$1, 0))</f>
        <v>0</v>
      </c>
      <c r="BA170" s="2">
        <f>INDEX('Ambiente-Termico'!$B$2:$EC$1000, MATCH($O170, 'Ambiente-Termico'!$I$2:$I$1000, 0), MATCH(BA$1, 'Ambiente-Termico'!$B$1:$EC$1, 0))</f>
        <v>0</v>
      </c>
      <c r="BB170">
        <f>INDEX('Ambiente-Termico'!$B$2:$EC$1000, MATCH($O170, 'Ambiente-Termico'!$I$2:$I$1000, 0), MATCH(BB$1, 'Ambiente-Termico'!$B$1:$EC$1, 0))</f>
        <v>8721</v>
      </c>
      <c r="BC170" s="2">
        <f>INDEX('Ambiente-Termico'!$B$2:$EC$1000, MATCH($O170, 'Ambiente-Termico'!$I$2:$I$1000, 0), MATCH(BC$1, 'Ambiente-Termico'!$B$1:$EC$1, 0))</f>
        <v>0.9955479452054794</v>
      </c>
      <c r="BD170" t="e">
        <f>INDEX('Ambiente-Termico'!$B$2:$EC$1000, MATCH($O170, 'Ambiente-Termico'!$I$2:$I$1000, 0), MATCH(BD$1, 'Ambiente-Termico'!$B$1:$EC$1, 0))</f>
        <v>#N/A</v>
      </c>
      <c r="BE170" s="2" t="e">
        <f>INDEX('Ambiente-Termico'!$B$2:$EC$1000, MATCH($O170, 'Ambiente-Termico'!$I$2:$I$1000, 0), MATCH(BE$1, 'Ambiente-Termico'!$B$1:$EC$1, 0))</f>
        <v>#N/A</v>
      </c>
      <c r="BF170">
        <f>INDEX('Ambiente-Termico'!$B$2:$EC$1000, MATCH($O170, 'Ambiente-Termico'!$I$2:$I$1000, 0), MATCH(BF$1, 'Ambiente-Termico'!$B$1:$EC$1, 0))</f>
        <v>2</v>
      </c>
      <c r="BG170" s="2">
        <f>INDEX('Ambiente-Termico'!$B$2:$EC$1000, MATCH($O170, 'Ambiente-Termico'!$I$2:$I$1000, 0), MATCH(BG$1, 'Ambiente-Termico'!$B$1:$EC$1, 0))</f>
        <v>5.4794520547945202E-4</v>
      </c>
      <c r="BH170">
        <f>INDEX('Ambiente-Termico'!$B$2:$EC$1000, MATCH($O170, 'Ambiente-Termico'!$I$2:$I$1000, 0), MATCH(BH$1, 'Ambiente-Termico'!$B$1:$EC$1, 0))</f>
        <v>318</v>
      </c>
      <c r="BI170" s="2">
        <f>INDEX('Ambiente-Termico'!$B$2:$EC$1000, MATCH($O170, 'Ambiente-Termico'!$I$2:$I$1000, 0), MATCH(BI$1, 'Ambiente-Termico'!$B$1:$EC$1, 0))</f>
        <v>8.7123287671232882E-2</v>
      </c>
      <c r="BJ170">
        <f>INDEX('Ambiente-Termico'!$B$2:$EC$1000, MATCH($O170, 'Ambiente-Termico'!$I$2:$I$1000, 0), MATCH(BJ$1, 'Ambiente-Termico'!$B$1:$EC$1, 0))</f>
        <v>3330</v>
      </c>
      <c r="BK170" s="2">
        <f>INDEX('Ambiente-Termico'!$B$2:$EC$1000, MATCH($O170, 'Ambiente-Termico'!$I$2:$I$1000, 0), MATCH(BK$1, 'Ambiente-Termico'!$B$1:$EC$1, 0))</f>
        <v>0.9123287671232877</v>
      </c>
      <c r="BL170">
        <f>INDEX('Ambiente-Termico'!$B$2:$EC$1000, MATCH($O170, 'Ambiente-Termico'!$I$2:$I$1000, 0), MATCH(BL$1, 'Ambiente-Termico'!$B$1:$EC$1, 0))</f>
        <v>22</v>
      </c>
      <c r="BM170" s="2">
        <f>INDEX('Ambiente-Termico'!$B$2:$EC$1000, MATCH($O170, 'Ambiente-Termico'!$I$2:$I$1000, 0), MATCH(BM$1, 'Ambiente-Termico'!$B$1:$EC$1, 0))</f>
        <v>2.5114155251141552E-3</v>
      </c>
      <c r="BN170">
        <f>INDEX('Ambiente-Termico'!$B$2:$EC$1000, MATCH($O170, 'Ambiente-Termico'!$I$2:$I$1000, 0), MATCH(BN$1, 'Ambiente-Termico'!$B$1:$EC$1, 0))</f>
        <v>760</v>
      </c>
      <c r="BO170" s="2">
        <f>INDEX('Ambiente-Termico'!$B$2:$EC$1000, MATCH($O170, 'Ambiente-Termico'!$I$2:$I$1000, 0), MATCH(BO$1, 'Ambiente-Termico'!$B$1:$EC$1, 0))</f>
        <v>8.6757990867579904E-2</v>
      </c>
      <c r="BP170">
        <f>INDEX('Ambiente-Termico'!$B$2:$EC$1000, MATCH($O170, 'Ambiente-Termico'!$I$2:$I$1000, 0), MATCH(BP$1, 'Ambiente-Termico'!$B$1:$EC$1, 0))</f>
        <v>7978</v>
      </c>
      <c r="BQ170" s="2">
        <f>INDEX('Ambiente-Termico'!$B$2:$EC$1000, MATCH($O170, 'Ambiente-Termico'!$I$2:$I$1000, 0), MATCH(BQ$1, 'Ambiente-Termico'!$B$1:$EC$1, 0))</f>
        <v>0.9107305936073059</v>
      </c>
      <c r="BR170">
        <f>INDEX('Ambiente-Termico'!$B$2:$EC$1000, MATCH($O170, 'Ambiente-Termico'!$I$2:$I$1000, 0), MATCH(BR$1, 'Ambiente-Termico'!$B$1:$EC$1, 0))</f>
        <v>0</v>
      </c>
      <c r="BS170" s="2">
        <f>INDEX('Ambiente-Termico'!$B$2:$EC$1000, MATCH($O170, 'Ambiente-Termico'!$I$2:$I$1000, 0), MATCH(BS$1, 'Ambiente-Termico'!$B$1:$EC$1, 0))</f>
        <v>0</v>
      </c>
      <c r="BT170">
        <f>INDEX('Ambiente-Termico'!$B$2:$EC$1000, MATCH($O170, 'Ambiente-Termico'!$I$2:$I$1000, 0), MATCH(BT$1, 'Ambiente-Termico'!$B$1:$EC$1, 0))</f>
        <v>2269</v>
      </c>
      <c r="BU170" s="2">
        <f>INDEX('Ambiente-Termico'!$B$2:$EC$1000, MATCH($O170, 'Ambiente-Termico'!$I$2:$I$1000, 0), MATCH(BU$1, 'Ambiente-Termico'!$B$1:$EC$1, 0))</f>
        <v>0.62164383561643832</v>
      </c>
      <c r="BV170">
        <f>INDEX('Ambiente-Termico'!$B$2:$EC$1000, MATCH($O170, 'Ambiente-Termico'!$I$2:$I$1000, 0), MATCH(BV$1, 'Ambiente-Termico'!$B$1:$EC$1, 0))</f>
        <v>6491</v>
      </c>
      <c r="BW170" s="2">
        <f>INDEX('Ambiente-Termico'!$B$2:$EC$1000, MATCH($O170, 'Ambiente-Termico'!$I$2:$I$1000, 0), MATCH(BW$1, 'Ambiente-Termico'!$B$1:$EC$1, 0))</f>
        <v>0.74098173515981736</v>
      </c>
      <c r="BX170">
        <f>INDEX('Ambiente-Termico'!$B$2:$EC$1000, MATCH($O170, 'Ambiente-Termico'!$I$2:$I$1000, 0), MATCH(BX$1, 'Ambiente-Termico'!$B$1:$EC$1, 0))</f>
        <v>0</v>
      </c>
      <c r="BY170" s="2">
        <f>INDEX('Ambiente-Termico'!$B$2:$EC$1000, MATCH($O170, 'Ambiente-Termico'!$I$2:$I$1000, 0), MATCH(BY$1, 'Ambiente-Termico'!$B$1:$EC$1, 0))</f>
        <v>0</v>
      </c>
      <c r="BZ170">
        <f>INDEX('Ambiente-Termico'!$B$2:$EC$1000, MATCH($O170, 'Ambiente-Termico'!$I$2:$I$1000, 0), MATCH(BZ$1, 'Ambiente-Termico'!$B$1:$EC$1, 0))</f>
        <v>4187</v>
      </c>
      <c r="CA170" s="2">
        <f>INDEX('Ambiente-Termico'!$B$2:$EC$1000, MATCH($O170, 'Ambiente-Termico'!$I$2:$I$1000, 0), MATCH(CA$1, 'Ambiente-Termico'!$B$1:$EC$1, 0))</f>
        <v>0.47796803652968028</v>
      </c>
      <c r="CB170">
        <f>INDEX('Ambiente-Termico'!$B$2:$EC$1000, MATCH($O170, 'Ambiente-Termico'!$I$2:$I$1000, 0), MATCH(CB$1, 'Ambiente-Termico'!$B$1:$EC$1, 0))</f>
        <v>4573</v>
      </c>
      <c r="CC170" s="2">
        <f>INDEX('Ambiente-Termico'!$B$2:$EC$1000, MATCH($O170, 'Ambiente-Termico'!$I$2:$I$1000, 0), MATCH(CC$1, 'Ambiente-Termico'!$B$1:$EC$1, 0))</f>
        <v>0.52203196347031966</v>
      </c>
      <c r="CD170">
        <f>INDEX('Ambiente-Termico'!$B$2:$EC$1000, MATCH($O170, 'Ambiente-Termico'!$I$2:$I$1000, 0), MATCH(CD$1, 'Ambiente-Termico'!$B$1:$EC$1, 0))</f>
        <v>2001.55</v>
      </c>
      <c r="CE170">
        <f>INDEX('Ambiente-Termico'!$B$2:$EC$1000, MATCH($O170, 'Ambiente-Termico'!$I$2:$I$1000, 0), MATCH(CE$1, 'Ambiente-Termico'!$B$1:$EC$1, 0))</f>
        <v>409.3</v>
      </c>
      <c r="CF170">
        <f>INDEX('Ambiente-Termico'!$B$2:$EC$1000, MATCH($O170, 'Ambiente-Termico'!$I$2:$I$1000, 0), MATCH(CF$1, 'Ambiente-Termico'!$B$1:$EC$1, 0))</f>
        <v>100.0775</v>
      </c>
      <c r="CG170">
        <f>INDEX('Ambiente-Termico'!$B$2:$EC$1000, MATCH($O170, 'Ambiente-Termico'!$I$2:$I$1000, 0), MATCH(CG$1, 'Ambiente-Termico'!$B$1:$EC$1, 0))</f>
        <v>20.465</v>
      </c>
      <c r="CH170">
        <f>INDEX('Ambiente-Termico'!$B$2:$EC$1000, MATCH($O170, 'Ambiente-Termico'!$I$2:$I$1000, 0), MATCH(CH$1, 'Ambiente-Termico'!$B$1:$EC$1, 0))</f>
        <v>79.612499999999997</v>
      </c>
      <c r="CI170">
        <f>INDEX('Ambiente-Termico'!$B$2:$EC$1000, MATCH($O170, 'Ambiente-Termico'!$I$2:$I$1000, 0), MATCH(CI$1, 'Ambiente-Termico'!$B$1:$EC$1, 0))</f>
        <v>2127.65</v>
      </c>
      <c r="CJ170">
        <f>INDEX('Ambiente-Termico'!$B$2:$EC$1000, MATCH($O170, 'Ambiente-Termico'!$I$2:$I$1000, 0), MATCH(CJ$1, 'Ambiente-Termico'!$B$1:$EC$1, 0))</f>
        <v>30.919179432946571</v>
      </c>
      <c r="CK170">
        <f>INDEX('Ambiente-Termico'!$B$2:$EC$1000, MATCH($O170, 'Ambiente-Termico'!$I$2:$I$1000, 0), MATCH(CK$1, 'Ambiente-Termico'!$B$1:$EC$1, 0))</f>
        <v>0</v>
      </c>
      <c r="CL170">
        <f>INDEX('Ambiente-Termico'!$B$2:$EC$1000, MATCH($O170, 'Ambiente-Termico'!$I$2:$I$1000, 0), MATCH(CL$1, 'Ambiente-Termico'!$B$1:$EC$1, 0))</f>
        <v>0</v>
      </c>
      <c r="CM170">
        <f>INDEX('Ambiente-Termico'!$B$2:$EC$1000, MATCH($O170, 'Ambiente-Termico'!$I$2:$I$1000, 0), MATCH(CM$1, 'Ambiente-Termico'!$B$1:$EC$1, 0))</f>
        <v>0</v>
      </c>
      <c r="CN170">
        <f>INDEX('Ambiente-Termico'!$B$2:$EC$1000, MATCH($O170, 'Ambiente-Termico'!$I$2:$I$1000, 0), MATCH(CN$1, 'Ambiente-Termico'!$B$1:$EC$1, 0))</f>
        <v>0</v>
      </c>
      <c r="CO170">
        <f>INDEX('Ambiente-Termico'!$B$2:$EC$1000, MATCH($O170, 'Ambiente-Termico'!$I$2:$I$1000, 0), MATCH(CO$1, 'Ambiente-Termico'!$B$1:$EC$1, 0))</f>
        <v>0</v>
      </c>
      <c r="CP170">
        <f>INDEX('Ambiente-Termico'!$B$2:$EC$1000, MATCH($O170, 'Ambiente-Termico'!$I$2:$I$1000, 0), MATCH(CP$1, 'Ambiente-Termico'!$B$1:$EC$1, 0))</f>
        <v>0</v>
      </c>
      <c r="CQ170">
        <f>INDEX('Ambiente-Termico'!$B$2:$EC$1000, MATCH($O170, 'Ambiente-Termico'!$I$2:$I$1000, 0), MATCH(CQ$1, 'Ambiente-Termico'!$B$1:$EC$1, 0))</f>
        <v>0</v>
      </c>
      <c r="CR170">
        <f>INDEX('Ambiente-Termico'!$B$2:$EC$1000, MATCH($O170, 'Ambiente-Termico'!$I$2:$I$1000, 0), MATCH(CR$1, 'Ambiente-Termico'!$B$1:$EC$1, 0))</f>
        <v>0</v>
      </c>
      <c r="CS170">
        <f>INDEX('Ambiente-Termico'!$B$2:$EC$1000, MATCH($O170, 'Ambiente-Termico'!$I$2:$I$1000, 0), MATCH(CS$1, 'Ambiente-Termico'!$B$1:$EC$1, 0))</f>
        <v>0</v>
      </c>
      <c r="CT170">
        <f>INDEX('Ambiente-Termico'!$B$2:$EC$1000, MATCH($O170, 'Ambiente-Termico'!$I$2:$I$1000, 0), MATCH(CT$1, 'Ambiente-Termico'!$B$1:$EC$1, 0))</f>
        <v>0</v>
      </c>
      <c r="CU170">
        <f>INDEX('Ambiente-Termico'!$B$2:$EC$1000, MATCH($O170, 'Ambiente-Termico'!$I$2:$I$1000, 0), MATCH(CU$1, 'Ambiente-Termico'!$B$1:$EC$1, 0))</f>
        <v>0</v>
      </c>
      <c r="CV170">
        <f>INDEX('Ambiente-Termico'!$B$2:$EC$1000, MATCH($O170, 'Ambiente-Termico'!$I$2:$I$1000, 0), MATCH(CV$1, 'Ambiente-Termico'!$B$1:$EC$1, 0))</f>
        <v>0</v>
      </c>
      <c r="CW170">
        <f>INDEX('Ambiente-Termico'!$B$2:$EC$1000, MATCH($O170, 'Ambiente-Termico'!$I$2:$I$1000, 0), MATCH(CW$1, 'Ambiente-Termico'!$B$1:$EC$1, 0))</f>
        <v>0</v>
      </c>
      <c r="CX170">
        <f>INDEX('Ambiente-Termico'!$B$2:$EC$1000, MATCH($O170, 'Ambiente-Termico'!$I$2:$I$1000, 0), MATCH(CX$1, 'Ambiente-Termico'!$B$1:$EC$1, 0))</f>
        <v>0</v>
      </c>
      <c r="CY170">
        <f>INDEX('Ambiente-Termico'!$B$2:$EC$1000, MATCH($O170, 'Ambiente-Termico'!$I$2:$I$1000, 0), MATCH(CY$1, 'Ambiente-Termico'!$B$1:$EC$1, 0))</f>
        <v>0</v>
      </c>
      <c r="CZ170">
        <f>INDEX('Ambiente-Termico'!$B$2:$EC$1000, MATCH($O170, 'Ambiente-Termico'!$I$2:$I$1000, 0), MATCH(CZ$1, 'Ambiente-Termico'!$B$1:$EC$1, 0))</f>
        <v>0</v>
      </c>
      <c r="DA170">
        <f>INDEX('Ambiente-Termico'!$B$2:$EC$1000, MATCH($O170, 'Ambiente-Termico'!$I$2:$I$1000, 0), MATCH(DA$1, 'Ambiente-Termico'!$B$1:$EC$1, 0))</f>
        <v>0</v>
      </c>
      <c r="DB170">
        <f>INDEX('Ambiente-Termico'!$B$2:$EC$1000, MATCH($O170, 'Ambiente-Termico'!$I$2:$I$1000, 0), MATCH(DB$1, 'Ambiente-Termico'!$B$1:$EC$1, 0))</f>
        <v>0</v>
      </c>
      <c r="DC170">
        <f>INDEX('Ambiente-Termico'!$B$2:$EC$1000, MATCH($O170, 'Ambiente-Termico'!$I$2:$I$1000, 0), MATCH(DC$1, 'Ambiente-Termico'!$B$1:$EC$1, 0))</f>
        <v>0</v>
      </c>
      <c r="DD170">
        <f>INDEX('Ambiente-Termico'!$B$2:$EC$1000, MATCH($O170, 'Ambiente-Termico'!$I$2:$I$1000, 0), MATCH(DD$1, 'Ambiente-Termico'!$B$1:$EC$1, 0))</f>
        <v>0</v>
      </c>
      <c r="DE170">
        <f>INDEX('Ambiente-Termico'!$B$2:$EC$1000, MATCH($O170, 'Ambiente-Termico'!$I$2:$I$1000, 0), MATCH(DE$1, 'Ambiente-Termico'!$B$1:$EC$1, 0))</f>
        <v>0</v>
      </c>
      <c r="DF170">
        <f>INDEX('Ambiente-Termico'!$B$2:$EC$1000, MATCH($O170, 'Ambiente-Termico'!$I$2:$I$1000, 0), MATCH(DF$1, 'Ambiente-Termico'!$B$1:$EC$1, 0))</f>
        <v>0</v>
      </c>
      <c r="DG170">
        <f>INDEX('Ambiente-Termico'!$B$2:$EC$1000, MATCH($O170, 'Ambiente-Termico'!$I$2:$I$1000, 0), MATCH(DG$1, 'Ambiente-Termico'!$B$1:$EC$1, 0))</f>
        <v>0</v>
      </c>
      <c r="DH170">
        <f>INDEX('Ambiente-Termico'!$B$2:$EC$1000, MATCH($O170, 'Ambiente-Termico'!$I$2:$I$1000, 0), MATCH(DH$1, 'Ambiente-Termico'!$B$1:$EC$1, 0))</f>
        <v>0</v>
      </c>
      <c r="DI170">
        <f>INDEX('Ambiente-Termico'!$B$2:$EC$1000, MATCH($O170, 'Ambiente-Termico'!$I$2:$I$1000, 0), MATCH(DI$1, 'Ambiente-Termico'!$B$1:$EC$1, 0))</f>
        <v>0</v>
      </c>
      <c r="DJ170">
        <f>INDEX('Ambiente-Termico'!$B$2:$EC$1000, MATCH($O170, 'Ambiente-Termico'!$I$2:$I$1000, 0), MATCH(DJ$1, 'Ambiente-Termico'!$B$1:$EC$1, 0))</f>
        <v>0</v>
      </c>
      <c r="DK170">
        <f>INDEX('Ambiente-Termico'!$B$2:$EC$1000, MATCH($O170, 'Ambiente-Termico'!$I$2:$I$1000, 0), MATCH(DK$1, 'Ambiente-Termico'!$B$1:$EC$1, 0))</f>
        <v>0</v>
      </c>
      <c r="DL170">
        <f>INDEX('Ambiente-Termico'!$B$2:$EC$1000, MATCH($O170, 'Ambiente-Termico'!$I$2:$I$1000, 0), MATCH(DL$1, 'Ambiente-Termico'!$B$1:$EC$1, 0))</f>
        <v>0</v>
      </c>
      <c r="DM170">
        <f>INDEX('Ambiente-Termico'!$B$2:$EC$1000, MATCH($O170, 'Ambiente-Termico'!$I$2:$I$1000, 0), MATCH(DM$1, 'Ambiente-Termico'!$B$1:$EC$1, 0))</f>
        <v>0</v>
      </c>
      <c r="DN170" s="2">
        <f t="shared" si="90"/>
        <v>0.49415698306232725</v>
      </c>
      <c r="DO170" s="2">
        <f t="shared" si="91"/>
        <v>0.21271807497739903</v>
      </c>
      <c r="DP170" s="2">
        <f t="shared" si="92"/>
        <v>0.49415698306232725</v>
      </c>
      <c r="DQ170" s="2">
        <f t="shared" si="93"/>
        <v>0.21271807497739903</v>
      </c>
      <c r="DR170" s="2">
        <f t="shared" si="94"/>
        <v>0.53672857196891455</v>
      </c>
      <c r="DS170" s="2">
        <f t="shared" si="95"/>
        <v>0.50082232404494276</v>
      </c>
      <c r="DT170" s="2">
        <f t="shared" si="96"/>
        <v>6.2099310815784459E-2</v>
      </c>
      <c r="DU170" s="2">
        <f t="shared" si="97"/>
        <v>0</v>
      </c>
      <c r="DV170" s="2">
        <f t="shared" si="98"/>
        <v>0</v>
      </c>
      <c r="DW170" s="2">
        <f t="shared" si="99"/>
        <v>0</v>
      </c>
      <c r="DX170" s="2">
        <f t="shared" si="100"/>
        <v>0</v>
      </c>
      <c r="DY170" s="2">
        <f t="shared" si="101"/>
        <v>0</v>
      </c>
      <c r="DZ170" s="2">
        <f t="shared" si="102"/>
        <v>0</v>
      </c>
      <c r="EA170" s="2">
        <f t="shared" si="103"/>
        <v>0</v>
      </c>
      <c r="EB170" s="2">
        <f t="shared" si="104"/>
        <v>0</v>
      </c>
      <c r="EC170" s="2">
        <f t="shared" si="105"/>
        <v>0</v>
      </c>
      <c r="ED170" s="2">
        <f t="shared" si="106"/>
        <v>0</v>
      </c>
      <c r="EE170" s="2">
        <f t="shared" si="107"/>
        <v>0</v>
      </c>
      <c r="EF170" s="2">
        <f t="shared" si="108"/>
        <v>0</v>
      </c>
      <c r="EG170" s="2">
        <f t="shared" si="109"/>
        <v>0</v>
      </c>
      <c r="EH170" s="2">
        <f t="shared" si="110"/>
        <v>0</v>
      </c>
      <c r="EI170" s="2">
        <f t="shared" si="111"/>
        <v>0</v>
      </c>
      <c r="EJ170" s="2">
        <f t="shared" si="112"/>
        <v>0</v>
      </c>
      <c r="EK170" s="2">
        <f t="shared" si="113"/>
        <v>0</v>
      </c>
      <c r="EL170" s="2">
        <f t="shared" si="114"/>
        <v>0</v>
      </c>
      <c r="EM170" s="2">
        <f t="shared" si="115"/>
        <v>0</v>
      </c>
      <c r="EN170" s="2">
        <f t="shared" si="116"/>
        <v>0</v>
      </c>
      <c r="EO170" s="2">
        <f t="shared" si="117"/>
        <v>0</v>
      </c>
      <c r="EP170" s="2">
        <f t="shared" si="118"/>
        <v>0</v>
      </c>
      <c r="EQ170" s="2">
        <f t="shared" si="119"/>
        <v>0</v>
      </c>
      <c r="ER170" s="2">
        <f t="shared" si="120"/>
        <v>0</v>
      </c>
      <c r="ES170" s="2">
        <f t="shared" si="121"/>
        <v>0</v>
      </c>
      <c r="ET170" s="2">
        <f t="shared" si="122"/>
        <v>0</v>
      </c>
      <c r="EU170" s="2">
        <f t="shared" si="123"/>
        <v>0</v>
      </c>
      <c r="EV170">
        <f>INDEX('Ambiente-Luminico'!$B$2:$DZ$1000, MATCH($P170, 'Ambiente-Luminico'!$M$2:$M$1000, 0), MATCH(EV$1, 'Ambiente-Luminico'!$B$1:$DZ$1, 0))</f>
        <v>1</v>
      </c>
      <c r="EW170">
        <f>INDEX('Ambiente-Luminico'!$B$2:$DZ$1000, MATCH($P170, 'Ambiente-Luminico'!$M$2:$M$1000, 0), MATCH(EW$1, 'Ambiente-Luminico'!$B$1:$DZ$1, 0))</f>
        <v>0.21428572000000001</v>
      </c>
      <c r="EX170">
        <f>INDEX('Ambiente-Luminico'!$B$2:$DZ$1000, MATCH($P170, 'Ambiente-Luminico'!$M$2:$M$1000, 0), MATCH(EX$1, 'Ambiente-Luminico'!$B$1:$DZ$1, 0))</f>
        <v>0</v>
      </c>
      <c r="EY170">
        <f>INDEX('Ambiente-Luminico'!$B$2:$DZ$1000, MATCH($P170, 'Ambiente-Luminico'!$M$2:$M$1000, 0), MATCH(EY$1, 'Ambiente-Luminico'!$B$1:$DZ$1, 0))</f>
        <v>0.84396780000000005</v>
      </c>
      <c r="EZ170">
        <f>INDEX('Ambiente-Luminico'!$B$2:$DZ$1000, MATCH($P170, 'Ambiente-Luminico'!$M$2:$M$1000, 0), MATCH(EZ$1, 'Ambiente-Luminico'!$B$1:$DZ$1, 0))</f>
        <v>5.9207436000000002E-2</v>
      </c>
      <c r="FA170">
        <f>INDEX('Ambiente-Luminico'!$B$2:$DZ$1000, MATCH($P170, 'Ambiente-Luminico'!$M$2:$M$1000, 0), MATCH(FA$1, 'Ambiente-Luminico'!$B$1:$DZ$1, 0))</f>
        <v>1375.9358999999999</v>
      </c>
      <c r="FB170">
        <f>INDEX('Ambiente-Luminico'!$B$2:$DZ$1000, MATCH($P170, 'Ambiente-Luminico'!$M$2:$M$1000, 0), MATCH(FB$1, 'Ambiente-Luminico'!$B$1:$DZ$1, 0))</f>
        <v>0.25892857000000002</v>
      </c>
    </row>
    <row r="171" spans="1:158" x14ac:dyDescent="0.3">
      <c r="A171">
        <f>IF(INDEX(Plan1!O$5:O$1000,ROW()-1)="","",INDEX(Plan1!O$5:O$1000,ROW()-1))</f>
        <v>170</v>
      </c>
      <c r="B171" t="str">
        <f>IF(INDEX(Plan1!P$5:P$1000,ROW()-1)="","",INDEX(Plan1!P$5:P$1000,ROW()-1))</f>
        <v>CTD-VN-V60-T120_Pext</v>
      </c>
      <c r="C171" t="str">
        <f>IF(INDEX(Plan1!Q$5:Q$1000,ROW()-1)="","",INDEX(Plan1!Q$5:Q$1000,ROW()-1))</f>
        <v>CTD</v>
      </c>
      <c r="D171" t="str">
        <f>IF(INDEX(Plan1!R$5:R$1000,ROW()-1)="","",INDEX(Plan1!R$5:R$1000,ROW()-1))</f>
        <v>VN</v>
      </c>
      <c r="E171" t="str">
        <f>IF(INDEX(Plan1!S$5:S$1000,ROW()-1)="","",INDEX(Plan1!S$5:S$1000,ROW()-1))</f>
        <v>V60</v>
      </c>
      <c r="F171" t="str">
        <f>IF(INDEX(Plan1!T$5:T$1000,ROW()-1)="","",INDEX(Plan1!T$5:T$1000,ROW()-1))</f>
        <v>T120_Pext</v>
      </c>
      <c r="G171" t="str">
        <f>IF(INDEX(Plan1!U$5:U$1000,ROW()-1)="","",INDEX(Plan1!U$5:U$1000,ROW()-1))</f>
        <v>DORMITÓRIO 2</v>
      </c>
      <c r="H171">
        <f>IF(INDEX(Plan1!W$5:W$1000,ROW()-1)="","",INDEX(Plan1!W$5:W$1000,ROW()-1))</f>
        <v>20</v>
      </c>
      <c r="I171">
        <f>IF(INDEX(Plan1!X$5:X$1000,ROW()-1)="","",INDEX(Plan1!X$5:X$1000,ROW()-1))</f>
        <v>14.52</v>
      </c>
      <c r="J171">
        <f>IF(INDEX(Plan1!Y$5:Y$1000,ROW()-1)="","",INDEX(Plan1!Y$5:Y$1000,ROW()-1))</f>
        <v>6.24</v>
      </c>
      <c r="K171" s="16">
        <f>IF(INDEX(Plan1!Z$5:Z$1000,ROW()-1)="","",INDEX(Plan1!Z$5:Z$1000,ROW()-1))</f>
        <v>0.43</v>
      </c>
      <c r="L171" s="2">
        <f>IF(INDEX(Plan1!AA$5:AA$1000,ROW()-1)="","",INDEX(Plan1!AA$5:AA$1000,ROW()-1))</f>
        <v>0.31</v>
      </c>
      <c r="M171" t="str">
        <f t="shared" si="124"/>
        <v>T120_Pext</v>
      </c>
      <c r="N171" t="str">
        <f t="shared" si="125"/>
        <v>Oeste</v>
      </c>
      <c r="O171" t="str">
        <f t="shared" si="126"/>
        <v>CTD-VN-V60-T120_Pext-DORMITÓRIO 2-T120_Pext</v>
      </c>
      <c r="P171" t="str">
        <f t="shared" si="127"/>
        <v>CTD-VN-V60-T120_Pext-DORMITÓRIO 2-T120_Pext</v>
      </c>
      <c r="Q171" t="str">
        <f t="shared" si="128"/>
        <v>CTD_T120_Pext_V60</v>
      </c>
      <c r="R171" t="str">
        <f t="shared" si="129"/>
        <v>CTD_T120_Pext_V60_sDG</v>
      </c>
      <c r="S171" t="str">
        <f t="shared" si="130"/>
        <v>CTD-DORM-02</v>
      </c>
      <c r="T171" t="str">
        <f t="shared" si="131"/>
        <v>CTD-VN-V86-ST-DORMITÓRIO 2-ST</v>
      </c>
      <c r="U171">
        <f>INDEX('Ambiente-Termico'!$B$2:$EC$1000, MATCH($O171, 'Ambiente-Termico'!$I$2:$I$1000, 0), MATCH(U$1, 'Ambiente-Termico'!$B$1:$EC$1, 0))</f>
        <v>3650</v>
      </c>
      <c r="V171">
        <f>INDEX('Ambiente-Termico'!$B$2:$EC$1000, MATCH($O171, 'Ambiente-Termico'!$I$2:$I$1000, 0), MATCH(V$1, 'Ambiente-Termico'!$B$1:$EC$1, 0))</f>
        <v>26.92</v>
      </c>
      <c r="W171">
        <f>INDEX('Ambiente-Termico'!$B$2:$EC$1000, MATCH($O171, 'Ambiente-Termico'!$I$2:$I$1000, 0), MATCH(W$1, 'Ambiente-Termico'!$B$1:$EC$1, 0))</f>
        <v>27.96</v>
      </c>
      <c r="X171">
        <f>INDEX('Ambiente-Termico'!$B$2:$EC$1000, MATCH($O171, 'Ambiente-Termico'!$I$2:$I$1000, 0), MATCH(X$1, 'Ambiente-Termico'!$B$1:$EC$1, 0))</f>
        <v>19.93</v>
      </c>
      <c r="Y171">
        <f>INDEX('Ambiente-Termico'!$B$2:$EC$1000, MATCH($O171, 'Ambiente-Termico'!$I$2:$I$1000, 0), MATCH(Y$1, 'Ambiente-Termico'!$B$1:$EC$1, 0))</f>
        <v>20.64</v>
      </c>
      <c r="Z171">
        <f>INDEX('Ambiente-Termico'!$B$2:$EC$1000, MATCH($O171, 'Ambiente-Termico'!$I$2:$I$1000, 0), MATCH(Z$1, 'Ambiente-Termico'!$B$1:$EC$1, 0))</f>
        <v>25.91</v>
      </c>
      <c r="AA171">
        <f>INDEX('Ambiente-Termico'!$B$2:$EC$1000, MATCH($O171, 'Ambiente-Termico'!$I$2:$I$1000, 0), MATCH(AA$1, 'Ambiente-Termico'!$B$1:$EC$1, 0))</f>
        <v>26.92</v>
      </c>
      <c r="AB171">
        <f>INDEX('Ambiente-Termico'!$B$2:$EC$1000, MATCH($O171, 'Ambiente-Termico'!$I$2:$I$1000, 0), MATCH(AB$1, 'Ambiente-Termico'!$B$1:$EC$1, 0))</f>
        <v>20.420000000000002</v>
      </c>
      <c r="AC171">
        <f>INDEX('Ambiente-Termico'!$B$2:$EC$1000, MATCH($O171, 'Ambiente-Termico'!$I$2:$I$1000, 0), MATCH(AC$1, 'Ambiente-Termico'!$B$1:$EC$1, 0))</f>
        <v>20.75</v>
      </c>
      <c r="AD171">
        <f>INDEX('Ambiente-Termico'!$B$2:$EC$1000, MATCH($O171, 'Ambiente-Termico'!$I$2:$I$1000, 0), MATCH(AD$1, 'Ambiente-Termico'!$B$1:$EC$1, 0))</f>
        <v>26.41</v>
      </c>
      <c r="AE171">
        <f>INDEX('Ambiente-Termico'!$B$2:$EC$1000, MATCH($O171, 'Ambiente-Termico'!$I$2:$I$1000, 0), MATCH(AE$1, 'Ambiente-Termico'!$B$1:$EC$1, 0))</f>
        <v>27.44</v>
      </c>
      <c r="AF171">
        <f>INDEX('Ambiente-Termico'!$B$2:$EC$1000, MATCH($O171, 'Ambiente-Termico'!$I$2:$I$1000, 0), MATCH(AF$1, 'Ambiente-Termico'!$B$1:$EC$1, 0))</f>
        <v>20.18</v>
      </c>
      <c r="AG171">
        <f>INDEX('Ambiente-Termico'!$B$2:$EC$1000, MATCH($O171, 'Ambiente-Termico'!$I$2:$I$1000, 0), MATCH(AG$1, 'Ambiente-Termico'!$B$1:$EC$1, 0))</f>
        <v>20.69</v>
      </c>
      <c r="AH171" s="2">
        <f t="shared" si="132"/>
        <v>1.930783242258638E-2</v>
      </c>
      <c r="AI171" s="2">
        <f t="shared" si="132"/>
        <v>4.8332198774676538E-2</v>
      </c>
      <c r="AJ171" s="2">
        <f t="shared" si="132"/>
        <v>3.9980009995003174E-3</v>
      </c>
      <c r="AK171" s="2">
        <f t="shared" si="132"/>
        <v>1.6674606955693116E-2</v>
      </c>
      <c r="AL171" s="2">
        <f t="shared" si="133"/>
        <v>3.5727577223669593E-2</v>
      </c>
      <c r="AM171" s="2">
        <f t="shared" si="133"/>
        <v>8.7457627118644021E-2</v>
      </c>
      <c r="AN171" s="2">
        <f t="shared" si="133"/>
        <v>1.4002897151134674E-2</v>
      </c>
      <c r="AO171" s="2">
        <f t="shared" si="133"/>
        <v>2.8103044496487151E-2</v>
      </c>
      <c r="AP171" s="2">
        <f t="shared" si="134"/>
        <v>2.761413843888072E-2</v>
      </c>
      <c r="AQ171" s="2">
        <f t="shared" si="134"/>
        <v>6.7934782608695676E-2</v>
      </c>
      <c r="AR171" s="2">
        <f t="shared" si="134"/>
        <v>8.8408644400785885E-3</v>
      </c>
      <c r="AS171" s="2">
        <f t="shared" si="134"/>
        <v>2.2673594709494593E-2</v>
      </c>
      <c r="AT171">
        <f>INDEX('Ambiente-Termico'!$B$2:$EC$1000, MATCH($O171, 'Ambiente-Termico'!$I$2:$I$1000, 0), MATCH(AT$1, 'Ambiente-Termico'!$B$1:$EC$1, 0))</f>
        <v>0</v>
      </c>
      <c r="AU171" s="2">
        <f>INDEX('Ambiente-Termico'!$B$2:$EC$1000, MATCH($O171, 'Ambiente-Termico'!$I$2:$I$1000, 0), MATCH(AU$1, 'Ambiente-Termico'!$B$1:$EC$1, 0))</f>
        <v>0</v>
      </c>
      <c r="AV171">
        <f>INDEX('Ambiente-Termico'!$B$2:$EC$1000, MATCH($O171, 'Ambiente-Termico'!$I$2:$I$1000, 0), MATCH(AV$1, 'Ambiente-Termico'!$B$1:$EC$1, 0))</f>
        <v>3621</v>
      </c>
      <c r="AW171" s="2">
        <f>INDEX('Ambiente-Termico'!$B$2:$EC$1000, MATCH($O171, 'Ambiente-Termico'!$I$2:$I$1000, 0), MATCH(AW$1, 'Ambiente-Termico'!$B$1:$EC$1, 0))</f>
        <v>0.9920547945205479</v>
      </c>
      <c r="AX171">
        <f>INDEX('Ambiente-Termico'!$B$2:$EC$1000, MATCH($O171, 'Ambiente-Termico'!$I$2:$I$1000, 0), MATCH(AX$1, 'Ambiente-Termico'!$B$1:$EC$1, 0))</f>
        <v>29</v>
      </c>
      <c r="AY171" s="2">
        <f>INDEX('Ambiente-Termico'!$B$2:$EC$1000, MATCH($O171, 'Ambiente-Termico'!$I$2:$I$1000, 0), MATCH(AY$1, 'Ambiente-Termico'!$B$1:$EC$1, 0))</f>
        <v>7.9452054794520548E-3</v>
      </c>
      <c r="AZ171">
        <f>INDEX('Ambiente-Termico'!$B$2:$EC$1000, MATCH($O171, 'Ambiente-Termico'!$I$2:$I$1000, 0), MATCH(AZ$1, 'Ambiente-Termico'!$B$1:$EC$1, 0))</f>
        <v>0</v>
      </c>
      <c r="BA171" s="2">
        <f>INDEX('Ambiente-Termico'!$B$2:$EC$1000, MATCH($O171, 'Ambiente-Termico'!$I$2:$I$1000, 0), MATCH(BA$1, 'Ambiente-Termico'!$B$1:$EC$1, 0))</f>
        <v>0</v>
      </c>
      <c r="BB171">
        <f>INDEX('Ambiente-Termico'!$B$2:$EC$1000, MATCH($O171, 'Ambiente-Termico'!$I$2:$I$1000, 0), MATCH(BB$1, 'Ambiente-Termico'!$B$1:$EC$1, 0))</f>
        <v>8724</v>
      </c>
      <c r="BC171" s="2">
        <f>INDEX('Ambiente-Termico'!$B$2:$EC$1000, MATCH($O171, 'Ambiente-Termico'!$I$2:$I$1000, 0), MATCH(BC$1, 'Ambiente-Termico'!$B$1:$EC$1, 0))</f>
        <v>0.99589041095890407</v>
      </c>
      <c r="BD171" t="e">
        <f>INDEX('Ambiente-Termico'!$B$2:$EC$1000, MATCH($O171, 'Ambiente-Termico'!$I$2:$I$1000, 0), MATCH(BD$1, 'Ambiente-Termico'!$B$1:$EC$1, 0))</f>
        <v>#N/A</v>
      </c>
      <c r="BE171" s="2" t="e">
        <f>INDEX('Ambiente-Termico'!$B$2:$EC$1000, MATCH($O171, 'Ambiente-Termico'!$I$2:$I$1000, 0), MATCH(BE$1, 'Ambiente-Termico'!$B$1:$EC$1, 0))</f>
        <v>#N/A</v>
      </c>
      <c r="BF171">
        <f>INDEX('Ambiente-Termico'!$B$2:$EC$1000, MATCH($O171, 'Ambiente-Termico'!$I$2:$I$1000, 0), MATCH(BF$1, 'Ambiente-Termico'!$B$1:$EC$1, 0))</f>
        <v>2</v>
      </c>
      <c r="BG171" s="2">
        <f>INDEX('Ambiente-Termico'!$B$2:$EC$1000, MATCH($O171, 'Ambiente-Termico'!$I$2:$I$1000, 0), MATCH(BG$1, 'Ambiente-Termico'!$B$1:$EC$1, 0))</f>
        <v>5.4794520547945202E-4</v>
      </c>
      <c r="BH171">
        <f>INDEX('Ambiente-Termico'!$B$2:$EC$1000, MATCH($O171, 'Ambiente-Termico'!$I$2:$I$1000, 0), MATCH(BH$1, 'Ambiente-Termico'!$B$1:$EC$1, 0))</f>
        <v>345</v>
      </c>
      <c r="BI171" s="2">
        <f>INDEX('Ambiente-Termico'!$B$2:$EC$1000, MATCH($O171, 'Ambiente-Termico'!$I$2:$I$1000, 0), MATCH(BI$1, 'Ambiente-Termico'!$B$1:$EC$1, 0))</f>
        <v>9.452054794520548E-2</v>
      </c>
      <c r="BJ171">
        <f>INDEX('Ambiente-Termico'!$B$2:$EC$1000, MATCH($O171, 'Ambiente-Termico'!$I$2:$I$1000, 0), MATCH(BJ$1, 'Ambiente-Termico'!$B$1:$EC$1, 0))</f>
        <v>3303</v>
      </c>
      <c r="BK171" s="2">
        <f>INDEX('Ambiente-Termico'!$B$2:$EC$1000, MATCH($O171, 'Ambiente-Termico'!$I$2:$I$1000, 0), MATCH(BK$1, 'Ambiente-Termico'!$B$1:$EC$1, 0))</f>
        <v>0.90493150684931511</v>
      </c>
      <c r="BL171">
        <f>INDEX('Ambiente-Termico'!$B$2:$EC$1000, MATCH($O171, 'Ambiente-Termico'!$I$2:$I$1000, 0), MATCH(BL$1, 'Ambiente-Termico'!$B$1:$EC$1, 0))</f>
        <v>18</v>
      </c>
      <c r="BM171" s="2">
        <f>INDEX('Ambiente-Termico'!$B$2:$EC$1000, MATCH($O171, 'Ambiente-Termico'!$I$2:$I$1000, 0), MATCH(BM$1, 'Ambiente-Termico'!$B$1:$EC$1, 0))</f>
        <v>2.054794520547945E-3</v>
      </c>
      <c r="BN171">
        <f>INDEX('Ambiente-Termico'!$B$2:$EC$1000, MATCH($O171, 'Ambiente-Termico'!$I$2:$I$1000, 0), MATCH(BN$1, 'Ambiente-Termico'!$B$1:$EC$1, 0))</f>
        <v>824</v>
      </c>
      <c r="BO171" s="2">
        <f>INDEX('Ambiente-Termico'!$B$2:$EC$1000, MATCH($O171, 'Ambiente-Termico'!$I$2:$I$1000, 0), MATCH(BO$1, 'Ambiente-Termico'!$B$1:$EC$1, 0))</f>
        <v>9.4063926940639267E-2</v>
      </c>
      <c r="BP171">
        <f>INDEX('Ambiente-Termico'!$B$2:$EC$1000, MATCH($O171, 'Ambiente-Termico'!$I$2:$I$1000, 0), MATCH(BP$1, 'Ambiente-Termico'!$B$1:$EC$1, 0))</f>
        <v>7918</v>
      </c>
      <c r="BQ171" s="2">
        <f>INDEX('Ambiente-Termico'!$B$2:$EC$1000, MATCH($O171, 'Ambiente-Termico'!$I$2:$I$1000, 0), MATCH(BQ$1, 'Ambiente-Termico'!$B$1:$EC$1, 0))</f>
        <v>0.90388127853881284</v>
      </c>
      <c r="BR171">
        <f>INDEX('Ambiente-Termico'!$B$2:$EC$1000, MATCH($O171, 'Ambiente-Termico'!$I$2:$I$1000, 0), MATCH(BR$1, 'Ambiente-Termico'!$B$1:$EC$1, 0))</f>
        <v>0</v>
      </c>
      <c r="BS171" s="2">
        <f>INDEX('Ambiente-Termico'!$B$2:$EC$1000, MATCH($O171, 'Ambiente-Termico'!$I$2:$I$1000, 0), MATCH(BS$1, 'Ambiente-Termico'!$B$1:$EC$1, 0))</f>
        <v>0</v>
      </c>
      <c r="BT171">
        <f>INDEX('Ambiente-Termico'!$B$2:$EC$1000, MATCH($O171, 'Ambiente-Termico'!$I$2:$I$1000, 0), MATCH(BT$1, 'Ambiente-Termico'!$B$1:$EC$1, 0))</f>
        <v>2318</v>
      </c>
      <c r="BU171" s="2">
        <f>INDEX('Ambiente-Termico'!$B$2:$EC$1000, MATCH($O171, 'Ambiente-Termico'!$I$2:$I$1000, 0), MATCH(BU$1, 'Ambiente-Termico'!$B$1:$EC$1, 0))</f>
        <v>0.63506849315068492</v>
      </c>
      <c r="BV171">
        <f>INDEX('Ambiente-Termico'!$B$2:$EC$1000, MATCH($O171, 'Ambiente-Termico'!$I$2:$I$1000, 0), MATCH(BV$1, 'Ambiente-Termico'!$B$1:$EC$1, 0))</f>
        <v>6442</v>
      </c>
      <c r="BW171" s="2">
        <f>INDEX('Ambiente-Termico'!$B$2:$EC$1000, MATCH($O171, 'Ambiente-Termico'!$I$2:$I$1000, 0), MATCH(BW$1, 'Ambiente-Termico'!$B$1:$EC$1, 0))</f>
        <v>0.7353881278538813</v>
      </c>
      <c r="BX171">
        <f>INDEX('Ambiente-Termico'!$B$2:$EC$1000, MATCH($O171, 'Ambiente-Termico'!$I$2:$I$1000, 0), MATCH(BX$1, 'Ambiente-Termico'!$B$1:$EC$1, 0))</f>
        <v>0</v>
      </c>
      <c r="BY171" s="2">
        <f>INDEX('Ambiente-Termico'!$B$2:$EC$1000, MATCH($O171, 'Ambiente-Termico'!$I$2:$I$1000, 0), MATCH(BY$1, 'Ambiente-Termico'!$B$1:$EC$1, 0))</f>
        <v>0</v>
      </c>
      <c r="BZ171">
        <f>INDEX('Ambiente-Termico'!$B$2:$EC$1000, MATCH($O171, 'Ambiente-Termico'!$I$2:$I$1000, 0), MATCH(BZ$1, 'Ambiente-Termico'!$B$1:$EC$1, 0))</f>
        <v>4353</v>
      </c>
      <c r="CA171" s="2">
        <f>INDEX('Ambiente-Termico'!$B$2:$EC$1000, MATCH($O171, 'Ambiente-Termico'!$I$2:$I$1000, 0), MATCH(CA$1, 'Ambiente-Termico'!$B$1:$EC$1, 0))</f>
        <v>0.49691780821917808</v>
      </c>
      <c r="CB171">
        <f>INDEX('Ambiente-Termico'!$B$2:$EC$1000, MATCH($O171, 'Ambiente-Termico'!$I$2:$I$1000, 0), MATCH(CB$1, 'Ambiente-Termico'!$B$1:$EC$1, 0))</f>
        <v>4407</v>
      </c>
      <c r="CC171" s="2">
        <f>INDEX('Ambiente-Termico'!$B$2:$EC$1000, MATCH($O171, 'Ambiente-Termico'!$I$2:$I$1000, 0), MATCH(CC$1, 'Ambiente-Termico'!$B$1:$EC$1, 0))</f>
        <v>0.50308219178082192</v>
      </c>
      <c r="CD171">
        <f>INDEX('Ambiente-Termico'!$B$2:$EC$1000, MATCH($O171, 'Ambiente-Termico'!$I$2:$I$1000, 0), MATCH(CD$1, 'Ambiente-Termico'!$B$1:$EC$1, 0))</f>
        <v>1119.6199999999999</v>
      </c>
      <c r="CE171">
        <f>INDEX('Ambiente-Termico'!$B$2:$EC$1000, MATCH($O171, 'Ambiente-Termico'!$I$2:$I$1000, 0), MATCH(CE$1, 'Ambiente-Termico'!$B$1:$EC$1, 0))</f>
        <v>405.88</v>
      </c>
      <c r="CF171">
        <f>INDEX('Ambiente-Termico'!$B$2:$EC$1000, MATCH($O171, 'Ambiente-Termico'!$I$2:$I$1000, 0), MATCH(CF$1, 'Ambiente-Termico'!$B$1:$EC$1, 0))</f>
        <v>55.980999999999995</v>
      </c>
      <c r="CG171">
        <f>INDEX('Ambiente-Termico'!$B$2:$EC$1000, MATCH($O171, 'Ambiente-Termico'!$I$2:$I$1000, 0), MATCH(CG$1, 'Ambiente-Termico'!$B$1:$EC$1, 0))</f>
        <v>20.294</v>
      </c>
      <c r="CH171">
        <f>INDEX('Ambiente-Termico'!$B$2:$EC$1000, MATCH($O171, 'Ambiente-Termico'!$I$2:$I$1000, 0), MATCH(CH$1, 'Ambiente-Termico'!$B$1:$EC$1, 0))</f>
        <v>35.686999999999998</v>
      </c>
      <c r="CI171">
        <f>INDEX('Ambiente-Termico'!$B$2:$EC$1000, MATCH($O171, 'Ambiente-Termico'!$I$2:$I$1000, 0), MATCH(CI$1, 'Ambiente-Termico'!$B$1:$EC$1, 0))</f>
        <v>724.71</v>
      </c>
      <c r="CJ171">
        <f>INDEX('Ambiente-Termico'!$B$2:$EC$1000, MATCH($O171, 'Ambiente-Termico'!$I$2:$I$1000, 0), MATCH(CJ$1, 'Ambiente-Termico'!$B$1:$EC$1, 0))</f>
        <v>39.069120824083313</v>
      </c>
      <c r="CK171">
        <f>INDEX('Ambiente-Termico'!$B$2:$EC$1000, MATCH($O171, 'Ambiente-Termico'!$I$2:$I$1000, 0), MATCH(CK$1, 'Ambiente-Termico'!$B$1:$EC$1, 0))</f>
        <v>0</v>
      </c>
      <c r="CL171">
        <f>INDEX('Ambiente-Termico'!$B$2:$EC$1000, MATCH($O171, 'Ambiente-Termico'!$I$2:$I$1000, 0), MATCH(CL$1, 'Ambiente-Termico'!$B$1:$EC$1, 0))</f>
        <v>0</v>
      </c>
      <c r="CM171">
        <f>INDEX('Ambiente-Termico'!$B$2:$EC$1000, MATCH($O171, 'Ambiente-Termico'!$I$2:$I$1000, 0), MATCH(CM$1, 'Ambiente-Termico'!$B$1:$EC$1, 0))</f>
        <v>0</v>
      </c>
      <c r="CN171">
        <f>INDEX('Ambiente-Termico'!$B$2:$EC$1000, MATCH($O171, 'Ambiente-Termico'!$I$2:$I$1000, 0), MATCH(CN$1, 'Ambiente-Termico'!$B$1:$EC$1, 0))</f>
        <v>0</v>
      </c>
      <c r="CO171">
        <f>INDEX('Ambiente-Termico'!$B$2:$EC$1000, MATCH($O171, 'Ambiente-Termico'!$I$2:$I$1000, 0), MATCH(CO$1, 'Ambiente-Termico'!$B$1:$EC$1, 0))</f>
        <v>0</v>
      </c>
      <c r="CP171">
        <f>INDEX('Ambiente-Termico'!$B$2:$EC$1000, MATCH($O171, 'Ambiente-Termico'!$I$2:$I$1000, 0), MATCH(CP$1, 'Ambiente-Termico'!$B$1:$EC$1, 0))</f>
        <v>0</v>
      </c>
      <c r="CQ171">
        <f>INDEX('Ambiente-Termico'!$B$2:$EC$1000, MATCH($O171, 'Ambiente-Termico'!$I$2:$I$1000, 0), MATCH(CQ$1, 'Ambiente-Termico'!$B$1:$EC$1, 0))</f>
        <v>0</v>
      </c>
      <c r="CR171">
        <f>INDEX('Ambiente-Termico'!$B$2:$EC$1000, MATCH($O171, 'Ambiente-Termico'!$I$2:$I$1000, 0), MATCH(CR$1, 'Ambiente-Termico'!$B$1:$EC$1, 0))</f>
        <v>0</v>
      </c>
      <c r="CS171">
        <f>INDEX('Ambiente-Termico'!$B$2:$EC$1000, MATCH($O171, 'Ambiente-Termico'!$I$2:$I$1000, 0), MATCH(CS$1, 'Ambiente-Termico'!$B$1:$EC$1, 0))</f>
        <v>0</v>
      </c>
      <c r="CT171">
        <f>INDEX('Ambiente-Termico'!$B$2:$EC$1000, MATCH($O171, 'Ambiente-Termico'!$I$2:$I$1000, 0), MATCH(CT$1, 'Ambiente-Termico'!$B$1:$EC$1, 0))</f>
        <v>0</v>
      </c>
      <c r="CU171">
        <f>INDEX('Ambiente-Termico'!$B$2:$EC$1000, MATCH($O171, 'Ambiente-Termico'!$I$2:$I$1000, 0), MATCH(CU$1, 'Ambiente-Termico'!$B$1:$EC$1, 0))</f>
        <v>0</v>
      </c>
      <c r="CV171">
        <f>INDEX('Ambiente-Termico'!$B$2:$EC$1000, MATCH($O171, 'Ambiente-Termico'!$I$2:$I$1000, 0), MATCH(CV$1, 'Ambiente-Termico'!$B$1:$EC$1, 0))</f>
        <v>0</v>
      </c>
      <c r="CW171">
        <f>INDEX('Ambiente-Termico'!$B$2:$EC$1000, MATCH($O171, 'Ambiente-Termico'!$I$2:$I$1000, 0), MATCH(CW$1, 'Ambiente-Termico'!$B$1:$EC$1, 0))</f>
        <v>0</v>
      </c>
      <c r="CX171">
        <f>INDEX('Ambiente-Termico'!$B$2:$EC$1000, MATCH($O171, 'Ambiente-Termico'!$I$2:$I$1000, 0), MATCH(CX$1, 'Ambiente-Termico'!$B$1:$EC$1, 0))</f>
        <v>0</v>
      </c>
      <c r="CY171">
        <f>INDEX('Ambiente-Termico'!$B$2:$EC$1000, MATCH($O171, 'Ambiente-Termico'!$I$2:$I$1000, 0), MATCH(CY$1, 'Ambiente-Termico'!$B$1:$EC$1, 0))</f>
        <v>0</v>
      </c>
      <c r="CZ171">
        <f>INDEX('Ambiente-Termico'!$B$2:$EC$1000, MATCH($O171, 'Ambiente-Termico'!$I$2:$I$1000, 0), MATCH(CZ$1, 'Ambiente-Termico'!$B$1:$EC$1, 0))</f>
        <v>0</v>
      </c>
      <c r="DA171">
        <f>INDEX('Ambiente-Termico'!$B$2:$EC$1000, MATCH($O171, 'Ambiente-Termico'!$I$2:$I$1000, 0), MATCH(DA$1, 'Ambiente-Termico'!$B$1:$EC$1, 0))</f>
        <v>0</v>
      </c>
      <c r="DB171">
        <f>INDEX('Ambiente-Termico'!$B$2:$EC$1000, MATCH($O171, 'Ambiente-Termico'!$I$2:$I$1000, 0), MATCH(DB$1, 'Ambiente-Termico'!$B$1:$EC$1, 0))</f>
        <v>0</v>
      </c>
      <c r="DC171">
        <f>INDEX('Ambiente-Termico'!$B$2:$EC$1000, MATCH($O171, 'Ambiente-Termico'!$I$2:$I$1000, 0), MATCH(DC$1, 'Ambiente-Termico'!$B$1:$EC$1, 0))</f>
        <v>0</v>
      </c>
      <c r="DD171">
        <f>INDEX('Ambiente-Termico'!$B$2:$EC$1000, MATCH($O171, 'Ambiente-Termico'!$I$2:$I$1000, 0), MATCH(DD$1, 'Ambiente-Termico'!$B$1:$EC$1, 0))</f>
        <v>0</v>
      </c>
      <c r="DE171">
        <f>INDEX('Ambiente-Termico'!$B$2:$EC$1000, MATCH($O171, 'Ambiente-Termico'!$I$2:$I$1000, 0), MATCH(DE$1, 'Ambiente-Termico'!$B$1:$EC$1, 0))</f>
        <v>0</v>
      </c>
      <c r="DF171">
        <f>INDEX('Ambiente-Termico'!$B$2:$EC$1000, MATCH($O171, 'Ambiente-Termico'!$I$2:$I$1000, 0), MATCH(DF$1, 'Ambiente-Termico'!$B$1:$EC$1, 0))</f>
        <v>0</v>
      </c>
      <c r="DG171">
        <f>INDEX('Ambiente-Termico'!$B$2:$EC$1000, MATCH($O171, 'Ambiente-Termico'!$I$2:$I$1000, 0), MATCH(DG$1, 'Ambiente-Termico'!$B$1:$EC$1, 0))</f>
        <v>0</v>
      </c>
      <c r="DH171">
        <f>INDEX('Ambiente-Termico'!$B$2:$EC$1000, MATCH($O171, 'Ambiente-Termico'!$I$2:$I$1000, 0), MATCH(DH$1, 'Ambiente-Termico'!$B$1:$EC$1, 0))</f>
        <v>0</v>
      </c>
      <c r="DI171">
        <f>INDEX('Ambiente-Termico'!$B$2:$EC$1000, MATCH($O171, 'Ambiente-Termico'!$I$2:$I$1000, 0), MATCH(DI$1, 'Ambiente-Termico'!$B$1:$EC$1, 0))</f>
        <v>0</v>
      </c>
      <c r="DJ171">
        <f>INDEX('Ambiente-Termico'!$B$2:$EC$1000, MATCH($O171, 'Ambiente-Termico'!$I$2:$I$1000, 0), MATCH(DJ$1, 'Ambiente-Termico'!$B$1:$EC$1, 0))</f>
        <v>0</v>
      </c>
      <c r="DK171">
        <f>INDEX('Ambiente-Termico'!$B$2:$EC$1000, MATCH($O171, 'Ambiente-Termico'!$I$2:$I$1000, 0), MATCH(DK$1, 'Ambiente-Termico'!$B$1:$EC$1, 0))</f>
        <v>0</v>
      </c>
      <c r="DL171">
        <f>INDEX('Ambiente-Termico'!$B$2:$EC$1000, MATCH($O171, 'Ambiente-Termico'!$I$2:$I$1000, 0), MATCH(DL$1, 'Ambiente-Termico'!$B$1:$EC$1, 0))</f>
        <v>0</v>
      </c>
      <c r="DM171">
        <f>INDEX('Ambiente-Termico'!$B$2:$EC$1000, MATCH($O171, 'Ambiente-Termico'!$I$2:$I$1000, 0), MATCH(DM$1, 'Ambiente-Termico'!$B$1:$EC$1, 0))</f>
        <v>0</v>
      </c>
      <c r="DN171" s="2">
        <f t="shared" si="90"/>
        <v>0.71704331212122741</v>
      </c>
      <c r="DO171" s="2">
        <f t="shared" si="91"/>
        <v>0.21929638962088138</v>
      </c>
      <c r="DP171" s="2">
        <f t="shared" si="92"/>
        <v>0.71704331212122752</v>
      </c>
      <c r="DQ171" s="2">
        <f t="shared" si="93"/>
        <v>0.21929638962088127</v>
      </c>
      <c r="DR171" s="2">
        <f t="shared" si="94"/>
        <v>0.7923345272143778</v>
      </c>
      <c r="DS171" s="2">
        <f t="shared" si="95"/>
        <v>0.82997247971170562</v>
      </c>
      <c r="DT171" s="2">
        <f t="shared" si="96"/>
        <v>-0.18512056331234539</v>
      </c>
      <c r="DU171" s="2">
        <f t="shared" si="97"/>
        <v>0</v>
      </c>
      <c r="DV171" s="2">
        <f t="shared" si="98"/>
        <v>0</v>
      </c>
      <c r="DW171" s="2">
        <f t="shared" si="99"/>
        <v>0</v>
      </c>
      <c r="DX171" s="2">
        <f t="shared" si="100"/>
        <v>0</v>
      </c>
      <c r="DY171" s="2">
        <f t="shared" si="101"/>
        <v>0</v>
      </c>
      <c r="DZ171" s="2">
        <f t="shared" si="102"/>
        <v>0</v>
      </c>
      <c r="EA171" s="2">
        <f t="shared" si="103"/>
        <v>0</v>
      </c>
      <c r="EB171" s="2">
        <f t="shared" si="104"/>
        <v>0</v>
      </c>
      <c r="EC171" s="2">
        <f t="shared" si="105"/>
        <v>0</v>
      </c>
      <c r="ED171" s="2">
        <f t="shared" si="106"/>
        <v>0</v>
      </c>
      <c r="EE171" s="2">
        <f t="shared" si="107"/>
        <v>0</v>
      </c>
      <c r="EF171" s="2">
        <f t="shared" si="108"/>
        <v>0</v>
      </c>
      <c r="EG171" s="2">
        <f t="shared" si="109"/>
        <v>0</v>
      </c>
      <c r="EH171" s="2">
        <f t="shared" si="110"/>
        <v>0</v>
      </c>
      <c r="EI171" s="2">
        <f t="shared" si="111"/>
        <v>0</v>
      </c>
      <c r="EJ171" s="2">
        <f t="shared" si="112"/>
        <v>0</v>
      </c>
      <c r="EK171" s="2">
        <f t="shared" si="113"/>
        <v>0</v>
      </c>
      <c r="EL171" s="2">
        <f t="shared" si="114"/>
        <v>0</v>
      </c>
      <c r="EM171" s="2">
        <f t="shared" si="115"/>
        <v>0</v>
      </c>
      <c r="EN171" s="2">
        <f t="shared" si="116"/>
        <v>0</v>
      </c>
      <c r="EO171" s="2">
        <f t="shared" si="117"/>
        <v>0</v>
      </c>
      <c r="EP171" s="2">
        <f t="shared" si="118"/>
        <v>0</v>
      </c>
      <c r="EQ171" s="2">
        <f t="shared" si="119"/>
        <v>0</v>
      </c>
      <c r="ER171" s="2">
        <f t="shared" si="120"/>
        <v>0</v>
      </c>
      <c r="ES171" s="2">
        <f t="shared" si="121"/>
        <v>0</v>
      </c>
      <c r="ET171" s="2">
        <f t="shared" si="122"/>
        <v>0</v>
      </c>
      <c r="EU171" s="2">
        <f t="shared" si="123"/>
        <v>0</v>
      </c>
      <c r="EV171">
        <f>INDEX('Ambiente-Luminico'!$B$2:$DZ$1000, MATCH($P171, 'Ambiente-Luminico'!$M$2:$M$1000, 0), MATCH(EV$1, 'Ambiente-Luminico'!$B$1:$DZ$1, 0))</f>
        <v>0.28571429999999998</v>
      </c>
      <c r="EW171">
        <f>INDEX('Ambiente-Luminico'!$B$2:$DZ$1000, MATCH($P171, 'Ambiente-Luminico'!$M$2:$M$1000, 0), MATCH(EW$1, 'Ambiente-Luminico'!$B$1:$DZ$1, 0))</f>
        <v>0.21428572000000001</v>
      </c>
      <c r="EX171">
        <f>INDEX('Ambiente-Luminico'!$B$2:$DZ$1000, MATCH($P171, 'Ambiente-Luminico'!$M$2:$M$1000, 0), MATCH(EX$1, 'Ambiente-Luminico'!$B$1:$DZ$1, 0))</f>
        <v>0</v>
      </c>
      <c r="EY171">
        <f>INDEX('Ambiente-Luminico'!$B$2:$DZ$1000, MATCH($P171, 'Ambiente-Luminico'!$M$2:$M$1000, 0), MATCH(EY$1, 'Ambiente-Luminico'!$B$1:$DZ$1, 0))</f>
        <v>0.43629652000000002</v>
      </c>
      <c r="EZ171">
        <f>INDEX('Ambiente-Luminico'!$B$2:$DZ$1000, MATCH($P171, 'Ambiente-Luminico'!$M$2:$M$1000, 0), MATCH(EZ$1, 'Ambiente-Luminico'!$B$1:$DZ$1, 0))</f>
        <v>1.6389433E-3</v>
      </c>
      <c r="FA171">
        <f>INDEX('Ambiente-Luminico'!$B$2:$DZ$1000, MATCH($P171, 'Ambiente-Luminico'!$M$2:$M$1000, 0), MATCH(FA$1, 'Ambiente-Luminico'!$B$1:$DZ$1, 0))</f>
        <v>349.73345999999998</v>
      </c>
      <c r="FB171">
        <f>INDEX('Ambiente-Luminico'!$B$2:$DZ$1000, MATCH($P171, 'Ambiente-Luminico'!$M$2:$M$1000, 0), MATCH(FB$1, 'Ambiente-Luminico'!$B$1:$DZ$1, 0))</f>
        <v>8.2589280000000001E-2</v>
      </c>
    </row>
    <row r="172" spans="1:158" x14ac:dyDescent="0.3">
      <c r="A172">
        <f>IF(INDEX(Plan1!O$5:O$1000,ROW()-1)="","",INDEX(Plan1!O$5:O$1000,ROW()-1))</f>
        <v>171</v>
      </c>
      <c r="B172" t="str">
        <f>IF(INDEX(Plan1!P$5:P$1000,ROW()-1)="","",INDEX(Plan1!P$5:P$1000,ROW()-1))</f>
        <v>CTD-VN-V86-T120_Pext</v>
      </c>
      <c r="C172" t="str">
        <f>IF(INDEX(Plan1!Q$5:Q$1000,ROW()-1)="","",INDEX(Plan1!Q$5:Q$1000,ROW()-1))</f>
        <v>CTD</v>
      </c>
      <c r="D172" t="str">
        <f>IF(INDEX(Plan1!R$5:R$1000,ROW()-1)="","",INDEX(Plan1!R$5:R$1000,ROW()-1))</f>
        <v>VN</v>
      </c>
      <c r="E172" t="str">
        <f>IF(INDEX(Plan1!S$5:S$1000,ROW()-1)="","",INDEX(Plan1!S$5:S$1000,ROW()-1))</f>
        <v>V86</v>
      </c>
      <c r="F172" t="str">
        <f>IF(INDEX(Plan1!T$5:T$1000,ROW()-1)="","",INDEX(Plan1!T$5:T$1000,ROW()-1))</f>
        <v>T120_Pext</v>
      </c>
      <c r="G172" t="str">
        <f>IF(INDEX(Plan1!U$5:U$1000,ROW()-1)="","",INDEX(Plan1!U$5:U$1000,ROW()-1))</f>
        <v>DORMITÓRIO 2</v>
      </c>
      <c r="H172">
        <f>IF(INDEX(Plan1!W$5:W$1000,ROW()-1)="","",INDEX(Plan1!W$5:W$1000,ROW()-1))</f>
        <v>20</v>
      </c>
      <c r="I172">
        <f>IF(INDEX(Plan1!X$5:X$1000,ROW()-1)="","",INDEX(Plan1!X$5:X$1000,ROW()-1))</f>
        <v>14.52</v>
      </c>
      <c r="J172">
        <f>IF(INDEX(Plan1!Y$5:Y$1000,ROW()-1)="","",INDEX(Plan1!Y$5:Y$1000,ROW()-1))</f>
        <v>6.24</v>
      </c>
      <c r="K172" s="16">
        <f>IF(INDEX(Plan1!Z$5:Z$1000,ROW()-1)="","",INDEX(Plan1!Z$5:Z$1000,ROW()-1))</f>
        <v>0.43</v>
      </c>
      <c r="L172" s="2">
        <f>IF(INDEX(Plan1!AA$5:AA$1000,ROW()-1)="","",INDEX(Plan1!AA$5:AA$1000,ROW()-1))</f>
        <v>0.31</v>
      </c>
      <c r="M172" t="str">
        <f t="shared" si="124"/>
        <v>T120_Pext</v>
      </c>
      <c r="N172" t="str">
        <f t="shared" si="125"/>
        <v>Oeste</v>
      </c>
      <c r="O172" t="str">
        <f t="shared" si="126"/>
        <v>CTD-VN-V86-T120_Pext-DORMITÓRIO 2-T120_Pext</v>
      </c>
      <c r="P172" t="str">
        <f t="shared" si="127"/>
        <v>CTD-VN-V86-T120_Pext-DORMITÓRIO 2-T120_Pext</v>
      </c>
      <c r="Q172" t="str">
        <f t="shared" si="128"/>
        <v>CTD_T120_Pext_V86</v>
      </c>
      <c r="R172" t="str">
        <f t="shared" si="129"/>
        <v>CTD_T120_Pext_V86_sDG</v>
      </c>
      <c r="S172" t="str">
        <f t="shared" si="130"/>
        <v>CTD-DORM-02</v>
      </c>
      <c r="T172" t="str">
        <f t="shared" si="131"/>
        <v>CTD-VN-V86-ST-DORMITÓRIO 2-ST</v>
      </c>
      <c r="U172">
        <f>INDEX('Ambiente-Termico'!$B$2:$EC$1000, MATCH($O172, 'Ambiente-Termico'!$I$2:$I$1000, 0), MATCH(U$1, 'Ambiente-Termico'!$B$1:$EC$1, 0))</f>
        <v>3650</v>
      </c>
      <c r="V172">
        <f>INDEX('Ambiente-Termico'!$B$2:$EC$1000, MATCH($O172, 'Ambiente-Termico'!$I$2:$I$1000, 0), MATCH(V$1, 'Ambiente-Termico'!$B$1:$EC$1, 0))</f>
        <v>26.95</v>
      </c>
      <c r="W172">
        <f>INDEX('Ambiente-Termico'!$B$2:$EC$1000, MATCH($O172, 'Ambiente-Termico'!$I$2:$I$1000, 0), MATCH(W$1, 'Ambiente-Termico'!$B$1:$EC$1, 0))</f>
        <v>27.77</v>
      </c>
      <c r="X172">
        <f>INDEX('Ambiente-Termico'!$B$2:$EC$1000, MATCH($O172, 'Ambiente-Termico'!$I$2:$I$1000, 0), MATCH(X$1, 'Ambiente-Termico'!$B$1:$EC$1, 0))</f>
        <v>19.95</v>
      </c>
      <c r="Y172">
        <f>INDEX('Ambiente-Termico'!$B$2:$EC$1000, MATCH($O172, 'Ambiente-Termico'!$I$2:$I$1000, 0), MATCH(Y$1, 'Ambiente-Termico'!$B$1:$EC$1, 0))</f>
        <v>20.66</v>
      </c>
      <c r="Z172">
        <f>INDEX('Ambiente-Termico'!$B$2:$EC$1000, MATCH($O172, 'Ambiente-Termico'!$I$2:$I$1000, 0), MATCH(Z$1, 'Ambiente-Termico'!$B$1:$EC$1, 0))</f>
        <v>25.95</v>
      </c>
      <c r="AA172">
        <f>INDEX('Ambiente-Termico'!$B$2:$EC$1000, MATCH($O172, 'Ambiente-Termico'!$I$2:$I$1000, 0), MATCH(AA$1, 'Ambiente-Termico'!$B$1:$EC$1, 0))</f>
        <v>26.89</v>
      </c>
      <c r="AB172">
        <f>INDEX('Ambiente-Termico'!$B$2:$EC$1000, MATCH($O172, 'Ambiente-Termico'!$I$2:$I$1000, 0), MATCH(AB$1, 'Ambiente-Termico'!$B$1:$EC$1, 0))</f>
        <v>20.46</v>
      </c>
      <c r="AC172">
        <f>INDEX('Ambiente-Termico'!$B$2:$EC$1000, MATCH($O172, 'Ambiente-Termico'!$I$2:$I$1000, 0), MATCH(AC$1, 'Ambiente-Termico'!$B$1:$EC$1, 0))</f>
        <v>20.81</v>
      </c>
      <c r="AD172">
        <f>INDEX('Ambiente-Termico'!$B$2:$EC$1000, MATCH($O172, 'Ambiente-Termico'!$I$2:$I$1000, 0), MATCH(AD$1, 'Ambiente-Termico'!$B$1:$EC$1, 0))</f>
        <v>26.45</v>
      </c>
      <c r="AE172">
        <f>INDEX('Ambiente-Termico'!$B$2:$EC$1000, MATCH($O172, 'Ambiente-Termico'!$I$2:$I$1000, 0), MATCH(AE$1, 'Ambiente-Termico'!$B$1:$EC$1, 0))</f>
        <v>27.33</v>
      </c>
      <c r="AF172">
        <f>INDEX('Ambiente-Termico'!$B$2:$EC$1000, MATCH($O172, 'Ambiente-Termico'!$I$2:$I$1000, 0), MATCH(AF$1, 'Ambiente-Termico'!$B$1:$EC$1, 0))</f>
        <v>20.2</v>
      </c>
      <c r="AG172">
        <f>INDEX('Ambiente-Termico'!$B$2:$EC$1000, MATCH($O172, 'Ambiente-Termico'!$I$2:$I$1000, 0), MATCH(AG$1, 'Ambiente-Termico'!$B$1:$EC$1, 0))</f>
        <v>20.73</v>
      </c>
      <c r="AH172" s="2">
        <f t="shared" si="132"/>
        <v>1.8214936247723079E-2</v>
      </c>
      <c r="AI172" s="2">
        <f t="shared" si="132"/>
        <v>5.4799183117767214E-2</v>
      </c>
      <c r="AJ172" s="2">
        <f t="shared" si="132"/>
        <v>2.9985007496252658E-3</v>
      </c>
      <c r="AK172" s="2">
        <f t="shared" si="132"/>
        <v>1.5721772272510592E-2</v>
      </c>
      <c r="AL172" s="2">
        <f t="shared" si="133"/>
        <v>3.4238928172683369E-2</v>
      </c>
      <c r="AM172" s="2">
        <f t="shared" si="133"/>
        <v>8.8474576271186378E-2</v>
      </c>
      <c r="AN172" s="2">
        <f t="shared" si="133"/>
        <v>1.2071463061323007E-2</v>
      </c>
      <c r="AO172" s="2">
        <f t="shared" si="133"/>
        <v>2.5292740046838569E-2</v>
      </c>
      <c r="AP172" s="2">
        <f t="shared" si="134"/>
        <v>2.6141384388807087E-2</v>
      </c>
      <c r="AQ172" s="2">
        <f t="shared" si="134"/>
        <v>7.1671195652174058E-2</v>
      </c>
      <c r="AR172" s="2">
        <f t="shared" si="134"/>
        <v>7.8585461689587577E-3</v>
      </c>
      <c r="AS172" s="2">
        <f t="shared" si="134"/>
        <v>2.0784128483703368E-2</v>
      </c>
      <c r="AT172">
        <f>INDEX('Ambiente-Termico'!$B$2:$EC$1000, MATCH($O172, 'Ambiente-Termico'!$I$2:$I$1000, 0), MATCH(AT$1, 'Ambiente-Termico'!$B$1:$EC$1, 0))</f>
        <v>0</v>
      </c>
      <c r="AU172" s="2">
        <f>INDEX('Ambiente-Termico'!$B$2:$EC$1000, MATCH($O172, 'Ambiente-Termico'!$I$2:$I$1000, 0), MATCH(AU$1, 'Ambiente-Termico'!$B$1:$EC$1, 0))</f>
        <v>0</v>
      </c>
      <c r="AV172">
        <f>INDEX('Ambiente-Termico'!$B$2:$EC$1000, MATCH($O172, 'Ambiente-Termico'!$I$2:$I$1000, 0), MATCH(AV$1, 'Ambiente-Termico'!$B$1:$EC$1, 0))</f>
        <v>3619</v>
      </c>
      <c r="AW172" s="2">
        <f>INDEX('Ambiente-Termico'!$B$2:$EC$1000, MATCH($O172, 'Ambiente-Termico'!$I$2:$I$1000, 0), MATCH(AW$1, 'Ambiente-Termico'!$B$1:$EC$1, 0))</f>
        <v>0.99150684931506849</v>
      </c>
      <c r="AX172">
        <f>INDEX('Ambiente-Termico'!$B$2:$EC$1000, MATCH($O172, 'Ambiente-Termico'!$I$2:$I$1000, 0), MATCH(AX$1, 'Ambiente-Termico'!$B$1:$EC$1, 0))</f>
        <v>31</v>
      </c>
      <c r="AY172" s="2">
        <f>INDEX('Ambiente-Termico'!$B$2:$EC$1000, MATCH($O172, 'Ambiente-Termico'!$I$2:$I$1000, 0), MATCH(AY$1, 'Ambiente-Termico'!$B$1:$EC$1, 0))</f>
        <v>8.493150684931507E-3</v>
      </c>
      <c r="AZ172">
        <f>INDEX('Ambiente-Termico'!$B$2:$EC$1000, MATCH($O172, 'Ambiente-Termico'!$I$2:$I$1000, 0), MATCH(AZ$1, 'Ambiente-Termico'!$B$1:$EC$1, 0))</f>
        <v>0</v>
      </c>
      <c r="BA172" s="2">
        <f>INDEX('Ambiente-Termico'!$B$2:$EC$1000, MATCH($O172, 'Ambiente-Termico'!$I$2:$I$1000, 0), MATCH(BA$1, 'Ambiente-Termico'!$B$1:$EC$1, 0))</f>
        <v>0</v>
      </c>
      <c r="BB172">
        <f>INDEX('Ambiente-Termico'!$B$2:$EC$1000, MATCH($O172, 'Ambiente-Termico'!$I$2:$I$1000, 0), MATCH(BB$1, 'Ambiente-Termico'!$B$1:$EC$1, 0))</f>
        <v>8725</v>
      </c>
      <c r="BC172" s="2">
        <f>INDEX('Ambiente-Termico'!$B$2:$EC$1000, MATCH($O172, 'Ambiente-Termico'!$I$2:$I$1000, 0), MATCH(BC$1, 'Ambiente-Termico'!$B$1:$EC$1, 0))</f>
        <v>0.99600456621004563</v>
      </c>
      <c r="BD172" t="e">
        <f>INDEX('Ambiente-Termico'!$B$2:$EC$1000, MATCH($O172, 'Ambiente-Termico'!$I$2:$I$1000, 0), MATCH(BD$1, 'Ambiente-Termico'!$B$1:$EC$1, 0))</f>
        <v>#N/A</v>
      </c>
      <c r="BE172" s="2" t="e">
        <f>INDEX('Ambiente-Termico'!$B$2:$EC$1000, MATCH($O172, 'Ambiente-Termico'!$I$2:$I$1000, 0), MATCH(BE$1, 'Ambiente-Termico'!$B$1:$EC$1, 0))</f>
        <v>#N/A</v>
      </c>
      <c r="BF172">
        <f>INDEX('Ambiente-Termico'!$B$2:$EC$1000, MATCH($O172, 'Ambiente-Termico'!$I$2:$I$1000, 0), MATCH(BF$1, 'Ambiente-Termico'!$B$1:$EC$1, 0))</f>
        <v>2</v>
      </c>
      <c r="BG172" s="2">
        <f>INDEX('Ambiente-Termico'!$B$2:$EC$1000, MATCH($O172, 'Ambiente-Termico'!$I$2:$I$1000, 0), MATCH(BG$1, 'Ambiente-Termico'!$B$1:$EC$1, 0))</f>
        <v>5.4794520547945202E-4</v>
      </c>
      <c r="BH172">
        <f>INDEX('Ambiente-Termico'!$B$2:$EC$1000, MATCH($O172, 'Ambiente-Termico'!$I$2:$I$1000, 0), MATCH(BH$1, 'Ambiente-Termico'!$B$1:$EC$1, 0))</f>
        <v>336</v>
      </c>
      <c r="BI172" s="2">
        <f>INDEX('Ambiente-Termico'!$B$2:$EC$1000, MATCH($O172, 'Ambiente-Termico'!$I$2:$I$1000, 0), MATCH(BI$1, 'Ambiente-Termico'!$B$1:$EC$1, 0))</f>
        <v>9.2054794520547947E-2</v>
      </c>
      <c r="BJ172">
        <f>INDEX('Ambiente-Termico'!$B$2:$EC$1000, MATCH($O172, 'Ambiente-Termico'!$I$2:$I$1000, 0), MATCH(BJ$1, 'Ambiente-Termico'!$B$1:$EC$1, 0))</f>
        <v>3312</v>
      </c>
      <c r="BK172" s="2">
        <f>INDEX('Ambiente-Termico'!$B$2:$EC$1000, MATCH($O172, 'Ambiente-Termico'!$I$2:$I$1000, 0), MATCH(BK$1, 'Ambiente-Termico'!$B$1:$EC$1, 0))</f>
        <v>0.90739726027397261</v>
      </c>
      <c r="BL172">
        <f>INDEX('Ambiente-Termico'!$B$2:$EC$1000, MATCH($O172, 'Ambiente-Termico'!$I$2:$I$1000, 0), MATCH(BL$1, 'Ambiente-Termico'!$B$1:$EC$1, 0))</f>
        <v>18</v>
      </c>
      <c r="BM172" s="2">
        <f>INDEX('Ambiente-Termico'!$B$2:$EC$1000, MATCH($O172, 'Ambiente-Termico'!$I$2:$I$1000, 0), MATCH(BM$1, 'Ambiente-Termico'!$B$1:$EC$1, 0))</f>
        <v>2.054794520547945E-3</v>
      </c>
      <c r="BN172">
        <f>INDEX('Ambiente-Termico'!$B$2:$EC$1000, MATCH($O172, 'Ambiente-Termico'!$I$2:$I$1000, 0), MATCH(BN$1, 'Ambiente-Termico'!$B$1:$EC$1, 0))</f>
        <v>809</v>
      </c>
      <c r="BO172" s="2">
        <f>INDEX('Ambiente-Termico'!$B$2:$EC$1000, MATCH($O172, 'Ambiente-Termico'!$I$2:$I$1000, 0), MATCH(BO$1, 'Ambiente-Termico'!$B$1:$EC$1, 0))</f>
        <v>9.2351598173515986E-2</v>
      </c>
      <c r="BP172">
        <f>INDEX('Ambiente-Termico'!$B$2:$EC$1000, MATCH($O172, 'Ambiente-Termico'!$I$2:$I$1000, 0), MATCH(BP$1, 'Ambiente-Termico'!$B$1:$EC$1, 0))</f>
        <v>7933</v>
      </c>
      <c r="BQ172" s="2">
        <f>INDEX('Ambiente-Termico'!$B$2:$EC$1000, MATCH($O172, 'Ambiente-Termico'!$I$2:$I$1000, 0), MATCH(BQ$1, 'Ambiente-Termico'!$B$1:$EC$1, 0))</f>
        <v>0.90559360730593608</v>
      </c>
      <c r="BR172">
        <f>INDEX('Ambiente-Termico'!$B$2:$EC$1000, MATCH($O172, 'Ambiente-Termico'!$I$2:$I$1000, 0), MATCH(BR$1, 'Ambiente-Termico'!$B$1:$EC$1, 0))</f>
        <v>0</v>
      </c>
      <c r="BS172" s="2">
        <f>INDEX('Ambiente-Termico'!$B$2:$EC$1000, MATCH($O172, 'Ambiente-Termico'!$I$2:$I$1000, 0), MATCH(BS$1, 'Ambiente-Termico'!$B$1:$EC$1, 0))</f>
        <v>0</v>
      </c>
      <c r="BT172">
        <f>INDEX('Ambiente-Termico'!$B$2:$EC$1000, MATCH($O172, 'Ambiente-Termico'!$I$2:$I$1000, 0), MATCH(BT$1, 'Ambiente-Termico'!$B$1:$EC$1, 0))</f>
        <v>2295</v>
      </c>
      <c r="BU172" s="2">
        <f>INDEX('Ambiente-Termico'!$B$2:$EC$1000, MATCH($O172, 'Ambiente-Termico'!$I$2:$I$1000, 0), MATCH(BU$1, 'Ambiente-Termico'!$B$1:$EC$1, 0))</f>
        <v>0.62876712328767126</v>
      </c>
      <c r="BV172">
        <f>INDEX('Ambiente-Termico'!$B$2:$EC$1000, MATCH($O172, 'Ambiente-Termico'!$I$2:$I$1000, 0), MATCH(BV$1, 'Ambiente-Termico'!$B$1:$EC$1, 0))</f>
        <v>6465</v>
      </c>
      <c r="BW172" s="2">
        <f>INDEX('Ambiente-Termico'!$B$2:$EC$1000, MATCH($O172, 'Ambiente-Termico'!$I$2:$I$1000, 0), MATCH(BW$1, 'Ambiente-Termico'!$B$1:$EC$1, 0))</f>
        <v>0.73801369863013699</v>
      </c>
      <c r="BX172">
        <f>INDEX('Ambiente-Termico'!$B$2:$EC$1000, MATCH($O172, 'Ambiente-Termico'!$I$2:$I$1000, 0), MATCH(BX$1, 'Ambiente-Termico'!$B$1:$EC$1, 0))</f>
        <v>0</v>
      </c>
      <c r="BY172" s="2">
        <f>INDEX('Ambiente-Termico'!$B$2:$EC$1000, MATCH($O172, 'Ambiente-Termico'!$I$2:$I$1000, 0), MATCH(BY$1, 'Ambiente-Termico'!$B$1:$EC$1, 0))</f>
        <v>0</v>
      </c>
      <c r="BZ172">
        <f>INDEX('Ambiente-Termico'!$B$2:$EC$1000, MATCH($O172, 'Ambiente-Termico'!$I$2:$I$1000, 0), MATCH(BZ$1, 'Ambiente-Termico'!$B$1:$EC$1, 0))</f>
        <v>4287</v>
      </c>
      <c r="CA172" s="2">
        <f>INDEX('Ambiente-Termico'!$B$2:$EC$1000, MATCH($O172, 'Ambiente-Termico'!$I$2:$I$1000, 0), MATCH(CA$1, 'Ambiente-Termico'!$B$1:$EC$1, 0))</f>
        <v>0.48938356164383562</v>
      </c>
      <c r="CB172">
        <f>INDEX('Ambiente-Termico'!$B$2:$EC$1000, MATCH($O172, 'Ambiente-Termico'!$I$2:$I$1000, 0), MATCH(CB$1, 'Ambiente-Termico'!$B$1:$EC$1, 0))</f>
        <v>4473</v>
      </c>
      <c r="CC172" s="2">
        <f>INDEX('Ambiente-Termico'!$B$2:$EC$1000, MATCH($O172, 'Ambiente-Termico'!$I$2:$I$1000, 0), MATCH(CC$1, 'Ambiente-Termico'!$B$1:$EC$1, 0))</f>
        <v>0.51061643835616444</v>
      </c>
      <c r="CD172">
        <f>INDEX('Ambiente-Termico'!$B$2:$EC$1000, MATCH($O172, 'Ambiente-Termico'!$I$2:$I$1000, 0), MATCH(CD$1, 'Ambiente-Termico'!$B$1:$EC$1, 0))</f>
        <v>1380</v>
      </c>
      <c r="CE172">
        <f>INDEX('Ambiente-Termico'!$B$2:$EC$1000, MATCH($O172, 'Ambiente-Termico'!$I$2:$I$1000, 0), MATCH(CE$1, 'Ambiente-Termico'!$B$1:$EC$1, 0))</f>
        <v>405.05</v>
      </c>
      <c r="CF172">
        <f>INDEX('Ambiente-Termico'!$B$2:$EC$1000, MATCH($O172, 'Ambiente-Termico'!$I$2:$I$1000, 0), MATCH(CF$1, 'Ambiente-Termico'!$B$1:$EC$1, 0))</f>
        <v>69</v>
      </c>
      <c r="CG172">
        <f>INDEX('Ambiente-Termico'!$B$2:$EC$1000, MATCH($O172, 'Ambiente-Termico'!$I$2:$I$1000, 0), MATCH(CG$1, 'Ambiente-Termico'!$B$1:$EC$1, 0))</f>
        <v>20.252500000000001</v>
      </c>
      <c r="CH172">
        <f>INDEX('Ambiente-Termico'!$B$2:$EC$1000, MATCH($O172, 'Ambiente-Termico'!$I$2:$I$1000, 0), MATCH(CH$1, 'Ambiente-Termico'!$B$1:$EC$1, 0))</f>
        <v>48.747500000000002</v>
      </c>
      <c r="CI172">
        <f>INDEX('Ambiente-Termico'!$B$2:$EC$1000, MATCH($O172, 'Ambiente-Termico'!$I$2:$I$1000, 0), MATCH(CI$1, 'Ambiente-Termico'!$B$1:$EC$1, 0))</f>
        <v>1287.5</v>
      </c>
      <c r="CJ172">
        <f>INDEX('Ambiente-Termico'!$B$2:$EC$1000, MATCH($O172, 'Ambiente-Termico'!$I$2:$I$1000, 0), MATCH(CJ$1, 'Ambiente-Termico'!$B$1:$EC$1, 0))</f>
        <v>36.027289780889603</v>
      </c>
      <c r="CK172">
        <f>INDEX('Ambiente-Termico'!$B$2:$EC$1000, MATCH($O172, 'Ambiente-Termico'!$I$2:$I$1000, 0), MATCH(CK$1, 'Ambiente-Termico'!$B$1:$EC$1, 0))</f>
        <v>0</v>
      </c>
      <c r="CL172">
        <f>INDEX('Ambiente-Termico'!$B$2:$EC$1000, MATCH($O172, 'Ambiente-Termico'!$I$2:$I$1000, 0), MATCH(CL$1, 'Ambiente-Termico'!$B$1:$EC$1, 0))</f>
        <v>0</v>
      </c>
      <c r="CM172">
        <f>INDEX('Ambiente-Termico'!$B$2:$EC$1000, MATCH($O172, 'Ambiente-Termico'!$I$2:$I$1000, 0), MATCH(CM$1, 'Ambiente-Termico'!$B$1:$EC$1, 0))</f>
        <v>0</v>
      </c>
      <c r="CN172">
        <f>INDEX('Ambiente-Termico'!$B$2:$EC$1000, MATCH($O172, 'Ambiente-Termico'!$I$2:$I$1000, 0), MATCH(CN$1, 'Ambiente-Termico'!$B$1:$EC$1, 0))</f>
        <v>0</v>
      </c>
      <c r="CO172">
        <f>INDEX('Ambiente-Termico'!$B$2:$EC$1000, MATCH($O172, 'Ambiente-Termico'!$I$2:$I$1000, 0), MATCH(CO$1, 'Ambiente-Termico'!$B$1:$EC$1, 0))</f>
        <v>0</v>
      </c>
      <c r="CP172">
        <f>INDEX('Ambiente-Termico'!$B$2:$EC$1000, MATCH($O172, 'Ambiente-Termico'!$I$2:$I$1000, 0), MATCH(CP$1, 'Ambiente-Termico'!$B$1:$EC$1, 0))</f>
        <v>0</v>
      </c>
      <c r="CQ172">
        <f>INDEX('Ambiente-Termico'!$B$2:$EC$1000, MATCH($O172, 'Ambiente-Termico'!$I$2:$I$1000, 0), MATCH(CQ$1, 'Ambiente-Termico'!$B$1:$EC$1, 0))</f>
        <v>0</v>
      </c>
      <c r="CR172">
        <f>INDEX('Ambiente-Termico'!$B$2:$EC$1000, MATCH($O172, 'Ambiente-Termico'!$I$2:$I$1000, 0), MATCH(CR$1, 'Ambiente-Termico'!$B$1:$EC$1, 0))</f>
        <v>0</v>
      </c>
      <c r="CS172">
        <f>INDEX('Ambiente-Termico'!$B$2:$EC$1000, MATCH($O172, 'Ambiente-Termico'!$I$2:$I$1000, 0), MATCH(CS$1, 'Ambiente-Termico'!$B$1:$EC$1, 0))</f>
        <v>0</v>
      </c>
      <c r="CT172">
        <f>INDEX('Ambiente-Termico'!$B$2:$EC$1000, MATCH($O172, 'Ambiente-Termico'!$I$2:$I$1000, 0), MATCH(CT$1, 'Ambiente-Termico'!$B$1:$EC$1, 0))</f>
        <v>0</v>
      </c>
      <c r="CU172">
        <f>INDEX('Ambiente-Termico'!$B$2:$EC$1000, MATCH($O172, 'Ambiente-Termico'!$I$2:$I$1000, 0), MATCH(CU$1, 'Ambiente-Termico'!$B$1:$EC$1, 0))</f>
        <v>0</v>
      </c>
      <c r="CV172">
        <f>INDEX('Ambiente-Termico'!$B$2:$EC$1000, MATCH($O172, 'Ambiente-Termico'!$I$2:$I$1000, 0), MATCH(CV$1, 'Ambiente-Termico'!$B$1:$EC$1, 0))</f>
        <v>0</v>
      </c>
      <c r="CW172">
        <f>INDEX('Ambiente-Termico'!$B$2:$EC$1000, MATCH($O172, 'Ambiente-Termico'!$I$2:$I$1000, 0), MATCH(CW$1, 'Ambiente-Termico'!$B$1:$EC$1, 0))</f>
        <v>0</v>
      </c>
      <c r="CX172">
        <f>INDEX('Ambiente-Termico'!$B$2:$EC$1000, MATCH($O172, 'Ambiente-Termico'!$I$2:$I$1000, 0), MATCH(CX$1, 'Ambiente-Termico'!$B$1:$EC$1, 0))</f>
        <v>0</v>
      </c>
      <c r="CY172">
        <f>INDEX('Ambiente-Termico'!$B$2:$EC$1000, MATCH($O172, 'Ambiente-Termico'!$I$2:$I$1000, 0), MATCH(CY$1, 'Ambiente-Termico'!$B$1:$EC$1, 0))</f>
        <v>0</v>
      </c>
      <c r="CZ172">
        <f>INDEX('Ambiente-Termico'!$B$2:$EC$1000, MATCH($O172, 'Ambiente-Termico'!$I$2:$I$1000, 0), MATCH(CZ$1, 'Ambiente-Termico'!$B$1:$EC$1, 0))</f>
        <v>0</v>
      </c>
      <c r="DA172">
        <f>INDEX('Ambiente-Termico'!$B$2:$EC$1000, MATCH($O172, 'Ambiente-Termico'!$I$2:$I$1000, 0), MATCH(DA$1, 'Ambiente-Termico'!$B$1:$EC$1, 0))</f>
        <v>0</v>
      </c>
      <c r="DB172">
        <f>INDEX('Ambiente-Termico'!$B$2:$EC$1000, MATCH($O172, 'Ambiente-Termico'!$I$2:$I$1000, 0), MATCH(DB$1, 'Ambiente-Termico'!$B$1:$EC$1, 0))</f>
        <v>0</v>
      </c>
      <c r="DC172">
        <f>INDEX('Ambiente-Termico'!$B$2:$EC$1000, MATCH($O172, 'Ambiente-Termico'!$I$2:$I$1000, 0), MATCH(DC$1, 'Ambiente-Termico'!$B$1:$EC$1, 0))</f>
        <v>0</v>
      </c>
      <c r="DD172">
        <f>INDEX('Ambiente-Termico'!$B$2:$EC$1000, MATCH($O172, 'Ambiente-Termico'!$I$2:$I$1000, 0), MATCH(DD$1, 'Ambiente-Termico'!$B$1:$EC$1, 0))</f>
        <v>0</v>
      </c>
      <c r="DE172">
        <f>INDEX('Ambiente-Termico'!$B$2:$EC$1000, MATCH($O172, 'Ambiente-Termico'!$I$2:$I$1000, 0), MATCH(DE$1, 'Ambiente-Termico'!$B$1:$EC$1, 0))</f>
        <v>0</v>
      </c>
      <c r="DF172">
        <f>INDEX('Ambiente-Termico'!$B$2:$EC$1000, MATCH($O172, 'Ambiente-Termico'!$I$2:$I$1000, 0), MATCH(DF$1, 'Ambiente-Termico'!$B$1:$EC$1, 0))</f>
        <v>0</v>
      </c>
      <c r="DG172">
        <f>INDEX('Ambiente-Termico'!$B$2:$EC$1000, MATCH($O172, 'Ambiente-Termico'!$I$2:$I$1000, 0), MATCH(DG$1, 'Ambiente-Termico'!$B$1:$EC$1, 0))</f>
        <v>0</v>
      </c>
      <c r="DH172">
        <f>INDEX('Ambiente-Termico'!$B$2:$EC$1000, MATCH($O172, 'Ambiente-Termico'!$I$2:$I$1000, 0), MATCH(DH$1, 'Ambiente-Termico'!$B$1:$EC$1, 0))</f>
        <v>0</v>
      </c>
      <c r="DI172">
        <f>INDEX('Ambiente-Termico'!$B$2:$EC$1000, MATCH($O172, 'Ambiente-Termico'!$I$2:$I$1000, 0), MATCH(DI$1, 'Ambiente-Termico'!$B$1:$EC$1, 0))</f>
        <v>0</v>
      </c>
      <c r="DJ172">
        <f>INDEX('Ambiente-Termico'!$B$2:$EC$1000, MATCH($O172, 'Ambiente-Termico'!$I$2:$I$1000, 0), MATCH(DJ$1, 'Ambiente-Termico'!$B$1:$EC$1, 0))</f>
        <v>0</v>
      </c>
      <c r="DK172">
        <f>INDEX('Ambiente-Termico'!$B$2:$EC$1000, MATCH($O172, 'Ambiente-Termico'!$I$2:$I$1000, 0), MATCH(DK$1, 'Ambiente-Termico'!$B$1:$EC$1, 0))</f>
        <v>0</v>
      </c>
      <c r="DL172">
        <f>INDEX('Ambiente-Termico'!$B$2:$EC$1000, MATCH($O172, 'Ambiente-Termico'!$I$2:$I$1000, 0), MATCH(DL$1, 'Ambiente-Termico'!$B$1:$EC$1, 0))</f>
        <v>0</v>
      </c>
      <c r="DM172">
        <f>INDEX('Ambiente-Termico'!$B$2:$EC$1000, MATCH($O172, 'Ambiente-Termico'!$I$2:$I$1000, 0), MATCH(DM$1, 'Ambiente-Termico'!$B$1:$EC$1, 0))</f>
        <v>0</v>
      </c>
      <c r="DN172" s="2">
        <f t="shared" si="90"/>
        <v>0.65123860839150238</v>
      </c>
      <c r="DO172" s="2">
        <f t="shared" si="91"/>
        <v>0.22089288118640482</v>
      </c>
      <c r="DP172" s="2">
        <f t="shared" si="92"/>
        <v>0.65123860839150238</v>
      </c>
      <c r="DQ172" s="2">
        <f t="shared" si="93"/>
        <v>0.22089288118640471</v>
      </c>
      <c r="DR172" s="2">
        <f t="shared" si="94"/>
        <v>0.71633444574727156</v>
      </c>
      <c r="DS172" s="2">
        <f t="shared" si="95"/>
        <v>0.69793374953956899</v>
      </c>
      <c r="DT172" s="2">
        <f t="shared" si="96"/>
        <v>-9.2849827668135099E-2</v>
      </c>
      <c r="DU172" s="2">
        <f t="shared" si="97"/>
        <v>0</v>
      </c>
      <c r="DV172" s="2">
        <f t="shared" si="98"/>
        <v>0</v>
      </c>
      <c r="DW172" s="2">
        <f t="shared" si="99"/>
        <v>0</v>
      </c>
      <c r="DX172" s="2">
        <f t="shared" si="100"/>
        <v>0</v>
      </c>
      <c r="DY172" s="2">
        <f t="shared" si="101"/>
        <v>0</v>
      </c>
      <c r="DZ172" s="2">
        <f t="shared" si="102"/>
        <v>0</v>
      </c>
      <c r="EA172" s="2">
        <f t="shared" si="103"/>
        <v>0</v>
      </c>
      <c r="EB172" s="2">
        <f t="shared" si="104"/>
        <v>0</v>
      </c>
      <c r="EC172" s="2">
        <f t="shared" si="105"/>
        <v>0</v>
      </c>
      <c r="ED172" s="2">
        <f t="shared" si="106"/>
        <v>0</v>
      </c>
      <c r="EE172" s="2">
        <f t="shared" si="107"/>
        <v>0</v>
      </c>
      <c r="EF172" s="2">
        <f t="shared" si="108"/>
        <v>0</v>
      </c>
      <c r="EG172" s="2">
        <f t="shared" si="109"/>
        <v>0</v>
      </c>
      <c r="EH172" s="2">
        <f t="shared" si="110"/>
        <v>0</v>
      </c>
      <c r="EI172" s="2">
        <f t="shared" si="111"/>
        <v>0</v>
      </c>
      <c r="EJ172" s="2">
        <f t="shared" si="112"/>
        <v>0</v>
      </c>
      <c r="EK172" s="2">
        <f t="shared" si="113"/>
        <v>0</v>
      </c>
      <c r="EL172" s="2">
        <f t="shared" si="114"/>
        <v>0</v>
      </c>
      <c r="EM172" s="2">
        <f t="shared" si="115"/>
        <v>0</v>
      </c>
      <c r="EN172" s="2">
        <f t="shared" si="116"/>
        <v>0</v>
      </c>
      <c r="EO172" s="2">
        <f t="shared" si="117"/>
        <v>0</v>
      </c>
      <c r="EP172" s="2">
        <f t="shared" si="118"/>
        <v>0</v>
      </c>
      <c r="EQ172" s="2">
        <f t="shared" si="119"/>
        <v>0</v>
      </c>
      <c r="ER172" s="2">
        <f t="shared" si="120"/>
        <v>0</v>
      </c>
      <c r="ES172" s="2">
        <f t="shared" si="121"/>
        <v>0</v>
      </c>
      <c r="ET172" s="2">
        <f t="shared" si="122"/>
        <v>0</v>
      </c>
      <c r="EU172" s="2">
        <f t="shared" si="123"/>
        <v>0</v>
      </c>
      <c r="EV172">
        <f>INDEX('Ambiente-Luminico'!$B$2:$DZ$1000, MATCH($P172, 'Ambiente-Luminico'!$M$2:$M$1000, 0), MATCH(EV$1, 'Ambiente-Luminico'!$B$1:$DZ$1, 0))</f>
        <v>0.98214287</v>
      </c>
      <c r="EW172">
        <f>INDEX('Ambiente-Luminico'!$B$2:$DZ$1000, MATCH($P172, 'Ambiente-Luminico'!$M$2:$M$1000, 0), MATCH(EW$1, 'Ambiente-Luminico'!$B$1:$DZ$1, 0))</f>
        <v>0.23214285000000001</v>
      </c>
      <c r="EX172">
        <f>INDEX('Ambiente-Luminico'!$B$2:$DZ$1000, MATCH($P172, 'Ambiente-Luminico'!$M$2:$M$1000, 0), MATCH(EX$1, 'Ambiente-Luminico'!$B$1:$DZ$1, 0))</f>
        <v>0</v>
      </c>
      <c r="EY172">
        <f>INDEX('Ambiente-Luminico'!$B$2:$DZ$1000, MATCH($P172, 'Ambiente-Luminico'!$M$2:$M$1000, 0), MATCH(EY$1, 'Ambiente-Luminico'!$B$1:$DZ$1, 0))</f>
        <v>0.69786197000000005</v>
      </c>
      <c r="EZ172">
        <f>INDEX('Ambiente-Luminico'!$B$2:$DZ$1000, MATCH($P172, 'Ambiente-Luminico'!$M$2:$M$1000, 0), MATCH(EZ$1, 'Ambiente-Luminico'!$B$1:$DZ$1, 0))</f>
        <v>9.7798434999999996E-3</v>
      </c>
      <c r="FA172">
        <f>INDEX('Ambiente-Luminico'!$B$2:$DZ$1000, MATCH($P172, 'Ambiente-Luminico'!$M$2:$M$1000, 0), MATCH(FA$1, 'Ambiente-Luminico'!$B$1:$DZ$1, 0))</f>
        <v>642.13220000000001</v>
      </c>
      <c r="FB172">
        <f>INDEX('Ambiente-Luminico'!$B$2:$DZ$1000, MATCH($P172, 'Ambiente-Luminico'!$M$2:$M$1000, 0), MATCH(FB$1, 'Ambiente-Luminico'!$B$1:$DZ$1, 0))</f>
        <v>0.11607142500000001</v>
      </c>
    </row>
    <row r="173" spans="1:158" x14ac:dyDescent="0.3">
      <c r="A173">
        <f>IF(INDEX(Plan1!O$5:O$1000,ROW()-1)="","",INDEX(Plan1!O$5:O$1000,ROW()-1))</f>
        <v>172</v>
      </c>
      <c r="B173" t="str">
        <f>IF(INDEX(Plan1!P$5:P$1000,ROW()-1)="","",INDEX(Plan1!P$5:P$1000,ROW()-1))</f>
        <v>CTD-HVAC-V25-ST</v>
      </c>
      <c r="C173" t="str">
        <f>IF(INDEX(Plan1!Q$5:Q$1000,ROW()-1)="","",INDEX(Plan1!Q$5:Q$1000,ROW()-1))</f>
        <v>CTD</v>
      </c>
      <c r="D173" t="str">
        <f>IF(INDEX(Plan1!R$5:R$1000,ROW()-1)="","",INDEX(Plan1!R$5:R$1000,ROW()-1))</f>
        <v>HVAC</v>
      </c>
      <c r="E173" t="str">
        <f>IF(INDEX(Plan1!S$5:S$1000,ROW()-1)="","",INDEX(Plan1!S$5:S$1000,ROW()-1))</f>
        <v>V25</v>
      </c>
      <c r="F173" t="str">
        <f>IF(INDEX(Plan1!T$5:T$1000,ROW()-1)="","",INDEX(Plan1!T$5:T$1000,ROW()-1))</f>
        <v>ST</v>
      </c>
      <c r="G173" t="str">
        <f>IF(INDEX(Plan1!U$5:U$1000,ROW()-1)="","",INDEX(Plan1!U$5:U$1000,ROW()-1))</f>
        <v>DORMITÓRIO 2</v>
      </c>
      <c r="H173">
        <f>IF(INDEX(Plan1!W$5:W$1000,ROW()-1)="","",INDEX(Plan1!W$5:W$1000,ROW()-1))</f>
        <v>20</v>
      </c>
      <c r="I173">
        <f>IF(INDEX(Plan1!X$5:X$1000,ROW()-1)="","",INDEX(Plan1!X$5:X$1000,ROW()-1))</f>
        <v>14.52</v>
      </c>
      <c r="J173">
        <f>IF(INDEX(Plan1!Y$5:Y$1000,ROW()-1)="","",INDEX(Plan1!Y$5:Y$1000,ROW()-1))</f>
        <v>6.24</v>
      </c>
      <c r="K173" s="16">
        <f>IF(INDEX(Plan1!Z$5:Z$1000,ROW()-1)="","",INDEX(Plan1!Z$5:Z$1000,ROW()-1))</f>
        <v>0.43</v>
      </c>
      <c r="L173" s="2">
        <f>IF(INDEX(Plan1!AA$5:AA$1000,ROW()-1)="","",INDEX(Plan1!AA$5:AA$1000,ROW()-1))</f>
        <v>0.31</v>
      </c>
      <c r="M173" t="str">
        <f t="shared" si="124"/>
        <v>ST</v>
      </c>
      <c r="N173" t="str">
        <f t="shared" si="125"/>
        <v>Oeste</v>
      </c>
      <c r="O173" t="str">
        <f t="shared" si="126"/>
        <v>CTD-HVAC-V25-ST-DORMITÓRIO 2-ST</v>
      </c>
      <c r="P173" t="str">
        <f t="shared" si="127"/>
        <v>CTD-VN-V25-ST-DORMITÓRIO 2-ST</v>
      </c>
      <c r="Q173" t="str">
        <f t="shared" si="128"/>
        <v>CTD_ST_V25</v>
      </c>
      <c r="R173" t="str">
        <f t="shared" si="129"/>
        <v>CTD_ST_V25_sDG</v>
      </c>
      <c r="S173" t="str">
        <f t="shared" si="130"/>
        <v>CTD-DORM-02</v>
      </c>
      <c r="T173" t="str">
        <f t="shared" si="131"/>
        <v>CTD-HVAC-V86-ST-DORMITÓRIO 2-ST</v>
      </c>
      <c r="U173">
        <f>INDEX('Ambiente-Termico'!$B$2:$EC$1000, MATCH($O173, 'Ambiente-Termico'!$I$2:$I$1000, 0), MATCH(U$1, 'Ambiente-Termico'!$B$1:$EC$1, 0))</f>
        <v>3650</v>
      </c>
      <c r="V173">
        <f>INDEX('Ambiente-Termico'!$B$2:$EC$1000, MATCH($O173, 'Ambiente-Termico'!$I$2:$I$1000, 0), MATCH(V$1, 'Ambiente-Termico'!$B$1:$EC$1, 0))</f>
        <v>24.06</v>
      </c>
      <c r="W173">
        <f>INDEX('Ambiente-Termico'!$B$2:$EC$1000, MATCH($O173, 'Ambiente-Termico'!$I$2:$I$1000, 0), MATCH(W$1, 'Ambiente-Termico'!$B$1:$EC$1, 0))</f>
        <v>29.42</v>
      </c>
      <c r="X173">
        <f>INDEX('Ambiente-Termico'!$B$2:$EC$1000, MATCH($O173, 'Ambiente-Termico'!$I$2:$I$1000, 0), MATCH(X$1, 'Ambiente-Termico'!$B$1:$EC$1, 0))</f>
        <v>21.9</v>
      </c>
      <c r="Y173">
        <f>INDEX('Ambiente-Termico'!$B$2:$EC$1000, MATCH($O173, 'Ambiente-Termico'!$I$2:$I$1000, 0), MATCH(Y$1, 'Ambiente-Termico'!$B$1:$EC$1, 0))</f>
        <v>21.8</v>
      </c>
      <c r="Z173">
        <f>INDEX('Ambiente-Termico'!$B$2:$EC$1000, MATCH($O173, 'Ambiente-Termico'!$I$2:$I$1000, 0), MATCH(Z$1, 'Ambiente-Termico'!$B$1:$EC$1, 0))</f>
        <v>25.85</v>
      </c>
      <c r="AA173">
        <f>INDEX('Ambiente-Termico'!$B$2:$EC$1000, MATCH($O173, 'Ambiente-Termico'!$I$2:$I$1000, 0), MATCH(AA$1, 'Ambiente-Termico'!$B$1:$EC$1, 0))</f>
        <v>28.56</v>
      </c>
      <c r="AB173">
        <f>INDEX('Ambiente-Termico'!$B$2:$EC$1000, MATCH($O173, 'Ambiente-Termico'!$I$2:$I$1000, 0), MATCH(AB$1, 'Ambiente-Termico'!$B$1:$EC$1, 0))</f>
        <v>20.86</v>
      </c>
      <c r="AC173">
        <f>INDEX('Ambiente-Termico'!$B$2:$EC$1000, MATCH($O173, 'Ambiente-Termico'!$I$2:$I$1000, 0), MATCH(AC$1, 'Ambiente-Termico'!$B$1:$EC$1, 0))</f>
        <v>21.25</v>
      </c>
      <c r="AD173">
        <f>INDEX('Ambiente-Termico'!$B$2:$EC$1000, MATCH($O173, 'Ambiente-Termico'!$I$2:$I$1000, 0), MATCH(AD$1, 'Ambiente-Termico'!$B$1:$EC$1, 0))</f>
        <v>24.95</v>
      </c>
      <c r="AE173">
        <f>INDEX('Ambiente-Termico'!$B$2:$EC$1000, MATCH($O173, 'Ambiente-Termico'!$I$2:$I$1000, 0), MATCH(AE$1, 'Ambiente-Termico'!$B$1:$EC$1, 0))</f>
        <v>28.99</v>
      </c>
      <c r="AF173">
        <f>INDEX('Ambiente-Termico'!$B$2:$EC$1000, MATCH($O173, 'Ambiente-Termico'!$I$2:$I$1000, 0), MATCH(AF$1, 'Ambiente-Termico'!$B$1:$EC$1, 0))</f>
        <v>21.38</v>
      </c>
      <c r="AG173">
        <f>INDEX('Ambiente-Termico'!$B$2:$EC$1000, MATCH($O173, 'Ambiente-Termico'!$I$2:$I$1000, 0), MATCH(AG$1, 'Ambiente-Termico'!$B$1:$EC$1, 0))</f>
        <v>21.52</v>
      </c>
      <c r="AH173" s="2">
        <f t="shared" si="132"/>
        <v>1.6597510373445035E-3</v>
      </c>
      <c r="AI173" s="2">
        <f t="shared" si="132"/>
        <v>4.3993231810490752E-3</v>
      </c>
      <c r="AJ173" s="2">
        <f t="shared" si="132"/>
        <v>9.4979647218453866E-3</v>
      </c>
      <c r="AK173" s="2">
        <f t="shared" si="132"/>
        <v>1.3574660633484226E-2</v>
      </c>
      <c r="AL173" s="2">
        <f t="shared" si="133"/>
        <v>2.7464258841233935E-2</v>
      </c>
      <c r="AM173" s="2">
        <f t="shared" si="133"/>
        <v>3.1207598371777556E-2</v>
      </c>
      <c r="AN173" s="2">
        <f t="shared" si="133"/>
        <v>1.5108593012275739E-2</v>
      </c>
      <c r="AO173" s="2">
        <f t="shared" si="133"/>
        <v>2.1188392445877557E-2</v>
      </c>
      <c r="AP173" s="2">
        <f t="shared" si="134"/>
        <v>1.5001973943939984E-2</v>
      </c>
      <c r="AQ173" s="2">
        <f t="shared" si="134"/>
        <v>1.7621145374449476E-2</v>
      </c>
      <c r="AR173" s="2">
        <f t="shared" si="134"/>
        <v>1.2471131639722799E-2</v>
      </c>
      <c r="AS173" s="2">
        <f t="shared" si="134"/>
        <v>1.7351598173515947E-2</v>
      </c>
      <c r="AT173">
        <f>INDEX('Ambiente-Termico'!$B$2:$EC$1000, MATCH($O173, 'Ambiente-Termico'!$I$2:$I$1000, 0), MATCH(AT$1, 'Ambiente-Termico'!$B$1:$EC$1, 0))</f>
        <v>0</v>
      </c>
      <c r="AU173" s="2">
        <f>INDEX('Ambiente-Termico'!$B$2:$EC$1000, MATCH($O173, 'Ambiente-Termico'!$I$2:$I$1000, 0), MATCH(AU$1, 'Ambiente-Termico'!$B$1:$EC$1, 0))</f>
        <v>0</v>
      </c>
      <c r="AV173">
        <f>INDEX('Ambiente-Termico'!$B$2:$EC$1000, MATCH($O173, 'Ambiente-Termico'!$I$2:$I$1000, 0), MATCH(AV$1, 'Ambiente-Termico'!$B$1:$EC$1, 0))</f>
        <v>3647</v>
      </c>
      <c r="AW173" s="2">
        <f>INDEX('Ambiente-Termico'!$B$2:$EC$1000, MATCH($O173, 'Ambiente-Termico'!$I$2:$I$1000, 0), MATCH(AW$1, 'Ambiente-Termico'!$B$1:$EC$1, 0))</f>
        <v>0.99917808219178084</v>
      </c>
      <c r="AX173">
        <f>INDEX('Ambiente-Termico'!$B$2:$EC$1000, MATCH($O173, 'Ambiente-Termico'!$I$2:$I$1000, 0), MATCH(AX$1, 'Ambiente-Termico'!$B$1:$EC$1, 0))</f>
        <v>3</v>
      </c>
      <c r="AY173" s="2">
        <f>INDEX('Ambiente-Termico'!$B$2:$EC$1000, MATCH($O173, 'Ambiente-Termico'!$I$2:$I$1000, 0), MATCH(AY$1, 'Ambiente-Termico'!$B$1:$EC$1, 0))</f>
        <v>8.2191780821917813E-4</v>
      </c>
      <c r="AZ173">
        <f>INDEX('Ambiente-Termico'!$B$2:$EC$1000, MATCH($O173, 'Ambiente-Termico'!$I$2:$I$1000, 0), MATCH(AZ$1, 'Ambiente-Termico'!$B$1:$EC$1, 0))</f>
        <v>0</v>
      </c>
      <c r="BA173" s="2">
        <f>INDEX('Ambiente-Termico'!$B$2:$EC$1000, MATCH($O173, 'Ambiente-Termico'!$I$2:$I$1000, 0), MATCH(BA$1, 'Ambiente-Termico'!$B$1:$EC$1, 0))</f>
        <v>0</v>
      </c>
      <c r="BB173">
        <f>INDEX('Ambiente-Termico'!$B$2:$EC$1000, MATCH($O173, 'Ambiente-Termico'!$I$2:$I$1000, 0), MATCH(BB$1, 'Ambiente-Termico'!$B$1:$EC$1, 0))</f>
        <v>8692</v>
      </c>
      <c r="BC173" s="2">
        <f>INDEX('Ambiente-Termico'!$B$2:$EC$1000, MATCH($O173, 'Ambiente-Termico'!$I$2:$I$1000, 0), MATCH(BC$1, 'Ambiente-Termico'!$B$1:$EC$1, 0))</f>
        <v>0.99223744292237448</v>
      </c>
      <c r="BD173" t="e">
        <f>INDEX('Ambiente-Termico'!$B$2:$EC$1000, MATCH($O173, 'Ambiente-Termico'!$I$2:$I$1000, 0), MATCH(BD$1, 'Ambiente-Termico'!$B$1:$EC$1, 0))</f>
        <v>#N/A</v>
      </c>
      <c r="BE173" s="2" t="e">
        <f>INDEX('Ambiente-Termico'!$B$2:$EC$1000, MATCH($O173, 'Ambiente-Termico'!$I$2:$I$1000, 0), MATCH(BE$1, 'Ambiente-Termico'!$B$1:$EC$1, 0))</f>
        <v>#N/A</v>
      </c>
      <c r="BF173">
        <f>INDEX('Ambiente-Termico'!$B$2:$EC$1000, MATCH($O173, 'Ambiente-Termico'!$I$2:$I$1000, 0), MATCH(BF$1, 'Ambiente-Termico'!$B$1:$EC$1, 0))</f>
        <v>0</v>
      </c>
      <c r="BG173" s="2">
        <f>INDEX('Ambiente-Termico'!$B$2:$EC$1000, MATCH($O173, 'Ambiente-Termico'!$I$2:$I$1000, 0), MATCH(BG$1, 'Ambiente-Termico'!$B$1:$EC$1, 0))</f>
        <v>0</v>
      </c>
      <c r="BH173">
        <f>INDEX('Ambiente-Termico'!$B$2:$EC$1000, MATCH($O173, 'Ambiente-Termico'!$I$2:$I$1000, 0), MATCH(BH$1, 'Ambiente-Termico'!$B$1:$EC$1, 0))</f>
        <v>1</v>
      </c>
      <c r="BI173" s="2">
        <f>INDEX('Ambiente-Termico'!$B$2:$EC$1000, MATCH($O173, 'Ambiente-Termico'!$I$2:$I$1000, 0), MATCH(BI$1, 'Ambiente-Termico'!$B$1:$EC$1, 0))</f>
        <v>2.7397260273972601E-4</v>
      </c>
      <c r="BJ173">
        <f>INDEX('Ambiente-Termico'!$B$2:$EC$1000, MATCH($O173, 'Ambiente-Termico'!$I$2:$I$1000, 0), MATCH(BJ$1, 'Ambiente-Termico'!$B$1:$EC$1, 0))</f>
        <v>3649</v>
      </c>
      <c r="BK173" s="2">
        <f>INDEX('Ambiente-Termico'!$B$2:$EC$1000, MATCH($O173, 'Ambiente-Termico'!$I$2:$I$1000, 0), MATCH(BK$1, 'Ambiente-Termico'!$B$1:$EC$1, 0))</f>
        <v>0.99972602739726024</v>
      </c>
      <c r="BL173">
        <f>INDEX('Ambiente-Termico'!$B$2:$EC$1000, MATCH($O173, 'Ambiente-Termico'!$I$2:$I$1000, 0), MATCH(BL$1, 'Ambiente-Termico'!$B$1:$EC$1, 0))</f>
        <v>114</v>
      </c>
      <c r="BM173" s="2">
        <f>INDEX('Ambiente-Termico'!$B$2:$EC$1000, MATCH($O173, 'Ambiente-Termico'!$I$2:$I$1000, 0), MATCH(BM$1, 'Ambiente-Termico'!$B$1:$EC$1, 0))</f>
        <v>1.301369863013699E-2</v>
      </c>
      <c r="BN173">
        <f>INDEX('Ambiente-Termico'!$B$2:$EC$1000, MATCH($O173, 'Ambiente-Termico'!$I$2:$I$1000, 0), MATCH(BN$1, 'Ambiente-Termico'!$B$1:$EC$1, 0))</f>
        <v>312</v>
      </c>
      <c r="BO173" s="2">
        <f>INDEX('Ambiente-Termico'!$B$2:$EC$1000, MATCH($O173, 'Ambiente-Termico'!$I$2:$I$1000, 0), MATCH(BO$1, 'Ambiente-Termico'!$B$1:$EC$1, 0))</f>
        <v>3.5616438356164383E-2</v>
      </c>
      <c r="BP173">
        <f>INDEX('Ambiente-Termico'!$B$2:$EC$1000, MATCH($O173, 'Ambiente-Termico'!$I$2:$I$1000, 0), MATCH(BP$1, 'Ambiente-Termico'!$B$1:$EC$1, 0))</f>
        <v>8334</v>
      </c>
      <c r="BQ173" s="2">
        <f>INDEX('Ambiente-Termico'!$B$2:$EC$1000, MATCH($O173, 'Ambiente-Termico'!$I$2:$I$1000, 0), MATCH(BQ$1, 'Ambiente-Termico'!$B$1:$EC$1, 0))</f>
        <v>0.95136986301369864</v>
      </c>
      <c r="BR173">
        <f>INDEX('Ambiente-Termico'!$B$2:$EC$1000, MATCH($O173, 'Ambiente-Termico'!$I$2:$I$1000, 0), MATCH(BR$1, 'Ambiente-Termico'!$B$1:$EC$1, 0))</f>
        <v>0</v>
      </c>
      <c r="BS173" s="2">
        <f>INDEX('Ambiente-Termico'!$B$2:$EC$1000, MATCH($O173, 'Ambiente-Termico'!$I$2:$I$1000, 0), MATCH(BS$1, 'Ambiente-Termico'!$B$1:$EC$1, 0))</f>
        <v>0</v>
      </c>
      <c r="BT173">
        <f>INDEX('Ambiente-Termico'!$B$2:$EC$1000, MATCH($O173, 'Ambiente-Termico'!$I$2:$I$1000, 0), MATCH(BT$1, 'Ambiente-Termico'!$B$1:$EC$1, 0))</f>
        <v>1259</v>
      </c>
      <c r="BU173" s="2">
        <f>INDEX('Ambiente-Termico'!$B$2:$EC$1000, MATCH($O173, 'Ambiente-Termico'!$I$2:$I$1000, 0), MATCH(BU$1, 'Ambiente-Termico'!$B$1:$EC$1, 0))</f>
        <v>0.34493150684931512</v>
      </c>
      <c r="BV173">
        <f>INDEX('Ambiente-Termico'!$B$2:$EC$1000, MATCH($O173, 'Ambiente-Termico'!$I$2:$I$1000, 0), MATCH(BV$1, 'Ambiente-Termico'!$B$1:$EC$1, 0))</f>
        <v>7501</v>
      </c>
      <c r="BW173" s="2">
        <f>INDEX('Ambiente-Termico'!$B$2:$EC$1000, MATCH($O173, 'Ambiente-Termico'!$I$2:$I$1000, 0), MATCH(BW$1, 'Ambiente-Termico'!$B$1:$EC$1, 0))</f>
        <v>0.85627853881278537</v>
      </c>
      <c r="BX173">
        <f>INDEX('Ambiente-Termico'!$B$2:$EC$1000, MATCH($O173, 'Ambiente-Termico'!$I$2:$I$1000, 0), MATCH(BX$1, 'Ambiente-Termico'!$B$1:$EC$1, 0))</f>
        <v>5</v>
      </c>
      <c r="BY173" s="2">
        <f>INDEX('Ambiente-Termico'!$B$2:$EC$1000, MATCH($O173, 'Ambiente-Termico'!$I$2:$I$1000, 0), MATCH(BY$1, 'Ambiente-Termico'!$B$1:$EC$1, 0))</f>
        <v>5.7077625570776253E-4</v>
      </c>
      <c r="BZ173">
        <f>INDEX('Ambiente-Termico'!$B$2:$EC$1000, MATCH($O173, 'Ambiente-Termico'!$I$2:$I$1000, 0), MATCH(BZ$1, 'Ambiente-Termico'!$B$1:$EC$1, 0))</f>
        <v>2842</v>
      </c>
      <c r="CA173" s="2">
        <f>INDEX('Ambiente-Termico'!$B$2:$EC$1000, MATCH($O173, 'Ambiente-Termico'!$I$2:$I$1000, 0), MATCH(CA$1, 'Ambiente-Termico'!$B$1:$EC$1, 0))</f>
        <v>0.32442922374429217</v>
      </c>
      <c r="CB173">
        <f>INDEX('Ambiente-Termico'!$B$2:$EC$1000, MATCH($O173, 'Ambiente-Termico'!$I$2:$I$1000, 0), MATCH(CB$1, 'Ambiente-Termico'!$B$1:$EC$1, 0))</f>
        <v>5913</v>
      </c>
      <c r="CC173" s="2">
        <f>INDEX('Ambiente-Termico'!$B$2:$EC$1000, MATCH($O173, 'Ambiente-Termico'!$I$2:$I$1000, 0), MATCH(CC$1, 'Ambiente-Termico'!$B$1:$EC$1, 0))</f>
        <v>0.67500000000000004</v>
      </c>
      <c r="CD173">
        <f>INDEX('Ambiente-Termico'!$B$2:$EC$1000, MATCH($O173, 'Ambiente-Termico'!$I$2:$I$1000, 0), MATCH(CD$1, 'Ambiente-Termico'!$B$1:$EC$1, 0))</f>
        <v>1672.07</v>
      </c>
      <c r="CE173">
        <f>INDEX('Ambiente-Termico'!$B$2:$EC$1000, MATCH($O173, 'Ambiente-Termico'!$I$2:$I$1000, 0), MATCH(CE$1, 'Ambiente-Termico'!$B$1:$EC$1, 0))</f>
        <v>592.30999999999995</v>
      </c>
      <c r="CF173">
        <f>INDEX('Ambiente-Termico'!$B$2:$EC$1000, MATCH($O173, 'Ambiente-Termico'!$I$2:$I$1000, 0), MATCH(CF$1, 'Ambiente-Termico'!$B$1:$EC$1, 0))</f>
        <v>83.603499999999997</v>
      </c>
      <c r="CG173">
        <f>INDEX('Ambiente-Termico'!$B$2:$EC$1000, MATCH($O173, 'Ambiente-Termico'!$I$2:$I$1000, 0), MATCH(CG$1, 'Ambiente-Termico'!$B$1:$EC$1, 0))</f>
        <v>29.615499999999997</v>
      </c>
      <c r="CH173">
        <f>INDEX('Ambiente-Termico'!$B$2:$EC$1000, MATCH($O173, 'Ambiente-Termico'!$I$2:$I$1000, 0), MATCH(CH$1, 'Ambiente-Termico'!$B$1:$EC$1, 0))</f>
        <v>53.988</v>
      </c>
      <c r="CI173">
        <f>INDEX('Ambiente-Termico'!$B$2:$EC$1000, MATCH($O173, 'Ambiente-Termico'!$I$2:$I$1000, 0), MATCH(CI$1, 'Ambiente-Termico'!$B$1:$EC$1, 0))</f>
        <v>660.71</v>
      </c>
      <c r="CJ173">
        <f>INDEX('Ambiente-Termico'!$B$2:$EC$1000, MATCH($O173, 'Ambiente-Termico'!$I$2:$I$1000, 0), MATCH(CJ$1, 'Ambiente-Termico'!$B$1:$EC$1, 0))</f>
        <v>52.013471565743401</v>
      </c>
      <c r="CK173">
        <f>INDEX('Ambiente-Termico'!$B$2:$EC$1000, MATCH($O173, 'Ambiente-Termico'!$I$2:$I$1000, 0), MATCH(CK$1, 'Ambiente-Termico'!$B$1:$EC$1, 0))</f>
        <v>16.489999999999998</v>
      </c>
      <c r="CL173">
        <f>INDEX('Ambiente-Termico'!$B$2:$EC$1000, MATCH($O173, 'Ambiente-Termico'!$I$2:$I$1000, 0), MATCH(CL$1, 'Ambiente-Termico'!$B$1:$EC$1, 0))</f>
        <v>53.24</v>
      </c>
      <c r="CM173">
        <f>INDEX('Ambiente-Termico'!$B$2:$EC$1000, MATCH($O173, 'Ambiente-Termico'!$I$2:$I$1000, 0), MATCH(CM$1, 'Ambiente-Termico'!$B$1:$EC$1, 0))</f>
        <v>6.46</v>
      </c>
      <c r="CN173" t="str">
        <f>INDEX('Ambiente-Termico'!$B$2:$EC$1000, MATCH($O173, 'Ambiente-Termico'!$I$2:$I$1000, 0), MATCH(CN$1, 'Ambiente-Termico'!$B$1:$EC$1, 0))</f>
        <v xml:space="preserve"> 02/21  23:00:00</v>
      </c>
      <c r="CO173">
        <f>INDEX('Ambiente-Termico'!$B$2:$EC$1000, MATCH($O173, 'Ambiente-Termico'!$I$2:$I$1000, 0), MATCH(CO$1, 'Ambiente-Termico'!$B$1:$EC$1, 0))</f>
        <v>642.63163361772718</v>
      </c>
      <c r="CP173">
        <f>INDEX('Ambiente-Termico'!$B$2:$EC$1000, MATCH($O173, 'Ambiente-Termico'!$I$2:$I$1000, 0), MATCH(CP$1, 'Ambiente-Termico'!$B$1:$EC$1, 0))</f>
        <v>162</v>
      </c>
      <c r="CQ173">
        <f>INDEX('Ambiente-Termico'!$B$2:$EC$1000, MATCH($O173, 'Ambiente-Termico'!$I$2:$I$1000, 0), MATCH(CQ$1, 'Ambiente-Termico'!$B$1:$EC$1, 0))</f>
        <v>109.4562500000001</v>
      </c>
      <c r="CR173">
        <f>INDEX('Ambiente-Termico'!$B$2:$EC$1000, MATCH($O173, 'Ambiente-Termico'!$I$2:$I$1000, 0), MATCH(CR$1, 'Ambiente-Termico'!$B$1:$EC$1, 0))</f>
        <v>0</v>
      </c>
      <c r="CS173">
        <f>INDEX('Ambiente-Termico'!$B$2:$EC$1000, MATCH($O173, 'Ambiente-Termico'!$I$2:$I$1000, 0), MATCH(CS$1, 'Ambiente-Termico'!$B$1:$EC$1, 0))</f>
        <v>-112.8941074056255</v>
      </c>
      <c r="CT173">
        <f>INDEX('Ambiente-Termico'!$B$2:$EC$1000, MATCH($O173, 'Ambiente-Termico'!$I$2:$I$1000, 0), MATCH(CT$1, 'Ambiente-Termico'!$B$1:$EC$1, 0))</f>
        <v>0</v>
      </c>
      <c r="CU173">
        <f>INDEX('Ambiente-Termico'!$B$2:$EC$1000, MATCH($O173, 'Ambiente-Termico'!$I$2:$I$1000, 0), MATCH(CU$1, 'Ambiente-Termico'!$B$1:$EC$1, 0))</f>
        <v>-112.8941074056255</v>
      </c>
      <c r="CV173">
        <f>INDEX('Ambiente-Termico'!$B$2:$EC$1000, MATCH($O173, 'Ambiente-Termico'!$I$2:$I$1000, 0), MATCH(CV$1, 'Ambiente-Termico'!$B$1:$EC$1, 0))</f>
        <v>346.64645179752569</v>
      </c>
      <c r="CW173">
        <f>INDEX('Ambiente-Termico'!$B$2:$EC$1000, MATCH($O173, 'Ambiente-Termico'!$I$2:$I$1000, 0), MATCH(CW$1, 'Ambiente-Termico'!$B$1:$EC$1, 0))</f>
        <v>0</v>
      </c>
      <c r="CX173">
        <f>INDEX('Ambiente-Termico'!$B$2:$EC$1000, MATCH($O173, 'Ambiente-Termico'!$I$2:$I$1000, 0), MATCH(CX$1, 'Ambiente-Termico'!$B$1:$EC$1, 0))</f>
        <v>137.4230392258269</v>
      </c>
      <c r="CY173">
        <f>INDEX('Ambiente-Termico'!$B$2:$EC$1000, MATCH($O173, 'Ambiente-Termico'!$I$2:$I$1000, 0), MATCH(CY$1, 'Ambiente-Termico'!$B$1:$EC$1, 0))</f>
        <v>642.63163361772718</v>
      </c>
      <c r="CZ173">
        <f>INDEX('Ambiente-Termico'!$B$2:$EC$1000, MATCH($O173, 'Ambiente-Termico'!$I$2:$I$1000, 0), MATCH(CZ$1, 'Ambiente-Termico'!$B$1:$EC$1, 0))</f>
        <v>0</v>
      </c>
      <c r="DA173" t="str">
        <f>INDEX('Ambiente-Termico'!$B$2:$EC$1000, MATCH($O173, 'Ambiente-Termico'!$I$2:$I$1000, 0), MATCH(DA$1, 'Ambiente-Termico'!$B$1:$EC$1, 0))</f>
        <v xml:space="preserve"> 03/08  23:00:00</v>
      </c>
      <c r="DB173">
        <f>INDEX('Ambiente-Termico'!$B$2:$EC$1000, MATCH($O173, 'Ambiente-Termico'!$I$2:$I$1000, 0), MATCH(DB$1, 'Ambiente-Termico'!$B$1:$EC$1, 0))</f>
        <v>793.06544287326835</v>
      </c>
      <c r="DC173">
        <f>INDEX('Ambiente-Termico'!$B$2:$EC$1000, MATCH($O173, 'Ambiente-Termico'!$I$2:$I$1000, 0), MATCH(DC$1, 'Ambiente-Termico'!$B$1:$EC$1, 0))</f>
        <v>162</v>
      </c>
      <c r="DD173">
        <f>INDEX('Ambiente-Termico'!$B$2:$EC$1000, MATCH($O173, 'Ambiente-Termico'!$I$2:$I$1000, 0), MATCH(DD$1, 'Ambiente-Termico'!$B$1:$EC$1, 0))</f>
        <v>109.4562500000001</v>
      </c>
      <c r="DE173">
        <f>INDEX('Ambiente-Termico'!$B$2:$EC$1000, MATCH($O173, 'Ambiente-Termico'!$I$2:$I$1000, 0), MATCH(DE$1, 'Ambiente-Termico'!$B$1:$EC$1, 0))</f>
        <v>0</v>
      </c>
      <c r="DF173">
        <f>INDEX('Ambiente-Termico'!$B$2:$EC$1000, MATCH($O173, 'Ambiente-Termico'!$I$2:$I$1000, 0), MATCH(DF$1, 'Ambiente-Termico'!$B$1:$EC$1, 0))</f>
        <v>-18.93934039007743</v>
      </c>
      <c r="DG173">
        <f>INDEX('Ambiente-Termico'!$B$2:$EC$1000, MATCH($O173, 'Ambiente-Termico'!$I$2:$I$1000, 0), MATCH(DG$1, 'Ambiente-Termico'!$B$1:$EC$1, 0))</f>
        <v>0</v>
      </c>
      <c r="DH173">
        <f>INDEX('Ambiente-Termico'!$B$2:$EC$1000, MATCH($O173, 'Ambiente-Termico'!$I$2:$I$1000, 0), MATCH(DH$1, 'Ambiente-Termico'!$B$1:$EC$1, 0))</f>
        <v>-18.93934039007743</v>
      </c>
      <c r="DI173">
        <f>INDEX('Ambiente-Termico'!$B$2:$EC$1000, MATCH($O173, 'Ambiente-Termico'!$I$2:$I$1000, 0), MATCH(DI$1, 'Ambiente-Termico'!$B$1:$EC$1, 0))</f>
        <v>59.404804636774188</v>
      </c>
      <c r="DJ173">
        <f>INDEX('Ambiente-Termico'!$B$2:$EC$1000, MATCH($O173, 'Ambiente-Termico'!$I$2:$I$1000, 0), MATCH(DJ$1, 'Ambiente-Termico'!$B$1:$EC$1, 0))</f>
        <v>0</v>
      </c>
      <c r="DK173">
        <f>INDEX('Ambiente-Termico'!$B$2:$EC$1000, MATCH($O173, 'Ambiente-Termico'!$I$2:$I$1000, 0), MATCH(DK$1, 'Ambiente-Termico'!$B$1:$EC$1, 0))</f>
        <v>481.14372862657149</v>
      </c>
      <c r="DL173">
        <f>INDEX('Ambiente-Termico'!$B$2:$EC$1000, MATCH($O173, 'Ambiente-Termico'!$I$2:$I$1000, 0), MATCH(DL$1, 'Ambiente-Termico'!$B$1:$EC$1, 0))</f>
        <v>793.06544287326835</v>
      </c>
      <c r="DM173">
        <f>INDEX('Ambiente-Termico'!$B$2:$EC$1000, MATCH($O173, 'Ambiente-Termico'!$I$2:$I$1000, 0), MATCH(DM$1, 'Ambiente-Termico'!$B$1:$EC$1, 0))</f>
        <v>0</v>
      </c>
      <c r="DN173" s="2">
        <f t="shared" si="90"/>
        <v>0.5729024051331304</v>
      </c>
      <c r="DO173" s="2">
        <f t="shared" si="91"/>
        <v>2.8665606192295745E-2</v>
      </c>
      <c r="DP173" s="2">
        <f t="shared" si="92"/>
        <v>0.5729024051331304</v>
      </c>
      <c r="DQ173" s="2">
        <f t="shared" si="93"/>
        <v>2.8665606192295745E-2</v>
      </c>
      <c r="DR173" s="2">
        <f t="shared" si="94"/>
        <v>0.67331181149532404</v>
      </c>
      <c r="DS173" s="2">
        <f t="shared" si="95"/>
        <v>0.84498781177342797</v>
      </c>
      <c r="DT173" s="2">
        <f t="shared" si="96"/>
        <v>-0.58041254384704399</v>
      </c>
      <c r="DU173" s="2">
        <f t="shared" si="97"/>
        <v>0.46994535519125691</v>
      </c>
      <c r="DV173" s="2">
        <f t="shared" si="98"/>
        <v>-0.22984522984522981</v>
      </c>
      <c r="DW173" s="2">
        <f t="shared" si="99"/>
        <v>9.9023709902370971E-2</v>
      </c>
      <c r="DX173" s="2">
        <f t="shared" si="100"/>
        <v>0.2367023570835991</v>
      </c>
      <c r="DY173" s="2">
        <f t="shared" si="101"/>
        <v>0.2520884306426262</v>
      </c>
      <c r="DZ173" s="2">
        <f t="shared" si="102"/>
        <v>0.17032502646004308</v>
      </c>
      <c r="EA173" s="2">
        <f t="shared" si="103"/>
        <v>0</v>
      </c>
      <c r="EB173" s="2">
        <f t="shared" si="104"/>
        <v>-0.17567468126348285</v>
      </c>
      <c r="EC173" s="2">
        <f t="shared" si="105"/>
        <v>0</v>
      </c>
      <c r="ED173" s="2">
        <f t="shared" si="106"/>
        <v>-0.17567468126348285</v>
      </c>
      <c r="EE173" s="2">
        <f t="shared" si="107"/>
        <v>0.53941703716958656</v>
      </c>
      <c r="EF173" s="2">
        <f t="shared" si="108"/>
        <v>0</v>
      </c>
      <c r="EG173" s="2">
        <f t="shared" si="109"/>
        <v>0.21384418699122695</v>
      </c>
      <c r="EH173" s="2">
        <f t="shared" si="110"/>
        <v>1</v>
      </c>
      <c r="EI173" s="2">
        <f t="shared" si="111"/>
        <v>0</v>
      </c>
      <c r="EJ173" s="2">
        <f t="shared" si="112"/>
        <v>0.27871128839813675</v>
      </c>
      <c r="EK173" s="2">
        <f t="shared" si="113"/>
        <v>0.20427065818562914</v>
      </c>
      <c r="EL173" s="2">
        <f t="shared" si="114"/>
        <v>0.13801666808660981</v>
      </c>
      <c r="EM173" s="2">
        <f t="shared" si="115"/>
        <v>0</v>
      </c>
      <c r="EN173" s="2">
        <f t="shared" si="116"/>
        <v>-2.3881182265943129E-2</v>
      </c>
      <c r="EO173" s="2">
        <f t="shared" si="117"/>
        <v>0</v>
      </c>
      <c r="EP173" s="2">
        <f t="shared" si="118"/>
        <v>-2.3881182265943129E-2</v>
      </c>
      <c r="EQ173" s="2">
        <f t="shared" si="119"/>
        <v>7.4905299645324552E-2</v>
      </c>
      <c r="ER173" s="2">
        <f t="shared" si="120"/>
        <v>0</v>
      </c>
      <c r="ES173" s="2">
        <f t="shared" si="121"/>
        <v>0.60668855634837959</v>
      </c>
      <c r="ET173" s="2">
        <f t="shared" si="122"/>
        <v>1</v>
      </c>
      <c r="EU173" s="2">
        <f t="shared" si="123"/>
        <v>0</v>
      </c>
      <c r="EV173">
        <f>INDEX('Ambiente-Luminico'!$B$2:$DZ$1000, MATCH($P173, 'Ambiente-Luminico'!$M$2:$M$1000, 0), MATCH(EV$1, 'Ambiente-Luminico'!$B$1:$DZ$1, 0))</f>
        <v>0.16071427999999999</v>
      </c>
      <c r="EW173">
        <f>INDEX('Ambiente-Luminico'!$B$2:$DZ$1000, MATCH($P173, 'Ambiente-Luminico'!$M$2:$M$1000, 0), MATCH(EW$1, 'Ambiente-Luminico'!$B$1:$DZ$1, 0))</f>
        <v>0.33928570000000002</v>
      </c>
      <c r="EX173">
        <f>INDEX('Ambiente-Luminico'!$B$2:$DZ$1000, MATCH($P173, 'Ambiente-Luminico'!$M$2:$M$1000, 0), MATCH(EX$1, 'Ambiente-Luminico'!$B$1:$DZ$1, 0))</f>
        <v>0</v>
      </c>
      <c r="EY173">
        <f>INDEX('Ambiente-Luminico'!$B$2:$DZ$1000, MATCH($P173, 'Ambiente-Luminico'!$M$2:$M$1000, 0), MATCH(EY$1, 'Ambiente-Luminico'!$B$1:$DZ$1, 0))</f>
        <v>0.29480433</v>
      </c>
      <c r="EZ173">
        <f>INDEX('Ambiente-Luminico'!$B$2:$DZ$1000, MATCH($P173, 'Ambiente-Luminico'!$M$2:$M$1000, 0), MATCH(EZ$1, 'Ambiente-Luminico'!$B$1:$DZ$1, 0))</f>
        <v>2.6653619999999999E-2</v>
      </c>
      <c r="FA173">
        <f>INDEX('Ambiente-Luminico'!$B$2:$DZ$1000, MATCH($P173, 'Ambiente-Luminico'!$M$2:$M$1000, 0), MATCH(FA$1, 'Ambiente-Luminico'!$B$1:$DZ$1, 0))</f>
        <v>430.77569999999997</v>
      </c>
      <c r="FB173">
        <f>INDEX('Ambiente-Luminico'!$B$2:$DZ$1000, MATCH($P173, 'Ambiente-Luminico'!$M$2:$M$1000, 0), MATCH(FB$1, 'Ambiente-Luminico'!$B$1:$DZ$1, 0))</f>
        <v>0.29910713</v>
      </c>
    </row>
    <row r="174" spans="1:158" x14ac:dyDescent="0.3">
      <c r="A174">
        <f>IF(INDEX(Plan1!O$5:O$1000,ROW()-1)="","",INDEX(Plan1!O$5:O$1000,ROW()-1))</f>
        <v>173</v>
      </c>
      <c r="B174" t="str">
        <f>IF(INDEX(Plan1!P$5:P$1000,ROW()-1)="","",INDEX(Plan1!P$5:P$1000,ROW()-1))</f>
        <v>CTD-HVAC-V60-ST</v>
      </c>
      <c r="C174" t="str">
        <f>IF(INDEX(Plan1!Q$5:Q$1000,ROW()-1)="","",INDEX(Plan1!Q$5:Q$1000,ROW()-1))</f>
        <v>CTD</v>
      </c>
      <c r="D174" t="str">
        <f>IF(INDEX(Plan1!R$5:R$1000,ROW()-1)="","",INDEX(Plan1!R$5:R$1000,ROW()-1))</f>
        <v>HVAC</v>
      </c>
      <c r="E174" t="str">
        <f>IF(INDEX(Plan1!S$5:S$1000,ROW()-1)="","",INDEX(Plan1!S$5:S$1000,ROW()-1))</f>
        <v>V60</v>
      </c>
      <c r="F174" t="str">
        <f>IF(INDEX(Plan1!T$5:T$1000,ROW()-1)="","",INDEX(Plan1!T$5:T$1000,ROW()-1))</f>
        <v>ST</v>
      </c>
      <c r="G174" t="str">
        <f>IF(INDEX(Plan1!U$5:U$1000,ROW()-1)="","",INDEX(Plan1!U$5:U$1000,ROW()-1))</f>
        <v>DORMITÓRIO 2</v>
      </c>
      <c r="H174">
        <f>IF(INDEX(Plan1!W$5:W$1000,ROW()-1)="","",INDEX(Plan1!W$5:W$1000,ROW()-1))</f>
        <v>20</v>
      </c>
      <c r="I174">
        <f>IF(INDEX(Plan1!X$5:X$1000,ROW()-1)="","",INDEX(Plan1!X$5:X$1000,ROW()-1))</f>
        <v>14.52</v>
      </c>
      <c r="J174">
        <f>IF(INDEX(Plan1!Y$5:Y$1000,ROW()-1)="","",INDEX(Plan1!Y$5:Y$1000,ROW()-1))</f>
        <v>6.24</v>
      </c>
      <c r="K174" s="16">
        <f>IF(INDEX(Plan1!Z$5:Z$1000,ROW()-1)="","",INDEX(Plan1!Z$5:Z$1000,ROW()-1))</f>
        <v>0.43</v>
      </c>
      <c r="L174" s="2">
        <f>IF(INDEX(Plan1!AA$5:AA$1000,ROW()-1)="","",INDEX(Plan1!AA$5:AA$1000,ROW()-1))</f>
        <v>0.31</v>
      </c>
      <c r="M174" t="str">
        <f t="shared" si="124"/>
        <v>ST</v>
      </c>
      <c r="N174" t="str">
        <f t="shared" si="125"/>
        <v>Oeste</v>
      </c>
      <c r="O174" t="str">
        <f t="shared" si="126"/>
        <v>CTD-HVAC-V60-ST-DORMITÓRIO 2-ST</v>
      </c>
      <c r="P174" t="str">
        <f t="shared" si="127"/>
        <v>CTD-VN-V60-ST-DORMITÓRIO 2-ST</v>
      </c>
      <c r="Q174" t="str">
        <f t="shared" si="128"/>
        <v>CTD_ST_V60</v>
      </c>
      <c r="R174" t="str">
        <f t="shared" si="129"/>
        <v>CTD_ST_V60_sDG</v>
      </c>
      <c r="S174" t="str">
        <f t="shared" si="130"/>
        <v>CTD-DORM-02</v>
      </c>
      <c r="T174" t="str">
        <f t="shared" si="131"/>
        <v>CTD-HVAC-V86-ST-DORMITÓRIO 2-ST</v>
      </c>
      <c r="U174">
        <f>INDEX('Ambiente-Termico'!$B$2:$EC$1000, MATCH($O174, 'Ambiente-Termico'!$I$2:$I$1000, 0), MATCH(U$1, 'Ambiente-Termico'!$B$1:$EC$1, 0))</f>
        <v>3650</v>
      </c>
      <c r="V174">
        <f>INDEX('Ambiente-Termico'!$B$2:$EC$1000, MATCH($O174, 'Ambiente-Termico'!$I$2:$I$1000, 0), MATCH(V$1, 'Ambiente-Termico'!$B$1:$EC$1, 0))</f>
        <v>24.08</v>
      </c>
      <c r="W174">
        <f>INDEX('Ambiente-Termico'!$B$2:$EC$1000, MATCH($O174, 'Ambiente-Termico'!$I$2:$I$1000, 0), MATCH(W$1, 'Ambiente-Termico'!$B$1:$EC$1, 0))</f>
        <v>29.92</v>
      </c>
      <c r="X174">
        <f>INDEX('Ambiente-Termico'!$B$2:$EC$1000, MATCH($O174, 'Ambiente-Termico'!$I$2:$I$1000, 0), MATCH(X$1, 'Ambiente-Termico'!$B$1:$EC$1, 0))</f>
        <v>22.03</v>
      </c>
      <c r="Y174">
        <f>INDEX('Ambiente-Termico'!$B$2:$EC$1000, MATCH($O174, 'Ambiente-Termico'!$I$2:$I$1000, 0), MATCH(Y$1, 'Ambiente-Termico'!$B$1:$EC$1, 0))</f>
        <v>22.03</v>
      </c>
      <c r="Z174">
        <f>INDEX('Ambiente-Termico'!$B$2:$EC$1000, MATCH($O174, 'Ambiente-Termico'!$I$2:$I$1000, 0), MATCH(Z$1, 'Ambiente-Termico'!$B$1:$EC$1, 0))</f>
        <v>26.3</v>
      </c>
      <c r="AA174">
        <f>INDEX('Ambiente-Termico'!$B$2:$EC$1000, MATCH($O174, 'Ambiente-Termico'!$I$2:$I$1000, 0), MATCH(AA$1, 'Ambiente-Termico'!$B$1:$EC$1, 0))</f>
        <v>29.4</v>
      </c>
      <c r="AB174">
        <f>INDEX('Ambiente-Termico'!$B$2:$EC$1000, MATCH($O174, 'Ambiente-Termico'!$I$2:$I$1000, 0), MATCH(AB$1, 'Ambiente-Termico'!$B$1:$EC$1, 0))</f>
        <v>21.05</v>
      </c>
      <c r="AC174">
        <f>INDEX('Ambiente-Termico'!$B$2:$EC$1000, MATCH($O174, 'Ambiente-Termico'!$I$2:$I$1000, 0), MATCH(AC$1, 'Ambiente-Termico'!$B$1:$EC$1, 0))</f>
        <v>21.55</v>
      </c>
      <c r="AD174">
        <f>INDEX('Ambiente-Termico'!$B$2:$EC$1000, MATCH($O174, 'Ambiente-Termico'!$I$2:$I$1000, 0), MATCH(AD$1, 'Ambiente-Termico'!$B$1:$EC$1, 0))</f>
        <v>25.19</v>
      </c>
      <c r="AE174">
        <f>INDEX('Ambiente-Termico'!$B$2:$EC$1000, MATCH($O174, 'Ambiente-Termico'!$I$2:$I$1000, 0), MATCH(AE$1, 'Ambiente-Termico'!$B$1:$EC$1, 0))</f>
        <v>29.66</v>
      </c>
      <c r="AF174">
        <f>INDEX('Ambiente-Termico'!$B$2:$EC$1000, MATCH($O174, 'Ambiente-Termico'!$I$2:$I$1000, 0), MATCH(AF$1, 'Ambiente-Termico'!$B$1:$EC$1, 0))</f>
        <v>21.54</v>
      </c>
      <c r="AG174">
        <f>INDEX('Ambiente-Termico'!$B$2:$EC$1000, MATCH($O174, 'Ambiente-Termico'!$I$2:$I$1000, 0), MATCH(AG$1, 'Ambiente-Termico'!$B$1:$EC$1, 0))</f>
        <v>21.79</v>
      </c>
      <c r="AH174" s="2">
        <f t="shared" si="132"/>
        <v>8.2987551867230724E-4</v>
      </c>
      <c r="AI174" s="2">
        <f t="shared" si="132"/>
        <v>-1.2521150592216701E-2</v>
      </c>
      <c r="AJ174" s="2">
        <f t="shared" si="132"/>
        <v>3.6182722749885654E-3</v>
      </c>
      <c r="AK174" s="2">
        <f t="shared" si="132"/>
        <v>3.1674208144796268E-3</v>
      </c>
      <c r="AL174" s="2">
        <f t="shared" si="133"/>
        <v>1.0534236267870534E-2</v>
      </c>
      <c r="AM174" s="2">
        <f t="shared" si="133"/>
        <v>2.7137042062416183E-3</v>
      </c>
      <c r="AN174" s="2">
        <f t="shared" si="133"/>
        <v>6.1378659112369949E-3</v>
      </c>
      <c r="AO174" s="2">
        <f t="shared" si="133"/>
        <v>7.369875633348677E-3</v>
      </c>
      <c r="AP174" s="2">
        <f t="shared" si="134"/>
        <v>5.5270430319778185E-3</v>
      </c>
      <c r="AQ174" s="2">
        <f t="shared" si="134"/>
        <v>-5.0830227041680498E-3</v>
      </c>
      <c r="AR174" s="2">
        <f t="shared" si="134"/>
        <v>5.0808314087759099E-3</v>
      </c>
      <c r="AS174" s="2">
        <f t="shared" si="134"/>
        <v>5.0228310502282714E-3</v>
      </c>
      <c r="AT174">
        <f>INDEX('Ambiente-Termico'!$B$2:$EC$1000, MATCH($O174, 'Ambiente-Termico'!$I$2:$I$1000, 0), MATCH(AT$1, 'Ambiente-Termico'!$B$1:$EC$1, 0))</f>
        <v>0</v>
      </c>
      <c r="AU174" s="2">
        <f>INDEX('Ambiente-Termico'!$B$2:$EC$1000, MATCH($O174, 'Ambiente-Termico'!$I$2:$I$1000, 0), MATCH(AU$1, 'Ambiente-Termico'!$B$1:$EC$1, 0))</f>
        <v>0</v>
      </c>
      <c r="AV174">
        <f>INDEX('Ambiente-Termico'!$B$2:$EC$1000, MATCH($O174, 'Ambiente-Termico'!$I$2:$I$1000, 0), MATCH(AV$1, 'Ambiente-Termico'!$B$1:$EC$1, 0))</f>
        <v>3646</v>
      </c>
      <c r="AW174" s="2">
        <f>INDEX('Ambiente-Termico'!$B$2:$EC$1000, MATCH($O174, 'Ambiente-Termico'!$I$2:$I$1000, 0), MATCH(AW$1, 'Ambiente-Termico'!$B$1:$EC$1, 0))</f>
        <v>0.99890410958904108</v>
      </c>
      <c r="AX174">
        <f>INDEX('Ambiente-Termico'!$B$2:$EC$1000, MATCH($O174, 'Ambiente-Termico'!$I$2:$I$1000, 0), MATCH(AX$1, 'Ambiente-Termico'!$B$1:$EC$1, 0))</f>
        <v>4</v>
      </c>
      <c r="AY174" s="2">
        <f>INDEX('Ambiente-Termico'!$B$2:$EC$1000, MATCH($O174, 'Ambiente-Termico'!$I$2:$I$1000, 0), MATCH(AY$1, 'Ambiente-Termico'!$B$1:$EC$1, 0))</f>
        <v>1.095890410958904E-3</v>
      </c>
      <c r="AZ174">
        <f>INDEX('Ambiente-Termico'!$B$2:$EC$1000, MATCH($O174, 'Ambiente-Termico'!$I$2:$I$1000, 0), MATCH(AZ$1, 'Ambiente-Termico'!$B$1:$EC$1, 0))</f>
        <v>1</v>
      </c>
      <c r="BA174" s="2">
        <f>INDEX('Ambiente-Termico'!$B$2:$EC$1000, MATCH($O174, 'Ambiente-Termico'!$I$2:$I$1000, 0), MATCH(BA$1, 'Ambiente-Termico'!$B$1:$EC$1, 0))</f>
        <v>1.1415525114155249E-4</v>
      </c>
      <c r="BB174">
        <f>INDEX('Ambiente-Termico'!$B$2:$EC$1000, MATCH($O174, 'Ambiente-Termico'!$I$2:$I$1000, 0), MATCH(BB$1, 'Ambiente-Termico'!$B$1:$EC$1, 0))</f>
        <v>8638</v>
      </c>
      <c r="BC174" s="2">
        <f>INDEX('Ambiente-Termico'!$B$2:$EC$1000, MATCH($O174, 'Ambiente-Termico'!$I$2:$I$1000, 0), MATCH(BC$1, 'Ambiente-Termico'!$B$1:$EC$1, 0))</f>
        <v>0.98607305936073064</v>
      </c>
      <c r="BD174" t="e">
        <f>INDEX('Ambiente-Termico'!$B$2:$EC$1000, MATCH($O174, 'Ambiente-Termico'!$I$2:$I$1000, 0), MATCH(BD$1, 'Ambiente-Termico'!$B$1:$EC$1, 0))</f>
        <v>#N/A</v>
      </c>
      <c r="BE174" s="2" t="e">
        <f>INDEX('Ambiente-Termico'!$B$2:$EC$1000, MATCH($O174, 'Ambiente-Termico'!$I$2:$I$1000, 0), MATCH(BE$1, 'Ambiente-Termico'!$B$1:$EC$1, 0))</f>
        <v>#N/A</v>
      </c>
      <c r="BF174">
        <f>INDEX('Ambiente-Termico'!$B$2:$EC$1000, MATCH($O174, 'Ambiente-Termico'!$I$2:$I$1000, 0), MATCH(BF$1, 'Ambiente-Termico'!$B$1:$EC$1, 0))</f>
        <v>0</v>
      </c>
      <c r="BG174" s="2">
        <f>INDEX('Ambiente-Termico'!$B$2:$EC$1000, MATCH($O174, 'Ambiente-Termico'!$I$2:$I$1000, 0), MATCH(BG$1, 'Ambiente-Termico'!$B$1:$EC$1, 0))</f>
        <v>0</v>
      </c>
      <c r="BH174">
        <f>INDEX('Ambiente-Termico'!$B$2:$EC$1000, MATCH($O174, 'Ambiente-Termico'!$I$2:$I$1000, 0), MATCH(BH$1, 'Ambiente-Termico'!$B$1:$EC$1, 0))</f>
        <v>0</v>
      </c>
      <c r="BI174" s="2">
        <f>INDEX('Ambiente-Termico'!$B$2:$EC$1000, MATCH($O174, 'Ambiente-Termico'!$I$2:$I$1000, 0), MATCH(BI$1, 'Ambiente-Termico'!$B$1:$EC$1, 0))</f>
        <v>0</v>
      </c>
      <c r="BJ174">
        <f>INDEX('Ambiente-Termico'!$B$2:$EC$1000, MATCH($O174, 'Ambiente-Termico'!$I$2:$I$1000, 0), MATCH(BJ$1, 'Ambiente-Termico'!$B$1:$EC$1, 0))</f>
        <v>3650</v>
      </c>
      <c r="BK174" s="2">
        <f>INDEX('Ambiente-Termico'!$B$2:$EC$1000, MATCH($O174, 'Ambiente-Termico'!$I$2:$I$1000, 0), MATCH(BK$1, 'Ambiente-Termico'!$B$1:$EC$1, 0))</f>
        <v>1</v>
      </c>
      <c r="BL174">
        <f>INDEX('Ambiente-Termico'!$B$2:$EC$1000, MATCH($O174, 'Ambiente-Termico'!$I$2:$I$1000, 0), MATCH(BL$1, 'Ambiente-Termico'!$B$1:$EC$1, 0))</f>
        <v>201</v>
      </c>
      <c r="BM174" s="2">
        <f>INDEX('Ambiente-Termico'!$B$2:$EC$1000, MATCH($O174, 'Ambiente-Termico'!$I$2:$I$1000, 0), MATCH(BM$1, 'Ambiente-Termico'!$B$1:$EC$1, 0))</f>
        <v>2.2945205479452051E-2</v>
      </c>
      <c r="BN174">
        <f>INDEX('Ambiente-Termico'!$B$2:$EC$1000, MATCH($O174, 'Ambiente-Termico'!$I$2:$I$1000, 0), MATCH(BN$1, 'Ambiente-Termico'!$B$1:$EC$1, 0))</f>
        <v>254</v>
      </c>
      <c r="BO174" s="2">
        <f>INDEX('Ambiente-Termico'!$B$2:$EC$1000, MATCH($O174, 'Ambiente-Termico'!$I$2:$I$1000, 0), MATCH(BO$1, 'Ambiente-Termico'!$B$1:$EC$1, 0))</f>
        <v>2.8995433789954339E-2</v>
      </c>
      <c r="BP174">
        <f>INDEX('Ambiente-Termico'!$B$2:$EC$1000, MATCH($O174, 'Ambiente-Termico'!$I$2:$I$1000, 0), MATCH(BP$1, 'Ambiente-Termico'!$B$1:$EC$1, 0))</f>
        <v>8305</v>
      </c>
      <c r="BQ174" s="2">
        <f>INDEX('Ambiente-Termico'!$B$2:$EC$1000, MATCH($O174, 'Ambiente-Termico'!$I$2:$I$1000, 0), MATCH(BQ$1, 'Ambiente-Termico'!$B$1:$EC$1, 0))</f>
        <v>0.9480593607305936</v>
      </c>
      <c r="BR174">
        <f>INDEX('Ambiente-Termico'!$B$2:$EC$1000, MATCH($O174, 'Ambiente-Termico'!$I$2:$I$1000, 0), MATCH(BR$1, 'Ambiente-Termico'!$B$1:$EC$1, 0))</f>
        <v>0</v>
      </c>
      <c r="BS174" s="2">
        <f>INDEX('Ambiente-Termico'!$B$2:$EC$1000, MATCH($O174, 'Ambiente-Termico'!$I$2:$I$1000, 0), MATCH(BS$1, 'Ambiente-Termico'!$B$1:$EC$1, 0))</f>
        <v>0</v>
      </c>
      <c r="BT174">
        <f>INDEX('Ambiente-Termico'!$B$2:$EC$1000, MATCH($O174, 'Ambiente-Termico'!$I$2:$I$1000, 0), MATCH(BT$1, 'Ambiente-Termico'!$B$1:$EC$1, 0))</f>
        <v>1124</v>
      </c>
      <c r="BU174" s="2">
        <f>INDEX('Ambiente-Termico'!$B$2:$EC$1000, MATCH($O174, 'Ambiente-Termico'!$I$2:$I$1000, 0), MATCH(BU$1, 'Ambiente-Termico'!$B$1:$EC$1, 0))</f>
        <v>0.30794520547945198</v>
      </c>
      <c r="BV174">
        <f>INDEX('Ambiente-Termico'!$B$2:$EC$1000, MATCH($O174, 'Ambiente-Termico'!$I$2:$I$1000, 0), MATCH(BV$1, 'Ambiente-Termico'!$B$1:$EC$1, 0))</f>
        <v>7636</v>
      </c>
      <c r="BW174" s="2">
        <f>INDEX('Ambiente-Termico'!$B$2:$EC$1000, MATCH($O174, 'Ambiente-Termico'!$I$2:$I$1000, 0), MATCH(BW$1, 'Ambiente-Termico'!$B$1:$EC$1, 0))</f>
        <v>0.87168949771689497</v>
      </c>
      <c r="BX174">
        <f>INDEX('Ambiente-Termico'!$B$2:$EC$1000, MATCH($O174, 'Ambiente-Termico'!$I$2:$I$1000, 0), MATCH(BX$1, 'Ambiente-Termico'!$B$1:$EC$1, 0))</f>
        <v>8</v>
      </c>
      <c r="BY174" s="2">
        <f>INDEX('Ambiente-Termico'!$B$2:$EC$1000, MATCH($O174, 'Ambiente-Termico'!$I$2:$I$1000, 0), MATCH(BY$1, 'Ambiente-Termico'!$B$1:$EC$1, 0))</f>
        <v>9.1324200913242006E-4</v>
      </c>
      <c r="BZ174">
        <f>INDEX('Ambiente-Termico'!$B$2:$EC$1000, MATCH($O174, 'Ambiente-Termico'!$I$2:$I$1000, 0), MATCH(BZ$1, 'Ambiente-Termico'!$B$1:$EC$1, 0))</f>
        <v>2515</v>
      </c>
      <c r="CA174" s="2">
        <f>INDEX('Ambiente-Termico'!$B$2:$EC$1000, MATCH($O174, 'Ambiente-Termico'!$I$2:$I$1000, 0), MATCH(CA$1, 'Ambiente-Termico'!$B$1:$EC$1, 0))</f>
        <v>0.28710045662100458</v>
      </c>
      <c r="CB174">
        <f>INDEX('Ambiente-Termico'!$B$2:$EC$1000, MATCH($O174, 'Ambiente-Termico'!$I$2:$I$1000, 0), MATCH(CB$1, 'Ambiente-Termico'!$B$1:$EC$1, 0))</f>
        <v>6237</v>
      </c>
      <c r="CC174" s="2">
        <f>INDEX('Ambiente-Termico'!$B$2:$EC$1000, MATCH($O174, 'Ambiente-Termico'!$I$2:$I$1000, 0), MATCH(CC$1, 'Ambiente-Termico'!$B$1:$EC$1, 0))</f>
        <v>0.71198630136986296</v>
      </c>
      <c r="CD174">
        <f>INDEX('Ambiente-Termico'!$B$2:$EC$1000, MATCH($O174, 'Ambiente-Termico'!$I$2:$I$1000, 0), MATCH(CD$1, 'Ambiente-Termico'!$B$1:$EC$1, 0))</f>
        <v>2920.79</v>
      </c>
      <c r="CE174">
        <f>INDEX('Ambiente-Termico'!$B$2:$EC$1000, MATCH($O174, 'Ambiente-Termico'!$I$2:$I$1000, 0), MATCH(CE$1, 'Ambiente-Termico'!$B$1:$EC$1, 0))</f>
        <v>592.67999999999995</v>
      </c>
      <c r="CF174">
        <f>INDEX('Ambiente-Termico'!$B$2:$EC$1000, MATCH($O174, 'Ambiente-Termico'!$I$2:$I$1000, 0), MATCH(CF$1, 'Ambiente-Termico'!$B$1:$EC$1, 0))</f>
        <v>146.0395</v>
      </c>
      <c r="CG174">
        <f>INDEX('Ambiente-Termico'!$B$2:$EC$1000, MATCH($O174, 'Ambiente-Termico'!$I$2:$I$1000, 0), MATCH(CG$1, 'Ambiente-Termico'!$B$1:$EC$1, 0))</f>
        <v>29.633999999999997</v>
      </c>
      <c r="CH174">
        <f>INDEX('Ambiente-Termico'!$B$2:$EC$1000, MATCH($O174, 'Ambiente-Termico'!$I$2:$I$1000, 0), MATCH(CH$1, 'Ambiente-Termico'!$B$1:$EC$1, 0))</f>
        <v>116.4055</v>
      </c>
      <c r="CI174">
        <f>INDEX('Ambiente-Termico'!$B$2:$EC$1000, MATCH($O174, 'Ambiente-Termico'!$I$2:$I$1000, 0), MATCH(CI$1, 'Ambiente-Termico'!$B$1:$EC$1, 0))</f>
        <v>2397.6999999999998</v>
      </c>
      <c r="CJ174">
        <f>INDEX('Ambiente-Termico'!$B$2:$EC$1000, MATCH($O174, 'Ambiente-Termico'!$I$2:$I$1000, 0), MATCH(CJ$1, 'Ambiente-Termico'!$B$1:$EC$1, 0))</f>
        <v>46.198372882904863</v>
      </c>
      <c r="CK174">
        <f>INDEX('Ambiente-Termico'!$B$2:$EC$1000, MATCH($O174, 'Ambiente-Termico'!$I$2:$I$1000, 0), MATCH(CK$1, 'Ambiente-Termico'!$B$1:$EC$1, 0))</f>
        <v>24.63</v>
      </c>
      <c r="CL174">
        <f>INDEX('Ambiente-Termico'!$B$2:$EC$1000, MATCH($O174, 'Ambiente-Termico'!$I$2:$I$1000, 0), MATCH(CL$1, 'Ambiente-Termico'!$B$1:$EC$1, 0))</f>
        <v>47.23</v>
      </c>
      <c r="CM174">
        <f>INDEX('Ambiente-Termico'!$B$2:$EC$1000, MATCH($O174, 'Ambiente-Termico'!$I$2:$I$1000, 0), MATCH(CM$1, 'Ambiente-Termico'!$B$1:$EC$1, 0))</f>
        <v>6.81</v>
      </c>
      <c r="CN174" t="str">
        <f>INDEX('Ambiente-Termico'!$B$2:$EC$1000, MATCH($O174, 'Ambiente-Termico'!$I$2:$I$1000, 0), MATCH(CN$1, 'Ambiente-Termico'!$B$1:$EC$1, 0))</f>
        <v xml:space="preserve"> 02/21  23:00:00</v>
      </c>
      <c r="CO174">
        <f>INDEX('Ambiente-Termico'!$B$2:$EC$1000, MATCH($O174, 'Ambiente-Termico'!$I$2:$I$1000, 0), MATCH(CO$1, 'Ambiente-Termico'!$B$1:$EC$1, 0))</f>
        <v>768.94552681656933</v>
      </c>
      <c r="CP174">
        <f>INDEX('Ambiente-Termico'!$B$2:$EC$1000, MATCH($O174, 'Ambiente-Termico'!$I$2:$I$1000, 0), MATCH(CP$1, 'Ambiente-Termico'!$B$1:$EC$1, 0))</f>
        <v>162</v>
      </c>
      <c r="CQ174">
        <f>INDEX('Ambiente-Termico'!$B$2:$EC$1000, MATCH($O174, 'Ambiente-Termico'!$I$2:$I$1000, 0), MATCH(CQ$1, 'Ambiente-Termico'!$B$1:$EC$1, 0))</f>
        <v>109.4562500000001</v>
      </c>
      <c r="CR174">
        <f>INDEX('Ambiente-Termico'!$B$2:$EC$1000, MATCH($O174, 'Ambiente-Termico'!$I$2:$I$1000, 0), MATCH(CR$1, 'Ambiente-Termico'!$B$1:$EC$1, 0))</f>
        <v>0</v>
      </c>
      <c r="CS174">
        <f>INDEX('Ambiente-Termico'!$B$2:$EC$1000, MATCH($O174, 'Ambiente-Termico'!$I$2:$I$1000, 0), MATCH(CS$1, 'Ambiente-Termico'!$B$1:$EC$1, 0))</f>
        <v>-125.3173067434372</v>
      </c>
      <c r="CT174">
        <f>INDEX('Ambiente-Termico'!$B$2:$EC$1000, MATCH($O174, 'Ambiente-Termico'!$I$2:$I$1000, 0), MATCH(CT$1, 'Ambiente-Termico'!$B$1:$EC$1, 0))</f>
        <v>0</v>
      </c>
      <c r="CU174">
        <f>INDEX('Ambiente-Termico'!$B$2:$EC$1000, MATCH($O174, 'Ambiente-Termico'!$I$2:$I$1000, 0), MATCH(CU$1, 'Ambiente-Termico'!$B$1:$EC$1, 0))</f>
        <v>-125.3173067434372</v>
      </c>
      <c r="CV174">
        <f>INDEX('Ambiente-Termico'!$B$2:$EC$1000, MATCH($O174, 'Ambiente-Termico'!$I$2:$I$1000, 0), MATCH(CV$1, 'Ambiente-Termico'!$B$1:$EC$1, 0))</f>
        <v>458.86979487871452</v>
      </c>
      <c r="CW174">
        <f>INDEX('Ambiente-Termico'!$B$2:$EC$1000, MATCH($O174, 'Ambiente-Termico'!$I$2:$I$1000, 0), MATCH(CW$1, 'Ambiente-Termico'!$B$1:$EC$1, 0))</f>
        <v>0</v>
      </c>
      <c r="CX174">
        <f>INDEX('Ambiente-Termico'!$B$2:$EC$1000, MATCH($O174, 'Ambiente-Termico'!$I$2:$I$1000, 0), MATCH(CX$1, 'Ambiente-Termico'!$B$1:$EC$1, 0))</f>
        <v>163.936788681292</v>
      </c>
      <c r="CY174">
        <f>INDEX('Ambiente-Termico'!$B$2:$EC$1000, MATCH($O174, 'Ambiente-Termico'!$I$2:$I$1000, 0), MATCH(CY$1, 'Ambiente-Termico'!$B$1:$EC$1, 0))</f>
        <v>768.94552681656933</v>
      </c>
      <c r="CZ174">
        <f>INDEX('Ambiente-Termico'!$B$2:$EC$1000, MATCH($O174, 'Ambiente-Termico'!$I$2:$I$1000, 0), MATCH(CZ$1, 'Ambiente-Termico'!$B$1:$EC$1, 0))</f>
        <v>0</v>
      </c>
      <c r="DA174" t="str">
        <f>INDEX('Ambiente-Termico'!$B$2:$EC$1000, MATCH($O174, 'Ambiente-Termico'!$I$2:$I$1000, 0), MATCH(DA$1, 'Ambiente-Termico'!$B$1:$EC$1, 0))</f>
        <v xml:space="preserve"> 03/08  23:00:00</v>
      </c>
      <c r="DB174">
        <f>INDEX('Ambiente-Termico'!$B$2:$EC$1000, MATCH($O174, 'Ambiente-Termico'!$I$2:$I$1000, 0), MATCH(DB$1, 'Ambiente-Termico'!$B$1:$EC$1, 0))</f>
        <v>983.58851212546324</v>
      </c>
      <c r="DC174">
        <f>INDEX('Ambiente-Termico'!$B$2:$EC$1000, MATCH($O174, 'Ambiente-Termico'!$I$2:$I$1000, 0), MATCH(DC$1, 'Ambiente-Termico'!$B$1:$EC$1, 0))</f>
        <v>162</v>
      </c>
      <c r="DD174">
        <f>INDEX('Ambiente-Termico'!$B$2:$EC$1000, MATCH($O174, 'Ambiente-Termico'!$I$2:$I$1000, 0), MATCH(DD$1, 'Ambiente-Termico'!$B$1:$EC$1, 0))</f>
        <v>109.4562500000001</v>
      </c>
      <c r="DE174">
        <f>INDEX('Ambiente-Termico'!$B$2:$EC$1000, MATCH($O174, 'Ambiente-Termico'!$I$2:$I$1000, 0), MATCH(DE$1, 'Ambiente-Termico'!$B$1:$EC$1, 0))</f>
        <v>0</v>
      </c>
      <c r="DF174">
        <f>INDEX('Ambiente-Termico'!$B$2:$EC$1000, MATCH($O174, 'Ambiente-Termico'!$I$2:$I$1000, 0), MATCH(DF$1, 'Ambiente-Termico'!$B$1:$EC$1, 0))</f>
        <v>-30.082086908117041</v>
      </c>
      <c r="DG174">
        <f>INDEX('Ambiente-Termico'!$B$2:$EC$1000, MATCH($O174, 'Ambiente-Termico'!$I$2:$I$1000, 0), MATCH(DG$1, 'Ambiente-Termico'!$B$1:$EC$1, 0))</f>
        <v>0</v>
      </c>
      <c r="DH174">
        <f>INDEX('Ambiente-Termico'!$B$2:$EC$1000, MATCH($O174, 'Ambiente-Termico'!$I$2:$I$1000, 0), MATCH(DH$1, 'Ambiente-Termico'!$B$1:$EC$1, 0))</f>
        <v>-30.082086908117041</v>
      </c>
      <c r="DI174">
        <f>INDEX('Ambiente-Termico'!$B$2:$EC$1000, MATCH($O174, 'Ambiente-Termico'!$I$2:$I$1000, 0), MATCH(DI$1, 'Ambiente-Termico'!$B$1:$EC$1, 0))</f>
        <v>142.18364401828839</v>
      </c>
      <c r="DJ174">
        <f>INDEX('Ambiente-Termico'!$B$2:$EC$1000, MATCH($O174, 'Ambiente-Termico'!$I$2:$I$1000, 0), MATCH(DJ$1, 'Ambiente-Termico'!$B$1:$EC$1, 0))</f>
        <v>0</v>
      </c>
      <c r="DK174">
        <f>INDEX('Ambiente-Termico'!$B$2:$EC$1000, MATCH($O174, 'Ambiente-Termico'!$I$2:$I$1000, 0), MATCH(DK$1, 'Ambiente-Termico'!$B$1:$EC$1, 0))</f>
        <v>600.0307050152918</v>
      </c>
      <c r="DL174">
        <f>INDEX('Ambiente-Termico'!$B$2:$EC$1000, MATCH($O174, 'Ambiente-Termico'!$I$2:$I$1000, 0), MATCH(DL$1, 'Ambiente-Termico'!$B$1:$EC$1, 0))</f>
        <v>983.58851212546324</v>
      </c>
      <c r="DM174">
        <f>INDEX('Ambiente-Termico'!$B$2:$EC$1000, MATCH($O174, 'Ambiente-Termico'!$I$2:$I$1000, 0), MATCH(DM$1, 'Ambiente-Termico'!$B$1:$EC$1, 0))</f>
        <v>0</v>
      </c>
      <c r="DN174" s="2">
        <f t="shared" si="90"/>
        <v>0.25394129186505099</v>
      </c>
      <c r="DO174" s="2">
        <f t="shared" si="91"/>
        <v>2.8058839928500001E-2</v>
      </c>
      <c r="DP174" s="2">
        <f t="shared" si="92"/>
        <v>0.25394129186505088</v>
      </c>
      <c r="DQ174" s="2">
        <f t="shared" si="93"/>
        <v>2.8058839928500112E-2</v>
      </c>
      <c r="DR174" s="2">
        <f t="shared" si="94"/>
        <v>0.29561565668331735</v>
      </c>
      <c r="DS174" s="2">
        <f t="shared" si="95"/>
        <v>0.43746466118137828</v>
      </c>
      <c r="DT174" s="2">
        <f t="shared" si="96"/>
        <v>-0.40372264745260211</v>
      </c>
      <c r="DU174" s="2">
        <f t="shared" si="97"/>
        <v>0.20829315332690457</v>
      </c>
      <c r="DV174" s="2">
        <f t="shared" si="98"/>
        <v>-9.1014091014090859E-2</v>
      </c>
      <c r="DW174" s="2">
        <f t="shared" si="99"/>
        <v>5.0209205020920522E-2</v>
      </c>
      <c r="DX174" s="2">
        <f t="shared" si="100"/>
        <v>8.6670687457414353E-2</v>
      </c>
      <c r="DY174" s="2">
        <f t="shared" si="101"/>
        <v>0.21067812263721619</v>
      </c>
      <c r="DZ174" s="2">
        <f t="shared" si="102"/>
        <v>0.14234590901796182</v>
      </c>
      <c r="EA174" s="2">
        <f t="shared" si="103"/>
        <v>0</v>
      </c>
      <c r="EB174" s="2">
        <f t="shared" si="104"/>
        <v>-0.16297293159666359</v>
      </c>
      <c r="EC174" s="2">
        <f t="shared" si="105"/>
        <v>0</v>
      </c>
      <c r="ED174" s="2">
        <f t="shared" si="106"/>
        <v>-0.16297293159666359</v>
      </c>
      <c r="EE174" s="2">
        <f t="shared" si="107"/>
        <v>0.59675201802451883</v>
      </c>
      <c r="EF174" s="2">
        <f t="shared" si="108"/>
        <v>0</v>
      </c>
      <c r="EG174" s="2">
        <f t="shared" si="109"/>
        <v>0.21319688191696684</v>
      </c>
      <c r="EH174" s="2">
        <f t="shared" si="110"/>
        <v>1</v>
      </c>
      <c r="EI174" s="2">
        <f t="shared" si="111"/>
        <v>0</v>
      </c>
      <c r="EJ174" s="2">
        <f t="shared" si="112"/>
        <v>0.10543159201713048</v>
      </c>
      <c r="EK174" s="2">
        <f t="shared" si="113"/>
        <v>0.16470302164258688</v>
      </c>
      <c r="EL174" s="2">
        <f t="shared" si="114"/>
        <v>0.11128256242386676</v>
      </c>
      <c r="EM174" s="2">
        <f t="shared" si="115"/>
        <v>0</v>
      </c>
      <c r="EN174" s="2">
        <f t="shared" si="116"/>
        <v>-3.058401611778877E-2</v>
      </c>
      <c r="EO174" s="2">
        <f t="shared" si="117"/>
        <v>0</v>
      </c>
      <c r="EP174" s="2">
        <f t="shared" si="118"/>
        <v>-3.058401611778877E-2</v>
      </c>
      <c r="EQ174" s="2">
        <f t="shared" si="119"/>
        <v>0.14455602344423471</v>
      </c>
      <c r="ER174" s="2">
        <f t="shared" si="120"/>
        <v>0</v>
      </c>
      <c r="ES174" s="2">
        <f t="shared" si="121"/>
        <v>0.61004240860710046</v>
      </c>
      <c r="ET174" s="2">
        <f t="shared" si="122"/>
        <v>1</v>
      </c>
      <c r="EU174" s="2">
        <f t="shared" si="123"/>
        <v>0</v>
      </c>
      <c r="EV174">
        <f>INDEX('Ambiente-Luminico'!$B$2:$DZ$1000, MATCH($P174, 'Ambiente-Luminico'!$M$2:$M$1000, 0), MATCH(EV$1, 'Ambiente-Luminico'!$B$1:$DZ$1, 0))</f>
        <v>1</v>
      </c>
      <c r="EW174">
        <f>INDEX('Ambiente-Luminico'!$B$2:$DZ$1000, MATCH($P174, 'Ambiente-Luminico'!$M$2:$M$1000, 0), MATCH(EW$1, 'Ambiente-Luminico'!$B$1:$DZ$1, 0))</f>
        <v>0.48214287</v>
      </c>
      <c r="EX174">
        <f>INDEX('Ambiente-Luminico'!$B$2:$DZ$1000, MATCH($P174, 'Ambiente-Luminico'!$M$2:$M$1000, 0), MATCH(EX$1, 'Ambiente-Luminico'!$B$1:$DZ$1, 0))</f>
        <v>0</v>
      </c>
      <c r="EY174">
        <f>INDEX('Ambiente-Luminico'!$B$2:$DZ$1000, MATCH($P174, 'Ambiente-Luminico'!$M$2:$M$1000, 0), MATCH(EY$1, 'Ambiente-Luminico'!$B$1:$DZ$1, 0))</f>
        <v>0.78423679999999996</v>
      </c>
      <c r="EZ174">
        <f>INDEX('Ambiente-Luminico'!$B$2:$DZ$1000, MATCH($P174, 'Ambiente-Luminico'!$M$2:$M$1000, 0), MATCH(EZ$1, 'Ambiente-Luminico'!$B$1:$DZ$1, 0))</f>
        <v>0.111771025</v>
      </c>
      <c r="FA174">
        <f>INDEX('Ambiente-Luminico'!$B$2:$DZ$1000, MATCH($P174, 'Ambiente-Luminico'!$M$2:$M$1000, 0), MATCH(FA$1, 'Ambiente-Luminico'!$B$1:$DZ$1, 0))</f>
        <v>1858.4583</v>
      </c>
      <c r="FB174">
        <f>INDEX('Ambiente-Luminico'!$B$2:$DZ$1000, MATCH($P174, 'Ambiente-Luminico'!$M$2:$M$1000, 0), MATCH(FB$1, 'Ambiente-Luminico'!$B$1:$DZ$1, 0))</f>
        <v>0.375</v>
      </c>
    </row>
    <row r="175" spans="1:158" x14ac:dyDescent="0.3">
      <c r="A175">
        <f>IF(INDEX(Plan1!O$5:O$1000,ROW()-1)="","",INDEX(Plan1!O$5:O$1000,ROW()-1))</f>
        <v>174</v>
      </c>
      <c r="B175" t="str">
        <f>IF(INDEX(Plan1!P$5:P$1000,ROW()-1)="","",INDEX(Plan1!P$5:P$1000,ROW()-1))</f>
        <v>CTD-HVAC-V86-ST</v>
      </c>
      <c r="C175" t="str">
        <f>IF(INDEX(Plan1!Q$5:Q$1000,ROW()-1)="","",INDEX(Plan1!Q$5:Q$1000,ROW()-1))</f>
        <v>CTD</v>
      </c>
      <c r="D175" t="str">
        <f>IF(INDEX(Plan1!R$5:R$1000,ROW()-1)="","",INDEX(Plan1!R$5:R$1000,ROW()-1))</f>
        <v>HVAC</v>
      </c>
      <c r="E175" t="str">
        <f>IF(INDEX(Plan1!S$5:S$1000,ROW()-1)="","",INDEX(Plan1!S$5:S$1000,ROW()-1))</f>
        <v>V86</v>
      </c>
      <c r="F175" t="str">
        <f>IF(INDEX(Plan1!T$5:T$1000,ROW()-1)="","",INDEX(Plan1!T$5:T$1000,ROW()-1))</f>
        <v>ST</v>
      </c>
      <c r="G175" t="str">
        <f>IF(INDEX(Plan1!U$5:U$1000,ROW()-1)="","",INDEX(Plan1!U$5:U$1000,ROW()-1))</f>
        <v>DORMITÓRIO 2</v>
      </c>
      <c r="H175">
        <f>IF(INDEX(Plan1!W$5:W$1000,ROW()-1)="","",INDEX(Plan1!W$5:W$1000,ROW()-1))</f>
        <v>20</v>
      </c>
      <c r="I175">
        <f>IF(INDEX(Plan1!X$5:X$1000,ROW()-1)="","",INDEX(Plan1!X$5:X$1000,ROW()-1))</f>
        <v>14.52</v>
      </c>
      <c r="J175">
        <f>IF(INDEX(Plan1!Y$5:Y$1000,ROW()-1)="","",INDEX(Plan1!Y$5:Y$1000,ROW()-1))</f>
        <v>6.24</v>
      </c>
      <c r="K175" s="16">
        <f>IF(INDEX(Plan1!Z$5:Z$1000,ROW()-1)="","",INDEX(Plan1!Z$5:Z$1000,ROW()-1))</f>
        <v>0.43</v>
      </c>
      <c r="L175" s="2">
        <f>IF(INDEX(Plan1!AA$5:AA$1000,ROW()-1)="","",INDEX(Plan1!AA$5:AA$1000,ROW()-1))</f>
        <v>0.31</v>
      </c>
      <c r="M175" t="str">
        <f t="shared" si="124"/>
        <v>ST</v>
      </c>
      <c r="N175" t="str">
        <f t="shared" si="125"/>
        <v>Oeste</v>
      </c>
      <c r="O175" t="str">
        <f t="shared" si="126"/>
        <v>CTD-HVAC-V86-ST-DORMITÓRIO 2-ST</v>
      </c>
      <c r="P175" t="str">
        <f t="shared" si="127"/>
        <v>CTD-VN-V86-ST-DORMITÓRIO 2-ST</v>
      </c>
      <c r="Q175" t="str">
        <f t="shared" si="128"/>
        <v>CTD_ST_V86</v>
      </c>
      <c r="R175" t="str">
        <f t="shared" si="129"/>
        <v>CTD_ST_V86_sDG</v>
      </c>
      <c r="S175" t="str">
        <f t="shared" si="130"/>
        <v>CTD-DORM-02</v>
      </c>
      <c r="T175" t="str">
        <f t="shared" si="131"/>
        <v>CTD-HVAC-V86-ST-DORMITÓRIO 2-ST</v>
      </c>
      <c r="U175">
        <f>INDEX('Ambiente-Termico'!$B$2:$EC$1000, MATCH($O175, 'Ambiente-Termico'!$I$2:$I$1000, 0), MATCH(U$1, 'Ambiente-Termico'!$B$1:$EC$1, 0))</f>
        <v>3650</v>
      </c>
      <c r="V175">
        <f>INDEX('Ambiente-Termico'!$B$2:$EC$1000, MATCH($O175, 'Ambiente-Termico'!$I$2:$I$1000, 0), MATCH(V$1, 'Ambiente-Termico'!$B$1:$EC$1, 0))</f>
        <v>24.1</v>
      </c>
      <c r="W175">
        <f>INDEX('Ambiente-Termico'!$B$2:$EC$1000, MATCH($O175, 'Ambiente-Termico'!$I$2:$I$1000, 0), MATCH(W$1, 'Ambiente-Termico'!$B$1:$EC$1, 0))</f>
        <v>29.55</v>
      </c>
      <c r="X175">
        <f>INDEX('Ambiente-Termico'!$B$2:$EC$1000, MATCH($O175, 'Ambiente-Termico'!$I$2:$I$1000, 0), MATCH(X$1, 'Ambiente-Termico'!$B$1:$EC$1, 0))</f>
        <v>22.11</v>
      </c>
      <c r="Y175">
        <f>INDEX('Ambiente-Termico'!$B$2:$EC$1000, MATCH($O175, 'Ambiente-Termico'!$I$2:$I$1000, 0), MATCH(Y$1, 'Ambiente-Termico'!$B$1:$EC$1, 0))</f>
        <v>22.1</v>
      </c>
      <c r="Z175">
        <f>INDEX('Ambiente-Termico'!$B$2:$EC$1000, MATCH($O175, 'Ambiente-Termico'!$I$2:$I$1000, 0), MATCH(Z$1, 'Ambiente-Termico'!$B$1:$EC$1, 0))</f>
        <v>26.58</v>
      </c>
      <c r="AA175">
        <f>INDEX('Ambiente-Termico'!$B$2:$EC$1000, MATCH($O175, 'Ambiente-Termico'!$I$2:$I$1000, 0), MATCH(AA$1, 'Ambiente-Termico'!$B$1:$EC$1, 0))</f>
        <v>29.48</v>
      </c>
      <c r="AB175">
        <f>INDEX('Ambiente-Termico'!$B$2:$EC$1000, MATCH($O175, 'Ambiente-Termico'!$I$2:$I$1000, 0), MATCH(AB$1, 'Ambiente-Termico'!$B$1:$EC$1, 0))</f>
        <v>21.18</v>
      </c>
      <c r="AC175">
        <f>INDEX('Ambiente-Termico'!$B$2:$EC$1000, MATCH($O175, 'Ambiente-Termico'!$I$2:$I$1000, 0), MATCH(AC$1, 'Ambiente-Termico'!$B$1:$EC$1, 0))</f>
        <v>21.71</v>
      </c>
      <c r="AD175">
        <f>INDEX('Ambiente-Termico'!$B$2:$EC$1000, MATCH($O175, 'Ambiente-Termico'!$I$2:$I$1000, 0), MATCH(AD$1, 'Ambiente-Termico'!$B$1:$EC$1, 0))</f>
        <v>25.33</v>
      </c>
      <c r="AE175">
        <f>INDEX('Ambiente-Termico'!$B$2:$EC$1000, MATCH($O175, 'Ambiente-Termico'!$I$2:$I$1000, 0), MATCH(AE$1, 'Ambiente-Termico'!$B$1:$EC$1, 0))</f>
        <v>29.51</v>
      </c>
      <c r="AF175">
        <f>INDEX('Ambiente-Termico'!$B$2:$EC$1000, MATCH($O175, 'Ambiente-Termico'!$I$2:$I$1000, 0), MATCH(AF$1, 'Ambiente-Termico'!$B$1:$EC$1, 0))</f>
        <v>21.65</v>
      </c>
      <c r="AG175">
        <f>INDEX('Ambiente-Termico'!$B$2:$EC$1000, MATCH($O175, 'Ambiente-Termico'!$I$2:$I$1000, 0), MATCH(AG$1, 'Ambiente-Termico'!$B$1:$EC$1, 0))</f>
        <v>21.9</v>
      </c>
      <c r="AH175" s="2">
        <f t="shared" si="132"/>
        <v>0</v>
      </c>
      <c r="AI175" s="2">
        <f t="shared" si="132"/>
        <v>0</v>
      </c>
      <c r="AJ175" s="2">
        <f t="shared" si="132"/>
        <v>0</v>
      </c>
      <c r="AK175" s="2">
        <f t="shared" si="132"/>
        <v>0</v>
      </c>
      <c r="AL175" s="2">
        <f t="shared" si="133"/>
        <v>0</v>
      </c>
      <c r="AM175" s="2">
        <f t="shared" si="133"/>
        <v>0</v>
      </c>
      <c r="AN175" s="2">
        <f t="shared" si="133"/>
        <v>0</v>
      </c>
      <c r="AO175" s="2">
        <f t="shared" si="133"/>
        <v>0</v>
      </c>
      <c r="AP175" s="2">
        <f t="shared" si="134"/>
        <v>0</v>
      </c>
      <c r="AQ175" s="2">
        <f t="shared" si="134"/>
        <v>0</v>
      </c>
      <c r="AR175" s="2">
        <f t="shared" si="134"/>
        <v>0</v>
      </c>
      <c r="AS175" s="2">
        <f t="shared" si="134"/>
        <v>0</v>
      </c>
      <c r="AT175">
        <f>INDEX('Ambiente-Termico'!$B$2:$EC$1000, MATCH($O175, 'Ambiente-Termico'!$I$2:$I$1000, 0), MATCH(AT$1, 'Ambiente-Termico'!$B$1:$EC$1, 0))</f>
        <v>0</v>
      </c>
      <c r="AU175" s="2">
        <f>INDEX('Ambiente-Termico'!$B$2:$EC$1000, MATCH($O175, 'Ambiente-Termico'!$I$2:$I$1000, 0), MATCH(AU$1, 'Ambiente-Termico'!$B$1:$EC$1, 0))</f>
        <v>0</v>
      </c>
      <c r="AV175">
        <f>INDEX('Ambiente-Termico'!$B$2:$EC$1000, MATCH($O175, 'Ambiente-Termico'!$I$2:$I$1000, 0), MATCH(AV$1, 'Ambiente-Termico'!$B$1:$EC$1, 0))</f>
        <v>3645</v>
      </c>
      <c r="AW175" s="2">
        <f>INDEX('Ambiente-Termico'!$B$2:$EC$1000, MATCH($O175, 'Ambiente-Termico'!$I$2:$I$1000, 0), MATCH(AW$1, 'Ambiente-Termico'!$B$1:$EC$1, 0))</f>
        <v>0.99863013698630132</v>
      </c>
      <c r="AX175">
        <f>INDEX('Ambiente-Termico'!$B$2:$EC$1000, MATCH($O175, 'Ambiente-Termico'!$I$2:$I$1000, 0), MATCH(AX$1, 'Ambiente-Termico'!$B$1:$EC$1, 0))</f>
        <v>5</v>
      </c>
      <c r="AY175" s="2">
        <f>INDEX('Ambiente-Termico'!$B$2:$EC$1000, MATCH($O175, 'Ambiente-Termico'!$I$2:$I$1000, 0), MATCH(AY$1, 'Ambiente-Termico'!$B$1:$EC$1, 0))</f>
        <v>1.3698630136986299E-3</v>
      </c>
      <c r="AZ175">
        <f>INDEX('Ambiente-Termico'!$B$2:$EC$1000, MATCH($O175, 'Ambiente-Termico'!$I$2:$I$1000, 0), MATCH(AZ$1, 'Ambiente-Termico'!$B$1:$EC$1, 0))</f>
        <v>0</v>
      </c>
      <c r="BA175" s="2">
        <f>INDEX('Ambiente-Termico'!$B$2:$EC$1000, MATCH($O175, 'Ambiente-Termico'!$I$2:$I$1000, 0), MATCH(BA$1, 'Ambiente-Termico'!$B$1:$EC$1, 0))</f>
        <v>0</v>
      </c>
      <c r="BB175">
        <f>INDEX('Ambiente-Termico'!$B$2:$EC$1000, MATCH($O175, 'Ambiente-Termico'!$I$2:$I$1000, 0), MATCH(BB$1, 'Ambiente-Termico'!$B$1:$EC$1, 0))</f>
        <v>8639</v>
      </c>
      <c r="BC175" s="2">
        <f>INDEX('Ambiente-Termico'!$B$2:$EC$1000, MATCH($O175, 'Ambiente-Termico'!$I$2:$I$1000, 0), MATCH(BC$1, 'Ambiente-Termico'!$B$1:$EC$1, 0))</f>
        <v>0.9861872146118722</v>
      </c>
      <c r="BD175" t="e">
        <f>INDEX('Ambiente-Termico'!$B$2:$EC$1000, MATCH($O175, 'Ambiente-Termico'!$I$2:$I$1000, 0), MATCH(BD$1, 'Ambiente-Termico'!$B$1:$EC$1, 0))</f>
        <v>#N/A</v>
      </c>
      <c r="BE175" s="2" t="e">
        <f>INDEX('Ambiente-Termico'!$B$2:$EC$1000, MATCH($O175, 'Ambiente-Termico'!$I$2:$I$1000, 0), MATCH(BE$1, 'Ambiente-Termico'!$B$1:$EC$1, 0))</f>
        <v>#N/A</v>
      </c>
      <c r="BF175">
        <f>INDEX('Ambiente-Termico'!$B$2:$EC$1000, MATCH($O175, 'Ambiente-Termico'!$I$2:$I$1000, 0), MATCH(BF$1, 'Ambiente-Termico'!$B$1:$EC$1, 0))</f>
        <v>0</v>
      </c>
      <c r="BG175" s="2">
        <f>INDEX('Ambiente-Termico'!$B$2:$EC$1000, MATCH($O175, 'Ambiente-Termico'!$I$2:$I$1000, 0), MATCH(BG$1, 'Ambiente-Termico'!$B$1:$EC$1, 0))</f>
        <v>0</v>
      </c>
      <c r="BH175">
        <f>INDEX('Ambiente-Termico'!$B$2:$EC$1000, MATCH($O175, 'Ambiente-Termico'!$I$2:$I$1000, 0), MATCH(BH$1, 'Ambiente-Termico'!$B$1:$EC$1, 0))</f>
        <v>0</v>
      </c>
      <c r="BI175" s="2">
        <f>INDEX('Ambiente-Termico'!$B$2:$EC$1000, MATCH($O175, 'Ambiente-Termico'!$I$2:$I$1000, 0), MATCH(BI$1, 'Ambiente-Termico'!$B$1:$EC$1, 0))</f>
        <v>0</v>
      </c>
      <c r="BJ175">
        <f>INDEX('Ambiente-Termico'!$B$2:$EC$1000, MATCH($O175, 'Ambiente-Termico'!$I$2:$I$1000, 0), MATCH(BJ$1, 'Ambiente-Termico'!$B$1:$EC$1, 0))</f>
        <v>3650</v>
      </c>
      <c r="BK175" s="2">
        <f>INDEX('Ambiente-Termico'!$B$2:$EC$1000, MATCH($O175, 'Ambiente-Termico'!$I$2:$I$1000, 0), MATCH(BK$1, 'Ambiente-Termico'!$B$1:$EC$1, 0))</f>
        <v>1</v>
      </c>
      <c r="BL175">
        <f>INDEX('Ambiente-Termico'!$B$2:$EC$1000, MATCH($O175, 'Ambiente-Termico'!$I$2:$I$1000, 0), MATCH(BL$1, 'Ambiente-Termico'!$B$1:$EC$1, 0))</f>
        <v>257</v>
      </c>
      <c r="BM175" s="2">
        <f>INDEX('Ambiente-Termico'!$B$2:$EC$1000, MATCH($O175, 'Ambiente-Termico'!$I$2:$I$1000, 0), MATCH(BM$1, 'Ambiente-Termico'!$B$1:$EC$1, 0))</f>
        <v>2.9337899543378999E-2</v>
      </c>
      <c r="BN175">
        <f>INDEX('Ambiente-Termico'!$B$2:$EC$1000, MATCH($O175, 'Ambiente-Termico'!$I$2:$I$1000, 0), MATCH(BN$1, 'Ambiente-Termico'!$B$1:$EC$1, 0))</f>
        <v>234</v>
      </c>
      <c r="BO175" s="2">
        <f>INDEX('Ambiente-Termico'!$B$2:$EC$1000, MATCH($O175, 'Ambiente-Termico'!$I$2:$I$1000, 0), MATCH(BO$1, 'Ambiente-Termico'!$B$1:$EC$1, 0))</f>
        <v>2.6712328767123289E-2</v>
      </c>
      <c r="BP175">
        <f>INDEX('Ambiente-Termico'!$B$2:$EC$1000, MATCH($O175, 'Ambiente-Termico'!$I$2:$I$1000, 0), MATCH(BP$1, 'Ambiente-Termico'!$B$1:$EC$1, 0))</f>
        <v>8269</v>
      </c>
      <c r="BQ175" s="2">
        <f>INDEX('Ambiente-Termico'!$B$2:$EC$1000, MATCH($O175, 'Ambiente-Termico'!$I$2:$I$1000, 0), MATCH(BQ$1, 'Ambiente-Termico'!$B$1:$EC$1, 0))</f>
        <v>0.94394977168949767</v>
      </c>
      <c r="BR175">
        <f>INDEX('Ambiente-Termico'!$B$2:$EC$1000, MATCH($O175, 'Ambiente-Termico'!$I$2:$I$1000, 0), MATCH(BR$1, 'Ambiente-Termico'!$B$1:$EC$1, 0))</f>
        <v>0</v>
      </c>
      <c r="BS175" s="2">
        <f>INDEX('Ambiente-Termico'!$B$2:$EC$1000, MATCH($O175, 'Ambiente-Termico'!$I$2:$I$1000, 0), MATCH(BS$1, 'Ambiente-Termico'!$B$1:$EC$1, 0))</f>
        <v>0</v>
      </c>
      <c r="BT175">
        <f>INDEX('Ambiente-Termico'!$B$2:$EC$1000, MATCH($O175, 'Ambiente-Termico'!$I$2:$I$1000, 0), MATCH(BT$1, 'Ambiente-Termico'!$B$1:$EC$1, 0))</f>
        <v>1039</v>
      </c>
      <c r="BU175" s="2">
        <f>INDEX('Ambiente-Termico'!$B$2:$EC$1000, MATCH($O175, 'Ambiente-Termico'!$I$2:$I$1000, 0), MATCH(BU$1, 'Ambiente-Termico'!$B$1:$EC$1, 0))</f>
        <v>0.28465753424657542</v>
      </c>
      <c r="BV175">
        <f>INDEX('Ambiente-Termico'!$B$2:$EC$1000, MATCH($O175, 'Ambiente-Termico'!$I$2:$I$1000, 0), MATCH(BV$1, 'Ambiente-Termico'!$B$1:$EC$1, 0))</f>
        <v>7721</v>
      </c>
      <c r="BW175" s="2">
        <f>INDEX('Ambiente-Termico'!$B$2:$EC$1000, MATCH($O175, 'Ambiente-Termico'!$I$2:$I$1000, 0), MATCH(BW$1, 'Ambiente-Termico'!$B$1:$EC$1, 0))</f>
        <v>0.88139269406392695</v>
      </c>
      <c r="BX175">
        <f>INDEX('Ambiente-Termico'!$B$2:$EC$1000, MATCH($O175, 'Ambiente-Termico'!$I$2:$I$1000, 0), MATCH(BX$1, 'Ambiente-Termico'!$B$1:$EC$1, 0))</f>
        <v>7</v>
      </c>
      <c r="BY175" s="2">
        <f>INDEX('Ambiente-Termico'!$B$2:$EC$1000, MATCH($O175, 'Ambiente-Termico'!$I$2:$I$1000, 0), MATCH(BY$1, 'Ambiente-Termico'!$B$1:$EC$1, 0))</f>
        <v>7.9908675799086762E-4</v>
      </c>
      <c r="BZ175">
        <f>INDEX('Ambiente-Termico'!$B$2:$EC$1000, MATCH($O175, 'Ambiente-Termico'!$I$2:$I$1000, 0), MATCH(BZ$1, 'Ambiente-Termico'!$B$1:$EC$1, 0))</f>
        <v>2374</v>
      </c>
      <c r="CA175" s="2">
        <f>INDEX('Ambiente-Termico'!$B$2:$EC$1000, MATCH($O175, 'Ambiente-Termico'!$I$2:$I$1000, 0), MATCH(CA$1, 'Ambiente-Termico'!$B$1:$EC$1, 0))</f>
        <v>0.27100456621004559</v>
      </c>
      <c r="CB175">
        <f>INDEX('Ambiente-Termico'!$B$2:$EC$1000, MATCH($O175, 'Ambiente-Termico'!$I$2:$I$1000, 0), MATCH(CB$1, 'Ambiente-Termico'!$B$1:$EC$1, 0))</f>
        <v>6379</v>
      </c>
      <c r="CC175" s="2">
        <f>INDEX('Ambiente-Termico'!$B$2:$EC$1000, MATCH($O175, 'Ambiente-Termico'!$I$2:$I$1000, 0), MATCH(CC$1, 'Ambiente-Termico'!$B$1:$EC$1, 0))</f>
        <v>0.72819634703196345</v>
      </c>
      <c r="CD175">
        <f>INDEX('Ambiente-Termico'!$B$2:$EC$1000, MATCH($O175, 'Ambiente-Termico'!$I$2:$I$1000, 0), MATCH(CD$1, 'Ambiente-Termico'!$B$1:$EC$1, 0))</f>
        <v>3914.96</v>
      </c>
      <c r="CE175">
        <f>INDEX('Ambiente-Termico'!$B$2:$EC$1000, MATCH($O175, 'Ambiente-Termico'!$I$2:$I$1000, 0), MATCH(CE$1, 'Ambiente-Termico'!$B$1:$EC$1, 0))</f>
        <v>609.79</v>
      </c>
      <c r="CF175">
        <f>INDEX('Ambiente-Termico'!$B$2:$EC$1000, MATCH($O175, 'Ambiente-Termico'!$I$2:$I$1000, 0), MATCH(CF$1, 'Ambiente-Termico'!$B$1:$EC$1, 0))</f>
        <v>195.74799999999999</v>
      </c>
      <c r="CG175">
        <f>INDEX('Ambiente-Termico'!$B$2:$EC$1000, MATCH($O175, 'Ambiente-Termico'!$I$2:$I$1000, 0), MATCH(CG$1, 'Ambiente-Termico'!$B$1:$EC$1, 0))</f>
        <v>30.4895</v>
      </c>
      <c r="CH175">
        <f>INDEX('Ambiente-Termico'!$B$2:$EC$1000, MATCH($O175, 'Ambiente-Termico'!$I$2:$I$1000, 0), MATCH(CH$1, 'Ambiente-Termico'!$B$1:$EC$1, 0))</f>
        <v>165.2585</v>
      </c>
      <c r="CI175">
        <f>INDEX('Ambiente-Termico'!$B$2:$EC$1000, MATCH($O175, 'Ambiente-Termico'!$I$2:$I$1000, 0), MATCH(CI$1, 'Ambiente-Termico'!$B$1:$EC$1, 0))</f>
        <v>4262.3100000000004</v>
      </c>
      <c r="CJ175">
        <f>INDEX('Ambiente-Termico'!$B$2:$EC$1000, MATCH($O175, 'Ambiente-Termico'!$I$2:$I$1000, 0), MATCH(CJ$1, 'Ambiente-Termico'!$B$1:$EC$1, 0))</f>
        <v>32.91132544362884</v>
      </c>
      <c r="CK175">
        <f>INDEX('Ambiente-Termico'!$B$2:$EC$1000, MATCH($O175, 'Ambiente-Termico'!$I$2:$I$1000, 0), MATCH(CK$1, 'Ambiente-Termico'!$B$1:$EC$1, 0))</f>
        <v>31.11</v>
      </c>
      <c r="CL175">
        <f>INDEX('Ambiente-Termico'!$B$2:$EC$1000, MATCH($O175, 'Ambiente-Termico'!$I$2:$I$1000, 0), MATCH(CL$1, 'Ambiente-Termico'!$B$1:$EC$1, 0))</f>
        <v>43.29</v>
      </c>
      <c r="CM175">
        <f>INDEX('Ambiente-Termico'!$B$2:$EC$1000, MATCH($O175, 'Ambiente-Termico'!$I$2:$I$1000, 0), MATCH(CM$1, 'Ambiente-Termico'!$B$1:$EC$1, 0))</f>
        <v>7.17</v>
      </c>
      <c r="CN175" t="str">
        <f>INDEX('Ambiente-Termico'!$B$2:$EC$1000, MATCH($O175, 'Ambiente-Termico'!$I$2:$I$1000, 0), MATCH(CN$1, 'Ambiente-Termico'!$B$1:$EC$1, 0))</f>
        <v xml:space="preserve"> 02/21  23:00:00</v>
      </c>
      <c r="CO175">
        <f>INDEX('Ambiente-Termico'!$B$2:$EC$1000, MATCH($O175, 'Ambiente-Termico'!$I$2:$I$1000, 0), MATCH(CO$1, 'Ambiente-Termico'!$B$1:$EC$1, 0))</f>
        <v>841.91486713147162</v>
      </c>
      <c r="CP175">
        <f>INDEX('Ambiente-Termico'!$B$2:$EC$1000, MATCH($O175, 'Ambiente-Termico'!$I$2:$I$1000, 0), MATCH(CP$1, 'Ambiente-Termico'!$B$1:$EC$1, 0))</f>
        <v>162</v>
      </c>
      <c r="CQ175">
        <f>INDEX('Ambiente-Termico'!$B$2:$EC$1000, MATCH($O175, 'Ambiente-Termico'!$I$2:$I$1000, 0), MATCH(CQ$1, 'Ambiente-Termico'!$B$1:$EC$1, 0))</f>
        <v>109.4562500000001</v>
      </c>
      <c r="CR175">
        <f>INDEX('Ambiente-Termico'!$B$2:$EC$1000, MATCH($O175, 'Ambiente-Termico'!$I$2:$I$1000, 0), MATCH(CR$1, 'Ambiente-Termico'!$B$1:$EC$1, 0))</f>
        <v>0</v>
      </c>
      <c r="CS175">
        <f>INDEX('Ambiente-Termico'!$B$2:$EC$1000, MATCH($O175, 'Ambiente-Termico'!$I$2:$I$1000, 0), MATCH(CS$1, 'Ambiente-Termico'!$B$1:$EC$1, 0))</f>
        <v>-133.40765186076629</v>
      </c>
      <c r="CT175">
        <f>INDEX('Ambiente-Termico'!$B$2:$EC$1000, MATCH($O175, 'Ambiente-Termico'!$I$2:$I$1000, 0), MATCH(CT$1, 'Ambiente-Termico'!$B$1:$EC$1, 0))</f>
        <v>0</v>
      </c>
      <c r="CU175">
        <f>INDEX('Ambiente-Termico'!$B$2:$EC$1000, MATCH($O175, 'Ambiente-Termico'!$I$2:$I$1000, 0), MATCH(CU$1, 'Ambiente-Termico'!$B$1:$EC$1, 0))</f>
        <v>-133.40765186076629</v>
      </c>
      <c r="CV175">
        <f>INDEX('Ambiente-Termico'!$B$2:$EC$1000, MATCH($O175, 'Ambiente-Termico'!$I$2:$I$1000, 0), MATCH(CV$1, 'Ambiente-Termico'!$B$1:$EC$1, 0))</f>
        <v>523.4182710171383</v>
      </c>
      <c r="CW175">
        <f>INDEX('Ambiente-Termico'!$B$2:$EC$1000, MATCH($O175, 'Ambiente-Termico'!$I$2:$I$1000, 0), MATCH(CW$1, 'Ambiente-Termico'!$B$1:$EC$1, 0))</f>
        <v>0</v>
      </c>
      <c r="CX175">
        <f>INDEX('Ambiente-Termico'!$B$2:$EC$1000, MATCH($O175, 'Ambiente-Termico'!$I$2:$I$1000, 0), MATCH(CX$1, 'Ambiente-Termico'!$B$1:$EC$1, 0))</f>
        <v>180.44799797509961</v>
      </c>
      <c r="CY175">
        <f>INDEX('Ambiente-Termico'!$B$2:$EC$1000, MATCH($O175, 'Ambiente-Termico'!$I$2:$I$1000, 0), MATCH(CY$1, 'Ambiente-Termico'!$B$1:$EC$1, 0))</f>
        <v>841.91486713147162</v>
      </c>
      <c r="CZ175">
        <f>INDEX('Ambiente-Termico'!$B$2:$EC$1000, MATCH($O175, 'Ambiente-Termico'!$I$2:$I$1000, 0), MATCH(CZ$1, 'Ambiente-Termico'!$B$1:$EC$1, 0))</f>
        <v>0</v>
      </c>
      <c r="DA175" t="str">
        <f>INDEX('Ambiente-Termico'!$B$2:$EC$1000, MATCH($O175, 'Ambiente-Termico'!$I$2:$I$1000, 0), MATCH(DA$1, 'Ambiente-Termico'!$B$1:$EC$1, 0))</f>
        <v xml:space="preserve"> 03/08  23:00:00</v>
      </c>
      <c r="DB175">
        <f>INDEX('Ambiente-Termico'!$B$2:$EC$1000, MATCH($O175, 'Ambiente-Termico'!$I$2:$I$1000, 0), MATCH(DB$1, 'Ambiente-Termico'!$B$1:$EC$1, 0))</f>
        <v>1099.5117906559231</v>
      </c>
      <c r="DC175">
        <f>INDEX('Ambiente-Termico'!$B$2:$EC$1000, MATCH($O175, 'Ambiente-Termico'!$I$2:$I$1000, 0), MATCH(DC$1, 'Ambiente-Termico'!$B$1:$EC$1, 0))</f>
        <v>162</v>
      </c>
      <c r="DD175">
        <f>INDEX('Ambiente-Termico'!$B$2:$EC$1000, MATCH($O175, 'Ambiente-Termico'!$I$2:$I$1000, 0), MATCH(DD$1, 'Ambiente-Termico'!$B$1:$EC$1, 0))</f>
        <v>109.4562500000001</v>
      </c>
      <c r="DE175">
        <f>INDEX('Ambiente-Termico'!$B$2:$EC$1000, MATCH($O175, 'Ambiente-Termico'!$I$2:$I$1000, 0), MATCH(DE$1, 'Ambiente-Termico'!$B$1:$EC$1, 0))</f>
        <v>0</v>
      </c>
      <c r="DF175">
        <f>INDEX('Ambiente-Termico'!$B$2:$EC$1000, MATCH($O175, 'Ambiente-Termico'!$I$2:$I$1000, 0), MATCH(DF$1, 'Ambiente-Termico'!$B$1:$EC$1, 0))</f>
        <v>-38.206538269600593</v>
      </c>
      <c r="DG175">
        <f>INDEX('Ambiente-Termico'!$B$2:$EC$1000, MATCH($O175, 'Ambiente-Termico'!$I$2:$I$1000, 0), MATCH(DG$1, 'Ambiente-Termico'!$B$1:$EC$1, 0))</f>
        <v>0</v>
      </c>
      <c r="DH175">
        <f>INDEX('Ambiente-Termico'!$B$2:$EC$1000, MATCH($O175, 'Ambiente-Termico'!$I$2:$I$1000, 0), MATCH(DH$1, 'Ambiente-Termico'!$B$1:$EC$1, 0))</f>
        <v>-38.206538269600593</v>
      </c>
      <c r="DI175">
        <f>INDEX('Ambiente-Termico'!$B$2:$EC$1000, MATCH($O175, 'Ambiente-Termico'!$I$2:$I$1000, 0), MATCH(DI$1, 'Ambiente-Termico'!$B$1:$EC$1, 0))</f>
        <v>200.72260889724109</v>
      </c>
      <c r="DJ175">
        <f>INDEX('Ambiente-Termico'!$B$2:$EC$1000, MATCH($O175, 'Ambiente-Termico'!$I$2:$I$1000, 0), MATCH(DJ$1, 'Ambiente-Termico'!$B$1:$EC$1, 0))</f>
        <v>0</v>
      </c>
      <c r="DK175">
        <f>INDEX('Ambiente-Termico'!$B$2:$EC$1000, MATCH($O175, 'Ambiente-Termico'!$I$2:$I$1000, 0), MATCH(DK$1, 'Ambiente-Termico'!$B$1:$EC$1, 0))</f>
        <v>665.53947002828227</v>
      </c>
      <c r="DL175">
        <f>INDEX('Ambiente-Termico'!$B$2:$EC$1000, MATCH($O175, 'Ambiente-Termico'!$I$2:$I$1000, 0), MATCH(DL$1, 'Ambiente-Termico'!$B$1:$EC$1, 0))</f>
        <v>1099.5117906559231</v>
      </c>
      <c r="DM175">
        <f>INDEX('Ambiente-Termico'!$B$2:$EC$1000, MATCH($O175, 'Ambiente-Termico'!$I$2:$I$1000, 0), MATCH(DM$1, 'Ambiente-Termico'!$B$1:$EC$1, 0))</f>
        <v>0</v>
      </c>
      <c r="DN175" s="2">
        <f t="shared" si="90"/>
        <v>0</v>
      </c>
      <c r="DO175" s="2">
        <f t="shared" si="91"/>
        <v>0</v>
      </c>
      <c r="DP175" s="2">
        <f t="shared" si="92"/>
        <v>0</v>
      </c>
      <c r="DQ175" s="2">
        <f t="shared" si="93"/>
        <v>0</v>
      </c>
      <c r="DR175" s="2">
        <f t="shared" si="94"/>
        <v>0</v>
      </c>
      <c r="DS175" s="2">
        <f t="shared" si="95"/>
        <v>0</v>
      </c>
      <c r="DT175" s="2">
        <f t="shared" si="96"/>
        <v>0</v>
      </c>
      <c r="DU175" s="2">
        <f t="shared" si="97"/>
        <v>0</v>
      </c>
      <c r="DV175" s="2">
        <f t="shared" si="98"/>
        <v>0</v>
      </c>
      <c r="DW175" s="2">
        <f t="shared" si="99"/>
        <v>0</v>
      </c>
      <c r="DX175" s="2">
        <f t="shared" si="100"/>
        <v>0</v>
      </c>
      <c r="DY175" s="2">
        <f t="shared" si="101"/>
        <v>0.1924185049160112</v>
      </c>
      <c r="DZ175" s="2">
        <f t="shared" si="102"/>
        <v>0.13000869122662451</v>
      </c>
      <c r="EA175" s="2">
        <f t="shared" si="103"/>
        <v>0</v>
      </c>
      <c r="EB175" s="2">
        <f t="shared" si="104"/>
        <v>-0.15845741305805167</v>
      </c>
      <c r="EC175" s="2">
        <f t="shared" si="105"/>
        <v>0</v>
      </c>
      <c r="ED175" s="2">
        <f t="shared" si="106"/>
        <v>-0.15845741305805167</v>
      </c>
      <c r="EE175" s="2">
        <f t="shared" si="107"/>
        <v>0.6216997602150699</v>
      </c>
      <c r="EF175" s="2">
        <f t="shared" si="108"/>
        <v>0</v>
      </c>
      <c r="EG175" s="2">
        <f t="shared" si="109"/>
        <v>0.2143304567003462</v>
      </c>
      <c r="EH175" s="2">
        <f t="shared" si="110"/>
        <v>1</v>
      </c>
      <c r="EI175" s="2">
        <f t="shared" si="111"/>
        <v>0</v>
      </c>
      <c r="EJ175" s="2">
        <f t="shared" si="112"/>
        <v>0</v>
      </c>
      <c r="EK175" s="2">
        <f t="shared" si="113"/>
        <v>0.14733811986077705</v>
      </c>
      <c r="EL175" s="2">
        <f t="shared" si="114"/>
        <v>9.9549864703772792E-2</v>
      </c>
      <c r="EM175" s="2">
        <f t="shared" si="115"/>
        <v>0</v>
      </c>
      <c r="EN175" s="2">
        <f t="shared" si="116"/>
        <v>-3.474863898167764E-2</v>
      </c>
      <c r="EO175" s="2">
        <f t="shared" si="117"/>
        <v>0</v>
      </c>
      <c r="EP175" s="2">
        <f t="shared" si="118"/>
        <v>-3.474863898167764E-2</v>
      </c>
      <c r="EQ175" s="2">
        <f t="shared" si="119"/>
        <v>0.1825561222745036</v>
      </c>
      <c r="ER175" s="2">
        <f t="shared" si="120"/>
        <v>0</v>
      </c>
      <c r="ES175" s="2">
        <f t="shared" si="121"/>
        <v>0.60530453214262403</v>
      </c>
      <c r="ET175" s="2">
        <f t="shared" si="122"/>
        <v>1</v>
      </c>
      <c r="EU175" s="2">
        <f t="shared" si="123"/>
        <v>0</v>
      </c>
      <c r="EV175">
        <f>INDEX('Ambiente-Luminico'!$B$2:$DZ$1000, MATCH($P175, 'Ambiente-Luminico'!$M$2:$M$1000, 0), MATCH(EV$1, 'Ambiente-Luminico'!$B$1:$DZ$1, 0))</f>
        <v>1</v>
      </c>
      <c r="EW175">
        <f>INDEX('Ambiente-Luminico'!$B$2:$DZ$1000, MATCH($P175, 'Ambiente-Luminico'!$M$2:$M$1000, 0), MATCH(EW$1, 'Ambiente-Luminico'!$B$1:$DZ$1, 0))</f>
        <v>0.51785713</v>
      </c>
      <c r="EX175">
        <f>INDEX('Ambiente-Luminico'!$B$2:$DZ$1000, MATCH($P175, 'Ambiente-Luminico'!$M$2:$M$1000, 0), MATCH(EX$1, 'Ambiente-Luminico'!$B$1:$DZ$1, 0))</f>
        <v>0</v>
      </c>
      <c r="EY175">
        <f>INDEX('Ambiente-Luminico'!$B$2:$DZ$1000, MATCH($P175, 'Ambiente-Luminico'!$M$2:$M$1000, 0), MATCH(EY$1, 'Ambiente-Luminico'!$B$1:$DZ$1, 0))</f>
        <v>0.72845890000000002</v>
      </c>
      <c r="EZ175">
        <f>INDEX('Ambiente-Luminico'!$B$2:$DZ$1000, MATCH($P175, 'Ambiente-Luminico'!$M$2:$M$1000, 0), MATCH(EZ$1, 'Ambiente-Luminico'!$B$1:$DZ$1, 0))</f>
        <v>0.22801859999999999</v>
      </c>
      <c r="FA175">
        <f>INDEX('Ambiente-Luminico'!$B$2:$DZ$1000, MATCH($P175, 'Ambiente-Luminico'!$M$2:$M$1000, 0), MATCH(FA$1, 'Ambiente-Luminico'!$B$1:$DZ$1, 0))</f>
        <v>3431.7946999999999</v>
      </c>
      <c r="FB175">
        <f>INDEX('Ambiente-Luminico'!$B$2:$DZ$1000, MATCH($P175, 'Ambiente-Luminico'!$M$2:$M$1000, 0), MATCH(FB$1, 'Ambiente-Luminico'!$B$1:$DZ$1, 0))</f>
        <v>0.68526787</v>
      </c>
    </row>
    <row r="176" spans="1:158" x14ac:dyDescent="0.3">
      <c r="A176">
        <f>IF(INDEX(Plan1!O$5:O$1000,ROW()-1)="","",INDEX(Plan1!O$5:O$1000,ROW()-1))</f>
        <v>175</v>
      </c>
      <c r="B176" t="str">
        <f>IF(INDEX(Plan1!P$5:P$1000,ROW()-1)="","",INDEX(Plan1!P$5:P$1000,ROW()-1))</f>
        <v>CTD-HVAC-V60-T120</v>
      </c>
      <c r="C176" t="str">
        <f>IF(INDEX(Plan1!Q$5:Q$1000,ROW()-1)="","",INDEX(Plan1!Q$5:Q$1000,ROW()-1))</f>
        <v>CTD</v>
      </c>
      <c r="D176" t="str">
        <f>IF(INDEX(Plan1!R$5:R$1000,ROW()-1)="","",INDEX(Plan1!R$5:R$1000,ROW()-1))</f>
        <v>HVAC</v>
      </c>
      <c r="E176" t="str">
        <f>IF(INDEX(Plan1!S$5:S$1000,ROW()-1)="","",INDEX(Plan1!S$5:S$1000,ROW()-1))</f>
        <v>V60</v>
      </c>
      <c r="F176" t="str">
        <f>IF(INDEX(Plan1!T$5:T$1000,ROW()-1)="","",INDEX(Plan1!T$5:T$1000,ROW()-1))</f>
        <v>T120</v>
      </c>
      <c r="G176" t="str">
        <f>IF(INDEX(Plan1!U$5:U$1000,ROW()-1)="","",INDEX(Plan1!U$5:U$1000,ROW()-1))</f>
        <v>DORMITÓRIO 2</v>
      </c>
      <c r="H176">
        <f>IF(INDEX(Plan1!W$5:W$1000,ROW()-1)="","",INDEX(Plan1!W$5:W$1000,ROW()-1))</f>
        <v>20</v>
      </c>
      <c r="I176">
        <f>IF(INDEX(Plan1!X$5:X$1000,ROW()-1)="","",INDEX(Plan1!X$5:X$1000,ROW()-1))</f>
        <v>14.52</v>
      </c>
      <c r="J176">
        <f>IF(INDEX(Plan1!Y$5:Y$1000,ROW()-1)="","",INDEX(Plan1!Y$5:Y$1000,ROW()-1))</f>
        <v>6.24</v>
      </c>
      <c r="K176" s="16">
        <f>IF(INDEX(Plan1!Z$5:Z$1000,ROW()-1)="","",INDEX(Plan1!Z$5:Z$1000,ROW()-1))</f>
        <v>0.43</v>
      </c>
      <c r="L176" s="2">
        <f>IF(INDEX(Plan1!AA$5:AA$1000,ROW()-1)="","",INDEX(Plan1!AA$5:AA$1000,ROW()-1))</f>
        <v>0.31</v>
      </c>
      <c r="M176" t="str">
        <f t="shared" si="124"/>
        <v>T120</v>
      </c>
      <c r="N176" t="str">
        <f t="shared" si="125"/>
        <v>Oeste</v>
      </c>
      <c r="O176" t="str">
        <f t="shared" si="126"/>
        <v>CTD-HVAC-V60-T120-DORMITÓRIO 2-T120</v>
      </c>
      <c r="P176" t="str">
        <f t="shared" si="127"/>
        <v>CTD-VN-V60-T120-DORMITÓRIO 2-T120</v>
      </c>
      <c r="Q176" t="str">
        <f t="shared" si="128"/>
        <v>CTD_T120_V60</v>
      </c>
      <c r="R176" t="str">
        <f t="shared" si="129"/>
        <v>CTD_T120_V60_sDG</v>
      </c>
      <c r="S176" t="str">
        <f t="shared" si="130"/>
        <v>CTD-DORM-02</v>
      </c>
      <c r="T176" t="str">
        <f t="shared" si="131"/>
        <v>CTD-HVAC-V86-ST-DORMITÓRIO 2-ST</v>
      </c>
      <c r="U176">
        <f>INDEX('Ambiente-Termico'!$B$2:$EC$1000, MATCH($O176, 'Ambiente-Termico'!$I$2:$I$1000, 0), MATCH(U$1, 'Ambiente-Termico'!$B$1:$EC$1, 0))</f>
        <v>3650</v>
      </c>
      <c r="V176">
        <f>INDEX('Ambiente-Termico'!$B$2:$EC$1000, MATCH($O176, 'Ambiente-Termico'!$I$2:$I$1000, 0), MATCH(V$1, 'Ambiente-Termico'!$B$1:$EC$1, 0))</f>
        <v>24.08</v>
      </c>
      <c r="W176">
        <f>INDEX('Ambiente-Termico'!$B$2:$EC$1000, MATCH($O176, 'Ambiente-Termico'!$I$2:$I$1000, 0), MATCH(W$1, 'Ambiente-Termico'!$B$1:$EC$1, 0))</f>
        <v>27.98</v>
      </c>
      <c r="X176">
        <f>INDEX('Ambiente-Termico'!$B$2:$EC$1000, MATCH($O176, 'Ambiente-Termico'!$I$2:$I$1000, 0), MATCH(X$1, 'Ambiente-Termico'!$B$1:$EC$1, 0))</f>
        <v>21.94</v>
      </c>
      <c r="Y176">
        <f>INDEX('Ambiente-Termico'!$B$2:$EC$1000, MATCH($O176, 'Ambiente-Termico'!$I$2:$I$1000, 0), MATCH(Y$1, 'Ambiente-Termico'!$B$1:$EC$1, 0))</f>
        <v>21.66</v>
      </c>
      <c r="Z176">
        <f>INDEX('Ambiente-Termico'!$B$2:$EC$1000, MATCH($O176, 'Ambiente-Termico'!$I$2:$I$1000, 0), MATCH(Z$1, 'Ambiente-Termico'!$B$1:$EC$1, 0))</f>
        <v>25.77</v>
      </c>
      <c r="AA176">
        <f>INDEX('Ambiente-Termico'!$B$2:$EC$1000, MATCH($O176, 'Ambiente-Termico'!$I$2:$I$1000, 0), MATCH(AA$1, 'Ambiente-Termico'!$B$1:$EC$1, 0))</f>
        <v>27.57</v>
      </c>
      <c r="AB176">
        <f>INDEX('Ambiente-Termico'!$B$2:$EC$1000, MATCH($O176, 'Ambiente-Termico'!$I$2:$I$1000, 0), MATCH(AB$1, 'Ambiente-Termico'!$B$1:$EC$1, 0))</f>
        <v>20.9</v>
      </c>
      <c r="AC176">
        <f>INDEX('Ambiente-Termico'!$B$2:$EC$1000, MATCH($O176, 'Ambiente-Termico'!$I$2:$I$1000, 0), MATCH(AC$1, 'Ambiente-Termico'!$B$1:$EC$1, 0))</f>
        <v>21.18</v>
      </c>
      <c r="AD176">
        <f>INDEX('Ambiente-Termico'!$B$2:$EC$1000, MATCH($O176, 'Ambiente-Termico'!$I$2:$I$1000, 0), MATCH(AD$1, 'Ambiente-Termico'!$B$1:$EC$1, 0))</f>
        <v>24.93</v>
      </c>
      <c r="AE176">
        <f>INDEX('Ambiente-Termico'!$B$2:$EC$1000, MATCH($O176, 'Ambiente-Termico'!$I$2:$I$1000, 0), MATCH(AE$1, 'Ambiente-Termico'!$B$1:$EC$1, 0))</f>
        <v>27.78</v>
      </c>
      <c r="AF176">
        <f>INDEX('Ambiente-Termico'!$B$2:$EC$1000, MATCH($O176, 'Ambiente-Termico'!$I$2:$I$1000, 0), MATCH(AF$1, 'Ambiente-Termico'!$B$1:$EC$1, 0))</f>
        <v>21.42</v>
      </c>
      <c r="AG176">
        <f>INDEX('Ambiente-Termico'!$B$2:$EC$1000, MATCH($O176, 'Ambiente-Termico'!$I$2:$I$1000, 0), MATCH(AG$1, 'Ambiente-Termico'!$B$1:$EC$1, 0))</f>
        <v>21.42</v>
      </c>
      <c r="AH176" s="2">
        <f t="shared" si="132"/>
        <v>8.2987551867230724E-4</v>
      </c>
      <c r="AI176" s="2">
        <f t="shared" si="132"/>
        <v>5.3130287648054164E-2</v>
      </c>
      <c r="AJ176" s="2">
        <f t="shared" si="132"/>
        <v>7.6888285843509374E-3</v>
      </c>
      <c r="AK176" s="2">
        <f t="shared" si="132"/>
        <v>1.9909502262443479E-2</v>
      </c>
      <c r="AL176" s="2">
        <f t="shared" si="133"/>
        <v>3.0474040632054167E-2</v>
      </c>
      <c r="AM176" s="2">
        <f t="shared" si="133"/>
        <v>6.4789687924016293E-2</v>
      </c>
      <c r="AN176" s="2">
        <f t="shared" si="133"/>
        <v>1.3220018885741314E-2</v>
      </c>
      <c r="AO176" s="2">
        <f t="shared" si="133"/>
        <v>2.4412713035467548E-2</v>
      </c>
      <c r="AP176" s="2">
        <f t="shared" si="134"/>
        <v>1.5791551519936831E-2</v>
      </c>
      <c r="AQ176" s="2">
        <f t="shared" si="134"/>
        <v>5.8624195188071826E-2</v>
      </c>
      <c r="AR176" s="2">
        <f t="shared" si="134"/>
        <v>1.0623556581985993E-2</v>
      </c>
      <c r="AS176" s="2">
        <f t="shared" si="134"/>
        <v>2.1917808219177992E-2</v>
      </c>
      <c r="AT176">
        <f>INDEX('Ambiente-Termico'!$B$2:$EC$1000, MATCH($O176, 'Ambiente-Termico'!$I$2:$I$1000, 0), MATCH(AT$1, 'Ambiente-Termico'!$B$1:$EC$1, 0))</f>
        <v>0</v>
      </c>
      <c r="AU176" s="2">
        <f>INDEX('Ambiente-Termico'!$B$2:$EC$1000, MATCH($O176, 'Ambiente-Termico'!$I$2:$I$1000, 0), MATCH(AU$1, 'Ambiente-Termico'!$B$1:$EC$1, 0))</f>
        <v>0</v>
      </c>
      <c r="AV176">
        <f>INDEX('Ambiente-Termico'!$B$2:$EC$1000, MATCH($O176, 'Ambiente-Termico'!$I$2:$I$1000, 0), MATCH(AV$1, 'Ambiente-Termico'!$B$1:$EC$1, 0))</f>
        <v>3647</v>
      </c>
      <c r="AW176" s="2">
        <f>INDEX('Ambiente-Termico'!$B$2:$EC$1000, MATCH($O176, 'Ambiente-Termico'!$I$2:$I$1000, 0), MATCH(AW$1, 'Ambiente-Termico'!$B$1:$EC$1, 0))</f>
        <v>0.99917808219178084</v>
      </c>
      <c r="AX176">
        <f>INDEX('Ambiente-Termico'!$B$2:$EC$1000, MATCH($O176, 'Ambiente-Termico'!$I$2:$I$1000, 0), MATCH(AX$1, 'Ambiente-Termico'!$B$1:$EC$1, 0))</f>
        <v>3</v>
      </c>
      <c r="AY176" s="2">
        <f>INDEX('Ambiente-Termico'!$B$2:$EC$1000, MATCH($O176, 'Ambiente-Termico'!$I$2:$I$1000, 0), MATCH(AY$1, 'Ambiente-Termico'!$B$1:$EC$1, 0))</f>
        <v>8.2191780821917813E-4</v>
      </c>
      <c r="AZ176">
        <f>INDEX('Ambiente-Termico'!$B$2:$EC$1000, MATCH($O176, 'Ambiente-Termico'!$I$2:$I$1000, 0), MATCH(AZ$1, 'Ambiente-Termico'!$B$1:$EC$1, 0))</f>
        <v>0</v>
      </c>
      <c r="BA176" s="2">
        <f>INDEX('Ambiente-Termico'!$B$2:$EC$1000, MATCH($O176, 'Ambiente-Termico'!$I$2:$I$1000, 0), MATCH(BA$1, 'Ambiente-Termico'!$B$1:$EC$1, 0))</f>
        <v>0</v>
      </c>
      <c r="BB176">
        <f>INDEX('Ambiente-Termico'!$B$2:$EC$1000, MATCH($O176, 'Ambiente-Termico'!$I$2:$I$1000, 0), MATCH(BB$1, 'Ambiente-Termico'!$B$1:$EC$1, 0))</f>
        <v>8747</v>
      </c>
      <c r="BC176" s="2">
        <f>INDEX('Ambiente-Termico'!$B$2:$EC$1000, MATCH($O176, 'Ambiente-Termico'!$I$2:$I$1000, 0), MATCH(BC$1, 'Ambiente-Termico'!$B$1:$EC$1, 0))</f>
        <v>0.99851598173515976</v>
      </c>
      <c r="BD176" t="e">
        <f>INDEX('Ambiente-Termico'!$B$2:$EC$1000, MATCH($O176, 'Ambiente-Termico'!$I$2:$I$1000, 0), MATCH(BD$1, 'Ambiente-Termico'!$B$1:$EC$1, 0))</f>
        <v>#N/A</v>
      </c>
      <c r="BE176" s="2" t="e">
        <f>INDEX('Ambiente-Termico'!$B$2:$EC$1000, MATCH($O176, 'Ambiente-Termico'!$I$2:$I$1000, 0), MATCH(BE$1, 'Ambiente-Termico'!$B$1:$EC$1, 0))</f>
        <v>#N/A</v>
      </c>
      <c r="BF176">
        <f>INDEX('Ambiente-Termico'!$B$2:$EC$1000, MATCH($O176, 'Ambiente-Termico'!$I$2:$I$1000, 0), MATCH(BF$1, 'Ambiente-Termico'!$B$1:$EC$1, 0))</f>
        <v>0</v>
      </c>
      <c r="BG176" s="2">
        <f>INDEX('Ambiente-Termico'!$B$2:$EC$1000, MATCH($O176, 'Ambiente-Termico'!$I$2:$I$1000, 0), MATCH(BG$1, 'Ambiente-Termico'!$B$1:$EC$1, 0))</f>
        <v>0</v>
      </c>
      <c r="BH176">
        <f>INDEX('Ambiente-Termico'!$B$2:$EC$1000, MATCH($O176, 'Ambiente-Termico'!$I$2:$I$1000, 0), MATCH(BH$1, 'Ambiente-Termico'!$B$1:$EC$1, 0))</f>
        <v>1</v>
      </c>
      <c r="BI176" s="2">
        <f>INDEX('Ambiente-Termico'!$B$2:$EC$1000, MATCH($O176, 'Ambiente-Termico'!$I$2:$I$1000, 0), MATCH(BI$1, 'Ambiente-Termico'!$B$1:$EC$1, 0))</f>
        <v>2.7397260273972601E-4</v>
      </c>
      <c r="BJ176">
        <f>INDEX('Ambiente-Termico'!$B$2:$EC$1000, MATCH($O176, 'Ambiente-Termico'!$I$2:$I$1000, 0), MATCH(BJ$1, 'Ambiente-Termico'!$B$1:$EC$1, 0))</f>
        <v>3649</v>
      </c>
      <c r="BK176" s="2">
        <f>INDEX('Ambiente-Termico'!$B$2:$EC$1000, MATCH($O176, 'Ambiente-Termico'!$I$2:$I$1000, 0), MATCH(BK$1, 'Ambiente-Termico'!$B$1:$EC$1, 0))</f>
        <v>0.99972602739726024</v>
      </c>
      <c r="BL176">
        <f>INDEX('Ambiente-Termico'!$B$2:$EC$1000, MATCH($O176, 'Ambiente-Termico'!$I$2:$I$1000, 0), MATCH(BL$1, 'Ambiente-Termico'!$B$1:$EC$1, 0))</f>
        <v>28</v>
      </c>
      <c r="BM176" s="2">
        <f>INDEX('Ambiente-Termico'!$B$2:$EC$1000, MATCH($O176, 'Ambiente-Termico'!$I$2:$I$1000, 0), MATCH(BM$1, 'Ambiente-Termico'!$B$1:$EC$1, 0))</f>
        <v>3.1963470319634701E-3</v>
      </c>
      <c r="BN176">
        <f>INDEX('Ambiente-Termico'!$B$2:$EC$1000, MATCH($O176, 'Ambiente-Termico'!$I$2:$I$1000, 0), MATCH(BN$1, 'Ambiente-Termico'!$B$1:$EC$1, 0))</f>
        <v>317</v>
      </c>
      <c r="BO176" s="2">
        <f>INDEX('Ambiente-Termico'!$B$2:$EC$1000, MATCH($O176, 'Ambiente-Termico'!$I$2:$I$1000, 0), MATCH(BO$1, 'Ambiente-Termico'!$B$1:$EC$1, 0))</f>
        <v>3.6187214611872152E-2</v>
      </c>
      <c r="BP176">
        <f>INDEX('Ambiente-Termico'!$B$2:$EC$1000, MATCH($O176, 'Ambiente-Termico'!$I$2:$I$1000, 0), MATCH(BP$1, 'Ambiente-Termico'!$B$1:$EC$1, 0))</f>
        <v>8415</v>
      </c>
      <c r="BQ176" s="2">
        <f>INDEX('Ambiente-Termico'!$B$2:$EC$1000, MATCH($O176, 'Ambiente-Termico'!$I$2:$I$1000, 0), MATCH(BQ$1, 'Ambiente-Termico'!$B$1:$EC$1, 0))</f>
        <v>0.96061643835616439</v>
      </c>
      <c r="BR176">
        <f>INDEX('Ambiente-Termico'!$B$2:$EC$1000, MATCH($O176, 'Ambiente-Termico'!$I$2:$I$1000, 0), MATCH(BR$1, 'Ambiente-Termico'!$B$1:$EC$1, 0))</f>
        <v>0</v>
      </c>
      <c r="BS176" s="2">
        <f>INDEX('Ambiente-Termico'!$B$2:$EC$1000, MATCH($O176, 'Ambiente-Termico'!$I$2:$I$1000, 0), MATCH(BS$1, 'Ambiente-Termico'!$B$1:$EC$1, 0))</f>
        <v>0</v>
      </c>
      <c r="BT176">
        <f>INDEX('Ambiente-Termico'!$B$2:$EC$1000, MATCH($O176, 'Ambiente-Termico'!$I$2:$I$1000, 0), MATCH(BT$1, 'Ambiente-Termico'!$B$1:$EC$1, 0))</f>
        <v>1202</v>
      </c>
      <c r="BU176" s="2">
        <f>INDEX('Ambiente-Termico'!$B$2:$EC$1000, MATCH($O176, 'Ambiente-Termico'!$I$2:$I$1000, 0), MATCH(BU$1, 'Ambiente-Termico'!$B$1:$EC$1, 0))</f>
        <v>0.32931506849315068</v>
      </c>
      <c r="BV176">
        <f>INDEX('Ambiente-Termico'!$B$2:$EC$1000, MATCH($O176, 'Ambiente-Termico'!$I$2:$I$1000, 0), MATCH(BV$1, 'Ambiente-Termico'!$B$1:$EC$1, 0))</f>
        <v>7558</v>
      </c>
      <c r="BW176" s="2">
        <f>INDEX('Ambiente-Termico'!$B$2:$EC$1000, MATCH($O176, 'Ambiente-Termico'!$I$2:$I$1000, 0), MATCH(BW$1, 'Ambiente-Termico'!$B$1:$EC$1, 0))</f>
        <v>0.86278538812785388</v>
      </c>
      <c r="BX176">
        <f>INDEX('Ambiente-Termico'!$B$2:$EC$1000, MATCH($O176, 'Ambiente-Termico'!$I$2:$I$1000, 0), MATCH(BX$1, 'Ambiente-Termico'!$B$1:$EC$1, 0))</f>
        <v>0</v>
      </c>
      <c r="BY176" s="2">
        <f>INDEX('Ambiente-Termico'!$B$2:$EC$1000, MATCH($O176, 'Ambiente-Termico'!$I$2:$I$1000, 0), MATCH(BY$1, 'Ambiente-Termico'!$B$1:$EC$1, 0))</f>
        <v>0</v>
      </c>
      <c r="BZ176">
        <f>INDEX('Ambiente-Termico'!$B$2:$EC$1000, MATCH($O176, 'Ambiente-Termico'!$I$2:$I$1000, 0), MATCH(BZ$1, 'Ambiente-Termico'!$B$1:$EC$1, 0))</f>
        <v>2865</v>
      </c>
      <c r="CA176" s="2">
        <f>INDEX('Ambiente-Termico'!$B$2:$EC$1000, MATCH($O176, 'Ambiente-Termico'!$I$2:$I$1000, 0), MATCH(CA$1, 'Ambiente-Termico'!$B$1:$EC$1, 0))</f>
        <v>0.32705479452054792</v>
      </c>
      <c r="CB176">
        <f>INDEX('Ambiente-Termico'!$B$2:$EC$1000, MATCH($O176, 'Ambiente-Termico'!$I$2:$I$1000, 0), MATCH(CB$1, 'Ambiente-Termico'!$B$1:$EC$1, 0))</f>
        <v>5895</v>
      </c>
      <c r="CC176" s="2">
        <f>INDEX('Ambiente-Termico'!$B$2:$EC$1000, MATCH($O176, 'Ambiente-Termico'!$I$2:$I$1000, 0), MATCH(CC$1, 'Ambiente-Termico'!$B$1:$EC$1, 0))</f>
        <v>0.67294520547945202</v>
      </c>
      <c r="CD176">
        <f>INDEX('Ambiente-Termico'!$B$2:$EC$1000, MATCH($O176, 'Ambiente-Termico'!$I$2:$I$1000, 0), MATCH(CD$1, 'Ambiente-Termico'!$B$1:$EC$1, 0))</f>
        <v>1729.05</v>
      </c>
      <c r="CE176">
        <f>INDEX('Ambiente-Termico'!$B$2:$EC$1000, MATCH($O176, 'Ambiente-Termico'!$I$2:$I$1000, 0), MATCH(CE$1, 'Ambiente-Termico'!$B$1:$EC$1, 0))</f>
        <v>501.35</v>
      </c>
      <c r="CF176">
        <f>INDEX('Ambiente-Termico'!$B$2:$EC$1000, MATCH($O176, 'Ambiente-Termico'!$I$2:$I$1000, 0), MATCH(CF$1, 'Ambiente-Termico'!$B$1:$EC$1, 0))</f>
        <v>86.452500000000001</v>
      </c>
      <c r="CG176">
        <f>INDEX('Ambiente-Termico'!$B$2:$EC$1000, MATCH($O176, 'Ambiente-Termico'!$I$2:$I$1000, 0), MATCH(CG$1, 'Ambiente-Termico'!$B$1:$EC$1, 0))</f>
        <v>25.067500000000003</v>
      </c>
      <c r="CH176">
        <f>INDEX('Ambiente-Termico'!$B$2:$EC$1000, MATCH($O176, 'Ambiente-Termico'!$I$2:$I$1000, 0), MATCH(CH$1, 'Ambiente-Termico'!$B$1:$EC$1, 0))</f>
        <v>61.384999999999998</v>
      </c>
      <c r="CI176">
        <f>INDEX('Ambiente-Termico'!$B$2:$EC$1000, MATCH($O176, 'Ambiente-Termico'!$I$2:$I$1000, 0), MATCH(CI$1, 'Ambiente-Termico'!$B$1:$EC$1, 0))</f>
        <v>1392.06</v>
      </c>
      <c r="CJ176">
        <f>INDEX('Ambiente-Termico'!$B$2:$EC$1000, MATCH($O176, 'Ambiente-Termico'!$I$2:$I$1000, 0), MATCH(CJ$1, 'Ambiente-Termico'!$B$1:$EC$1, 0))</f>
        <v>41.04548863174243</v>
      </c>
      <c r="CK176">
        <f>INDEX('Ambiente-Termico'!$B$2:$EC$1000, MATCH($O176, 'Ambiente-Termico'!$I$2:$I$1000, 0), MATCH(CK$1, 'Ambiente-Termico'!$B$1:$EC$1, 0))</f>
        <v>16.82</v>
      </c>
      <c r="CL176">
        <f>INDEX('Ambiente-Termico'!$B$2:$EC$1000, MATCH($O176, 'Ambiente-Termico'!$I$2:$I$1000, 0), MATCH(CL$1, 'Ambiente-Termico'!$B$1:$EC$1, 0))</f>
        <v>48.28</v>
      </c>
      <c r="CM176">
        <f>INDEX('Ambiente-Termico'!$B$2:$EC$1000, MATCH($O176, 'Ambiente-Termico'!$I$2:$I$1000, 0), MATCH(CM$1, 'Ambiente-Termico'!$B$1:$EC$1, 0))</f>
        <v>6.06</v>
      </c>
      <c r="CN176" t="str">
        <f>INDEX('Ambiente-Termico'!$B$2:$EC$1000, MATCH($O176, 'Ambiente-Termico'!$I$2:$I$1000, 0), MATCH(CN$1, 'Ambiente-Termico'!$B$1:$EC$1, 0))</f>
        <v xml:space="preserve"> 02/21  23:00:00</v>
      </c>
      <c r="CO176">
        <f>INDEX('Ambiente-Termico'!$B$2:$EC$1000, MATCH($O176, 'Ambiente-Termico'!$I$2:$I$1000, 0), MATCH(CO$1, 'Ambiente-Termico'!$B$1:$EC$1, 0))</f>
        <v>578.30143741395113</v>
      </c>
      <c r="CP176">
        <f>INDEX('Ambiente-Termico'!$B$2:$EC$1000, MATCH($O176, 'Ambiente-Termico'!$I$2:$I$1000, 0), MATCH(CP$1, 'Ambiente-Termico'!$B$1:$EC$1, 0))</f>
        <v>162</v>
      </c>
      <c r="CQ176">
        <f>INDEX('Ambiente-Termico'!$B$2:$EC$1000, MATCH($O176, 'Ambiente-Termico'!$I$2:$I$1000, 0), MATCH(CQ$1, 'Ambiente-Termico'!$B$1:$EC$1, 0))</f>
        <v>109.4562500000001</v>
      </c>
      <c r="CR176">
        <f>INDEX('Ambiente-Termico'!$B$2:$EC$1000, MATCH($O176, 'Ambiente-Termico'!$I$2:$I$1000, 0), MATCH(CR$1, 'Ambiente-Termico'!$B$1:$EC$1, 0))</f>
        <v>0</v>
      </c>
      <c r="CS176">
        <f>INDEX('Ambiente-Termico'!$B$2:$EC$1000, MATCH($O176, 'Ambiente-Termico'!$I$2:$I$1000, 0), MATCH(CS$1, 'Ambiente-Termico'!$B$1:$EC$1, 0))</f>
        <v>-83.352941733057349</v>
      </c>
      <c r="CT176">
        <f>INDEX('Ambiente-Termico'!$B$2:$EC$1000, MATCH($O176, 'Ambiente-Termico'!$I$2:$I$1000, 0), MATCH(CT$1, 'Ambiente-Termico'!$B$1:$EC$1, 0))</f>
        <v>0</v>
      </c>
      <c r="CU176">
        <f>INDEX('Ambiente-Termico'!$B$2:$EC$1000, MATCH($O176, 'Ambiente-Termico'!$I$2:$I$1000, 0), MATCH(CU$1, 'Ambiente-Termico'!$B$1:$EC$1, 0))</f>
        <v>-83.352941733057349</v>
      </c>
      <c r="CV176">
        <f>INDEX('Ambiente-Termico'!$B$2:$EC$1000, MATCH($O176, 'Ambiente-Termico'!$I$2:$I$1000, 0), MATCH(CV$1, 'Ambiente-Termico'!$B$1:$EC$1, 0))</f>
        <v>279.23711553181369</v>
      </c>
      <c r="CW176">
        <f>INDEX('Ambiente-Termico'!$B$2:$EC$1000, MATCH($O176, 'Ambiente-Termico'!$I$2:$I$1000, 0), MATCH(CW$1, 'Ambiente-Termico'!$B$1:$EC$1, 0))</f>
        <v>0</v>
      </c>
      <c r="CX176">
        <f>INDEX('Ambiente-Termico'!$B$2:$EC$1000, MATCH($O176, 'Ambiente-Termico'!$I$2:$I$1000, 0), MATCH(CX$1, 'Ambiente-Termico'!$B$1:$EC$1, 0))</f>
        <v>110.9610136151947</v>
      </c>
      <c r="CY176">
        <f>INDEX('Ambiente-Termico'!$B$2:$EC$1000, MATCH($O176, 'Ambiente-Termico'!$I$2:$I$1000, 0), MATCH(CY$1, 'Ambiente-Termico'!$B$1:$EC$1, 0))</f>
        <v>578.30143741395113</v>
      </c>
      <c r="CZ176">
        <f>INDEX('Ambiente-Termico'!$B$2:$EC$1000, MATCH($O176, 'Ambiente-Termico'!$I$2:$I$1000, 0), MATCH(CZ$1, 'Ambiente-Termico'!$B$1:$EC$1, 0))</f>
        <v>0</v>
      </c>
      <c r="DA176" t="str">
        <f>INDEX('Ambiente-Termico'!$B$2:$EC$1000, MATCH($O176, 'Ambiente-Termico'!$I$2:$I$1000, 0), MATCH(DA$1, 'Ambiente-Termico'!$B$1:$EC$1, 0))</f>
        <v xml:space="preserve"> 03/08  23:00:00</v>
      </c>
      <c r="DB176">
        <f>INDEX('Ambiente-Termico'!$B$2:$EC$1000, MATCH($O176, 'Ambiente-Termico'!$I$2:$I$1000, 0), MATCH(DB$1, 'Ambiente-Termico'!$B$1:$EC$1, 0))</f>
        <v>771.03440662022149</v>
      </c>
      <c r="DC176">
        <f>INDEX('Ambiente-Termico'!$B$2:$EC$1000, MATCH($O176, 'Ambiente-Termico'!$I$2:$I$1000, 0), MATCH(DC$1, 'Ambiente-Termico'!$B$1:$EC$1, 0))</f>
        <v>162</v>
      </c>
      <c r="DD176">
        <f>INDEX('Ambiente-Termico'!$B$2:$EC$1000, MATCH($O176, 'Ambiente-Termico'!$I$2:$I$1000, 0), MATCH(DD$1, 'Ambiente-Termico'!$B$1:$EC$1, 0))</f>
        <v>109.4562500000001</v>
      </c>
      <c r="DE176">
        <f>INDEX('Ambiente-Termico'!$B$2:$EC$1000, MATCH($O176, 'Ambiente-Termico'!$I$2:$I$1000, 0), MATCH(DE$1, 'Ambiente-Termico'!$B$1:$EC$1, 0))</f>
        <v>0</v>
      </c>
      <c r="DF176">
        <f>INDEX('Ambiente-Termico'!$B$2:$EC$1000, MATCH($O176, 'Ambiente-Termico'!$I$2:$I$1000, 0), MATCH(DF$1, 'Ambiente-Termico'!$B$1:$EC$1, 0))</f>
        <v>10.30996107915626</v>
      </c>
      <c r="DG176">
        <f>INDEX('Ambiente-Termico'!$B$2:$EC$1000, MATCH($O176, 'Ambiente-Termico'!$I$2:$I$1000, 0), MATCH(DG$1, 'Ambiente-Termico'!$B$1:$EC$1, 0))</f>
        <v>0</v>
      </c>
      <c r="DH176">
        <f>INDEX('Ambiente-Termico'!$B$2:$EC$1000, MATCH($O176, 'Ambiente-Termico'!$I$2:$I$1000, 0), MATCH(DH$1, 'Ambiente-Termico'!$B$1:$EC$1, 0))</f>
        <v>10.30996107915626</v>
      </c>
      <c r="DI176">
        <f>INDEX('Ambiente-Termico'!$B$2:$EC$1000, MATCH($O176, 'Ambiente-Termico'!$I$2:$I$1000, 0), MATCH(DI$1, 'Ambiente-Termico'!$B$1:$EC$1, 0))</f>
        <v>20.703677120048631</v>
      </c>
      <c r="DJ176">
        <f>INDEX('Ambiente-Termico'!$B$2:$EC$1000, MATCH($O176, 'Ambiente-Termico'!$I$2:$I$1000, 0), MATCH(DJ$1, 'Ambiente-Termico'!$B$1:$EC$1, 0))</f>
        <v>0</v>
      </c>
      <c r="DK176">
        <f>INDEX('Ambiente-Termico'!$B$2:$EC$1000, MATCH($O176, 'Ambiente-Termico'!$I$2:$I$1000, 0), MATCH(DK$1, 'Ambiente-Termico'!$B$1:$EC$1, 0))</f>
        <v>468.56451842101649</v>
      </c>
      <c r="DL176">
        <f>INDEX('Ambiente-Termico'!$B$2:$EC$1000, MATCH($O176, 'Ambiente-Termico'!$I$2:$I$1000, 0), MATCH(DL$1, 'Ambiente-Termico'!$B$1:$EC$1, 0))</f>
        <v>771.03440662022149</v>
      </c>
      <c r="DM176">
        <f>INDEX('Ambiente-Termico'!$B$2:$EC$1000, MATCH($O176, 'Ambiente-Termico'!$I$2:$I$1000, 0), MATCH(DM$1, 'Ambiente-Termico'!$B$1:$EC$1, 0))</f>
        <v>0</v>
      </c>
      <c r="DN176" s="2">
        <f t="shared" si="90"/>
        <v>0.55834797801254676</v>
      </c>
      <c r="DO176" s="2">
        <f t="shared" si="91"/>
        <v>0.17783171255678176</v>
      </c>
      <c r="DP176" s="2">
        <f t="shared" si="92"/>
        <v>0.55834797801254665</v>
      </c>
      <c r="DQ176" s="2">
        <f t="shared" si="93"/>
        <v>0.17783171255678176</v>
      </c>
      <c r="DR176" s="2">
        <f t="shared" si="94"/>
        <v>0.62855163274506309</v>
      </c>
      <c r="DS176" s="2">
        <f t="shared" si="95"/>
        <v>0.67340245078372996</v>
      </c>
      <c r="DT176" s="2">
        <f t="shared" si="96"/>
        <v>-0.24715392280526483</v>
      </c>
      <c r="DU176" s="2">
        <f t="shared" si="97"/>
        <v>0.45933783349405333</v>
      </c>
      <c r="DV176" s="2">
        <f t="shared" si="98"/>
        <v>-0.11526911526911521</v>
      </c>
      <c r="DW176" s="2">
        <f t="shared" si="99"/>
        <v>0.15481171548117156</v>
      </c>
      <c r="DX176" s="2">
        <f t="shared" si="100"/>
        <v>0.31311174087671167</v>
      </c>
      <c r="DY176" s="2">
        <f t="shared" si="101"/>
        <v>0.28013072338957301</v>
      </c>
      <c r="DZ176" s="2">
        <f t="shared" si="102"/>
        <v>0.18927196600006158</v>
      </c>
      <c r="EA176" s="2">
        <f t="shared" si="103"/>
        <v>0</v>
      </c>
      <c r="EB176" s="2">
        <f t="shared" si="104"/>
        <v>-0.14413407323660668</v>
      </c>
      <c r="EC176" s="2">
        <f t="shared" si="105"/>
        <v>0</v>
      </c>
      <c r="ED176" s="2">
        <f t="shared" si="106"/>
        <v>-0.14413407323660668</v>
      </c>
      <c r="EE176" s="2">
        <f t="shared" si="107"/>
        <v>0.48285737759965885</v>
      </c>
      <c r="EF176" s="2">
        <f t="shared" si="108"/>
        <v>0</v>
      </c>
      <c r="EG176" s="2">
        <f t="shared" si="109"/>
        <v>0.19187400624731327</v>
      </c>
      <c r="EH176" s="2">
        <f t="shared" si="110"/>
        <v>1</v>
      </c>
      <c r="EI176" s="2">
        <f t="shared" si="111"/>
        <v>0</v>
      </c>
      <c r="EJ176" s="2">
        <f t="shared" si="112"/>
        <v>0.29874839617658455</v>
      </c>
      <c r="EK176" s="2">
        <f t="shared" si="113"/>
        <v>0.21010735527369825</v>
      </c>
      <c r="EL176" s="2">
        <f t="shared" si="114"/>
        <v>0.14196026670170836</v>
      </c>
      <c r="EM176" s="2">
        <f t="shared" si="115"/>
        <v>0</v>
      </c>
      <c r="EN176" s="2">
        <f t="shared" si="116"/>
        <v>1.337159663775485E-2</v>
      </c>
      <c r="EO176" s="2">
        <f t="shared" si="117"/>
        <v>0</v>
      </c>
      <c r="EP176" s="2">
        <f t="shared" si="118"/>
        <v>1.337159663775485E-2</v>
      </c>
      <c r="EQ176" s="2">
        <f t="shared" si="119"/>
        <v>2.6851820025518492E-2</v>
      </c>
      <c r="ER176" s="2">
        <f t="shared" si="120"/>
        <v>0</v>
      </c>
      <c r="ES176" s="2">
        <f t="shared" si="121"/>
        <v>0.60770896136132002</v>
      </c>
      <c r="ET176" s="2">
        <f t="shared" si="122"/>
        <v>1</v>
      </c>
      <c r="EU176" s="2">
        <f t="shared" si="123"/>
        <v>0</v>
      </c>
      <c r="EV176">
        <f>INDEX('Ambiente-Luminico'!$B$2:$DZ$1000, MATCH($P176, 'Ambiente-Luminico'!$M$2:$M$1000, 0), MATCH(EV$1, 'Ambiente-Luminico'!$B$1:$DZ$1, 0))</f>
        <v>1</v>
      </c>
      <c r="EW176">
        <f>INDEX('Ambiente-Luminico'!$B$2:$DZ$1000, MATCH($P176, 'Ambiente-Luminico'!$M$2:$M$1000, 0), MATCH(EW$1, 'Ambiente-Luminico'!$B$1:$DZ$1, 0))</f>
        <v>0.21428572000000001</v>
      </c>
      <c r="EX176">
        <f>INDEX('Ambiente-Luminico'!$B$2:$DZ$1000, MATCH($P176, 'Ambiente-Luminico'!$M$2:$M$1000, 0), MATCH(EX$1, 'Ambiente-Luminico'!$B$1:$DZ$1, 0))</f>
        <v>0</v>
      </c>
      <c r="EY176">
        <f>INDEX('Ambiente-Luminico'!$B$2:$DZ$1000, MATCH($P176, 'Ambiente-Luminico'!$M$2:$M$1000, 0), MATCH(EY$1, 'Ambiente-Luminico'!$B$1:$DZ$1, 0))</f>
        <v>0.71189820000000004</v>
      </c>
      <c r="EZ176">
        <f>INDEX('Ambiente-Luminico'!$B$2:$DZ$1000, MATCH($P176, 'Ambiente-Luminico'!$M$2:$M$1000, 0), MATCH(EZ$1, 'Ambiente-Luminico'!$B$1:$DZ$1, 0))</f>
        <v>4.0112525000000003E-2</v>
      </c>
      <c r="FA176">
        <f>INDEX('Ambiente-Luminico'!$B$2:$DZ$1000, MATCH($P176, 'Ambiente-Luminico'!$M$2:$M$1000, 0), MATCH(FA$1, 'Ambiente-Luminico'!$B$1:$DZ$1, 0))</f>
        <v>855.57024999999999</v>
      </c>
      <c r="FB176">
        <f>INDEX('Ambiente-Luminico'!$B$2:$DZ$1000, MATCH($P176, 'Ambiente-Luminico'!$M$2:$M$1000, 0), MATCH(FB$1, 'Ambiente-Luminico'!$B$1:$DZ$1, 0))</f>
        <v>0.12276786000000001</v>
      </c>
    </row>
    <row r="177" spans="1:158" x14ac:dyDescent="0.3">
      <c r="A177">
        <f>IF(INDEX(Plan1!O$5:O$1000,ROW()-1)="","",INDEX(Plan1!O$5:O$1000,ROW()-1))</f>
        <v>176</v>
      </c>
      <c r="B177" t="str">
        <f>IF(INDEX(Plan1!P$5:P$1000,ROW()-1)="","",INDEX(Plan1!P$5:P$1000,ROW()-1))</f>
        <v>CTD-HVAC-V86-T120</v>
      </c>
      <c r="C177" t="str">
        <f>IF(INDEX(Plan1!Q$5:Q$1000,ROW()-1)="","",INDEX(Plan1!Q$5:Q$1000,ROW()-1))</f>
        <v>CTD</v>
      </c>
      <c r="D177" t="str">
        <f>IF(INDEX(Plan1!R$5:R$1000,ROW()-1)="","",INDEX(Plan1!R$5:R$1000,ROW()-1))</f>
        <v>HVAC</v>
      </c>
      <c r="E177" t="str">
        <f>IF(INDEX(Plan1!S$5:S$1000,ROW()-1)="","",INDEX(Plan1!S$5:S$1000,ROW()-1))</f>
        <v>V86</v>
      </c>
      <c r="F177" t="str">
        <f>IF(INDEX(Plan1!T$5:T$1000,ROW()-1)="","",INDEX(Plan1!T$5:T$1000,ROW()-1))</f>
        <v>T120</v>
      </c>
      <c r="G177" t="str">
        <f>IF(INDEX(Plan1!U$5:U$1000,ROW()-1)="","",INDEX(Plan1!U$5:U$1000,ROW()-1))</f>
        <v>DORMITÓRIO 2</v>
      </c>
      <c r="H177">
        <f>IF(INDEX(Plan1!W$5:W$1000,ROW()-1)="","",INDEX(Plan1!W$5:W$1000,ROW()-1))</f>
        <v>20</v>
      </c>
      <c r="I177">
        <f>IF(INDEX(Plan1!X$5:X$1000,ROW()-1)="","",INDEX(Plan1!X$5:X$1000,ROW()-1))</f>
        <v>14.52</v>
      </c>
      <c r="J177">
        <f>IF(INDEX(Plan1!Y$5:Y$1000,ROW()-1)="","",INDEX(Plan1!Y$5:Y$1000,ROW()-1))</f>
        <v>6.24</v>
      </c>
      <c r="K177" s="16">
        <f>IF(INDEX(Plan1!Z$5:Z$1000,ROW()-1)="","",INDEX(Plan1!Z$5:Z$1000,ROW()-1))</f>
        <v>0.43</v>
      </c>
      <c r="L177" s="2">
        <f>IF(INDEX(Plan1!AA$5:AA$1000,ROW()-1)="","",INDEX(Plan1!AA$5:AA$1000,ROW()-1))</f>
        <v>0.31</v>
      </c>
      <c r="M177" t="str">
        <f t="shared" si="124"/>
        <v>T120</v>
      </c>
      <c r="N177" t="str">
        <f t="shared" si="125"/>
        <v>Oeste</v>
      </c>
      <c r="O177" t="str">
        <f t="shared" si="126"/>
        <v>CTD-HVAC-V86-T120-DORMITÓRIO 2-T120</v>
      </c>
      <c r="P177" t="str">
        <f t="shared" si="127"/>
        <v>CTD-VN-V86-T120-DORMITÓRIO 2-T120</v>
      </c>
      <c r="Q177" t="str">
        <f t="shared" si="128"/>
        <v>CTD_T120_V86</v>
      </c>
      <c r="R177" t="str">
        <f t="shared" si="129"/>
        <v>CTD_T120_V86_sDG</v>
      </c>
      <c r="S177" t="str">
        <f t="shared" si="130"/>
        <v>CTD-DORM-02</v>
      </c>
      <c r="T177" t="str">
        <f t="shared" si="131"/>
        <v>CTD-HVAC-V86-ST-DORMITÓRIO 2-ST</v>
      </c>
      <c r="U177">
        <f>INDEX('Ambiente-Termico'!$B$2:$EC$1000, MATCH($O177, 'Ambiente-Termico'!$I$2:$I$1000, 0), MATCH(U$1, 'Ambiente-Termico'!$B$1:$EC$1, 0))</f>
        <v>3650</v>
      </c>
      <c r="V177">
        <f>INDEX('Ambiente-Termico'!$B$2:$EC$1000, MATCH($O177, 'Ambiente-Termico'!$I$2:$I$1000, 0), MATCH(V$1, 'Ambiente-Termico'!$B$1:$EC$1, 0))</f>
        <v>24.11</v>
      </c>
      <c r="W177">
        <f>INDEX('Ambiente-Termico'!$B$2:$EC$1000, MATCH($O177, 'Ambiente-Termico'!$I$2:$I$1000, 0), MATCH(W$1, 'Ambiente-Termico'!$B$1:$EC$1, 0))</f>
        <v>27.6</v>
      </c>
      <c r="X177">
        <f>INDEX('Ambiente-Termico'!$B$2:$EC$1000, MATCH($O177, 'Ambiente-Termico'!$I$2:$I$1000, 0), MATCH(X$1, 'Ambiente-Termico'!$B$1:$EC$1, 0))</f>
        <v>22</v>
      </c>
      <c r="Y177">
        <f>INDEX('Ambiente-Termico'!$B$2:$EC$1000, MATCH($O177, 'Ambiente-Termico'!$I$2:$I$1000, 0), MATCH(Y$1, 'Ambiente-Termico'!$B$1:$EC$1, 0))</f>
        <v>21.72</v>
      </c>
      <c r="Z177">
        <f>INDEX('Ambiente-Termico'!$B$2:$EC$1000, MATCH($O177, 'Ambiente-Termico'!$I$2:$I$1000, 0), MATCH(Z$1, 'Ambiente-Termico'!$B$1:$EC$1, 0))</f>
        <v>25.95</v>
      </c>
      <c r="AA177">
        <f>INDEX('Ambiente-Termico'!$B$2:$EC$1000, MATCH($O177, 'Ambiente-Termico'!$I$2:$I$1000, 0), MATCH(AA$1, 'Ambiente-Termico'!$B$1:$EC$1, 0))</f>
        <v>27.54</v>
      </c>
      <c r="AB177">
        <f>INDEX('Ambiente-Termico'!$B$2:$EC$1000, MATCH($O177, 'Ambiente-Termico'!$I$2:$I$1000, 0), MATCH(AB$1, 'Ambiente-Termico'!$B$1:$EC$1, 0))</f>
        <v>20.99</v>
      </c>
      <c r="AC177">
        <f>INDEX('Ambiente-Termico'!$B$2:$EC$1000, MATCH($O177, 'Ambiente-Termico'!$I$2:$I$1000, 0), MATCH(AC$1, 'Ambiente-Termico'!$B$1:$EC$1, 0))</f>
        <v>21.29</v>
      </c>
      <c r="AD177">
        <f>INDEX('Ambiente-Termico'!$B$2:$EC$1000, MATCH($O177, 'Ambiente-Termico'!$I$2:$I$1000, 0), MATCH(AD$1, 'Ambiente-Termico'!$B$1:$EC$1, 0))</f>
        <v>25.03</v>
      </c>
      <c r="AE177">
        <f>INDEX('Ambiente-Termico'!$B$2:$EC$1000, MATCH($O177, 'Ambiente-Termico'!$I$2:$I$1000, 0), MATCH(AE$1, 'Ambiente-Termico'!$B$1:$EC$1, 0))</f>
        <v>27.57</v>
      </c>
      <c r="AF177">
        <f>INDEX('Ambiente-Termico'!$B$2:$EC$1000, MATCH($O177, 'Ambiente-Termico'!$I$2:$I$1000, 0), MATCH(AF$1, 'Ambiente-Termico'!$B$1:$EC$1, 0))</f>
        <v>21.49</v>
      </c>
      <c r="AG177">
        <f>INDEX('Ambiente-Termico'!$B$2:$EC$1000, MATCH($O177, 'Ambiente-Termico'!$I$2:$I$1000, 0), MATCH(AG$1, 'Ambiente-Termico'!$B$1:$EC$1, 0))</f>
        <v>21.5</v>
      </c>
      <c r="AH177" s="2">
        <f t="shared" si="132"/>
        <v>-4.1493775933609811E-4</v>
      </c>
      <c r="AI177" s="2">
        <f t="shared" si="132"/>
        <v>6.5989847715736016E-2</v>
      </c>
      <c r="AJ177" s="2">
        <f t="shared" si="132"/>
        <v>4.9751243781094301E-3</v>
      </c>
      <c r="AK177" s="2">
        <f t="shared" si="132"/>
        <v>1.7194570135746767E-2</v>
      </c>
      <c r="AL177" s="2">
        <f t="shared" si="133"/>
        <v>2.3702031602708784E-2</v>
      </c>
      <c r="AM177" s="2">
        <f t="shared" si="133"/>
        <v>6.5807327001356941E-2</v>
      </c>
      <c r="AN177" s="2">
        <f t="shared" si="133"/>
        <v>8.9707271010387446E-3</v>
      </c>
      <c r="AO177" s="2">
        <f t="shared" si="133"/>
        <v>1.9345923537540388E-2</v>
      </c>
      <c r="AP177" s="2">
        <f t="shared" si="134"/>
        <v>1.1843663639952484E-2</v>
      </c>
      <c r="AQ177" s="2">
        <f t="shared" si="134"/>
        <v>6.574042697390714E-2</v>
      </c>
      <c r="AR177" s="2">
        <f t="shared" si="134"/>
        <v>7.390300230946889E-3</v>
      </c>
      <c r="AS177" s="2">
        <f t="shared" si="134"/>
        <v>1.826484018264829E-2</v>
      </c>
      <c r="AT177">
        <f>INDEX('Ambiente-Termico'!$B$2:$EC$1000, MATCH($O177, 'Ambiente-Termico'!$I$2:$I$1000, 0), MATCH(AT$1, 'Ambiente-Termico'!$B$1:$EC$1, 0))</f>
        <v>0</v>
      </c>
      <c r="AU177" s="2">
        <f>INDEX('Ambiente-Termico'!$B$2:$EC$1000, MATCH($O177, 'Ambiente-Termico'!$I$2:$I$1000, 0), MATCH(AU$1, 'Ambiente-Termico'!$B$1:$EC$1, 0))</f>
        <v>0</v>
      </c>
      <c r="AV177">
        <f>INDEX('Ambiente-Termico'!$B$2:$EC$1000, MATCH($O177, 'Ambiente-Termico'!$I$2:$I$1000, 0), MATCH(AV$1, 'Ambiente-Termico'!$B$1:$EC$1, 0))</f>
        <v>3647</v>
      </c>
      <c r="AW177" s="2">
        <f>INDEX('Ambiente-Termico'!$B$2:$EC$1000, MATCH($O177, 'Ambiente-Termico'!$I$2:$I$1000, 0), MATCH(AW$1, 'Ambiente-Termico'!$B$1:$EC$1, 0))</f>
        <v>0.99917808219178084</v>
      </c>
      <c r="AX177">
        <f>INDEX('Ambiente-Termico'!$B$2:$EC$1000, MATCH($O177, 'Ambiente-Termico'!$I$2:$I$1000, 0), MATCH(AX$1, 'Ambiente-Termico'!$B$1:$EC$1, 0))</f>
        <v>3</v>
      </c>
      <c r="AY177" s="2">
        <f>INDEX('Ambiente-Termico'!$B$2:$EC$1000, MATCH($O177, 'Ambiente-Termico'!$I$2:$I$1000, 0), MATCH(AY$1, 'Ambiente-Termico'!$B$1:$EC$1, 0))</f>
        <v>8.2191780821917813E-4</v>
      </c>
      <c r="AZ177">
        <f>INDEX('Ambiente-Termico'!$B$2:$EC$1000, MATCH($O177, 'Ambiente-Termico'!$I$2:$I$1000, 0), MATCH(AZ$1, 'Ambiente-Termico'!$B$1:$EC$1, 0))</f>
        <v>0</v>
      </c>
      <c r="BA177" s="2">
        <f>INDEX('Ambiente-Termico'!$B$2:$EC$1000, MATCH($O177, 'Ambiente-Termico'!$I$2:$I$1000, 0), MATCH(BA$1, 'Ambiente-Termico'!$B$1:$EC$1, 0))</f>
        <v>0</v>
      </c>
      <c r="BB177">
        <f>INDEX('Ambiente-Termico'!$B$2:$EC$1000, MATCH($O177, 'Ambiente-Termico'!$I$2:$I$1000, 0), MATCH(BB$1, 'Ambiente-Termico'!$B$1:$EC$1, 0))</f>
        <v>8749</v>
      </c>
      <c r="BC177" s="2">
        <f>INDEX('Ambiente-Termico'!$B$2:$EC$1000, MATCH($O177, 'Ambiente-Termico'!$I$2:$I$1000, 0), MATCH(BC$1, 'Ambiente-Termico'!$B$1:$EC$1, 0))</f>
        <v>0.99874429223744288</v>
      </c>
      <c r="BD177" t="e">
        <f>INDEX('Ambiente-Termico'!$B$2:$EC$1000, MATCH($O177, 'Ambiente-Termico'!$I$2:$I$1000, 0), MATCH(BD$1, 'Ambiente-Termico'!$B$1:$EC$1, 0))</f>
        <v>#N/A</v>
      </c>
      <c r="BE177" s="2" t="e">
        <f>INDEX('Ambiente-Termico'!$B$2:$EC$1000, MATCH($O177, 'Ambiente-Termico'!$I$2:$I$1000, 0), MATCH(BE$1, 'Ambiente-Termico'!$B$1:$EC$1, 0))</f>
        <v>#N/A</v>
      </c>
      <c r="BF177">
        <f>INDEX('Ambiente-Termico'!$B$2:$EC$1000, MATCH($O177, 'Ambiente-Termico'!$I$2:$I$1000, 0), MATCH(BF$1, 'Ambiente-Termico'!$B$1:$EC$1, 0))</f>
        <v>0</v>
      </c>
      <c r="BG177" s="2">
        <f>INDEX('Ambiente-Termico'!$B$2:$EC$1000, MATCH($O177, 'Ambiente-Termico'!$I$2:$I$1000, 0), MATCH(BG$1, 'Ambiente-Termico'!$B$1:$EC$1, 0))</f>
        <v>0</v>
      </c>
      <c r="BH177">
        <f>INDEX('Ambiente-Termico'!$B$2:$EC$1000, MATCH($O177, 'Ambiente-Termico'!$I$2:$I$1000, 0), MATCH(BH$1, 'Ambiente-Termico'!$B$1:$EC$1, 0))</f>
        <v>0</v>
      </c>
      <c r="BI177" s="2">
        <f>INDEX('Ambiente-Termico'!$B$2:$EC$1000, MATCH($O177, 'Ambiente-Termico'!$I$2:$I$1000, 0), MATCH(BI$1, 'Ambiente-Termico'!$B$1:$EC$1, 0))</f>
        <v>0</v>
      </c>
      <c r="BJ177">
        <f>INDEX('Ambiente-Termico'!$B$2:$EC$1000, MATCH($O177, 'Ambiente-Termico'!$I$2:$I$1000, 0), MATCH(BJ$1, 'Ambiente-Termico'!$B$1:$EC$1, 0))</f>
        <v>3650</v>
      </c>
      <c r="BK177" s="2">
        <f>INDEX('Ambiente-Termico'!$B$2:$EC$1000, MATCH($O177, 'Ambiente-Termico'!$I$2:$I$1000, 0), MATCH(BK$1, 'Ambiente-Termico'!$B$1:$EC$1, 0))</f>
        <v>1</v>
      </c>
      <c r="BL177">
        <f>INDEX('Ambiente-Termico'!$B$2:$EC$1000, MATCH($O177, 'Ambiente-Termico'!$I$2:$I$1000, 0), MATCH(BL$1, 'Ambiente-Termico'!$B$1:$EC$1, 0))</f>
        <v>25</v>
      </c>
      <c r="BM177" s="2">
        <f>INDEX('Ambiente-Termico'!$B$2:$EC$1000, MATCH($O177, 'Ambiente-Termico'!$I$2:$I$1000, 0), MATCH(BM$1, 'Ambiente-Termico'!$B$1:$EC$1, 0))</f>
        <v>2.8538812785388131E-3</v>
      </c>
      <c r="BN177">
        <f>INDEX('Ambiente-Termico'!$B$2:$EC$1000, MATCH($O177, 'Ambiente-Termico'!$I$2:$I$1000, 0), MATCH(BN$1, 'Ambiente-Termico'!$B$1:$EC$1, 0))</f>
        <v>297</v>
      </c>
      <c r="BO177" s="2">
        <f>INDEX('Ambiente-Termico'!$B$2:$EC$1000, MATCH($O177, 'Ambiente-Termico'!$I$2:$I$1000, 0), MATCH(BO$1, 'Ambiente-Termico'!$B$1:$EC$1, 0))</f>
        <v>3.3904109589041102E-2</v>
      </c>
      <c r="BP177">
        <f>INDEX('Ambiente-Termico'!$B$2:$EC$1000, MATCH($O177, 'Ambiente-Termico'!$I$2:$I$1000, 0), MATCH(BP$1, 'Ambiente-Termico'!$B$1:$EC$1, 0))</f>
        <v>8438</v>
      </c>
      <c r="BQ177" s="2">
        <f>INDEX('Ambiente-Termico'!$B$2:$EC$1000, MATCH($O177, 'Ambiente-Termico'!$I$2:$I$1000, 0), MATCH(BQ$1, 'Ambiente-Termico'!$B$1:$EC$1, 0))</f>
        <v>0.96324200913242009</v>
      </c>
      <c r="BR177">
        <f>INDEX('Ambiente-Termico'!$B$2:$EC$1000, MATCH($O177, 'Ambiente-Termico'!$I$2:$I$1000, 0), MATCH(BR$1, 'Ambiente-Termico'!$B$1:$EC$1, 0))</f>
        <v>0</v>
      </c>
      <c r="BS177" s="2">
        <f>INDEX('Ambiente-Termico'!$B$2:$EC$1000, MATCH($O177, 'Ambiente-Termico'!$I$2:$I$1000, 0), MATCH(BS$1, 'Ambiente-Termico'!$B$1:$EC$1, 0))</f>
        <v>0</v>
      </c>
      <c r="BT177">
        <f>INDEX('Ambiente-Termico'!$B$2:$EC$1000, MATCH($O177, 'Ambiente-Termico'!$I$2:$I$1000, 0), MATCH(BT$1, 'Ambiente-Termico'!$B$1:$EC$1, 0))</f>
        <v>1143</v>
      </c>
      <c r="BU177" s="2">
        <f>INDEX('Ambiente-Termico'!$B$2:$EC$1000, MATCH($O177, 'Ambiente-Termico'!$I$2:$I$1000, 0), MATCH(BU$1, 'Ambiente-Termico'!$B$1:$EC$1, 0))</f>
        <v>0.31315068493150677</v>
      </c>
      <c r="BV177">
        <f>INDEX('Ambiente-Termico'!$B$2:$EC$1000, MATCH($O177, 'Ambiente-Termico'!$I$2:$I$1000, 0), MATCH(BV$1, 'Ambiente-Termico'!$B$1:$EC$1, 0))</f>
        <v>7617</v>
      </c>
      <c r="BW177" s="2">
        <f>INDEX('Ambiente-Termico'!$B$2:$EC$1000, MATCH($O177, 'Ambiente-Termico'!$I$2:$I$1000, 0), MATCH(BW$1, 'Ambiente-Termico'!$B$1:$EC$1, 0))</f>
        <v>0.8695205479452055</v>
      </c>
      <c r="BX177">
        <f>INDEX('Ambiente-Termico'!$B$2:$EC$1000, MATCH($O177, 'Ambiente-Termico'!$I$2:$I$1000, 0), MATCH(BX$1, 'Ambiente-Termico'!$B$1:$EC$1, 0))</f>
        <v>0</v>
      </c>
      <c r="BY177" s="2">
        <f>INDEX('Ambiente-Termico'!$B$2:$EC$1000, MATCH($O177, 'Ambiente-Termico'!$I$2:$I$1000, 0), MATCH(BY$1, 'Ambiente-Termico'!$B$1:$EC$1, 0))</f>
        <v>0</v>
      </c>
      <c r="BZ177">
        <f>INDEX('Ambiente-Termico'!$B$2:$EC$1000, MATCH($O177, 'Ambiente-Termico'!$I$2:$I$1000, 0), MATCH(BZ$1, 'Ambiente-Termico'!$B$1:$EC$1, 0))</f>
        <v>2765</v>
      </c>
      <c r="CA177" s="2">
        <f>INDEX('Ambiente-Termico'!$B$2:$EC$1000, MATCH($O177, 'Ambiente-Termico'!$I$2:$I$1000, 0), MATCH(CA$1, 'Ambiente-Termico'!$B$1:$EC$1, 0))</f>
        <v>0.3156392694063927</v>
      </c>
      <c r="CB177">
        <f>INDEX('Ambiente-Termico'!$B$2:$EC$1000, MATCH($O177, 'Ambiente-Termico'!$I$2:$I$1000, 0), MATCH(CB$1, 'Ambiente-Termico'!$B$1:$EC$1, 0))</f>
        <v>5995</v>
      </c>
      <c r="CC177" s="2">
        <f>INDEX('Ambiente-Termico'!$B$2:$EC$1000, MATCH($O177, 'Ambiente-Termico'!$I$2:$I$1000, 0), MATCH(CC$1, 'Ambiente-Termico'!$B$1:$EC$1, 0))</f>
        <v>0.68436073059360736</v>
      </c>
      <c r="CD177">
        <f>INDEX('Ambiente-Termico'!$B$2:$EC$1000, MATCH($O177, 'Ambiente-Termico'!$I$2:$I$1000, 0), MATCH(CD$1, 'Ambiente-Termico'!$B$1:$EC$1, 0))</f>
        <v>2286.29</v>
      </c>
      <c r="CE177">
        <f>INDEX('Ambiente-Termico'!$B$2:$EC$1000, MATCH($O177, 'Ambiente-Termico'!$I$2:$I$1000, 0), MATCH(CE$1, 'Ambiente-Termico'!$B$1:$EC$1, 0))</f>
        <v>506.71</v>
      </c>
      <c r="CF177">
        <f>INDEX('Ambiente-Termico'!$B$2:$EC$1000, MATCH($O177, 'Ambiente-Termico'!$I$2:$I$1000, 0), MATCH(CF$1, 'Ambiente-Termico'!$B$1:$EC$1, 0))</f>
        <v>114.3145</v>
      </c>
      <c r="CG177">
        <f>INDEX('Ambiente-Termico'!$B$2:$EC$1000, MATCH($O177, 'Ambiente-Termico'!$I$2:$I$1000, 0), MATCH(CG$1, 'Ambiente-Termico'!$B$1:$EC$1, 0))</f>
        <v>25.3355</v>
      </c>
      <c r="CH177">
        <f>INDEX('Ambiente-Termico'!$B$2:$EC$1000, MATCH($O177, 'Ambiente-Termico'!$I$2:$I$1000, 0), MATCH(CH$1, 'Ambiente-Termico'!$B$1:$EC$1, 0))</f>
        <v>88.978999999999999</v>
      </c>
      <c r="CI177">
        <f>INDEX('Ambiente-Termico'!$B$2:$EC$1000, MATCH($O177, 'Ambiente-Termico'!$I$2:$I$1000, 0), MATCH(CI$1, 'Ambiente-Termico'!$B$1:$EC$1, 0))</f>
        <v>2469.89</v>
      </c>
      <c r="CJ177">
        <f>INDEX('Ambiente-Termico'!$B$2:$EC$1000, MATCH($O177, 'Ambiente-Termico'!$I$2:$I$1000, 0), MATCH(CJ$1, 'Ambiente-Termico'!$B$1:$EC$1, 0))</f>
        <v>31.30332279283947</v>
      </c>
      <c r="CK177">
        <f>INDEX('Ambiente-Termico'!$B$2:$EC$1000, MATCH($O177, 'Ambiente-Termico'!$I$2:$I$1000, 0), MATCH(CK$1, 'Ambiente-Termico'!$B$1:$EC$1, 0))</f>
        <v>20.399999999999999</v>
      </c>
      <c r="CL177">
        <f>INDEX('Ambiente-Termico'!$B$2:$EC$1000, MATCH($O177, 'Ambiente-Termico'!$I$2:$I$1000, 0), MATCH(CL$1, 'Ambiente-Termico'!$B$1:$EC$1, 0))</f>
        <v>45.3</v>
      </c>
      <c r="CM177">
        <f>INDEX('Ambiente-Termico'!$B$2:$EC$1000, MATCH($O177, 'Ambiente-Termico'!$I$2:$I$1000, 0), MATCH(CM$1, 'Ambiente-Termico'!$B$1:$EC$1, 0))</f>
        <v>6.18</v>
      </c>
      <c r="CN177" t="str">
        <f>INDEX('Ambiente-Termico'!$B$2:$EC$1000, MATCH($O177, 'Ambiente-Termico'!$I$2:$I$1000, 0), MATCH(CN$1, 'Ambiente-Termico'!$B$1:$EC$1, 0))</f>
        <v xml:space="preserve"> 02/21  23:00:00</v>
      </c>
      <c r="CO177">
        <f>INDEX('Ambiente-Termico'!$B$2:$EC$1000, MATCH($O177, 'Ambiente-Termico'!$I$2:$I$1000, 0), MATCH(CO$1, 'Ambiente-Termico'!$B$1:$EC$1, 0))</f>
        <v>620.42279483069649</v>
      </c>
      <c r="CP177">
        <f>INDEX('Ambiente-Termico'!$B$2:$EC$1000, MATCH($O177, 'Ambiente-Termico'!$I$2:$I$1000, 0), MATCH(CP$1, 'Ambiente-Termico'!$B$1:$EC$1, 0))</f>
        <v>162</v>
      </c>
      <c r="CQ177">
        <f>INDEX('Ambiente-Termico'!$B$2:$EC$1000, MATCH($O177, 'Ambiente-Termico'!$I$2:$I$1000, 0), MATCH(CQ$1, 'Ambiente-Termico'!$B$1:$EC$1, 0))</f>
        <v>109.4562500000001</v>
      </c>
      <c r="CR177">
        <f>INDEX('Ambiente-Termico'!$B$2:$EC$1000, MATCH($O177, 'Ambiente-Termico'!$I$2:$I$1000, 0), MATCH(CR$1, 'Ambiente-Termico'!$B$1:$EC$1, 0))</f>
        <v>0</v>
      </c>
      <c r="CS177">
        <f>INDEX('Ambiente-Termico'!$B$2:$EC$1000, MATCH($O177, 'Ambiente-Termico'!$I$2:$I$1000, 0), MATCH(CS$1, 'Ambiente-Termico'!$B$1:$EC$1, 0))</f>
        <v>-89.215415237790637</v>
      </c>
      <c r="CT177">
        <f>INDEX('Ambiente-Termico'!$B$2:$EC$1000, MATCH($O177, 'Ambiente-Termico'!$I$2:$I$1000, 0), MATCH(CT$1, 'Ambiente-Termico'!$B$1:$EC$1, 0))</f>
        <v>0</v>
      </c>
      <c r="CU177">
        <f>INDEX('Ambiente-Termico'!$B$2:$EC$1000, MATCH($O177, 'Ambiente-Termico'!$I$2:$I$1000, 0), MATCH(CU$1, 'Ambiente-Termico'!$B$1:$EC$1, 0))</f>
        <v>-89.215415237790637</v>
      </c>
      <c r="CV177">
        <f>INDEX('Ambiente-Termico'!$B$2:$EC$1000, MATCH($O177, 'Ambiente-Termico'!$I$2:$I$1000, 0), MATCH(CV$1, 'Ambiente-Termico'!$B$1:$EC$1, 0))</f>
        <v>317.7359860148436</v>
      </c>
      <c r="CW177">
        <f>INDEX('Ambiente-Termico'!$B$2:$EC$1000, MATCH($O177, 'Ambiente-Termico'!$I$2:$I$1000, 0), MATCH(CW$1, 'Ambiente-Termico'!$B$1:$EC$1, 0))</f>
        <v>0</v>
      </c>
      <c r="CX177">
        <f>INDEX('Ambiente-Termico'!$B$2:$EC$1000, MATCH($O177, 'Ambiente-Termico'!$I$2:$I$1000, 0), MATCH(CX$1, 'Ambiente-Termico'!$B$1:$EC$1, 0))</f>
        <v>120.4459740536435</v>
      </c>
      <c r="CY177">
        <f>INDEX('Ambiente-Termico'!$B$2:$EC$1000, MATCH($O177, 'Ambiente-Termico'!$I$2:$I$1000, 0), MATCH(CY$1, 'Ambiente-Termico'!$B$1:$EC$1, 0))</f>
        <v>620.42279483069649</v>
      </c>
      <c r="CZ177">
        <f>INDEX('Ambiente-Termico'!$B$2:$EC$1000, MATCH($O177, 'Ambiente-Termico'!$I$2:$I$1000, 0), MATCH(CZ$1, 'Ambiente-Termico'!$B$1:$EC$1, 0))</f>
        <v>0</v>
      </c>
      <c r="DA177" t="str">
        <f>INDEX('Ambiente-Termico'!$B$2:$EC$1000, MATCH($O177, 'Ambiente-Termico'!$I$2:$I$1000, 0), MATCH(DA$1, 'Ambiente-Termico'!$B$1:$EC$1, 0))</f>
        <v xml:space="preserve"> 03/08  23:00:00</v>
      </c>
      <c r="DB177">
        <f>INDEX('Ambiente-Termico'!$B$2:$EC$1000, MATCH($O177, 'Ambiente-Termico'!$I$2:$I$1000, 0), MATCH(DB$1, 'Ambiente-Termico'!$B$1:$EC$1, 0))</f>
        <v>848.74935319383007</v>
      </c>
      <c r="DC177">
        <f>INDEX('Ambiente-Termico'!$B$2:$EC$1000, MATCH($O177, 'Ambiente-Termico'!$I$2:$I$1000, 0), MATCH(DC$1, 'Ambiente-Termico'!$B$1:$EC$1, 0))</f>
        <v>162</v>
      </c>
      <c r="DD177">
        <f>INDEX('Ambiente-Termico'!$B$2:$EC$1000, MATCH($O177, 'Ambiente-Termico'!$I$2:$I$1000, 0), MATCH(DD$1, 'Ambiente-Termico'!$B$1:$EC$1, 0))</f>
        <v>109.4562500000001</v>
      </c>
      <c r="DE177">
        <f>INDEX('Ambiente-Termico'!$B$2:$EC$1000, MATCH($O177, 'Ambiente-Termico'!$I$2:$I$1000, 0), MATCH(DE$1, 'Ambiente-Termico'!$B$1:$EC$1, 0))</f>
        <v>0</v>
      </c>
      <c r="DF177">
        <f>INDEX('Ambiente-Termico'!$B$2:$EC$1000, MATCH($O177, 'Ambiente-Termico'!$I$2:$I$1000, 0), MATCH(DF$1, 'Ambiente-Termico'!$B$1:$EC$1, 0))</f>
        <v>4.4871419501429228</v>
      </c>
      <c r="DG177">
        <f>INDEX('Ambiente-Termico'!$B$2:$EC$1000, MATCH($O177, 'Ambiente-Termico'!$I$2:$I$1000, 0), MATCH(DG$1, 'Ambiente-Termico'!$B$1:$EC$1, 0))</f>
        <v>0</v>
      </c>
      <c r="DH177">
        <f>INDEX('Ambiente-Termico'!$B$2:$EC$1000, MATCH($O177, 'Ambiente-Termico'!$I$2:$I$1000, 0), MATCH(DH$1, 'Ambiente-Termico'!$B$1:$EC$1, 0))</f>
        <v>4.4871419501429228</v>
      </c>
      <c r="DI177">
        <f>INDEX('Ambiente-Termico'!$B$2:$EC$1000, MATCH($O177, 'Ambiente-Termico'!$I$2:$I$1000, 0), MATCH(DI$1, 'Ambiente-Termico'!$B$1:$EC$1, 0))</f>
        <v>53.44895255535026</v>
      </c>
      <c r="DJ177">
        <f>INDEX('Ambiente-Termico'!$B$2:$EC$1000, MATCH($O177, 'Ambiente-Termico'!$I$2:$I$1000, 0), MATCH(DJ$1, 'Ambiente-Termico'!$B$1:$EC$1, 0))</f>
        <v>0</v>
      </c>
      <c r="DK177">
        <f>INDEX('Ambiente-Termico'!$B$2:$EC$1000, MATCH($O177, 'Ambiente-Termico'!$I$2:$I$1000, 0), MATCH(DK$1, 'Ambiente-Termico'!$B$1:$EC$1, 0))</f>
        <v>519.3570086883368</v>
      </c>
      <c r="DL177">
        <f>INDEX('Ambiente-Termico'!$B$2:$EC$1000, MATCH($O177, 'Ambiente-Termico'!$I$2:$I$1000, 0), MATCH(DL$1, 'Ambiente-Termico'!$B$1:$EC$1, 0))</f>
        <v>848.74935319383007</v>
      </c>
      <c r="DM177">
        <f>INDEX('Ambiente-Termico'!$B$2:$EC$1000, MATCH($O177, 'Ambiente-Termico'!$I$2:$I$1000, 0), MATCH(DM$1, 'Ambiente-Termico'!$B$1:$EC$1, 0))</f>
        <v>0</v>
      </c>
      <c r="DN177" s="2">
        <f t="shared" si="90"/>
        <v>0.4160119132762532</v>
      </c>
      <c r="DO177" s="2">
        <f t="shared" si="91"/>
        <v>0.169041801275849</v>
      </c>
      <c r="DP177" s="2">
        <f t="shared" si="92"/>
        <v>0.41601191327625309</v>
      </c>
      <c r="DQ177" s="2">
        <f t="shared" si="93"/>
        <v>0.16904180127584911</v>
      </c>
      <c r="DR177" s="2">
        <f t="shared" si="94"/>
        <v>0.46157686291476685</v>
      </c>
      <c r="DS177" s="2">
        <f t="shared" si="95"/>
        <v>0.42052783584488229</v>
      </c>
      <c r="DT177" s="2">
        <f t="shared" si="96"/>
        <v>4.8858641489343491E-2</v>
      </c>
      <c r="DU177" s="2">
        <f t="shared" si="97"/>
        <v>0.34426229508196726</v>
      </c>
      <c r="DV177" s="2">
        <f t="shared" si="98"/>
        <v>-4.6431046431046452E-2</v>
      </c>
      <c r="DW177" s="2">
        <f t="shared" si="99"/>
        <v>0.13807531380753146</v>
      </c>
      <c r="DX177" s="2">
        <f t="shared" si="100"/>
        <v>0.26308131730163098</v>
      </c>
      <c r="DY177" s="2">
        <f t="shared" si="101"/>
        <v>0.2611122630402502</v>
      </c>
      <c r="DZ177" s="2">
        <f t="shared" si="102"/>
        <v>0.17642203173703339</v>
      </c>
      <c r="EA177" s="2">
        <f t="shared" si="103"/>
        <v>0</v>
      </c>
      <c r="EB177" s="2">
        <f t="shared" si="104"/>
        <v>-0.14379777142478478</v>
      </c>
      <c r="EC177" s="2">
        <f t="shared" si="105"/>
        <v>0</v>
      </c>
      <c r="ED177" s="2">
        <f t="shared" si="106"/>
        <v>-0.14379777142478478</v>
      </c>
      <c r="EE177" s="2">
        <f t="shared" si="107"/>
        <v>0.51212816270161177</v>
      </c>
      <c r="EF177" s="2">
        <f t="shared" si="108"/>
        <v>0</v>
      </c>
      <c r="EG177" s="2">
        <f t="shared" si="109"/>
        <v>0.19413531394588956</v>
      </c>
      <c r="EH177" s="2">
        <f t="shared" si="110"/>
        <v>1</v>
      </c>
      <c r="EI177" s="2">
        <f t="shared" si="111"/>
        <v>0</v>
      </c>
      <c r="EJ177" s="2">
        <f t="shared" si="112"/>
        <v>0.22806707448994112</v>
      </c>
      <c r="EK177" s="2">
        <f t="shared" si="113"/>
        <v>0.19086907034496889</v>
      </c>
      <c r="EL177" s="2">
        <f t="shared" si="114"/>
        <v>0.12896180667250939</v>
      </c>
      <c r="EM177" s="2">
        <f t="shared" si="115"/>
        <v>0</v>
      </c>
      <c r="EN177" s="2">
        <f t="shared" si="116"/>
        <v>5.286769213146237E-3</v>
      </c>
      <c r="EO177" s="2">
        <f t="shared" si="117"/>
        <v>0</v>
      </c>
      <c r="EP177" s="2">
        <f t="shared" si="118"/>
        <v>5.286769213146237E-3</v>
      </c>
      <c r="EQ177" s="2">
        <f t="shared" si="119"/>
        <v>6.2973777068839831E-2</v>
      </c>
      <c r="ER177" s="2">
        <f t="shared" si="120"/>
        <v>0</v>
      </c>
      <c r="ES177" s="2">
        <f t="shared" si="121"/>
        <v>0.61190857670053567</v>
      </c>
      <c r="ET177" s="2">
        <f t="shared" si="122"/>
        <v>1</v>
      </c>
      <c r="EU177" s="2">
        <f t="shared" si="123"/>
        <v>0</v>
      </c>
      <c r="EV177">
        <f>INDEX('Ambiente-Luminico'!$B$2:$DZ$1000, MATCH($P177, 'Ambiente-Luminico'!$M$2:$M$1000, 0), MATCH(EV$1, 'Ambiente-Luminico'!$B$1:$DZ$1, 0))</f>
        <v>1</v>
      </c>
      <c r="EW177">
        <f>INDEX('Ambiente-Luminico'!$B$2:$DZ$1000, MATCH($P177, 'Ambiente-Luminico'!$M$2:$M$1000, 0), MATCH(EW$1, 'Ambiente-Luminico'!$B$1:$DZ$1, 0))</f>
        <v>0.23214285000000001</v>
      </c>
      <c r="EX177">
        <f>INDEX('Ambiente-Luminico'!$B$2:$DZ$1000, MATCH($P177, 'Ambiente-Luminico'!$M$2:$M$1000, 0), MATCH(EX$1, 'Ambiente-Luminico'!$B$1:$DZ$1, 0))</f>
        <v>0</v>
      </c>
      <c r="EY177">
        <f>INDEX('Ambiente-Luminico'!$B$2:$DZ$1000, MATCH($P177, 'Ambiente-Luminico'!$M$2:$M$1000, 0), MATCH(EY$1, 'Ambiente-Luminico'!$B$1:$DZ$1, 0))</f>
        <v>0.83353239999999995</v>
      </c>
      <c r="EZ177">
        <f>INDEX('Ambiente-Luminico'!$B$2:$DZ$1000, MATCH($P177, 'Ambiente-Luminico'!$M$2:$M$1000, 0), MATCH(EZ$1, 'Ambiente-Luminico'!$B$1:$DZ$1, 0))</f>
        <v>7.4809200000000006E-2</v>
      </c>
      <c r="FA177">
        <f>INDEX('Ambiente-Luminico'!$B$2:$DZ$1000, MATCH($P177, 'Ambiente-Luminico'!$M$2:$M$1000, 0), MATCH(FA$1, 'Ambiente-Luminico'!$B$1:$DZ$1, 0))</f>
        <v>1566.1874</v>
      </c>
      <c r="FB177">
        <f>INDEX('Ambiente-Luminico'!$B$2:$DZ$1000, MATCH($P177, 'Ambiente-Luminico'!$M$2:$M$1000, 0), MATCH(FB$1, 'Ambiente-Luminico'!$B$1:$DZ$1, 0))</f>
        <v>0.29910713</v>
      </c>
    </row>
    <row r="178" spans="1:158" x14ac:dyDescent="0.3">
      <c r="A178">
        <f>IF(INDEX(Plan1!O$5:O$1000,ROW()-1)="","",INDEX(Plan1!O$5:O$1000,ROW()-1))</f>
        <v>177</v>
      </c>
      <c r="B178" t="str">
        <f>IF(INDEX(Plan1!P$5:P$1000,ROW()-1)="","",INDEX(Plan1!P$5:P$1000,ROW()-1))</f>
        <v>CTD-HVAC-V60-T210</v>
      </c>
      <c r="C178" t="str">
        <f>IF(INDEX(Plan1!Q$5:Q$1000,ROW()-1)="","",INDEX(Plan1!Q$5:Q$1000,ROW()-1))</f>
        <v>CTD</v>
      </c>
      <c r="D178" t="str">
        <f>IF(INDEX(Plan1!R$5:R$1000,ROW()-1)="","",INDEX(Plan1!R$5:R$1000,ROW()-1))</f>
        <v>HVAC</v>
      </c>
      <c r="E178" t="str">
        <f>IF(INDEX(Plan1!S$5:S$1000,ROW()-1)="","",INDEX(Plan1!S$5:S$1000,ROW()-1))</f>
        <v>V60</v>
      </c>
      <c r="F178" t="str">
        <f>IF(INDEX(Plan1!T$5:T$1000,ROW()-1)="","",INDEX(Plan1!T$5:T$1000,ROW()-1))</f>
        <v>T210</v>
      </c>
      <c r="G178" t="str">
        <f>IF(INDEX(Plan1!U$5:U$1000,ROW()-1)="","",INDEX(Plan1!U$5:U$1000,ROW()-1))</f>
        <v>DORMITÓRIO 2</v>
      </c>
      <c r="H178">
        <f>IF(INDEX(Plan1!W$5:W$1000,ROW()-1)="","",INDEX(Plan1!W$5:W$1000,ROW()-1))</f>
        <v>20</v>
      </c>
      <c r="I178">
        <f>IF(INDEX(Plan1!X$5:X$1000,ROW()-1)="","",INDEX(Plan1!X$5:X$1000,ROW()-1))</f>
        <v>14.52</v>
      </c>
      <c r="J178">
        <f>IF(INDEX(Plan1!Y$5:Y$1000,ROW()-1)="","",INDEX(Plan1!Y$5:Y$1000,ROW()-1))</f>
        <v>6.24</v>
      </c>
      <c r="K178" s="16">
        <f>IF(INDEX(Plan1!Z$5:Z$1000,ROW()-1)="","",INDEX(Plan1!Z$5:Z$1000,ROW()-1))</f>
        <v>0.43</v>
      </c>
      <c r="L178" s="2">
        <f>IF(INDEX(Plan1!AA$5:AA$1000,ROW()-1)="","",INDEX(Plan1!AA$5:AA$1000,ROW()-1))</f>
        <v>0.31</v>
      </c>
      <c r="M178" t="str">
        <f t="shared" si="124"/>
        <v>T210</v>
      </c>
      <c r="N178" t="str">
        <f t="shared" si="125"/>
        <v>Oeste</v>
      </c>
      <c r="O178" t="str">
        <f t="shared" si="126"/>
        <v>CTD-HVAC-V60-T210-DORMITÓRIO 2-T210</v>
      </c>
      <c r="P178" t="str">
        <f t="shared" si="127"/>
        <v>CTD-VN-V60-T210-DORMITÓRIO 2-T210</v>
      </c>
      <c r="Q178" t="str">
        <f t="shared" si="128"/>
        <v>CTD_T210_V60</v>
      </c>
      <c r="R178" t="str">
        <f t="shared" si="129"/>
        <v>CTD_T210_V60_sDG</v>
      </c>
      <c r="S178" t="str">
        <f t="shared" si="130"/>
        <v>CTD-DORM-02</v>
      </c>
      <c r="T178" t="str">
        <f t="shared" si="131"/>
        <v>CTD-HVAC-V86-ST-DORMITÓRIO 2-ST</v>
      </c>
      <c r="U178">
        <f>INDEX('Ambiente-Termico'!$B$2:$EC$1000, MATCH($O178, 'Ambiente-Termico'!$I$2:$I$1000, 0), MATCH(U$1, 'Ambiente-Termico'!$B$1:$EC$1, 0))</f>
        <v>3650</v>
      </c>
      <c r="V178">
        <f>INDEX('Ambiente-Termico'!$B$2:$EC$1000, MATCH($O178, 'Ambiente-Termico'!$I$2:$I$1000, 0), MATCH(V$1, 'Ambiente-Termico'!$B$1:$EC$1, 0))</f>
        <v>24.1</v>
      </c>
      <c r="W178">
        <f>INDEX('Ambiente-Termico'!$B$2:$EC$1000, MATCH($O178, 'Ambiente-Termico'!$I$2:$I$1000, 0), MATCH(W$1, 'Ambiente-Termico'!$B$1:$EC$1, 0))</f>
        <v>27.4</v>
      </c>
      <c r="X178">
        <f>INDEX('Ambiente-Termico'!$B$2:$EC$1000, MATCH($O178, 'Ambiente-Termico'!$I$2:$I$1000, 0), MATCH(X$1, 'Ambiente-Termico'!$B$1:$EC$1, 0))</f>
        <v>21.91</v>
      </c>
      <c r="Y178">
        <f>INDEX('Ambiente-Termico'!$B$2:$EC$1000, MATCH($O178, 'Ambiente-Termico'!$I$2:$I$1000, 0), MATCH(Y$1, 'Ambiente-Termico'!$B$1:$EC$1, 0))</f>
        <v>21.6</v>
      </c>
      <c r="Z178">
        <f>INDEX('Ambiente-Termico'!$B$2:$EC$1000, MATCH($O178, 'Ambiente-Termico'!$I$2:$I$1000, 0), MATCH(Z$1, 'Ambiente-Termico'!$B$1:$EC$1, 0))</f>
        <v>25.61</v>
      </c>
      <c r="AA178">
        <f>INDEX('Ambiente-Termico'!$B$2:$EC$1000, MATCH($O178, 'Ambiente-Termico'!$I$2:$I$1000, 0), MATCH(AA$1, 'Ambiente-Termico'!$B$1:$EC$1, 0))</f>
        <v>27.02</v>
      </c>
      <c r="AB178">
        <f>INDEX('Ambiente-Termico'!$B$2:$EC$1000, MATCH($O178, 'Ambiente-Termico'!$I$2:$I$1000, 0), MATCH(AB$1, 'Ambiente-Termico'!$B$1:$EC$1, 0))</f>
        <v>20.87</v>
      </c>
      <c r="AC178">
        <f>INDEX('Ambiente-Termico'!$B$2:$EC$1000, MATCH($O178, 'Ambiente-Termico'!$I$2:$I$1000, 0), MATCH(AC$1, 'Ambiente-Termico'!$B$1:$EC$1, 0))</f>
        <v>21.12</v>
      </c>
      <c r="AD178">
        <f>INDEX('Ambiente-Termico'!$B$2:$EC$1000, MATCH($O178, 'Ambiente-Termico'!$I$2:$I$1000, 0), MATCH(AD$1, 'Ambiente-Termico'!$B$1:$EC$1, 0))</f>
        <v>24.86</v>
      </c>
      <c r="AE178">
        <f>INDEX('Ambiente-Termico'!$B$2:$EC$1000, MATCH($O178, 'Ambiente-Termico'!$I$2:$I$1000, 0), MATCH(AE$1, 'Ambiente-Termico'!$B$1:$EC$1, 0))</f>
        <v>27.21</v>
      </c>
      <c r="AF178">
        <f>INDEX('Ambiente-Termico'!$B$2:$EC$1000, MATCH($O178, 'Ambiente-Termico'!$I$2:$I$1000, 0), MATCH(AF$1, 'Ambiente-Termico'!$B$1:$EC$1, 0))</f>
        <v>21.39</v>
      </c>
      <c r="AG178">
        <f>INDEX('Ambiente-Termico'!$B$2:$EC$1000, MATCH($O178, 'Ambiente-Termico'!$I$2:$I$1000, 0), MATCH(AG$1, 'Ambiente-Termico'!$B$1:$EC$1, 0))</f>
        <v>21.36</v>
      </c>
      <c r="AH178" s="2">
        <f t="shared" si="132"/>
        <v>0</v>
      </c>
      <c r="AI178" s="2">
        <f t="shared" si="132"/>
        <v>7.2758037225042371E-2</v>
      </c>
      <c r="AJ178" s="2">
        <f t="shared" si="132"/>
        <v>9.0456806874716911E-3</v>
      </c>
      <c r="AK178" s="2">
        <f t="shared" si="132"/>
        <v>2.2624434389140302E-2</v>
      </c>
      <c r="AL178" s="2">
        <f t="shared" si="133"/>
        <v>3.6493604213694519E-2</v>
      </c>
      <c r="AM178" s="2">
        <f t="shared" si="133"/>
        <v>8.3446404341926739E-2</v>
      </c>
      <c r="AN178" s="2">
        <f t="shared" si="133"/>
        <v>1.4636449480642022E-2</v>
      </c>
      <c r="AO178" s="2">
        <f t="shared" si="133"/>
        <v>2.7176416397973302E-2</v>
      </c>
      <c r="AP178" s="2">
        <f t="shared" si="134"/>
        <v>1.855507303592574E-2</v>
      </c>
      <c r="AQ178" s="2">
        <f t="shared" si="134"/>
        <v>7.7939681463910504E-2</v>
      </c>
      <c r="AR178" s="2">
        <f t="shared" si="134"/>
        <v>1.2009237875288625E-2</v>
      </c>
      <c r="AS178" s="2">
        <f t="shared" si="134"/>
        <v>2.4657534246575352E-2</v>
      </c>
      <c r="AT178">
        <f>INDEX('Ambiente-Termico'!$B$2:$EC$1000, MATCH($O178, 'Ambiente-Termico'!$I$2:$I$1000, 0), MATCH(AT$1, 'Ambiente-Termico'!$B$1:$EC$1, 0))</f>
        <v>0</v>
      </c>
      <c r="AU178" s="2">
        <f>INDEX('Ambiente-Termico'!$B$2:$EC$1000, MATCH($O178, 'Ambiente-Termico'!$I$2:$I$1000, 0), MATCH(AU$1, 'Ambiente-Termico'!$B$1:$EC$1, 0))</f>
        <v>0</v>
      </c>
      <c r="AV178">
        <f>INDEX('Ambiente-Termico'!$B$2:$EC$1000, MATCH($O178, 'Ambiente-Termico'!$I$2:$I$1000, 0), MATCH(AV$1, 'Ambiente-Termico'!$B$1:$EC$1, 0))</f>
        <v>3647</v>
      </c>
      <c r="AW178" s="2">
        <f>INDEX('Ambiente-Termico'!$B$2:$EC$1000, MATCH($O178, 'Ambiente-Termico'!$I$2:$I$1000, 0), MATCH(AW$1, 'Ambiente-Termico'!$B$1:$EC$1, 0))</f>
        <v>0.99917808219178084</v>
      </c>
      <c r="AX178">
        <f>INDEX('Ambiente-Termico'!$B$2:$EC$1000, MATCH($O178, 'Ambiente-Termico'!$I$2:$I$1000, 0), MATCH(AX$1, 'Ambiente-Termico'!$B$1:$EC$1, 0))</f>
        <v>3</v>
      </c>
      <c r="AY178" s="2">
        <f>INDEX('Ambiente-Termico'!$B$2:$EC$1000, MATCH($O178, 'Ambiente-Termico'!$I$2:$I$1000, 0), MATCH(AY$1, 'Ambiente-Termico'!$B$1:$EC$1, 0))</f>
        <v>8.2191780821917813E-4</v>
      </c>
      <c r="AZ178">
        <f>INDEX('Ambiente-Termico'!$B$2:$EC$1000, MATCH($O178, 'Ambiente-Termico'!$I$2:$I$1000, 0), MATCH(AZ$1, 'Ambiente-Termico'!$B$1:$EC$1, 0))</f>
        <v>0</v>
      </c>
      <c r="BA178" s="2">
        <f>INDEX('Ambiente-Termico'!$B$2:$EC$1000, MATCH($O178, 'Ambiente-Termico'!$I$2:$I$1000, 0), MATCH(BA$1, 'Ambiente-Termico'!$B$1:$EC$1, 0))</f>
        <v>0</v>
      </c>
      <c r="BB178">
        <f>INDEX('Ambiente-Termico'!$B$2:$EC$1000, MATCH($O178, 'Ambiente-Termico'!$I$2:$I$1000, 0), MATCH(BB$1, 'Ambiente-Termico'!$B$1:$EC$1, 0))</f>
        <v>8753</v>
      </c>
      <c r="BC178" s="2">
        <f>INDEX('Ambiente-Termico'!$B$2:$EC$1000, MATCH($O178, 'Ambiente-Termico'!$I$2:$I$1000, 0), MATCH(BC$1, 'Ambiente-Termico'!$B$1:$EC$1, 0))</f>
        <v>0.9992009132420091</v>
      </c>
      <c r="BD178" t="e">
        <f>INDEX('Ambiente-Termico'!$B$2:$EC$1000, MATCH($O178, 'Ambiente-Termico'!$I$2:$I$1000, 0), MATCH(BD$1, 'Ambiente-Termico'!$B$1:$EC$1, 0))</f>
        <v>#N/A</v>
      </c>
      <c r="BE178" s="2" t="e">
        <f>INDEX('Ambiente-Termico'!$B$2:$EC$1000, MATCH($O178, 'Ambiente-Termico'!$I$2:$I$1000, 0), MATCH(BE$1, 'Ambiente-Termico'!$B$1:$EC$1, 0))</f>
        <v>#N/A</v>
      </c>
      <c r="BF178">
        <f>INDEX('Ambiente-Termico'!$B$2:$EC$1000, MATCH($O178, 'Ambiente-Termico'!$I$2:$I$1000, 0), MATCH(BF$1, 'Ambiente-Termico'!$B$1:$EC$1, 0))</f>
        <v>0</v>
      </c>
      <c r="BG178" s="2">
        <f>INDEX('Ambiente-Termico'!$B$2:$EC$1000, MATCH($O178, 'Ambiente-Termico'!$I$2:$I$1000, 0), MATCH(BG$1, 'Ambiente-Termico'!$B$1:$EC$1, 0))</f>
        <v>0</v>
      </c>
      <c r="BH178">
        <f>INDEX('Ambiente-Termico'!$B$2:$EC$1000, MATCH($O178, 'Ambiente-Termico'!$I$2:$I$1000, 0), MATCH(BH$1, 'Ambiente-Termico'!$B$1:$EC$1, 0))</f>
        <v>1</v>
      </c>
      <c r="BI178" s="2">
        <f>INDEX('Ambiente-Termico'!$B$2:$EC$1000, MATCH($O178, 'Ambiente-Termico'!$I$2:$I$1000, 0), MATCH(BI$1, 'Ambiente-Termico'!$B$1:$EC$1, 0))</f>
        <v>2.7397260273972601E-4</v>
      </c>
      <c r="BJ178">
        <f>INDEX('Ambiente-Termico'!$B$2:$EC$1000, MATCH($O178, 'Ambiente-Termico'!$I$2:$I$1000, 0), MATCH(BJ$1, 'Ambiente-Termico'!$B$1:$EC$1, 0))</f>
        <v>3649</v>
      </c>
      <c r="BK178" s="2">
        <f>INDEX('Ambiente-Termico'!$B$2:$EC$1000, MATCH($O178, 'Ambiente-Termico'!$I$2:$I$1000, 0), MATCH(BK$1, 'Ambiente-Termico'!$B$1:$EC$1, 0))</f>
        <v>0.99972602739726024</v>
      </c>
      <c r="BL178">
        <f>INDEX('Ambiente-Termico'!$B$2:$EC$1000, MATCH($O178, 'Ambiente-Termico'!$I$2:$I$1000, 0), MATCH(BL$1, 'Ambiente-Termico'!$B$1:$EC$1, 0))</f>
        <v>11</v>
      </c>
      <c r="BM178" s="2">
        <f>INDEX('Ambiente-Termico'!$B$2:$EC$1000, MATCH($O178, 'Ambiente-Termico'!$I$2:$I$1000, 0), MATCH(BM$1, 'Ambiente-Termico'!$B$1:$EC$1, 0))</f>
        <v>1.255707762557078E-3</v>
      </c>
      <c r="BN178">
        <f>INDEX('Ambiente-Termico'!$B$2:$EC$1000, MATCH($O178, 'Ambiente-Termico'!$I$2:$I$1000, 0), MATCH(BN$1, 'Ambiente-Termico'!$B$1:$EC$1, 0))</f>
        <v>322</v>
      </c>
      <c r="BO178" s="2">
        <f>INDEX('Ambiente-Termico'!$B$2:$EC$1000, MATCH($O178, 'Ambiente-Termico'!$I$2:$I$1000, 0), MATCH(BO$1, 'Ambiente-Termico'!$B$1:$EC$1, 0))</f>
        <v>3.6757990867579908E-2</v>
      </c>
      <c r="BP178">
        <f>INDEX('Ambiente-Termico'!$B$2:$EC$1000, MATCH($O178, 'Ambiente-Termico'!$I$2:$I$1000, 0), MATCH(BP$1, 'Ambiente-Termico'!$B$1:$EC$1, 0))</f>
        <v>8427</v>
      </c>
      <c r="BQ178" s="2">
        <f>INDEX('Ambiente-Termico'!$B$2:$EC$1000, MATCH($O178, 'Ambiente-Termico'!$I$2:$I$1000, 0), MATCH(BQ$1, 'Ambiente-Termico'!$B$1:$EC$1, 0))</f>
        <v>0.96198630136986296</v>
      </c>
      <c r="BR178">
        <f>INDEX('Ambiente-Termico'!$B$2:$EC$1000, MATCH($O178, 'Ambiente-Termico'!$I$2:$I$1000, 0), MATCH(BR$1, 'Ambiente-Termico'!$B$1:$EC$1, 0))</f>
        <v>0</v>
      </c>
      <c r="BS178" s="2">
        <f>INDEX('Ambiente-Termico'!$B$2:$EC$1000, MATCH($O178, 'Ambiente-Termico'!$I$2:$I$1000, 0), MATCH(BS$1, 'Ambiente-Termico'!$B$1:$EC$1, 0))</f>
        <v>0</v>
      </c>
      <c r="BT178">
        <f>INDEX('Ambiente-Termico'!$B$2:$EC$1000, MATCH($O178, 'Ambiente-Termico'!$I$2:$I$1000, 0), MATCH(BT$1, 'Ambiente-Termico'!$B$1:$EC$1, 0))</f>
        <v>1218</v>
      </c>
      <c r="BU178" s="2">
        <f>INDEX('Ambiente-Termico'!$B$2:$EC$1000, MATCH($O178, 'Ambiente-Termico'!$I$2:$I$1000, 0), MATCH(BU$1, 'Ambiente-Termico'!$B$1:$EC$1, 0))</f>
        <v>0.33369863013698631</v>
      </c>
      <c r="BV178">
        <f>INDEX('Ambiente-Termico'!$B$2:$EC$1000, MATCH($O178, 'Ambiente-Termico'!$I$2:$I$1000, 0), MATCH(BV$1, 'Ambiente-Termico'!$B$1:$EC$1, 0))</f>
        <v>7542</v>
      </c>
      <c r="BW178" s="2">
        <f>INDEX('Ambiente-Termico'!$B$2:$EC$1000, MATCH($O178, 'Ambiente-Termico'!$I$2:$I$1000, 0), MATCH(BW$1, 'Ambiente-Termico'!$B$1:$EC$1, 0))</f>
        <v>0.86095890410958908</v>
      </c>
      <c r="BX178">
        <f>INDEX('Ambiente-Termico'!$B$2:$EC$1000, MATCH($O178, 'Ambiente-Termico'!$I$2:$I$1000, 0), MATCH(BX$1, 'Ambiente-Termico'!$B$1:$EC$1, 0))</f>
        <v>0</v>
      </c>
      <c r="BY178" s="2">
        <f>INDEX('Ambiente-Termico'!$B$2:$EC$1000, MATCH($O178, 'Ambiente-Termico'!$I$2:$I$1000, 0), MATCH(BY$1, 'Ambiente-Termico'!$B$1:$EC$1, 0))</f>
        <v>0</v>
      </c>
      <c r="BZ178">
        <f>INDEX('Ambiente-Termico'!$B$2:$EC$1000, MATCH($O178, 'Ambiente-Termico'!$I$2:$I$1000, 0), MATCH(BZ$1, 'Ambiente-Termico'!$B$1:$EC$1, 0))</f>
        <v>2925</v>
      </c>
      <c r="CA178" s="2">
        <f>INDEX('Ambiente-Termico'!$B$2:$EC$1000, MATCH($O178, 'Ambiente-Termico'!$I$2:$I$1000, 0), MATCH(CA$1, 'Ambiente-Termico'!$B$1:$EC$1, 0))</f>
        <v>0.3339041095890411</v>
      </c>
      <c r="CB178">
        <f>INDEX('Ambiente-Termico'!$B$2:$EC$1000, MATCH($O178, 'Ambiente-Termico'!$I$2:$I$1000, 0), MATCH(CB$1, 'Ambiente-Termico'!$B$1:$EC$1, 0))</f>
        <v>5835</v>
      </c>
      <c r="CC178" s="2">
        <f>INDEX('Ambiente-Termico'!$B$2:$EC$1000, MATCH($O178, 'Ambiente-Termico'!$I$2:$I$1000, 0), MATCH(CC$1, 'Ambiente-Termico'!$B$1:$EC$1, 0))</f>
        <v>0.66609589041095896</v>
      </c>
      <c r="CD178">
        <f>INDEX('Ambiente-Termico'!$B$2:$EC$1000, MATCH($O178, 'Ambiente-Termico'!$I$2:$I$1000, 0), MATCH(CD$1, 'Ambiente-Termico'!$B$1:$EC$1, 0))</f>
        <v>1504.51</v>
      </c>
      <c r="CE178">
        <f>INDEX('Ambiente-Termico'!$B$2:$EC$1000, MATCH($O178, 'Ambiente-Termico'!$I$2:$I$1000, 0), MATCH(CE$1, 'Ambiente-Termico'!$B$1:$EC$1, 0))</f>
        <v>488.52</v>
      </c>
      <c r="CF178">
        <f>INDEX('Ambiente-Termico'!$B$2:$EC$1000, MATCH($O178, 'Ambiente-Termico'!$I$2:$I$1000, 0), MATCH(CF$1, 'Ambiente-Termico'!$B$1:$EC$1, 0))</f>
        <v>75.225499999999997</v>
      </c>
      <c r="CG178">
        <f>INDEX('Ambiente-Termico'!$B$2:$EC$1000, MATCH($O178, 'Ambiente-Termico'!$I$2:$I$1000, 0), MATCH(CG$1, 'Ambiente-Termico'!$B$1:$EC$1, 0))</f>
        <v>24.425999999999998</v>
      </c>
      <c r="CH178">
        <f>INDEX('Ambiente-Termico'!$B$2:$EC$1000, MATCH($O178, 'Ambiente-Termico'!$I$2:$I$1000, 0), MATCH(CH$1, 'Ambiente-Termico'!$B$1:$EC$1, 0))</f>
        <v>50.799499999999995</v>
      </c>
      <c r="CI178">
        <f>INDEX('Ambiente-Termico'!$B$2:$EC$1000, MATCH($O178, 'Ambiente-Termico'!$I$2:$I$1000, 0), MATCH(CI$1, 'Ambiente-Termico'!$B$1:$EC$1, 0))</f>
        <v>1199.07</v>
      </c>
      <c r="CJ178">
        <f>INDEX('Ambiente-Termico'!$B$2:$EC$1000, MATCH($O178, 'Ambiente-Termico'!$I$2:$I$1000, 0), MATCH(CJ$1, 'Ambiente-Termico'!$B$1:$EC$1, 0))</f>
        <v>38.895548834524448</v>
      </c>
      <c r="CK178">
        <f>INDEX('Ambiente-Termico'!$B$2:$EC$1000, MATCH($O178, 'Ambiente-Termico'!$I$2:$I$1000, 0), MATCH(CK$1, 'Ambiente-Termico'!$B$1:$EC$1, 0))</f>
        <v>15.16</v>
      </c>
      <c r="CL178">
        <f>INDEX('Ambiente-Termico'!$B$2:$EC$1000, MATCH($O178, 'Ambiente-Termico'!$I$2:$I$1000, 0), MATCH(CL$1, 'Ambiente-Termico'!$B$1:$EC$1, 0))</f>
        <v>47.7</v>
      </c>
      <c r="CM178">
        <f>INDEX('Ambiente-Termico'!$B$2:$EC$1000, MATCH($O178, 'Ambiente-Termico'!$I$2:$I$1000, 0), MATCH(CM$1, 'Ambiente-Termico'!$B$1:$EC$1, 0))</f>
        <v>5.83</v>
      </c>
      <c r="CN178" t="str">
        <f>INDEX('Ambiente-Termico'!$B$2:$EC$1000, MATCH($O178, 'Ambiente-Termico'!$I$2:$I$1000, 0), MATCH(CN$1, 'Ambiente-Termico'!$B$1:$EC$1, 0))</f>
        <v xml:space="preserve"> 02/21  23:00:00</v>
      </c>
      <c r="CO178">
        <f>INDEX('Ambiente-Termico'!$B$2:$EC$1000, MATCH($O178, 'Ambiente-Termico'!$I$2:$I$1000, 0), MATCH(CO$1, 'Ambiente-Termico'!$B$1:$EC$1, 0))</f>
        <v>530.65584307066422</v>
      </c>
      <c r="CP178">
        <f>INDEX('Ambiente-Termico'!$B$2:$EC$1000, MATCH($O178, 'Ambiente-Termico'!$I$2:$I$1000, 0), MATCH(CP$1, 'Ambiente-Termico'!$B$1:$EC$1, 0))</f>
        <v>162</v>
      </c>
      <c r="CQ178">
        <f>INDEX('Ambiente-Termico'!$B$2:$EC$1000, MATCH($O178, 'Ambiente-Termico'!$I$2:$I$1000, 0), MATCH(CQ$1, 'Ambiente-Termico'!$B$1:$EC$1, 0))</f>
        <v>109.4562500000001</v>
      </c>
      <c r="CR178">
        <f>INDEX('Ambiente-Termico'!$B$2:$EC$1000, MATCH($O178, 'Ambiente-Termico'!$I$2:$I$1000, 0), MATCH(CR$1, 'Ambiente-Termico'!$B$1:$EC$1, 0))</f>
        <v>0</v>
      </c>
      <c r="CS178">
        <f>INDEX('Ambiente-Termico'!$B$2:$EC$1000, MATCH($O178, 'Ambiente-Termico'!$I$2:$I$1000, 0), MATCH(CS$1, 'Ambiente-Termico'!$B$1:$EC$1, 0))</f>
        <v>-75.162031769552073</v>
      </c>
      <c r="CT178">
        <f>INDEX('Ambiente-Termico'!$B$2:$EC$1000, MATCH($O178, 'Ambiente-Termico'!$I$2:$I$1000, 0), MATCH(CT$1, 'Ambiente-Termico'!$B$1:$EC$1, 0))</f>
        <v>0</v>
      </c>
      <c r="CU178">
        <f>INDEX('Ambiente-Termico'!$B$2:$EC$1000, MATCH($O178, 'Ambiente-Termico'!$I$2:$I$1000, 0), MATCH(CU$1, 'Ambiente-Termico'!$B$1:$EC$1, 0))</f>
        <v>-75.162031769552073</v>
      </c>
      <c r="CV178">
        <f>INDEX('Ambiente-Termico'!$B$2:$EC$1000, MATCH($O178, 'Ambiente-Termico'!$I$2:$I$1000, 0), MATCH(CV$1, 'Ambiente-Termico'!$B$1:$EC$1, 0))</f>
        <v>233.53068800262849</v>
      </c>
      <c r="CW178">
        <f>INDEX('Ambiente-Termico'!$B$2:$EC$1000, MATCH($O178, 'Ambiente-Termico'!$I$2:$I$1000, 0), MATCH(CW$1, 'Ambiente-Termico'!$B$1:$EC$1, 0))</f>
        <v>0</v>
      </c>
      <c r="CX178">
        <f>INDEX('Ambiente-Termico'!$B$2:$EC$1000, MATCH($O178, 'Ambiente-Termico'!$I$2:$I$1000, 0), MATCH(CX$1, 'Ambiente-Termico'!$B$1:$EC$1, 0))</f>
        <v>100.8309368375877</v>
      </c>
      <c r="CY178">
        <f>INDEX('Ambiente-Termico'!$B$2:$EC$1000, MATCH($O178, 'Ambiente-Termico'!$I$2:$I$1000, 0), MATCH(CY$1, 'Ambiente-Termico'!$B$1:$EC$1, 0))</f>
        <v>530.65584307066422</v>
      </c>
      <c r="CZ178">
        <f>INDEX('Ambiente-Termico'!$B$2:$EC$1000, MATCH($O178, 'Ambiente-Termico'!$I$2:$I$1000, 0), MATCH(CZ$1, 'Ambiente-Termico'!$B$1:$EC$1, 0))</f>
        <v>0</v>
      </c>
      <c r="DA178" t="str">
        <f>INDEX('Ambiente-Termico'!$B$2:$EC$1000, MATCH($O178, 'Ambiente-Termico'!$I$2:$I$1000, 0), MATCH(DA$1, 'Ambiente-Termico'!$B$1:$EC$1, 0))</f>
        <v xml:space="preserve"> 03/08  23:00:00</v>
      </c>
      <c r="DB178">
        <f>INDEX('Ambiente-Termico'!$B$2:$EC$1000, MATCH($O178, 'Ambiente-Termico'!$I$2:$I$1000, 0), MATCH(DB$1, 'Ambiente-Termico'!$B$1:$EC$1, 0))</f>
        <v>716.88317802501354</v>
      </c>
      <c r="DC178">
        <f>INDEX('Ambiente-Termico'!$B$2:$EC$1000, MATCH($O178, 'Ambiente-Termico'!$I$2:$I$1000, 0), MATCH(DC$1, 'Ambiente-Termico'!$B$1:$EC$1, 0))</f>
        <v>162</v>
      </c>
      <c r="DD178">
        <f>INDEX('Ambiente-Termico'!$B$2:$EC$1000, MATCH($O178, 'Ambiente-Termico'!$I$2:$I$1000, 0), MATCH(DD$1, 'Ambiente-Termico'!$B$1:$EC$1, 0))</f>
        <v>109.4562500000001</v>
      </c>
      <c r="DE178">
        <f>INDEX('Ambiente-Termico'!$B$2:$EC$1000, MATCH($O178, 'Ambiente-Termico'!$I$2:$I$1000, 0), MATCH(DE$1, 'Ambiente-Termico'!$B$1:$EC$1, 0))</f>
        <v>0</v>
      </c>
      <c r="DF178">
        <f>INDEX('Ambiente-Termico'!$B$2:$EC$1000, MATCH($O178, 'Ambiente-Termico'!$I$2:$I$1000, 0), MATCH(DF$1, 'Ambiente-Termico'!$B$1:$EC$1, 0))</f>
        <v>17.0731809278235</v>
      </c>
      <c r="DG178">
        <f>INDEX('Ambiente-Termico'!$B$2:$EC$1000, MATCH($O178, 'Ambiente-Termico'!$I$2:$I$1000, 0), MATCH(DG$1, 'Ambiente-Termico'!$B$1:$EC$1, 0))</f>
        <v>0</v>
      </c>
      <c r="DH178">
        <f>INDEX('Ambiente-Termico'!$B$2:$EC$1000, MATCH($O178, 'Ambiente-Termico'!$I$2:$I$1000, 0), MATCH(DH$1, 'Ambiente-Termico'!$B$1:$EC$1, 0))</f>
        <v>17.0731809278235</v>
      </c>
      <c r="DI178">
        <f>INDEX('Ambiente-Termico'!$B$2:$EC$1000, MATCH($O178, 'Ambiente-Termico'!$I$2:$I$1000, 0), MATCH(DI$1, 'Ambiente-Termico'!$B$1:$EC$1, 0))</f>
        <v>-6.3517629159237323</v>
      </c>
      <c r="DJ178">
        <f>INDEX('Ambiente-Termico'!$B$2:$EC$1000, MATCH($O178, 'Ambiente-Termico'!$I$2:$I$1000, 0), MATCH(DJ$1, 'Ambiente-Termico'!$B$1:$EC$1, 0))</f>
        <v>0</v>
      </c>
      <c r="DK178">
        <f>INDEX('Ambiente-Termico'!$B$2:$EC$1000, MATCH($O178, 'Ambiente-Termico'!$I$2:$I$1000, 0), MATCH(DK$1, 'Ambiente-Termico'!$B$1:$EC$1, 0))</f>
        <v>434.70551001311372</v>
      </c>
      <c r="DL178">
        <f>INDEX('Ambiente-Termico'!$B$2:$EC$1000, MATCH($O178, 'Ambiente-Termico'!$I$2:$I$1000, 0), MATCH(DL$1, 'Ambiente-Termico'!$B$1:$EC$1, 0))</f>
        <v>716.88317802501354</v>
      </c>
      <c r="DM178">
        <f>INDEX('Ambiente-Termico'!$B$2:$EC$1000, MATCH($O178, 'Ambiente-Termico'!$I$2:$I$1000, 0), MATCH(DM$1, 'Ambiente-Termico'!$B$1:$EC$1, 0))</f>
        <v>0</v>
      </c>
      <c r="DN178" s="2">
        <f t="shared" si="90"/>
        <v>0.61570233156916032</v>
      </c>
      <c r="DO178" s="2">
        <f t="shared" si="91"/>
        <v>0.19887174273110408</v>
      </c>
      <c r="DP178" s="2">
        <f t="shared" si="92"/>
        <v>0.61570233156916032</v>
      </c>
      <c r="DQ178" s="2">
        <f t="shared" si="93"/>
        <v>0.1988717427311042</v>
      </c>
      <c r="DR178" s="2">
        <f t="shared" si="94"/>
        <v>0.69260582662919012</v>
      </c>
      <c r="DS178" s="2">
        <f t="shared" si="95"/>
        <v>0.71868071538672695</v>
      </c>
      <c r="DT178" s="2">
        <f t="shared" si="96"/>
        <v>-0.18182869605617991</v>
      </c>
      <c r="DU178" s="2">
        <f t="shared" si="97"/>
        <v>0.5126968820315011</v>
      </c>
      <c r="DV178" s="2">
        <f t="shared" si="98"/>
        <v>-0.10187110187110204</v>
      </c>
      <c r="DW178" s="2">
        <f t="shared" si="99"/>
        <v>0.1868898186889818</v>
      </c>
      <c r="DX178" s="2">
        <f t="shared" si="100"/>
        <v>0.36970367932961312</v>
      </c>
      <c r="DY178" s="2">
        <f t="shared" si="101"/>
        <v>0.30528260852189926</v>
      </c>
      <c r="DZ178" s="2">
        <f t="shared" si="102"/>
        <v>0.20626598468534055</v>
      </c>
      <c r="EA178" s="2">
        <f t="shared" si="103"/>
        <v>0</v>
      </c>
      <c r="EB178" s="2">
        <f t="shared" si="104"/>
        <v>-0.14163988345935014</v>
      </c>
      <c r="EC178" s="2">
        <f t="shared" si="105"/>
        <v>0</v>
      </c>
      <c r="ED178" s="2">
        <f t="shared" si="106"/>
        <v>-0.14163988345935014</v>
      </c>
      <c r="EE178" s="2">
        <f t="shared" si="107"/>
        <v>0.44007936792195207</v>
      </c>
      <c r="EF178" s="2">
        <f t="shared" si="108"/>
        <v>0</v>
      </c>
      <c r="EG178" s="2">
        <f t="shared" si="109"/>
        <v>0.19001192233015826</v>
      </c>
      <c r="EH178" s="2">
        <f t="shared" si="110"/>
        <v>1</v>
      </c>
      <c r="EI178" s="2">
        <f t="shared" si="111"/>
        <v>0</v>
      </c>
      <c r="EJ178" s="2">
        <f t="shared" si="112"/>
        <v>0.34799864438256656</v>
      </c>
      <c r="EK178" s="2">
        <f t="shared" si="113"/>
        <v>0.22597824159621652</v>
      </c>
      <c r="EL178" s="2">
        <f t="shared" si="114"/>
        <v>0.15268352411553021</v>
      </c>
      <c r="EM178" s="2">
        <f t="shared" si="115"/>
        <v>0</v>
      </c>
      <c r="EN178" s="2">
        <f t="shared" si="116"/>
        <v>2.3815848176071696E-2</v>
      </c>
      <c r="EO178" s="2">
        <f t="shared" si="117"/>
        <v>0</v>
      </c>
      <c r="EP178" s="2">
        <f t="shared" si="118"/>
        <v>2.3815848176071696E-2</v>
      </c>
      <c r="EQ178" s="2">
        <f t="shared" si="119"/>
        <v>-8.8602482393611223E-3</v>
      </c>
      <c r="ER178" s="2">
        <f t="shared" si="120"/>
        <v>0</v>
      </c>
      <c r="ES178" s="2">
        <f t="shared" si="121"/>
        <v>0.60638263435154272</v>
      </c>
      <c r="ET178" s="2">
        <f t="shared" si="122"/>
        <v>1</v>
      </c>
      <c r="EU178" s="2">
        <f t="shared" si="123"/>
        <v>0</v>
      </c>
      <c r="EV178">
        <f>INDEX('Ambiente-Luminico'!$B$2:$DZ$1000, MATCH($P178, 'Ambiente-Luminico'!$M$2:$M$1000, 0), MATCH(EV$1, 'Ambiente-Luminico'!$B$1:$DZ$1, 0))</f>
        <v>1</v>
      </c>
      <c r="EW178">
        <f>INDEX('Ambiente-Luminico'!$B$2:$DZ$1000, MATCH($P178, 'Ambiente-Luminico'!$M$2:$M$1000, 0), MATCH(EW$1, 'Ambiente-Luminico'!$B$1:$DZ$1, 0))</f>
        <v>0.16071427999999999</v>
      </c>
      <c r="EX178">
        <f>INDEX('Ambiente-Luminico'!$B$2:$DZ$1000, MATCH($P178, 'Ambiente-Luminico'!$M$2:$M$1000, 0), MATCH(EX$1, 'Ambiente-Luminico'!$B$1:$DZ$1, 0))</f>
        <v>0</v>
      </c>
      <c r="EY178">
        <f>INDEX('Ambiente-Luminico'!$B$2:$DZ$1000, MATCH($P178, 'Ambiente-Luminico'!$M$2:$M$1000, 0), MATCH(EY$1, 'Ambiente-Luminico'!$B$1:$DZ$1, 0))</f>
        <v>0.71269570000000004</v>
      </c>
      <c r="EZ178">
        <f>INDEX('Ambiente-Luminico'!$B$2:$DZ$1000, MATCH($P178, 'Ambiente-Luminico'!$M$2:$M$1000, 0), MATCH(EZ$1, 'Ambiente-Luminico'!$B$1:$DZ$1, 0))</f>
        <v>2.8116437000000001E-2</v>
      </c>
      <c r="FA178">
        <f>INDEX('Ambiente-Luminico'!$B$2:$DZ$1000, MATCH($P178, 'Ambiente-Luminico'!$M$2:$M$1000, 0), MATCH(FA$1, 'Ambiente-Luminico'!$B$1:$DZ$1, 0))</f>
        <v>745.47670000000005</v>
      </c>
      <c r="FB178">
        <f>INDEX('Ambiente-Luminico'!$B$2:$DZ$1000, MATCH($P178, 'Ambiente-Luminico'!$M$2:$M$1000, 0), MATCH(FB$1, 'Ambiente-Luminico'!$B$1:$DZ$1, 0))</f>
        <v>9.5982139999999994E-2</v>
      </c>
    </row>
    <row r="179" spans="1:158" x14ac:dyDescent="0.3">
      <c r="A179">
        <f>IF(INDEX(Plan1!O$5:O$1000,ROW()-1)="","",INDEX(Plan1!O$5:O$1000,ROW()-1))</f>
        <v>178</v>
      </c>
      <c r="B179" t="str">
        <f>IF(INDEX(Plan1!P$5:P$1000,ROW()-1)="","",INDEX(Plan1!P$5:P$1000,ROW()-1))</f>
        <v>CTD-HVAC-V86-T210</v>
      </c>
      <c r="C179" t="str">
        <f>IF(INDEX(Plan1!Q$5:Q$1000,ROW()-1)="","",INDEX(Plan1!Q$5:Q$1000,ROW()-1))</f>
        <v>CTD</v>
      </c>
      <c r="D179" t="str">
        <f>IF(INDEX(Plan1!R$5:R$1000,ROW()-1)="","",INDEX(Plan1!R$5:R$1000,ROW()-1))</f>
        <v>HVAC</v>
      </c>
      <c r="E179" t="str">
        <f>IF(INDEX(Plan1!S$5:S$1000,ROW()-1)="","",INDEX(Plan1!S$5:S$1000,ROW()-1))</f>
        <v>V86</v>
      </c>
      <c r="F179" t="str">
        <f>IF(INDEX(Plan1!T$5:T$1000,ROW()-1)="","",INDEX(Plan1!T$5:T$1000,ROW()-1))</f>
        <v>T210</v>
      </c>
      <c r="G179" t="str">
        <f>IF(INDEX(Plan1!U$5:U$1000,ROW()-1)="","",INDEX(Plan1!U$5:U$1000,ROW()-1))</f>
        <v>DORMITÓRIO 2</v>
      </c>
      <c r="H179">
        <f>IF(INDEX(Plan1!W$5:W$1000,ROW()-1)="","",INDEX(Plan1!W$5:W$1000,ROW()-1))</f>
        <v>20</v>
      </c>
      <c r="I179">
        <f>IF(INDEX(Plan1!X$5:X$1000,ROW()-1)="","",INDEX(Plan1!X$5:X$1000,ROW()-1))</f>
        <v>14.52</v>
      </c>
      <c r="J179">
        <f>IF(INDEX(Plan1!Y$5:Y$1000,ROW()-1)="","",INDEX(Plan1!Y$5:Y$1000,ROW()-1))</f>
        <v>6.24</v>
      </c>
      <c r="K179" s="16">
        <f>IF(INDEX(Plan1!Z$5:Z$1000,ROW()-1)="","",INDEX(Plan1!Z$5:Z$1000,ROW()-1))</f>
        <v>0.43</v>
      </c>
      <c r="L179" s="2">
        <f>IF(INDEX(Plan1!AA$5:AA$1000,ROW()-1)="","",INDEX(Plan1!AA$5:AA$1000,ROW()-1))</f>
        <v>0.31</v>
      </c>
      <c r="M179" t="str">
        <f t="shared" si="124"/>
        <v>T210</v>
      </c>
      <c r="N179" t="str">
        <f t="shared" si="125"/>
        <v>Oeste</v>
      </c>
      <c r="O179" t="str">
        <f t="shared" si="126"/>
        <v>CTD-HVAC-V86-T210-DORMITÓRIO 2-T210</v>
      </c>
      <c r="P179" t="str">
        <f t="shared" si="127"/>
        <v>CTD-VN-V86-T210-DORMITÓRIO 2-T210</v>
      </c>
      <c r="Q179" t="str">
        <f t="shared" si="128"/>
        <v>CTD_T210_V86</v>
      </c>
      <c r="R179" t="str">
        <f t="shared" si="129"/>
        <v>CTD_T210_V86_sDG</v>
      </c>
      <c r="S179" t="str">
        <f t="shared" si="130"/>
        <v>CTD-DORM-02</v>
      </c>
      <c r="T179" t="str">
        <f t="shared" si="131"/>
        <v>CTD-HVAC-V86-ST-DORMITÓRIO 2-ST</v>
      </c>
      <c r="U179">
        <f>INDEX('Ambiente-Termico'!$B$2:$EC$1000, MATCH($O179, 'Ambiente-Termico'!$I$2:$I$1000, 0), MATCH(U$1, 'Ambiente-Termico'!$B$1:$EC$1, 0))</f>
        <v>3650</v>
      </c>
      <c r="V179">
        <f>INDEX('Ambiente-Termico'!$B$2:$EC$1000, MATCH($O179, 'Ambiente-Termico'!$I$2:$I$1000, 0), MATCH(V$1, 'Ambiente-Termico'!$B$1:$EC$1, 0))</f>
        <v>24.13</v>
      </c>
      <c r="W179">
        <f>INDEX('Ambiente-Termico'!$B$2:$EC$1000, MATCH($O179, 'Ambiente-Termico'!$I$2:$I$1000, 0), MATCH(W$1, 'Ambiente-Termico'!$B$1:$EC$1, 0))</f>
        <v>27.03</v>
      </c>
      <c r="X179">
        <f>INDEX('Ambiente-Termico'!$B$2:$EC$1000, MATCH($O179, 'Ambiente-Termico'!$I$2:$I$1000, 0), MATCH(X$1, 'Ambiente-Termico'!$B$1:$EC$1, 0))</f>
        <v>21.97</v>
      </c>
      <c r="Y179">
        <f>INDEX('Ambiente-Termico'!$B$2:$EC$1000, MATCH($O179, 'Ambiente-Termico'!$I$2:$I$1000, 0), MATCH(Y$1, 'Ambiente-Termico'!$B$1:$EC$1, 0))</f>
        <v>21.64</v>
      </c>
      <c r="Z179">
        <f>INDEX('Ambiente-Termico'!$B$2:$EC$1000, MATCH($O179, 'Ambiente-Termico'!$I$2:$I$1000, 0), MATCH(Z$1, 'Ambiente-Termico'!$B$1:$EC$1, 0))</f>
        <v>25.76</v>
      </c>
      <c r="AA179">
        <f>INDEX('Ambiente-Termico'!$B$2:$EC$1000, MATCH($O179, 'Ambiente-Termico'!$I$2:$I$1000, 0), MATCH(AA$1, 'Ambiente-Termico'!$B$1:$EC$1, 0))</f>
        <v>26.96</v>
      </c>
      <c r="AB179">
        <f>INDEX('Ambiente-Termico'!$B$2:$EC$1000, MATCH($O179, 'Ambiente-Termico'!$I$2:$I$1000, 0), MATCH(AB$1, 'Ambiente-Termico'!$B$1:$EC$1, 0))</f>
        <v>20.95</v>
      </c>
      <c r="AC179">
        <f>INDEX('Ambiente-Termico'!$B$2:$EC$1000, MATCH($O179, 'Ambiente-Termico'!$I$2:$I$1000, 0), MATCH(AC$1, 'Ambiente-Termico'!$B$1:$EC$1, 0))</f>
        <v>21.21</v>
      </c>
      <c r="AD179">
        <f>INDEX('Ambiente-Termico'!$B$2:$EC$1000, MATCH($O179, 'Ambiente-Termico'!$I$2:$I$1000, 0), MATCH(AD$1, 'Ambiente-Termico'!$B$1:$EC$1, 0))</f>
        <v>24.94</v>
      </c>
      <c r="AE179">
        <f>INDEX('Ambiente-Termico'!$B$2:$EC$1000, MATCH($O179, 'Ambiente-Termico'!$I$2:$I$1000, 0), MATCH(AE$1, 'Ambiente-Termico'!$B$1:$EC$1, 0))</f>
        <v>26.99</v>
      </c>
      <c r="AF179">
        <f>INDEX('Ambiente-Termico'!$B$2:$EC$1000, MATCH($O179, 'Ambiente-Termico'!$I$2:$I$1000, 0), MATCH(AF$1, 'Ambiente-Termico'!$B$1:$EC$1, 0))</f>
        <v>21.46</v>
      </c>
      <c r="AG179">
        <f>INDEX('Ambiente-Termico'!$B$2:$EC$1000, MATCH($O179, 'Ambiente-Termico'!$I$2:$I$1000, 0), MATCH(AG$1, 'Ambiente-Termico'!$B$1:$EC$1, 0))</f>
        <v>21.43</v>
      </c>
      <c r="AH179" s="2">
        <f t="shared" si="132"/>
        <v>-1.2448132780082943E-3</v>
      </c>
      <c r="AI179" s="2">
        <f t="shared" si="132"/>
        <v>8.527918781725885E-2</v>
      </c>
      <c r="AJ179" s="2">
        <f t="shared" si="132"/>
        <v>6.3319764812301838E-3</v>
      </c>
      <c r="AK179" s="2">
        <f t="shared" si="132"/>
        <v>2.0814479638009087E-2</v>
      </c>
      <c r="AL179" s="2">
        <f t="shared" si="133"/>
        <v>3.0850263355906571E-2</v>
      </c>
      <c r="AM179" s="2">
        <f t="shared" si="133"/>
        <v>8.5481682496607814E-2</v>
      </c>
      <c r="AN179" s="2">
        <f t="shared" si="133"/>
        <v>1.085930122757317E-2</v>
      </c>
      <c r="AO179" s="2">
        <f t="shared" si="133"/>
        <v>2.3030861354214616E-2</v>
      </c>
      <c r="AP179" s="2">
        <f t="shared" si="134"/>
        <v>1.5396762731938352E-2</v>
      </c>
      <c r="AQ179" s="2">
        <f t="shared" si="134"/>
        <v>8.539478143002377E-2</v>
      </c>
      <c r="AR179" s="2">
        <f t="shared" si="134"/>
        <v>8.7759815242492989E-3</v>
      </c>
      <c r="AS179" s="2">
        <f t="shared" si="134"/>
        <v>2.1461187214611877E-2</v>
      </c>
      <c r="AT179">
        <f>INDEX('Ambiente-Termico'!$B$2:$EC$1000, MATCH($O179, 'Ambiente-Termico'!$I$2:$I$1000, 0), MATCH(AT$1, 'Ambiente-Termico'!$B$1:$EC$1, 0))</f>
        <v>0</v>
      </c>
      <c r="AU179" s="2">
        <f>INDEX('Ambiente-Termico'!$B$2:$EC$1000, MATCH($O179, 'Ambiente-Termico'!$I$2:$I$1000, 0), MATCH(AU$1, 'Ambiente-Termico'!$B$1:$EC$1, 0))</f>
        <v>0</v>
      </c>
      <c r="AV179">
        <f>INDEX('Ambiente-Termico'!$B$2:$EC$1000, MATCH($O179, 'Ambiente-Termico'!$I$2:$I$1000, 0), MATCH(AV$1, 'Ambiente-Termico'!$B$1:$EC$1, 0))</f>
        <v>3647</v>
      </c>
      <c r="AW179" s="2">
        <f>INDEX('Ambiente-Termico'!$B$2:$EC$1000, MATCH($O179, 'Ambiente-Termico'!$I$2:$I$1000, 0), MATCH(AW$1, 'Ambiente-Termico'!$B$1:$EC$1, 0))</f>
        <v>0.99917808219178084</v>
      </c>
      <c r="AX179">
        <f>INDEX('Ambiente-Termico'!$B$2:$EC$1000, MATCH($O179, 'Ambiente-Termico'!$I$2:$I$1000, 0), MATCH(AX$1, 'Ambiente-Termico'!$B$1:$EC$1, 0))</f>
        <v>3</v>
      </c>
      <c r="AY179" s="2">
        <f>INDEX('Ambiente-Termico'!$B$2:$EC$1000, MATCH($O179, 'Ambiente-Termico'!$I$2:$I$1000, 0), MATCH(AY$1, 'Ambiente-Termico'!$B$1:$EC$1, 0))</f>
        <v>8.2191780821917813E-4</v>
      </c>
      <c r="AZ179">
        <f>INDEX('Ambiente-Termico'!$B$2:$EC$1000, MATCH($O179, 'Ambiente-Termico'!$I$2:$I$1000, 0), MATCH(AZ$1, 'Ambiente-Termico'!$B$1:$EC$1, 0))</f>
        <v>0</v>
      </c>
      <c r="BA179" s="2">
        <f>INDEX('Ambiente-Termico'!$B$2:$EC$1000, MATCH($O179, 'Ambiente-Termico'!$I$2:$I$1000, 0), MATCH(BA$1, 'Ambiente-Termico'!$B$1:$EC$1, 0))</f>
        <v>0</v>
      </c>
      <c r="BB179">
        <f>INDEX('Ambiente-Termico'!$B$2:$EC$1000, MATCH($O179, 'Ambiente-Termico'!$I$2:$I$1000, 0), MATCH(BB$1, 'Ambiente-Termico'!$B$1:$EC$1, 0))</f>
        <v>8757</v>
      </c>
      <c r="BC179" s="2">
        <f>INDEX('Ambiente-Termico'!$B$2:$EC$1000, MATCH($O179, 'Ambiente-Termico'!$I$2:$I$1000, 0), MATCH(BC$1, 'Ambiente-Termico'!$B$1:$EC$1, 0))</f>
        <v>0.99965753424657533</v>
      </c>
      <c r="BD179" t="e">
        <f>INDEX('Ambiente-Termico'!$B$2:$EC$1000, MATCH($O179, 'Ambiente-Termico'!$I$2:$I$1000, 0), MATCH(BD$1, 'Ambiente-Termico'!$B$1:$EC$1, 0))</f>
        <v>#N/A</v>
      </c>
      <c r="BE179" s="2" t="e">
        <f>INDEX('Ambiente-Termico'!$B$2:$EC$1000, MATCH($O179, 'Ambiente-Termico'!$I$2:$I$1000, 0), MATCH(BE$1, 'Ambiente-Termico'!$B$1:$EC$1, 0))</f>
        <v>#N/A</v>
      </c>
      <c r="BF179">
        <f>INDEX('Ambiente-Termico'!$B$2:$EC$1000, MATCH($O179, 'Ambiente-Termico'!$I$2:$I$1000, 0), MATCH(BF$1, 'Ambiente-Termico'!$B$1:$EC$1, 0))</f>
        <v>0</v>
      </c>
      <c r="BG179" s="2">
        <f>INDEX('Ambiente-Termico'!$B$2:$EC$1000, MATCH($O179, 'Ambiente-Termico'!$I$2:$I$1000, 0), MATCH(BG$1, 'Ambiente-Termico'!$B$1:$EC$1, 0))</f>
        <v>0</v>
      </c>
      <c r="BH179">
        <f>INDEX('Ambiente-Termico'!$B$2:$EC$1000, MATCH($O179, 'Ambiente-Termico'!$I$2:$I$1000, 0), MATCH(BH$1, 'Ambiente-Termico'!$B$1:$EC$1, 0))</f>
        <v>0</v>
      </c>
      <c r="BI179" s="2">
        <f>INDEX('Ambiente-Termico'!$B$2:$EC$1000, MATCH($O179, 'Ambiente-Termico'!$I$2:$I$1000, 0), MATCH(BI$1, 'Ambiente-Termico'!$B$1:$EC$1, 0))</f>
        <v>0</v>
      </c>
      <c r="BJ179">
        <f>INDEX('Ambiente-Termico'!$B$2:$EC$1000, MATCH($O179, 'Ambiente-Termico'!$I$2:$I$1000, 0), MATCH(BJ$1, 'Ambiente-Termico'!$B$1:$EC$1, 0))</f>
        <v>3650</v>
      </c>
      <c r="BK179" s="2">
        <f>INDEX('Ambiente-Termico'!$B$2:$EC$1000, MATCH($O179, 'Ambiente-Termico'!$I$2:$I$1000, 0), MATCH(BK$1, 'Ambiente-Termico'!$B$1:$EC$1, 0))</f>
        <v>1</v>
      </c>
      <c r="BL179">
        <f>INDEX('Ambiente-Termico'!$B$2:$EC$1000, MATCH($O179, 'Ambiente-Termico'!$I$2:$I$1000, 0), MATCH(BL$1, 'Ambiente-Termico'!$B$1:$EC$1, 0))</f>
        <v>13</v>
      </c>
      <c r="BM179" s="2">
        <f>INDEX('Ambiente-Termico'!$B$2:$EC$1000, MATCH($O179, 'Ambiente-Termico'!$I$2:$I$1000, 0), MATCH(BM$1, 'Ambiente-Termico'!$B$1:$EC$1, 0))</f>
        <v>1.4840182648401829E-3</v>
      </c>
      <c r="BN179">
        <f>INDEX('Ambiente-Termico'!$B$2:$EC$1000, MATCH($O179, 'Ambiente-Termico'!$I$2:$I$1000, 0), MATCH(BN$1, 'Ambiente-Termico'!$B$1:$EC$1, 0))</f>
        <v>302</v>
      </c>
      <c r="BO179" s="2">
        <f>INDEX('Ambiente-Termico'!$B$2:$EC$1000, MATCH($O179, 'Ambiente-Termico'!$I$2:$I$1000, 0), MATCH(BO$1, 'Ambiente-Termico'!$B$1:$EC$1, 0))</f>
        <v>3.4474885844748858E-2</v>
      </c>
      <c r="BP179">
        <f>INDEX('Ambiente-Termico'!$B$2:$EC$1000, MATCH($O179, 'Ambiente-Termico'!$I$2:$I$1000, 0), MATCH(BP$1, 'Ambiente-Termico'!$B$1:$EC$1, 0))</f>
        <v>8445</v>
      </c>
      <c r="BQ179" s="2">
        <f>INDEX('Ambiente-Termico'!$B$2:$EC$1000, MATCH($O179, 'Ambiente-Termico'!$I$2:$I$1000, 0), MATCH(BQ$1, 'Ambiente-Termico'!$B$1:$EC$1, 0))</f>
        <v>0.96404109589041098</v>
      </c>
      <c r="BR179">
        <f>INDEX('Ambiente-Termico'!$B$2:$EC$1000, MATCH($O179, 'Ambiente-Termico'!$I$2:$I$1000, 0), MATCH(BR$1, 'Ambiente-Termico'!$B$1:$EC$1, 0))</f>
        <v>0</v>
      </c>
      <c r="BS179" s="2">
        <f>INDEX('Ambiente-Termico'!$B$2:$EC$1000, MATCH($O179, 'Ambiente-Termico'!$I$2:$I$1000, 0), MATCH(BS$1, 'Ambiente-Termico'!$B$1:$EC$1, 0))</f>
        <v>0</v>
      </c>
      <c r="BT179">
        <f>INDEX('Ambiente-Termico'!$B$2:$EC$1000, MATCH($O179, 'Ambiente-Termico'!$I$2:$I$1000, 0), MATCH(BT$1, 'Ambiente-Termico'!$B$1:$EC$1, 0))</f>
        <v>1159</v>
      </c>
      <c r="BU179" s="2">
        <f>INDEX('Ambiente-Termico'!$B$2:$EC$1000, MATCH($O179, 'Ambiente-Termico'!$I$2:$I$1000, 0), MATCH(BU$1, 'Ambiente-Termico'!$B$1:$EC$1, 0))</f>
        <v>0.31753424657534252</v>
      </c>
      <c r="BV179">
        <f>INDEX('Ambiente-Termico'!$B$2:$EC$1000, MATCH($O179, 'Ambiente-Termico'!$I$2:$I$1000, 0), MATCH(BV$1, 'Ambiente-Termico'!$B$1:$EC$1, 0))</f>
        <v>7601</v>
      </c>
      <c r="BW179" s="2">
        <f>INDEX('Ambiente-Termico'!$B$2:$EC$1000, MATCH($O179, 'Ambiente-Termico'!$I$2:$I$1000, 0), MATCH(BW$1, 'Ambiente-Termico'!$B$1:$EC$1, 0))</f>
        <v>0.8676940639269406</v>
      </c>
      <c r="BX179">
        <f>INDEX('Ambiente-Termico'!$B$2:$EC$1000, MATCH($O179, 'Ambiente-Termico'!$I$2:$I$1000, 0), MATCH(BX$1, 'Ambiente-Termico'!$B$1:$EC$1, 0))</f>
        <v>0</v>
      </c>
      <c r="BY179" s="2">
        <f>INDEX('Ambiente-Termico'!$B$2:$EC$1000, MATCH($O179, 'Ambiente-Termico'!$I$2:$I$1000, 0), MATCH(BY$1, 'Ambiente-Termico'!$B$1:$EC$1, 0))</f>
        <v>0</v>
      </c>
      <c r="BZ179">
        <f>INDEX('Ambiente-Termico'!$B$2:$EC$1000, MATCH($O179, 'Ambiente-Termico'!$I$2:$I$1000, 0), MATCH(BZ$1, 'Ambiente-Termico'!$B$1:$EC$1, 0))</f>
        <v>2835</v>
      </c>
      <c r="CA179" s="2">
        <f>INDEX('Ambiente-Termico'!$B$2:$EC$1000, MATCH($O179, 'Ambiente-Termico'!$I$2:$I$1000, 0), MATCH(CA$1, 'Ambiente-Termico'!$B$1:$EC$1, 0))</f>
        <v>0.32363013698630139</v>
      </c>
      <c r="CB179">
        <f>INDEX('Ambiente-Termico'!$B$2:$EC$1000, MATCH($O179, 'Ambiente-Termico'!$I$2:$I$1000, 0), MATCH(CB$1, 'Ambiente-Termico'!$B$1:$EC$1, 0))</f>
        <v>5925</v>
      </c>
      <c r="CC179" s="2">
        <f>INDEX('Ambiente-Termico'!$B$2:$EC$1000, MATCH($O179, 'Ambiente-Termico'!$I$2:$I$1000, 0), MATCH(CC$1, 'Ambiente-Termico'!$B$1:$EC$1, 0))</f>
        <v>0.67636986301369861</v>
      </c>
      <c r="CD179">
        <f>INDEX('Ambiente-Termico'!$B$2:$EC$1000, MATCH($O179, 'Ambiente-Termico'!$I$2:$I$1000, 0), MATCH(CD$1, 'Ambiente-Termico'!$B$1:$EC$1, 0))</f>
        <v>1974.53</v>
      </c>
      <c r="CE179">
        <f>INDEX('Ambiente-Termico'!$B$2:$EC$1000, MATCH($O179, 'Ambiente-Termico'!$I$2:$I$1000, 0), MATCH(CE$1, 'Ambiente-Termico'!$B$1:$EC$1, 0))</f>
        <v>491.5</v>
      </c>
      <c r="CF179">
        <f>INDEX('Ambiente-Termico'!$B$2:$EC$1000, MATCH($O179, 'Ambiente-Termico'!$I$2:$I$1000, 0), MATCH(CF$1, 'Ambiente-Termico'!$B$1:$EC$1, 0))</f>
        <v>98.726500000000001</v>
      </c>
      <c r="CG179">
        <f>INDEX('Ambiente-Termico'!$B$2:$EC$1000, MATCH($O179, 'Ambiente-Termico'!$I$2:$I$1000, 0), MATCH(CG$1, 'Ambiente-Termico'!$B$1:$EC$1, 0))</f>
        <v>24.574999999999999</v>
      </c>
      <c r="CH179">
        <f>INDEX('Ambiente-Termico'!$B$2:$EC$1000, MATCH($O179, 'Ambiente-Termico'!$I$2:$I$1000, 0), MATCH(CH$1, 'Ambiente-Termico'!$B$1:$EC$1, 0))</f>
        <v>74.151499999999999</v>
      </c>
      <c r="CI179">
        <f>INDEX('Ambiente-Termico'!$B$2:$EC$1000, MATCH($O179, 'Ambiente-Termico'!$I$2:$I$1000, 0), MATCH(CI$1, 'Ambiente-Termico'!$B$1:$EC$1, 0))</f>
        <v>2127.65</v>
      </c>
      <c r="CJ179">
        <f>INDEX('Ambiente-Termico'!$B$2:$EC$1000, MATCH($O179, 'Ambiente-Termico'!$I$2:$I$1000, 0), MATCH(CJ$1, 'Ambiente-Termico'!$B$1:$EC$1, 0))</f>
        <v>30.767288106226999</v>
      </c>
      <c r="CK179">
        <f>INDEX('Ambiente-Termico'!$B$2:$EC$1000, MATCH($O179, 'Ambiente-Termico'!$I$2:$I$1000, 0), MATCH(CK$1, 'Ambiente-Termico'!$B$1:$EC$1, 0))</f>
        <v>18</v>
      </c>
      <c r="CL179">
        <f>INDEX('Ambiente-Termico'!$B$2:$EC$1000, MATCH($O179, 'Ambiente-Termico'!$I$2:$I$1000, 0), MATCH(CL$1, 'Ambiente-Termico'!$B$1:$EC$1, 0))</f>
        <v>44.82</v>
      </c>
      <c r="CM179">
        <f>INDEX('Ambiente-Termico'!$B$2:$EC$1000, MATCH($O179, 'Ambiente-Termico'!$I$2:$I$1000, 0), MATCH(CM$1, 'Ambiente-Termico'!$B$1:$EC$1, 0))</f>
        <v>5.87</v>
      </c>
      <c r="CN179" t="str">
        <f>INDEX('Ambiente-Termico'!$B$2:$EC$1000, MATCH($O179, 'Ambiente-Termico'!$I$2:$I$1000, 0), MATCH(CN$1, 'Ambiente-Termico'!$B$1:$EC$1, 0))</f>
        <v xml:space="preserve"> 02/21  23:00:00</v>
      </c>
      <c r="CO179">
        <f>INDEX('Ambiente-Termico'!$B$2:$EC$1000, MATCH($O179, 'Ambiente-Termico'!$I$2:$I$1000, 0), MATCH(CO$1, 'Ambiente-Termico'!$B$1:$EC$1, 0))</f>
        <v>564.22201322613239</v>
      </c>
      <c r="CP179">
        <f>INDEX('Ambiente-Termico'!$B$2:$EC$1000, MATCH($O179, 'Ambiente-Termico'!$I$2:$I$1000, 0), MATCH(CP$1, 'Ambiente-Termico'!$B$1:$EC$1, 0))</f>
        <v>162</v>
      </c>
      <c r="CQ179">
        <f>INDEX('Ambiente-Termico'!$B$2:$EC$1000, MATCH($O179, 'Ambiente-Termico'!$I$2:$I$1000, 0), MATCH(CQ$1, 'Ambiente-Termico'!$B$1:$EC$1, 0))</f>
        <v>109.4562500000001</v>
      </c>
      <c r="CR179">
        <f>INDEX('Ambiente-Termico'!$B$2:$EC$1000, MATCH($O179, 'Ambiente-Termico'!$I$2:$I$1000, 0), MATCH(CR$1, 'Ambiente-Termico'!$B$1:$EC$1, 0))</f>
        <v>0</v>
      </c>
      <c r="CS179">
        <f>INDEX('Ambiente-Termico'!$B$2:$EC$1000, MATCH($O179, 'Ambiente-Termico'!$I$2:$I$1000, 0), MATCH(CS$1, 'Ambiente-Termico'!$B$1:$EC$1, 0))</f>
        <v>-80.309993217438205</v>
      </c>
      <c r="CT179">
        <f>INDEX('Ambiente-Termico'!$B$2:$EC$1000, MATCH($O179, 'Ambiente-Termico'!$I$2:$I$1000, 0), MATCH(CT$1, 'Ambiente-Termico'!$B$1:$EC$1, 0))</f>
        <v>0</v>
      </c>
      <c r="CU179">
        <f>INDEX('Ambiente-Termico'!$B$2:$EC$1000, MATCH($O179, 'Ambiente-Termico'!$I$2:$I$1000, 0), MATCH(CU$1, 'Ambiente-Termico'!$B$1:$EC$1, 0))</f>
        <v>-80.309993217438205</v>
      </c>
      <c r="CV179">
        <f>INDEX('Ambiente-Termico'!$B$2:$EC$1000, MATCH($O179, 'Ambiente-Termico'!$I$2:$I$1000, 0), MATCH(CV$1, 'Ambiente-Termico'!$B$1:$EC$1, 0))</f>
        <v>264.45528534261518</v>
      </c>
      <c r="CW179">
        <f>INDEX('Ambiente-Termico'!$B$2:$EC$1000, MATCH($O179, 'Ambiente-Termico'!$I$2:$I$1000, 0), MATCH(CW$1, 'Ambiente-Termico'!$B$1:$EC$1, 0))</f>
        <v>0</v>
      </c>
      <c r="CX179">
        <f>INDEX('Ambiente-Termico'!$B$2:$EC$1000, MATCH($O179, 'Ambiente-Termico'!$I$2:$I$1000, 0), MATCH(CX$1, 'Ambiente-Termico'!$B$1:$EC$1, 0))</f>
        <v>108.6204711009553</v>
      </c>
      <c r="CY179">
        <f>INDEX('Ambiente-Termico'!$B$2:$EC$1000, MATCH($O179, 'Ambiente-Termico'!$I$2:$I$1000, 0), MATCH(CY$1, 'Ambiente-Termico'!$B$1:$EC$1, 0))</f>
        <v>564.22201322613239</v>
      </c>
      <c r="CZ179">
        <f>INDEX('Ambiente-Termico'!$B$2:$EC$1000, MATCH($O179, 'Ambiente-Termico'!$I$2:$I$1000, 0), MATCH(CZ$1, 'Ambiente-Termico'!$B$1:$EC$1, 0))</f>
        <v>0</v>
      </c>
      <c r="DA179" t="str">
        <f>INDEX('Ambiente-Termico'!$B$2:$EC$1000, MATCH($O179, 'Ambiente-Termico'!$I$2:$I$1000, 0), MATCH(DA$1, 'Ambiente-Termico'!$B$1:$EC$1, 0))</f>
        <v xml:space="preserve"> 03/08  23:00:00</v>
      </c>
      <c r="DB179">
        <f>INDEX('Ambiente-Termico'!$B$2:$EC$1000, MATCH($O179, 'Ambiente-Termico'!$I$2:$I$1000, 0), MATCH(DB$1, 'Ambiente-Termico'!$B$1:$EC$1, 0))</f>
        <v>783.61827829901563</v>
      </c>
      <c r="DC179">
        <f>INDEX('Ambiente-Termico'!$B$2:$EC$1000, MATCH($O179, 'Ambiente-Termico'!$I$2:$I$1000, 0), MATCH(DC$1, 'Ambiente-Termico'!$B$1:$EC$1, 0))</f>
        <v>162</v>
      </c>
      <c r="DD179">
        <f>INDEX('Ambiente-Termico'!$B$2:$EC$1000, MATCH($O179, 'Ambiente-Termico'!$I$2:$I$1000, 0), MATCH(DD$1, 'Ambiente-Termico'!$B$1:$EC$1, 0))</f>
        <v>109.4562500000001</v>
      </c>
      <c r="DE179">
        <f>INDEX('Ambiente-Termico'!$B$2:$EC$1000, MATCH($O179, 'Ambiente-Termico'!$I$2:$I$1000, 0), MATCH(DE$1, 'Ambiente-Termico'!$B$1:$EC$1, 0))</f>
        <v>0</v>
      </c>
      <c r="DF179">
        <f>INDEX('Ambiente-Termico'!$B$2:$EC$1000, MATCH($O179, 'Ambiente-Termico'!$I$2:$I$1000, 0), MATCH(DF$1, 'Ambiente-Termico'!$B$1:$EC$1, 0))</f>
        <v>11.814430905644871</v>
      </c>
      <c r="DG179">
        <f>INDEX('Ambiente-Termico'!$B$2:$EC$1000, MATCH($O179, 'Ambiente-Termico'!$I$2:$I$1000, 0), MATCH(DG$1, 'Ambiente-Termico'!$B$1:$EC$1, 0))</f>
        <v>0</v>
      </c>
      <c r="DH179">
        <f>INDEX('Ambiente-Termico'!$B$2:$EC$1000, MATCH($O179, 'Ambiente-Termico'!$I$2:$I$1000, 0), MATCH(DH$1, 'Ambiente-Termico'!$B$1:$EC$1, 0))</f>
        <v>11.814430905644871</v>
      </c>
      <c r="DI179">
        <f>INDEX('Ambiente-Termico'!$B$2:$EC$1000, MATCH($O179, 'Ambiente-Termico'!$I$2:$I$1000, 0), MATCH(DI$1, 'Ambiente-Termico'!$B$1:$EC$1, 0))</f>
        <v>21.550306975036222</v>
      </c>
      <c r="DJ179">
        <f>INDEX('Ambiente-Termico'!$B$2:$EC$1000, MATCH($O179, 'Ambiente-Termico'!$I$2:$I$1000, 0), MATCH(DJ$1, 'Ambiente-Termico'!$B$1:$EC$1, 0))</f>
        <v>0</v>
      </c>
      <c r="DK179">
        <f>INDEX('Ambiente-Termico'!$B$2:$EC$1000, MATCH($O179, 'Ambiente-Termico'!$I$2:$I$1000, 0), MATCH(DK$1, 'Ambiente-Termico'!$B$1:$EC$1, 0))</f>
        <v>478.79729041833451</v>
      </c>
      <c r="DL179">
        <f>INDEX('Ambiente-Termico'!$B$2:$EC$1000, MATCH($O179, 'Ambiente-Termico'!$I$2:$I$1000, 0), MATCH(DL$1, 'Ambiente-Termico'!$B$1:$EC$1, 0))</f>
        <v>783.61827829901563</v>
      </c>
      <c r="DM179">
        <f>INDEX('Ambiente-Termico'!$B$2:$EC$1000, MATCH($O179, 'Ambiente-Termico'!$I$2:$I$1000, 0), MATCH(DM$1, 'Ambiente-Termico'!$B$1:$EC$1, 0))</f>
        <v>0</v>
      </c>
      <c r="DN179" s="2">
        <f t="shared" si="90"/>
        <v>0.49564491080368633</v>
      </c>
      <c r="DO179" s="2">
        <f t="shared" si="91"/>
        <v>0.19398481444431681</v>
      </c>
      <c r="DP179" s="2">
        <f t="shared" si="92"/>
        <v>0.49564491080368633</v>
      </c>
      <c r="DQ179" s="2">
        <f t="shared" si="93"/>
        <v>0.19398481444431692</v>
      </c>
      <c r="DR179" s="2">
        <f t="shared" si="94"/>
        <v>0.5512999331350581</v>
      </c>
      <c r="DS179" s="2">
        <f t="shared" si="95"/>
        <v>0.50082232404494276</v>
      </c>
      <c r="DT179" s="2">
        <f t="shared" si="96"/>
        <v>6.5145882412854794E-2</v>
      </c>
      <c r="DU179" s="2">
        <f t="shared" si="97"/>
        <v>0.42140790742526513</v>
      </c>
      <c r="DV179" s="2">
        <f t="shared" si="98"/>
        <v>-3.5343035343035289E-2</v>
      </c>
      <c r="DW179" s="2">
        <f t="shared" si="99"/>
        <v>0.18131101813110184</v>
      </c>
      <c r="DX179" s="2">
        <f t="shared" si="100"/>
        <v>0.32983483811312164</v>
      </c>
      <c r="DY179" s="2">
        <f t="shared" si="101"/>
        <v>0.28712102009935697</v>
      </c>
      <c r="DZ179" s="2">
        <f t="shared" si="102"/>
        <v>0.19399500096450781</v>
      </c>
      <c r="EA179" s="2">
        <f t="shared" si="103"/>
        <v>0</v>
      </c>
      <c r="EB179" s="2">
        <f t="shared" si="104"/>
        <v>-0.14233757516520554</v>
      </c>
      <c r="EC179" s="2">
        <f t="shared" si="105"/>
        <v>0</v>
      </c>
      <c r="ED179" s="2">
        <f t="shared" si="106"/>
        <v>-0.14233757516520554</v>
      </c>
      <c r="EE179" s="2">
        <f t="shared" si="107"/>
        <v>0.46870784751998884</v>
      </c>
      <c r="EF179" s="2">
        <f t="shared" si="108"/>
        <v>0</v>
      </c>
      <c r="EG179" s="2">
        <f t="shared" si="109"/>
        <v>0.19251370658135189</v>
      </c>
      <c r="EH179" s="2">
        <f t="shared" si="110"/>
        <v>1</v>
      </c>
      <c r="EI179" s="2">
        <f t="shared" si="111"/>
        <v>0</v>
      </c>
      <c r="EJ179" s="2">
        <f t="shared" si="112"/>
        <v>0.28730343325236962</v>
      </c>
      <c r="EK179" s="2">
        <f t="shared" si="113"/>
        <v>0.20673330942668938</v>
      </c>
      <c r="EL179" s="2">
        <f t="shared" si="114"/>
        <v>0.13968057283910551</v>
      </c>
      <c r="EM179" s="2">
        <f t="shared" si="115"/>
        <v>0</v>
      </c>
      <c r="EN179" s="2">
        <f t="shared" si="116"/>
        <v>1.5076767901956317E-2</v>
      </c>
      <c r="EO179" s="2">
        <f t="shared" si="117"/>
        <v>0</v>
      </c>
      <c r="EP179" s="2">
        <f t="shared" si="118"/>
        <v>1.5076767901956317E-2</v>
      </c>
      <c r="EQ179" s="2">
        <f t="shared" si="119"/>
        <v>2.7501026420433988E-2</v>
      </c>
      <c r="ER179" s="2">
        <f t="shared" si="120"/>
        <v>0</v>
      </c>
      <c r="ES179" s="2">
        <f t="shared" si="121"/>
        <v>0.61100832341181488</v>
      </c>
      <c r="ET179" s="2">
        <f t="shared" si="122"/>
        <v>1</v>
      </c>
      <c r="EU179" s="2">
        <f t="shared" si="123"/>
        <v>0</v>
      </c>
      <c r="EV179">
        <f>INDEX('Ambiente-Luminico'!$B$2:$DZ$1000, MATCH($P179, 'Ambiente-Luminico'!$M$2:$M$1000, 0), MATCH(EV$1, 'Ambiente-Luminico'!$B$1:$DZ$1, 0))</f>
        <v>1</v>
      </c>
      <c r="EW179">
        <f>INDEX('Ambiente-Luminico'!$B$2:$DZ$1000, MATCH($P179, 'Ambiente-Luminico'!$M$2:$M$1000, 0), MATCH(EW$1, 'Ambiente-Luminico'!$B$1:$DZ$1, 0))</f>
        <v>0.21428572000000001</v>
      </c>
      <c r="EX179">
        <f>INDEX('Ambiente-Luminico'!$B$2:$DZ$1000, MATCH($P179, 'Ambiente-Luminico'!$M$2:$M$1000, 0), MATCH(EX$1, 'Ambiente-Luminico'!$B$1:$DZ$1, 0))</f>
        <v>0</v>
      </c>
      <c r="EY179">
        <f>INDEX('Ambiente-Luminico'!$B$2:$DZ$1000, MATCH($P179, 'Ambiente-Luminico'!$M$2:$M$1000, 0), MATCH(EY$1, 'Ambiente-Luminico'!$B$1:$DZ$1, 0))</f>
        <v>0.84396780000000005</v>
      </c>
      <c r="EZ179">
        <f>INDEX('Ambiente-Luminico'!$B$2:$DZ$1000, MATCH($P179, 'Ambiente-Luminico'!$M$2:$M$1000, 0), MATCH(EZ$1, 'Ambiente-Luminico'!$B$1:$DZ$1, 0))</f>
        <v>5.9207436000000002E-2</v>
      </c>
      <c r="FA179">
        <f>INDEX('Ambiente-Luminico'!$B$2:$DZ$1000, MATCH($P179, 'Ambiente-Luminico'!$M$2:$M$1000, 0), MATCH(FA$1, 'Ambiente-Luminico'!$B$1:$DZ$1, 0))</f>
        <v>1375.9358999999999</v>
      </c>
      <c r="FB179">
        <f>INDEX('Ambiente-Luminico'!$B$2:$DZ$1000, MATCH($P179, 'Ambiente-Luminico'!$M$2:$M$1000, 0), MATCH(FB$1, 'Ambiente-Luminico'!$B$1:$DZ$1, 0))</f>
        <v>0.25892857000000002</v>
      </c>
    </row>
    <row r="180" spans="1:158" x14ac:dyDescent="0.3">
      <c r="A180">
        <f>IF(INDEX(Plan1!O$5:O$1000,ROW()-1)="","",INDEX(Plan1!O$5:O$1000,ROW()-1))</f>
        <v>179</v>
      </c>
      <c r="B180" t="str">
        <f>IF(INDEX(Plan1!P$5:P$1000,ROW()-1)="","",INDEX(Plan1!P$5:P$1000,ROW()-1))</f>
        <v>CTD-HVAC-V60-T120_Pext</v>
      </c>
      <c r="C180" t="str">
        <f>IF(INDEX(Plan1!Q$5:Q$1000,ROW()-1)="","",INDEX(Plan1!Q$5:Q$1000,ROW()-1))</f>
        <v>CTD</v>
      </c>
      <c r="D180" t="str">
        <f>IF(INDEX(Plan1!R$5:R$1000,ROW()-1)="","",INDEX(Plan1!R$5:R$1000,ROW()-1))</f>
        <v>HVAC</v>
      </c>
      <c r="E180" t="str">
        <f>IF(INDEX(Plan1!S$5:S$1000,ROW()-1)="","",INDEX(Plan1!S$5:S$1000,ROW()-1))</f>
        <v>V60</v>
      </c>
      <c r="F180" t="str">
        <f>IF(INDEX(Plan1!T$5:T$1000,ROW()-1)="","",INDEX(Plan1!T$5:T$1000,ROW()-1))</f>
        <v>T120_Pext</v>
      </c>
      <c r="G180" t="str">
        <f>IF(INDEX(Plan1!U$5:U$1000,ROW()-1)="","",INDEX(Plan1!U$5:U$1000,ROW()-1))</f>
        <v>DORMITÓRIO 2</v>
      </c>
      <c r="H180">
        <f>IF(INDEX(Plan1!W$5:W$1000,ROW()-1)="","",INDEX(Plan1!W$5:W$1000,ROW()-1))</f>
        <v>20</v>
      </c>
      <c r="I180">
        <f>IF(INDEX(Plan1!X$5:X$1000,ROW()-1)="","",INDEX(Plan1!X$5:X$1000,ROW()-1))</f>
        <v>14.52</v>
      </c>
      <c r="J180">
        <f>IF(INDEX(Plan1!Y$5:Y$1000,ROW()-1)="","",INDEX(Plan1!Y$5:Y$1000,ROW()-1))</f>
        <v>6.24</v>
      </c>
      <c r="K180" s="16">
        <f>IF(INDEX(Plan1!Z$5:Z$1000,ROW()-1)="","",INDEX(Plan1!Z$5:Z$1000,ROW()-1))</f>
        <v>0.43</v>
      </c>
      <c r="L180" s="2">
        <f>IF(INDEX(Plan1!AA$5:AA$1000,ROW()-1)="","",INDEX(Plan1!AA$5:AA$1000,ROW()-1))</f>
        <v>0.31</v>
      </c>
      <c r="M180" t="str">
        <f t="shared" si="124"/>
        <v>T120_Pext</v>
      </c>
      <c r="N180" t="str">
        <f t="shared" si="125"/>
        <v>Oeste</v>
      </c>
      <c r="O180" t="str">
        <f t="shared" si="126"/>
        <v>CTD-HVAC-V60-T120_Pext-DORMITÓRIO 2-T120_Pext</v>
      </c>
      <c r="P180" t="str">
        <f t="shared" si="127"/>
        <v>CTD-VN-V60-T120_Pext-DORMITÓRIO 2-T120_Pext</v>
      </c>
      <c r="Q180" t="str">
        <f t="shared" si="128"/>
        <v>CTD_T120_Pext_V60</v>
      </c>
      <c r="R180" t="str">
        <f t="shared" si="129"/>
        <v>CTD_T120_Pext_V60_sDG</v>
      </c>
      <c r="S180" t="str">
        <f t="shared" si="130"/>
        <v>CTD-DORM-02</v>
      </c>
      <c r="T180" t="str">
        <f t="shared" si="131"/>
        <v>CTD-HVAC-V86-ST-DORMITÓRIO 2-ST</v>
      </c>
      <c r="U180">
        <f>INDEX('Ambiente-Termico'!$B$2:$EC$1000, MATCH($O180, 'Ambiente-Termico'!$I$2:$I$1000, 0), MATCH(U$1, 'Ambiente-Termico'!$B$1:$EC$1, 0))</f>
        <v>3650</v>
      </c>
      <c r="V180">
        <f>INDEX('Ambiente-Termico'!$B$2:$EC$1000, MATCH($O180, 'Ambiente-Termico'!$I$2:$I$1000, 0), MATCH(V$1, 'Ambiente-Termico'!$B$1:$EC$1, 0))</f>
        <v>24.12</v>
      </c>
      <c r="W180">
        <f>INDEX('Ambiente-Termico'!$B$2:$EC$1000, MATCH($O180, 'Ambiente-Termico'!$I$2:$I$1000, 0), MATCH(W$1, 'Ambiente-Termico'!$B$1:$EC$1, 0))</f>
        <v>27.12</v>
      </c>
      <c r="X180">
        <f>INDEX('Ambiente-Termico'!$B$2:$EC$1000, MATCH($O180, 'Ambiente-Termico'!$I$2:$I$1000, 0), MATCH(X$1, 'Ambiente-Termico'!$B$1:$EC$1, 0))</f>
        <v>21.87</v>
      </c>
      <c r="Y180">
        <f>INDEX('Ambiente-Termico'!$B$2:$EC$1000, MATCH($O180, 'Ambiente-Termico'!$I$2:$I$1000, 0), MATCH(Y$1, 'Ambiente-Termico'!$B$1:$EC$1, 0))</f>
        <v>21.53</v>
      </c>
      <c r="Z180">
        <f>INDEX('Ambiente-Termico'!$B$2:$EC$1000, MATCH($O180, 'Ambiente-Termico'!$I$2:$I$1000, 0), MATCH(Z$1, 'Ambiente-Termico'!$B$1:$EC$1, 0))</f>
        <v>25.49</v>
      </c>
      <c r="AA180">
        <f>INDEX('Ambiente-Termico'!$B$2:$EC$1000, MATCH($O180, 'Ambiente-Termico'!$I$2:$I$1000, 0), MATCH(AA$1, 'Ambiente-Termico'!$B$1:$EC$1, 0))</f>
        <v>26.67</v>
      </c>
      <c r="AB180">
        <f>INDEX('Ambiente-Termico'!$B$2:$EC$1000, MATCH($O180, 'Ambiente-Termico'!$I$2:$I$1000, 0), MATCH(AB$1, 'Ambiente-Termico'!$B$1:$EC$1, 0))</f>
        <v>20.81</v>
      </c>
      <c r="AC180">
        <f>INDEX('Ambiente-Termico'!$B$2:$EC$1000, MATCH($O180, 'Ambiente-Termico'!$I$2:$I$1000, 0), MATCH(AC$1, 'Ambiente-Termico'!$B$1:$EC$1, 0))</f>
        <v>21.03</v>
      </c>
      <c r="AD180">
        <f>INDEX('Ambiente-Termico'!$B$2:$EC$1000, MATCH($O180, 'Ambiente-Termico'!$I$2:$I$1000, 0), MATCH(AD$1, 'Ambiente-Termico'!$B$1:$EC$1, 0))</f>
        <v>24.8</v>
      </c>
      <c r="AE180">
        <f>INDEX('Ambiente-Termico'!$B$2:$EC$1000, MATCH($O180, 'Ambiente-Termico'!$I$2:$I$1000, 0), MATCH(AE$1, 'Ambiente-Termico'!$B$1:$EC$1, 0))</f>
        <v>26.89</v>
      </c>
      <c r="AF180">
        <f>INDEX('Ambiente-Termico'!$B$2:$EC$1000, MATCH($O180, 'Ambiente-Termico'!$I$2:$I$1000, 0), MATCH(AF$1, 'Ambiente-Termico'!$B$1:$EC$1, 0))</f>
        <v>21.34</v>
      </c>
      <c r="AG180">
        <f>INDEX('Ambiente-Termico'!$B$2:$EC$1000, MATCH($O180, 'Ambiente-Termico'!$I$2:$I$1000, 0), MATCH(AG$1, 'Ambiente-Termico'!$B$1:$EC$1, 0))</f>
        <v>21.28</v>
      </c>
      <c r="AH180" s="2">
        <f t="shared" si="132"/>
        <v>-8.2987551867219622E-4</v>
      </c>
      <c r="AI180" s="2">
        <f t="shared" si="132"/>
        <v>8.2233502538071046E-2</v>
      </c>
      <c r="AJ180" s="2">
        <f t="shared" si="132"/>
        <v>1.0854816824966029E-2</v>
      </c>
      <c r="AK180" s="2">
        <f t="shared" si="132"/>
        <v>2.5791855203619929E-2</v>
      </c>
      <c r="AL180" s="2">
        <f t="shared" si="133"/>
        <v>4.10082768999247E-2</v>
      </c>
      <c r="AM180" s="2">
        <f t="shared" si="133"/>
        <v>9.5318860244233306E-2</v>
      </c>
      <c r="AN180" s="2">
        <f t="shared" si="133"/>
        <v>1.7469310670443883E-2</v>
      </c>
      <c r="AO180" s="2">
        <f t="shared" si="133"/>
        <v>3.1321971441731877E-2</v>
      </c>
      <c r="AP180" s="2">
        <f t="shared" si="134"/>
        <v>2.092380576391617E-2</v>
      </c>
      <c r="AQ180" s="2">
        <f t="shared" si="134"/>
        <v>8.8783463232802506E-2</v>
      </c>
      <c r="AR180" s="2">
        <f t="shared" si="134"/>
        <v>1.4318706697459493E-2</v>
      </c>
      <c r="AS180" s="2">
        <f t="shared" si="134"/>
        <v>2.8310502283104944E-2</v>
      </c>
      <c r="AT180">
        <f>INDEX('Ambiente-Termico'!$B$2:$EC$1000, MATCH($O180, 'Ambiente-Termico'!$I$2:$I$1000, 0), MATCH(AT$1, 'Ambiente-Termico'!$B$1:$EC$1, 0))</f>
        <v>0</v>
      </c>
      <c r="AU180" s="2">
        <f>INDEX('Ambiente-Termico'!$B$2:$EC$1000, MATCH($O180, 'Ambiente-Termico'!$I$2:$I$1000, 0), MATCH(AU$1, 'Ambiente-Termico'!$B$1:$EC$1, 0))</f>
        <v>0</v>
      </c>
      <c r="AV180">
        <f>INDEX('Ambiente-Termico'!$B$2:$EC$1000, MATCH($O180, 'Ambiente-Termico'!$I$2:$I$1000, 0), MATCH(AV$1, 'Ambiente-Termico'!$B$1:$EC$1, 0))</f>
        <v>3647</v>
      </c>
      <c r="AW180" s="2">
        <f>INDEX('Ambiente-Termico'!$B$2:$EC$1000, MATCH($O180, 'Ambiente-Termico'!$I$2:$I$1000, 0), MATCH(AW$1, 'Ambiente-Termico'!$B$1:$EC$1, 0))</f>
        <v>0.99917808219178084</v>
      </c>
      <c r="AX180">
        <f>INDEX('Ambiente-Termico'!$B$2:$EC$1000, MATCH($O180, 'Ambiente-Termico'!$I$2:$I$1000, 0), MATCH(AX$1, 'Ambiente-Termico'!$B$1:$EC$1, 0))</f>
        <v>3</v>
      </c>
      <c r="AY180" s="2">
        <f>INDEX('Ambiente-Termico'!$B$2:$EC$1000, MATCH($O180, 'Ambiente-Termico'!$I$2:$I$1000, 0), MATCH(AY$1, 'Ambiente-Termico'!$B$1:$EC$1, 0))</f>
        <v>8.2191780821917813E-4</v>
      </c>
      <c r="AZ180">
        <f>INDEX('Ambiente-Termico'!$B$2:$EC$1000, MATCH($O180, 'Ambiente-Termico'!$I$2:$I$1000, 0), MATCH(AZ$1, 'Ambiente-Termico'!$B$1:$EC$1, 0))</f>
        <v>0</v>
      </c>
      <c r="BA180" s="2">
        <f>INDEX('Ambiente-Termico'!$B$2:$EC$1000, MATCH($O180, 'Ambiente-Termico'!$I$2:$I$1000, 0), MATCH(BA$1, 'Ambiente-Termico'!$B$1:$EC$1, 0))</f>
        <v>0</v>
      </c>
      <c r="BB180">
        <f>INDEX('Ambiente-Termico'!$B$2:$EC$1000, MATCH($O180, 'Ambiente-Termico'!$I$2:$I$1000, 0), MATCH(BB$1, 'Ambiente-Termico'!$B$1:$EC$1, 0))</f>
        <v>8757</v>
      </c>
      <c r="BC180" s="2">
        <f>INDEX('Ambiente-Termico'!$B$2:$EC$1000, MATCH($O180, 'Ambiente-Termico'!$I$2:$I$1000, 0), MATCH(BC$1, 'Ambiente-Termico'!$B$1:$EC$1, 0))</f>
        <v>0.99965753424657533</v>
      </c>
      <c r="BD180" t="e">
        <f>INDEX('Ambiente-Termico'!$B$2:$EC$1000, MATCH($O180, 'Ambiente-Termico'!$I$2:$I$1000, 0), MATCH(BD$1, 'Ambiente-Termico'!$B$1:$EC$1, 0))</f>
        <v>#N/A</v>
      </c>
      <c r="BE180" s="2" t="e">
        <f>INDEX('Ambiente-Termico'!$B$2:$EC$1000, MATCH($O180, 'Ambiente-Termico'!$I$2:$I$1000, 0), MATCH(BE$1, 'Ambiente-Termico'!$B$1:$EC$1, 0))</f>
        <v>#N/A</v>
      </c>
      <c r="BF180">
        <f>INDEX('Ambiente-Termico'!$B$2:$EC$1000, MATCH($O180, 'Ambiente-Termico'!$I$2:$I$1000, 0), MATCH(BF$1, 'Ambiente-Termico'!$B$1:$EC$1, 0))</f>
        <v>0</v>
      </c>
      <c r="BG180" s="2">
        <f>INDEX('Ambiente-Termico'!$B$2:$EC$1000, MATCH($O180, 'Ambiente-Termico'!$I$2:$I$1000, 0), MATCH(BG$1, 'Ambiente-Termico'!$B$1:$EC$1, 0))</f>
        <v>0</v>
      </c>
      <c r="BH180">
        <f>INDEX('Ambiente-Termico'!$B$2:$EC$1000, MATCH($O180, 'Ambiente-Termico'!$I$2:$I$1000, 0), MATCH(BH$1, 'Ambiente-Termico'!$B$1:$EC$1, 0))</f>
        <v>1</v>
      </c>
      <c r="BI180" s="2">
        <f>INDEX('Ambiente-Termico'!$B$2:$EC$1000, MATCH($O180, 'Ambiente-Termico'!$I$2:$I$1000, 0), MATCH(BI$1, 'Ambiente-Termico'!$B$1:$EC$1, 0))</f>
        <v>2.7397260273972601E-4</v>
      </c>
      <c r="BJ180">
        <f>INDEX('Ambiente-Termico'!$B$2:$EC$1000, MATCH($O180, 'Ambiente-Termico'!$I$2:$I$1000, 0), MATCH(BJ$1, 'Ambiente-Termico'!$B$1:$EC$1, 0))</f>
        <v>3649</v>
      </c>
      <c r="BK180" s="2">
        <f>INDEX('Ambiente-Termico'!$B$2:$EC$1000, MATCH($O180, 'Ambiente-Termico'!$I$2:$I$1000, 0), MATCH(BK$1, 'Ambiente-Termico'!$B$1:$EC$1, 0))</f>
        <v>0.99972602739726024</v>
      </c>
      <c r="BL180">
        <f>INDEX('Ambiente-Termico'!$B$2:$EC$1000, MATCH($O180, 'Ambiente-Termico'!$I$2:$I$1000, 0), MATCH(BL$1, 'Ambiente-Termico'!$B$1:$EC$1, 0))</f>
        <v>6</v>
      </c>
      <c r="BM180" s="2">
        <f>INDEX('Ambiente-Termico'!$B$2:$EC$1000, MATCH($O180, 'Ambiente-Termico'!$I$2:$I$1000, 0), MATCH(BM$1, 'Ambiente-Termico'!$B$1:$EC$1, 0))</f>
        <v>6.8493150684931507E-4</v>
      </c>
      <c r="BN180">
        <f>INDEX('Ambiente-Termico'!$B$2:$EC$1000, MATCH($O180, 'Ambiente-Termico'!$I$2:$I$1000, 0), MATCH(BN$1, 'Ambiente-Termico'!$B$1:$EC$1, 0))</f>
        <v>343</v>
      </c>
      <c r="BO180" s="2">
        <f>INDEX('Ambiente-Termico'!$B$2:$EC$1000, MATCH($O180, 'Ambiente-Termico'!$I$2:$I$1000, 0), MATCH(BO$1, 'Ambiente-Termico'!$B$1:$EC$1, 0))</f>
        <v>3.9155251141552508E-2</v>
      </c>
      <c r="BP180">
        <f>INDEX('Ambiente-Termico'!$B$2:$EC$1000, MATCH($O180, 'Ambiente-Termico'!$I$2:$I$1000, 0), MATCH(BP$1, 'Ambiente-Termico'!$B$1:$EC$1, 0))</f>
        <v>8411</v>
      </c>
      <c r="BQ180" s="2">
        <f>INDEX('Ambiente-Termico'!$B$2:$EC$1000, MATCH($O180, 'Ambiente-Termico'!$I$2:$I$1000, 0), MATCH(BQ$1, 'Ambiente-Termico'!$B$1:$EC$1, 0))</f>
        <v>0.96015981735159817</v>
      </c>
      <c r="BR180">
        <f>INDEX('Ambiente-Termico'!$B$2:$EC$1000, MATCH($O180, 'Ambiente-Termico'!$I$2:$I$1000, 0), MATCH(BR$1, 'Ambiente-Termico'!$B$1:$EC$1, 0))</f>
        <v>0</v>
      </c>
      <c r="BS180" s="2">
        <f>INDEX('Ambiente-Termico'!$B$2:$EC$1000, MATCH($O180, 'Ambiente-Termico'!$I$2:$I$1000, 0), MATCH(BS$1, 'Ambiente-Termico'!$B$1:$EC$1, 0))</f>
        <v>0</v>
      </c>
      <c r="BT180">
        <f>INDEX('Ambiente-Termico'!$B$2:$EC$1000, MATCH($O180, 'Ambiente-Termico'!$I$2:$I$1000, 0), MATCH(BT$1, 'Ambiente-Termico'!$B$1:$EC$1, 0))</f>
        <v>1275</v>
      </c>
      <c r="BU180" s="2">
        <f>INDEX('Ambiente-Termico'!$B$2:$EC$1000, MATCH($O180, 'Ambiente-Termico'!$I$2:$I$1000, 0), MATCH(BU$1, 'Ambiente-Termico'!$B$1:$EC$1, 0))</f>
        <v>0.34931506849315069</v>
      </c>
      <c r="BV180">
        <f>INDEX('Ambiente-Termico'!$B$2:$EC$1000, MATCH($O180, 'Ambiente-Termico'!$I$2:$I$1000, 0), MATCH(BV$1, 'Ambiente-Termico'!$B$1:$EC$1, 0))</f>
        <v>7485</v>
      </c>
      <c r="BW180" s="2">
        <f>INDEX('Ambiente-Termico'!$B$2:$EC$1000, MATCH($O180, 'Ambiente-Termico'!$I$2:$I$1000, 0), MATCH(BW$1, 'Ambiente-Termico'!$B$1:$EC$1, 0))</f>
        <v>0.85445205479452058</v>
      </c>
      <c r="BX180">
        <f>INDEX('Ambiente-Termico'!$B$2:$EC$1000, MATCH($O180, 'Ambiente-Termico'!$I$2:$I$1000, 0), MATCH(BX$1, 'Ambiente-Termico'!$B$1:$EC$1, 0))</f>
        <v>0</v>
      </c>
      <c r="BY180" s="2">
        <f>INDEX('Ambiente-Termico'!$B$2:$EC$1000, MATCH($O180, 'Ambiente-Termico'!$I$2:$I$1000, 0), MATCH(BY$1, 'Ambiente-Termico'!$B$1:$EC$1, 0))</f>
        <v>0</v>
      </c>
      <c r="BZ180">
        <f>INDEX('Ambiente-Termico'!$B$2:$EC$1000, MATCH($O180, 'Ambiente-Termico'!$I$2:$I$1000, 0), MATCH(BZ$1, 'Ambiente-Termico'!$B$1:$EC$1, 0))</f>
        <v>3102</v>
      </c>
      <c r="CA180" s="2">
        <f>INDEX('Ambiente-Termico'!$B$2:$EC$1000, MATCH($O180, 'Ambiente-Termico'!$I$2:$I$1000, 0), MATCH(CA$1, 'Ambiente-Termico'!$B$1:$EC$1, 0))</f>
        <v>0.35410958904109591</v>
      </c>
      <c r="CB180">
        <f>INDEX('Ambiente-Termico'!$B$2:$EC$1000, MATCH($O180, 'Ambiente-Termico'!$I$2:$I$1000, 0), MATCH(CB$1, 'Ambiente-Termico'!$B$1:$EC$1, 0))</f>
        <v>5658</v>
      </c>
      <c r="CC180" s="2">
        <f>INDEX('Ambiente-Termico'!$B$2:$EC$1000, MATCH($O180, 'Ambiente-Termico'!$I$2:$I$1000, 0), MATCH(CC$1, 'Ambiente-Termico'!$B$1:$EC$1, 0))</f>
        <v>0.64589041095890409</v>
      </c>
      <c r="CD180">
        <f>INDEX('Ambiente-Termico'!$B$2:$EC$1000, MATCH($O180, 'Ambiente-Termico'!$I$2:$I$1000, 0), MATCH(CD$1, 'Ambiente-Termico'!$B$1:$EC$1, 0))</f>
        <v>1097.57</v>
      </c>
      <c r="CE180">
        <f>INDEX('Ambiente-Termico'!$B$2:$EC$1000, MATCH($O180, 'Ambiente-Termico'!$I$2:$I$1000, 0), MATCH(CE$1, 'Ambiente-Termico'!$B$1:$EC$1, 0))</f>
        <v>484.9</v>
      </c>
      <c r="CF180">
        <f>INDEX('Ambiente-Termico'!$B$2:$EC$1000, MATCH($O180, 'Ambiente-Termico'!$I$2:$I$1000, 0), MATCH(CF$1, 'Ambiente-Termico'!$B$1:$EC$1, 0))</f>
        <v>54.878499999999995</v>
      </c>
      <c r="CG180">
        <f>INDEX('Ambiente-Termico'!$B$2:$EC$1000, MATCH($O180, 'Ambiente-Termico'!$I$2:$I$1000, 0), MATCH(CG$1, 'Ambiente-Termico'!$B$1:$EC$1, 0))</f>
        <v>24.244999999999997</v>
      </c>
      <c r="CH180">
        <f>INDEX('Ambiente-Termico'!$B$2:$EC$1000, MATCH($O180, 'Ambiente-Termico'!$I$2:$I$1000, 0), MATCH(CH$1, 'Ambiente-Termico'!$B$1:$EC$1, 0))</f>
        <v>30.633499999999998</v>
      </c>
      <c r="CI180">
        <f>INDEX('Ambiente-Termico'!$B$2:$EC$1000, MATCH($O180, 'Ambiente-Termico'!$I$2:$I$1000, 0), MATCH(CI$1, 'Ambiente-Termico'!$B$1:$EC$1, 0))</f>
        <v>724.71</v>
      </c>
      <c r="CJ180">
        <f>INDEX('Ambiente-Termico'!$B$2:$EC$1000, MATCH($O180, 'Ambiente-Termico'!$I$2:$I$1000, 0), MATCH(CJ$1, 'Ambiente-Termico'!$B$1:$EC$1, 0))</f>
        <v>38.781519132806231</v>
      </c>
      <c r="CK180">
        <f>INDEX('Ambiente-Termico'!$B$2:$EC$1000, MATCH($O180, 'Ambiente-Termico'!$I$2:$I$1000, 0), MATCH(CK$1, 'Ambiente-Termico'!$B$1:$EC$1, 0))</f>
        <v>13.69</v>
      </c>
      <c r="CL180">
        <f>INDEX('Ambiente-Termico'!$B$2:$EC$1000, MATCH($O180, 'Ambiente-Termico'!$I$2:$I$1000, 0), MATCH(CL$1, 'Ambiente-Termico'!$B$1:$EC$1, 0))</f>
        <v>49.83</v>
      </c>
      <c r="CM180">
        <f>INDEX('Ambiente-Termico'!$B$2:$EC$1000, MATCH($O180, 'Ambiente-Termico'!$I$2:$I$1000, 0), MATCH(CM$1, 'Ambiente-Termico'!$B$1:$EC$1, 0))</f>
        <v>5.85</v>
      </c>
      <c r="CN180" t="str">
        <f>INDEX('Ambiente-Termico'!$B$2:$EC$1000, MATCH($O180, 'Ambiente-Termico'!$I$2:$I$1000, 0), MATCH(CN$1, 'Ambiente-Termico'!$B$1:$EC$1, 0))</f>
        <v xml:space="preserve"> 02/21  23:00:00</v>
      </c>
      <c r="CO180">
        <f>INDEX('Ambiente-Termico'!$B$2:$EC$1000, MATCH($O180, 'Ambiente-Termico'!$I$2:$I$1000, 0), MATCH(CO$1, 'Ambiente-Termico'!$B$1:$EC$1, 0))</f>
        <v>503.98626895863219</v>
      </c>
      <c r="CP180">
        <f>INDEX('Ambiente-Termico'!$B$2:$EC$1000, MATCH($O180, 'Ambiente-Termico'!$I$2:$I$1000, 0), MATCH(CP$1, 'Ambiente-Termico'!$B$1:$EC$1, 0))</f>
        <v>162</v>
      </c>
      <c r="CQ180">
        <f>INDEX('Ambiente-Termico'!$B$2:$EC$1000, MATCH($O180, 'Ambiente-Termico'!$I$2:$I$1000, 0), MATCH(CQ$1, 'Ambiente-Termico'!$B$1:$EC$1, 0))</f>
        <v>109.4562500000001</v>
      </c>
      <c r="CR180">
        <f>INDEX('Ambiente-Termico'!$B$2:$EC$1000, MATCH($O180, 'Ambiente-Termico'!$I$2:$I$1000, 0), MATCH(CR$1, 'Ambiente-Termico'!$B$1:$EC$1, 0))</f>
        <v>0</v>
      </c>
      <c r="CS180">
        <f>INDEX('Ambiente-Termico'!$B$2:$EC$1000, MATCH($O180, 'Ambiente-Termico'!$I$2:$I$1000, 0), MATCH(CS$1, 'Ambiente-Termico'!$B$1:$EC$1, 0))</f>
        <v>-76.407884038226697</v>
      </c>
      <c r="CT180">
        <f>INDEX('Ambiente-Termico'!$B$2:$EC$1000, MATCH($O180, 'Ambiente-Termico'!$I$2:$I$1000, 0), MATCH(CT$1, 'Ambiente-Termico'!$B$1:$EC$1, 0))</f>
        <v>0</v>
      </c>
      <c r="CU180">
        <f>INDEX('Ambiente-Termico'!$B$2:$EC$1000, MATCH($O180, 'Ambiente-Termico'!$I$2:$I$1000, 0), MATCH(CU$1, 'Ambiente-Termico'!$B$1:$EC$1, 0))</f>
        <v>-76.407884038226697</v>
      </c>
      <c r="CV180">
        <f>INDEX('Ambiente-Termico'!$B$2:$EC$1000, MATCH($O180, 'Ambiente-Termico'!$I$2:$I$1000, 0), MATCH(CV$1, 'Ambiente-Termico'!$B$1:$EC$1, 0))</f>
        <v>214.16691293225679</v>
      </c>
      <c r="CW180">
        <f>INDEX('Ambiente-Termico'!$B$2:$EC$1000, MATCH($O180, 'Ambiente-Termico'!$I$2:$I$1000, 0), MATCH(CW$1, 'Ambiente-Termico'!$B$1:$EC$1, 0))</f>
        <v>0</v>
      </c>
      <c r="CX180">
        <f>INDEX('Ambiente-Termico'!$B$2:$EC$1000, MATCH($O180, 'Ambiente-Termico'!$I$2:$I$1000, 0), MATCH(CX$1, 'Ambiente-Termico'!$B$1:$EC$1, 0))</f>
        <v>94.770990064602017</v>
      </c>
      <c r="CY180">
        <f>INDEX('Ambiente-Termico'!$B$2:$EC$1000, MATCH($O180, 'Ambiente-Termico'!$I$2:$I$1000, 0), MATCH(CY$1, 'Ambiente-Termico'!$B$1:$EC$1, 0))</f>
        <v>503.98626895863219</v>
      </c>
      <c r="CZ180">
        <f>INDEX('Ambiente-Termico'!$B$2:$EC$1000, MATCH($O180, 'Ambiente-Termico'!$I$2:$I$1000, 0), MATCH(CZ$1, 'Ambiente-Termico'!$B$1:$EC$1, 0))</f>
        <v>0</v>
      </c>
      <c r="DA180" t="str">
        <f>INDEX('Ambiente-Termico'!$B$2:$EC$1000, MATCH($O180, 'Ambiente-Termico'!$I$2:$I$1000, 0), MATCH(DA$1, 'Ambiente-Termico'!$B$1:$EC$1, 0))</f>
        <v xml:space="preserve"> 03/08  23:00:00</v>
      </c>
      <c r="DB180">
        <f>INDEX('Ambiente-Termico'!$B$2:$EC$1000, MATCH($O180, 'Ambiente-Termico'!$I$2:$I$1000, 0), MATCH(DB$1, 'Ambiente-Termico'!$B$1:$EC$1, 0))</f>
        <v>649.6248154466424</v>
      </c>
      <c r="DC180">
        <f>INDEX('Ambiente-Termico'!$B$2:$EC$1000, MATCH($O180, 'Ambiente-Termico'!$I$2:$I$1000, 0), MATCH(DC$1, 'Ambiente-Termico'!$B$1:$EC$1, 0))</f>
        <v>162</v>
      </c>
      <c r="DD180">
        <f>INDEX('Ambiente-Termico'!$B$2:$EC$1000, MATCH($O180, 'Ambiente-Termico'!$I$2:$I$1000, 0), MATCH(DD$1, 'Ambiente-Termico'!$B$1:$EC$1, 0))</f>
        <v>109.4562500000001</v>
      </c>
      <c r="DE180">
        <f>INDEX('Ambiente-Termico'!$B$2:$EC$1000, MATCH($O180, 'Ambiente-Termico'!$I$2:$I$1000, 0), MATCH(DE$1, 'Ambiente-Termico'!$B$1:$EC$1, 0))</f>
        <v>0</v>
      </c>
      <c r="DF180">
        <f>INDEX('Ambiente-Termico'!$B$2:$EC$1000, MATCH($O180, 'Ambiente-Termico'!$I$2:$I$1000, 0), MATCH(DF$1, 'Ambiente-Termico'!$B$1:$EC$1, 0))</f>
        <v>16.611716200829271</v>
      </c>
      <c r="DG180">
        <f>INDEX('Ambiente-Termico'!$B$2:$EC$1000, MATCH($O180, 'Ambiente-Termico'!$I$2:$I$1000, 0), MATCH(DG$1, 'Ambiente-Termico'!$B$1:$EC$1, 0))</f>
        <v>0</v>
      </c>
      <c r="DH180">
        <f>INDEX('Ambiente-Termico'!$B$2:$EC$1000, MATCH($O180, 'Ambiente-Termico'!$I$2:$I$1000, 0), MATCH(DH$1, 'Ambiente-Termico'!$B$1:$EC$1, 0))</f>
        <v>16.611716200829271</v>
      </c>
      <c r="DI180">
        <f>INDEX('Ambiente-Termico'!$B$2:$EC$1000, MATCH($O180, 'Ambiente-Termico'!$I$2:$I$1000, 0), MATCH(DI$1, 'Ambiente-Termico'!$B$1:$EC$1, 0))</f>
        <v>-30.856292544220882</v>
      </c>
      <c r="DJ180">
        <f>INDEX('Ambiente-Termico'!$B$2:$EC$1000, MATCH($O180, 'Ambiente-Termico'!$I$2:$I$1000, 0), MATCH(DJ$1, 'Ambiente-Termico'!$B$1:$EC$1, 0))</f>
        <v>0</v>
      </c>
      <c r="DK180">
        <f>INDEX('Ambiente-Termico'!$B$2:$EC$1000, MATCH($O180, 'Ambiente-Termico'!$I$2:$I$1000, 0), MATCH(DK$1, 'Ambiente-Termico'!$B$1:$EC$1, 0))</f>
        <v>392.41314179003388</v>
      </c>
      <c r="DL180">
        <f>INDEX('Ambiente-Termico'!$B$2:$EC$1000, MATCH($O180, 'Ambiente-Termico'!$I$2:$I$1000, 0), MATCH(DL$1, 'Ambiente-Termico'!$B$1:$EC$1, 0))</f>
        <v>649.6248154466424</v>
      </c>
      <c r="DM180">
        <f>INDEX('Ambiente-Termico'!$B$2:$EC$1000, MATCH($O180, 'Ambiente-Termico'!$I$2:$I$1000, 0), MATCH(DM$1, 'Ambiente-Termico'!$B$1:$EC$1, 0))</f>
        <v>0</v>
      </c>
      <c r="DN180" s="2">
        <f t="shared" si="90"/>
        <v>0.71964719946053091</v>
      </c>
      <c r="DO180" s="2">
        <f t="shared" si="91"/>
        <v>0.2048082126633759</v>
      </c>
      <c r="DP180" s="2">
        <f t="shared" si="92"/>
        <v>0.71964719946053091</v>
      </c>
      <c r="DQ180" s="2">
        <f t="shared" si="93"/>
        <v>0.20480821266337601</v>
      </c>
      <c r="DR180" s="2">
        <f t="shared" si="94"/>
        <v>0.81463283280436405</v>
      </c>
      <c r="DS180" s="2">
        <f t="shared" si="95"/>
        <v>0.82997247971170562</v>
      </c>
      <c r="DT180" s="2">
        <f t="shared" si="96"/>
        <v>-0.17836394037766645</v>
      </c>
      <c r="DU180" s="2">
        <f t="shared" si="97"/>
        <v>0.55994856959177119</v>
      </c>
      <c r="DV180" s="2">
        <f t="shared" si="98"/>
        <v>-0.15107415107415112</v>
      </c>
      <c r="DW180" s="2">
        <f t="shared" si="99"/>
        <v>0.18410041841004188</v>
      </c>
      <c r="DX180" s="2">
        <f t="shared" si="100"/>
        <v>0.40138096067148943</v>
      </c>
      <c r="DY180" s="2">
        <f t="shared" si="101"/>
        <v>0.32143732870884456</v>
      </c>
      <c r="DZ180" s="2">
        <f t="shared" si="102"/>
        <v>0.21718101611412036</v>
      </c>
      <c r="EA180" s="2">
        <f t="shared" si="103"/>
        <v>0</v>
      </c>
      <c r="EB180" s="2">
        <f t="shared" si="104"/>
        <v>-0.15160707492310341</v>
      </c>
      <c r="EC180" s="2">
        <f t="shared" si="105"/>
        <v>0</v>
      </c>
      <c r="ED180" s="2">
        <f t="shared" si="106"/>
        <v>-0.15160707492310341</v>
      </c>
      <c r="EE180" s="2">
        <f t="shared" si="107"/>
        <v>0.42494592833805134</v>
      </c>
      <c r="EF180" s="2">
        <f t="shared" si="108"/>
        <v>0</v>
      </c>
      <c r="EG180" s="2">
        <f t="shared" si="109"/>
        <v>0.18804280176208715</v>
      </c>
      <c r="EH180" s="2">
        <f t="shared" si="110"/>
        <v>1</v>
      </c>
      <c r="EI180" s="2">
        <f t="shared" si="111"/>
        <v>0</v>
      </c>
      <c r="EJ180" s="2">
        <f t="shared" si="112"/>
        <v>0.40916975973572489</v>
      </c>
      <c r="EK180" s="2">
        <f t="shared" si="113"/>
        <v>0.24937471006032719</v>
      </c>
      <c r="EL180" s="2">
        <f t="shared" si="114"/>
        <v>0.16849148523481919</v>
      </c>
      <c r="EM180" s="2">
        <f t="shared" si="115"/>
        <v>0</v>
      </c>
      <c r="EN180" s="2">
        <f t="shared" si="116"/>
        <v>2.5571246365347154E-2</v>
      </c>
      <c r="EO180" s="2">
        <f t="shared" si="117"/>
        <v>0</v>
      </c>
      <c r="EP180" s="2">
        <f t="shared" si="118"/>
        <v>2.5571246365347154E-2</v>
      </c>
      <c r="EQ180" s="2">
        <f t="shared" si="119"/>
        <v>-4.7498635844146403E-2</v>
      </c>
      <c r="ER180" s="2">
        <f t="shared" si="120"/>
        <v>0</v>
      </c>
      <c r="ES180" s="2">
        <f t="shared" si="121"/>
        <v>0.60406119418365278</v>
      </c>
      <c r="ET180" s="2">
        <f t="shared" si="122"/>
        <v>1</v>
      </c>
      <c r="EU180" s="2">
        <f t="shared" si="123"/>
        <v>0</v>
      </c>
      <c r="EV180">
        <f>INDEX('Ambiente-Luminico'!$B$2:$DZ$1000, MATCH($P180, 'Ambiente-Luminico'!$M$2:$M$1000, 0), MATCH(EV$1, 'Ambiente-Luminico'!$B$1:$DZ$1, 0))</f>
        <v>0.28571429999999998</v>
      </c>
      <c r="EW180">
        <f>INDEX('Ambiente-Luminico'!$B$2:$DZ$1000, MATCH($P180, 'Ambiente-Luminico'!$M$2:$M$1000, 0), MATCH(EW$1, 'Ambiente-Luminico'!$B$1:$DZ$1, 0))</f>
        <v>0.21428572000000001</v>
      </c>
      <c r="EX180">
        <f>INDEX('Ambiente-Luminico'!$B$2:$DZ$1000, MATCH($P180, 'Ambiente-Luminico'!$M$2:$M$1000, 0), MATCH(EX$1, 'Ambiente-Luminico'!$B$1:$DZ$1, 0))</f>
        <v>0</v>
      </c>
      <c r="EY180">
        <f>INDEX('Ambiente-Luminico'!$B$2:$DZ$1000, MATCH($P180, 'Ambiente-Luminico'!$M$2:$M$1000, 0), MATCH(EY$1, 'Ambiente-Luminico'!$B$1:$DZ$1, 0))</f>
        <v>0.43629652000000002</v>
      </c>
      <c r="EZ180">
        <f>INDEX('Ambiente-Luminico'!$B$2:$DZ$1000, MATCH($P180, 'Ambiente-Luminico'!$M$2:$M$1000, 0), MATCH(EZ$1, 'Ambiente-Luminico'!$B$1:$DZ$1, 0))</f>
        <v>1.6389433E-3</v>
      </c>
      <c r="FA180">
        <f>INDEX('Ambiente-Luminico'!$B$2:$DZ$1000, MATCH($P180, 'Ambiente-Luminico'!$M$2:$M$1000, 0), MATCH(FA$1, 'Ambiente-Luminico'!$B$1:$DZ$1, 0))</f>
        <v>349.73345999999998</v>
      </c>
      <c r="FB180">
        <f>INDEX('Ambiente-Luminico'!$B$2:$DZ$1000, MATCH($P180, 'Ambiente-Luminico'!$M$2:$M$1000, 0), MATCH(FB$1, 'Ambiente-Luminico'!$B$1:$DZ$1, 0))</f>
        <v>8.2589280000000001E-2</v>
      </c>
    </row>
    <row r="181" spans="1:158" x14ac:dyDescent="0.3">
      <c r="A181">
        <f>IF(INDEX(Plan1!O$5:O$1000,ROW()-1)="","",INDEX(Plan1!O$5:O$1000,ROW()-1))</f>
        <v>180</v>
      </c>
      <c r="B181" t="str">
        <f>IF(INDEX(Plan1!P$5:P$1000,ROW()-1)="","",INDEX(Plan1!P$5:P$1000,ROW()-1))</f>
        <v>CTD-HVAC-V86-T120_Pext</v>
      </c>
      <c r="C181" t="str">
        <f>IF(INDEX(Plan1!Q$5:Q$1000,ROW()-1)="","",INDEX(Plan1!Q$5:Q$1000,ROW()-1))</f>
        <v>CTD</v>
      </c>
      <c r="D181" t="str">
        <f>IF(INDEX(Plan1!R$5:R$1000,ROW()-1)="","",INDEX(Plan1!R$5:R$1000,ROW()-1))</f>
        <v>HVAC</v>
      </c>
      <c r="E181" t="str">
        <f>IF(INDEX(Plan1!S$5:S$1000,ROW()-1)="","",INDEX(Plan1!S$5:S$1000,ROW()-1))</f>
        <v>V86</v>
      </c>
      <c r="F181" t="str">
        <f>IF(INDEX(Plan1!T$5:T$1000,ROW()-1)="","",INDEX(Plan1!T$5:T$1000,ROW()-1))</f>
        <v>T120_Pext</v>
      </c>
      <c r="G181" t="str">
        <f>IF(INDEX(Plan1!U$5:U$1000,ROW()-1)="","",INDEX(Plan1!U$5:U$1000,ROW()-1))</f>
        <v>DORMITÓRIO 2</v>
      </c>
      <c r="H181">
        <f>IF(INDEX(Plan1!W$5:W$1000,ROW()-1)="","",INDEX(Plan1!W$5:W$1000,ROW()-1))</f>
        <v>20</v>
      </c>
      <c r="I181">
        <f>IF(INDEX(Plan1!X$5:X$1000,ROW()-1)="","",INDEX(Plan1!X$5:X$1000,ROW()-1))</f>
        <v>14.52</v>
      </c>
      <c r="J181">
        <f>IF(INDEX(Plan1!Y$5:Y$1000,ROW()-1)="","",INDEX(Plan1!Y$5:Y$1000,ROW()-1))</f>
        <v>6.24</v>
      </c>
      <c r="K181" s="16">
        <f>IF(INDEX(Plan1!Z$5:Z$1000,ROW()-1)="","",INDEX(Plan1!Z$5:Z$1000,ROW()-1))</f>
        <v>0.43</v>
      </c>
      <c r="L181" s="2">
        <f>IF(INDEX(Plan1!AA$5:AA$1000,ROW()-1)="","",INDEX(Plan1!AA$5:AA$1000,ROW()-1))</f>
        <v>0.31</v>
      </c>
      <c r="M181" t="str">
        <f t="shared" si="124"/>
        <v>T120_Pext</v>
      </c>
      <c r="N181" t="str">
        <f t="shared" si="125"/>
        <v>Oeste</v>
      </c>
      <c r="O181" t="str">
        <f t="shared" si="126"/>
        <v>CTD-HVAC-V86-T120_Pext-DORMITÓRIO 2-T120_Pext</v>
      </c>
      <c r="P181" t="str">
        <f t="shared" si="127"/>
        <v>CTD-VN-V86-T120_Pext-DORMITÓRIO 2-T120_Pext</v>
      </c>
      <c r="Q181" t="str">
        <f t="shared" si="128"/>
        <v>CTD_T120_Pext_V86</v>
      </c>
      <c r="R181" t="str">
        <f t="shared" si="129"/>
        <v>CTD_T120_Pext_V86_sDG</v>
      </c>
      <c r="S181" t="str">
        <f t="shared" si="130"/>
        <v>CTD-DORM-02</v>
      </c>
      <c r="T181" t="str">
        <f t="shared" si="131"/>
        <v>CTD-HVAC-V86-ST-DORMITÓRIO 2-ST</v>
      </c>
      <c r="U181">
        <f>INDEX('Ambiente-Termico'!$B$2:$EC$1000, MATCH($O181, 'Ambiente-Termico'!$I$2:$I$1000, 0), MATCH(U$1, 'Ambiente-Termico'!$B$1:$EC$1, 0))</f>
        <v>3650</v>
      </c>
      <c r="V181">
        <f>INDEX('Ambiente-Termico'!$B$2:$EC$1000, MATCH($O181, 'Ambiente-Termico'!$I$2:$I$1000, 0), MATCH(V$1, 'Ambiente-Termico'!$B$1:$EC$1, 0))</f>
        <v>24.13</v>
      </c>
      <c r="W181">
        <f>INDEX('Ambiente-Termico'!$B$2:$EC$1000, MATCH($O181, 'Ambiente-Termico'!$I$2:$I$1000, 0), MATCH(W$1, 'Ambiente-Termico'!$B$1:$EC$1, 0))</f>
        <v>27.07</v>
      </c>
      <c r="X181">
        <f>INDEX('Ambiente-Termico'!$B$2:$EC$1000, MATCH($O181, 'Ambiente-Termico'!$I$2:$I$1000, 0), MATCH(X$1, 'Ambiente-Termico'!$B$1:$EC$1, 0))</f>
        <v>21.91</v>
      </c>
      <c r="Y181">
        <f>INDEX('Ambiente-Termico'!$B$2:$EC$1000, MATCH($O181, 'Ambiente-Termico'!$I$2:$I$1000, 0), MATCH(Y$1, 'Ambiente-Termico'!$B$1:$EC$1, 0))</f>
        <v>21.57</v>
      </c>
      <c r="Z181">
        <f>INDEX('Ambiente-Termico'!$B$2:$EC$1000, MATCH($O181, 'Ambiente-Termico'!$I$2:$I$1000, 0), MATCH(Z$1, 'Ambiente-Termico'!$B$1:$EC$1, 0))</f>
        <v>25.59</v>
      </c>
      <c r="AA181">
        <f>INDEX('Ambiente-Termico'!$B$2:$EC$1000, MATCH($O181, 'Ambiente-Termico'!$I$2:$I$1000, 0), MATCH(AA$1, 'Ambiente-Termico'!$B$1:$EC$1, 0))</f>
        <v>26.72</v>
      </c>
      <c r="AB181">
        <f>INDEX('Ambiente-Termico'!$B$2:$EC$1000, MATCH($O181, 'Ambiente-Termico'!$I$2:$I$1000, 0), MATCH(AB$1, 'Ambiente-Termico'!$B$1:$EC$1, 0))</f>
        <v>20.87</v>
      </c>
      <c r="AC181">
        <f>INDEX('Ambiente-Termico'!$B$2:$EC$1000, MATCH($O181, 'Ambiente-Termico'!$I$2:$I$1000, 0), MATCH(AC$1, 'Ambiente-Termico'!$B$1:$EC$1, 0))</f>
        <v>21.1</v>
      </c>
      <c r="AD181">
        <f>INDEX('Ambiente-Termico'!$B$2:$EC$1000, MATCH($O181, 'Ambiente-Termico'!$I$2:$I$1000, 0), MATCH(AD$1, 'Ambiente-Termico'!$B$1:$EC$1, 0))</f>
        <v>24.86</v>
      </c>
      <c r="AE181">
        <f>INDEX('Ambiente-Termico'!$B$2:$EC$1000, MATCH($O181, 'Ambiente-Termico'!$I$2:$I$1000, 0), MATCH(AE$1, 'Ambiente-Termico'!$B$1:$EC$1, 0))</f>
        <v>26.89</v>
      </c>
      <c r="AF181">
        <f>INDEX('Ambiente-Termico'!$B$2:$EC$1000, MATCH($O181, 'Ambiente-Termico'!$I$2:$I$1000, 0), MATCH(AF$1, 'Ambiente-Termico'!$B$1:$EC$1, 0))</f>
        <v>21.39</v>
      </c>
      <c r="AG181">
        <f>INDEX('Ambiente-Termico'!$B$2:$EC$1000, MATCH($O181, 'Ambiente-Termico'!$I$2:$I$1000, 0), MATCH(AG$1, 'Ambiente-Termico'!$B$1:$EC$1, 0))</f>
        <v>21.33</v>
      </c>
      <c r="AH181" s="2">
        <f t="shared" si="132"/>
        <v>-1.2448132780082943E-3</v>
      </c>
      <c r="AI181" s="2">
        <f t="shared" si="132"/>
        <v>8.392554991539769E-2</v>
      </c>
      <c r="AJ181" s="2">
        <f t="shared" si="132"/>
        <v>9.0456806874716911E-3</v>
      </c>
      <c r="AK181" s="2">
        <f t="shared" si="132"/>
        <v>2.3981900452488714E-2</v>
      </c>
      <c r="AL181" s="2">
        <f t="shared" si="133"/>
        <v>3.7246049661399439E-2</v>
      </c>
      <c r="AM181" s="2">
        <f t="shared" si="133"/>
        <v>9.3622795115332447E-2</v>
      </c>
      <c r="AN181" s="2">
        <f t="shared" si="133"/>
        <v>1.4636449480642022E-2</v>
      </c>
      <c r="AO181" s="2">
        <f t="shared" si="133"/>
        <v>2.8097650852141887E-2</v>
      </c>
      <c r="AP181" s="2">
        <f t="shared" si="134"/>
        <v>1.855507303592574E-2</v>
      </c>
      <c r="AQ181" s="2">
        <f t="shared" si="134"/>
        <v>8.8783463232802506E-2</v>
      </c>
      <c r="AR181" s="2">
        <f t="shared" si="134"/>
        <v>1.2009237875288625E-2</v>
      </c>
      <c r="AS181" s="2">
        <f t="shared" si="134"/>
        <v>2.6027397260274032E-2</v>
      </c>
      <c r="AT181">
        <f>INDEX('Ambiente-Termico'!$B$2:$EC$1000, MATCH($O181, 'Ambiente-Termico'!$I$2:$I$1000, 0), MATCH(AT$1, 'Ambiente-Termico'!$B$1:$EC$1, 0))</f>
        <v>0</v>
      </c>
      <c r="AU181" s="2">
        <f>INDEX('Ambiente-Termico'!$B$2:$EC$1000, MATCH($O181, 'Ambiente-Termico'!$I$2:$I$1000, 0), MATCH(AU$1, 'Ambiente-Termico'!$B$1:$EC$1, 0))</f>
        <v>0</v>
      </c>
      <c r="AV181">
        <f>INDEX('Ambiente-Termico'!$B$2:$EC$1000, MATCH($O181, 'Ambiente-Termico'!$I$2:$I$1000, 0), MATCH(AV$1, 'Ambiente-Termico'!$B$1:$EC$1, 0))</f>
        <v>3647</v>
      </c>
      <c r="AW181" s="2">
        <f>INDEX('Ambiente-Termico'!$B$2:$EC$1000, MATCH($O181, 'Ambiente-Termico'!$I$2:$I$1000, 0), MATCH(AW$1, 'Ambiente-Termico'!$B$1:$EC$1, 0))</f>
        <v>0.99917808219178084</v>
      </c>
      <c r="AX181">
        <f>INDEX('Ambiente-Termico'!$B$2:$EC$1000, MATCH($O181, 'Ambiente-Termico'!$I$2:$I$1000, 0), MATCH(AX$1, 'Ambiente-Termico'!$B$1:$EC$1, 0))</f>
        <v>3</v>
      </c>
      <c r="AY181" s="2">
        <f>INDEX('Ambiente-Termico'!$B$2:$EC$1000, MATCH($O181, 'Ambiente-Termico'!$I$2:$I$1000, 0), MATCH(AY$1, 'Ambiente-Termico'!$B$1:$EC$1, 0))</f>
        <v>8.2191780821917813E-4</v>
      </c>
      <c r="AZ181">
        <f>INDEX('Ambiente-Termico'!$B$2:$EC$1000, MATCH($O181, 'Ambiente-Termico'!$I$2:$I$1000, 0), MATCH(AZ$1, 'Ambiente-Termico'!$B$1:$EC$1, 0))</f>
        <v>0</v>
      </c>
      <c r="BA181" s="2">
        <f>INDEX('Ambiente-Termico'!$B$2:$EC$1000, MATCH($O181, 'Ambiente-Termico'!$I$2:$I$1000, 0), MATCH(BA$1, 'Ambiente-Termico'!$B$1:$EC$1, 0))</f>
        <v>0</v>
      </c>
      <c r="BB181">
        <f>INDEX('Ambiente-Termico'!$B$2:$EC$1000, MATCH($O181, 'Ambiente-Termico'!$I$2:$I$1000, 0), MATCH(BB$1, 'Ambiente-Termico'!$B$1:$EC$1, 0))</f>
        <v>8757</v>
      </c>
      <c r="BC181" s="2">
        <f>INDEX('Ambiente-Termico'!$B$2:$EC$1000, MATCH($O181, 'Ambiente-Termico'!$I$2:$I$1000, 0), MATCH(BC$1, 'Ambiente-Termico'!$B$1:$EC$1, 0))</f>
        <v>0.99965753424657533</v>
      </c>
      <c r="BD181" t="e">
        <f>INDEX('Ambiente-Termico'!$B$2:$EC$1000, MATCH($O181, 'Ambiente-Termico'!$I$2:$I$1000, 0), MATCH(BD$1, 'Ambiente-Termico'!$B$1:$EC$1, 0))</f>
        <v>#N/A</v>
      </c>
      <c r="BE181" s="2" t="e">
        <f>INDEX('Ambiente-Termico'!$B$2:$EC$1000, MATCH($O181, 'Ambiente-Termico'!$I$2:$I$1000, 0), MATCH(BE$1, 'Ambiente-Termico'!$B$1:$EC$1, 0))</f>
        <v>#N/A</v>
      </c>
      <c r="BF181">
        <f>INDEX('Ambiente-Termico'!$B$2:$EC$1000, MATCH($O181, 'Ambiente-Termico'!$I$2:$I$1000, 0), MATCH(BF$1, 'Ambiente-Termico'!$B$1:$EC$1, 0))</f>
        <v>0</v>
      </c>
      <c r="BG181" s="2">
        <f>INDEX('Ambiente-Termico'!$B$2:$EC$1000, MATCH($O181, 'Ambiente-Termico'!$I$2:$I$1000, 0), MATCH(BG$1, 'Ambiente-Termico'!$B$1:$EC$1, 0))</f>
        <v>0</v>
      </c>
      <c r="BH181">
        <f>INDEX('Ambiente-Termico'!$B$2:$EC$1000, MATCH($O181, 'Ambiente-Termico'!$I$2:$I$1000, 0), MATCH(BH$1, 'Ambiente-Termico'!$B$1:$EC$1, 0))</f>
        <v>1</v>
      </c>
      <c r="BI181" s="2">
        <f>INDEX('Ambiente-Termico'!$B$2:$EC$1000, MATCH($O181, 'Ambiente-Termico'!$I$2:$I$1000, 0), MATCH(BI$1, 'Ambiente-Termico'!$B$1:$EC$1, 0))</f>
        <v>2.7397260273972601E-4</v>
      </c>
      <c r="BJ181">
        <f>INDEX('Ambiente-Termico'!$B$2:$EC$1000, MATCH($O181, 'Ambiente-Termico'!$I$2:$I$1000, 0), MATCH(BJ$1, 'Ambiente-Termico'!$B$1:$EC$1, 0))</f>
        <v>3649</v>
      </c>
      <c r="BK181" s="2">
        <f>INDEX('Ambiente-Termico'!$B$2:$EC$1000, MATCH($O181, 'Ambiente-Termico'!$I$2:$I$1000, 0), MATCH(BK$1, 'Ambiente-Termico'!$B$1:$EC$1, 0))</f>
        <v>0.99972602739726024</v>
      </c>
      <c r="BL181">
        <f>INDEX('Ambiente-Termico'!$B$2:$EC$1000, MATCH($O181, 'Ambiente-Termico'!$I$2:$I$1000, 0), MATCH(BL$1, 'Ambiente-Termico'!$B$1:$EC$1, 0))</f>
        <v>8</v>
      </c>
      <c r="BM181" s="2">
        <f>INDEX('Ambiente-Termico'!$B$2:$EC$1000, MATCH($O181, 'Ambiente-Termico'!$I$2:$I$1000, 0), MATCH(BM$1, 'Ambiente-Termico'!$B$1:$EC$1, 0))</f>
        <v>9.1324200913242006E-4</v>
      </c>
      <c r="BN181">
        <f>INDEX('Ambiente-Termico'!$B$2:$EC$1000, MATCH($O181, 'Ambiente-Termico'!$I$2:$I$1000, 0), MATCH(BN$1, 'Ambiente-Termico'!$B$1:$EC$1, 0))</f>
        <v>328</v>
      </c>
      <c r="BO181" s="2">
        <f>INDEX('Ambiente-Termico'!$B$2:$EC$1000, MATCH($O181, 'Ambiente-Termico'!$I$2:$I$1000, 0), MATCH(BO$1, 'Ambiente-Termico'!$B$1:$EC$1, 0))</f>
        <v>3.744292237442922E-2</v>
      </c>
      <c r="BP181">
        <f>INDEX('Ambiente-Termico'!$B$2:$EC$1000, MATCH($O181, 'Ambiente-Termico'!$I$2:$I$1000, 0), MATCH(BP$1, 'Ambiente-Termico'!$B$1:$EC$1, 0))</f>
        <v>8424</v>
      </c>
      <c r="BQ181" s="2">
        <f>INDEX('Ambiente-Termico'!$B$2:$EC$1000, MATCH($O181, 'Ambiente-Termico'!$I$2:$I$1000, 0), MATCH(BQ$1, 'Ambiente-Termico'!$B$1:$EC$1, 0))</f>
        <v>0.9616438356164384</v>
      </c>
      <c r="BR181">
        <f>INDEX('Ambiente-Termico'!$B$2:$EC$1000, MATCH($O181, 'Ambiente-Termico'!$I$2:$I$1000, 0), MATCH(BR$1, 'Ambiente-Termico'!$B$1:$EC$1, 0))</f>
        <v>0</v>
      </c>
      <c r="BS181" s="2">
        <f>INDEX('Ambiente-Termico'!$B$2:$EC$1000, MATCH($O181, 'Ambiente-Termico'!$I$2:$I$1000, 0), MATCH(BS$1, 'Ambiente-Termico'!$B$1:$EC$1, 0))</f>
        <v>0</v>
      </c>
      <c r="BT181">
        <f>INDEX('Ambiente-Termico'!$B$2:$EC$1000, MATCH($O181, 'Ambiente-Termico'!$I$2:$I$1000, 0), MATCH(BT$1, 'Ambiente-Termico'!$B$1:$EC$1, 0))</f>
        <v>1243</v>
      </c>
      <c r="BU181" s="2">
        <f>INDEX('Ambiente-Termico'!$B$2:$EC$1000, MATCH($O181, 'Ambiente-Termico'!$I$2:$I$1000, 0), MATCH(BU$1, 'Ambiente-Termico'!$B$1:$EC$1, 0))</f>
        <v>0.34054794520547937</v>
      </c>
      <c r="BV181">
        <f>INDEX('Ambiente-Termico'!$B$2:$EC$1000, MATCH($O181, 'Ambiente-Termico'!$I$2:$I$1000, 0), MATCH(BV$1, 'Ambiente-Termico'!$B$1:$EC$1, 0))</f>
        <v>7517</v>
      </c>
      <c r="BW181" s="2">
        <f>INDEX('Ambiente-Termico'!$B$2:$EC$1000, MATCH($O181, 'Ambiente-Termico'!$I$2:$I$1000, 0), MATCH(BW$1, 'Ambiente-Termico'!$B$1:$EC$1, 0))</f>
        <v>0.85810502283105028</v>
      </c>
      <c r="BX181">
        <f>INDEX('Ambiente-Termico'!$B$2:$EC$1000, MATCH($O181, 'Ambiente-Termico'!$I$2:$I$1000, 0), MATCH(BX$1, 'Ambiente-Termico'!$B$1:$EC$1, 0))</f>
        <v>0</v>
      </c>
      <c r="BY181" s="2">
        <f>INDEX('Ambiente-Termico'!$B$2:$EC$1000, MATCH($O181, 'Ambiente-Termico'!$I$2:$I$1000, 0), MATCH(BY$1, 'Ambiente-Termico'!$B$1:$EC$1, 0))</f>
        <v>0</v>
      </c>
      <c r="BZ181">
        <f>INDEX('Ambiente-Termico'!$B$2:$EC$1000, MATCH($O181, 'Ambiente-Termico'!$I$2:$I$1000, 0), MATCH(BZ$1, 'Ambiente-Termico'!$B$1:$EC$1, 0))</f>
        <v>3042</v>
      </c>
      <c r="CA181" s="2">
        <f>INDEX('Ambiente-Termico'!$B$2:$EC$1000, MATCH($O181, 'Ambiente-Termico'!$I$2:$I$1000, 0), MATCH(CA$1, 'Ambiente-Termico'!$B$1:$EC$1, 0))</f>
        <v>0.34726027397260267</v>
      </c>
      <c r="CB181">
        <f>INDEX('Ambiente-Termico'!$B$2:$EC$1000, MATCH($O181, 'Ambiente-Termico'!$I$2:$I$1000, 0), MATCH(CB$1, 'Ambiente-Termico'!$B$1:$EC$1, 0))</f>
        <v>5718</v>
      </c>
      <c r="CC181" s="2">
        <f>INDEX('Ambiente-Termico'!$B$2:$EC$1000, MATCH($O181, 'Ambiente-Termico'!$I$2:$I$1000, 0), MATCH(CC$1, 'Ambiente-Termico'!$B$1:$EC$1, 0))</f>
        <v>0.65273972602739727</v>
      </c>
      <c r="CD181">
        <f>INDEX('Ambiente-Termico'!$B$2:$EC$1000, MATCH($O181, 'Ambiente-Termico'!$I$2:$I$1000, 0), MATCH(CD$1, 'Ambiente-Termico'!$B$1:$EC$1, 0))</f>
        <v>1353.65</v>
      </c>
      <c r="CE181">
        <f>INDEX('Ambiente-Termico'!$B$2:$EC$1000, MATCH($O181, 'Ambiente-Termico'!$I$2:$I$1000, 0), MATCH(CE$1, 'Ambiente-Termico'!$B$1:$EC$1, 0))</f>
        <v>483.23</v>
      </c>
      <c r="CF181">
        <f>INDEX('Ambiente-Termico'!$B$2:$EC$1000, MATCH($O181, 'Ambiente-Termico'!$I$2:$I$1000, 0), MATCH(CF$1, 'Ambiente-Termico'!$B$1:$EC$1, 0))</f>
        <v>67.682500000000005</v>
      </c>
      <c r="CG181">
        <f>INDEX('Ambiente-Termico'!$B$2:$EC$1000, MATCH($O181, 'Ambiente-Termico'!$I$2:$I$1000, 0), MATCH(CG$1, 'Ambiente-Termico'!$B$1:$EC$1, 0))</f>
        <v>24.1615</v>
      </c>
      <c r="CH181">
        <f>INDEX('Ambiente-Termico'!$B$2:$EC$1000, MATCH($O181, 'Ambiente-Termico'!$I$2:$I$1000, 0), MATCH(CH$1, 'Ambiente-Termico'!$B$1:$EC$1, 0))</f>
        <v>43.521000000000001</v>
      </c>
      <c r="CI181">
        <f>INDEX('Ambiente-Termico'!$B$2:$EC$1000, MATCH($O181, 'Ambiente-Termico'!$I$2:$I$1000, 0), MATCH(CI$1, 'Ambiente-Termico'!$B$1:$EC$1, 0))</f>
        <v>1287.5</v>
      </c>
      <c r="CJ181">
        <f>INDEX('Ambiente-Termico'!$B$2:$EC$1000, MATCH($O181, 'Ambiente-Termico'!$I$2:$I$1000, 0), MATCH(CJ$1, 'Ambiente-Termico'!$B$1:$EC$1, 0))</f>
        <v>35.752532733614991</v>
      </c>
      <c r="CK181">
        <f>INDEX('Ambiente-Termico'!$B$2:$EC$1000, MATCH($O181, 'Ambiente-Termico'!$I$2:$I$1000, 0), MATCH(CK$1, 'Ambiente-Termico'!$B$1:$EC$1, 0))</f>
        <v>15.6</v>
      </c>
      <c r="CL181">
        <f>INDEX('Ambiente-Termico'!$B$2:$EC$1000, MATCH($O181, 'Ambiente-Termico'!$I$2:$I$1000, 0), MATCH(CL$1, 'Ambiente-Termico'!$B$1:$EC$1, 0))</f>
        <v>47.82</v>
      </c>
      <c r="CM181">
        <f>INDEX('Ambiente-Termico'!$B$2:$EC$1000, MATCH($O181, 'Ambiente-Termico'!$I$2:$I$1000, 0), MATCH(CM$1, 'Ambiente-Termico'!$B$1:$EC$1, 0))</f>
        <v>5.88</v>
      </c>
      <c r="CN181" t="str">
        <f>INDEX('Ambiente-Termico'!$B$2:$EC$1000, MATCH($O181, 'Ambiente-Termico'!$I$2:$I$1000, 0), MATCH(CN$1, 'Ambiente-Termico'!$B$1:$EC$1, 0))</f>
        <v xml:space="preserve"> 02/21  23:00:00</v>
      </c>
      <c r="CO181">
        <f>INDEX('Ambiente-Termico'!$B$2:$EC$1000, MATCH($O181, 'Ambiente-Termico'!$I$2:$I$1000, 0), MATCH(CO$1, 'Ambiente-Termico'!$B$1:$EC$1, 0))</f>
        <v>527.2655840422276</v>
      </c>
      <c r="CP181">
        <f>INDEX('Ambiente-Termico'!$B$2:$EC$1000, MATCH($O181, 'Ambiente-Termico'!$I$2:$I$1000, 0), MATCH(CP$1, 'Ambiente-Termico'!$B$1:$EC$1, 0))</f>
        <v>162</v>
      </c>
      <c r="CQ181">
        <f>INDEX('Ambiente-Termico'!$B$2:$EC$1000, MATCH($O181, 'Ambiente-Termico'!$I$2:$I$1000, 0), MATCH(CQ$1, 'Ambiente-Termico'!$B$1:$EC$1, 0))</f>
        <v>109.4562500000001</v>
      </c>
      <c r="CR181">
        <f>INDEX('Ambiente-Termico'!$B$2:$EC$1000, MATCH($O181, 'Ambiente-Termico'!$I$2:$I$1000, 0), MATCH(CR$1, 'Ambiente-Termico'!$B$1:$EC$1, 0))</f>
        <v>0</v>
      </c>
      <c r="CS181">
        <f>INDEX('Ambiente-Termico'!$B$2:$EC$1000, MATCH($O181, 'Ambiente-Termico'!$I$2:$I$1000, 0), MATCH(CS$1, 'Ambiente-Termico'!$B$1:$EC$1, 0))</f>
        <v>-80.531382242420136</v>
      </c>
      <c r="CT181">
        <f>INDEX('Ambiente-Termico'!$B$2:$EC$1000, MATCH($O181, 'Ambiente-Termico'!$I$2:$I$1000, 0), MATCH(CT$1, 'Ambiente-Termico'!$B$1:$EC$1, 0))</f>
        <v>0</v>
      </c>
      <c r="CU181">
        <f>INDEX('Ambiente-Termico'!$B$2:$EC$1000, MATCH($O181, 'Ambiente-Termico'!$I$2:$I$1000, 0), MATCH(CU$1, 'Ambiente-Termico'!$B$1:$EC$1, 0))</f>
        <v>-80.531382242420136</v>
      </c>
      <c r="CV181">
        <f>INDEX('Ambiente-Termico'!$B$2:$EC$1000, MATCH($O181, 'Ambiente-Termico'!$I$2:$I$1000, 0), MATCH(CV$1, 'Ambiente-Termico'!$B$1:$EC$1, 0))</f>
        <v>236.1991174620164</v>
      </c>
      <c r="CW181">
        <f>INDEX('Ambiente-Termico'!$B$2:$EC$1000, MATCH($O181, 'Ambiente-Termico'!$I$2:$I$1000, 0), MATCH(CW$1, 'Ambiente-Termico'!$B$1:$EC$1, 0))</f>
        <v>0</v>
      </c>
      <c r="CX181">
        <f>INDEX('Ambiente-Termico'!$B$2:$EC$1000, MATCH($O181, 'Ambiente-Termico'!$I$2:$I$1000, 0), MATCH(CX$1, 'Ambiente-Termico'!$B$1:$EC$1, 0))</f>
        <v>100.1415988226312</v>
      </c>
      <c r="CY181">
        <f>INDEX('Ambiente-Termico'!$B$2:$EC$1000, MATCH($O181, 'Ambiente-Termico'!$I$2:$I$1000, 0), MATCH(CY$1, 'Ambiente-Termico'!$B$1:$EC$1, 0))</f>
        <v>527.2655840422276</v>
      </c>
      <c r="CZ181">
        <f>INDEX('Ambiente-Termico'!$B$2:$EC$1000, MATCH($O181, 'Ambiente-Termico'!$I$2:$I$1000, 0), MATCH(CZ$1, 'Ambiente-Termico'!$B$1:$EC$1, 0))</f>
        <v>0</v>
      </c>
      <c r="DA181" t="str">
        <f>INDEX('Ambiente-Termico'!$B$2:$EC$1000, MATCH($O181, 'Ambiente-Termico'!$I$2:$I$1000, 0), MATCH(DA$1, 'Ambiente-Termico'!$B$1:$EC$1, 0))</f>
        <v xml:space="preserve"> 03/08  23:00:00</v>
      </c>
      <c r="DB181">
        <f>INDEX('Ambiente-Termico'!$B$2:$EC$1000, MATCH($O181, 'Ambiente-Termico'!$I$2:$I$1000, 0), MATCH(DB$1, 'Ambiente-Termico'!$B$1:$EC$1, 0))</f>
        <v>689.26875208243382</v>
      </c>
      <c r="DC181">
        <f>INDEX('Ambiente-Termico'!$B$2:$EC$1000, MATCH($O181, 'Ambiente-Termico'!$I$2:$I$1000, 0), MATCH(DC$1, 'Ambiente-Termico'!$B$1:$EC$1, 0))</f>
        <v>162</v>
      </c>
      <c r="DD181">
        <f>INDEX('Ambiente-Termico'!$B$2:$EC$1000, MATCH($O181, 'Ambiente-Termico'!$I$2:$I$1000, 0), MATCH(DD$1, 'Ambiente-Termico'!$B$1:$EC$1, 0))</f>
        <v>109.4562500000001</v>
      </c>
      <c r="DE181">
        <f>INDEX('Ambiente-Termico'!$B$2:$EC$1000, MATCH($O181, 'Ambiente-Termico'!$I$2:$I$1000, 0), MATCH(DE$1, 'Ambiente-Termico'!$B$1:$EC$1, 0))</f>
        <v>0</v>
      </c>
      <c r="DF181">
        <f>INDEX('Ambiente-Termico'!$B$2:$EC$1000, MATCH($O181, 'Ambiente-Termico'!$I$2:$I$1000, 0), MATCH(DF$1, 'Ambiente-Termico'!$B$1:$EC$1, 0))</f>
        <v>12.567944427710589</v>
      </c>
      <c r="DG181">
        <f>INDEX('Ambiente-Termico'!$B$2:$EC$1000, MATCH($O181, 'Ambiente-Termico'!$I$2:$I$1000, 0), MATCH(DG$1, 'Ambiente-Termico'!$B$1:$EC$1, 0))</f>
        <v>0</v>
      </c>
      <c r="DH181">
        <f>INDEX('Ambiente-Termico'!$B$2:$EC$1000, MATCH($O181, 'Ambiente-Termico'!$I$2:$I$1000, 0), MATCH(DH$1, 'Ambiente-Termico'!$B$1:$EC$1, 0))</f>
        <v>12.567944427710589</v>
      </c>
      <c r="DI181">
        <f>INDEX('Ambiente-Termico'!$B$2:$EC$1000, MATCH($O181, 'Ambiente-Termico'!$I$2:$I$1000, 0), MATCH(DI$1, 'Ambiente-Termico'!$B$1:$EC$1, 0))</f>
        <v>-12.381618176920689</v>
      </c>
      <c r="DJ181">
        <f>INDEX('Ambiente-Termico'!$B$2:$EC$1000, MATCH($O181, 'Ambiente-Termico'!$I$2:$I$1000, 0), MATCH(DJ$1, 'Ambiente-Termico'!$B$1:$EC$1, 0))</f>
        <v>0</v>
      </c>
      <c r="DK181">
        <f>INDEX('Ambiente-Termico'!$B$2:$EC$1000, MATCH($O181, 'Ambiente-Termico'!$I$2:$I$1000, 0), MATCH(DK$1, 'Ambiente-Termico'!$B$1:$EC$1, 0))</f>
        <v>417.62617583164382</v>
      </c>
      <c r="DL181">
        <f>INDEX('Ambiente-Termico'!$B$2:$EC$1000, MATCH($O181, 'Ambiente-Termico'!$I$2:$I$1000, 0), MATCH(DL$1, 'Ambiente-Termico'!$B$1:$EC$1, 0))</f>
        <v>689.26875208243382</v>
      </c>
      <c r="DM181">
        <f>INDEX('Ambiente-Termico'!$B$2:$EC$1000, MATCH($O181, 'Ambiente-Termico'!$I$2:$I$1000, 0), MATCH(DM$1, 'Ambiente-Termico'!$B$1:$EC$1, 0))</f>
        <v>0</v>
      </c>
      <c r="DN181" s="2">
        <f t="shared" si="90"/>
        <v>0.65423656946686548</v>
      </c>
      <c r="DO181" s="2">
        <f t="shared" si="91"/>
        <v>0.20754686039456194</v>
      </c>
      <c r="DP181" s="2">
        <f t="shared" si="92"/>
        <v>0.65423656946686548</v>
      </c>
      <c r="DQ181" s="2">
        <f t="shared" si="93"/>
        <v>0.20754686039456205</v>
      </c>
      <c r="DR181" s="2">
        <f t="shared" si="94"/>
        <v>0.73664894695280425</v>
      </c>
      <c r="DS181" s="2">
        <f t="shared" si="95"/>
        <v>0.69793374953956899</v>
      </c>
      <c r="DT181" s="2">
        <f t="shared" si="96"/>
        <v>-8.6329166379294664E-2</v>
      </c>
      <c r="DU181" s="2">
        <f t="shared" si="97"/>
        <v>0.49855351976856321</v>
      </c>
      <c r="DV181" s="2">
        <f t="shared" si="98"/>
        <v>-0.10464310464310467</v>
      </c>
      <c r="DW181" s="2">
        <f t="shared" si="99"/>
        <v>0.17991631799163177</v>
      </c>
      <c r="DX181" s="2">
        <f t="shared" si="100"/>
        <v>0.37373052237609328</v>
      </c>
      <c r="DY181" s="2">
        <f t="shared" si="101"/>
        <v>0.30724554172120166</v>
      </c>
      <c r="DZ181" s="2">
        <f t="shared" si="102"/>
        <v>0.20759225201247722</v>
      </c>
      <c r="EA181" s="2">
        <f t="shared" si="103"/>
        <v>0</v>
      </c>
      <c r="EB181" s="2">
        <f t="shared" si="104"/>
        <v>-0.15273400100388601</v>
      </c>
      <c r="EC181" s="2">
        <f t="shared" si="105"/>
        <v>0</v>
      </c>
      <c r="ED181" s="2">
        <f t="shared" si="106"/>
        <v>-0.15273400100388601</v>
      </c>
      <c r="EE181" s="2">
        <f t="shared" si="107"/>
        <v>0.44796991233757388</v>
      </c>
      <c r="EF181" s="2">
        <f t="shared" si="108"/>
        <v>0</v>
      </c>
      <c r="EG181" s="2">
        <f t="shared" si="109"/>
        <v>0.18992629493263316</v>
      </c>
      <c r="EH181" s="2">
        <f t="shared" si="110"/>
        <v>1</v>
      </c>
      <c r="EI181" s="2">
        <f t="shared" si="111"/>
        <v>0</v>
      </c>
      <c r="EJ181" s="2">
        <f t="shared" si="112"/>
        <v>0.37311381474932181</v>
      </c>
      <c r="EK181" s="2">
        <f t="shared" si="113"/>
        <v>0.23503169048438952</v>
      </c>
      <c r="EL181" s="2">
        <f t="shared" si="114"/>
        <v>0.15880053994803695</v>
      </c>
      <c r="EM181" s="2">
        <f t="shared" si="115"/>
        <v>0</v>
      </c>
      <c r="EN181" s="2">
        <f t="shared" si="116"/>
        <v>1.8233735955300513E-2</v>
      </c>
      <c r="EO181" s="2">
        <f t="shared" si="117"/>
        <v>0</v>
      </c>
      <c r="EP181" s="2">
        <f t="shared" si="118"/>
        <v>1.8233735955300513E-2</v>
      </c>
      <c r="EQ181" s="2">
        <f t="shared" si="119"/>
        <v>-1.7963411426258732E-2</v>
      </c>
      <c r="ER181" s="2">
        <f t="shared" si="120"/>
        <v>0</v>
      </c>
      <c r="ES181" s="2">
        <f t="shared" si="121"/>
        <v>0.60589744503853171</v>
      </c>
      <c r="ET181" s="2">
        <f t="shared" si="122"/>
        <v>1</v>
      </c>
      <c r="EU181" s="2">
        <f t="shared" si="123"/>
        <v>0</v>
      </c>
      <c r="EV181">
        <f>INDEX('Ambiente-Luminico'!$B$2:$DZ$1000, MATCH($P181, 'Ambiente-Luminico'!$M$2:$M$1000, 0), MATCH(EV$1, 'Ambiente-Luminico'!$B$1:$DZ$1, 0))</f>
        <v>0.98214287</v>
      </c>
      <c r="EW181">
        <f>INDEX('Ambiente-Luminico'!$B$2:$DZ$1000, MATCH($P181, 'Ambiente-Luminico'!$M$2:$M$1000, 0), MATCH(EW$1, 'Ambiente-Luminico'!$B$1:$DZ$1, 0))</f>
        <v>0.23214285000000001</v>
      </c>
      <c r="EX181">
        <f>INDEX('Ambiente-Luminico'!$B$2:$DZ$1000, MATCH($P181, 'Ambiente-Luminico'!$M$2:$M$1000, 0), MATCH(EX$1, 'Ambiente-Luminico'!$B$1:$DZ$1, 0))</f>
        <v>0</v>
      </c>
      <c r="EY181">
        <f>INDEX('Ambiente-Luminico'!$B$2:$DZ$1000, MATCH($P181, 'Ambiente-Luminico'!$M$2:$M$1000, 0), MATCH(EY$1, 'Ambiente-Luminico'!$B$1:$DZ$1, 0))</f>
        <v>0.69786197000000005</v>
      </c>
      <c r="EZ181">
        <f>INDEX('Ambiente-Luminico'!$B$2:$DZ$1000, MATCH($P181, 'Ambiente-Luminico'!$M$2:$M$1000, 0), MATCH(EZ$1, 'Ambiente-Luminico'!$B$1:$DZ$1, 0))</f>
        <v>9.7798434999999996E-3</v>
      </c>
      <c r="FA181">
        <f>INDEX('Ambiente-Luminico'!$B$2:$DZ$1000, MATCH($P181, 'Ambiente-Luminico'!$M$2:$M$1000, 0), MATCH(FA$1, 'Ambiente-Luminico'!$B$1:$DZ$1, 0))</f>
        <v>642.13220000000001</v>
      </c>
      <c r="FB181">
        <f>INDEX('Ambiente-Luminico'!$B$2:$DZ$1000, MATCH($P181, 'Ambiente-Luminico'!$M$2:$M$1000, 0), MATCH(FB$1, 'Ambiente-Luminico'!$B$1:$DZ$1, 0))</f>
        <v>0.11607142500000001</v>
      </c>
    </row>
    <row r="182" spans="1:158" x14ac:dyDescent="0.3">
      <c r="A182">
        <f>IF(INDEX(Plan1!O$5:O$1000,ROW()-1)="","",INDEX(Plan1!O$5:O$1000,ROW()-1))</f>
        <v>181</v>
      </c>
      <c r="B182" t="str">
        <f>IF(INDEX(Plan1!P$5:P$1000,ROW()-1)="","",INDEX(Plan1!P$5:P$1000,ROW()-1))</f>
        <v>CTD-HVAC_dia-V25-ST</v>
      </c>
      <c r="C182" t="str">
        <f>IF(INDEX(Plan1!Q$5:Q$1000,ROW()-1)="","",INDEX(Plan1!Q$5:Q$1000,ROW()-1))</f>
        <v>CTD</v>
      </c>
      <c r="D182" t="str">
        <f>IF(INDEX(Plan1!R$5:R$1000,ROW()-1)="","",INDEX(Plan1!R$5:R$1000,ROW()-1))</f>
        <v>HVAC_dia</v>
      </c>
      <c r="E182" t="str">
        <f>IF(INDEX(Plan1!S$5:S$1000,ROW()-1)="","",INDEX(Plan1!S$5:S$1000,ROW()-1))</f>
        <v>V25</v>
      </c>
      <c r="F182" t="str">
        <f>IF(INDEX(Plan1!T$5:T$1000,ROW()-1)="","",INDEX(Plan1!T$5:T$1000,ROW()-1))</f>
        <v>ST</v>
      </c>
      <c r="G182" t="str">
        <f>IF(INDEX(Plan1!U$5:U$1000,ROW()-1)="","",INDEX(Plan1!U$5:U$1000,ROW()-1))</f>
        <v>DORMITÓRIO 2</v>
      </c>
      <c r="H182">
        <f>IF(INDEX(Plan1!W$5:W$1000,ROW()-1)="","",INDEX(Plan1!W$5:W$1000,ROW()-1))</f>
        <v>20</v>
      </c>
      <c r="I182">
        <f>IF(INDEX(Plan1!X$5:X$1000,ROW()-1)="","",INDEX(Plan1!X$5:X$1000,ROW()-1))</f>
        <v>14.52</v>
      </c>
      <c r="J182">
        <f>IF(INDEX(Plan1!Y$5:Y$1000,ROW()-1)="","",INDEX(Plan1!Y$5:Y$1000,ROW()-1))</f>
        <v>6.24</v>
      </c>
      <c r="K182" s="16">
        <f>IF(INDEX(Plan1!Z$5:Z$1000,ROW()-1)="","",INDEX(Plan1!Z$5:Z$1000,ROW()-1))</f>
        <v>0.43</v>
      </c>
      <c r="L182" s="2">
        <f>IF(INDEX(Plan1!AA$5:AA$1000,ROW()-1)="","",INDEX(Plan1!AA$5:AA$1000,ROW()-1))</f>
        <v>0.31</v>
      </c>
      <c r="M182" t="str">
        <f t="shared" si="124"/>
        <v>ST</v>
      </c>
      <c r="N182" t="str">
        <f t="shared" si="125"/>
        <v>Oeste</v>
      </c>
      <c r="O182" t="str">
        <f t="shared" si="126"/>
        <v>CTD-HVAC_dia-V25-ST-DORMITÓRIO 2-ST</v>
      </c>
      <c r="P182" t="str">
        <f t="shared" si="127"/>
        <v>CTD-VN-V25-ST-DORMITÓRIO 2-ST</v>
      </c>
      <c r="Q182" t="str">
        <f t="shared" si="128"/>
        <v>CTD_ST_V25</v>
      </c>
      <c r="R182" t="str">
        <f t="shared" si="129"/>
        <v>CTD_ST_V25_sDG</v>
      </c>
      <c r="S182" t="str">
        <f t="shared" si="130"/>
        <v>CTD-DORM-02</v>
      </c>
      <c r="T182" t="str">
        <f t="shared" si="131"/>
        <v>CTD-HVAC_dia-V86-ST-DORMITÓRIO 2-ST</v>
      </c>
      <c r="U182">
        <f>INDEX('Ambiente-Termico'!$B$2:$EC$1000, MATCH($O182, 'Ambiente-Termico'!$I$2:$I$1000, 0), MATCH(U$1, 'Ambiente-Termico'!$B$1:$EC$1, 0))</f>
        <v>8760</v>
      </c>
      <c r="V182">
        <f>INDEX('Ambiente-Termico'!$B$2:$EC$1000, MATCH($O182, 'Ambiente-Termico'!$I$2:$I$1000, 0), MATCH(V$1, 'Ambiente-Termico'!$B$1:$EC$1, 0))</f>
        <v>24.01</v>
      </c>
      <c r="W182">
        <f>INDEX('Ambiente-Termico'!$B$2:$EC$1000, MATCH($O182, 'Ambiente-Termico'!$I$2:$I$1000, 0), MATCH(W$1, 'Ambiente-Termico'!$B$1:$EC$1, 0))</f>
        <v>24.01</v>
      </c>
      <c r="X182">
        <f>INDEX('Ambiente-Termico'!$B$2:$EC$1000, MATCH($O182, 'Ambiente-Termico'!$I$2:$I$1000, 0), MATCH(X$1, 'Ambiente-Termico'!$B$1:$EC$1, 0))</f>
        <v>22.12</v>
      </c>
      <c r="Y182">
        <f>INDEX('Ambiente-Termico'!$B$2:$EC$1000, MATCH($O182, 'Ambiente-Termico'!$I$2:$I$1000, 0), MATCH(Y$1, 'Ambiente-Termico'!$B$1:$EC$1, 0))</f>
        <v>22.12</v>
      </c>
      <c r="Z182">
        <f>INDEX('Ambiente-Termico'!$B$2:$EC$1000, MATCH($O182, 'Ambiente-Termico'!$I$2:$I$1000, 0), MATCH(Z$1, 'Ambiente-Termico'!$B$1:$EC$1, 0))</f>
        <v>27.56</v>
      </c>
      <c r="AA182">
        <f>INDEX('Ambiente-Termico'!$B$2:$EC$1000, MATCH($O182, 'Ambiente-Termico'!$I$2:$I$1000, 0), MATCH(AA$1, 'Ambiente-Termico'!$B$1:$EC$1, 0))</f>
        <v>27.56</v>
      </c>
      <c r="AB182">
        <f>INDEX('Ambiente-Termico'!$B$2:$EC$1000, MATCH($O182, 'Ambiente-Termico'!$I$2:$I$1000, 0), MATCH(AB$1, 'Ambiente-Termico'!$B$1:$EC$1, 0))</f>
        <v>21.38</v>
      </c>
      <c r="AC182">
        <f>INDEX('Ambiente-Termico'!$B$2:$EC$1000, MATCH($O182, 'Ambiente-Termico'!$I$2:$I$1000, 0), MATCH(AC$1, 'Ambiente-Termico'!$B$1:$EC$1, 0))</f>
        <v>21.38</v>
      </c>
      <c r="AD182">
        <f>INDEX('Ambiente-Termico'!$B$2:$EC$1000, MATCH($O182, 'Ambiente-Termico'!$I$2:$I$1000, 0), MATCH(AD$1, 'Ambiente-Termico'!$B$1:$EC$1, 0))</f>
        <v>25.78</v>
      </c>
      <c r="AE182">
        <f>INDEX('Ambiente-Termico'!$B$2:$EC$1000, MATCH($O182, 'Ambiente-Termico'!$I$2:$I$1000, 0), MATCH(AE$1, 'Ambiente-Termico'!$B$1:$EC$1, 0))</f>
        <v>25.78</v>
      </c>
      <c r="AF182">
        <f>INDEX('Ambiente-Termico'!$B$2:$EC$1000, MATCH($O182, 'Ambiente-Termico'!$I$2:$I$1000, 0), MATCH(AF$1, 'Ambiente-Termico'!$B$1:$EC$1, 0))</f>
        <v>21.75</v>
      </c>
      <c r="AG182">
        <f>INDEX('Ambiente-Termico'!$B$2:$EC$1000, MATCH($O182, 'Ambiente-Termico'!$I$2:$I$1000, 0), MATCH(AG$1, 'Ambiente-Termico'!$B$1:$EC$1, 0))</f>
        <v>21.75</v>
      </c>
      <c r="AH182" s="2">
        <f t="shared" si="132"/>
        <v>0</v>
      </c>
      <c r="AI182" s="2">
        <f t="shared" si="132"/>
        <v>0</v>
      </c>
      <c r="AJ182" s="2">
        <f t="shared" si="132"/>
        <v>8.960573476702427E-3</v>
      </c>
      <c r="AK182" s="2">
        <f t="shared" si="132"/>
        <v>8.960573476702427E-3</v>
      </c>
      <c r="AL182" s="2">
        <f t="shared" si="133"/>
        <v>2.9577464788732355E-2</v>
      </c>
      <c r="AM182" s="2">
        <f t="shared" si="133"/>
        <v>2.9577464788732355E-2</v>
      </c>
      <c r="AN182" s="2">
        <f t="shared" si="133"/>
        <v>1.9266055045871644E-2</v>
      </c>
      <c r="AO182" s="2">
        <f t="shared" si="133"/>
        <v>1.9266055045871644E-2</v>
      </c>
      <c r="AP182" s="2">
        <f t="shared" si="134"/>
        <v>1.6030534351144987E-2</v>
      </c>
      <c r="AQ182" s="2">
        <f t="shared" si="134"/>
        <v>1.6030534351144987E-2</v>
      </c>
      <c r="AR182" s="2">
        <f t="shared" si="134"/>
        <v>1.405258386219399E-2</v>
      </c>
      <c r="AS182" s="2">
        <f t="shared" si="134"/>
        <v>1.405258386219399E-2</v>
      </c>
      <c r="AT182">
        <f>INDEX('Ambiente-Termico'!$B$2:$EC$1000, MATCH($O182, 'Ambiente-Termico'!$I$2:$I$1000, 0), MATCH(AT$1, 'Ambiente-Termico'!$B$1:$EC$1, 0))</f>
        <v>0</v>
      </c>
      <c r="AU182" s="2">
        <f>INDEX('Ambiente-Termico'!$B$2:$EC$1000, MATCH($O182, 'Ambiente-Termico'!$I$2:$I$1000, 0), MATCH(AU$1, 'Ambiente-Termico'!$B$1:$EC$1, 0))</f>
        <v>0</v>
      </c>
      <c r="AV182">
        <f>INDEX('Ambiente-Termico'!$B$2:$EC$1000, MATCH($O182, 'Ambiente-Termico'!$I$2:$I$1000, 0), MATCH(AV$1, 'Ambiente-Termico'!$B$1:$EC$1, 0))</f>
        <v>8760</v>
      </c>
      <c r="AW182" s="2">
        <f>INDEX('Ambiente-Termico'!$B$2:$EC$1000, MATCH($O182, 'Ambiente-Termico'!$I$2:$I$1000, 0), MATCH(AW$1, 'Ambiente-Termico'!$B$1:$EC$1, 0))</f>
        <v>1</v>
      </c>
      <c r="AX182">
        <f>INDEX('Ambiente-Termico'!$B$2:$EC$1000, MATCH($O182, 'Ambiente-Termico'!$I$2:$I$1000, 0), MATCH(AX$1, 'Ambiente-Termico'!$B$1:$EC$1, 0))</f>
        <v>0</v>
      </c>
      <c r="AY182" s="2">
        <f>INDEX('Ambiente-Termico'!$B$2:$EC$1000, MATCH($O182, 'Ambiente-Termico'!$I$2:$I$1000, 0), MATCH(AY$1, 'Ambiente-Termico'!$B$1:$EC$1, 0))</f>
        <v>0</v>
      </c>
      <c r="AZ182">
        <f>INDEX('Ambiente-Termico'!$B$2:$EC$1000, MATCH($O182, 'Ambiente-Termico'!$I$2:$I$1000, 0), MATCH(AZ$1, 'Ambiente-Termico'!$B$1:$EC$1, 0))</f>
        <v>0</v>
      </c>
      <c r="BA182" s="2">
        <f>INDEX('Ambiente-Termico'!$B$2:$EC$1000, MATCH($O182, 'Ambiente-Termico'!$I$2:$I$1000, 0), MATCH(BA$1, 'Ambiente-Termico'!$B$1:$EC$1, 0))</f>
        <v>0</v>
      </c>
      <c r="BB182">
        <f>INDEX('Ambiente-Termico'!$B$2:$EC$1000, MATCH($O182, 'Ambiente-Termico'!$I$2:$I$1000, 0), MATCH(BB$1, 'Ambiente-Termico'!$B$1:$EC$1, 0))</f>
        <v>8760</v>
      </c>
      <c r="BC182" s="2">
        <f>INDEX('Ambiente-Termico'!$B$2:$EC$1000, MATCH($O182, 'Ambiente-Termico'!$I$2:$I$1000, 0), MATCH(BC$1, 'Ambiente-Termico'!$B$1:$EC$1, 0))</f>
        <v>1</v>
      </c>
      <c r="BD182" t="e">
        <f>INDEX('Ambiente-Termico'!$B$2:$EC$1000, MATCH($O182, 'Ambiente-Termico'!$I$2:$I$1000, 0), MATCH(BD$1, 'Ambiente-Termico'!$B$1:$EC$1, 0))</f>
        <v>#N/A</v>
      </c>
      <c r="BE182" s="2" t="e">
        <f>INDEX('Ambiente-Termico'!$B$2:$EC$1000, MATCH($O182, 'Ambiente-Termico'!$I$2:$I$1000, 0), MATCH(BE$1, 'Ambiente-Termico'!$B$1:$EC$1, 0))</f>
        <v>#N/A</v>
      </c>
      <c r="BF182">
        <f>INDEX('Ambiente-Termico'!$B$2:$EC$1000, MATCH($O182, 'Ambiente-Termico'!$I$2:$I$1000, 0), MATCH(BF$1, 'Ambiente-Termico'!$B$1:$EC$1, 0))</f>
        <v>0</v>
      </c>
      <c r="BG182" s="2">
        <f>INDEX('Ambiente-Termico'!$B$2:$EC$1000, MATCH($O182, 'Ambiente-Termico'!$I$2:$I$1000, 0), MATCH(BG$1, 'Ambiente-Termico'!$B$1:$EC$1, 0))</f>
        <v>0</v>
      </c>
      <c r="BH182">
        <f>INDEX('Ambiente-Termico'!$B$2:$EC$1000, MATCH($O182, 'Ambiente-Termico'!$I$2:$I$1000, 0), MATCH(BH$1, 'Ambiente-Termico'!$B$1:$EC$1, 0))</f>
        <v>0</v>
      </c>
      <c r="BI182" s="2">
        <f>INDEX('Ambiente-Termico'!$B$2:$EC$1000, MATCH($O182, 'Ambiente-Termico'!$I$2:$I$1000, 0), MATCH(BI$1, 'Ambiente-Termico'!$B$1:$EC$1, 0))</f>
        <v>0</v>
      </c>
      <c r="BJ182">
        <f>INDEX('Ambiente-Termico'!$B$2:$EC$1000, MATCH($O182, 'Ambiente-Termico'!$I$2:$I$1000, 0), MATCH(BJ$1, 'Ambiente-Termico'!$B$1:$EC$1, 0))</f>
        <v>8760</v>
      </c>
      <c r="BK182" s="2">
        <f>INDEX('Ambiente-Termico'!$B$2:$EC$1000, MATCH($O182, 'Ambiente-Termico'!$I$2:$I$1000, 0), MATCH(BK$1, 'Ambiente-Termico'!$B$1:$EC$1, 0))</f>
        <v>1</v>
      </c>
      <c r="BL182">
        <f>INDEX('Ambiente-Termico'!$B$2:$EC$1000, MATCH($O182, 'Ambiente-Termico'!$I$2:$I$1000, 0), MATCH(BL$1, 'Ambiente-Termico'!$B$1:$EC$1, 0))</f>
        <v>0</v>
      </c>
      <c r="BM182" s="2">
        <f>INDEX('Ambiente-Termico'!$B$2:$EC$1000, MATCH($O182, 'Ambiente-Termico'!$I$2:$I$1000, 0), MATCH(BM$1, 'Ambiente-Termico'!$B$1:$EC$1, 0))</f>
        <v>0</v>
      </c>
      <c r="BN182">
        <f>INDEX('Ambiente-Termico'!$B$2:$EC$1000, MATCH($O182, 'Ambiente-Termico'!$I$2:$I$1000, 0), MATCH(BN$1, 'Ambiente-Termico'!$B$1:$EC$1, 0))</f>
        <v>0</v>
      </c>
      <c r="BO182" s="2">
        <f>INDEX('Ambiente-Termico'!$B$2:$EC$1000, MATCH($O182, 'Ambiente-Termico'!$I$2:$I$1000, 0), MATCH(BO$1, 'Ambiente-Termico'!$B$1:$EC$1, 0))</f>
        <v>0</v>
      </c>
      <c r="BP182">
        <f>INDEX('Ambiente-Termico'!$B$2:$EC$1000, MATCH($O182, 'Ambiente-Termico'!$I$2:$I$1000, 0), MATCH(BP$1, 'Ambiente-Termico'!$B$1:$EC$1, 0))</f>
        <v>8760</v>
      </c>
      <c r="BQ182" s="2">
        <f>INDEX('Ambiente-Termico'!$B$2:$EC$1000, MATCH($O182, 'Ambiente-Termico'!$I$2:$I$1000, 0), MATCH(BQ$1, 'Ambiente-Termico'!$B$1:$EC$1, 0))</f>
        <v>1</v>
      </c>
      <c r="BR182">
        <f>INDEX('Ambiente-Termico'!$B$2:$EC$1000, MATCH($O182, 'Ambiente-Termico'!$I$2:$I$1000, 0), MATCH(BR$1, 'Ambiente-Termico'!$B$1:$EC$1, 0))</f>
        <v>0</v>
      </c>
      <c r="BS182" s="2">
        <f>INDEX('Ambiente-Termico'!$B$2:$EC$1000, MATCH($O182, 'Ambiente-Termico'!$I$2:$I$1000, 0), MATCH(BS$1, 'Ambiente-Termico'!$B$1:$EC$1, 0))</f>
        <v>0</v>
      </c>
      <c r="BT182">
        <f>INDEX('Ambiente-Termico'!$B$2:$EC$1000, MATCH($O182, 'Ambiente-Termico'!$I$2:$I$1000, 0), MATCH(BT$1, 'Ambiente-Termico'!$B$1:$EC$1, 0))</f>
        <v>2441</v>
      </c>
      <c r="BU182" s="2">
        <f>INDEX('Ambiente-Termico'!$B$2:$EC$1000, MATCH($O182, 'Ambiente-Termico'!$I$2:$I$1000, 0), MATCH(BU$1, 'Ambiente-Termico'!$B$1:$EC$1, 0))</f>
        <v>0.27865296803652972</v>
      </c>
      <c r="BV182">
        <f>INDEX('Ambiente-Termico'!$B$2:$EC$1000, MATCH($O182, 'Ambiente-Termico'!$I$2:$I$1000, 0), MATCH(BV$1, 'Ambiente-Termico'!$B$1:$EC$1, 0))</f>
        <v>6319</v>
      </c>
      <c r="BW182" s="2">
        <f>INDEX('Ambiente-Termico'!$B$2:$EC$1000, MATCH($O182, 'Ambiente-Termico'!$I$2:$I$1000, 0), MATCH(BW$1, 'Ambiente-Termico'!$B$1:$EC$1, 0))</f>
        <v>0.72134703196347028</v>
      </c>
      <c r="BX182">
        <f>INDEX('Ambiente-Termico'!$B$2:$EC$1000, MATCH($O182, 'Ambiente-Termico'!$I$2:$I$1000, 0), MATCH(BX$1, 'Ambiente-Termico'!$B$1:$EC$1, 0))</f>
        <v>0</v>
      </c>
      <c r="BY182" s="2">
        <f>INDEX('Ambiente-Termico'!$B$2:$EC$1000, MATCH($O182, 'Ambiente-Termico'!$I$2:$I$1000, 0), MATCH(BY$1, 'Ambiente-Termico'!$B$1:$EC$1, 0))</f>
        <v>0</v>
      </c>
      <c r="BZ182">
        <f>INDEX('Ambiente-Termico'!$B$2:$EC$1000, MATCH($O182, 'Ambiente-Termico'!$I$2:$I$1000, 0), MATCH(BZ$1, 'Ambiente-Termico'!$B$1:$EC$1, 0))</f>
        <v>2441</v>
      </c>
      <c r="CA182" s="2">
        <f>INDEX('Ambiente-Termico'!$B$2:$EC$1000, MATCH($O182, 'Ambiente-Termico'!$I$2:$I$1000, 0), MATCH(CA$1, 'Ambiente-Termico'!$B$1:$EC$1, 0))</f>
        <v>0.27865296803652972</v>
      </c>
      <c r="CB182">
        <f>INDEX('Ambiente-Termico'!$B$2:$EC$1000, MATCH($O182, 'Ambiente-Termico'!$I$2:$I$1000, 0), MATCH(CB$1, 'Ambiente-Termico'!$B$1:$EC$1, 0))</f>
        <v>6319</v>
      </c>
      <c r="CC182" s="2">
        <f>INDEX('Ambiente-Termico'!$B$2:$EC$1000, MATCH($O182, 'Ambiente-Termico'!$I$2:$I$1000, 0), MATCH(CC$1, 'Ambiente-Termico'!$B$1:$EC$1, 0))</f>
        <v>0.72134703196347028</v>
      </c>
      <c r="CD182">
        <f>INDEX('Ambiente-Termico'!$B$2:$EC$1000, MATCH($O182, 'Ambiente-Termico'!$I$2:$I$1000, 0), MATCH(CD$1, 'Ambiente-Termico'!$B$1:$EC$1, 0))</f>
        <v>1660.92</v>
      </c>
      <c r="CE182">
        <f>INDEX('Ambiente-Termico'!$B$2:$EC$1000, MATCH($O182, 'Ambiente-Termico'!$I$2:$I$1000, 0), MATCH(CE$1, 'Ambiente-Termico'!$B$1:$EC$1, 0))</f>
        <v>623.29999999999995</v>
      </c>
      <c r="CF182">
        <f>INDEX('Ambiente-Termico'!$B$2:$EC$1000, MATCH($O182, 'Ambiente-Termico'!$I$2:$I$1000, 0), MATCH(CF$1, 'Ambiente-Termico'!$B$1:$EC$1, 0))</f>
        <v>83.046000000000006</v>
      </c>
      <c r="CG182">
        <f>INDEX('Ambiente-Termico'!$B$2:$EC$1000, MATCH($O182, 'Ambiente-Termico'!$I$2:$I$1000, 0), MATCH(CG$1, 'Ambiente-Termico'!$B$1:$EC$1, 0))</f>
        <v>31.164999999999999</v>
      </c>
      <c r="CH182">
        <f>INDEX('Ambiente-Termico'!$B$2:$EC$1000, MATCH($O182, 'Ambiente-Termico'!$I$2:$I$1000, 0), MATCH(CH$1, 'Ambiente-Termico'!$B$1:$EC$1, 0))</f>
        <v>51.881000000000007</v>
      </c>
      <c r="CI182">
        <f>INDEX('Ambiente-Termico'!$B$2:$EC$1000, MATCH($O182, 'Ambiente-Termico'!$I$2:$I$1000, 0), MATCH(CI$1, 'Ambiente-Termico'!$B$1:$EC$1, 0))</f>
        <v>660.71</v>
      </c>
      <c r="CJ182">
        <f>INDEX('Ambiente-Termico'!$B$2:$EC$1000, MATCH($O182, 'Ambiente-Termico'!$I$2:$I$1000, 0), MATCH(CJ$1, 'Ambiente-Termico'!$B$1:$EC$1, 0))</f>
        <v>51.541926777623019</v>
      </c>
      <c r="CK182">
        <f>INDEX('Ambiente-Termico'!$B$2:$EC$1000, MATCH($O182, 'Ambiente-Termico'!$I$2:$I$1000, 0), MATCH(CK$1, 'Ambiente-Termico'!$B$1:$EC$1, 0))</f>
        <v>99.8</v>
      </c>
      <c r="CL182">
        <f>INDEX('Ambiente-Termico'!$B$2:$EC$1000, MATCH($O182, 'Ambiente-Termico'!$I$2:$I$1000, 0), MATCH(CL$1, 'Ambiente-Termico'!$B$1:$EC$1, 0))</f>
        <v>93.63</v>
      </c>
      <c r="CM182">
        <f>INDEX('Ambiente-Termico'!$B$2:$EC$1000, MATCH($O182, 'Ambiente-Termico'!$I$2:$I$1000, 0), MATCH(CM$1, 'Ambiente-Termico'!$B$1:$EC$1, 0))</f>
        <v>18.84</v>
      </c>
      <c r="CN182" t="str">
        <f>INDEX('Ambiente-Termico'!$B$2:$EC$1000, MATCH($O182, 'Ambiente-Termico'!$I$2:$I$1000, 0), MATCH(CN$1, 'Ambiente-Termico'!$B$1:$EC$1, 0))</f>
        <v xml:space="preserve"> 02/21  17:00:00</v>
      </c>
      <c r="CO182">
        <f>INDEX('Ambiente-Termico'!$B$2:$EC$1000, MATCH($O182, 'Ambiente-Termico'!$I$2:$I$1000, 0), MATCH(CO$1, 'Ambiente-Termico'!$B$1:$EC$1, 0))</f>
        <v>1047.4959932518771</v>
      </c>
      <c r="CP182">
        <f>INDEX('Ambiente-Termico'!$B$2:$EC$1000, MATCH($O182, 'Ambiente-Termico'!$I$2:$I$1000, 0), MATCH(CP$1, 'Ambiente-Termico'!$B$1:$EC$1, 0))</f>
        <v>81</v>
      </c>
      <c r="CQ182">
        <f>INDEX('Ambiente-Termico'!$B$2:$EC$1000, MATCH($O182, 'Ambiente-Termico'!$I$2:$I$1000, 0), MATCH(CQ$1, 'Ambiente-Termico'!$B$1:$EC$1, 0))</f>
        <v>54.728125000000041</v>
      </c>
      <c r="CR182">
        <f>INDEX('Ambiente-Termico'!$B$2:$EC$1000, MATCH($O182, 'Ambiente-Termico'!$I$2:$I$1000, 0), MATCH(CR$1, 'Ambiente-Termico'!$B$1:$EC$1, 0))</f>
        <v>0</v>
      </c>
      <c r="CS182">
        <f>INDEX('Ambiente-Termico'!$B$2:$EC$1000, MATCH($O182, 'Ambiente-Termico'!$I$2:$I$1000, 0), MATCH(CS$1, 'Ambiente-Termico'!$B$1:$EC$1, 0))</f>
        <v>2147.5455842500842</v>
      </c>
      <c r="CT182">
        <f>INDEX('Ambiente-Termico'!$B$2:$EC$1000, MATCH($O182, 'Ambiente-Termico'!$I$2:$I$1000, 0), MATCH(CT$1, 'Ambiente-Termico'!$B$1:$EC$1, 0))</f>
        <v>642.24856675908927</v>
      </c>
      <c r="CU182">
        <f>INDEX('Ambiente-Termico'!$B$2:$EC$1000, MATCH($O182, 'Ambiente-Termico'!$I$2:$I$1000, 0), MATCH(CU$1, 'Ambiente-Termico'!$B$1:$EC$1, 0))</f>
        <v>1505.2970174909949</v>
      </c>
      <c r="CV182">
        <f>INDEX('Ambiente-Termico'!$B$2:$EC$1000, MATCH($O182, 'Ambiente-Termico'!$I$2:$I$1000, 0), MATCH(CV$1, 'Ambiente-Termico'!$B$1:$EC$1, 0))</f>
        <v>-1236.7582403354929</v>
      </c>
      <c r="CW182">
        <f>INDEX('Ambiente-Termico'!$B$2:$EC$1000, MATCH($O182, 'Ambiente-Termico'!$I$2:$I$1000, 0), MATCH(CW$1, 'Ambiente-Termico'!$B$1:$EC$1, 0))</f>
        <v>0</v>
      </c>
      <c r="CX182">
        <f>INDEX('Ambiente-Termico'!$B$2:$EC$1000, MATCH($O182, 'Ambiente-Termico'!$I$2:$I$1000, 0), MATCH(CX$1, 'Ambiente-Termico'!$B$1:$EC$1, 0))</f>
        <v>0.98052433728616961</v>
      </c>
      <c r="CY182">
        <f>INDEX('Ambiente-Termico'!$B$2:$EC$1000, MATCH($O182, 'Ambiente-Termico'!$I$2:$I$1000, 0), MATCH(CY$1, 'Ambiente-Termico'!$B$1:$EC$1, 0))</f>
        <v>1047.4959932518771</v>
      </c>
      <c r="CZ182">
        <f>INDEX('Ambiente-Termico'!$B$2:$EC$1000, MATCH($O182, 'Ambiente-Termico'!$I$2:$I$1000, 0), MATCH(CZ$1, 'Ambiente-Termico'!$B$1:$EC$1, 0))</f>
        <v>0</v>
      </c>
      <c r="DA182" t="str">
        <f>INDEX('Ambiente-Termico'!$B$2:$EC$1000, MATCH($O182, 'Ambiente-Termico'!$I$2:$I$1000, 0), MATCH(DA$1, 'Ambiente-Termico'!$B$1:$EC$1, 0))</f>
        <v xml:space="preserve"> 02/21  18:00:00</v>
      </c>
      <c r="DB182">
        <f>INDEX('Ambiente-Termico'!$B$2:$EC$1000, MATCH($O182, 'Ambiente-Termico'!$I$2:$I$1000, 0), MATCH(DB$1, 'Ambiente-Termico'!$B$1:$EC$1, 0))</f>
        <v>857.99487874485192</v>
      </c>
      <c r="DC182">
        <f>INDEX('Ambiente-Termico'!$B$2:$EC$1000, MATCH($O182, 'Ambiente-Termico'!$I$2:$I$1000, 0), MATCH(DC$1, 'Ambiente-Termico'!$B$1:$EC$1, 0))</f>
        <v>81</v>
      </c>
      <c r="DD182">
        <f>INDEX('Ambiente-Termico'!$B$2:$EC$1000, MATCH($O182, 'Ambiente-Termico'!$I$2:$I$1000, 0), MATCH(DD$1, 'Ambiente-Termico'!$B$1:$EC$1, 0))</f>
        <v>54.728125000000041</v>
      </c>
      <c r="DE182">
        <f>INDEX('Ambiente-Termico'!$B$2:$EC$1000, MATCH($O182, 'Ambiente-Termico'!$I$2:$I$1000, 0), MATCH(DE$1, 'Ambiente-Termico'!$B$1:$EC$1, 0))</f>
        <v>0</v>
      </c>
      <c r="DF182">
        <f>INDEX('Ambiente-Termico'!$B$2:$EC$1000, MATCH($O182, 'Ambiente-Termico'!$I$2:$I$1000, 0), MATCH(DF$1, 'Ambiente-Termico'!$B$1:$EC$1, 0))</f>
        <v>1606.1929194133279</v>
      </c>
      <c r="DG182">
        <f>INDEX('Ambiente-Termico'!$B$2:$EC$1000, MATCH($O182, 'Ambiente-Termico'!$I$2:$I$1000, 0), MATCH(DG$1, 'Ambiente-Termico'!$B$1:$EC$1, 0))</f>
        <v>480.61099314227317</v>
      </c>
      <c r="DH182">
        <f>INDEX('Ambiente-Termico'!$B$2:$EC$1000, MATCH($O182, 'Ambiente-Termico'!$I$2:$I$1000, 0), MATCH(DH$1, 'Ambiente-Termico'!$B$1:$EC$1, 0))</f>
        <v>1125.581926271054</v>
      </c>
      <c r="DI182">
        <f>INDEX('Ambiente-Termico'!$B$2:$EC$1000, MATCH($O182, 'Ambiente-Termico'!$I$2:$I$1000, 0), MATCH(DI$1, 'Ambiente-Termico'!$B$1:$EC$1, 0))</f>
        <v>-883.59966741942026</v>
      </c>
      <c r="DJ182">
        <f>INDEX('Ambiente-Termico'!$B$2:$EC$1000, MATCH($O182, 'Ambiente-Termico'!$I$2:$I$1000, 0), MATCH(DJ$1, 'Ambiente-Termico'!$B$1:$EC$1, 0))</f>
        <v>0</v>
      </c>
      <c r="DK182">
        <f>INDEX('Ambiente-Termico'!$B$2:$EC$1000, MATCH($O182, 'Ambiente-Termico'!$I$2:$I$1000, 0), MATCH(DK$1, 'Ambiente-Termico'!$B$1:$EC$1, 0))</f>
        <v>-0.32649824905558938</v>
      </c>
      <c r="DL182">
        <f>INDEX('Ambiente-Termico'!$B$2:$EC$1000, MATCH($O182, 'Ambiente-Termico'!$I$2:$I$1000, 0), MATCH(DL$1, 'Ambiente-Termico'!$B$1:$EC$1, 0))</f>
        <v>857.99487874485192</v>
      </c>
      <c r="DM182">
        <f>INDEX('Ambiente-Termico'!$B$2:$EC$1000, MATCH($O182, 'Ambiente-Termico'!$I$2:$I$1000, 0), MATCH(DM$1, 'Ambiente-Termico'!$B$1:$EC$1, 0))</f>
        <v>0</v>
      </c>
      <c r="DN182" s="2">
        <f t="shared" si="90"/>
        <v>0.57423224814150209</v>
      </c>
      <c r="DO182" s="2">
        <f t="shared" si="91"/>
        <v>3.8834641139150472E-3</v>
      </c>
      <c r="DP182" s="2">
        <f t="shared" si="92"/>
        <v>0.57423224814150209</v>
      </c>
      <c r="DQ182" s="2">
        <f t="shared" si="93"/>
        <v>3.8834641139149362E-3</v>
      </c>
      <c r="DR182" s="2">
        <f t="shared" si="94"/>
        <v>0.68319558387552781</v>
      </c>
      <c r="DS182" s="2">
        <f t="shared" si="95"/>
        <v>0.84498781177342797</v>
      </c>
      <c r="DT182" s="2">
        <f t="shared" si="96"/>
        <v>-0.58100575795082654</v>
      </c>
      <c r="DU182" s="2">
        <f t="shared" si="97"/>
        <v>0.29579452441433818</v>
      </c>
      <c r="DV182" s="2">
        <f t="shared" si="98"/>
        <v>-0.24491424012764273</v>
      </c>
      <c r="DW182" s="2">
        <f t="shared" si="99"/>
        <v>0.14519056261343011</v>
      </c>
      <c r="DX182" s="2">
        <f t="shared" si="100"/>
        <v>0.14563344290848279</v>
      </c>
      <c r="DY182" s="2">
        <f t="shared" si="101"/>
        <v>7.7327264755009936E-2</v>
      </c>
      <c r="DZ182" s="2">
        <f t="shared" si="102"/>
        <v>5.2246619894077549E-2</v>
      </c>
      <c r="EA182" s="2">
        <f t="shared" si="103"/>
        <v>0</v>
      </c>
      <c r="EB182" s="2">
        <f t="shared" si="104"/>
        <v>2.0501706909476392</v>
      </c>
      <c r="EC182" s="2">
        <f t="shared" si="105"/>
        <v>0.6131274686457503</v>
      </c>
      <c r="ED182" s="2">
        <f t="shared" si="106"/>
        <v>1.4370432223018887</v>
      </c>
      <c r="EE182" s="2">
        <f t="shared" si="107"/>
        <v>-1.1806806405970725</v>
      </c>
      <c r="EF182" s="2">
        <f t="shared" si="108"/>
        <v>0</v>
      </c>
      <c r="EG182" s="2">
        <f t="shared" si="109"/>
        <v>9.3606500034639872E-4</v>
      </c>
      <c r="EH182" s="2">
        <f t="shared" si="110"/>
        <v>1</v>
      </c>
      <c r="EI182" s="2">
        <f t="shared" si="111"/>
        <v>0</v>
      </c>
      <c r="EJ182" s="2">
        <f t="shared" si="112"/>
        <v>0.1960926613636873</v>
      </c>
      <c r="EK182" s="2">
        <f t="shared" si="113"/>
        <v>9.4406157899792717E-2</v>
      </c>
      <c r="EL182" s="2">
        <f t="shared" si="114"/>
        <v>6.3786074201353057E-2</v>
      </c>
      <c r="EM182" s="2">
        <f t="shared" si="115"/>
        <v>0</v>
      </c>
      <c r="EN182" s="2">
        <f t="shared" si="116"/>
        <v>1.8720308934279466</v>
      </c>
      <c r="EO182" s="2">
        <f t="shared" si="117"/>
        <v>0.56015601613537824</v>
      </c>
      <c r="EP182" s="2">
        <f t="shared" si="118"/>
        <v>1.3118748772925677</v>
      </c>
      <c r="EQ182" s="2">
        <f t="shared" si="119"/>
        <v>-1.0298425891679275</v>
      </c>
      <c r="ER182" s="2">
        <f t="shared" si="120"/>
        <v>0</v>
      </c>
      <c r="ES182" s="2">
        <f t="shared" si="121"/>
        <v>-3.8053636116478791E-4</v>
      </c>
      <c r="ET182" s="2">
        <f t="shared" si="122"/>
        <v>1</v>
      </c>
      <c r="EU182" s="2">
        <f t="shared" si="123"/>
        <v>0</v>
      </c>
      <c r="EV182">
        <f>INDEX('Ambiente-Luminico'!$B$2:$DZ$1000, MATCH($P182, 'Ambiente-Luminico'!$M$2:$M$1000, 0), MATCH(EV$1, 'Ambiente-Luminico'!$B$1:$DZ$1, 0))</f>
        <v>0.16071427999999999</v>
      </c>
      <c r="EW182">
        <f>INDEX('Ambiente-Luminico'!$B$2:$DZ$1000, MATCH($P182, 'Ambiente-Luminico'!$M$2:$M$1000, 0), MATCH(EW$1, 'Ambiente-Luminico'!$B$1:$DZ$1, 0))</f>
        <v>0.33928570000000002</v>
      </c>
      <c r="EX182">
        <f>INDEX('Ambiente-Luminico'!$B$2:$DZ$1000, MATCH($P182, 'Ambiente-Luminico'!$M$2:$M$1000, 0), MATCH(EX$1, 'Ambiente-Luminico'!$B$1:$DZ$1, 0))</f>
        <v>0</v>
      </c>
      <c r="EY182">
        <f>INDEX('Ambiente-Luminico'!$B$2:$DZ$1000, MATCH($P182, 'Ambiente-Luminico'!$M$2:$M$1000, 0), MATCH(EY$1, 'Ambiente-Luminico'!$B$1:$DZ$1, 0))</f>
        <v>0.29480433</v>
      </c>
      <c r="EZ182">
        <f>INDEX('Ambiente-Luminico'!$B$2:$DZ$1000, MATCH($P182, 'Ambiente-Luminico'!$M$2:$M$1000, 0), MATCH(EZ$1, 'Ambiente-Luminico'!$B$1:$DZ$1, 0))</f>
        <v>2.6653619999999999E-2</v>
      </c>
      <c r="FA182">
        <f>INDEX('Ambiente-Luminico'!$B$2:$DZ$1000, MATCH($P182, 'Ambiente-Luminico'!$M$2:$M$1000, 0), MATCH(FA$1, 'Ambiente-Luminico'!$B$1:$DZ$1, 0))</f>
        <v>430.77569999999997</v>
      </c>
      <c r="FB182">
        <f>INDEX('Ambiente-Luminico'!$B$2:$DZ$1000, MATCH($P182, 'Ambiente-Luminico'!$M$2:$M$1000, 0), MATCH(FB$1, 'Ambiente-Luminico'!$B$1:$DZ$1, 0))</f>
        <v>0.29910713</v>
      </c>
    </row>
    <row r="183" spans="1:158" x14ac:dyDescent="0.3">
      <c r="A183">
        <f>IF(INDEX(Plan1!O$5:O$1000,ROW()-1)="","",INDEX(Plan1!O$5:O$1000,ROW()-1))</f>
        <v>182</v>
      </c>
      <c r="B183" t="str">
        <f>IF(INDEX(Plan1!P$5:P$1000,ROW()-1)="","",INDEX(Plan1!P$5:P$1000,ROW()-1))</f>
        <v>CTD-HVAC_dia-V60-ST</v>
      </c>
      <c r="C183" t="str">
        <f>IF(INDEX(Plan1!Q$5:Q$1000,ROW()-1)="","",INDEX(Plan1!Q$5:Q$1000,ROW()-1))</f>
        <v>CTD</v>
      </c>
      <c r="D183" t="str">
        <f>IF(INDEX(Plan1!R$5:R$1000,ROW()-1)="","",INDEX(Plan1!R$5:R$1000,ROW()-1))</f>
        <v>HVAC_dia</v>
      </c>
      <c r="E183" t="str">
        <f>IF(INDEX(Plan1!S$5:S$1000,ROW()-1)="","",INDEX(Plan1!S$5:S$1000,ROW()-1))</f>
        <v>V60</v>
      </c>
      <c r="F183" t="str">
        <f>IF(INDEX(Plan1!T$5:T$1000,ROW()-1)="","",INDEX(Plan1!T$5:T$1000,ROW()-1))</f>
        <v>ST</v>
      </c>
      <c r="G183" t="str">
        <f>IF(INDEX(Plan1!U$5:U$1000,ROW()-1)="","",INDEX(Plan1!U$5:U$1000,ROW()-1))</f>
        <v>DORMITÓRIO 2</v>
      </c>
      <c r="H183">
        <f>IF(INDEX(Plan1!W$5:W$1000,ROW()-1)="","",INDEX(Plan1!W$5:W$1000,ROW()-1))</f>
        <v>20</v>
      </c>
      <c r="I183">
        <f>IF(INDEX(Plan1!X$5:X$1000,ROW()-1)="","",INDEX(Plan1!X$5:X$1000,ROW()-1))</f>
        <v>14.52</v>
      </c>
      <c r="J183">
        <f>IF(INDEX(Plan1!Y$5:Y$1000,ROW()-1)="","",INDEX(Plan1!Y$5:Y$1000,ROW()-1))</f>
        <v>6.24</v>
      </c>
      <c r="K183" s="16">
        <f>IF(INDEX(Plan1!Z$5:Z$1000,ROW()-1)="","",INDEX(Plan1!Z$5:Z$1000,ROW()-1))</f>
        <v>0.43</v>
      </c>
      <c r="L183" s="2">
        <f>IF(INDEX(Plan1!AA$5:AA$1000,ROW()-1)="","",INDEX(Plan1!AA$5:AA$1000,ROW()-1))</f>
        <v>0.31</v>
      </c>
      <c r="M183" t="str">
        <f t="shared" si="124"/>
        <v>ST</v>
      </c>
      <c r="N183" t="str">
        <f t="shared" si="125"/>
        <v>Oeste</v>
      </c>
      <c r="O183" t="str">
        <f t="shared" si="126"/>
        <v>CTD-HVAC_dia-V60-ST-DORMITÓRIO 2-ST</v>
      </c>
      <c r="P183" t="str">
        <f t="shared" si="127"/>
        <v>CTD-VN-V60-ST-DORMITÓRIO 2-ST</v>
      </c>
      <c r="Q183" t="str">
        <f t="shared" si="128"/>
        <v>CTD_ST_V60</v>
      </c>
      <c r="R183" t="str">
        <f t="shared" si="129"/>
        <v>CTD_ST_V60_sDG</v>
      </c>
      <c r="S183" t="str">
        <f t="shared" si="130"/>
        <v>CTD-DORM-02</v>
      </c>
      <c r="T183" t="str">
        <f t="shared" si="131"/>
        <v>CTD-HVAC_dia-V86-ST-DORMITÓRIO 2-ST</v>
      </c>
      <c r="U183">
        <f>INDEX('Ambiente-Termico'!$B$2:$EC$1000, MATCH($O183, 'Ambiente-Termico'!$I$2:$I$1000, 0), MATCH(U$1, 'Ambiente-Termico'!$B$1:$EC$1, 0))</f>
        <v>8760</v>
      </c>
      <c r="V183">
        <f>INDEX('Ambiente-Termico'!$B$2:$EC$1000, MATCH($O183, 'Ambiente-Termico'!$I$2:$I$1000, 0), MATCH(V$1, 'Ambiente-Termico'!$B$1:$EC$1, 0))</f>
        <v>24.01</v>
      </c>
      <c r="W183">
        <f>INDEX('Ambiente-Termico'!$B$2:$EC$1000, MATCH($O183, 'Ambiente-Termico'!$I$2:$I$1000, 0), MATCH(W$1, 'Ambiente-Termico'!$B$1:$EC$1, 0))</f>
        <v>24.01</v>
      </c>
      <c r="X183">
        <f>INDEX('Ambiente-Termico'!$B$2:$EC$1000, MATCH($O183, 'Ambiente-Termico'!$I$2:$I$1000, 0), MATCH(X$1, 'Ambiente-Termico'!$B$1:$EC$1, 0))</f>
        <v>22.26</v>
      </c>
      <c r="Y183">
        <f>INDEX('Ambiente-Termico'!$B$2:$EC$1000, MATCH($O183, 'Ambiente-Termico'!$I$2:$I$1000, 0), MATCH(Y$1, 'Ambiente-Termico'!$B$1:$EC$1, 0))</f>
        <v>22.26</v>
      </c>
      <c r="Z183">
        <f>INDEX('Ambiente-Termico'!$B$2:$EC$1000, MATCH($O183, 'Ambiente-Termico'!$I$2:$I$1000, 0), MATCH(Z$1, 'Ambiente-Termico'!$B$1:$EC$1, 0))</f>
        <v>28.26</v>
      </c>
      <c r="AA183">
        <f>INDEX('Ambiente-Termico'!$B$2:$EC$1000, MATCH($O183, 'Ambiente-Termico'!$I$2:$I$1000, 0), MATCH(AA$1, 'Ambiente-Termico'!$B$1:$EC$1, 0))</f>
        <v>28.26</v>
      </c>
      <c r="AB183">
        <f>INDEX('Ambiente-Termico'!$B$2:$EC$1000, MATCH($O183, 'Ambiente-Termico'!$I$2:$I$1000, 0), MATCH(AB$1, 'Ambiente-Termico'!$B$1:$EC$1, 0))</f>
        <v>21.65</v>
      </c>
      <c r="AC183">
        <f>INDEX('Ambiente-Termico'!$B$2:$EC$1000, MATCH($O183, 'Ambiente-Termico'!$I$2:$I$1000, 0), MATCH(AC$1, 'Ambiente-Termico'!$B$1:$EC$1, 0))</f>
        <v>21.65</v>
      </c>
      <c r="AD183">
        <f>INDEX('Ambiente-Termico'!$B$2:$EC$1000, MATCH($O183, 'Ambiente-Termico'!$I$2:$I$1000, 0), MATCH(AD$1, 'Ambiente-Termico'!$B$1:$EC$1, 0))</f>
        <v>26.13</v>
      </c>
      <c r="AE183">
        <f>INDEX('Ambiente-Termico'!$B$2:$EC$1000, MATCH($O183, 'Ambiente-Termico'!$I$2:$I$1000, 0), MATCH(AE$1, 'Ambiente-Termico'!$B$1:$EC$1, 0))</f>
        <v>26.13</v>
      </c>
      <c r="AF183">
        <f>INDEX('Ambiente-Termico'!$B$2:$EC$1000, MATCH($O183, 'Ambiente-Termico'!$I$2:$I$1000, 0), MATCH(AF$1, 'Ambiente-Termico'!$B$1:$EC$1, 0))</f>
        <v>21.96</v>
      </c>
      <c r="AG183">
        <f>INDEX('Ambiente-Termico'!$B$2:$EC$1000, MATCH($O183, 'Ambiente-Termico'!$I$2:$I$1000, 0), MATCH(AG$1, 'Ambiente-Termico'!$B$1:$EC$1, 0))</f>
        <v>21.96</v>
      </c>
      <c r="AH183" s="2">
        <f t="shared" si="132"/>
        <v>0</v>
      </c>
      <c r="AI183" s="2">
        <f t="shared" si="132"/>
        <v>0</v>
      </c>
      <c r="AJ183" s="2">
        <f t="shared" si="132"/>
        <v>2.6881720430107503E-3</v>
      </c>
      <c r="AK183" s="2">
        <f t="shared" si="132"/>
        <v>2.6881720430107503E-3</v>
      </c>
      <c r="AL183" s="2">
        <f t="shared" si="133"/>
        <v>4.9295774647886148E-3</v>
      </c>
      <c r="AM183" s="2">
        <f t="shared" si="133"/>
        <v>4.9295774647886148E-3</v>
      </c>
      <c r="AN183" s="2">
        <f t="shared" si="133"/>
        <v>6.8807339449542537E-3</v>
      </c>
      <c r="AO183" s="2">
        <f t="shared" si="133"/>
        <v>6.8807339449542537E-3</v>
      </c>
      <c r="AP183" s="2">
        <f t="shared" si="134"/>
        <v>2.6717557251908497E-3</v>
      </c>
      <c r="AQ183" s="2">
        <f t="shared" si="134"/>
        <v>2.6717557251908497E-3</v>
      </c>
      <c r="AR183" s="2">
        <f t="shared" si="134"/>
        <v>4.5330915684496098E-3</v>
      </c>
      <c r="AS183" s="2">
        <f t="shared" si="134"/>
        <v>4.5330915684496098E-3</v>
      </c>
      <c r="AT183">
        <f>INDEX('Ambiente-Termico'!$B$2:$EC$1000, MATCH($O183, 'Ambiente-Termico'!$I$2:$I$1000, 0), MATCH(AT$1, 'Ambiente-Termico'!$B$1:$EC$1, 0))</f>
        <v>0</v>
      </c>
      <c r="AU183" s="2">
        <f>INDEX('Ambiente-Termico'!$B$2:$EC$1000, MATCH($O183, 'Ambiente-Termico'!$I$2:$I$1000, 0), MATCH(AU$1, 'Ambiente-Termico'!$B$1:$EC$1, 0))</f>
        <v>0</v>
      </c>
      <c r="AV183">
        <f>INDEX('Ambiente-Termico'!$B$2:$EC$1000, MATCH($O183, 'Ambiente-Termico'!$I$2:$I$1000, 0), MATCH(AV$1, 'Ambiente-Termico'!$B$1:$EC$1, 0))</f>
        <v>8760</v>
      </c>
      <c r="AW183" s="2">
        <f>INDEX('Ambiente-Termico'!$B$2:$EC$1000, MATCH($O183, 'Ambiente-Termico'!$I$2:$I$1000, 0), MATCH(AW$1, 'Ambiente-Termico'!$B$1:$EC$1, 0))</f>
        <v>1</v>
      </c>
      <c r="AX183">
        <f>INDEX('Ambiente-Termico'!$B$2:$EC$1000, MATCH($O183, 'Ambiente-Termico'!$I$2:$I$1000, 0), MATCH(AX$1, 'Ambiente-Termico'!$B$1:$EC$1, 0))</f>
        <v>0</v>
      </c>
      <c r="AY183" s="2">
        <f>INDEX('Ambiente-Termico'!$B$2:$EC$1000, MATCH($O183, 'Ambiente-Termico'!$I$2:$I$1000, 0), MATCH(AY$1, 'Ambiente-Termico'!$B$1:$EC$1, 0))</f>
        <v>0</v>
      </c>
      <c r="AZ183">
        <f>INDEX('Ambiente-Termico'!$B$2:$EC$1000, MATCH($O183, 'Ambiente-Termico'!$I$2:$I$1000, 0), MATCH(AZ$1, 'Ambiente-Termico'!$B$1:$EC$1, 0))</f>
        <v>0</v>
      </c>
      <c r="BA183" s="2">
        <f>INDEX('Ambiente-Termico'!$B$2:$EC$1000, MATCH($O183, 'Ambiente-Termico'!$I$2:$I$1000, 0), MATCH(BA$1, 'Ambiente-Termico'!$B$1:$EC$1, 0))</f>
        <v>0</v>
      </c>
      <c r="BB183">
        <f>INDEX('Ambiente-Termico'!$B$2:$EC$1000, MATCH($O183, 'Ambiente-Termico'!$I$2:$I$1000, 0), MATCH(BB$1, 'Ambiente-Termico'!$B$1:$EC$1, 0))</f>
        <v>8760</v>
      </c>
      <c r="BC183" s="2">
        <f>INDEX('Ambiente-Termico'!$B$2:$EC$1000, MATCH($O183, 'Ambiente-Termico'!$I$2:$I$1000, 0), MATCH(BC$1, 'Ambiente-Termico'!$B$1:$EC$1, 0))</f>
        <v>1</v>
      </c>
      <c r="BD183" t="e">
        <f>INDEX('Ambiente-Termico'!$B$2:$EC$1000, MATCH($O183, 'Ambiente-Termico'!$I$2:$I$1000, 0), MATCH(BD$1, 'Ambiente-Termico'!$B$1:$EC$1, 0))</f>
        <v>#N/A</v>
      </c>
      <c r="BE183" s="2" t="e">
        <f>INDEX('Ambiente-Termico'!$B$2:$EC$1000, MATCH($O183, 'Ambiente-Termico'!$I$2:$I$1000, 0), MATCH(BE$1, 'Ambiente-Termico'!$B$1:$EC$1, 0))</f>
        <v>#N/A</v>
      </c>
      <c r="BF183">
        <f>INDEX('Ambiente-Termico'!$B$2:$EC$1000, MATCH($O183, 'Ambiente-Termico'!$I$2:$I$1000, 0), MATCH(BF$1, 'Ambiente-Termico'!$B$1:$EC$1, 0))</f>
        <v>3</v>
      </c>
      <c r="BG183" s="2">
        <f>INDEX('Ambiente-Termico'!$B$2:$EC$1000, MATCH($O183, 'Ambiente-Termico'!$I$2:$I$1000, 0), MATCH(BG$1, 'Ambiente-Termico'!$B$1:$EC$1, 0))</f>
        <v>3.4246575342465748E-4</v>
      </c>
      <c r="BH183">
        <f>INDEX('Ambiente-Termico'!$B$2:$EC$1000, MATCH($O183, 'Ambiente-Termico'!$I$2:$I$1000, 0), MATCH(BH$1, 'Ambiente-Termico'!$B$1:$EC$1, 0))</f>
        <v>0</v>
      </c>
      <c r="BI183" s="2">
        <f>INDEX('Ambiente-Termico'!$B$2:$EC$1000, MATCH($O183, 'Ambiente-Termico'!$I$2:$I$1000, 0), MATCH(BI$1, 'Ambiente-Termico'!$B$1:$EC$1, 0))</f>
        <v>0</v>
      </c>
      <c r="BJ183">
        <f>INDEX('Ambiente-Termico'!$B$2:$EC$1000, MATCH($O183, 'Ambiente-Termico'!$I$2:$I$1000, 0), MATCH(BJ$1, 'Ambiente-Termico'!$B$1:$EC$1, 0))</f>
        <v>8757</v>
      </c>
      <c r="BK183" s="2">
        <f>INDEX('Ambiente-Termico'!$B$2:$EC$1000, MATCH($O183, 'Ambiente-Termico'!$I$2:$I$1000, 0), MATCH(BK$1, 'Ambiente-Termico'!$B$1:$EC$1, 0))</f>
        <v>0.99965753424657533</v>
      </c>
      <c r="BL183">
        <f>INDEX('Ambiente-Termico'!$B$2:$EC$1000, MATCH($O183, 'Ambiente-Termico'!$I$2:$I$1000, 0), MATCH(BL$1, 'Ambiente-Termico'!$B$1:$EC$1, 0))</f>
        <v>3</v>
      </c>
      <c r="BM183" s="2">
        <f>INDEX('Ambiente-Termico'!$B$2:$EC$1000, MATCH($O183, 'Ambiente-Termico'!$I$2:$I$1000, 0), MATCH(BM$1, 'Ambiente-Termico'!$B$1:$EC$1, 0))</f>
        <v>3.4246575342465748E-4</v>
      </c>
      <c r="BN183">
        <f>INDEX('Ambiente-Termico'!$B$2:$EC$1000, MATCH($O183, 'Ambiente-Termico'!$I$2:$I$1000, 0), MATCH(BN$1, 'Ambiente-Termico'!$B$1:$EC$1, 0))</f>
        <v>0</v>
      </c>
      <c r="BO183" s="2">
        <f>INDEX('Ambiente-Termico'!$B$2:$EC$1000, MATCH($O183, 'Ambiente-Termico'!$I$2:$I$1000, 0), MATCH(BO$1, 'Ambiente-Termico'!$B$1:$EC$1, 0))</f>
        <v>0</v>
      </c>
      <c r="BP183">
        <f>INDEX('Ambiente-Termico'!$B$2:$EC$1000, MATCH($O183, 'Ambiente-Termico'!$I$2:$I$1000, 0), MATCH(BP$1, 'Ambiente-Termico'!$B$1:$EC$1, 0))</f>
        <v>8757</v>
      </c>
      <c r="BQ183" s="2">
        <f>INDEX('Ambiente-Termico'!$B$2:$EC$1000, MATCH($O183, 'Ambiente-Termico'!$I$2:$I$1000, 0), MATCH(BQ$1, 'Ambiente-Termico'!$B$1:$EC$1, 0))</f>
        <v>0.99965753424657533</v>
      </c>
      <c r="BR183">
        <f>INDEX('Ambiente-Termico'!$B$2:$EC$1000, MATCH($O183, 'Ambiente-Termico'!$I$2:$I$1000, 0), MATCH(BR$1, 'Ambiente-Termico'!$B$1:$EC$1, 0))</f>
        <v>0</v>
      </c>
      <c r="BS183" s="2">
        <f>INDEX('Ambiente-Termico'!$B$2:$EC$1000, MATCH($O183, 'Ambiente-Termico'!$I$2:$I$1000, 0), MATCH(BS$1, 'Ambiente-Termico'!$B$1:$EC$1, 0))</f>
        <v>0</v>
      </c>
      <c r="BT183">
        <f>INDEX('Ambiente-Termico'!$B$2:$EC$1000, MATCH($O183, 'Ambiente-Termico'!$I$2:$I$1000, 0), MATCH(BT$1, 'Ambiente-Termico'!$B$1:$EC$1, 0))</f>
        <v>2131</v>
      </c>
      <c r="BU183" s="2">
        <f>INDEX('Ambiente-Termico'!$B$2:$EC$1000, MATCH($O183, 'Ambiente-Termico'!$I$2:$I$1000, 0), MATCH(BU$1, 'Ambiente-Termico'!$B$1:$EC$1, 0))</f>
        <v>0.24326484018264841</v>
      </c>
      <c r="BV183">
        <f>INDEX('Ambiente-Termico'!$B$2:$EC$1000, MATCH($O183, 'Ambiente-Termico'!$I$2:$I$1000, 0), MATCH(BV$1, 'Ambiente-Termico'!$B$1:$EC$1, 0))</f>
        <v>6629</v>
      </c>
      <c r="BW183" s="2">
        <f>INDEX('Ambiente-Termico'!$B$2:$EC$1000, MATCH($O183, 'Ambiente-Termico'!$I$2:$I$1000, 0), MATCH(BW$1, 'Ambiente-Termico'!$B$1:$EC$1, 0))</f>
        <v>0.75673515981735162</v>
      </c>
      <c r="BX183">
        <f>INDEX('Ambiente-Termico'!$B$2:$EC$1000, MATCH($O183, 'Ambiente-Termico'!$I$2:$I$1000, 0), MATCH(BX$1, 'Ambiente-Termico'!$B$1:$EC$1, 0))</f>
        <v>0</v>
      </c>
      <c r="BY183" s="2">
        <f>INDEX('Ambiente-Termico'!$B$2:$EC$1000, MATCH($O183, 'Ambiente-Termico'!$I$2:$I$1000, 0), MATCH(BY$1, 'Ambiente-Termico'!$B$1:$EC$1, 0))</f>
        <v>0</v>
      </c>
      <c r="BZ183">
        <f>INDEX('Ambiente-Termico'!$B$2:$EC$1000, MATCH($O183, 'Ambiente-Termico'!$I$2:$I$1000, 0), MATCH(BZ$1, 'Ambiente-Termico'!$B$1:$EC$1, 0))</f>
        <v>2131</v>
      </c>
      <c r="CA183" s="2">
        <f>INDEX('Ambiente-Termico'!$B$2:$EC$1000, MATCH($O183, 'Ambiente-Termico'!$I$2:$I$1000, 0), MATCH(CA$1, 'Ambiente-Termico'!$B$1:$EC$1, 0))</f>
        <v>0.24326484018264841</v>
      </c>
      <c r="CB183">
        <f>INDEX('Ambiente-Termico'!$B$2:$EC$1000, MATCH($O183, 'Ambiente-Termico'!$I$2:$I$1000, 0), MATCH(CB$1, 'Ambiente-Termico'!$B$1:$EC$1, 0))</f>
        <v>6629</v>
      </c>
      <c r="CC183" s="2">
        <f>INDEX('Ambiente-Termico'!$B$2:$EC$1000, MATCH($O183, 'Ambiente-Termico'!$I$2:$I$1000, 0), MATCH(CC$1, 'Ambiente-Termico'!$B$1:$EC$1, 0))</f>
        <v>0.75673515981735162</v>
      </c>
      <c r="CD183">
        <f>INDEX('Ambiente-Termico'!$B$2:$EC$1000, MATCH($O183, 'Ambiente-Termico'!$I$2:$I$1000, 0), MATCH(CD$1, 'Ambiente-Termico'!$B$1:$EC$1, 0))</f>
        <v>2909.9</v>
      </c>
      <c r="CE183">
        <f>INDEX('Ambiente-Termico'!$B$2:$EC$1000, MATCH($O183, 'Ambiente-Termico'!$I$2:$I$1000, 0), MATCH(CE$1, 'Ambiente-Termico'!$B$1:$EC$1, 0))</f>
        <v>613.29</v>
      </c>
      <c r="CF183">
        <f>INDEX('Ambiente-Termico'!$B$2:$EC$1000, MATCH($O183, 'Ambiente-Termico'!$I$2:$I$1000, 0), MATCH(CF$1, 'Ambiente-Termico'!$B$1:$EC$1, 0))</f>
        <v>145.495</v>
      </c>
      <c r="CG183">
        <f>INDEX('Ambiente-Termico'!$B$2:$EC$1000, MATCH($O183, 'Ambiente-Termico'!$I$2:$I$1000, 0), MATCH(CG$1, 'Ambiente-Termico'!$B$1:$EC$1, 0))</f>
        <v>30.664499999999997</v>
      </c>
      <c r="CH183">
        <f>INDEX('Ambiente-Termico'!$B$2:$EC$1000, MATCH($O183, 'Ambiente-Termico'!$I$2:$I$1000, 0), MATCH(CH$1, 'Ambiente-Termico'!$B$1:$EC$1, 0))</f>
        <v>114.8305</v>
      </c>
      <c r="CI183">
        <f>INDEX('Ambiente-Termico'!$B$2:$EC$1000, MATCH($O183, 'Ambiente-Termico'!$I$2:$I$1000, 0), MATCH(CI$1, 'Ambiente-Termico'!$B$1:$EC$1, 0))</f>
        <v>2397.6999999999998</v>
      </c>
      <c r="CJ183">
        <f>INDEX('Ambiente-Termico'!$B$2:$EC$1000, MATCH($O183, 'Ambiente-Termico'!$I$2:$I$1000, 0), MATCH(CJ$1, 'Ambiente-Termico'!$B$1:$EC$1, 0))</f>
        <v>45.688828632077758</v>
      </c>
      <c r="CK183">
        <f>INDEX('Ambiente-Termico'!$B$2:$EC$1000, MATCH($O183, 'Ambiente-Termico'!$I$2:$I$1000, 0), MATCH(CK$1, 'Ambiente-Termico'!$B$1:$EC$1, 0))</f>
        <v>127.87</v>
      </c>
      <c r="CL183">
        <f>INDEX('Ambiente-Termico'!$B$2:$EC$1000, MATCH($O183, 'Ambiente-Termico'!$I$2:$I$1000, 0), MATCH(CL$1, 'Ambiente-Termico'!$B$1:$EC$1, 0))</f>
        <v>81.17</v>
      </c>
      <c r="CM183">
        <f>INDEX('Ambiente-Termico'!$B$2:$EC$1000, MATCH($O183, 'Ambiente-Termico'!$I$2:$I$1000, 0), MATCH(CM$1, 'Ambiente-Termico'!$B$1:$EC$1, 0))</f>
        <v>20.93</v>
      </c>
      <c r="CN183" t="str">
        <f>INDEX('Ambiente-Termico'!$B$2:$EC$1000, MATCH($O183, 'Ambiente-Termico'!$I$2:$I$1000, 0), MATCH(CN$1, 'Ambiente-Termico'!$B$1:$EC$1, 0))</f>
        <v xml:space="preserve"> 02/21  17:00:00</v>
      </c>
      <c r="CO183">
        <f>INDEX('Ambiente-Termico'!$B$2:$EC$1000, MATCH($O183, 'Ambiente-Termico'!$I$2:$I$1000, 0), MATCH(CO$1, 'Ambiente-Termico'!$B$1:$EC$1, 0))</f>
        <v>1189.083260734544</v>
      </c>
      <c r="CP183">
        <f>INDEX('Ambiente-Termico'!$B$2:$EC$1000, MATCH($O183, 'Ambiente-Termico'!$I$2:$I$1000, 0), MATCH(CP$1, 'Ambiente-Termico'!$B$1:$EC$1, 0))</f>
        <v>81</v>
      </c>
      <c r="CQ183">
        <f>INDEX('Ambiente-Termico'!$B$2:$EC$1000, MATCH($O183, 'Ambiente-Termico'!$I$2:$I$1000, 0), MATCH(CQ$1, 'Ambiente-Termico'!$B$1:$EC$1, 0))</f>
        <v>54.728125000000041</v>
      </c>
      <c r="CR183">
        <f>INDEX('Ambiente-Termico'!$B$2:$EC$1000, MATCH($O183, 'Ambiente-Termico'!$I$2:$I$1000, 0), MATCH(CR$1, 'Ambiente-Termico'!$B$1:$EC$1, 0))</f>
        <v>0</v>
      </c>
      <c r="CS183">
        <f>INDEX('Ambiente-Termico'!$B$2:$EC$1000, MATCH($O183, 'Ambiente-Termico'!$I$2:$I$1000, 0), MATCH(CS$1, 'Ambiente-Termico'!$B$1:$EC$1, 0))</f>
        <v>3500.7604068352898</v>
      </c>
      <c r="CT183">
        <f>INDEX('Ambiente-Termico'!$B$2:$EC$1000, MATCH($O183, 'Ambiente-Termico'!$I$2:$I$1000, 0), MATCH(CT$1, 'Ambiente-Termico'!$B$1:$EC$1, 0))</f>
        <v>2503.487354898044</v>
      </c>
      <c r="CU183">
        <f>INDEX('Ambiente-Termico'!$B$2:$EC$1000, MATCH($O183, 'Ambiente-Termico'!$I$2:$I$1000, 0), MATCH(CU$1, 'Ambiente-Termico'!$B$1:$EC$1, 0))</f>
        <v>997.27305193724578</v>
      </c>
      <c r="CV183">
        <f>INDEX('Ambiente-Termico'!$B$2:$EC$1000, MATCH($O183, 'Ambiente-Termico'!$I$2:$I$1000, 0), MATCH(CV$1, 'Ambiente-Termico'!$B$1:$EC$1, 0))</f>
        <v>-2448.6262818361752</v>
      </c>
      <c r="CW183">
        <f>INDEX('Ambiente-Termico'!$B$2:$EC$1000, MATCH($O183, 'Ambiente-Termico'!$I$2:$I$1000, 0), MATCH(CW$1, 'Ambiente-Termico'!$B$1:$EC$1, 0))</f>
        <v>0</v>
      </c>
      <c r="CX183">
        <f>INDEX('Ambiente-Termico'!$B$2:$EC$1000, MATCH($O183, 'Ambiente-Termico'!$I$2:$I$1000, 0), MATCH(CX$1, 'Ambiente-Termico'!$B$1:$EC$1, 0))</f>
        <v>1.2210107354289901</v>
      </c>
      <c r="CY183">
        <f>INDEX('Ambiente-Termico'!$B$2:$EC$1000, MATCH($O183, 'Ambiente-Termico'!$I$2:$I$1000, 0), MATCH(CY$1, 'Ambiente-Termico'!$B$1:$EC$1, 0))</f>
        <v>1189.083260734544</v>
      </c>
      <c r="CZ183">
        <f>INDEX('Ambiente-Termico'!$B$2:$EC$1000, MATCH($O183, 'Ambiente-Termico'!$I$2:$I$1000, 0), MATCH(CZ$1, 'Ambiente-Termico'!$B$1:$EC$1, 0))</f>
        <v>0</v>
      </c>
      <c r="DA183" t="str">
        <f>INDEX('Ambiente-Termico'!$B$2:$EC$1000, MATCH($O183, 'Ambiente-Termico'!$I$2:$I$1000, 0), MATCH(DA$1, 'Ambiente-Termico'!$B$1:$EC$1, 0))</f>
        <v xml:space="preserve"> 02/21  18:00:00</v>
      </c>
      <c r="DB183">
        <f>INDEX('Ambiente-Termico'!$B$2:$EC$1000, MATCH($O183, 'Ambiente-Termico'!$I$2:$I$1000, 0), MATCH(DB$1, 'Ambiente-Termico'!$B$1:$EC$1, 0))</f>
        <v>1014.56929078622</v>
      </c>
      <c r="DC183">
        <f>INDEX('Ambiente-Termico'!$B$2:$EC$1000, MATCH($O183, 'Ambiente-Termico'!$I$2:$I$1000, 0), MATCH(DC$1, 'Ambiente-Termico'!$B$1:$EC$1, 0))</f>
        <v>81</v>
      </c>
      <c r="DD183">
        <f>INDEX('Ambiente-Termico'!$B$2:$EC$1000, MATCH($O183, 'Ambiente-Termico'!$I$2:$I$1000, 0), MATCH(DD$1, 'Ambiente-Termico'!$B$1:$EC$1, 0))</f>
        <v>54.728125000000041</v>
      </c>
      <c r="DE183">
        <f>INDEX('Ambiente-Termico'!$B$2:$EC$1000, MATCH($O183, 'Ambiente-Termico'!$I$2:$I$1000, 0), MATCH(DE$1, 'Ambiente-Termico'!$B$1:$EC$1, 0))</f>
        <v>0</v>
      </c>
      <c r="DF183">
        <f>INDEX('Ambiente-Termico'!$B$2:$EC$1000, MATCH($O183, 'Ambiente-Termico'!$I$2:$I$1000, 0), MATCH(DF$1, 'Ambiente-Termico'!$B$1:$EC$1, 0))</f>
        <v>2617.771673355453</v>
      </c>
      <c r="DG183">
        <f>INDEX('Ambiente-Termico'!$B$2:$EC$1000, MATCH($O183, 'Ambiente-Termico'!$I$2:$I$1000, 0), MATCH(DG$1, 'Ambiente-Termico'!$B$1:$EC$1, 0))</f>
        <v>1878.3711831361979</v>
      </c>
      <c r="DH183">
        <f>INDEX('Ambiente-Termico'!$B$2:$EC$1000, MATCH($O183, 'Ambiente-Termico'!$I$2:$I$1000, 0), MATCH(DH$1, 'Ambiente-Termico'!$B$1:$EC$1, 0))</f>
        <v>739.40049021925506</v>
      </c>
      <c r="DI183">
        <f>INDEX('Ambiente-Termico'!$B$2:$EC$1000, MATCH($O183, 'Ambiente-Termico'!$I$2:$I$1000, 0), MATCH(DI$1, 'Ambiente-Termico'!$B$1:$EC$1, 0))</f>
        <v>-1738.9110174315549</v>
      </c>
      <c r="DJ183">
        <f>INDEX('Ambiente-Termico'!$B$2:$EC$1000, MATCH($O183, 'Ambiente-Termico'!$I$2:$I$1000, 0), MATCH(DJ$1, 'Ambiente-Termico'!$B$1:$EC$1, 0))</f>
        <v>0</v>
      </c>
      <c r="DK183">
        <f>INDEX('Ambiente-Termico'!$B$2:$EC$1000, MATCH($O183, 'Ambiente-Termico'!$I$2:$I$1000, 0), MATCH(DK$1, 'Ambiente-Termico'!$B$1:$EC$1, 0))</f>
        <v>-1.9490137678417341E-2</v>
      </c>
      <c r="DL183">
        <f>INDEX('Ambiente-Termico'!$B$2:$EC$1000, MATCH($O183, 'Ambiente-Termico'!$I$2:$I$1000, 0), MATCH(DL$1, 'Ambiente-Termico'!$B$1:$EC$1, 0))</f>
        <v>1014.56929078622</v>
      </c>
      <c r="DM183">
        <f>INDEX('Ambiente-Termico'!$B$2:$EC$1000, MATCH($O183, 'Ambiente-Termico'!$I$2:$I$1000, 0), MATCH(DM$1, 'Ambiente-Termico'!$B$1:$EC$1, 0))</f>
        <v>0</v>
      </c>
      <c r="DN183" s="2">
        <f t="shared" si="90"/>
        <v>0.25406306075365293</v>
      </c>
      <c r="DO183" s="2">
        <f t="shared" si="91"/>
        <v>1.9880779249836333E-2</v>
      </c>
      <c r="DP183" s="2">
        <f t="shared" si="92"/>
        <v>0.25406306075365293</v>
      </c>
      <c r="DQ183" s="2">
        <f t="shared" si="93"/>
        <v>1.9880779249836333E-2</v>
      </c>
      <c r="DR183" s="2">
        <f t="shared" si="94"/>
        <v>0.29880284678820379</v>
      </c>
      <c r="DS183" s="2">
        <f t="shared" si="95"/>
        <v>0.43746466118137828</v>
      </c>
      <c r="DT183" s="2">
        <f t="shared" si="96"/>
        <v>-0.40146683792007787</v>
      </c>
      <c r="DU183" s="2">
        <f t="shared" si="97"/>
        <v>9.7727914197008103E-2</v>
      </c>
      <c r="DV183" s="2">
        <f t="shared" si="98"/>
        <v>-7.9244781279085297E-2</v>
      </c>
      <c r="DW183" s="2">
        <f t="shared" si="99"/>
        <v>5.0362976406533533E-2</v>
      </c>
      <c r="DX183" s="2">
        <f t="shared" si="100"/>
        <v>3.0150971351119549E-2</v>
      </c>
      <c r="DY183" s="2">
        <f t="shared" si="101"/>
        <v>6.8119704208066206E-2</v>
      </c>
      <c r="DZ183" s="2">
        <f t="shared" si="102"/>
        <v>4.6025477615581185E-2</v>
      </c>
      <c r="EA183" s="2">
        <f t="shared" si="103"/>
        <v>0</v>
      </c>
      <c r="EB183" s="2">
        <f t="shared" si="104"/>
        <v>2.9440834989744378</v>
      </c>
      <c r="EC183" s="2">
        <f t="shared" si="105"/>
        <v>2.1053928161023312</v>
      </c>
      <c r="ED183" s="2">
        <f t="shared" si="106"/>
        <v>0.83869068287210657</v>
      </c>
      <c r="EE183" s="2">
        <f t="shared" si="107"/>
        <v>-2.0592555312935459</v>
      </c>
      <c r="EF183" s="2">
        <f t="shared" si="108"/>
        <v>0</v>
      </c>
      <c r="EG183" s="2">
        <f t="shared" si="109"/>
        <v>1.0268504954604467E-3</v>
      </c>
      <c r="EH183" s="2">
        <f t="shared" si="110"/>
        <v>1</v>
      </c>
      <c r="EI183" s="2">
        <f t="shared" si="111"/>
        <v>0</v>
      </c>
      <c r="EJ183" s="2">
        <f t="shared" si="112"/>
        <v>4.9388616851373968E-2</v>
      </c>
      <c r="EK183" s="2">
        <f t="shared" si="113"/>
        <v>7.983683395072079E-2</v>
      </c>
      <c r="EL183" s="2">
        <f t="shared" si="114"/>
        <v>5.3942225037769069E-2</v>
      </c>
      <c r="EM183" s="2">
        <f t="shared" si="115"/>
        <v>0</v>
      </c>
      <c r="EN183" s="2">
        <f t="shared" si="116"/>
        <v>2.5801802766244419</v>
      </c>
      <c r="EO183" s="2">
        <f t="shared" si="117"/>
        <v>1.8513976326649826</v>
      </c>
      <c r="EP183" s="2">
        <f t="shared" si="118"/>
        <v>0.72878264395945946</v>
      </c>
      <c r="EQ183" s="2">
        <f t="shared" si="119"/>
        <v>-1.7139401253550863</v>
      </c>
      <c r="ER183" s="2">
        <f t="shared" si="120"/>
        <v>0</v>
      </c>
      <c r="ES183" s="2">
        <f t="shared" si="121"/>
        <v>-1.9210257845783852E-5</v>
      </c>
      <c r="ET183" s="2">
        <f t="shared" si="122"/>
        <v>1</v>
      </c>
      <c r="EU183" s="2">
        <f t="shared" si="123"/>
        <v>0</v>
      </c>
      <c r="EV183">
        <f>INDEX('Ambiente-Luminico'!$B$2:$DZ$1000, MATCH($P183, 'Ambiente-Luminico'!$M$2:$M$1000, 0), MATCH(EV$1, 'Ambiente-Luminico'!$B$1:$DZ$1, 0))</f>
        <v>1</v>
      </c>
      <c r="EW183">
        <f>INDEX('Ambiente-Luminico'!$B$2:$DZ$1000, MATCH($P183, 'Ambiente-Luminico'!$M$2:$M$1000, 0), MATCH(EW$1, 'Ambiente-Luminico'!$B$1:$DZ$1, 0))</f>
        <v>0.48214287</v>
      </c>
      <c r="EX183">
        <f>INDEX('Ambiente-Luminico'!$B$2:$DZ$1000, MATCH($P183, 'Ambiente-Luminico'!$M$2:$M$1000, 0), MATCH(EX$1, 'Ambiente-Luminico'!$B$1:$DZ$1, 0))</f>
        <v>0</v>
      </c>
      <c r="EY183">
        <f>INDEX('Ambiente-Luminico'!$B$2:$DZ$1000, MATCH($P183, 'Ambiente-Luminico'!$M$2:$M$1000, 0), MATCH(EY$1, 'Ambiente-Luminico'!$B$1:$DZ$1, 0))</f>
        <v>0.78423679999999996</v>
      </c>
      <c r="EZ183">
        <f>INDEX('Ambiente-Luminico'!$B$2:$DZ$1000, MATCH($P183, 'Ambiente-Luminico'!$M$2:$M$1000, 0), MATCH(EZ$1, 'Ambiente-Luminico'!$B$1:$DZ$1, 0))</f>
        <v>0.111771025</v>
      </c>
      <c r="FA183">
        <f>INDEX('Ambiente-Luminico'!$B$2:$DZ$1000, MATCH($P183, 'Ambiente-Luminico'!$M$2:$M$1000, 0), MATCH(FA$1, 'Ambiente-Luminico'!$B$1:$DZ$1, 0))</f>
        <v>1858.4583</v>
      </c>
      <c r="FB183">
        <f>INDEX('Ambiente-Luminico'!$B$2:$DZ$1000, MATCH($P183, 'Ambiente-Luminico'!$M$2:$M$1000, 0), MATCH(FB$1, 'Ambiente-Luminico'!$B$1:$DZ$1, 0))</f>
        <v>0.375</v>
      </c>
    </row>
    <row r="184" spans="1:158" x14ac:dyDescent="0.3">
      <c r="A184">
        <f>IF(INDEX(Plan1!O$5:O$1000,ROW()-1)="","",INDEX(Plan1!O$5:O$1000,ROW()-1))</f>
        <v>183</v>
      </c>
      <c r="B184" t="str">
        <f>IF(INDEX(Plan1!P$5:P$1000,ROW()-1)="","",INDEX(Plan1!P$5:P$1000,ROW()-1))</f>
        <v>CTD-HVAC_dia-V86-ST</v>
      </c>
      <c r="C184" t="str">
        <f>IF(INDEX(Plan1!Q$5:Q$1000,ROW()-1)="","",INDEX(Plan1!Q$5:Q$1000,ROW()-1))</f>
        <v>CTD</v>
      </c>
      <c r="D184" t="str">
        <f>IF(INDEX(Plan1!R$5:R$1000,ROW()-1)="","",INDEX(Plan1!R$5:R$1000,ROW()-1))</f>
        <v>HVAC_dia</v>
      </c>
      <c r="E184" t="str">
        <f>IF(INDEX(Plan1!S$5:S$1000,ROW()-1)="","",INDEX(Plan1!S$5:S$1000,ROW()-1))</f>
        <v>V86</v>
      </c>
      <c r="F184" t="str">
        <f>IF(INDEX(Plan1!T$5:T$1000,ROW()-1)="","",INDEX(Plan1!T$5:T$1000,ROW()-1))</f>
        <v>ST</v>
      </c>
      <c r="G184" t="str">
        <f>IF(INDEX(Plan1!U$5:U$1000,ROW()-1)="","",INDEX(Plan1!U$5:U$1000,ROW()-1))</f>
        <v>DORMITÓRIO 2</v>
      </c>
      <c r="H184">
        <f>IF(INDEX(Plan1!W$5:W$1000,ROW()-1)="","",INDEX(Plan1!W$5:W$1000,ROW()-1))</f>
        <v>20</v>
      </c>
      <c r="I184">
        <f>IF(INDEX(Plan1!X$5:X$1000,ROW()-1)="","",INDEX(Plan1!X$5:X$1000,ROW()-1))</f>
        <v>14.52</v>
      </c>
      <c r="J184">
        <f>IF(INDEX(Plan1!Y$5:Y$1000,ROW()-1)="","",INDEX(Plan1!Y$5:Y$1000,ROW()-1))</f>
        <v>6.24</v>
      </c>
      <c r="K184" s="16">
        <f>IF(INDEX(Plan1!Z$5:Z$1000,ROW()-1)="","",INDEX(Plan1!Z$5:Z$1000,ROW()-1))</f>
        <v>0.43</v>
      </c>
      <c r="L184" s="2">
        <f>IF(INDEX(Plan1!AA$5:AA$1000,ROW()-1)="","",INDEX(Plan1!AA$5:AA$1000,ROW()-1))</f>
        <v>0.31</v>
      </c>
      <c r="M184" t="str">
        <f t="shared" si="124"/>
        <v>ST</v>
      </c>
      <c r="N184" t="str">
        <f t="shared" si="125"/>
        <v>Oeste</v>
      </c>
      <c r="O184" t="str">
        <f t="shared" si="126"/>
        <v>CTD-HVAC_dia-V86-ST-DORMITÓRIO 2-ST</v>
      </c>
      <c r="P184" t="str">
        <f t="shared" si="127"/>
        <v>CTD-VN-V86-ST-DORMITÓRIO 2-ST</v>
      </c>
      <c r="Q184" t="str">
        <f t="shared" si="128"/>
        <v>CTD_ST_V86</v>
      </c>
      <c r="R184" t="str">
        <f t="shared" si="129"/>
        <v>CTD_ST_V86_sDG</v>
      </c>
      <c r="S184" t="str">
        <f t="shared" si="130"/>
        <v>CTD-DORM-02</v>
      </c>
      <c r="T184" t="str">
        <f t="shared" si="131"/>
        <v>CTD-HVAC_dia-V86-ST-DORMITÓRIO 2-ST</v>
      </c>
      <c r="U184">
        <f>INDEX('Ambiente-Termico'!$B$2:$EC$1000, MATCH($O184, 'Ambiente-Termico'!$I$2:$I$1000, 0), MATCH(U$1, 'Ambiente-Termico'!$B$1:$EC$1, 0))</f>
        <v>8760</v>
      </c>
      <c r="V184">
        <f>INDEX('Ambiente-Termico'!$B$2:$EC$1000, MATCH($O184, 'Ambiente-Termico'!$I$2:$I$1000, 0), MATCH(V$1, 'Ambiente-Termico'!$B$1:$EC$1, 0))</f>
        <v>24.01</v>
      </c>
      <c r="W184">
        <f>INDEX('Ambiente-Termico'!$B$2:$EC$1000, MATCH($O184, 'Ambiente-Termico'!$I$2:$I$1000, 0), MATCH(W$1, 'Ambiente-Termico'!$B$1:$EC$1, 0))</f>
        <v>24.01</v>
      </c>
      <c r="X184">
        <f>INDEX('Ambiente-Termico'!$B$2:$EC$1000, MATCH($O184, 'Ambiente-Termico'!$I$2:$I$1000, 0), MATCH(X$1, 'Ambiente-Termico'!$B$1:$EC$1, 0))</f>
        <v>22.32</v>
      </c>
      <c r="Y184">
        <f>INDEX('Ambiente-Termico'!$B$2:$EC$1000, MATCH($O184, 'Ambiente-Termico'!$I$2:$I$1000, 0), MATCH(Y$1, 'Ambiente-Termico'!$B$1:$EC$1, 0))</f>
        <v>22.32</v>
      </c>
      <c r="Z184">
        <f>INDEX('Ambiente-Termico'!$B$2:$EC$1000, MATCH($O184, 'Ambiente-Termico'!$I$2:$I$1000, 0), MATCH(Z$1, 'Ambiente-Termico'!$B$1:$EC$1, 0))</f>
        <v>28.4</v>
      </c>
      <c r="AA184">
        <f>INDEX('Ambiente-Termico'!$B$2:$EC$1000, MATCH($O184, 'Ambiente-Termico'!$I$2:$I$1000, 0), MATCH(AA$1, 'Ambiente-Termico'!$B$1:$EC$1, 0))</f>
        <v>28.4</v>
      </c>
      <c r="AB184">
        <f>INDEX('Ambiente-Termico'!$B$2:$EC$1000, MATCH($O184, 'Ambiente-Termico'!$I$2:$I$1000, 0), MATCH(AB$1, 'Ambiente-Termico'!$B$1:$EC$1, 0))</f>
        <v>21.8</v>
      </c>
      <c r="AC184">
        <f>INDEX('Ambiente-Termico'!$B$2:$EC$1000, MATCH($O184, 'Ambiente-Termico'!$I$2:$I$1000, 0), MATCH(AC$1, 'Ambiente-Termico'!$B$1:$EC$1, 0))</f>
        <v>21.8</v>
      </c>
      <c r="AD184">
        <f>INDEX('Ambiente-Termico'!$B$2:$EC$1000, MATCH($O184, 'Ambiente-Termico'!$I$2:$I$1000, 0), MATCH(AD$1, 'Ambiente-Termico'!$B$1:$EC$1, 0))</f>
        <v>26.2</v>
      </c>
      <c r="AE184">
        <f>INDEX('Ambiente-Termico'!$B$2:$EC$1000, MATCH($O184, 'Ambiente-Termico'!$I$2:$I$1000, 0), MATCH(AE$1, 'Ambiente-Termico'!$B$1:$EC$1, 0))</f>
        <v>26.2</v>
      </c>
      <c r="AF184">
        <f>INDEX('Ambiente-Termico'!$B$2:$EC$1000, MATCH($O184, 'Ambiente-Termico'!$I$2:$I$1000, 0), MATCH(AF$1, 'Ambiente-Termico'!$B$1:$EC$1, 0))</f>
        <v>22.06</v>
      </c>
      <c r="AG184">
        <f>INDEX('Ambiente-Termico'!$B$2:$EC$1000, MATCH($O184, 'Ambiente-Termico'!$I$2:$I$1000, 0), MATCH(AG$1, 'Ambiente-Termico'!$B$1:$EC$1, 0))</f>
        <v>22.06</v>
      </c>
      <c r="AH184" s="2">
        <f t="shared" si="132"/>
        <v>0</v>
      </c>
      <c r="AI184" s="2">
        <f t="shared" si="132"/>
        <v>0</v>
      </c>
      <c r="AJ184" s="2">
        <f t="shared" si="132"/>
        <v>0</v>
      </c>
      <c r="AK184" s="2">
        <f t="shared" si="132"/>
        <v>0</v>
      </c>
      <c r="AL184" s="2">
        <f t="shared" si="133"/>
        <v>0</v>
      </c>
      <c r="AM184" s="2">
        <f t="shared" si="133"/>
        <v>0</v>
      </c>
      <c r="AN184" s="2">
        <f t="shared" si="133"/>
        <v>0</v>
      </c>
      <c r="AO184" s="2">
        <f t="shared" si="133"/>
        <v>0</v>
      </c>
      <c r="AP184" s="2">
        <f t="shared" si="134"/>
        <v>0</v>
      </c>
      <c r="AQ184" s="2">
        <f t="shared" si="134"/>
        <v>0</v>
      </c>
      <c r="AR184" s="2">
        <f t="shared" si="134"/>
        <v>0</v>
      </c>
      <c r="AS184" s="2">
        <f t="shared" si="134"/>
        <v>0</v>
      </c>
      <c r="AT184">
        <f>INDEX('Ambiente-Termico'!$B$2:$EC$1000, MATCH($O184, 'Ambiente-Termico'!$I$2:$I$1000, 0), MATCH(AT$1, 'Ambiente-Termico'!$B$1:$EC$1, 0))</f>
        <v>0</v>
      </c>
      <c r="AU184" s="2">
        <f>INDEX('Ambiente-Termico'!$B$2:$EC$1000, MATCH($O184, 'Ambiente-Termico'!$I$2:$I$1000, 0), MATCH(AU$1, 'Ambiente-Termico'!$B$1:$EC$1, 0))</f>
        <v>0</v>
      </c>
      <c r="AV184">
        <f>INDEX('Ambiente-Termico'!$B$2:$EC$1000, MATCH($O184, 'Ambiente-Termico'!$I$2:$I$1000, 0), MATCH(AV$1, 'Ambiente-Termico'!$B$1:$EC$1, 0))</f>
        <v>8760</v>
      </c>
      <c r="AW184" s="2">
        <f>INDEX('Ambiente-Termico'!$B$2:$EC$1000, MATCH($O184, 'Ambiente-Termico'!$I$2:$I$1000, 0), MATCH(AW$1, 'Ambiente-Termico'!$B$1:$EC$1, 0))</f>
        <v>1</v>
      </c>
      <c r="AX184">
        <f>INDEX('Ambiente-Termico'!$B$2:$EC$1000, MATCH($O184, 'Ambiente-Termico'!$I$2:$I$1000, 0), MATCH(AX$1, 'Ambiente-Termico'!$B$1:$EC$1, 0))</f>
        <v>0</v>
      </c>
      <c r="AY184" s="2">
        <f>INDEX('Ambiente-Termico'!$B$2:$EC$1000, MATCH($O184, 'Ambiente-Termico'!$I$2:$I$1000, 0), MATCH(AY$1, 'Ambiente-Termico'!$B$1:$EC$1, 0))</f>
        <v>0</v>
      </c>
      <c r="AZ184">
        <f>INDEX('Ambiente-Termico'!$B$2:$EC$1000, MATCH($O184, 'Ambiente-Termico'!$I$2:$I$1000, 0), MATCH(AZ$1, 'Ambiente-Termico'!$B$1:$EC$1, 0))</f>
        <v>0</v>
      </c>
      <c r="BA184" s="2">
        <f>INDEX('Ambiente-Termico'!$B$2:$EC$1000, MATCH($O184, 'Ambiente-Termico'!$I$2:$I$1000, 0), MATCH(BA$1, 'Ambiente-Termico'!$B$1:$EC$1, 0))</f>
        <v>0</v>
      </c>
      <c r="BB184">
        <f>INDEX('Ambiente-Termico'!$B$2:$EC$1000, MATCH($O184, 'Ambiente-Termico'!$I$2:$I$1000, 0), MATCH(BB$1, 'Ambiente-Termico'!$B$1:$EC$1, 0))</f>
        <v>8760</v>
      </c>
      <c r="BC184" s="2">
        <f>INDEX('Ambiente-Termico'!$B$2:$EC$1000, MATCH($O184, 'Ambiente-Termico'!$I$2:$I$1000, 0), MATCH(BC$1, 'Ambiente-Termico'!$B$1:$EC$1, 0))</f>
        <v>1</v>
      </c>
      <c r="BD184" t="e">
        <f>INDEX('Ambiente-Termico'!$B$2:$EC$1000, MATCH($O184, 'Ambiente-Termico'!$I$2:$I$1000, 0), MATCH(BD$1, 'Ambiente-Termico'!$B$1:$EC$1, 0))</f>
        <v>#N/A</v>
      </c>
      <c r="BE184" s="2" t="e">
        <f>INDEX('Ambiente-Termico'!$B$2:$EC$1000, MATCH($O184, 'Ambiente-Termico'!$I$2:$I$1000, 0), MATCH(BE$1, 'Ambiente-Termico'!$B$1:$EC$1, 0))</f>
        <v>#N/A</v>
      </c>
      <c r="BF184">
        <f>INDEX('Ambiente-Termico'!$B$2:$EC$1000, MATCH($O184, 'Ambiente-Termico'!$I$2:$I$1000, 0), MATCH(BF$1, 'Ambiente-Termico'!$B$1:$EC$1, 0))</f>
        <v>3</v>
      </c>
      <c r="BG184" s="2">
        <f>INDEX('Ambiente-Termico'!$B$2:$EC$1000, MATCH($O184, 'Ambiente-Termico'!$I$2:$I$1000, 0), MATCH(BG$1, 'Ambiente-Termico'!$B$1:$EC$1, 0))</f>
        <v>3.4246575342465748E-4</v>
      </c>
      <c r="BH184">
        <f>INDEX('Ambiente-Termico'!$B$2:$EC$1000, MATCH($O184, 'Ambiente-Termico'!$I$2:$I$1000, 0), MATCH(BH$1, 'Ambiente-Termico'!$B$1:$EC$1, 0))</f>
        <v>0</v>
      </c>
      <c r="BI184" s="2">
        <f>INDEX('Ambiente-Termico'!$B$2:$EC$1000, MATCH($O184, 'Ambiente-Termico'!$I$2:$I$1000, 0), MATCH(BI$1, 'Ambiente-Termico'!$B$1:$EC$1, 0))</f>
        <v>0</v>
      </c>
      <c r="BJ184">
        <f>INDEX('Ambiente-Termico'!$B$2:$EC$1000, MATCH($O184, 'Ambiente-Termico'!$I$2:$I$1000, 0), MATCH(BJ$1, 'Ambiente-Termico'!$B$1:$EC$1, 0))</f>
        <v>8757</v>
      </c>
      <c r="BK184" s="2">
        <f>INDEX('Ambiente-Termico'!$B$2:$EC$1000, MATCH($O184, 'Ambiente-Termico'!$I$2:$I$1000, 0), MATCH(BK$1, 'Ambiente-Termico'!$B$1:$EC$1, 0))</f>
        <v>0.99965753424657533</v>
      </c>
      <c r="BL184">
        <f>INDEX('Ambiente-Termico'!$B$2:$EC$1000, MATCH($O184, 'Ambiente-Termico'!$I$2:$I$1000, 0), MATCH(BL$1, 'Ambiente-Termico'!$B$1:$EC$1, 0))</f>
        <v>3</v>
      </c>
      <c r="BM184" s="2">
        <f>INDEX('Ambiente-Termico'!$B$2:$EC$1000, MATCH($O184, 'Ambiente-Termico'!$I$2:$I$1000, 0), MATCH(BM$1, 'Ambiente-Termico'!$B$1:$EC$1, 0))</f>
        <v>3.4246575342465748E-4</v>
      </c>
      <c r="BN184">
        <f>INDEX('Ambiente-Termico'!$B$2:$EC$1000, MATCH($O184, 'Ambiente-Termico'!$I$2:$I$1000, 0), MATCH(BN$1, 'Ambiente-Termico'!$B$1:$EC$1, 0))</f>
        <v>0</v>
      </c>
      <c r="BO184" s="2">
        <f>INDEX('Ambiente-Termico'!$B$2:$EC$1000, MATCH($O184, 'Ambiente-Termico'!$I$2:$I$1000, 0), MATCH(BO$1, 'Ambiente-Termico'!$B$1:$EC$1, 0))</f>
        <v>0</v>
      </c>
      <c r="BP184">
        <f>INDEX('Ambiente-Termico'!$B$2:$EC$1000, MATCH($O184, 'Ambiente-Termico'!$I$2:$I$1000, 0), MATCH(BP$1, 'Ambiente-Termico'!$B$1:$EC$1, 0))</f>
        <v>8757</v>
      </c>
      <c r="BQ184" s="2">
        <f>INDEX('Ambiente-Termico'!$B$2:$EC$1000, MATCH($O184, 'Ambiente-Termico'!$I$2:$I$1000, 0), MATCH(BQ$1, 'Ambiente-Termico'!$B$1:$EC$1, 0))</f>
        <v>0.99965753424657533</v>
      </c>
      <c r="BR184">
        <f>INDEX('Ambiente-Termico'!$B$2:$EC$1000, MATCH($O184, 'Ambiente-Termico'!$I$2:$I$1000, 0), MATCH(BR$1, 'Ambiente-Termico'!$B$1:$EC$1, 0))</f>
        <v>0</v>
      </c>
      <c r="BS184" s="2">
        <f>INDEX('Ambiente-Termico'!$B$2:$EC$1000, MATCH($O184, 'Ambiente-Termico'!$I$2:$I$1000, 0), MATCH(BS$1, 'Ambiente-Termico'!$B$1:$EC$1, 0))</f>
        <v>0</v>
      </c>
      <c r="BT184">
        <f>INDEX('Ambiente-Termico'!$B$2:$EC$1000, MATCH($O184, 'Ambiente-Termico'!$I$2:$I$1000, 0), MATCH(BT$1, 'Ambiente-Termico'!$B$1:$EC$1, 0))</f>
        <v>1988</v>
      </c>
      <c r="BU184" s="2">
        <f>INDEX('Ambiente-Termico'!$B$2:$EC$1000, MATCH($O184, 'Ambiente-Termico'!$I$2:$I$1000, 0), MATCH(BU$1, 'Ambiente-Termico'!$B$1:$EC$1, 0))</f>
        <v>0.22694063926940641</v>
      </c>
      <c r="BV184">
        <f>INDEX('Ambiente-Termico'!$B$2:$EC$1000, MATCH($O184, 'Ambiente-Termico'!$I$2:$I$1000, 0), MATCH(BV$1, 'Ambiente-Termico'!$B$1:$EC$1, 0))</f>
        <v>6772</v>
      </c>
      <c r="BW184" s="2">
        <f>INDEX('Ambiente-Termico'!$B$2:$EC$1000, MATCH($O184, 'Ambiente-Termico'!$I$2:$I$1000, 0), MATCH(BW$1, 'Ambiente-Termico'!$B$1:$EC$1, 0))</f>
        <v>0.77305936073059356</v>
      </c>
      <c r="BX184">
        <f>INDEX('Ambiente-Termico'!$B$2:$EC$1000, MATCH($O184, 'Ambiente-Termico'!$I$2:$I$1000, 0), MATCH(BX$1, 'Ambiente-Termico'!$B$1:$EC$1, 0))</f>
        <v>0</v>
      </c>
      <c r="BY184" s="2">
        <f>INDEX('Ambiente-Termico'!$B$2:$EC$1000, MATCH($O184, 'Ambiente-Termico'!$I$2:$I$1000, 0), MATCH(BY$1, 'Ambiente-Termico'!$B$1:$EC$1, 0))</f>
        <v>0</v>
      </c>
      <c r="BZ184">
        <f>INDEX('Ambiente-Termico'!$B$2:$EC$1000, MATCH($O184, 'Ambiente-Termico'!$I$2:$I$1000, 0), MATCH(BZ$1, 'Ambiente-Termico'!$B$1:$EC$1, 0))</f>
        <v>1988</v>
      </c>
      <c r="CA184" s="2">
        <f>INDEX('Ambiente-Termico'!$B$2:$EC$1000, MATCH($O184, 'Ambiente-Termico'!$I$2:$I$1000, 0), MATCH(CA$1, 'Ambiente-Termico'!$B$1:$EC$1, 0))</f>
        <v>0.22694063926940641</v>
      </c>
      <c r="CB184">
        <f>INDEX('Ambiente-Termico'!$B$2:$EC$1000, MATCH($O184, 'Ambiente-Termico'!$I$2:$I$1000, 0), MATCH(CB$1, 'Ambiente-Termico'!$B$1:$EC$1, 0))</f>
        <v>6772</v>
      </c>
      <c r="CC184" s="2">
        <f>INDEX('Ambiente-Termico'!$B$2:$EC$1000, MATCH($O184, 'Ambiente-Termico'!$I$2:$I$1000, 0), MATCH(CC$1, 'Ambiente-Termico'!$B$1:$EC$1, 0))</f>
        <v>0.77305936073059356</v>
      </c>
      <c r="CD184">
        <f>INDEX('Ambiente-Termico'!$B$2:$EC$1000, MATCH($O184, 'Ambiente-Termico'!$I$2:$I$1000, 0), MATCH(CD$1, 'Ambiente-Termico'!$B$1:$EC$1, 0))</f>
        <v>3901</v>
      </c>
      <c r="CE184">
        <f>INDEX('Ambiente-Termico'!$B$2:$EC$1000, MATCH($O184, 'Ambiente-Termico'!$I$2:$I$1000, 0), MATCH(CE$1, 'Ambiente-Termico'!$B$1:$EC$1, 0))</f>
        <v>625.73</v>
      </c>
      <c r="CF184">
        <f>INDEX('Ambiente-Termico'!$B$2:$EC$1000, MATCH($O184, 'Ambiente-Termico'!$I$2:$I$1000, 0), MATCH(CF$1, 'Ambiente-Termico'!$B$1:$EC$1, 0))</f>
        <v>195.05</v>
      </c>
      <c r="CG184">
        <f>INDEX('Ambiente-Termico'!$B$2:$EC$1000, MATCH($O184, 'Ambiente-Termico'!$I$2:$I$1000, 0), MATCH(CG$1, 'Ambiente-Termico'!$B$1:$EC$1, 0))</f>
        <v>31.2865</v>
      </c>
      <c r="CH184">
        <f>INDEX('Ambiente-Termico'!$B$2:$EC$1000, MATCH($O184, 'Ambiente-Termico'!$I$2:$I$1000, 0), MATCH(CH$1, 'Ambiente-Termico'!$B$1:$EC$1, 0))</f>
        <v>163.76350000000002</v>
      </c>
      <c r="CI184">
        <f>INDEX('Ambiente-Termico'!$B$2:$EC$1000, MATCH($O184, 'Ambiente-Termico'!$I$2:$I$1000, 0), MATCH(CI$1, 'Ambiente-Termico'!$B$1:$EC$1, 0))</f>
        <v>4262.3100000000004</v>
      </c>
      <c r="CJ184">
        <f>INDEX('Ambiente-Termico'!$B$2:$EC$1000, MATCH($O184, 'Ambiente-Termico'!$I$2:$I$1000, 0), MATCH(CJ$1, 'Ambiente-Termico'!$B$1:$EC$1, 0))</f>
        <v>32.600720470763846</v>
      </c>
      <c r="CK184">
        <f>INDEX('Ambiente-Termico'!$B$2:$EC$1000, MATCH($O184, 'Ambiente-Termico'!$I$2:$I$1000, 0), MATCH(CK$1, 'Ambiente-Termico'!$B$1:$EC$1, 0))</f>
        <v>141.72</v>
      </c>
      <c r="CL184">
        <f>INDEX('Ambiente-Termico'!$B$2:$EC$1000, MATCH($O184, 'Ambiente-Termico'!$I$2:$I$1000, 0), MATCH(CL$1, 'Ambiente-Termico'!$B$1:$EC$1, 0))</f>
        <v>75.209999999999994</v>
      </c>
      <c r="CM184">
        <f>INDEX('Ambiente-Termico'!$B$2:$EC$1000, MATCH($O184, 'Ambiente-Termico'!$I$2:$I$1000, 0), MATCH(CM$1, 'Ambiente-Termico'!$B$1:$EC$1, 0))</f>
        <v>22.04</v>
      </c>
      <c r="CN184" t="str">
        <f>INDEX('Ambiente-Termico'!$B$2:$EC$1000, MATCH($O184, 'Ambiente-Termico'!$I$2:$I$1000, 0), MATCH(CN$1, 'Ambiente-Termico'!$B$1:$EC$1, 0))</f>
        <v xml:space="preserve"> 02/21  18:00:00</v>
      </c>
      <c r="CO184">
        <f>INDEX('Ambiente-Termico'!$B$2:$EC$1000, MATCH($O184, 'Ambiente-Termico'!$I$2:$I$1000, 0), MATCH(CO$1, 'Ambiente-Termico'!$B$1:$EC$1, 0))</f>
        <v>1226.049854781093</v>
      </c>
      <c r="CP184">
        <f>INDEX('Ambiente-Termico'!$B$2:$EC$1000, MATCH($O184, 'Ambiente-Termico'!$I$2:$I$1000, 0), MATCH(CP$1, 'Ambiente-Termico'!$B$1:$EC$1, 0))</f>
        <v>81</v>
      </c>
      <c r="CQ184">
        <f>INDEX('Ambiente-Termico'!$B$2:$EC$1000, MATCH($O184, 'Ambiente-Termico'!$I$2:$I$1000, 0), MATCH(CQ$1, 'Ambiente-Termico'!$B$1:$EC$1, 0))</f>
        <v>54.728125000000041</v>
      </c>
      <c r="CR184">
        <f>INDEX('Ambiente-Termico'!$B$2:$EC$1000, MATCH($O184, 'Ambiente-Termico'!$I$2:$I$1000, 0), MATCH(CR$1, 'Ambiente-Termico'!$B$1:$EC$1, 0))</f>
        <v>0</v>
      </c>
      <c r="CS184">
        <f>INDEX('Ambiente-Termico'!$B$2:$EC$1000, MATCH($O184, 'Ambiente-Termico'!$I$2:$I$1000, 0), MATCH(CS$1, 'Ambiente-Termico'!$B$1:$EC$1, 0))</f>
        <v>3213.104802943375</v>
      </c>
      <c r="CT184">
        <f>INDEX('Ambiente-Termico'!$B$2:$EC$1000, MATCH($O184, 'Ambiente-Termico'!$I$2:$I$1000, 0), MATCH(CT$1, 'Ambiente-Termico'!$B$1:$EC$1, 0))</f>
        <v>3223.8750463984738</v>
      </c>
      <c r="CU184">
        <f>INDEX('Ambiente-Termico'!$B$2:$EC$1000, MATCH($O184, 'Ambiente-Termico'!$I$2:$I$1000, 0), MATCH(CU$1, 'Ambiente-Termico'!$B$1:$EC$1, 0))</f>
        <v>-10.77024345509972</v>
      </c>
      <c r="CV184">
        <f>INDEX('Ambiente-Termico'!$B$2:$EC$1000, MATCH($O184, 'Ambiente-Termico'!$I$2:$I$1000, 0), MATCH(CV$1, 'Ambiente-Termico'!$B$1:$EC$1, 0))</f>
        <v>-2122.5722257244611</v>
      </c>
      <c r="CW184">
        <f>INDEX('Ambiente-Termico'!$B$2:$EC$1000, MATCH($O184, 'Ambiente-Termico'!$I$2:$I$1000, 0), MATCH(CW$1, 'Ambiente-Termico'!$B$1:$EC$1, 0))</f>
        <v>0</v>
      </c>
      <c r="CX184">
        <f>INDEX('Ambiente-Termico'!$B$2:$EC$1000, MATCH($O184, 'Ambiente-Termico'!$I$2:$I$1000, 0), MATCH(CX$1, 'Ambiente-Termico'!$B$1:$EC$1, 0))</f>
        <v>-0.2108474378203482</v>
      </c>
      <c r="CY184">
        <f>INDEX('Ambiente-Termico'!$B$2:$EC$1000, MATCH($O184, 'Ambiente-Termico'!$I$2:$I$1000, 0), MATCH(CY$1, 'Ambiente-Termico'!$B$1:$EC$1, 0))</f>
        <v>1226.049854781093</v>
      </c>
      <c r="CZ184">
        <f>INDEX('Ambiente-Termico'!$B$2:$EC$1000, MATCH($O184, 'Ambiente-Termico'!$I$2:$I$1000, 0), MATCH(CZ$1, 'Ambiente-Termico'!$B$1:$EC$1, 0))</f>
        <v>0</v>
      </c>
      <c r="DA184" t="str">
        <f>INDEX('Ambiente-Termico'!$B$2:$EC$1000, MATCH($O184, 'Ambiente-Termico'!$I$2:$I$1000, 0), MATCH(DA$1, 'Ambiente-Termico'!$B$1:$EC$1, 0))</f>
        <v xml:space="preserve"> 02/21  18:00:00</v>
      </c>
      <c r="DB184">
        <f>INDEX('Ambiente-Termico'!$B$2:$EC$1000, MATCH($O184, 'Ambiente-Termico'!$I$2:$I$1000, 0), MATCH(DB$1, 'Ambiente-Termico'!$B$1:$EC$1, 0))</f>
        <v>1067.2808139807371</v>
      </c>
      <c r="DC184">
        <f>INDEX('Ambiente-Termico'!$B$2:$EC$1000, MATCH($O184, 'Ambiente-Termico'!$I$2:$I$1000, 0), MATCH(DC$1, 'Ambiente-Termico'!$B$1:$EC$1, 0))</f>
        <v>81</v>
      </c>
      <c r="DD184">
        <f>INDEX('Ambiente-Termico'!$B$2:$EC$1000, MATCH($O184, 'Ambiente-Termico'!$I$2:$I$1000, 0), MATCH(DD$1, 'Ambiente-Termico'!$B$1:$EC$1, 0))</f>
        <v>54.728125000000041</v>
      </c>
      <c r="DE184">
        <f>INDEX('Ambiente-Termico'!$B$2:$EC$1000, MATCH($O184, 'Ambiente-Termico'!$I$2:$I$1000, 0), MATCH(DE$1, 'Ambiente-Termico'!$B$1:$EC$1, 0))</f>
        <v>0</v>
      </c>
      <c r="DF184">
        <f>INDEX('Ambiente-Termico'!$B$2:$EC$1000, MATCH($O184, 'Ambiente-Termico'!$I$2:$I$1000, 0), MATCH(DF$1, 'Ambiente-Termico'!$B$1:$EC$1, 0))</f>
        <v>3312.4483088654338</v>
      </c>
      <c r="DG184">
        <f>INDEX('Ambiente-Termico'!$B$2:$EC$1000, MATCH($O184, 'Ambiente-Termico'!$I$2:$I$1000, 0), MATCH(DG$1, 'Ambiente-Termico'!$B$1:$EC$1, 0))</f>
        <v>3279.878995575451</v>
      </c>
      <c r="DH184">
        <f>INDEX('Ambiente-Termico'!$B$2:$EC$1000, MATCH($O184, 'Ambiente-Termico'!$I$2:$I$1000, 0), MATCH(DH$1, 'Ambiente-Termico'!$B$1:$EC$1, 0))</f>
        <v>32.569313289983263</v>
      </c>
      <c r="DI184">
        <f>INDEX('Ambiente-Termico'!$B$2:$EC$1000, MATCH($O184, 'Ambiente-Termico'!$I$2:$I$1000, 0), MATCH(DI$1, 'Ambiente-Termico'!$B$1:$EC$1, 0))</f>
        <v>-2381.4757086005689</v>
      </c>
      <c r="DJ184">
        <f>INDEX('Ambiente-Termico'!$B$2:$EC$1000, MATCH($O184, 'Ambiente-Termico'!$I$2:$I$1000, 0), MATCH(DJ$1, 'Ambiente-Termico'!$B$1:$EC$1, 0))</f>
        <v>0</v>
      </c>
      <c r="DK184">
        <f>INDEX('Ambiente-Termico'!$B$2:$EC$1000, MATCH($O184, 'Ambiente-Termico'!$I$2:$I$1000, 0), MATCH(DK$1, 'Ambiente-Termico'!$B$1:$EC$1, 0))</f>
        <v>0.5800887158718524</v>
      </c>
      <c r="DL184">
        <f>INDEX('Ambiente-Termico'!$B$2:$EC$1000, MATCH($O184, 'Ambiente-Termico'!$I$2:$I$1000, 0), MATCH(DL$1, 'Ambiente-Termico'!$B$1:$EC$1, 0))</f>
        <v>1067.2808139807371</v>
      </c>
      <c r="DM184">
        <f>INDEX('Ambiente-Termico'!$B$2:$EC$1000, MATCH($O184, 'Ambiente-Termico'!$I$2:$I$1000, 0), MATCH(DM$1, 'Ambiente-Termico'!$B$1:$EC$1, 0))</f>
        <v>0</v>
      </c>
      <c r="DN184" s="2">
        <f t="shared" si="90"/>
        <v>0</v>
      </c>
      <c r="DO184" s="2">
        <f t="shared" si="91"/>
        <v>0</v>
      </c>
      <c r="DP184" s="2">
        <f t="shared" si="92"/>
        <v>0</v>
      </c>
      <c r="DQ184" s="2">
        <f t="shared" si="93"/>
        <v>0</v>
      </c>
      <c r="DR184" s="2">
        <f t="shared" si="94"/>
        <v>0</v>
      </c>
      <c r="DS184" s="2">
        <f t="shared" si="95"/>
        <v>0</v>
      </c>
      <c r="DT184" s="2">
        <f t="shared" si="96"/>
        <v>0</v>
      </c>
      <c r="DU184" s="2">
        <f t="shared" si="97"/>
        <v>0</v>
      </c>
      <c r="DV184" s="2">
        <f t="shared" si="98"/>
        <v>0</v>
      </c>
      <c r="DW184" s="2">
        <f t="shared" si="99"/>
        <v>0</v>
      </c>
      <c r="DX184" s="2">
        <f t="shared" si="100"/>
        <v>0</v>
      </c>
      <c r="DY184" s="2">
        <f t="shared" si="101"/>
        <v>6.6065828958042055E-2</v>
      </c>
      <c r="DZ184" s="2">
        <f t="shared" si="102"/>
        <v>4.4637764758572201E-2</v>
      </c>
      <c r="EA184" s="2">
        <f t="shared" si="103"/>
        <v>0</v>
      </c>
      <c r="EB184" s="2">
        <f t="shared" si="104"/>
        <v>2.6206966955002526</v>
      </c>
      <c r="EC184" s="2">
        <f t="shared" si="105"/>
        <v>2.629481202437796</v>
      </c>
      <c r="ED184" s="2">
        <f t="shared" si="106"/>
        <v>-8.7845069375443226E-3</v>
      </c>
      <c r="EE184" s="2">
        <f t="shared" si="107"/>
        <v>-1.7312283162444801</v>
      </c>
      <c r="EF184" s="2">
        <f t="shared" si="108"/>
        <v>0</v>
      </c>
      <c r="EG184" s="2">
        <f t="shared" si="109"/>
        <v>-1.7197297238617942E-4</v>
      </c>
      <c r="EH184" s="2">
        <f t="shared" si="110"/>
        <v>1</v>
      </c>
      <c r="EI184" s="2">
        <f t="shared" si="111"/>
        <v>0</v>
      </c>
      <c r="EJ184" s="2">
        <f t="shared" si="112"/>
        <v>0</v>
      </c>
      <c r="EK184" s="2">
        <f t="shared" si="113"/>
        <v>7.5893803148101874E-2</v>
      </c>
      <c r="EL184" s="2">
        <f t="shared" si="114"/>
        <v>5.1278093153268103E-2</v>
      </c>
      <c r="EM184" s="2">
        <f t="shared" si="115"/>
        <v>0</v>
      </c>
      <c r="EN184" s="2">
        <f t="shared" si="116"/>
        <v>3.1036333319913112</v>
      </c>
      <c r="EO184" s="2">
        <f t="shared" si="117"/>
        <v>3.0731171708616962</v>
      </c>
      <c r="EP184" s="2">
        <f t="shared" si="118"/>
        <v>3.0516161129615409E-2</v>
      </c>
      <c r="EQ184" s="2">
        <f t="shared" si="119"/>
        <v>-2.2313487485249137</v>
      </c>
      <c r="ER184" s="2">
        <f t="shared" si="120"/>
        <v>0</v>
      </c>
      <c r="ES184" s="2">
        <f t="shared" si="121"/>
        <v>5.4352023223226632E-4</v>
      </c>
      <c r="ET184" s="2">
        <f t="shared" si="122"/>
        <v>1</v>
      </c>
      <c r="EU184" s="2">
        <f t="shared" si="123"/>
        <v>0</v>
      </c>
      <c r="EV184">
        <f>INDEX('Ambiente-Luminico'!$B$2:$DZ$1000, MATCH($P184, 'Ambiente-Luminico'!$M$2:$M$1000, 0), MATCH(EV$1, 'Ambiente-Luminico'!$B$1:$DZ$1, 0))</f>
        <v>1</v>
      </c>
      <c r="EW184">
        <f>INDEX('Ambiente-Luminico'!$B$2:$DZ$1000, MATCH($P184, 'Ambiente-Luminico'!$M$2:$M$1000, 0), MATCH(EW$1, 'Ambiente-Luminico'!$B$1:$DZ$1, 0))</f>
        <v>0.51785713</v>
      </c>
      <c r="EX184">
        <f>INDEX('Ambiente-Luminico'!$B$2:$DZ$1000, MATCH($P184, 'Ambiente-Luminico'!$M$2:$M$1000, 0), MATCH(EX$1, 'Ambiente-Luminico'!$B$1:$DZ$1, 0))</f>
        <v>0</v>
      </c>
      <c r="EY184">
        <f>INDEX('Ambiente-Luminico'!$B$2:$DZ$1000, MATCH($P184, 'Ambiente-Luminico'!$M$2:$M$1000, 0), MATCH(EY$1, 'Ambiente-Luminico'!$B$1:$DZ$1, 0))</f>
        <v>0.72845890000000002</v>
      </c>
      <c r="EZ184">
        <f>INDEX('Ambiente-Luminico'!$B$2:$DZ$1000, MATCH($P184, 'Ambiente-Luminico'!$M$2:$M$1000, 0), MATCH(EZ$1, 'Ambiente-Luminico'!$B$1:$DZ$1, 0))</f>
        <v>0.22801859999999999</v>
      </c>
      <c r="FA184">
        <f>INDEX('Ambiente-Luminico'!$B$2:$DZ$1000, MATCH($P184, 'Ambiente-Luminico'!$M$2:$M$1000, 0), MATCH(FA$1, 'Ambiente-Luminico'!$B$1:$DZ$1, 0))</f>
        <v>3431.7946999999999</v>
      </c>
      <c r="FB184">
        <f>INDEX('Ambiente-Luminico'!$B$2:$DZ$1000, MATCH($P184, 'Ambiente-Luminico'!$M$2:$M$1000, 0), MATCH(FB$1, 'Ambiente-Luminico'!$B$1:$DZ$1, 0))</f>
        <v>0.68526787</v>
      </c>
    </row>
    <row r="185" spans="1:158" x14ac:dyDescent="0.3">
      <c r="A185">
        <f>IF(INDEX(Plan1!O$5:O$1000,ROW()-1)="","",INDEX(Plan1!O$5:O$1000,ROW()-1))</f>
        <v>184</v>
      </c>
      <c r="B185" t="str">
        <f>IF(INDEX(Plan1!P$5:P$1000,ROW()-1)="","",INDEX(Plan1!P$5:P$1000,ROW()-1))</f>
        <v>CTD-HVAC_dia-V60-T120</v>
      </c>
      <c r="C185" t="str">
        <f>IF(INDEX(Plan1!Q$5:Q$1000,ROW()-1)="","",INDEX(Plan1!Q$5:Q$1000,ROW()-1))</f>
        <v>CTD</v>
      </c>
      <c r="D185" t="str">
        <f>IF(INDEX(Plan1!R$5:R$1000,ROW()-1)="","",INDEX(Plan1!R$5:R$1000,ROW()-1))</f>
        <v>HVAC_dia</v>
      </c>
      <c r="E185" t="str">
        <f>IF(INDEX(Plan1!S$5:S$1000,ROW()-1)="","",INDEX(Plan1!S$5:S$1000,ROW()-1))</f>
        <v>V60</v>
      </c>
      <c r="F185" t="str">
        <f>IF(INDEX(Plan1!T$5:T$1000,ROW()-1)="","",INDEX(Plan1!T$5:T$1000,ROW()-1))</f>
        <v>T120</v>
      </c>
      <c r="G185" t="str">
        <f>IF(INDEX(Plan1!U$5:U$1000,ROW()-1)="","",INDEX(Plan1!U$5:U$1000,ROW()-1))</f>
        <v>DORMITÓRIO 2</v>
      </c>
      <c r="H185">
        <f>IF(INDEX(Plan1!W$5:W$1000,ROW()-1)="","",INDEX(Plan1!W$5:W$1000,ROW()-1))</f>
        <v>20</v>
      </c>
      <c r="I185">
        <f>IF(INDEX(Plan1!X$5:X$1000,ROW()-1)="","",INDEX(Plan1!X$5:X$1000,ROW()-1))</f>
        <v>14.52</v>
      </c>
      <c r="J185">
        <f>IF(INDEX(Plan1!Y$5:Y$1000,ROW()-1)="","",INDEX(Plan1!Y$5:Y$1000,ROW()-1))</f>
        <v>6.24</v>
      </c>
      <c r="K185" s="16">
        <f>IF(INDEX(Plan1!Z$5:Z$1000,ROW()-1)="","",INDEX(Plan1!Z$5:Z$1000,ROW()-1))</f>
        <v>0.43</v>
      </c>
      <c r="L185" s="2">
        <f>IF(INDEX(Plan1!AA$5:AA$1000,ROW()-1)="","",INDEX(Plan1!AA$5:AA$1000,ROW()-1))</f>
        <v>0.31</v>
      </c>
      <c r="M185" t="str">
        <f t="shared" si="124"/>
        <v>T120</v>
      </c>
      <c r="N185" t="str">
        <f t="shared" si="125"/>
        <v>Oeste</v>
      </c>
      <c r="O185" t="str">
        <f t="shared" si="126"/>
        <v>CTD-HVAC_dia-V60-T120-DORMITÓRIO 2-T120</v>
      </c>
      <c r="P185" t="str">
        <f t="shared" si="127"/>
        <v>CTD-VN-V60-T120-DORMITÓRIO 2-T120</v>
      </c>
      <c r="Q185" t="str">
        <f t="shared" si="128"/>
        <v>CTD_T120_V60</v>
      </c>
      <c r="R185" t="str">
        <f t="shared" si="129"/>
        <v>CTD_T120_V60_sDG</v>
      </c>
      <c r="S185" t="str">
        <f t="shared" si="130"/>
        <v>CTD-DORM-02</v>
      </c>
      <c r="T185" t="str">
        <f t="shared" si="131"/>
        <v>CTD-HVAC_dia-V86-ST-DORMITÓRIO 2-ST</v>
      </c>
      <c r="U185">
        <f>INDEX('Ambiente-Termico'!$B$2:$EC$1000, MATCH($O185, 'Ambiente-Termico'!$I$2:$I$1000, 0), MATCH(U$1, 'Ambiente-Termico'!$B$1:$EC$1, 0))</f>
        <v>8760</v>
      </c>
      <c r="V185">
        <f>INDEX('Ambiente-Termico'!$B$2:$EC$1000, MATCH($O185, 'Ambiente-Termico'!$I$2:$I$1000, 0), MATCH(V$1, 'Ambiente-Termico'!$B$1:$EC$1, 0))</f>
        <v>24.01</v>
      </c>
      <c r="W185">
        <f>INDEX('Ambiente-Termico'!$B$2:$EC$1000, MATCH($O185, 'Ambiente-Termico'!$I$2:$I$1000, 0), MATCH(W$1, 'Ambiente-Termico'!$B$1:$EC$1, 0))</f>
        <v>24.01</v>
      </c>
      <c r="X185">
        <f>INDEX('Ambiente-Termico'!$B$2:$EC$1000, MATCH($O185, 'Ambiente-Termico'!$I$2:$I$1000, 0), MATCH(X$1, 'Ambiente-Termico'!$B$1:$EC$1, 0))</f>
        <v>22.09</v>
      </c>
      <c r="Y185">
        <f>INDEX('Ambiente-Termico'!$B$2:$EC$1000, MATCH($O185, 'Ambiente-Termico'!$I$2:$I$1000, 0), MATCH(Y$1, 'Ambiente-Termico'!$B$1:$EC$1, 0))</f>
        <v>22.09</v>
      </c>
      <c r="Z185">
        <f>INDEX('Ambiente-Termico'!$B$2:$EC$1000, MATCH($O185, 'Ambiente-Termico'!$I$2:$I$1000, 0), MATCH(Z$1, 'Ambiente-Termico'!$B$1:$EC$1, 0))</f>
        <v>26.99</v>
      </c>
      <c r="AA185">
        <f>INDEX('Ambiente-Termico'!$B$2:$EC$1000, MATCH($O185, 'Ambiente-Termico'!$I$2:$I$1000, 0), MATCH(AA$1, 'Ambiente-Termico'!$B$1:$EC$1, 0))</f>
        <v>26.99</v>
      </c>
      <c r="AB185">
        <f>INDEX('Ambiente-Termico'!$B$2:$EC$1000, MATCH($O185, 'Ambiente-Termico'!$I$2:$I$1000, 0), MATCH(AB$1, 'Ambiente-Termico'!$B$1:$EC$1, 0))</f>
        <v>21.35</v>
      </c>
      <c r="AC185">
        <f>INDEX('Ambiente-Termico'!$B$2:$EC$1000, MATCH($O185, 'Ambiente-Termico'!$I$2:$I$1000, 0), MATCH(AC$1, 'Ambiente-Termico'!$B$1:$EC$1, 0))</f>
        <v>21.35</v>
      </c>
      <c r="AD185">
        <f>INDEX('Ambiente-Termico'!$B$2:$EC$1000, MATCH($O185, 'Ambiente-Termico'!$I$2:$I$1000, 0), MATCH(AD$1, 'Ambiente-Termico'!$B$1:$EC$1, 0))</f>
        <v>25.5</v>
      </c>
      <c r="AE185">
        <f>INDEX('Ambiente-Termico'!$B$2:$EC$1000, MATCH($O185, 'Ambiente-Termico'!$I$2:$I$1000, 0), MATCH(AE$1, 'Ambiente-Termico'!$B$1:$EC$1, 0))</f>
        <v>25.5</v>
      </c>
      <c r="AF185">
        <f>INDEX('Ambiente-Termico'!$B$2:$EC$1000, MATCH($O185, 'Ambiente-Termico'!$I$2:$I$1000, 0), MATCH(AF$1, 'Ambiente-Termico'!$B$1:$EC$1, 0))</f>
        <v>21.72</v>
      </c>
      <c r="AG185">
        <f>INDEX('Ambiente-Termico'!$B$2:$EC$1000, MATCH($O185, 'Ambiente-Termico'!$I$2:$I$1000, 0), MATCH(AG$1, 'Ambiente-Termico'!$B$1:$EC$1, 0))</f>
        <v>21.72</v>
      </c>
      <c r="AH185" s="2">
        <f t="shared" si="132"/>
        <v>0</v>
      </c>
      <c r="AI185" s="2">
        <f t="shared" si="132"/>
        <v>0</v>
      </c>
      <c r="AJ185" s="2">
        <f t="shared" si="132"/>
        <v>1.0304659498207913E-2</v>
      </c>
      <c r="AK185" s="2">
        <f t="shared" si="132"/>
        <v>1.0304659498207913E-2</v>
      </c>
      <c r="AL185" s="2">
        <f t="shared" si="133"/>
        <v>4.9647887323943651E-2</v>
      </c>
      <c r="AM185" s="2">
        <f t="shared" si="133"/>
        <v>4.9647887323943651E-2</v>
      </c>
      <c r="AN185" s="2">
        <f t="shared" si="133"/>
        <v>2.0642201834862317E-2</v>
      </c>
      <c r="AO185" s="2">
        <f t="shared" si="133"/>
        <v>2.0642201834862317E-2</v>
      </c>
      <c r="AP185" s="2">
        <f t="shared" si="134"/>
        <v>2.6717557251908386E-2</v>
      </c>
      <c r="AQ185" s="2">
        <f t="shared" si="134"/>
        <v>2.6717557251908386E-2</v>
      </c>
      <c r="AR185" s="2">
        <f t="shared" si="134"/>
        <v>1.5412511332728918E-2</v>
      </c>
      <c r="AS185" s="2">
        <f t="shared" si="134"/>
        <v>1.5412511332728918E-2</v>
      </c>
      <c r="AT185">
        <f>INDEX('Ambiente-Termico'!$B$2:$EC$1000, MATCH($O185, 'Ambiente-Termico'!$I$2:$I$1000, 0), MATCH(AT$1, 'Ambiente-Termico'!$B$1:$EC$1, 0))</f>
        <v>0</v>
      </c>
      <c r="AU185" s="2">
        <f>INDEX('Ambiente-Termico'!$B$2:$EC$1000, MATCH($O185, 'Ambiente-Termico'!$I$2:$I$1000, 0), MATCH(AU$1, 'Ambiente-Termico'!$B$1:$EC$1, 0))</f>
        <v>0</v>
      </c>
      <c r="AV185">
        <f>INDEX('Ambiente-Termico'!$B$2:$EC$1000, MATCH($O185, 'Ambiente-Termico'!$I$2:$I$1000, 0), MATCH(AV$1, 'Ambiente-Termico'!$B$1:$EC$1, 0))</f>
        <v>8760</v>
      </c>
      <c r="AW185" s="2">
        <f>INDEX('Ambiente-Termico'!$B$2:$EC$1000, MATCH($O185, 'Ambiente-Termico'!$I$2:$I$1000, 0), MATCH(AW$1, 'Ambiente-Termico'!$B$1:$EC$1, 0))</f>
        <v>1</v>
      </c>
      <c r="AX185">
        <f>INDEX('Ambiente-Termico'!$B$2:$EC$1000, MATCH($O185, 'Ambiente-Termico'!$I$2:$I$1000, 0), MATCH(AX$1, 'Ambiente-Termico'!$B$1:$EC$1, 0))</f>
        <v>0</v>
      </c>
      <c r="AY185" s="2">
        <f>INDEX('Ambiente-Termico'!$B$2:$EC$1000, MATCH($O185, 'Ambiente-Termico'!$I$2:$I$1000, 0), MATCH(AY$1, 'Ambiente-Termico'!$B$1:$EC$1, 0))</f>
        <v>0</v>
      </c>
      <c r="AZ185">
        <f>INDEX('Ambiente-Termico'!$B$2:$EC$1000, MATCH($O185, 'Ambiente-Termico'!$I$2:$I$1000, 0), MATCH(AZ$1, 'Ambiente-Termico'!$B$1:$EC$1, 0))</f>
        <v>0</v>
      </c>
      <c r="BA185" s="2">
        <f>INDEX('Ambiente-Termico'!$B$2:$EC$1000, MATCH($O185, 'Ambiente-Termico'!$I$2:$I$1000, 0), MATCH(BA$1, 'Ambiente-Termico'!$B$1:$EC$1, 0))</f>
        <v>0</v>
      </c>
      <c r="BB185">
        <f>INDEX('Ambiente-Termico'!$B$2:$EC$1000, MATCH($O185, 'Ambiente-Termico'!$I$2:$I$1000, 0), MATCH(BB$1, 'Ambiente-Termico'!$B$1:$EC$1, 0))</f>
        <v>8760</v>
      </c>
      <c r="BC185" s="2">
        <f>INDEX('Ambiente-Termico'!$B$2:$EC$1000, MATCH($O185, 'Ambiente-Termico'!$I$2:$I$1000, 0), MATCH(BC$1, 'Ambiente-Termico'!$B$1:$EC$1, 0))</f>
        <v>1</v>
      </c>
      <c r="BD185" t="e">
        <f>INDEX('Ambiente-Termico'!$B$2:$EC$1000, MATCH($O185, 'Ambiente-Termico'!$I$2:$I$1000, 0), MATCH(BD$1, 'Ambiente-Termico'!$B$1:$EC$1, 0))</f>
        <v>#N/A</v>
      </c>
      <c r="BE185" s="2" t="e">
        <f>INDEX('Ambiente-Termico'!$B$2:$EC$1000, MATCH($O185, 'Ambiente-Termico'!$I$2:$I$1000, 0), MATCH(BE$1, 'Ambiente-Termico'!$B$1:$EC$1, 0))</f>
        <v>#N/A</v>
      </c>
      <c r="BF185">
        <f>INDEX('Ambiente-Termico'!$B$2:$EC$1000, MATCH($O185, 'Ambiente-Termico'!$I$2:$I$1000, 0), MATCH(BF$1, 'Ambiente-Termico'!$B$1:$EC$1, 0))</f>
        <v>0</v>
      </c>
      <c r="BG185" s="2">
        <f>INDEX('Ambiente-Termico'!$B$2:$EC$1000, MATCH($O185, 'Ambiente-Termico'!$I$2:$I$1000, 0), MATCH(BG$1, 'Ambiente-Termico'!$B$1:$EC$1, 0))</f>
        <v>0</v>
      </c>
      <c r="BH185">
        <f>INDEX('Ambiente-Termico'!$B$2:$EC$1000, MATCH($O185, 'Ambiente-Termico'!$I$2:$I$1000, 0), MATCH(BH$1, 'Ambiente-Termico'!$B$1:$EC$1, 0))</f>
        <v>0</v>
      </c>
      <c r="BI185" s="2">
        <f>INDEX('Ambiente-Termico'!$B$2:$EC$1000, MATCH($O185, 'Ambiente-Termico'!$I$2:$I$1000, 0), MATCH(BI$1, 'Ambiente-Termico'!$B$1:$EC$1, 0))</f>
        <v>0</v>
      </c>
      <c r="BJ185">
        <f>INDEX('Ambiente-Termico'!$B$2:$EC$1000, MATCH($O185, 'Ambiente-Termico'!$I$2:$I$1000, 0), MATCH(BJ$1, 'Ambiente-Termico'!$B$1:$EC$1, 0))</f>
        <v>8760</v>
      </c>
      <c r="BK185" s="2">
        <f>INDEX('Ambiente-Termico'!$B$2:$EC$1000, MATCH($O185, 'Ambiente-Termico'!$I$2:$I$1000, 0), MATCH(BK$1, 'Ambiente-Termico'!$B$1:$EC$1, 0))</f>
        <v>1</v>
      </c>
      <c r="BL185">
        <f>INDEX('Ambiente-Termico'!$B$2:$EC$1000, MATCH($O185, 'Ambiente-Termico'!$I$2:$I$1000, 0), MATCH(BL$1, 'Ambiente-Termico'!$B$1:$EC$1, 0))</f>
        <v>0</v>
      </c>
      <c r="BM185" s="2">
        <f>INDEX('Ambiente-Termico'!$B$2:$EC$1000, MATCH($O185, 'Ambiente-Termico'!$I$2:$I$1000, 0), MATCH(BM$1, 'Ambiente-Termico'!$B$1:$EC$1, 0))</f>
        <v>0</v>
      </c>
      <c r="BN185">
        <f>INDEX('Ambiente-Termico'!$B$2:$EC$1000, MATCH($O185, 'Ambiente-Termico'!$I$2:$I$1000, 0), MATCH(BN$1, 'Ambiente-Termico'!$B$1:$EC$1, 0))</f>
        <v>0</v>
      </c>
      <c r="BO185" s="2">
        <f>INDEX('Ambiente-Termico'!$B$2:$EC$1000, MATCH($O185, 'Ambiente-Termico'!$I$2:$I$1000, 0), MATCH(BO$1, 'Ambiente-Termico'!$B$1:$EC$1, 0))</f>
        <v>0</v>
      </c>
      <c r="BP185">
        <f>INDEX('Ambiente-Termico'!$B$2:$EC$1000, MATCH($O185, 'Ambiente-Termico'!$I$2:$I$1000, 0), MATCH(BP$1, 'Ambiente-Termico'!$B$1:$EC$1, 0))</f>
        <v>8760</v>
      </c>
      <c r="BQ185" s="2">
        <f>INDEX('Ambiente-Termico'!$B$2:$EC$1000, MATCH($O185, 'Ambiente-Termico'!$I$2:$I$1000, 0), MATCH(BQ$1, 'Ambiente-Termico'!$B$1:$EC$1, 0))</f>
        <v>1</v>
      </c>
      <c r="BR185">
        <f>INDEX('Ambiente-Termico'!$B$2:$EC$1000, MATCH($O185, 'Ambiente-Termico'!$I$2:$I$1000, 0), MATCH(BR$1, 'Ambiente-Termico'!$B$1:$EC$1, 0))</f>
        <v>0</v>
      </c>
      <c r="BS185" s="2">
        <f>INDEX('Ambiente-Termico'!$B$2:$EC$1000, MATCH($O185, 'Ambiente-Termico'!$I$2:$I$1000, 0), MATCH(BS$1, 'Ambiente-Termico'!$B$1:$EC$1, 0))</f>
        <v>0</v>
      </c>
      <c r="BT185">
        <f>INDEX('Ambiente-Termico'!$B$2:$EC$1000, MATCH($O185, 'Ambiente-Termico'!$I$2:$I$1000, 0), MATCH(BT$1, 'Ambiente-Termico'!$B$1:$EC$1, 0))</f>
        <v>2408</v>
      </c>
      <c r="BU185" s="2">
        <f>INDEX('Ambiente-Termico'!$B$2:$EC$1000, MATCH($O185, 'Ambiente-Termico'!$I$2:$I$1000, 0), MATCH(BU$1, 'Ambiente-Termico'!$B$1:$EC$1, 0))</f>
        <v>0.27488584474885852</v>
      </c>
      <c r="BV185">
        <f>INDEX('Ambiente-Termico'!$B$2:$EC$1000, MATCH($O185, 'Ambiente-Termico'!$I$2:$I$1000, 0), MATCH(BV$1, 'Ambiente-Termico'!$B$1:$EC$1, 0))</f>
        <v>6352</v>
      </c>
      <c r="BW185" s="2">
        <f>INDEX('Ambiente-Termico'!$B$2:$EC$1000, MATCH($O185, 'Ambiente-Termico'!$I$2:$I$1000, 0), MATCH(BW$1, 'Ambiente-Termico'!$B$1:$EC$1, 0))</f>
        <v>0.72511415525114153</v>
      </c>
      <c r="BX185">
        <f>INDEX('Ambiente-Termico'!$B$2:$EC$1000, MATCH($O185, 'Ambiente-Termico'!$I$2:$I$1000, 0), MATCH(BX$1, 'Ambiente-Termico'!$B$1:$EC$1, 0))</f>
        <v>0</v>
      </c>
      <c r="BY185" s="2">
        <f>INDEX('Ambiente-Termico'!$B$2:$EC$1000, MATCH($O185, 'Ambiente-Termico'!$I$2:$I$1000, 0), MATCH(BY$1, 'Ambiente-Termico'!$B$1:$EC$1, 0))</f>
        <v>0</v>
      </c>
      <c r="BZ185">
        <f>INDEX('Ambiente-Termico'!$B$2:$EC$1000, MATCH($O185, 'Ambiente-Termico'!$I$2:$I$1000, 0), MATCH(BZ$1, 'Ambiente-Termico'!$B$1:$EC$1, 0))</f>
        <v>2408</v>
      </c>
      <c r="CA185" s="2">
        <f>INDEX('Ambiente-Termico'!$B$2:$EC$1000, MATCH($O185, 'Ambiente-Termico'!$I$2:$I$1000, 0), MATCH(CA$1, 'Ambiente-Termico'!$B$1:$EC$1, 0))</f>
        <v>0.27488584474885852</v>
      </c>
      <c r="CB185">
        <f>INDEX('Ambiente-Termico'!$B$2:$EC$1000, MATCH($O185, 'Ambiente-Termico'!$I$2:$I$1000, 0), MATCH(CB$1, 'Ambiente-Termico'!$B$1:$EC$1, 0))</f>
        <v>6352</v>
      </c>
      <c r="CC185" s="2">
        <f>INDEX('Ambiente-Termico'!$B$2:$EC$1000, MATCH($O185, 'Ambiente-Termico'!$I$2:$I$1000, 0), MATCH(CC$1, 'Ambiente-Termico'!$B$1:$EC$1, 0))</f>
        <v>0.72511415525114153</v>
      </c>
      <c r="CD185">
        <f>INDEX('Ambiente-Termico'!$B$2:$EC$1000, MATCH($O185, 'Ambiente-Termico'!$I$2:$I$1000, 0), MATCH(CD$1, 'Ambiente-Termico'!$B$1:$EC$1, 0))</f>
        <v>1703.97</v>
      </c>
      <c r="CE185">
        <f>INDEX('Ambiente-Termico'!$B$2:$EC$1000, MATCH($O185, 'Ambiente-Termico'!$I$2:$I$1000, 0), MATCH(CE$1, 'Ambiente-Termico'!$B$1:$EC$1, 0))</f>
        <v>532.91999999999996</v>
      </c>
      <c r="CF185">
        <f>INDEX('Ambiente-Termico'!$B$2:$EC$1000, MATCH($O185, 'Ambiente-Termico'!$I$2:$I$1000, 0), MATCH(CF$1, 'Ambiente-Termico'!$B$1:$EC$1, 0))</f>
        <v>85.198499999999996</v>
      </c>
      <c r="CG185">
        <f>INDEX('Ambiente-Termico'!$B$2:$EC$1000, MATCH($O185, 'Ambiente-Termico'!$I$2:$I$1000, 0), MATCH(CG$1, 'Ambiente-Termico'!$B$1:$EC$1, 0))</f>
        <v>26.645999999999997</v>
      </c>
      <c r="CH185">
        <f>INDEX('Ambiente-Termico'!$B$2:$EC$1000, MATCH($O185, 'Ambiente-Termico'!$I$2:$I$1000, 0), MATCH(CH$1, 'Ambiente-Termico'!$B$1:$EC$1, 0))</f>
        <v>58.552499999999995</v>
      </c>
      <c r="CI185">
        <f>INDEX('Ambiente-Termico'!$B$2:$EC$1000, MATCH($O185, 'Ambiente-Termico'!$I$2:$I$1000, 0), MATCH(CI$1, 'Ambiente-Termico'!$B$1:$EC$1, 0))</f>
        <v>1392.06</v>
      </c>
      <c r="CJ185">
        <f>INDEX('Ambiente-Termico'!$B$2:$EC$1000, MATCH($O185, 'Ambiente-Termico'!$I$2:$I$1000, 0), MATCH(CJ$1, 'Ambiente-Termico'!$B$1:$EC$1, 0))</f>
        <v>41.046806632651183</v>
      </c>
      <c r="CK185">
        <f>INDEX('Ambiente-Termico'!$B$2:$EC$1000, MATCH($O185, 'Ambiente-Termico'!$I$2:$I$1000, 0), MATCH(CK$1, 'Ambiente-Termico'!$B$1:$EC$1, 0))</f>
        <v>65.39</v>
      </c>
      <c r="CL185">
        <f>INDEX('Ambiente-Termico'!$B$2:$EC$1000, MATCH($O185, 'Ambiente-Termico'!$I$2:$I$1000, 0), MATCH(CL$1, 'Ambiente-Termico'!$B$1:$EC$1, 0))</f>
        <v>87.8</v>
      </c>
      <c r="CM185">
        <f>INDEX('Ambiente-Termico'!$B$2:$EC$1000, MATCH($O185, 'Ambiente-Termico'!$I$2:$I$1000, 0), MATCH(CM$1, 'Ambiente-Termico'!$B$1:$EC$1, 0))</f>
        <v>14.6</v>
      </c>
      <c r="CN185" t="str">
        <f>INDEX('Ambiente-Termico'!$B$2:$EC$1000, MATCH($O185, 'Ambiente-Termico'!$I$2:$I$1000, 0), MATCH(CN$1, 'Ambiente-Termico'!$B$1:$EC$1, 0))</f>
        <v xml:space="preserve"> 02/21  18:00:00</v>
      </c>
      <c r="CO185">
        <f>INDEX('Ambiente-Termico'!$B$2:$EC$1000, MATCH($O185, 'Ambiente-Termico'!$I$2:$I$1000, 0), MATCH(CO$1, 'Ambiente-Termico'!$B$1:$EC$1, 0))</f>
        <v>748.57034443257874</v>
      </c>
      <c r="CP185">
        <f>INDEX('Ambiente-Termico'!$B$2:$EC$1000, MATCH($O185, 'Ambiente-Termico'!$I$2:$I$1000, 0), MATCH(CP$1, 'Ambiente-Termico'!$B$1:$EC$1, 0))</f>
        <v>81</v>
      </c>
      <c r="CQ185">
        <f>INDEX('Ambiente-Termico'!$B$2:$EC$1000, MATCH($O185, 'Ambiente-Termico'!$I$2:$I$1000, 0), MATCH(CQ$1, 'Ambiente-Termico'!$B$1:$EC$1, 0))</f>
        <v>54.728125000000041</v>
      </c>
      <c r="CR185">
        <f>INDEX('Ambiente-Termico'!$B$2:$EC$1000, MATCH($O185, 'Ambiente-Termico'!$I$2:$I$1000, 0), MATCH(CR$1, 'Ambiente-Termico'!$B$1:$EC$1, 0))</f>
        <v>0</v>
      </c>
      <c r="CS185">
        <f>INDEX('Ambiente-Termico'!$B$2:$EC$1000, MATCH($O185, 'Ambiente-Termico'!$I$2:$I$1000, 0), MATCH(CS$1, 'Ambiente-Termico'!$B$1:$EC$1, 0))</f>
        <v>1799.3020384108929</v>
      </c>
      <c r="CT185">
        <f>INDEX('Ambiente-Termico'!$B$2:$EC$1000, MATCH($O185, 'Ambiente-Termico'!$I$2:$I$1000, 0), MATCH(CT$1, 'Ambiente-Termico'!$B$1:$EC$1, 0))</f>
        <v>1275.454863555932</v>
      </c>
      <c r="CU185">
        <f>INDEX('Ambiente-Termico'!$B$2:$EC$1000, MATCH($O185, 'Ambiente-Termico'!$I$2:$I$1000, 0), MATCH(CU$1, 'Ambiente-Termico'!$B$1:$EC$1, 0))</f>
        <v>523.84717485496071</v>
      </c>
      <c r="CV185">
        <f>INDEX('Ambiente-Termico'!$B$2:$EC$1000, MATCH($O185, 'Ambiente-Termico'!$I$2:$I$1000, 0), MATCH(CV$1, 'Ambiente-Termico'!$B$1:$EC$1, 0))</f>
        <v>-1187.112386847205</v>
      </c>
      <c r="CW185">
        <f>INDEX('Ambiente-Termico'!$B$2:$EC$1000, MATCH($O185, 'Ambiente-Termico'!$I$2:$I$1000, 0), MATCH(CW$1, 'Ambiente-Termico'!$B$1:$EC$1, 0))</f>
        <v>0</v>
      </c>
      <c r="CX185">
        <f>INDEX('Ambiente-Termico'!$B$2:$EC$1000, MATCH($O185, 'Ambiente-Termico'!$I$2:$I$1000, 0), MATCH(CX$1, 'Ambiente-Termico'!$B$1:$EC$1, 0))</f>
        <v>0.65256786889119667</v>
      </c>
      <c r="CY185">
        <f>INDEX('Ambiente-Termico'!$B$2:$EC$1000, MATCH($O185, 'Ambiente-Termico'!$I$2:$I$1000, 0), MATCH(CY$1, 'Ambiente-Termico'!$B$1:$EC$1, 0))</f>
        <v>748.57034443257874</v>
      </c>
      <c r="CZ185">
        <f>INDEX('Ambiente-Termico'!$B$2:$EC$1000, MATCH($O185, 'Ambiente-Termico'!$I$2:$I$1000, 0), MATCH(CZ$1, 'Ambiente-Termico'!$B$1:$EC$1, 0))</f>
        <v>0</v>
      </c>
      <c r="DA185" t="str">
        <f>INDEX('Ambiente-Termico'!$B$2:$EC$1000, MATCH($O185, 'Ambiente-Termico'!$I$2:$I$1000, 0), MATCH(DA$1, 'Ambiente-Termico'!$B$1:$EC$1, 0))</f>
        <v xml:space="preserve"> 02/21  18:00:00</v>
      </c>
      <c r="DB185">
        <f>INDEX('Ambiente-Termico'!$B$2:$EC$1000, MATCH($O185, 'Ambiente-Termico'!$I$2:$I$1000, 0), MATCH(DB$1, 'Ambiente-Termico'!$B$1:$EC$1, 0))</f>
        <v>665.21436488713528</v>
      </c>
      <c r="DC185">
        <f>INDEX('Ambiente-Termico'!$B$2:$EC$1000, MATCH($O185, 'Ambiente-Termico'!$I$2:$I$1000, 0), MATCH(DC$1, 'Ambiente-Termico'!$B$1:$EC$1, 0))</f>
        <v>81</v>
      </c>
      <c r="DD185">
        <f>INDEX('Ambiente-Termico'!$B$2:$EC$1000, MATCH($O185, 'Ambiente-Termico'!$I$2:$I$1000, 0), MATCH(DD$1, 'Ambiente-Termico'!$B$1:$EC$1, 0))</f>
        <v>54.728125000000041</v>
      </c>
      <c r="DE185">
        <f>INDEX('Ambiente-Termico'!$B$2:$EC$1000, MATCH($O185, 'Ambiente-Termico'!$I$2:$I$1000, 0), MATCH(DE$1, 'Ambiente-Termico'!$B$1:$EC$1, 0))</f>
        <v>0</v>
      </c>
      <c r="DF185">
        <f>INDEX('Ambiente-Termico'!$B$2:$EC$1000, MATCH($O185, 'Ambiente-Termico'!$I$2:$I$1000, 0), MATCH(DF$1, 'Ambiente-Termico'!$B$1:$EC$1, 0))</f>
        <v>1868.496058008476</v>
      </c>
      <c r="DG185">
        <f>INDEX('Ambiente-Termico'!$B$2:$EC$1000, MATCH($O185, 'Ambiente-Termico'!$I$2:$I$1000, 0), MATCH(DG$1, 'Ambiente-Termico'!$B$1:$EC$1, 0))</f>
        <v>1293.8128477339419</v>
      </c>
      <c r="DH185">
        <f>INDEX('Ambiente-Termico'!$B$2:$EC$1000, MATCH($O185, 'Ambiente-Termico'!$I$2:$I$1000, 0), MATCH(DH$1, 'Ambiente-Termico'!$B$1:$EC$1, 0))</f>
        <v>574.68321027453362</v>
      </c>
      <c r="DI185">
        <f>INDEX('Ambiente-Termico'!$B$2:$EC$1000, MATCH($O185, 'Ambiente-Termico'!$I$2:$I$1000, 0), MATCH(DI$1, 'Ambiente-Termico'!$B$1:$EC$1, 0))</f>
        <v>-1341.980855380099</v>
      </c>
      <c r="DJ185">
        <f>INDEX('Ambiente-Termico'!$B$2:$EC$1000, MATCH($O185, 'Ambiente-Termico'!$I$2:$I$1000, 0), MATCH(DJ$1, 'Ambiente-Termico'!$B$1:$EC$1, 0))</f>
        <v>0</v>
      </c>
      <c r="DK185">
        <f>INDEX('Ambiente-Termico'!$B$2:$EC$1000, MATCH($O185, 'Ambiente-Termico'!$I$2:$I$1000, 0), MATCH(DK$1, 'Ambiente-Termico'!$B$1:$EC$1, 0))</f>
        <v>2.971037258759111</v>
      </c>
      <c r="DL185">
        <f>INDEX('Ambiente-Termico'!$B$2:$EC$1000, MATCH($O185, 'Ambiente-Termico'!$I$2:$I$1000, 0), MATCH(DL$1, 'Ambiente-Termico'!$B$1:$EC$1, 0))</f>
        <v>665.21436488713528</v>
      </c>
      <c r="DM185">
        <f>INDEX('Ambiente-Termico'!$B$2:$EC$1000, MATCH($O185, 'Ambiente-Termico'!$I$2:$I$1000, 0), MATCH(DM$1, 'Ambiente-Termico'!$B$1:$EC$1, 0))</f>
        <v>0</v>
      </c>
      <c r="DN185" s="2">
        <f t="shared" si="90"/>
        <v>0.56319661625224304</v>
      </c>
      <c r="DO185" s="2">
        <f t="shared" si="91"/>
        <v>0.14832275901746772</v>
      </c>
      <c r="DP185" s="2">
        <f t="shared" si="92"/>
        <v>0.56319661625224304</v>
      </c>
      <c r="DQ185" s="2">
        <f t="shared" si="93"/>
        <v>0.14832275901746772</v>
      </c>
      <c r="DR185" s="2">
        <f t="shared" si="94"/>
        <v>0.64245695774699496</v>
      </c>
      <c r="DS185" s="2">
        <f t="shared" si="95"/>
        <v>0.67340245078372996</v>
      </c>
      <c r="DT185" s="2">
        <f t="shared" si="96"/>
        <v>-0.25907667192391481</v>
      </c>
      <c r="DU185" s="2">
        <f t="shared" si="97"/>
        <v>0.5385972339825007</v>
      </c>
      <c r="DV185" s="2">
        <f t="shared" si="98"/>
        <v>-0.16739795239994693</v>
      </c>
      <c r="DW185" s="2">
        <f t="shared" si="99"/>
        <v>0.33756805807622503</v>
      </c>
      <c r="DX185" s="2">
        <f t="shared" si="100"/>
        <v>0.38944542792166192</v>
      </c>
      <c r="DY185" s="2">
        <f t="shared" si="101"/>
        <v>0.10820626358288149</v>
      </c>
      <c r="DZ185" s="2">
        <f t="shared" si="102"/>
        <v>7.3110196532677668E-2</v>
      </c>
      <c r="EA185" s="2">
        <f t="shared" si="103"/>
        <v>0</v>
      </c>
      <c r="EB185" s="2">
        <f t="shared" si="104"/>
        <v>2.4036512423889511</v>
      </c>
      <c r="EC185" s="2">
        <f t="shared" si="105"/>
        <v>1.7038543846173002</v>
      </c>
      <c r="ED185" s="2">
        <f t="shared" si="106"/>
        <v>0.69979685777165046</v>
      </c>
      <c r="EE185" s="2">
        <f t="shared" si="107"/>
        <v>-1.5858394547369412</v>
      </c>
      <c r="EF185" s="2">
        <f t="shared" si="108"/>
        <v>0</v>
      </c>
      <c r="EG185" s="2">
        <f t="shared" si="109"/>
        <v>8.7175223243160592E-4</v>
      </c>
      <c r="EH185" s="2">
        <f t="shared" si="110"/>
        <v>1</v>
      </c>
      <c r="EI185" s="2">
        <f t="shared" si="111"/>
        <v>0</v>
      </c>
      <c r="EJ185" s="2">
        <f t="shared" si="112"/>
        <v>0.3767203943205697</v>
      </c>
      <c r="EK185" s="2">
        <f t="shared" si="113"/>
        <v>0.12176525985535956</v>
      </c>
      <c r="EL185" s="2">
        <f t="shared" si="114"/>
        <v>8.2271411876809933E-2</v>
      </c>
      <c r="EM185" s="2">
        <f t="shared" si="115"/>
        <v>0</v>
      </c>
      <c r="EN185" s="2">
        <f t="shared" si="116"/>
        <v>2.808863062248359</v>
      </c>
      <c r="EO185" s="2">
        <f t="shared" si="117"/>
        <v>1.9449562667719282</v>
      </c>
      <c r="EP185" s="2">
        <f t="shared" si="118"/>
        <v>0.8639067954764299</v>
      </c>
      <c r="EQ185" s="2">
        <f t="shared" si="119"/>
        <v>-2.0173660194601908</v>
      </c>
      <c r="ER185" s="2">
        <f t="shared" si="120"/>
        <v>0</v>
      </c>
      <c r="ES185" s="2">
        <f t="shared" si="121"/>
        <v>4.4662854796636824E-3</v>
      </c>
      <c r="ET185" s="2">
        <f t="shared" si="122"/>
        <v>1</v>
      </c>
      <c r="EU185" s="2">
        <f t="shared" si="123"/>
        <v>0</v>
      </c>
      <c r="EV185">
        <f>INDEX('Ambiente-Luminico'!$B$2:$DZ$1000, MATCH($P185, 'Ambiente-Luminico'!$M$2:$M$1000, 0), MATCH(EV$1, 'Ambiente-Luminico'!$B$1:$DZ$1, 0))</f>
        <v>1</v>
      </c>
      <c r="EW185">
        <f>INDEX('Ambiente-Luminico'!$B$2:$DZ$1000, MATCH($P185, 'Ambiente-Luminico'!$M$2:$M$1000, 0), MATCH(EW$1, 'Ambiente-Luminico'!$B$1:$DZ$1, 0))</f>
        <v>0.21428572000000001</v>
      </c>
      <c r="EX185">
        <f>INDEX('Ambiente-Luminico'!$B$2:$DZ$1000, MATCH($P185, 'Ambiente-Luminico'!$M$2:$M$1000, 0), MATCH(EX$1, 'Ambiente-Luminico'!$B$1:$DZ$1, 0))</f>
        <v>0</v>
      </c>
      <c r="EY185">
        <f>INDEX('Ambiente-Luminico'!$B$2:$DZ$1000, MATCH($P185, 'Ambiente-Luminico'!$M$2:$M$1000, 0), MATCH(EY$1, 'Ambiente-Luminico'!$B$1:$DZ$1, 0))</f>
        <v>0.71189820000000004</v>
      </c>
      <c r="EZ185">
        <f>INDEX('Ambiente-Luminico'!$B$2:$DZ$1000, MATCH($P185, 'Ambiente-Luminico'!$M$2:$M$1000, 0), MATCH(EZ$1, 'Ambiente-Luminico'!$B$1:$DZ$1, 0))</f>
        <v>4.0112525000000003E-2</v>
      </c>
      <c r="FA185">
        <f>INDEX('Ambiente-Luminico'!$B$2:$DZ$1000, MATCH($P185, 'Ambiente-Luminico'!$M$2:$M$1000, 0), MATCH(FA$1, 'Ambiente-Luminico'!$B$1:$DZ$1, 0))</f>
        <v>855.57024999999999</v>
      </c>
      <c r="FB185">
        <f>INDEX('Ambiente-Luminico'!$B$2:$DZ$1000, MATCH($P185, 'Ambiente-Luminico'!$M$2:$M$1000, 0), MATCH(FB$1, 'Ambiente-Luminico'!$B$1:$DZ$1, 0))</f>
        <v>0.12276786000000001</v>
      </c>
    </row>
    <row r="186" spans="1:158" x14ac:dyDescent="0.3">
      <c r="A186">
        <f>IF(INDEX(Plan1!O$5:O$1000,ROW()-1)="","",INDEX(Plan1!O$5:O$1000,ROW()-1))</f>
        <v>185</v>
      </c>
      <c r="B186" t="str">
        <f>IF(INDEX(Plan1!P$5:P$1000,ROW()-1)="","",INDEX(Plan1!P$5:P$1000,ROW()-1))</f>
        <v>CTD-HVAC_dia-V86-T120</v>
      </c>
      <c r="C186" t="str">
        <f>IF(INDEX(Plan1!Q$5:Q$1000,ROW()-1)="","",INDEX(Plan1!Q$5:Q$1000,ROW()-1))</f>
        <v>CTD</v>
      </c>
      <c r="D186" t="str">
        <f>IF(INDEX(Plan1!R$5:R$1000,ROW()-1)="","",INDEX(Plan1!R$5:R$1000,ROW()-1))</f>
        <v>HVAC_dia</v>
      </c>
      <c r="E186" t="str">
        <f>IF(INDEX(Plan1!S$5:S$1000,ROW()-1)="","",INDEX(Plan1!S$5:S$1000,ROW()-1))</f>
        <v>V86</v>
      </c>
      <c r="F186" t="str">
        <f>IF(INDEX(Plan1!T$5:T$1000,ROW()-1)="","",INDEX(Plan1!T$5:T$1000,ROW()-1))</f>
        <v>T120</v>
      </c>
      <c r="G186" t="str">
        <f>IF(INDEX(Plan1!U$5:U$1000,ROW()-1)="","",INDEX(Plan1!U$5:U$1000,ROW()-1))</f>
        <v>DORMITÓRIO 2</v>
      </c>
      <c r="H186">
        <f>IF(INDEX(Plan1!W$5:W$1000,ROW()-1)="","",INDEX(Plan1!W$5:W$1000,ROW()-1))</f>
        <v>20</v>
      </c>
      <c r="I186">
        <f>IF(INDEX(Plan1!X$5:X$1000,ROW()-1)="","",INDEX(Plan1!X$5:X$1000,ROW()-1))</f>
        <v>14.52</v>
      </c>
      <c r="J186">
        <f>IF(INDEX(Plan1!Y$5:Y$1000,ROW()-1)="","",INDEX(Plan1!Y$5:Y$1000,ROW()-1))</f>
        <v>6.24</v>
      </c>
      <c r="K186" s="16">
        <f>IF(INDEX(Plan1!Z$5:Z$1000,ROW()-1)="","",INDEX(Plan1!Z$5:Z$1000,ROW()-1))</f>
        <v>0.43</v>
      </c>
      <c r="L186" s="2">
        <f>IF(INDEX(Plan1!AA$5:AA$1000,ROW()-1)="","",INDEX(Plan1!AA$5:AA$1000,ROW()-1))</f>
        <v>0.31</v>
      </c>
      <c r="M186" t="str">
        <f t="shared" si="124"/>
        <v>T120</v>
      </c>
      <c r="N186" t="str">
        <f t="shared" si="125"/>
        <v>Oeste</v>
      </c>
      <c r="O186" t="str">
        <f t="shared" si="126"/>
        <v>CTD-HVAC_dia-V86-T120-DORMITÓRIO 2-T120</v>
      </c>
      <c r="P186" t="str">
        <f t="shared" si="127"/>
        <v>CTD-VN-V86-T120-DORMITÓRIO 2-T120</v>
      </c>
      <c r="Q186" t="str">
        <f t="shared" si="128"/>
        <v>CTD_T120_V86</v>
      </c>
      <c r="R186" t="str">
        <f t="shared" si="129"/>
        <v>CTD_T120_V86_sDG</v>
      </c>
      <c r="S186" t="str">
        <f t="shared" si="130"/>
        <v>CTD-DORM-02</v>
      </c>
      <c r="T186" t="str">
        <f t="shared" si="131"/>
        <v>CTD-HVAC_dia-V86-ST-DORMITÓRIO 2-ST</v>
      </c>
      <c r="U186">
        <f>INDEX('Ambiente-Termico'!$B$2:$EC$1000, MATCH($O186, 'Ambiente-Termico'!$I$2:$I$1000, 0), MATCH(U$1, 'Ambiente-Termico'!$B$1:$EC$1, 0))</f>
        <v>8760</v>
      </c>
      <c r="V186">
        <f>INDEX('Ambiente-Termico'!$B$2:$EC$1000, MATCH($O186, 'Ambiente-Termico'!$I$2:$I$1000, 0), MATCH(V$1, 'Ambiente-Termico'!$B$1:$EC$1, 0))</f>
        <v>24.01</v>
      </c>
      <c r="W186">
        <f>INDEX('Ambiente-Termico'!$B$2:$EC$1000, MATCH($O186, 'Ambiente-Termico'!$I$2:$I$1000, 0), MATCH(W$1, 'Ambiente-Termico'!$B$1:$EC$1, 0))</f>
        <v>24.01</v>
      </c>
      <c r="X186">
        <f>INDEX('Ambiente-Termico'!$B$2:$EC$1000, MATCH($O186, 'Ambiente-Termico'!$I$2:$I$1000, 0), MATCH(X$1, 'Ambiente-Termico'!$B$1:$EC$1, 0))</f>
        <v>22.13</v>
      </c>
      <c r="Y186">
        <f>INDEX('Ambiente-Termico'!$B$2:$EC$1000, MATCH($O186, 'Ambiente-Termico'!$I$2:$I$1000, 0), MATCH(Y$1, 'Ambiente-Termico'!$B$1:$EC$1, 0))</f>
        <v>22.13</v>
      </c>
      <c r="Z186">
        <f>INDEX('Ambiente-Termico'!$B$2:$EC$1000, MATCH($O186, 'Ambiente-Termico'!$I$2:$I$1000, 0), MATCH(Z$1, 'Ambiente-Termico'!$B$1:$EC$1, 0))</f>
        <v>27.01</v>
      </c>
      <c r="AA186">
        <f>INDEX('Ambiente-Termico'!$B$2:$EC$1000, MATCH($O186, 'Ambiente-Termico'!$I$2:$I$1000, 0), MATCH(AA$1, 'Ambiente-Termico'!$B$1:$EC$1, 0))</f>
        <v>27.01</v>
      </c>
      <c r="AB186">
        <f>INDEX('Ambiente-Termico'!$B$2:$EC$1000, MATCH($O186, 'Ambiente-Termico'!$I$2:$I$1000, 0), MATCH(AB$1, 'Ambiente-Termico'!$B$1:$EC$1, 0))</f>
        <v>21.45</v>
      </c>
      <c r="AC186">
        <f>INDEX('Ambiente-Termico'!$B$2:$EC$1000, MATCH($O186, 'Ambiente-Termico'!$I$2:$I$1000, 0), MATCH(AC$1, 'Ambiente-Termico'!$B$1:$EC$1, 0))</f>
        <v>21.45</v>
      </c>
      <c r="AD186">
        <f>INDEX('Ambiente-Termico'!$B$2:$EC$1000, MATCH($O186, 'Ambiente-Termico'!$I$2:$I$1000, 0), MATCH(AD$1, 'Ambiente-Termico'!$B$1:$EC$1, 0))</f>
        <v>25.5</v>
      </c>
      <c r="AE186">
        <f>INDEX('Ambiente-Termico'!$B$2:$EC$1000, MATCH($O186, 'Ambiente-Termico'!$I$2:$I$1000, 0), MATCH(AE$1, 'Ambiente-Termico'!$B$1:$EC$1, 0))</f>
        <v>25.5</v>
      </c>
      <c r="AF186">
        <f>INDEX('Ambiente-Termico'!$B$2:$EC$1000, MATCH($O186, 'Ambiente-Termico'!$I$2:$I$1000, 0), MATCH(AF$1, 'Ambiente-Termico'!$B$1:$EC$1, 0))</f>
        <v>21.79</v>
      </c>
      <c r="AG186">
        <f>INDEX('Ambiente-Termico'!$B$2:$EC$1000, MATCH($O186, 'Ambiente-Termico'!$I$2:$I$1000, 0), MATCH(AG$1, 'Ambiente-Termico'!$B$1:$EC$1, 0))</f>
        <v>21.79</v>
      </c>
      <c r="AH186" s="2">
        <f t="shared" si="132"/>
        <v>0</v>
      </c>
      <c r="AI186" s="2">
        <f t="shared" si="132"/>
        <v>0</v>
      </c>
      <c r="AJ186" s="2">
        <f t="shared" si="132"/>
        <v>8.51254480286745E-3</v>
      </c>
      <c r="AK186" s="2">
        <f t="shared" si="132"/>
        <v>8.51254480286745E-3</v>
      </c>
      <c r="AL186" s="2">
        <f t="shared" si="133"/>
        <v>4.8943661971830865E-2</v>
      </c>
      <c r="AM186" s="2">
        <f t="shared" si="133"/>
        <v>4.8943661971830865E-2</v>
      </c>
      <c r="AN186" s="2">
        <f t="shared" si="133"/>
        <v>1.6055045871559703E-2</v>
      </c>
      <c r="AO186" s="2">
        <f t="shared" si="133"/>
        <v>1.6055045871559703E-2</v>
      </c>
      <c r="AP186" s="2">
        <f t="shared" si="134"/>
        <v>2.6717557251908386E-2</v>
      </c>
      <c r="AQ186" s="2">
        <f t="shared" si="134"/>
        <v>2.6717557251908386E-2</v>
      </c>
      <c r="AR186" s="2">
        <f t="shared" si="134"/>
        <v>1.2239347234814124E-2</v>
      </c>
      <c r="AS186" s="2">
        <f t="shared" si="134"/>
        <v>1.2239347234814124E-2</v>
      </c>
      <c r="AT186">
        <f>INDEX('Ambiente-Termico'!$B$2:$EC$1000, MATCH($O186, 'Ambiente-Termico'!$I$2:$I$1000, 0), MATCH(AT$1, 'Ambiente-Termico'!$B$1:$EC$1, 0))</f>
        <v>0</v>
      </c>
      <c r="AU186" s="2">
        <f>INDEX('Ambiente-Termico'!$B$2:$EC$1000, MATCH($O186, 'Ambiente-Termico'!$I$2:$I$1000, 0), MATCH(AU$1, 'Ambiente-Termico'!$B$1:$EC$1, 0))</f>
        <v>0</v>
      </c>
      <c r="AV186">
        <f>INDEX('Ambiente-Termico'!$B$2:$EC$1000, MATCH($O186, 'Ambiente-Termico'!$I$2:$I$1000, 0), MATCH(AV$1, 'Ambiente-Termico'!$B$1:$EC$1, 0))</f>
        <v>8760</v>
      </c>
      <c r="AW186" s="2">
        <f>INDEX('Ambiente-Termico'!$B$2:$EC$1000, MATCH($O186, 'Ambiente-Termico'!$I$2:$I$1000, 0), MATCH(AW$1, 'Ambiente-Termico'!$B$1:$EC$1, 0))</f>
        <v>1</v>
      </c>
      <c r="AX186">
        <f>INDEX('Ambiente-Termico'!$B$2:$EC$1000, MATCH($O186, 'Ambiente-Termico'!$I$2:$I$1000, 0), MATCH(AX$1, 'Ambiente-Termico'!$B$1:$EC$1, 0))</f>
        <v>0</v>
      </c>
      <c r="AY186" s="2">
        <f>INDEX('Ambiente-Termico'!$B$2:$EC$1000, MATCH($O186, 'Ambiente-Termico'!$I$2:$I$1000, 0), MATCH(AY$1, 'Ambiente-Termico'!$B$1:$EC$1, 0))</f>
        <v>0</v>
      </c>
      <c r="AZ186">
        <f>INDEX('Ambiente-Termico'!$B$2:$EC$1000, MATCH($O186, 'Ambiente-Termico'!$I$2:$I$1000, 0), MATCH(AZ$1, 'Ambiente-Termico'!$B$1:$EC$1, 0))</f>
        <v>0</v>
      </c>
      <c r="BA186" s="2">
        <f>INDEX('Ambiente-Termico'!$B$2:$EC$1000, MATCH($O186, 'Ambiente-Termico'!$I$2:$I$1000, 0), MATCH(BA$1, 'Ambiente-Termico'!$B$1:$EC$1, 0))</f>
        <v>0</v>
      </c>
      <c r="BB186">
        <f>INDEX('Ambiente-Termico'!$B$2:$EC$1000, MATCH($O186, 'Ambiente-Termico'!$I$2:$I$1000, 0), MATCH(BB$1, 'Ambiente-Termico'!$B$1:$EC$1, 0))</f>
        <v>8760</v>
      </c>
      <c r="BC186" s="2">
        <f>INDEX('Ambiente-Termico'!$B$2:$EC$1000, MATCH($O186, 'Ambiente-Termico'!$I$2:$I$1000, 0), MATCH(BC$1, 'Ambiente-Termico'!$B$1:$EC$1, 0))</f>
        <v>1</v>
      </c>
      <c r="BD186" t="e">
        <f>INDEX('Ambiente-Termico'!$B$2:$EC$1000, MATCH($O186, 'Ambiente-Termico'!$I$2:$I$1000, 0), MATCH(BD$1, 'Ambiente-Termico'!$B$1:$EC$1, 0))</f>
        <v>#N/A</v>
      </c>
      <c r="BE186" s="2" t="e">
        <f>INDEX('Ambiente-Termico'!$B$2:$EC$1000, MATCH($O186, 'Ambiente-Termico'!$I$2:$I$1000, 0), MATCH(BE$1, 'Ambiente-Termico'!$B$1:$EC$1, 0))</f>
        <v>#N/A</v>
      </c>
      <c r="BF186">
        <f>INDEX('Ambiente-Termico'!$B$2:$EC$1000, MATCH($O186, 'Ambiente-Termico'!$I$2:$I$1000, 0), MATCH(BF$1, 'Ambiente-Termico'!$B$1:$EC$1, 0))</f>
        <v>0</v>
      </c>
      <c r="BG186" s="2">
        <f>INDEX('Ambiente-Termico'!$B$2:$EC$1000, MATCH($O186, 'Ambiente-Termico'!$I$2:$I$1000, 0), MATCH(BG$1, 'Ambiente-Termico'!$B$1:$EC$1, 0))</f>
        <v>0</v>
      </c>
      <c r="BH186">
        <f>INDEX('Ambiente-Termico'!$B$2:$EC$1000, MATCH($O186, 'Ambiente-Termico'!$I$2:$I$1000, 0), MATCH(BH$1, 'Ambiente-Termico'!$B$1:$EC$1, 0))</f>
        <v>0</v>
      </c>
      <c r="BI186" s="2">
        <f>INDEX('Ambiente-Termico'!$B$2:$EC$1000, MATCH($O186, 'Ambiente-Termico'!$I$2:$I$1000, 0), MATCH(BI$1, 'Ambiente-Termico'!$B$1:$EC$1, 0))</f>
        <v>0</v>
      </c>
      <c r="BJ186">
        <f>INDEX('Ambiente-Termico'!$B$2:$EC$1000, MATCH($O186, 'Ambiente-Termico'!$I$2:$I$1000, 0), MATCH(BJ$1, 'Ambiente-Termico'!$B$1:$EC$1, 0))</f>
        <v>8760</v>
      </c>
      <c r="BK186" s="2">
        <f>INDEX('Ambiente-Termico'!$B$2:$EC$1000, MATCH($O186, 'Ambiente-Termico'!$I$2:$I$1000, 0), MATCH(BK$1, 'Ambiente-Termico'!$B$1:$EC$1, 0))</f>
        <v>1</v>
      </c>
      <c r="BL186">
        <f>INDEX('Ambiente-Termico'!$B$2:$EC$1000, MATCH($O186, 'Ambiente-Termico'!$I$2:$I$1000, 0), MATCH(BL$1, 'Ambiente-Termico'!$B$1:$EC$1, 0))</f>
        <v>0</v>
      </c>
      <c r="BM186" s="2">
        <f>INDEX('Ambiente-Termico'!$B$2:$EC$1000, MATCH($O186, 'Ambiente-Termico'!$I$2:$I$1000, 0), MATCH(BM$1, 'Ambiente-Termico'!$B$1:$EC$1, 0))</f>
        <v>0</v>
      </c>
      <c r="BN186">
        <f>INDEX('Ambiente-Termico'!$B$2:$EC$1000, MATCH($O186, 'Ambiente-Termico'!$I$2:$I$1000, 0), MATCH(BN$1, 'Ambiente-Termico'!$B$1:$EC$1, 0))</f>
        <v>0</v>
      </c>
      <c r="BO186" s="2">
        <f>INDEX('Ambiente-Termico'!$B$2:$EC$1000, MATCH($O186, 'Ambiente-Termico'!$I$2:$I$1000, 0), MATCH(BO$1, 'Ambiente-Termico'!$B$1:$EC$1, 0))</f>
        <v>0</v>
      </c>
      <c r="BP186">
        <f>INDEX('Ambiente-Termico'!$B$2:$EC$1000, MATCH($O186, 'Ambiente-Termico'!$I$2:$I$1000, 0), MATCH(BP$1, 'Ambiente-Termico'!$B$1:$EC$1, 0))</f>
        <v>8760</v>
      </c>
      <c r="BQ186" s="2">
        <f>INDEX('Ambiente-Termico'!$B$2:$EC$1000, MATCH($O186, 'Ambiente-Termico'!$I$2:$I$1000, 0), MATCH(BQ$1, 'Ambiente-Termico'!$B$1:$EC$1, 0))</f>
        <v>1</v>
      </c>
      <c r="BR186">
        <f>INDEX('Ambiente-Termico'!$B$2:$EC$1000, MATCH($O186, 'Ambiente-Termico'!$I$2:$I$1000, 0), MATCH(BR$1, 'Ambiente-Termico'!$B$1:$EC$1, 0))</f>
        <v>0</v>
      </c>
      <c r="BS186" s="2">
        <f>INDEX('Ambiente-Termico'!$B$2:$EC$1000, MATCH($O186, 'Ambiente-Termico'!$I$2:$I$1000, 0), MATCH(BS$1, 'Ambiente-Termico'!$B$1:$EC$1, 0))</f>
        <v>0</v>
      </c>
      <c r="BT186">
        <f>INDEX('Ambiente-Termico'!$B$2:$EC$1000, MATCH($O186, 'Ambiente-Termico'!$I$2:$I$1000, 0), MATCH(BT$1, 'Ambiente-Termico'!$B$1:$EC$1, 0))</f>
        <v>2292</v>
      </c>
      <c r="BU186" s="2">
        <f>INDEX('Ambiente-Termico'!$B$2:$EC$1000, MATCH($O186, 'Ambiente-Termico'!$I$2:$I$1000, 0), MATCH(BU$1, 'Ambiente-Termico'!$B$1:$EC$1, 0))</f>
        <v>0.26164383561643828</v>
      </c>
      <c r="BV186">
        <f>INDEX('Ambiente-Termico'!$B$2:$EC$1000, MATCH($O186, 'Ambiente-Termico'!$I$2:$I$1000, 0), MATCH(BV$1, 'Ambiente-Termico'!$B$1:$EC$1, 0))</f>
        <v>6468</v>
      </c>
      <c r="BW186" s="2">
        <f>INDEX('Ambiente-Termico'!$B$2:$EC$1000, MATCH($O186, 'Ambiente-Termico'!$I$2:$I$1000, 0), MATCH(BW$1, 'Ambiente-Termico'!$B$1:$EC$1, 0))</f>
        <v>0.73835616438356166</v>
      </c>
      <c r="BX186">
        <f>INDEX('Ambiente-Termico'!$B$2:$EC$1000, MATCH($O186, 'Ambiente-Termico'!$I$2:$I$1000, 0), MATCH(BX$1, 'Ambiente-Termico'!$B$1:$EC$1, 0))</f>
        <v>0</v>
      </c>
      <c r="BY186" s="2">
        <f>INDEX('Ambiente-Termico'!$B$2:$EC$1000, MATCH($O186, 'Ambiente-Termico'!$I$2:$I$1000, 0), MATCH(BY$1, 'Ambiente-Termico'!$B$1:$EC$1, 0))</f>
        <v>0</v>
      </c>
      <c r="BZ186">
        <f>INDEX('Ambiente-Termico'!$B$2:$EC$1000, MATCH($O186, 'Ambiente-Termico'!$I$2:$I$1000, 0), MATCH(BZ$1, 'Ambiente-Termico'!$B$1:$EC$1, 0))</f>
        <v>2292</v>
      </c>
      <c r="CA186" s="2">
        <f>INDEX('Ambiente-Termico'!$B$2:$EC$1000, MATCH($O186, 'Ambiente-Termico'!$I$2:$I$1000, 0), MATCH(CA$1, 'Ambiente-Termico'!$B$1:$EC$1, 0))</f>
        <v>0.26164383561643828</v>
      </c>
      <c r="CB186">
        <f>INDEX('Ambiente-Termico'!$B$2:$EC$1000, MATCH($O186, 'Ambiente-Termico'!$I$2:$I$1000, 0), MATCH(CB$1, 'Ambiente-Termico'!$B$1:$EC$1, 0))</f>
        <v>6468</v>
      </c>
      <c r="CC186" s="2">
        <f>INDEX('Ambiente-Termico'!$B$2:$EC$1000, MATCH($O186, 'Ambiente-Termico'!$I$2:$I$1000, 0), MATCH(CC$1, 'Ambiente-Termico'!$B$1:$EC$1, 0))</f>
        <v>0.73835616438356166</v>
      </c>
      <c r="CD186">
        <f>INDEX('Ambiente-Termico'!$B$2:$EC$1000, MATCH($O186, 'Ambiente-Termico'!$I$2:$I$1000, 0), MATCH(CD$1, 'Ambiente-Termico'!$B$1:$EC$1, 0))</f>
        <v>2259.37</v>
      </c>
      <c r="CE186">
        <f>INDEX('Ambiente-Termico'!$B$2:$EC$1000, MATCH($O186, 'Ambiente-Termico'!$I$2:$I$1000, 0), MATCH(CE$1, 'Ambiente-Termico'!$B$1:$EC$1, 0))</f>
        <v>535.38</v>
      </c>
      <c r="CF186">
        <f>INDEX('Ambiente-Termico'!$B$2:$EC$1000, MATCH($O186, 'Ambiente-Termico'!$I$2:$I$1000, 0), MATCH(CF$1, 'Ambiente-Termico'!$B$1:$EC$1, 0))</f>
        <v>112.96849999999999</v>
      </c>
      <c r="CG186">
        <f>INDEX('Ambiente-Termico'!$B$2:$EC$1000, MATCH($O186, 'Ambiente-Termico'!$I$2:$I$1000, 0), MATCH(CG$1, 'Ambiente-Termico'!$B$1:$EC$1, 0))</f>
        <v>26.768999999999998</v>
      </c>
      <c r="CH186">
        <f>INDEX('Ambiente-Termico'!$B$2:$EC$1000, MATCH($O186, 'Ambiente-Termico'!$I$2:$I$1000, 0), MATCH(CH$1, 'Ambiente-Termico'!$B$1:$EC$1, 0))</f>
        <v>86.1995</v>
      </c>
      <c r="CI186">
        <f>INDEX('Ambiente-Termico'!$B$2:$EC$1000, MATCH($O186, 'Ambiente-Termico'!$I$2:$I$1000, 0), MATCH(CI$1, 'Ambiente-Termico'!$B$1:$EC$1, 0))</f>
        <v>2469.89</v>
      </c>
      <c r="CJ186">
        <f>INDEX('Ambiente-Termico'!$B$2:$EC$1000, MATCH($O186, 'Ambiente-Termico'!$I$2:$I$1000, 0), MATCH(CJ$1, 'Ambiente-Termico'!$B$1:$EC$1, 0))</f>
        <v>30.941687939551461</v>
      </c>
      <c r="CK186">
        <f>INDEX('Ambiente-Termico'!$B$2:$EC$1000, MATCH($O186, 'Ambiente-Termico'!$I$2:$I$1000, 0), MATCH(CK$1, 'Ambiente-Termico'!$B$1:$EC$1, 0))</f>
        <v>71.72</v>
      </c>
      <c r="CL186">
        <f>INDEX('Ambiente-Termico'!$B$2:$EC$1000, MATCH($O186, 'Ambiente-Termico'!$I$2:$I$1000, 0), MATCH(CL$1, 'Ambiente-Termico'!$B$1:$EC$1, 0))</f>
        <v>82.81</v>
      </c>
      <c r="CM186">
        <f>INDEX('Ambiente-Termico'!$B$2:$EC$1000, MATCH($O186, 'Ambiente-Termico'!$I$2:$I$1000, 0), MATCH(CM$1, 'Ambiente-Termico'!$B$1:$EC$1, 0))</f>
        <v>14.89</v>
      </c>
      <c r="CN186" t="str">
        <f>INDEX('Ambiente-Termico'!$B$2:$EC$1000, MATCH($O186, 'Ambiente-Termico'!$I$2:$I$1000, 0), MATCH(CN$1, 'Ambiente-Termico'!$B$1:$EC$1, 0))</f>
        <v xml:space="preserve"> 02/21  18:00:00</v>
      </c>
      <c r="CO186">
        <f>INDEX('Ambiente-Termico'!$B$2:$EC$1000, MATCH($O186, 'Ambiente-Termico'!$I$2:$I$1000, 0), MATCH(CO$1, 'Ambiente-Termico'!$B$1:$EC$1, 0))</f>
        <v>757.07911701179194</v>
      </c>
      <c r="CP186">
        <f>INDEX('Ambiente-Termico'!$B$2:$EC$1000, MATCH($O186, 'Ambiente-Termico'!$I$2:$I$1000, 0), MATCH(CP$1, 'Ambiente-Termico'!$B$1:$EC$1, 0))</f>
        <v>81</v>
      </c>
      <c r="CQ186">
        <f>INDEX('Ambiente-Termico'!$B$2:$EC$1000, MATCH($O186, 'Ambiente-Termico'!$I$2:$I$1000, 0), MATCH(CQ$1, 'Ambiente-Termico'!$B$1:$EC$1, 0))</f>
        <v>54.728125000000041</v>
      </c>
      <c r="CR186">
        <f>INDEX('Ambiente-Termico'!$B$2:$EC$1000, MATCH($O186, 'Ambiente-Termico'!$I$2:$I$1000, 0), MATCH(CR$1, 'Ambiente-Termico'!$B$1:$EC$1, 0))</f>
        <v>0</v>
      </c>
      <c r="CS186">
        <f>INDEX('Ambiente-Termico'!$B$2:$EC$1000, MATCH($O186, 'Ambiente-Termico'!$I$2:$I$1000, 0), MATCH(CS$1, 'Ambiente-Termico'!$B$1:$EC$1, 0))</f>
        <v>2267.337630842434</v>
      </c>
      <c r="CT186">
        <f>INDEX('Ambiente-Termico'!$B$2:$EC$1000, MATCH($O186, 'Ambiente-Termico'!$I$2:$I$1000, 0), MATCH(CT$1, 'Ambiente-Termico'!$B$1:$EC$1, 0))</f>
        <v>2226.8468249343041</v>
      </c>
      <c r="CU186">
        <f>INDEX('Ambiente-Termico'!$B$2:$EC$1000, MATCH($O186, 'Ambiente-Termico'!$I$2:$I$1000, 0), MATCH(CU$1, 'Ambiente-Termico'!$B$1:$EC$1, 0))</f>
        <v>40.490805908129907</v>
      </c>
      <c r="CV186">
        <f>INDEX('Ambiente-Termico'!$B$2:$EC$1000, MATCH($O186, 'Ambiente-Termico'!$I$2:$I$1000, 0), MATCH(CV$1, 'Ambiente-Termico'!$B$1:$EC$1, 0))</f>
        <v>-1647.48150268837</v>
      </c>
      <c r="CW186">
        <f>INDEX('Ambiente-Termico'!$B$2:$EC$1000, MATCH($O186, 'Ambiente-Termico'!$I$2:$I$1000, 0), MATCH(CW$1, 'Ambiente-Termico'!$B$1:$EC$1, 0))</f>
        <v>0</v>
      </c>
      <c r="CX186">
        <f>INDEX('Ambiente-Termico'!$B$2:$EC$1000, MATCH($O186, 'Ambiente-Termico'!$I$2:$I$1000, 0), MATCH(CX$1, 'Ambiente-Termico'!$B$1:$EC$1, 0))</f>
        <v>1.4948638577280919</v>
      </c>
      <c r="CY186">
        <f>INDEX('Ambiente-Termico'!$B$2:$EC$1000, MATCH($O186, 'Ambiente-Termico'!$I$2:$I$1000, 0), MATCH(CY$1, 'Ambiente-Termico'!$B$1:$EC$1, 0))</f>
        <v>757.07911701179194</v>
      </c>
      <c r="CZ186">
        <f>INDEX('Ambiente-Termico'!$B$2:$EC$1000, MATCH($O186, 'Ambiente-Termico'!$I$2:$I$1000, 0), MATCH(CZ$1, 'Ambiente-Termico'!$B$1:$EC$1, 0))</f>
        <v>0</v>
      </c>
      <c r="DA186" t="str">
        <f>INDEX('Ambiente-Termico'!$B$2:$EC$1000, MATCH($O186, 'Ambiente-Termico'!$I$2:$I$1000, 0), MATCH(DA$1, 'Ambiente-Termico'!$B$1:$EC$1, 0))</f>
        <v xml:space="preserve"> 02/21  18:00:00</v>
      </c>
      <c r="DB186">
        <f>INDEX('Ambiente-Termico'!$B$2:$EC$1000, MATCH($O186, 'Ambiente-Termico'!$I$2:$I$1000, 0), MATCH(DB$1, 'Ambiente-Termico'!$B$1:$EC$1, 0))</f>
        <v>666.50079864757936</v>
      </c>
      <c r="DC186">
        <f>INDEX('Ambiente-Termico'!$B$2:$EC$1000, MATCH($O186, 'Ambiente-Termico'!$I$2:$I$1000, 0), MATCH(DC$1, 'Ambiente-Termico'!$B$1:$EC$1, 0))</f>
        <v>81</v>
      </c>
      <c r="DD186">
        <f>INDEX('Ambiente-Termico'!$B$2:$EC$1000, MATCH($O186, 'Ambiente-Termico'!$I$2:$I$1000, 0), MATCH(DD$1, 'Ambiente-Termico'!$B$1:$EC$1, 0))</f>
        <v>54.728125000000041</v>
      </c>
      <c r="DE186">
        <f>INDEX('Ambiente-Termico'!$B$2:$EC$1000, MATCH($O186, 'Ambiente-Termico'!$I$2:$I$1000, 0), MATCH(DE$1, 'Ambiente-Termico'!$B$1:$EC$1, 0))</f>
        <v>0</v>
      </c>
      <c r="DF186">
        <f>INDEX('Ambiente-Termico'!$B$2:$EC$1000, MATCH($O186, 'Ambiente-Termico'!$I$2:$I$1000, 0), MATCH(DF$1, 'Ambiente-Termico'!$B$1:$EC$1, 0))</f>
        <v>2348.3441409876359</v>
      </c>
      <c r="DG186">
        <f>INDEX('Ambiente-Termico'!$B$2:$EC$1000, MATCH($O186, 'Ambiente-Termico'!$I$2:$I$1000, 0), MATCH(DG$1, 'Ambiente-Termico'!$B$1:$EC$1, 0))</f>
        <v>2259.4397314759181</v>
      </c>
      <c r="DH186">
        <f>INDEX('Ambiente-Termico'!$B$2:$EC$1000, MATCH($O186, 'Ambiente-Termico'!$I$2:$I$1000, 0), MATCH(DH$1, 'Ambiente-Termico'!$B$1:$EC$1, 0))</f>
        <v>88.904409511717859</v>
      </c>
      <c r="DI186">
        <f>INDEX('Ambiente-Termico'!$B$2:$EC$1000, MATCH($O186, 'Ambiente-Termico'!$I$2:$I$1000, 0), MATCH(DI$1, 'Ambiente-Termico'!$B$1:$EC$1, 0))</f>
        <v>-1821.651753186891</v>
      </c>
      <c r="DJ186">
        <f>INDEX('Ambiente-Termico'!$B$2:$EC$1000, MATCH($O186, 'Ambiente-Termico'!$I$2:$I$1000, 0), MATCH(DJ$1, 'Ambiente-Termico'!$B$1:$EC$1, 0))</f>
        <v>0</v>
      </c>
      <c r="DK186">
        <f>INDEX('Ambiente-Termico'!$B$2:$EC$1000, MATCH($O186, 'Ambiente-Termico'!$I$2:$I$1000, 0), MATCH(DK$1, 'Ambiente-Termico'!$B$1:$EC$1, 0))</f>
        <v>4.0802858468343857</v>
      </c>
      <c r="DL186">
        <f>INDEX('Ambiente-Termico'!$B$2:$EC$1000, MATCH($O186, 'Ambiente-Termico'!$I$2:$I$1000, 0), MATCH(DL$1, 'Ambiente-Termico'!$B$1:$EC$1, 0))</f>
        <v>666.50079864757936</v>
      </c>
      <c r="DM186">
        <f>INDEX('Ambiente-Termico'!$B$2:$EC$1000, MATCH($O186, 'Ambiente-Termico'!$I$2:$I$1000, 0), MATCH(DM$1, 'Ambiente-Termico'!$B$1:$EC$1, 0))</f>
        <v>0</v>
      </c>
      <c r="DN186" s="2">
        <f t="shared" si="90"/>
        <v>0.4208228659318124</v>
      </c>
      <c r="DO186" s="2">
        <f t="shared" si="91"/>
        <v>0.14439135090214628</v>
      </c>
      <c r="DP186" s="2">
        <f t="shared" si="92"/>
        <v>0.4208228659318124</v>
      </c>
      <c r="DQ186" s="2">
        <f t="shared" si="93"/>
        <v>0.14439135090214639</v>
      </c>
      <c r="DR186" s="2">
        <f t="shared" si="94"/>
        <v>0.47363423473484634</v>
      </c>
      <c r="DS186" s="2">
        <f t="shared" si="95"/>
        <v>0.42052783584488229</v>
      </c>
      <c r="DT186" s="2">
        <f t="shared" si="96"/>
        <v>5.0889443768587839E-2</v>
      </c>
      <c r="DU186" s="2">
        <f t="shared" si="97"/>
        <v>0.4939316963025685</v>
      </c>
      <c r="DV186" s="2">
        <f t="shared" si="98"/>
        <v>-0.10105039223507517</v>
      </c>
      <c r="DW186" s="2">
        <f t="shared" si="99"/>
        <v>0.32441016333938288</v>
      </c>
      <c r="DX186" s="2">
        <f t="shared" si="100"/>
        <v>0.38250543886164745</v>
      </c>
      <c r="DY186" s="2">
        <f t="shared" si="101"/>
        <v>0.10699013904875464</v>
      </c>
      <c r="DZ186" s="2">
        <f t="shared" si="102"/>
        <v>7.2288514859600361E-2</v>
      </c>
      <c r="EA186" s="2">
        <f t="shared" si="103"/>
        <v>0</v>
      </c>
      <c r="EB186" s="2">
        <f t="shared" si="104"/>
        <v>2.9948489925222952</v>
      </c>
      <c r="EC186" s="2">
        <f t="shared" si="105"/>
        <v>2.9413660671604811</v>
      </c>
      <c r="ED186" s="2">
        <f t="shared" si="106"/>
        <v>5.3482925361814253E-2</v>
      </c>
      <c r="EE186" s="2">
        <f t="shared" si="107"/>
        <v>-2.176102161146666</v>
      </c>
      <c r="EF186" s="2">
        <f t="shared" si="108"/>
        <v>0</v>
      </c>
      <c r="EG186" s="2">
        <f t="shared" si="109"/>
        <v>1.9745147160158804E-3</v>
      </c>
      <c r="EH186" s="2">
        <f t="shared" si="110"/>
        <v>1</v>
      </c>
      <c r="EI186" s="2">
        <f t="shared" si="111"/>
        <v>0</v>
      </c>
      <c r="EJ186" s="2">
        <f t="shared" si="112"/>
        <v>0.37551505665911022</v>
      </c>
      <c r="EK186" s="2">
        <f t="shared" si="113"/>
        <v>0.12153023696949801</v>
      </c>
      <c r="EL186" s="2">
        <f t="shared" si="114"/>
        <v>8.2112617285756959E-2</v>
      </c>
      <c r="EM186" s="2">
        <f t="shared" si="115"/>
        <v>0</v>
      </c>
      <c r="EN186" s="2">
        <f t="shared" si="116"/>
        <v>3.5233928387674029</v>
      </c>
      <c r="EO186" s="2">
        <f t="shared" si="117"/>
        <v>3.3900030368465095</v>
      </c>
      <c r="EP186" s="2">
        <f t="shared" si="118"/>
        <v>0.13338980192089339</v>
      </c>
      <c r="EQ186" s="2">
        <f t="shared" si="119"/>
        <v>-2.7331576449469677</v>
      </c>
      <c r="ER186" s="2">
        <f t="shared" si="120"/>
        <v>0</v>
      </c>
      <c r="ES186" s="2">
        <f t="shared" si="121"/>
        <v>6.1219519243095278E-3</v>
      </c>
      <c r="ET186" s="2">
        <f t="shared" si="122"/>
        <v>1</v>
      </c>
      <c r="EU186" s="2">
        <f t="shared" si="123"/>
        <v>0</v>
      </c>
      <c r="EV186">
        <f>INDEX('Ambiente-Luminico'!$B$2:$DZ$1000, MATCH($P186, 'Ambiente-Luminico'!$M$2:$M$1000, 0), MATCH(EV$1, 'Ambiente-Luminico'!$B$1:$DZ$1, 0))</f>
        <v>1</v>
      </c>
      <c r="EW186">
        <f>INDEX('Ambiente-Luminico'!$B$2:$DZ$1000, MATCH($P186, 'Ambiente-Luminico'!$M$2:$M$1000, 0), MATCH(EW$1, 'Ambiente-Luminico'!$B$1:$DZ$1, 0))</f>
        <v>0.23214285000000001</v>
      </c>
      <c r="EX186">
        <f>INDEX('Ambiente-Luminico'!$B$2:$DZ$1000, MATCH($P186, 'Ambiente-Luminico'!$M$2:$M$1000, 0), MATCH(EX$1, 'Ambiente-Luminico'!$B$1:$DZ$1, 0))</f>
        <v>0</v>
      </c>
      <c r="EY186">
        <f>INDEX('Ambiente-Luminico'!$B$2:$DZ$1000, MATCH($P186, 'Ambiente-Luminico'!$M$2:$M$1000, 0), MATCH(EY$1, 'Ambiente-Luminico'!$B$1:$DZ$1, 0))</f>
        <v>0.83353239999999995</v>
      </c>
      <c r="EZ186">
        <f>INDEX('Ambiente-Luminico'!$B$2:$DZ$1000, MATCH($P186, 'Ambiente-Luminico'!$M$2:$M$1000, 0), MATCH(EZ$1, 'Ambiente-Luminico'!$B$1:$DZ$1, 0))</f>
        <v>7.4809200000000006E-2</v>
      </c>
      <c r="FA186">
        <f>INDEX('Ambiente-Luminico'!$B$2:$DZ$1000, MATCH($P186, 'Ambiente-Luminico'!$M$2:$M$1000, 0), MATCH(FA$1, 'Ambiente-Luminico'!$B$1:$DZ$1, 0))</f>
        <v>1566.1874</v>
      </c>
      <c r="FB186">
        <f>INDEX('Ambiente-Luminico'!$B$2:$DZ$1000, MATCH($P186, 'Ambiente-Luminico'!$M$2:$M$1000, 0), MATCH(FB$1, 'Ambiente-Luminico'!$B$1:$DZ$1, 0))</f>
        <v>0.29910713</v>
      </c>
    </row>
    <row r="187" spans="1:158" x14ac:dyDescent="0.3">
      <c r="A187">
        <f>IF(INDEX(Plan1!O$5:O$1000,ROW()-1)="","",INDEX(Plan1!O$5:O$1000,ROW()-1))</f>
        <v>186</v>
      </c>
      <c r="B187" t="str">
        <f>IF(INDEX(Plan1!P$5:P$1000,ROW()-1)="","",INDEX(Plan1!P$5:P$1000,ROW()-1))</f>
        <v>CTD-HVAC_dia-V60-T210</v>
      </c>
      <c r="C187" t="str">
        <f>IF(INDEX(Plan1!Q$5:Q$1000,ROW()-1)="","",INDEX(Plan1!Q$5:Q$1000,ROW()-1))</f>
        <v>CTD</v>
      </c>
      <c r="D187" t="str">
        <f>IF(INDEX(Plan1!R$5:R$1000,ROW()-1)="","",INDEX(Plan1!R$5:R$1000,ROW()-1))</f>
        <v>HVAC_dia</v>
      </c>
      <c r="E187" t="str">
        <f>IF(INDEX(Plan1!S$5:S$1000,ROW()-1)="","",INDEX(Plan1!S$5:S$1000,ROW()-1))</f>
        <v>V60</v>
      </c>
      <c r="F187" t="str">
        <f>IF(INDEX(Plan1!T$5:T$1000,ROW()-1)="","",INDEX(Plan1!T$5:T$1000,ROW()-1))</f>
        <v>T210</v>
      </c>
      <c r="G187" t="str">
        <f>IF(INDEX(Plan1!U$5:U$1000,ROW()-1)="","",INDEX(Plan1!U$5:U$1000,ROW()-1))</f>
        <v>DORMITÓRIO 2</v>
      </c>
      <c r="H187">
        <f>IF(INDEX(Plan1!W$5:W$1000,ROW()-1)="","",INDEX(Plan1!W$5:W$1000,ROW()-1))</f>
        <v>20</v>
      </c>
      <c r="I187">
        <f>IF(INDEX(Plan1!X$5:X$1000,ROW()-1)="","",INDEX(Plan1!X$5:X$1000,ROW()-1))</f>
        <v>14.52</v>
      </c>
      <c r="J187">
        <f>IF(INDEX(Plan1!Y$5:Y$1000,ROW()-1)="","",INDEX(Plan1!Y$5:Y$1000,ROW()-1))</f>
        <v>6.24</v>
      </c>
      <c r="K187" s="16">
        <f>IF(INDEX(Plan1!Z$5:Z$1000,ROW()-1)="","",INDEX(Plan1!Z$5:Z$1000,ROW()-1))</f>
        <v>0.43</v>
      </c>
      <c r="L187" s="2">
        <f>IF(INDEX(Plan1!AA$5:AA$1000,ROW()-1)="","",INDEX(Plan1!AA$5:AA$1000,ROW()-1))</f>
        <v>0.31</v>
      </c>
      <c r="M187" t="str">
        <f t="shared" si="124"/>
        <v>T210</v>
      </c>
      <c r="N187" t="str">
        <f t="shared" si="125"/>
        <v>Oeste</v>
      </c>
      <c r="O187" t="str">
        <f t="shared" si="126"/>
        <v>CTD-HVAC_dia-V60-T210-DORMITÓRIO 2-T210</v>
      </c>
      <c r="P187" t="str">
        <f t="shared" si="127"/>
        <v>CTD-VN-V60-T210-DORMITÓRIO 2-T210</v>
      </c>
      <c r="Q187" t="str">
        <f t="shared" si="128"/>
        <v>CTD_T210_V60</v>
      </c>
      <c r="R187" t="str">
        <f t="shared" si="129"/>
        <v>CTD_T210_V60_sDG</v>
      </c>
      <c r="S187" t="str">
        <f t="shared" si="130"/>
        <v>CTD-DORM-02</v>
      </c>
      <c r="T187" t="str">
        <f t="shared" si="131"/>
        <v>CTD-HVAC_dia-V86-ST-DORMITÓRIO 2-ST</v>
      </c>
      <c r="U187">
        <f>INDEX('Ambiente-Termico'!$B$2:$EC$1000, MATCH($O187, 'Ambiente-Termico'!$I$2:$I$1000, 0), MATCH(U$1, 'Ambiente-Termico'!$B$1:$EC$1, 0))</f>
        <v>8760</v>
      </c>
      <c r="V187">
        <f>INDEX('Ambiente-Termico'!$B$2:$EC$1000, MATCH($O187, 'Ambiente-Termico'!$I$2:$I$1000, 0), MATCH(V$1, 'Ambiente-Termico'!$B$1:$EC$1, 0))</f>
        <v>24.01</v>
      </c>
      <c r="W187">
        <f>INDEX('Ambiente-Termico'!$B$2:$EC$1000, MATCH($O187, 'Ambiente-Termico'!$I$2:$I$1000, 0), MATCH(W$1, 'Ambiente-Termico'!$B$1:$EC$1, 0))</f>
        <v>24.01</v>
      </c>
      <c r="X187">
        <f>INDEX('Ambiente-Termico'!$B$2:$EC$1000, MATCH($O187, 'Ambiente-Termico'!$I$2:$I$1000, 0), MATCH(X$1, 'Ambiente-Termico'!$B$1:$EC$1, 0))</f>
        <v>22.05</v>
      </c>
      <c r="Y187">
        <f>INDEX('Ambiente-Termico'!$B$2:$EC$1000, MATCH($O187, 'Ambiente-Termico'!$I$2:$I$1000, 0), MATCH(Y$1, 'Ambiente-Termico'!$B$1:$EC$1, 0))</f>
        <v>22.05</v>
      </c>
      <c r="Z187">
        <f>INDEX('Ambiente-Termico'!$B$2:$EC$1000, MATCH($O187, 'Ambiente-Termico'!$I$2:$I$1000, 0), MATCH(Z$1, 'Ambiente-Termico'!$B$1:$EC$1, 0))</f>
        <v>26.59</v>
      </c>
      <c r="AA187">
        <f>INDEX('Ambiente-Termico'!$B$2:$EC$1000, MATCH($O187, 'Ambiente-Termico'!$I$2:$I$1000, 0), MATCH(AA$1, 'Ambiente-Termico'!$B$1:$EC$1, 0))</f>
        <v>26.59</v>
      </c>
      <c r="AB187">
        <f>INDEX('Ambiente-Termico'!$B$2:$EC$1000, MATCH($O187, 'Ambiente-Termico'!$I$2:$I$1000, 0), MATCH(AB$1, 'Ambiente-Termico'!$B$1:$EC$1, 0))</f>
        <v>21.29</v>
      </c>
      <c r="AC187">
        <f>INDEX('Ambiente-Termico'!$B$2:$EC$1000, MATCH($O187, 'Ambiente-Termico'!$I$2:$I$1000, 0), MATCH(AC$1, 'Ambiente-Termico'!$B$1:$EC$1, 0))</f>
        <v>21.29</v>
      </c>
      <c r="AD187">
        <f>INDEX('Ambiente-Termico'!$B$2:$EC$1000, MATCH($O187, 'Ambiente-Termico'!$I$2:$I$1000, 0), MATCH(AD$1, 'Ambiente-Termico'!$B$1:$EC$1, 0))</f>
        <v>25.3</v>
      </c>
      <c r="AE187">
        <f>INDEX('Ambiente-Termico'!$B$2:$EC$1000, MATCH($O187, 'Ambiente-Termico'!$I$2:$I$1000, 0), MATCH(AE$1, 'Ambiente-Termico'!$B$1:$EC$1, 0))</f>
        <v>25.3</v>
      </c>
      <c r="AF187">
        <f>INDEX('Ambiente-Termico'!$B$2:$EC$1000, MATCH($O187, 'Ambiente-Termico'!$I$2:$I$1000, 0), MATCH(AF$1, 'Ambiente-Termico'!$B$1:$EC$1, 0))</f>
        <v>21.67</v>
      </c>
      <c r="AG187">
        <f>INDEX('Ambiente-Termico'!$B$2:$EC$1000, MATCH($O187, 'Ambiente-Termico'!$I$2:$I$1000, 0), MATCH(AG$1, 'Ambiente-Termico'!$B$1:$EC$1, 0))</f>
        <v>21.67</v>
      </c>
      <c r="AH187" s="2">
        <f t="shared" si="132"/>
        <v>0</v>
      </c>
      <c r="AI187" s="2">
        <f t="shared" si="132"/>
        <v>0</v>
      </c>
      <c r="AJ187" s="2">
        <f t="shared" si="132"/>
        <v>1.2096774193548376E-2</v>
      </c>
      <c r="AK187" s="2">
        <f t="shared" si="132"/>
        <v>1.2096774193548376E-2</v>
      </c>
      <c r="AL187" s="2">
        <f t="shared" si="133"/>
        <v>6.3732394366197154E-2</v>
      </c>
      <c r="AM187" s="2">
        <f t="shared" si="133"/>
        <v>6.3732394366197154E-2</v>
      </c>
      <c r="AN187" s="2">
        <f t="shared" si="133"/>
        <v>2.3394495412844107E-2</v>
      </c>
      <c r="AO187" s="2">
        <f t="shared" si="133"/>
        <v>2.3394495412844107E-2</v>
      </c>
      <c r="AP187" s="2">
        <f t="shared" si="134"/>
        <v>3.4351145038167941E-2</v>
      </c>
      <c r="AQ187" s="2">
        <f t="shared" si="134"/>
        <v>3.4351145038167941E-2</v>
      </c>
      <c r="AR187" s="2">
        <f t="shared" si="134"/>
        <v>1.7679057116953611E-2</v>
      </c>
      <c r="AS187" s="2">
        <f t="shared" si="134"/>
        <v>1.7679057116953611E-2</v>
      </c>
      <c r="AT187">
        <f>INDEX('Ambiente-Termico'!$B$2:$EC$1000, MATCH($O187, 'Ambiente-Termico'!$I$2:$I$1000, 0), MATCH(AT$1, 'Ambiente-Termico'!$B$1:$EC$1, 0))</f>
        <v>0</v>
      </c>
      <c r="AU187" s="2">
        <f>INDEX('Ambiente-Termico'!$B$2:$EC$1000, MATCH($O187, 'Ambiente-Termico'!$I$2:$I$1000, 0), MATCH(AU$1, 'Ambiente-Termico'!$B$1:$EC$1, 0))</f>
        <v>0</v>
      </c>
      <c r="AV187">
        <f>INDEX('Ambiente-Termico'!$B$2:$EC$1000, MATCH($O187, 'Ambiente-Termico'!$I$2:$I$1000, 0), MATCH(AV$1, 'Ambiente-Termico'!$B$1:$EC$1, 0))</f>
        <v>8760</v>
      </c>
      <c r="AW187" s="2">
        <f>INDEX('Ambiente-Termico'!$B$2:$EC$1000, MATCH($O187, 'Ambiente-Termico'!$I$2:$I$1000, 0), MATCH(AW$1, 'Ambiente-Termico'!$B$1:$EC$1, 0))</f>
        <v>1</v>
      </c>
      <c r="AX187">
        <f>INDEX('Ambiente-Termico'!$B$2:$EC$1000, MATCH($O187, 'Ambiente-Termico'!$I$2:$I$1000, 0), MATCH(AX$1, 'Ambiente-Termico'!$B$1:$EC$1, 0))</f>
        <v>0</v>
      </c>
      <c r="AY187" s="2">
        <f>INDEX('Ambiente-Termico'!$B$2:$EC$1000, MATCH($O187, 'Ambiente-Termico'!$I$2:$I$1000, 0), MATCH(AY$1, 'Ambiente-Termico'!$B$1:$EC$1, 0))</f>
        <v>0</v>
      </c>
      <c r="AZ187">
        <f>INDEX('Ambiente-Termico'!$B$2:$EC$1000, MATCH($O187, 'Ambiente-Termico'!$I$2:$I$1000, 0), MATCH(AZ$1, 'Ambiente-Termico'!$B$1:$EC$1, 0))</f>
        <v>0</v>
      </c>
      <c r="BA187" s="2">
        <f>INDEX('Ambiente-Termico'!$B$2:$EC$1000, MATCH($O187, 'Ambiente-Termico'!$I$2:$I$1000, 0), MATCH(BA$1, 'Ambiente-Termico'!$B$1:$EC$1, 0))</f>
        <v>0</v>
      </c>
      <c r="BB187">
        <f>INDEX('Ambiente-Termico'!$B$2:$EC$1000, MATCH($O187, 'Ambiente-Termico'!$I$2:$I$1000, 0), MATCH(BB$1, 'Ambiente-Termico'!$B$1:$EC$1, 0))</f>
        <v>8760</v>
      </c>
      <c r="BC187" s="2">
        <f>INDEX('Ambiente-Termico'!$B$2:$EC$1000, MATCH($O187, 'Ambiente-Termico'!$I$2:$I$1000, 0), MATCH(BC$1, 'Ambiente-Termico'!$B$1:$EC$1, 0))</f>
        <v>1</v>
      </c>
      <c r="BD187" t="e">
        <f>INDEX('Ambiente-Termico'!$B$2:$EC$1000, MATCH($O187, 'Ambiente-Termico'!$I$2:$I$1000, 0), MATCH(BD$1, 'Ambiente-Termico'!$B$1:$EC$1, 0))</f>
        <v>#N/A</v>
      </c>
      <c r="BE187" s="2" t="e">
        <f>INDEX('Ambiente-Termico'!$B$2:$EC$1000, MATCH($O187, 'Ambiente-Termico'!$I$2:$I$1000, 0), MATCH(BE$1, 'Ambiente-Termico'!$B$1:$EC$1, 0))</f>
        <v>#N/A</v>
      </c>
      <c r="BF187">
        <f>INDEX('Ambiente-Termico'!$B$2:$EC$1000, MATCH($O187, 'Ambiente-Termico'!$I$2:$I$1000, 0), MATCH(BF$1, 'Ambiente-Termico'!$B$1:$EC$1, 0))</f>
        <v>0</v>
      </c>
      <c r="BG187" s="2">
        <f>INDEX('Ambiente-Termico'!$B$2:$EC$1000, MATCH($O187, 'Ambiente-Termico'!$I$2:$I$1000, 0), MATCH(BG$1, 'Ambiente-Termico'!$B$1:$EC$1, 0))</f>
        <v>0</v>
      </c>
      <c r="BH187">
        <f>INDEX('Ambiente-Termico'!$B$2:$EC$1000, MATCH($O187, 'Ambiente-Termico'!$I$2:$I$1000, 0), MATCH(BH$1, 'Ambiente-Termico'!$B$1:$EC$1, 0))</f>
        <v>0</v>
      </c>
      <c r="BI187" s="2">
        <f>INDEX('Ambiente-Termico'!$B$2:$EC$1000, MATCH($O187, 'Ambiente-Termico'!$I$2:$I$1000, 0), MATCH(BI$1, 'Ambiente-Termico'!$B$1:$EC$1, 0))</f>
        <v>0</v>
      </c>
      <c r="BJ187">
        <f>INDEX('Ambiente-Termico'!$B$2:$EC$1000, MATCH($O187, 'Ambiente-Termico'!$I$2:$I$1000, 0), MATCH(BJ$1, 'Ambiente-Termico'!$B$1:$EC$1, 0))</f>
        <v>8760</v>
      </c>
      <c r="BK187" s="2">
        <f>INDEX('Ambiente-Termico'!$B$2:$EC$1000, MATCH($O187, 'Ambiente-Termico'!$I$2:$I$1000, 0), MATCH(BK$1, 'Ambiente-Termico'!$B$1:$EC$1, 0))</f>
        <v>1</v>
      </c>
      <c r="BL187">
        <f>INDEX('Ambiente-Termico'!$B$2:$EC$1000, MATCH($O187, 'Ambiente-Termico'!$I$2:$I$1000, 0), MATCH(BL$1, 'Ambiente-Termico'!$B$1:$EC$1, 0))</f>
        <v>0</v>
      </c>
      <c r="BM187" s="2">
        <f>INDEX('Ambiente-Termico'!$B$2:$EC$1000, MATCH($O187, 'Ambiente-Termico'!$I$2:$I$1000, 0), MATCH(BM$1, 'Ambiente-Termico'!$B$1:$EC$1, 0))</f>
        <v>0</v>
      </c>
      <c r="BN187">
        <f>INDEX('Ambiente-Termico'!$B$2:$EC$1000, MATCH($O187, 'Ambiente-Termico'!$I$2:$I$1000, 0), MATCH(BN$1, 'Ambiente-Termico'!$B$1:$EC$1, 0))</f>
        <v>0</v>
      </c>
      <c r="BO187" s="2">
        <f>INDEX('Ambiente-Termico'!$B$2:$EC$1000, MATCH($O187, 'Ambiente-Termico'!$I$2:$I$1000, 0), MATCH(BO$1, 'Ambiente-Termico'!$B$1:$EC$1, 0))</f>
        <v>0</v>
      </c>
      <c r="BP187">
        <f>INDEX('Ambiente-Termico'!$B$2:$EC$1000, MATCH($O187, 'Ambiente-Termico'!$I$2:$I$1000, 0), MATCH(BP$1, 'Ambiente-Termico'!$B$1:$EC$1, 0))</f>
        <v>8760</v>
      </c>
      <c r="BQ187" s="2">
        <f>INDEX('Ambiente-Termico'!$B$2:$EC$1000, MATCH($O187, 'Ambiente-Termico'!$I$2:$I$1000, 0), MATCH(BQ$1, 'Ambiente-Termico'!$B$1:$EC$1, 0))</f>
        <v>1</v>
      </c>
      <c r="BR187">
        <f>INDEX('Ambiente-Termico'!$B$2:$EC$1000, MATCH($O187, 'Ambiente-Termico'!$I$2:$I$1000, 0), MATCH(BR$1, 'Ambiente-Termico'!$B$1:$EC$1, 0))</f>
        <v>0</v>
      </c>
      <c r="BS187" s="2">
        <f>INDEX('Ambiente-Termico'!$B$2:$EC$1000, MATCH($O187, 'Ambiente-Termico'!$I$2:$I$1000, 0), MATCH(BS$1, 'Ambiente-Termico'!$B$1:$EC$1, 0))</f>
        <v>0</v>
      </c>
      <c r="BT187">
        <f>INDEX('Ambiente-Termico'!$B$2:$EC$1000, MATCH($O187, 'Ambiente-Termico'!$I$2:$I$1000, 0), MATCH(BT$1, 'Ambiente-Termico'!$B$1:$EC$1, 0))</f>
        <v>2468</v>
      </c>
      <c r="BU187" s="2">
        <f>INDEX('Ambiente-Termico'!$B$2:$EC$1000, MATCH($O187, 'Ambiente-Termico'!$I$2:$I$1000, 0), MATCH(BU$1, 'Ambiente-Termico'!$B$1:$EC$1, 0))</f>
        <v>0.28173515981735159</v>
      </c>
      <c r="BV187">
        <f>INDEX('Ambiente-Termico'!$B$2:$EC$1000, MATCH($O187, 'Ambiente-Termico'!$I$2:$I$1000, 0), MATCH(BV$1, 'Ambiente-Termico'!$B$1:$EC$1, 0))</f>
        <v>6292</v>
      </c>
      <c r="BW187" s="2">
        <f>INDEX('Ambiente-Termico'!$B$2:$EC$1000, MATCH($O187, 'Ambiente-Termico'!$I$2:$I$1000, 0), MATCH(BW$1, 'Ambiente-Termico'!$B$1:$EC$1, 0))</f>
        <v>0.71826484018264836</v>
      </c>
      <c r="BX187">
        <f>INDEX('Ambiente-Termico'!$B$2:$EC$1000, MATCH($O187, 'Ambiente-Termico'!$I$2:$I$1000, 0), MATCH(BX$1, 'Ambiente-Termico'!$B$1:$EC$1, 0))</f>
        <v>0</v>
      </c>
      <c r="BY187" s="2">
        <f>INDEX('Ambiente-Termico'!$B$2:$EC$1000, MATCH($O187, 'Ambiente-Termico'!$I$2:$I$1000, 0), MATCH(BY$1, 'Ambiente-Termico'!$B$1:$EC$1, 0))</f>
        <v>0</v>
      </c>
      <c r="BZ187">
        <f>INDEX('Ambiente-Termico'!$B$2:$EC$1000, MATCH($O187, 'Ambiente-Termico'!$I$2:$I$1000, 0), MATCH(BZ$1, 'Ambiente-Termico'!$B$1:$EC$1, 0))</f>
        <v>2468</v>
      </c>
      <c r="CA187" s="2">
        <f>INDEX('Ambiente-Termico'!$B$2:$EC$1000, MATCH($O187, 'Ambiente-Termico'!$I$2:$I$1000, 0), MATCH(CA$1, 'Ambiente-Termico'!$B$1:$EC$1, 0))</f>
        <v>0.28173515981735159</v>
      </c>
      <c r="CB187">
        <f>INDEX('Ambiente-Termico'!$B$2:$EC$1000, MATCH($O187, 'Ambiente-Termico'!$I$2:$I$1000, 0), MATCH(CB$1, 'Ambiente-Termico'!$B$1:$EC$1, 0))</f>
        <v>6292</v>
      </c>
      <c r="CC187" s="2">
        <f>INDEX('Ambiente-Termico'!$B$2:$EC$1000, MATCH($O187, 'Ambiente-Termico'!$I$2:$I$1000, 0), MATCH(CC$1, 'Ambiente-Termico'!$B$1:$EC$1, 0))</f>
        <v>0.71826484018264836</v>
      </c>
      <c r="CD187">
        <f>INDEX('Ambiente-Termico'!$B$2:$EC$1000, MATCH($O187, 'Ambiente-Termico'!$I$2:$I$1000, 0), MATCH(CD$1, 'Ambiente-Termico'!$B$1:$EC$1, 0))</f>
        <v>1477.31</v>
      </c>
      <c r="CE187">
        <f>INDEX('Ambiente-Termico'!$B$2:$EC$1000, MATCH($O187, 'Ambiente-Termico'!$I$2:$I$1000, 0), MATCH(CE$1, 'Ambiente-Termico'!$B$1:$EC$1, 0))</f>
        <v>521.94000000000005</v>
      </c>
      <c r="CF187">
        <f>INDEX('Ambiente-Termico'!$B$2:$EC$1000, MATCH($O187, 'Ambiente-Termico'!$I$2:$I$1000, 0), MATCH(CF$1, 'Ambiente-Termico'!$B$1:$EC$1, 0))</f>
        <v>73.865499999999997</v>
      </c>
      <c r="CG187">
        <f>INDEX('Ambiente-Termico'!$B$2:$EC$1000, MATCH($O187, 'Ambiente-Termico'!$I$2:$I$1000, 0), MATCH(CG$1, 'Ambiente-Termico'!$B$1:$EC$1, 0))</f>
        <v>26.097000000000001</v>
      </c>
      <c r="CH187">
        <f>INDEX('Ambiente-Termico'!$B$2:$EC$1000, MATCH($O187, 'Ambiente-Termico'!$I$2:$I$1000, 0), MATCH(CH$1, 'Ambiente-Termico'!$B$1:$EC$1, 0))</f>
        <v>47.768499999999996</v>
      </c>
      <c r="CI187">
        <f>INDEX('Ambiente-Termico'!$B$2:$EC$1000, MATCH($O187, 'Ambiente-Termico'!$I$2:$I$1000, 0), MATCH(CI$1, 'Ambiente-Termico'!$B$1:$EC$1, 0))</f>
        <v>1199.07</v>
      </c>
      <c r="CJ187">
        <f>INDEX('Ambiente-Termico'!$B$2:$EC$1000, MATCH($O187, 'Ambiente-Termico'!$I$2:$I$1000, 0), MATCH(CJ$1, 'Ambiente-Termico'!$B$1:$EC$1, 0))</f>
        <v>38.428081885212237</v>
      </c>
      <c r="CK187">
        <f>INDEX('Ambiente-Termico'!$B$2:$EC$1000, MATCH($O187, 'Ambiente-Termico'!$I$2:$I$1000, 0), MATCH(CK$1, 'Ambiente-Termico'!$B$1:$EC$1, 0))</f>
        <v>53.85</v>
      </c>
      <c r="CL187">
        <f>INDEX('Ambiente-Termico'!$B$2:$EC$1000, MATCH($O187, 'Ambiente-Termico'!$I$2:$I$1000, 0), MATCH(CL$1, 'Ambiente-Termico'!$B$1:$EC$1, 0))</f>
        <v>87.81</v>
      </c>
      <c r="CM187">
        <f>INDEX('Ambiente-Termico'!$B$2:$EC$1000, MATCH($O187, 'Ambiente-Termico'!$I$2:$I$1000, 0), MATCH(CM$1, 'Ambiente-Termico'!$B$1:$EC$1, 0))</f>
        <v>13.36</v>
      </c>
      <c r="CN187" t="str">
        <f>INDEX('Ambiente-Termico'!$B$2:$EC$1000, MATCH($O187, 'Ambiente-Termico'!$I$2:$I$1000, 0), MATCH(CN$1, 'Ambiente-Termico'!$B$1:$EC$1, 0))</f>
        <v xml:space="preserve"> 02/21  18:00:00</v>
      </c>
      <c r="CO187">
        <f>INDEX('Ambiente-Termico'!$B$2:$EC$1000, MATCH($O187, 'Ambiente-Termico'!$I$2:$I$1000, 0), MATCH(CO$1, 'Ambiente-Termico'!$B$1:$EC$1, 0))</f>
        <v>637.08098188000474</v>
      </c>
      <c r="CP187">
        <f>INDEX('Ambiente-Termico'!$B$2:$EC$1000, MATCH($O187, 'Ambiente-Termico'!$I$2:$I$1000, 0), MATCH(CP$1, 'Ambiente-Termico'!$B$1:$EC$1, 0))</f>
        <v>81</v>
      </c>
      <c r="CQ187">
        <f>INDEX('Ambiente-Termico'!$B$2:$EC$1000, MATCH($O187, 'Ambiente-Termico'!$I$2:$I$1000, 0), MATCH(CQ$1, 'Ambiente-Termico'!$B$1:$EC$1, 0))</f>
        <v>54.728125000000041</v>
      </c>
      <c r="CR187">
        <f>INDEX('Ambiente-Termico'!$B$2:$EC$1000, MATCH($O187, 'Ambiente-Termico'!$I$2:$I$1000, 0), MATCH(CR$1, 'Ambiente-Termico'!$B$1:$EC$1, 0))</f>
        <v>0</v>
      </c>
      <c r="CS187">
        <f>INDEX('Ambiente-Termico'!$B$2:$EC$1000, MATCH($O187, 'Ambiente-Termico'!$I$2:$I$1000, 0), MATCH(CS$1, 'Ambiente-Termico'!$B$1:$EC$1, 0))</f>
        <v>1589.1658986684861</v>
      </c>
      <c r="CT187">
        <f>INDEX('Ambiente-Termico'!$B$2:$EC$1000, MATCH($O187, 'Ambiente-Termico'!$I$2:$I$1000, 0), MATCH(CT$1, 'Ambiente-Termico'!$B$1:$EC$1, 0))</f>
        <v>1113.5839421717001</v>
      </c>
      <c r="CU187">
        <f>INDEX('Ambiente-Termico'!$B$2:$EC$1000, MATCH($O187, 'Ambiente-Termico'!$I$2:$I$1000, 0), MATCH(CU$1, 'Ambiente-Termico'!$B$1:$EC$1, 0))</f>
        <v>475.58195649678532</v>
      </c>
      <c r="CV187">
        <f>INDEX('Ambiente-Termico'!$B$2:$EC$1000, MATCH($O187, 'Ambiente-Termico'!$I$2:$I$1000, 0), MATCH(CV$1, 'Ambiente-Termico'!$B$1:$EC$1, 0))</f>
        <v>-1090.529907712641</v>
      </c>
      <c r="CW187">
        <f>INDEX('Ambiente-Termico'!$B$2:$EC$1000, MATCH($O187, 'Ambiente-Termico'!$I$2:$I$1000, 0), MATCH(CW$1, 'Ambiente-Termico'!$B$1:$EC$1, 0))</f>
        <v>0</v>
      </c>
      <c r="CX187">
        <f>INDEX('Ambiente-Termico'!$B$2:$EC$1000, MATCH($O187, 'Ambiente-Termico'!$I$2:$I$1000, 0), MATCH(CX$1, 'Ambiente-Termico'!$B$1:$EC$1, 0))</f>
        <v>2.7168659241600608</v>
      </c>
      <c r="CY187">
        <f>INDEX('Ambiente-Termico'!$B$2:$EC$1000, MATCH($O187, 'Ambiente-Termico'!$I$2:$I$1000, 0), MATCH(CY$1, 'Ambiente-Termico'!$B$1:$EC$1, 0))</f>
        <v>637.08098188000474</v>
      </c>
      <c r="CZ187">
        <f>INDEX('Ambiente-Termico'!$B$2:$EC$1000, MATCH($O187, 'Ambiente-Termico'!$I$2:$I$1000, 0), MATCH(CZ$1, 'Ambiente-Termico'!$B$1:$EC$1, 0))</f>
        <v>0</v>
      </c>
      <c r="DA187" t="str">
        <f>INDEX('Ambiente-Termico'!$B$2:$EC$1000, MATCH($O187, 'Ambiente-Termico'!$I$2:$I$1000, 0), MATCH(DA$1, 'Ambiente-Termico'!$B$1:$EC$1, 0))</f>
        <v xml:space="preserve"> 02/21  18:00:00</v>
      </c>
      <c r="DB187">
        <f>INDEX('Ambiente-Termico'!$B$2:$EC$1000, MATCH($O187, 'Ambiente-Termico'!$I$2:$I$1000, 0), MATCH(DB$1, 'Ambiente-Termico'!$B$1:$EC$1, 0))</f>
        <v>570.43422448578406</v>
      </c>
      <c r="DC187">
        <f>INDEX('Ambiente-Termico'!$B$2:$EC$1000, MATCH($O187, 'Ambiente-Termico'!$I$2:$I$1000, 0), MATCH(DC$1, 'Ambiente-Termico'!$B$1:$EC$1, 0))</f>
        <v>81</v>
      </c>
      <c r="DD187">
        <f>INDEX('Ambiente-Termico'!$B$2:$EC$1000, MATCH($O187, 'Ambiente-Termico'!$I$2:$I$1000, 0), MATCH(DD$1, 'Ambiente-Termico'!$B$1:$EC$1, 0))</f>
        <v>54.728125000000041</v>
      </c>
      <c r="DE187">
        <f>INDEX('Ambiente-Termico'!$B$2:$EC$1000, MATCH($O187, 'Ambiente-Termico'!$I$2:$I$1000, 0), MATCH(DE$1, 'Ambiente-Termico'!$B$1:$EC$1, 0))</f>
        <v>0</v>
      </c>
      <c r="DF187">
        <f>INDEX('Ambiente-Termico'!$B$2:$EC$1000, MATCH($O187, 'Ambiente-Termico'!$I$2:$I$1000, 0), MATCH(DF$1, 'Ambiente-Termico'!$B$1:$EC$1, 0))</f>
        <v>1652.4673173076089</v>
      </c>
      <c r="DG187">
        <f>INDEX('Ambiente-Termico'!$B$2:$EC$1000, MATCH($O187, 'Ambiente-Termico'!$I$2:$I$1000, 0), MATCH(DG$1, 'Ambiente-Termico'!$B$1:$EC$1, 0))</f>
        <v>1127.270442277664</v>
      </c>
      <c r="DH187">
        <f>INDEX('Ambiente-Termico'!$B$2:$EC$1000, MATCH($O187, 'Ambiente-Termico'!$I$2:$I$1000, 0), MATCH(DH$1, 'Ambiente-Termico'!$B$1:$EC$1, 0))</f>
        <v>525.1968750299452</v>
      </c>
      <c r="DI187">
        <f>INDEX('Ambiente-Termico'!$B$2:$EC$1000, MATCH($O187, 'Ambiente-Termico'!$I$2:$I$1000, 0), MATCH(DI$1, 'Ambiente-Termico'!$B$1:$EC$1, 0))</f>
        <v>-1223.988743129283</v>
      </c>
      <c r="DJ187">
        <f>INDEX('Ambiente-Termico'!$B$2:$EC$1000, MATCH($O187, 'Ambiente-Termico'!$I$2:$I$1000, 0), MATCH(DJ$1, 'Ambiente-Termico'!$B$1:$EC$1, 0))</f>
        <v>0</v>
      </c>
      <c r="DK187">
        <f>INDEX('Ambiente-Termico'!$B$2:$EC$1000, MATCH($O187, 'Ambiente-Termico'!$I$2:$I$1000, 0), MATCH(DK$1, 'Ambiente-Termico'!$B$1:$EC$1, 0))</f>
        <v>6.2275253074577677</v>
      </c>
      <c r="DL187">
        <f>INDEX('Ambiente-Termico'!$B$2:$EC$1000, MATCH($O187, 'Ambiente-Termico'!$I$2:$I$1000, 0), MATCH(DL$1, 'Ambiente-Termico'!$B$1:$EC$1, 0))</f>
        <v>570.43422448578406</v>
      </c>
      <c r="DM187">
        <f>INDEX('Ambiente-Termico'!$B$2:$EC$1000, MATCH($O187, 'Ambiente-Termico'!$I$2:$I$1000, 0), MATCH(DM$1, 'Ambiente-Termico'!$B$1:$EC$1, 0))</f>
        <v>0</v>
      </c>
      <c r="DN187" s="2">
        <f t="shared" si="90"/>
        <v>0.6212996667521149</v>
      </c>
      <c r="DO187" s="2">
        <f t="shared" si="91"/>
        <v>0.16587026353219436</v>
      </c>
      <c r="DP187" s="2">
        <f t="shared" si="92"/>
        <v>0.6212996667521149</v>
      </c>
      <c r="DQ187" s="2">
        <f t="shared" si="93"/>
        <v>0.16587026353219436</v>
      </c>
      <c r="DR187" s="2">
        <f t="shared" si="94"/>
        <v>0.70830801735429449</v>
      </c>
      <c r="DS187" s="2">
        <f t="shared" si="95"/>
        <v>0.71868071538672695</v>
      </c>
      <c r="DT187" s="2">
        <f t="shared" si="96"/>
        <v>-0.17874946719887186</v>
      </c>
      <c r="DU187" s="2">
        <f t="shared" si="97"/>
        <v>0.62002540220152413</v>
      </c>
      <c r="DV187" s="2">
        <f t="shared" si="98"/>
        <v>-0.16753091344236148</v>
      </c>
      <c r="DW187" s="2">
        <f t="shared" si="99"/>
        <v>0.39382940108892928</v>
      </c>
      <c r="DX187" s="2">
        <f t="shared" si="100"/>
        <v>0.48037921998387789</v>
      </c>
      <c r="DY187" s="2">
        <f t="shared" si="101"/>
        <v>0.12714239210370351</v>
      </c>
      <c r="DZ187" s="2">
        <f t="shared" si="102"/>
        <v>8.5904502812969186E-2</v>
      </c>
      <c r="EA187" s="2">
        <f t="shared" si="103"/>
        <v>0</v>
      </c>
      <c r="EB187" s="2">
        <f t="shared" si="104"/>
        <v>2.4944488124239879</v>
      </c>
      <c r="EC187" s="2">
        <f t="shared" si="105"/>
        <v>1.7479472372343481</v>
      </c>
      <c r="ED187" s="2">
        <f t="shared" si="106"/>
        <v>0.74650157518963889</v>
      </c>
      <c r="EE187" s="2">
        <f t="shared" si="107"/>
        <v>-1.7117602608298299</v>
      </c>
      <c r="EF187" s="2">
        <f t="shared" si="108"/>
        <v>0</v>
      </c>
      <c r="EG187" s="2">
        <f t="shared" si="109"/>
        <v>4.2645534891697446E-3</v>
      </c>
      <c r="EH187" s="2">
        <f t="shared" si="110"/>
        <v>1</v>
      </c>
      <c r="EI187" s="2">
        <f t="shared" si="111"/>
        <v>0</v>
      </c>
      <c r="EJ187" s="2">
        <f t="shared" si="112"/>
        <v>0.46552564515970063</v>
      </c>
      <c r="EK187" s="2">
        <f t="shared" si="113"/>
        <v>0.14199709015183506</v>
      </c>
      <c r="EL187" s="2">
        <f t="shared" si="114"/>
        <v>9.5941166660072894E-2</v>
      </c>
      <c r="EM187" s="2">
        <f t="shared" si="115"/>
        <v>0</v>
      </c>
      <c r="EN187" s="2">
        <f t="shared" si="116"/>
        <v>2.8968586497369087</v>
      </c>
      <c r="EO187" s="2">
        <f t="shared" si="117"/>
        <v>1.9761620076246966</v>
      </c>
      <c r="EP187" s="2">
        <f t="shared" si="118"/>
        <v>0.92069664211221214</v>
      </c>
      <c r="EQ187" s="2">
        <f t="shared" si="119"/>
        <v>-2.1457140728760504</v>
      </c>
      <c r="ER187" s="2">
        <f t="shared" si="120"/>
        <v>0</v>
      </c>
      <c r="ES187" s="2">
        <f t="shared" si="121"/>
        <v>1.0917166327233519E-2</v>
      </c>
      <c r="ET187" s="2">
        <f t="shared" si="122"/>
        <v>1</v>
      </c>
      <c r="EU187" s="2">
        <f t="shared" si="123"/>
        <v>0</v>
      </c>
      <c r="EV187">
        <f>INDEX('Ambiente-Luminico'!$B$2:$DZ$1000, MATCH($P187, 'Ambiente-Luminico'!$M$2:$M$1000, 0), MATCH(EV$1, 'Ambiente-Luminico'!$B$1:$DZ$1, 0))</f>
        <v>1</v>
      </c>
      <c r="EW187">
        <f>INDEX('Ambiente-Luminico'!$B$2:$DZ$1000, MATCH($P187, 'Ambiente-Luminico'!$M$2:$M$1000, 0), MATCH(EW$1, 'Ambiente-Luminico'!$B$1:$DZ$1, 0))</f>
        <v>0.16071427999999999</v>
      </c>
      <c r="EX187">
        <f>INDEX('Ambiente-Luminico'!$B$2:$DZ$1000, MATCH($P187, 'Ambiente-Luminico'!$M$2:$M$1000, 0), MATCH(EX$1, 'Ambiente-Luminico'!$B$1:$DZ$1, 0))</f>
        <v>0</v>
      </c>
      <c r="EY187">
        <f>INDEX('Ambiente-Luminico'!$B$2:$DZ$1000, MATCH($P187, 'Ambiente-Luminico'!$M$2:$M$1000, 0), MATCH(EY$1, 'Ambiente-Luminico'!$B$1:$DZ$1, 0))</f>
        <v>0.71269570000000004</v>
      </c>
      <c r="EZ187">
        <f>INDEX('Ambiente-Luminico'!$B$2:$DZ$1000, MATCH($P187, 'Ambiente-Luminico'!$M$2:$M$1000, 0), MATCH(EZ$1, 'Ambiente-Luminico'!$B$1:$DZ$1, 0))</f>
        <v>2.8116437000000001E-2</v>
      </c>
      <c r="FA187">
        <f>INDEX('Ambiente-Luminico'!$B$2:$DZ$1000, MATCH($P187, 'Ambiente-Luminico'!$M$2:$M$1000, 0), MATCH(FA$1, 'Ambiente-Luminico'!$B$1:$DZ$1, 0))</f>
        <v>745.47670000000005</v>
      </c>
      <c r="FB187">
        <f>INDEX('Ambiente-Luminico'!$B$2:$DZ$1000, MATCH($P187, 'Ambiente-Luminico'!$M$2:$M$1000, 0), MATCH(FB$1, 'Ambiente-Luminico'!$B$1:$DZ$1, 0))</f>
        <v>9.5982139999999994E-2</v>
      </c>
    </row>
    <row r="188" spans="1:158" x14ac:dyDescent="0.3">
      <c r="A188">
        <f>IF(INDEX(Plan1!O$5:O$1000,ROW()-1)="","",INDEX(Plan1!O$5:O$1000,ROW()-1))</f>
        <v>187</v>
      </c>
      <c r="B188" t="str">
        <f>IF(INDEX(Plan1!P$5:P$1000,ROW()-1)="","",INDEX(Plan1!P$5:P$1000,ROW()-1))</f>
        <v>CTD-HVAC_dia-V86-T210</v>
      </c>
      <c r="C188" t="str">
        <f>IF(INDEX(Plan1!Q$5:Q$1000,ROW()-1)="","",INDEX(Plan1!Q$5:Q$1000,ROW()-1))</f>
        <v>CTD</v>
      </c>
      <c r="D188" t="str">
        <f>IF(INDEX(Plan1!R$5:R$1000,ROW()-1)="","",INDEX(Plan1!R$5:R$1000,ROW()-1))</f>
        <v>HVAC_dia</v>
      </c>
      <c r="E188" t="str">
        <f>IF(INDEX(Plan1!S$5:S$1000,ROW()-1)="","",INDEX(Plan1!S$5:S$1000,ROW()-1))</f>
        <v>V86</v>
      </c>
      <c r="F188" t="str">
        <f>IF(INDEX(Plan1!T$5:T$1000,ROW()-1)="","",INDEX(Plan1!T$5:T$1000,ROW()-1))</f>
        <v>T210</v>
      </c>
      <c r="G188" t="str">
        <f>IF(INDEX(Plan1!U$5:U$1000,ROW()-1)="","",INDEX(Plan1!U$5:U$1000,ROW()-1))</f>
        <v>DORMITÓRIO 2</v>
      </c>
      <c r="H188">
        <f>IF(INDEX(Plan1!W$5:W$1000,ROW()-1)="","",INDEX(Plan1!W$5:W$1000,ROW()-1))</f>
        <v>20</v>
      </c>
      <c r="I188">
        <f>IF(INDEX(Plan1!X$5:X$1000,ROW()-1)="","",INDEX(Plan1!X$5:X$1000,ROW()-1))</f>
        <v>14.52</v>
      </c>
      <c r="J188">
        <f>IF(INDEX(Plan1!Y$5:Y$1000,ROW()-1)="","",INDEX(Plan1!Y$5:Y$1000,ROW()-1))</f>
        <v>6.24</v>
      </c>
      <c r="K188" s="16">
        <f>IF(INDEX(Plan1!Z$5:Z$1000,ROW()-1)="","",INDEX(Plan1!Z$5:Z$1000,ROW()-1))</f>
        <v>0.43</v>
      </c>
      <c r="L188" s="2">
        <f>IF(INDEX(Plan1!AA$5:AA$1000,ROW()-1)="","",INDEX(Plan1!AA$5:AA$1000,ROW()-1))</f>
        <v>0.31</v>
      </c>
      <c r="M188" t="str">
        <f t="shared" si="124"/>
        <v>T210</v>
      </c>
      <c r="N188" t="str">
        <f t="shared" si="125"/>
        <v>Oeste</v>
      </c>
      <c r="O188" t="str">
        <f t="shared" si="126"/>
        <v>CTD-HVAC_dia-V86-T210-DORMITÓRIO 2-T210</v>
      </c>
      <c r="P188" t="str">
        <f t="shared" si="127"/>
        <v>CTD-VN-V86-T210-DORMITÓRIO 2-T210</v>
      </c>
      <c r="Q188" t="str">
        <f t="shared" si="128"/>
        <v>CTD_T210_V86</v>
      </c>
      <c r="R188" t="str">
        <f t="shared" si="129"/>
        <v>CTD_T210_V86_sDG</v>
      </c>
      <c r="S188" t="str">
        <f t="shared" si="130"/>
        <v>CTD-DORM-02</v>
      </c>
      <c r="T188" t="str">
        <f t="shared" si="131"/>
        <v>CTD-HVAC_dia-V86-ST-DORMITÓRIO 2-ST</v>
      </c>
      <c r="U188">
        <f>INDEX('Ambiente-Termico'!$B$2:$EC$1000, MATCH($O188, 'Ambiente-Termico'!$I$2:$I$1000, 0), MATCH(U$1, 'Ambiente-Termico'!$B$1:$EC$1, 0))</f>
        <v>8760</v>
      </c>
      <c r="V188">
        <f>INDEX('Ambiente-Termico'!$B$2:$EC$1000, MATCH($O188, 'Ambiente-Termico'!$I$2:$I$1000, 0), MATCH(V$1, 'Ambiente-Termico'!$B$1:$EC$1, 0))</f>
        <v>24.01</v>
      </c>
      <c r="W188">
        <f>INDEX('Ambiente-Termico'!$B$2:$EC$1000, MATCH($O188, 'Ambiente-Termico'!$I$2:$I$1000, 0), MATCH(W$1, 'Ambiente-Termico'!$B$1:$EC$1, 0))</f>
        <v>24.01</v>
      </c>
      <c r="X188">
        <f>INDEX('Ambiente-Termico'!$B$2:$EC$1000, MATCH($O188, 'Ambiente-Termico'!$I$2:$I$1000, 0), MATCH(X$1, 'Ambiente-Termico'!$B$1:$EC$1, 0))</f>
        <v>22.1</v>
      </c>
      <c r="Y188">
        <f>INDEX('Ambiente-Termico'!$B$2:$EC$1000, MATCH($O188, 'Ambiente-Termico'!$I$2:$I$1000, 0), MATCH(Y$1, 'Ambiente-Termico'!$B$1:$EC$1, 0))</f>
        <v>22.1</v>
      </c>
      <c r="Z188">
        <f>INDEX('Ambiente-Termico'!$B$2:$EC$1000, MATCH($O188, 'Ambiente-Termico'!$I$2:$I$1000, 0), MATCH(Z$1, 'Ambiente-Termico'!$B$1:$EC$1, 0))</f>
        <v>26.56</v>
      </c>
      <c r="AA188">
        <f>INDEX('Ambiente-Termico'!$B$2:$EC$1000, MATCH($O188, 'Ambiente-Termico'!$I$2:$I$1000, 0), MATCH(AA$1, 'Ambiente-Termico'!$B$1:$EC$1, 0))</f>
        <v>26.56</v>
      </c>
      <c r="AB188">
        <f>INDEX('Ambiente-Termico'!$B$2:$EC$1000, MATCH($O188, 'Ambiente-Termico'!$I$2:$I$1000, 0), MATCH(AB$1, 'Ambiente-Termico'!$B$1:$EC$1, 0))</f>
        <v>21.38</v>
      </c>
      <c r="AC188">
        <f>INDEX('Ambiente-Termico'!$B$2:$EC$1000, MATCH($O188, 'Ambiente-Termico'!$I$2:$I$1000, 0), MATCH(AC$1, 'Ambiente-Termico'!$B$1:$EC$1, 0))</f>
        <v>21.38</v>
      </c>
      <c r="AD188">
        <f>INDEX('Ambiente-Termico'!$B$2:$EC$1000, MATCH($O188, 'Ambiente-Termico'!$I$2:$I$1000, 0), MATCH(AD$1, 'Ambiente-Termico'!$B$1:$EC$1, 0))</f>
        <v>25.28</v>
      </c>
      <c r="AE188">
        <f>INDEX('Ambiente-Termico'!$B$2:$EC$1000, MATCH($O188, 'Ambiente-Termico'!$I$2:$I$1000, 0), MATCH(AE$1, 'Ambiente-Termico'!$B$1:$EC$1, 0))</f>
        <v>25.28</v>
      </c>
      <c r="AF188">
        <f>INDEX('Ambiente-Termico'!$B$2:$EC$1000, MATCH($O188, 'Ambiente-Termico'!$I$2:$I$1000, 0), MATCH(AF$1, 'Ambiente-Termico'!$B$1:$EC$1, 0))</f>
        <v>21.74</v>
      </c>
      <c r="AG188">
        <f>INDEX('Ambiente-Termico'!$B$2:$EC$1000, MATCH($O188, 'Ambiente-Termico'!$I$2:$I$1000, 0), MATCH(AG$1, 'Ambiente-Termico'!$B$1:$EC$1, 0))</f>
        <v>21.74</v>
      </c>
      <c r="AH188" s="2">
        <f t="shared" si="132"/>
        <v>0</v>
      </c>
      <c r="AI188" s="2">
        <f t="shared" si="132"/>
        <v>0</v>
      </c>
      <c r="AJ188" s="2">
        <f t="shared" si="132"/>
        <v>9.8566308243727141E-3</v>
      </c>
      <c r="AK188" s="2">
        <f t="shared" si="132"/>
        <v>9.8566308243727141E-3</v>
      </c>
      <c r="AL188" s="2">
        <f t="shared" si="133"/>
        <v>6.4788732394366222E-2</v>
      </c>
      <c r="AM188" s="2">
        <f t="shared" si="133"/>
        <v>6.4788732394366222E-2</v>
      </c>
      <c r="AN188" s="2">
        <f t="shared" si="133"/>
        <v>1.9266055045871644E-2</v>
      </c>
      <c r="AO188" s="2">
        <f t="shared" si="133"/>
        <v>1.9266055045871644E-2</v>
      </c>
      <c r="AP188" s="2">
        <f t="shared" si="134"/>
        <v>3.5114503816793818E-2</v>
      </c>
      <c r="AQ188" s="2">
        <f t="shared" si="134"/>
        <v>3.5114503816793818E-2</v>
      </c>
      <c r="AR188" s="2">
        <f t="shared" si="134"/>
        <v>1.450589301903904E-2</v>
      </c>
      <c r="AS188" s="2">
        <f t="shared" si="134"/>
        <v>1.450589301903904E-2</v>
      </c>
      <c r="AT188">
        <f>INDEX('Ambiente-Termico'!$B$2:$EC$1000, MATCH($O188, 'Ambiente-Termico'!$I$2:$I$1000, 0), MATCH(AT$1, 'Ambiente-Termico'!$B$1:$EC$1, 0))</f>
        <v>0</v>
      </c>
      <c r="AU188" s="2">
        <f>INDEX('Ambiente-Termico'!$B$2:$EC$1000, MATCH($O188, 'Ambiente-Termico'!$I$2:$I$1000, 0), MATCH(AU$1, 'Ambiente-Termico'!$B$1:$EC$1, 0))</f>
        <v>0</v>
      </c>
      <c r="AV188">
        <f>INDEX('Ambiente-Termico'!$B$2:$EC$1000, MATCH($O188, 'Ambiente-Termico'!$I$2:$I$1000, 0), MATCH(AV$1, 'Ambiente-Termico'!$B$1:$EC$1, 0))</f>
        <v>8760</v>
      </c>
      <c r="AW188" s="2">
        <f>INDEX('Ambiente-Termico'!$B$2:$EC$1000, MATCH($O188, 'Ambiente-Termico'!$I$2:$I$1000, 0), MATCH(AW$1, 'Ambiente-Termico'!$B$1:$EC$1, 0))</f>
        <v>1</v>
      </c>
      <c r="AX188">
        <f>INDEX('Ambiente-Termico'!$B$2:$EC$1000, MATCH($O188, 'Ambiente-Termico'!$I$2:$I$1000, 0), MATCH(AX$1, 'Ambiente-Termico'!$B$1:$EC$1, 0))</f>
        <v>0</v>
      </c>
      <c r="AY188" s="2">
        <f>INDEX('Ambiente-Termico'!$B$2:$EC$1000, MATCH($O188, 'Ambiente-Termico'!$I$2:$I$1000, 0), MATCH(AY$1, 'Ambiente-Termico'!$B$1:$EC$1, 0))</f>
        <v>0</v>
      </c>
      <c r="AZ188">
        <f>INDEX('Ambiente-Termico'!$B$2:$EC$1000, MATCH($O188, 'Ambiente-Termico'!$I$2:$I$1000, 0), MATCH(AZ$1, 'Ambiente-Termico'!$B$1:$EC$1, 0))</f>
        <v>0</v>
      </c>
      <c r="BA188" s="2">
        <f>INDEX('Ambiente-Termico'!$B$2:$EC$1000, MATCH($O188, 'Ambiente-Termico'!$I$2:$I$1000, 0), MATCH(BA$1, 'Ambiente-Termico'!$B$1:$EC$1, 0))</f>
        <v>0</v>
      </c>
      <c r="BB188">
        <f>INDEX('Ambiente-Termico'!$B$2:$EC$1000, MATCH($O188, 'Ambiente-Termico'!$I$2:$I$1000, 0), MATCH(BB$1, 'Ambiente-Termico'!$B$1:$EC$1, 0))</f>
        <v>8760</v>
      </c>
      <c r="BC188" s="2">
        <f>INDEX('Ambiente-Termico'!$B$2:$EC$1000, MATCH($O188, 'Ambiente-Termico'!$I$2:$I$1000, 0), MATCH(BC$1, 'Ambiente-Termico'!$B$1:$EC$1, 0))</f>
        <v>1</v>
      </c>
      <c r="BD188" t="e">
        <f>INDEX('Ambiente-Termico'!$B$2:$EC$1000, MATCH($O188, 'Ambiente-Termico'!$I$2:$I$1000, 0), MATCH(BD$1, 'Ambiente-Termico'!$B$1:$EC$1, 0))</f>
        <v>#N/A</v>
      </c>
      <c r="BE188" s="2" t="e">
        <f>INDEX('Ambiente-Termico'!$B$2:$EC$1000, MATCH($O188, 'Ambiente-Termico'!$I$2:$I$1000, 0), MATCH(BE$1, 'Ambiente-Termico'!$B$1:$EC$1, 0))</f>
        <v>#N/A</v>
      </c>
      <c r="BF188">
        <f>INDEX('Ambiente-Termico'!$B$2:$EC$1000, MATCH($O188, 'Ambiente-Termico'!$I$2:$I$1000, 0), MATCH(BF$1, 'Ambiente-Termico'!$B$1:$EC$1, 0))</f>
        <v>0</v>
      </c>
      <c r="BG188" s="2">
        <f>INDEX('Ambiente-Termico'!$B$2:$EC$1000, MATCH($O188, 'Ambiente-Termico'!$I$2:$I$1000, 0), MATCH(BG$1, 'Ambiente-Termico'!$B$1:$EC$1, 0))</f>
        <v>0</v>
      </c>
      <c r="BH188">
        <f>INDEX('Ambiente-Termico'!$B$2:$EC$1000, MATCH($O188, 'Ambiente-Termico'!$I$2:$I$1000, 0), MATCH(BH$1, 'Ambiente-Termico'!$B$1:$EC$1, 0))</f>
        <v>0</v>
      </c>
      <c r="BI188" s="2">
        <f>INDEX('Ambiente-Termico'!$B$2:$EC$1000, MATCH($O188, 'Ambiente-Termico'!$I$2:$I$1000, 0), MATCH(BI$1, 'Ambiente-Termico'!$B$1:$EC$1, 0))</f>
        <v>0</v>
      </c>
      <c r="BJ188">
        <f>INDEX('Ambiente-Termico'!$B$2:$EC$1000, MATCH($O188, 'Ambiente-Termico'!$I$2:$I$1000, 0), MATCH(BJ$1, 'Ambiente-Termico'!$B$1:$EC$1, 0))</f>
        <v>8760</v>
      </c>
      <c r="BK188" s="2">
        <f>INDEX('Ambiente-Termico'!$B$2:$EC$1000, MATCH($O188, 'Ambiente-Termico'!$I$2:$I$1000, 0), MATCH(BK$1, 'Ambiente-Termico'!$B$1:$EC$1, 0))</f>
        <v>1</v>
      </c>
      <c r="BL188">
        <f>INDEX('Ambiente-Termico'!$B$2:$EC$1000, MATCH($O188, 'Ambiente-Termico'!$I$2:$I$1000, 0), MATCH(BL$1, 'Ambiente-Termico'!$B$1:$EC$1, 0))</f>
        <v>0</v>
      </c>
      <c r="BM188" s="2">
        <f>INDEX('Ambiente-Termico'!$B$2:$EC$1000, MATCH($O188, 'Ambiente-Termico'!$I$2:$I$1000, 0), MATCH(BM$1, 'Ambiente-Termico'!$B$1:$EC$1, 0))</f>
        <v>0</v>
      </c>
      <c r="BN188">
        <f>INDEX('Ambiente-Termico'!$B$2:$EC$1000, MATCH($O188, 'Ambiente-Termico'!$I$2:$I$1000, 0), MATCH(BN$1, 'Ambiente-Termico'!$B$1:$EC$1, 0))</f>
        <v>0</v>
      </c>
      <c r="BO188" s="2">
        <f>INDEX('Ambiente-Termico'!$B$2:$EC$1000, MATCH($O188, 'Ambiente-Termico'!$I$2:$I$1000, 0), MATCH(BO$1, 'Ambiente-Termico'!$B$1:$EC$1, 0))</f>
        <v>0</v>
      </c>
      <c r="BP188">
        <f>INDEX('Ambiente-Termico'!$B$2:$EC$1000, MATCH($O188, 'Ambiente-Termico'!$I$2:$I$1000, 0), MATCH(BP$1, 'Ambiente-Termico'!$B$1:$EC$1, 0))</f>
        <v>8760</v>
      </c>
      <c r="BQ188" s="2">
        <f>INDEX('Ambiente-Termico'!$B$2:$EC$1000, MATCH($O188, 'Ambiente-Termico'!$I$2:$I$1000, 0), MATCH(BQ$1, 'Ambiente-Termico'!$B$1:$EC$1, 0))</f>
        <v>1</v>
      </c>
      <c r="BR188">
        <f>INDEX('Ambiente-Termico'!$B$2:$EC$1000, MATCH($O188, 'Ambiente-Termico'!$I$2:$I$1000, 0), MATCH(BR$1, 'Ambiente-Termico'!$B$1:$EC$1, 0))</f>
        <v>0</v>
      </c>
      <c r="BS188" s="2">
        <f>INDEX('Ambiente-Termico'!$B$2:$EC$1000, MATCH($O188, 'Ambiente-Termico'!$I$2:$I$1000, 0), MATCH(BS$1, 'Ambiente-Termico'!$B$1:$EC$1, 0))</f>
        <v>0</v>
      </c>
      <c r="BT188">
        <f>INDEX('Ambiente-Termico'!$B$2:$EC$1000, MATCH($O188, 'Ambiente-Termico'!$I$2:$I$1000, 0), MATCH(BT$1, 'Ambiente-Termico'!$B$1:$EC$1, 0))</f>
        <v>2362</v>
      </c>
      <c r="BU188" s="2">
        <f>INDEX('Ambiente-Termico'!$B$2:$EC$1000, MATCH($O188, 'Ambiente-Termico'!$I$2:$I$1000, 0), MATCH(BU$1, 'Ambiente-Termico'!$B$1:$EC$1, 0))</f>
        <v>0.26963470319634703</v>
      </c>
      <c r="BV188">
        <f>INDEX('Ambiente-Termico'!$B$2:$EC$1000, MATCH($O188, 'Ambiente-Termico'!$I$2:$I$1000, 0), MATCH(BV$1, 'Ambiente-Termico'!$B$1:$EC$1, 0))</f>
        <v>6398</v>
      </c>
      <c r="BW188" s="2">
        <f>INDEX('Ambiente-Termico'!$B$2:$EC$1000, MATCH($O188, 'Ambiente-Termico'!$I$2:$I$1000, 0), MATCH(BW$1, 'Ambiente-Termico'!$B$1:$EC$1, 0))</f>
        <v>0.73036529680365292</v>
      </c>
      <c r="BX188">
        <f>INDEX('Ambiente-Termico'!$B$2:$EC$1000, MATCH($O188, 'Ambiente-Termico'!$I$2:$I$1000, 0), MATCH(BX$1, 'Ambiente-Termico'!$B$1:$EC$1, 0))</f>
        <v>0</v>
      </c>
      <c r="BY188" s="2">
        <f>INDEX('Ambiente-Termico'!$B$2:$EC$1000, MATCH($O188, 'Ambiente-Termico'!$I$2:$I$1000, 0), MATCH(BY$1, 'Ambiente-Termico'!$B$1:$EC$1, 0))</f>
        <v>0</v>
      </c>
      <c r="BZ188">
        <f>INDEX('Ambiente-Termico'!$B$2:$EC$1000, MATCH($O188, 'Ambiente-Termico'!$I$2:$I$1000, 0), MATCH(BZ$1, 'Ambiente-Termico'!$B$1:$EC$1, 0))</f>
        <v>2362</v>
      </c>
      <c r="CA188" s="2">
        <f>INDEX('Ambiente-Termico'!$B$2:$EC$1000, MATCH($O188, 'Ambiente-Termico'!$I$2:$I$1000, 0), MATCH(CA$1, 'Ambiente-Termico'!$B$1:$EC$1, 0))</f>
        <v>0.26963470319634703</v>
      </c>
      <c r="CB188">
        <f>INDEX('Ambiente-Termico'!$B$2:$EC$1000, MATCH($O188, 'Ambiente-Termico'!$I$2:$I$1000, 0), MATCH(CB$1, 'Ambiente-Termico'!$B$1:$EC$1, 0))</f>
        <v>6398</v>
      </c>
      <c r="CC188" s="2">
        <f>INDEX('Ambiente-Termico'!$B$2:$EC$1000, MATCH($O188, 'Ambiente-Termico'!$I$2:$I$1000, 0), MATCH(CC$1, 'Ambiente-Termico'!$B$1:$EC$1, 0))</f>
        <v>0.73036529680365292</v>
      </c>
      <c r="CD188">
        <f>INDEX('Ambiente-Termico'!$B$2:$EC$1000, MATCH($O188, 'Ambiente-Termico'!$I$2:$I$1000, 0), MATCH(CD$1, 'Ambiente-Termico'!$B$1:$EC$1, 0))</f>
        <v>1945.47</v>
      </c>
      <c r="CE188">
        <f>INDEX('Ambiente-Termico'!$B$2:$EC$1000, MATCH($O188, 'Ambiente-Termico'!$I$2:$I$1000, 0), MATCH(CE$1, 'Ambiente-Termico'!$B$1:$EC$1, 0))</f>
        <v>522.29</v>
      </c>
      <c r="CF188">
        <f>INDEX('Ambiente-Termico'!$B$2:$EC$1000, MATCH($O188, 'Ambiente-Termico'!$I$2:$I$1000, 0), MATCH(CF$1, 'Ambiente-Termico'!$B$1:$EC$1, 0))</f>
        <v>97.273499999999999</v>
      </c>
      <c r="CG188">
        <f>INDEX('Ambiente-Termico'!$B$2:$EC$1000, MATCH($O188, 'Ambiente-Termico'!$I$2:$I$1000, 0), MATCH(CG$1, 'Ambiente-Termico'!$B$1:$EC$1, 0))</f>
        <v>26.1145</v>
      </c>
      <c r="CH188">
        <f>INDEX('Ambiente-Termico'!$B$2:$EC$1000, MATCH($O188, 'Ambiente-Termico'!$I$2:$I$1000, 0), MATCH(CH$1, 'Ambiente-Termico'!$B$1:$EC$1, 0))</f>
        <v>71.158999999999992</v>
      </c>
      <c r="CI188">
        <f>INDEX('Ambiente-Termico'!$B$2:$EC$1000, MATCH($O188, 'Ambiente-Termico'!$I$2:$I$1000, 0), MATCH(CI$1, 'Ambiente-Termico'!$B$1:$EC$1, 0))</f>
        <v>2127.65</v>
      </c>
      <c r="CJ188">
        <f>INDEX('Ambiente-Termico'!$B$2:$EC$1000, MATCH($O188, 'Ambiente-Termico'!$I$2:$I$1000, 0), MATCH(CJ$1, 'Ambiente-Termico'!$B$1:$EC$1, 0))</f>
        <v>30.302980557300859</v>
      </c>
      <c r="CK188">
        <f>INDEX('Ambiente-Termico'!$B$2:$EC$1000, MATCH($O188, 'Ambiente-Termico'!$I$2:$I$1000, 0), MATCH(CK$1, 'Ambiente-Termico'!$B$1:$EC$1, 0))</f>
        <v>58.98</v>
      </c>
      <c r="CL188">
        <f>INDEX('Ambiente-Termico'!$B$2:$EC$1000, MATCH($O188, 'Ambiente-Termico'!$I$2:$I$1000, 0), MATCH(CL$1, 'Ambiente-Termico'!$B$1:$EC$1, 0))</f>
        <v>82.97</v>
      </c>
      <c r="CM188">
        <f>INDEX('Ambiente-Termico'!$B$2:$EC$1000, MATCH($O188, 'Ambiente-Termico'!$I$2:$I$1000, 0), MATCH(CM$1, 'Ambiente-Termico'!$B$1:$EC$1, 0))</f>
        <v>13.5</v>
      </c>
      <c r="CN188" t="str">
        <f>INDEX('Ambiente-Termico'!$B$2:$EC$1000, MATCH($O188, 'Ambiente-Termico'!$I$2:$I$1000, 0), MATCH(CN$1, 'Ambiente-Termico'!$B$1:$EC$1, 0))</f>
        <v xml:space="preserve"> 02/21  18:00:00</v>
      </c>
      <c r="CO188">
        <f>INDEX('Ambiente-Termico'!$B$2:$EC$1000, MATCH($O188, 'Ambiente-Termico'!$I$2:$I$1000, 0), MATCH(CO$1, 'Ambiente-Termico'!$B$1:$EC$1, 0))</f>
        <v>621.80377177863613</v>
      </c>
      <c r="CP188">
        <f>INDEX('Ambiente-Termico'!$B$2:$EC$1000, MATCH($O188, 'Ambiente-Termico'!$I$2:$I$1000, 0), MATCH(CP$1, 'Ambiente-Termico'!$B$1:$EC$1, 0))</f>
        <v>81</v>
      </c>
      <c r="CQ188">
        <f>INDEX('Ambiente-Termico'!$B$2:$EC$1000, MATCH($O188, 'Ambiente-Termico'!$I$2:$I$1000, 0), MATCH(CQ$1, 'Ambiente-Termico'!$B$1:$EC$1, 0))</f>
        <v>54.728125000000041</v>
      </c>
      <c r="CR188">
        <f>INDEX('Ambiente-Termico'!$B$2:$EC$1000, MATCH($O188, 'Ambiente-Termico'!$I$2:$I$1000, 0), MATCH(CR$1, 'Ambiente-Termico'!$B$1:$EC$1, 0))</f>
        <v>0</v>
      </c>
      <c r="CS188">
        <f>INDEX('Ambiente-Termico'!$B$2:$EC$1000, MATCH($O188, 'Ambiente-Termico'!$I$2:$I$1000, 0), MATCH(CS$1, 'Ambiente-Termico'!$B$1:$EC$1, 0))</f>
        <v>1996.4283887654469</v>
      </c>
      <c r="CT188">
        <f>INDEX('Ambiente-Termico'!$B$2:$EC$1000, MATCH($O188, 'Ambiente-Termico'!$I$2:$I$1000, 0), MATCH(CT$1, 'Ambiente-Termico'!$B$1:$EC$1, 0))</f>
        <v>1944.4850864464111</v>
      </c>
      <c r="CU188">
        <f>INDEX('Ambiente-Termico'!$B$2:$EC$1000, MATCH($O188, 'Ambiente-Termico'!$I$2:$I$1000, 0), MATCH(CU$1, 'Ambiente-Termico'!$B$1:$EC$1, 0))</f>
        <v>51.943302319036093</v>
      </c>
      <c r="CV188">
        <f>INDEX('Ambiente-Termico'!$B$2:$EC$1000, MATCH($O188, 'Ambiente-Termico'!$I$2:$I$1000, 0), MATCH(CV$1, 'Ambiente-Termico'!$B$1:$EC$1, 0))</f>
        <v>-1513.7103556994141</v>
      </c>
      <c r="CW188">
        <f>INDEX('Ambiente-Termico'!$B$2:$EC$1000, MATCH($O188, 'Ambiente-Termico'!$I$2:$I$1000, 0), MATCH(CW$1, 'Ambiente-Termico'!$B$1:$EC$1, 0))</f>
        <v>0</v>
      </c>
      <c r="CX188">
        <f>INDEX('Ambiente-Termico'!$B$2:$EC$1000, MATCH($O188, 'Ambiente-Termico'!$I$2:$I$1000, 0), MATCH(CX$1, 'Ambiente-Termico'!$B$1:$EC$1, 0))</f>
        <v>3.3576137126032108</v>
      </c>
      <c r="CY188">
        <f>INDEX('Ambiente-Termico'!$B$2:$EC$1000, MATCH($O188, 'Ambiente-Termico'!$I$2:$I$1000, 0), MATCH(CY$1, 'Ambiente-Termico'!$B$1:$EC$1, 0))</f>
        <v>621.80377177863613</v>
      </c>
      <c r="CZ188">
        <f>INDEX('Ambiente-Termico'!$B$2:$EC$1000, MATCH($O188, 'Ambiente-Termico'!$I$2:$I$1000, 0), MATCH(CZ$1, 'Ambiente-Termico'!$B$1:$EC$1, 0))</f>
        <v>0</v>
      </c>
      <c r="DA188" t="str">
        <f>INDEX('Ambiente-Termico'!$B$2:$EC$1000, MATCH($O188, 'Ambiente-Termico'!$I$2:$I$1000, 0), MATCH(DA$1, 'Ambiente-Termico'!$B$1:$EC$1, 0))</f>
        <v xml:space="preserve"> 02/21  18:00:00</v>
      </c>
      <c r="DB188">
        <f>INDEX('Ambiente-Termico'!$B$2:$EC$1000, MATCH($O188, 'Ambiente-Termico'!$I$2:$I$1000, 0), MATCH(DB$1, 'Ambiente-Termico'!$B$1:$EC$1, 0))</f>
        <v>550.57705595399329</v>
      </c>
      <c r="DC188">
        <f>INDEX('Ambiente-Termico'!$B$2:$EC$1000, MATCH($O188, 'Ambiente-Termico'!$I$2:$I$1000, 0), MATCH(DC$1, 'Ambiente-Termico'!$B$1:$EC$1, 0))</f>
        <v>81</v>
      </c>
      <c r="DD188">
        <f>INDEX('Ambiente-Termico'!$B$2:$EC$1000, MATCH($O188, 'Ambiente-Termico'!$I$2:$I$1000, 0), MATCH(DD$1, 'Ambiente-Termico'!$B$1:$EC$1, 0))</f>
        <v>54.728125000000041</v>
      </c>
      <c r="DE188">
        <f>INDEX('Ambiente-Termico'!$B$2:$EC$1000, MATCH($O188, 'Ambiente-Termico'!$I$2:$I$1000, 0), MATCH(DE$1, 'Ambiente-Termico'!$B$1:$EC$1, 0))</f>
        <v>0</v>
      </c>
      <c r="DF188">
        <f>INDEX('Ambiente-Termico'!$B$2:$EC$1000, MATCH($O188, 'Ambiente-Termico'!$I$2:$I$1000, 0), MATCH(DF$1, 'Ambiente-Termico'!$B$1:$EC$1, 0))</f>
        <v>2069.3573971381588</v>
      </c>
      <c r="DG188">
        <f>INDEX('Ambiente-Termico'!$B$2:$EC$1000, MATCH($O188, 'Ambiente-Termico'!$I$2:$I$1000, 0), MATCH(DG$1, 'Ambiente-Termico'!$B$1:$EC$1, 0))</f>
        <v>1968.8673000957799</v>
      </c>
      <c r="DH188">
        <f>INDEX('Ambiente-Termico'!$B$2:$EC$1000, MATCH($O188, 'Ambiente-Termico'!$I$2:$I$1000, 0), MATCH(DH$1, 'Ambiente-Termico'!$B$1:$EC$1, 0))</f>
        <v>100.49009704237891</v>
      </c>
      <c r="DI188">
        <f>INDEX('Ambiente-Termico'!$B$2:$EC$1000, MATCH($O188, 'Ambiente-Termico'!$I$2:$I$1000, 0), MATCH(DI$1, 'Ambiente-Termico'!$B$1:$EC$1, 0))</f>
        <v>-1661.2633547815251</v>
      </c>
      <c r="DJ188">
        <f>INDEX('Ambiente-Termico'!$B$2:$EC$1000, MATCH($O188, 'Ambiente-Termico'!$I$2:$I$1000, 0), MATCH(DJ$1, 'Ambiente-Termico'!$B$1:$EC$1, 0))</f>
        <v>0</v>
      </c>
      <c r="DK188">
        <f>INDEX('Ambiente-Termico'!$B$2:$EC$1000, MATCH($O188, 'Ambiente-Termico'!$I$2:$I$1000, 0), MATCH(DK$1, 'Ambiente-Termico'!$B$1:$EC$1, 0))</f>
        <v>6.7548885973592414</v>
      </c>
      <c r="DL188">
        <f>INDEX('Ambiente-Termico'!$B$2:$EC$1000, MATCH($O188, 'Ambiente-Termico'!$I$2:$I$1000, 0), MATCH(DL$1, 'Ambiente-Termico'!$B$1:$EC$1, 0))</f>
        <v>550.57705595399329</v>
      </c>
      <c r="DM188">
        <f>INDEX('Ambiente-Termico'!$B$2:$EC$1000, MATCH($O188, 'Ambiente-Termico'!$I$2:$I$1000, 0), MATCH(DM$1, 'Ambiente-Termico'!$B$1:$EC$1, 0))</f>
        <v>0</v>
      </c>
      <c r="DN188" s="2">
        <f t="shared" si="90"/>
        <v>0.50128941297103302</v>
      </c>
      <c r="DO188" s="2">
        <f t="shared" si="91"/>
        <v>0.16531091684912036</v>
      </c>
      <c r="DP188" s="2">
        <f t="shared" si="92"/>
        <v>0.50128941297103313</v>
      </c>
      <c r="DQ188" s="2">
        <f t="shared" si="93"/>
        <v>0.16531091684912025</v>
      </c>
      <c r="DR188" s="2">
        <f t="shared" si="94"/>
        <v>0.56547704464059456</v>
      </c>
      <c r="DS188" s="2">
        <f t="shared" si="95"/>
        <v>0.50082232404494276</v>
      </c>
      <c r="DT188" s="2">
        <f t="shared" si="96"/>
        <v>7.0481261772223358E-2</v>
      </c>
      <c r="DU188" s="2">
        <f t="shared" si="97"/>
        <v>0.58382726502963589</v>
      </c>
      <c r="DV188" s="2">
        <f t="shared" si="98"/>
        <v>-0.10317776891370833</v>
      </c>
      <c r="DW188" s="2">
        <f t="shared" si="99"/>
        <v>0.38747731397459162</v>
      </c>
      <c r="DX188" s="2">
        <f t="shared" si="100"/>
        <v>0.49283973294082972</v>
      </c>
      <c r="DY188" s="2">
        <f t="shared" si="101"/>
        <v>0.13026617668835277</v>
      </c>
      <c r="DZ188" s="2">
        <f t="shared" si="102"/>
        <v>8.8015106186077316E-2</v>
      </c>
      <c r="EA188" s="2">
        <f t="shared" si="103"/>
        <v>0</v>
      </c>
      <c r="EB188" s="2">
        <f t="shared" si="104"/>
        <v>3.2107048547723847</v>
      </c>
      <c r="EC188" s="2">
        <f t="shared" si="105"/>
        <v>3.1271683683814211</v>
      </c>
      <c r="ED188" s="2">
        <f t="shared" si="106"/>
        <v>8.3536486390963949E-2</v>
      </c>
      <c r="EE188" s="2">
        <f t="shared" si="107"/>
        <v>-2.4343859339571505</v>
      </c>
      <c r="EF188" s="2">
        <f t="shared" si="108"/>
        <v>0</v>
      </c>
      <c r="EG188" s="2">
        <f t="shared" si="109"/>
        <v>5.3997963103358769E-3</v>
      </c>
      <c r="EH188" s="2">
        <f t="shared" si="110"/>
        <v>1</v>
      </c>
      <c r="EI188" s="2">
        <f t="shared" si="111"/>
        <v>0</v>
      </c>
      <c r="EJ188" s="2">
        <f t="shared" si="112"/>
        <v>0.48413102836501432</v>
      </c>
      <c r="EK188" s="2">
        <f t="shared" si="113"/>
        <v>0.14711837175933543</v>
      </c>
      <c r="EL188" s="2">
        <f t="shared" si="114"/>
        <v>9.9401390610387455E-2</v>
      </c>
      <c r="EM188" s="2">
        <f t="shared" si="115"/>
        <v>0</v>
      </c>
      <c r="EN188" s="2">
        <f t="shared" si="116"/>
        <v>3.7585245784580534</v>
      </c>
      <c r="EO188" s="2">
        <f t="shared" si="117"/>
        <v>3.576006807410987</v>
      </c>
      <c r="EP188" s="2">
        <f t="shared" si="118"/>
        <v>0.18251777104706657</v>
      </c>
      <c r="EQ188" s="2">
        <f t="shared" si="119"/>
        <v>-3.0173130841840634</v>
      </c>
      <c r="ER188" s="2">
        <f t="shared" si="120"/>
        <v>0</v>
      </c>
      <c r="ES188" s="2">
        <f t="shared" si="121"/>
        <v>1.2268743356286329E-2</v>
      </c>
      <c r="ET188" s="2">
        <f t="shared" si="122"/>
        <v>1</v>
      </c>
      <c r="EU188" s="2">
        <f t="shared" si="123"/>
        <v>0</v>
      </c>
      <c r="EV188">
        <f>INDEX('Ambiente-Luminico'!$B$2:$DZ$1000, MATCH($P188, 'Ambiente-Luminico'!$M$2:$M$1000, 0), MATCH(EV$1, 'Ambiente-Luminico'!$B$1:$DZ$1, 0))</f>
        <v>1</v>
      </c>
      <c r="EW188">
        <f>INDEX('Ambiente-Luminico'!$B$2:$DZ$1000, MATCH($P188, 'Ambiente-Luminico'!$M$2:$M$1000, 0), MATCH(EW$1, 'Ambiente-Luminico'!$B$1:$DZ$1, 0))</f>
        <v>0.21428572000000001</v>
      </c>
      <c r="EX188">
        <f>INDEX('Ambiente-Luminico'!$B$2:$DZ$1000, MATCH($P188, 'Ambiente-Luminico'!$M$2:$M$1000, 0), MATCH(EX$1, 'Ambiente-Luminico'!$B$1:$DZ$1, 0))</f>
        <v>0</v>
      </c>
      <c r="EY188">
        <f>INDEX('Ambiente-Luminico'!$B$2:$DZ$1000, MATCH($P188, 'Ambiente-Luminico'!$M$2:$M$1000, 0), MATCH(EY$1, 'Ambiente-Luminico'!$B$1:$DZ$1, 0))</f>
        <v>0.84396780000000005</v>
      </c>
      <c r="EZ188">
        <f>INDEX('Ambiente-Luminico'!$B$2:$DZ$1000, MATCH($P188, 'Ambiente-Luminico'!$M$2:$M$1000, 0), MATCH(EZ$1, 'Ambiente-Luminico'!$B$1:$DZ$1, 0))</f>
        <v>5.9207436000000002E-2</v>
      </c>
      <c r="FA188">
        <f>INDEX('Ambiente-Luminico'!$B$2:$DZ$1000, MATCH($P188, 'Ambiente-Luminico'!$M$2:$M$1000, 0), MATCH(FA$1, 'Ambiente-Luminico'!$B$1:$DZ$1, 0))</f>
        <v>1375.9358999999999</v>
      </c>
      <c r="FB188">
        <f>INDEX('Ambiente-Luminico'!$B$2:$DZ$1000, MATCH($P188, 'Ambiente-Luminico'!$M$2:$M$1000, 0), MATCH(FB$1, 'Ambiente-Luminico'!$B$1:$DZ$1, 0))</f>
        <v>0.25892857000000002</v>
      </c>
    </row>
    <row r="189" spans="1:158" x14ac:dyDescent="0.3">
      <c r="A189">
        <f>IF(INDEX(Plan1!O$5:O$1000,ROW()-1)="","",INDEX(Plan1!O$5:O$1000,ROW()-1))</f>
        <v>188</v>
      </c>
      <c r="B189" t="str">
        <f>IF(INDEX(Plan1!P$5:P$1000,ROW()-1)="","",INDEX(Plan1!P$5:P$1000,ROW()-1))</f>
        <v>CTD-HVAC_dia-V60-T120_Pext</v>
      </c>
      <c r="C189" t="str">
        <f>IF(INDEX(Plan1!Q$5:Q$1000,ROW()-1)="","",INDEX(Plan1!Q$5:Q$1000,ROW()-1))</f>
        <v>CTD</v>
      </c>
      <c r="D189" t="str">
        <f>IF(INDEX(Plan1!R$5:R$1000,ROW()-1)="","",INDEX(Plan1!R$5:R$1000,ROW()-1))</f>
        <v>HVAC_dia</v>
      </c>
      <c r="E189" t="str">
        <f>IF(INDEX(Plan1!S$5:S$1000,ROW()-1)="","",INDEX(Plan1!S$5:S$1000,ROW()-1))</f>
        <v>V60</v>
      </c>
      <c r="F189" t="str">
        <f>IF(INDEX(Plan1!T$5:T$1000,ROW()-1)="","",INDEX(Plan1!T$5:T$1000,ROW()-1))</f>
        <v>T120_Pext</v>
      </c>
      <c r="G189" t="str">
        <f>IF(INDEX(Plan1!U$5:U$1000,ROW()-1)="","",INDEX(Plan1!U$5:U$1000,ROW()-1))</f>
        <v>DORMITÓRIO 2</v>
      </c>
      <c r="H189">
        <f>IF(INDEX(Plan1!W$5:W$1000,ROW()-1)="","",INDEX(Plan1!W$5:W$1000,ROW()-1))</f>
        <v>20</v>
      </c>
      <c r="I189">
        <f>IF(INDEX(Plan1!X$5:X$1000,ROW()-1)="","",INDEX(Plan1!X$5:X$1000,ROW()-1))</f>
        <v>14.52</v>
      </c>
      <c r="J189">
        <f>IF(INDEX(Plan1!Y$5:Y$1000,ROW()-1)="","",INDEX(Plan1!Y$5:Y$1000,ROW()-1))</f>
        <v>6.24</v>
      </c>
      <c r="K189" s="16">
        <f>IF(INDEX(Plan1!Z$5:Z$1000,ROW()-1)="","",INDEX(Plan1!Z$5:Z$1000,ROW()-1))</f>
        <v>0.43</v>
      </c>
      <c r="L189" s="2">
        <f>IF(INDEX(Plan1!AA$5:AA$1000,ROW()-1)="","",INDEX(Plan1!AA$5:AA$1000,ROW()-1))</f>
        <v>0.31</v>
      </c>
      <c r="M189" t="str">
        <f t="shared" si="124"/>
        <v>T120_Pext</v>
      </c>
      <c r="N189" t="str">
        <f t="shared" si="125"/>
        <v>Oeste</v>
      </c>
      <c r="O189" t="str">
        <f t="shared" si="126"/>
        <v>CTD-HVAC_dia-V60-T120_Pext-DORMITÓRIO 2-T120_Pext</v>
      </c>
      <c r="P189" t="str">
        <f t="shared" si="127"/>
        <v>CTD-VN-V60-T120_Pext-DORMITÓRIO 2-T120_Pext</v>
      </c>
      <c r="Q189" t="str">
        <f t="shared" si="128"/>
        <v>CTD_T120_Pext_V60</v>
      </c>
      <c r="R189" t="str">
        <f t="shared" si="129"/>
        <v>CTD_T120_Pext_V60_sDG</v>
      </c>
      <c r="S189" t="str">
        <f t="shared" si="130"/>
        <v>CTD-DORM-02</v>
      </c>
      <c r="T189" t="str">
        <f t="shared" si="131"/>
        <v>CTD-HVAC_dia-V86-ST-DORMITÓRIO 2-ST</v>
      </c>
      <c r="U189">
        <f>INDEX('Ambiente-Termico'!$B$2:$EC$1000, MATCH($O189, 'Ambiente-Termico'!$I$2:$I$1000, 0), MATCH(U$1, 'Ambiente-Termico'!$B$1:$EC$1, 0))</f>
        <v>8760</v>
      </c>
      <c r="V189">
        <f>INDEX('Ambiente-Termico'!$B$2:$EC$1000, MATCH($O189, 'Ambiente-Termico'!$I$2:$I$1000, 0), MATCH(V$1, 'Ambiente-Termico'!$B$1:$EC$1, 0))</f>
        <v>24.01</v>
      </c>
      <c r="W189">
        <f>INDEX('Ambiente-Termico'!$B$2:$EC$1000, MATCH($O189, 'Ambiente-Termico'!$I$2:$I$1000, 0), MATCH(W$1, 'Ambiente-Termico'!$B$1:$EC$1, 0))</f>
        <v>24.01</v>
      </c>
      <c r="X189">
        <f>INDEX('Ambiente-Termico'!$B$2:$EC$1000, MATCH($O189, 'Ambiente-Termico'!$I$2:$I$1000, 0), MATCH(X$1, 'Ambiente-Termico'!$B$1:$EC$1, 0))</f>
        <v>22</v>
      </c>
      <c r="Y189">
        <f>INDEX('Ambiente-Termico'!$B$2:$EC$1000, MATCH($O189, 'Ambiente-Termico'!$I$2:$I$1000, 0), MATCH(Y$1, 'Ambiente-Termico'!$B$1:$EC$1, 0))</f>
        <v>22</v>
      </c>
      <c r="Z189">
        <f>INDEX('Ambiente-Termico'!$B$2:$EC$1000, MATCH($O189, 'Ambiente-Termico'!$I$2:$I$1000, 0), MATCH(Z$1, 'Ambiente-Termico'!$B$1:$EC$1, 0))</f>
        <v>26.23</v>
      </c>
      <c r="AA189">
        <f>INDEX('Ambiente-Termico'!$B$2:$EC$1000, MATCH($O189, 'Ambiente-Termico'!$I$2:$I$1000, 0), MATCH(AA$1, 'Ambiente-Termico'!$B$1:$EC$1, 0))</f>
        <v>26.23</v>
      </c>
      <c r="AB189">
        <f>INDEX('Ambiente-Termico'!$B$2:$EC$1000, MATCH($O189, 'Ambiente-Termico'!$I$2:$I$1000, 0), MATCH(AB$1, 'Ambiente-Termico'!$B$1:$EC$1, 0))</f>
        <v>21.21</v>
      </c>
      <c r="AC189">
        <f>INDEX('Ambiente-Termico'!$B$2:$EC$1000, MATCH($O189, 'Ambiente-Termico'!$I$2:$I$1000, 0), MATCH(AC$1, 'Ambiente-Termico'!$B$1:$EC$1, 0))</f>
        <v>21.21</v>
      </c>
      <c r="AD189">
        <f>INDEX('Ambiente-Termico'!$B$2:$EC$1000, MATCH($O189, 'Ambiente-Termico'!$I$2:$I$1000, 0), MATCH(AD$1, 'Ambiente-Termico'!$B$1:$EC$1, 0))</f>
        <v>25.12</v>
      </c>
      <c r="AE189">
        <f>INDEX('Ambiente-Termico'!$B$2:$EC$1000, MATCH($O189, 'Ambiente-Termico'!$I$2:$I$1000, 0), MATCH(AE$1, 'Ambiente-Termico'!$B$1:$EC$1, 0))</f>
        <v>25.12</v>
      </c>
      <c r="AF189">
        <f>INDEX('Ambiente-Termico'!$B$2:$EC$1000, MATCH($O189, 'Ambiente-Termico'!$I$2:$I$1000, 0), MATCH(AF$1, 'Ambiente-Termico'!$B$1:$EC$1, 0))</f>
        <v>21.61</v>
      </c>
      <c r="AG189">
        <f>INDEX('Ambiente-Termico'!$B$2:$EC$1000, MATCH($O189, 'Ambiente-Termico'!$I$2:$I$1000, 0), MATCH(AG$1, 'Ambiente-Termico'!$B$1:$EC$1, 0))</f>
        <v>21.61</v>
      </c>
      <c r="AH189" s="2">
        <f t="shared" si="132"/>
        <v>0</v>
      </c>
      <c r="AI189" s="2">
        <f t="shared" si="132"/>
        <v>0</v>
      </c>
      <c r="AJ189" s="2">
        <f t="shared" si="132"/>
        <v>1.4336917562724039E-2</v>
      </c>
      <c r="AK189" s="2">
        <f t="shared" si="132"/>
        <v>1.4336917562724039E-2</v>
      </c>
      <c r="AL189" s="2">
        <f t="shared" si="133"/>
        <v>7.6408450704225306E-2</v>
      </c>
      <c r="AM189" s="2">
        <f t="shared" si="133"/>
        <v>7.6408450704225306E-2</v>
      </c>
      <c r="AN189" s="2">
        <f t="shared" si="133"/>
        <v>2.7064220183486198E-2</v>
      </c>
      <c r="AO189" s="2">
        <f t="shared" si="133"/>
        <v>2.7064220183486198E-2</v>
      </c>
      <c r="AP189" s="2">
        <f t="shared" si="134"/>
        <v>4.1221374045801507E-2</v>
      </c>
      <c r="AQ189" s="2">
        <f t="shared" si="134"/>
        <v>4.1221374045801507E-2</v>
      </c>
      <c r="AR189" s="2">
        <f t="shared" si="134"/>
        <v>2.0398912058023577E-2</v>
      </c>
      <c r="AS189" s="2">
        <f t="shared" si="134"/>
        <v>2.0398912058023577E-2</v>
      </c>
      <c r="AT189">
        <f>INDEX('Ambiente-Termico'!$B$2:$EC$1000, MATCH($O189, 'Ambiente-Termico'!$I$2:$I$1000, 0), MATCH(AT$1, 'Ambiente-Termico'!$B$1:$EC$1, 0))</f>
        <v>0</v>
      </c>
      <c r="AU189" s="2">
        <f>INDEX('Ambiente-Termico'!$B$2:$EC$1000, MATCH($O189, 'Ambiente-Termico'!$I$2:$I$1000, 0), MATCH(AU$1, 'Ambiente-Termico'!$B$1:$EC$1, 0))</f>
        <v>0</v>
      </c>
      <c r="AV189">
        <f>INDEX('Ambiente-Termico'!$B$2:$EC$1000, MATCH($O189, 'Ambiente-Termico'!$I$2:$I$1000, 0), MATCH(AV$1, 'Ambiente-Termico'!$B$1:$EC$1, 0))</f>
        <v>8760</v>
      </c>
      <c r="AW189" s="2">
        <f>INDEX('Ambiente-Termico'!$B$2:$EC$1000, MATCH($O189, 'Ambiente-Termico'!$I$2:$I$1000, 0), MATCH(AW$1, 'Ambiente-Termico'!$B$1:$EC$1, 0))</f>
        <v>1</v>
      </c>
      <c r="AX189">
        <f>INDEX('Ambiente-Termico'!$B$2:$EC$1000, MATCH($O189, 'Ambiente-Termico'!$I$2:$I$1000, 0), MATCH(AX$1, 'Ambiente-Termico'!$B$1:$EC$1, 0))</f>
        <v>0</v>
      </c>
      <c r="AY189" s="2">
        <f>INDEX('Ambiente-Termico'!$B$2:$EC$1000, MATCH($O189, 'Ambiente-Termico'!$I$2:$I$1000, 0), MATCH(AY$1, 'Ambiente-Termico'!$B$1:$EC$1, 0))</f>
        <v>0</v>
      </c>
      <c r="AZ189">
        <f>INDEX('Ambiente-Termico'!$B$2:$EC$1000, MATCH($O189, 'Ambiente-Termico'!$I$2:$I$1000, 0), MATCH(AZ$1, 'Ambiente-Termico'!$B$1:$EC$1, 0))</f>
        <v>0</v>
      </c>
      <c r="BA189" s="2">
        <f>INDEX('Ambiente-Termico'!$B$2:$EC$1000, MATCH($O189, 'Ambiente-Termico'!$I$2:$I$1000, 0), MATCH(BA$1, 'Ambiente-Termico'!$B$1:$EC$1, 0))</f>
        <v>0</v>
      </c>
      <c r="BB189">
        <f>INDEX('Ambiente-Termico'!$B$2:$EC$1000, MATCH($O189, 'Ambiente-Termico'!$I$2:$I$1000, 0), MATCH(BB$1, 'Ambiente-Termico'!$B$1:$EC$1, 0))</f>
        <v>8760</v>
      </c>
      <c r="BC189" s="2">
        <f>INDEX('Ambiente-Termico'!$B$2:$EC$1000, MATCH($O189, 'Ambiente-Termico'!$I$2:$I$1000, 0), MATCH(BC$1, 'Ambiente-Termico'!$B$1:$EC$1, 0))</f>
        <v>1</v>
      </c>
      <c r="BD189" t="e">
        <f>INDEX('Ambiente-Termico'!$B$2:$EC$1000, MATCH($O189, 'Ambiente-Termico'!$I$2:$I$1000, 0), MATCH(BD$1, 'Ambiente-Termico'!$B$1:$EC$1, 0))</f>
        <v>#N/A</v>
      </c>
      <c r="BE189" s="2" t="e">
        <f>INDEX('Ambiente-Termico'!$B$2:$EC$1000, MATCH($O189, 'Ambiente-Termico'!$I$2:$I$1000, 0), MATCH(BE$1, 'Ambiente-Termico'!$B$1:$EC$1, 0))</f>
        <v>#N/A</v>
      </c>
      <c r="BF189">
        <f>INDEX('Ambiente-Termico'!$B$2:$EC$1000, MATCH($O189, 'Ambiente-Termico'!$I$2:$I$1000, 0), MATCH(BF$1, 'Ambiente-Termico'!$B$1:$EC$1, 0))</f>
        <v>0</v>
      </c>
      <c r="BG189" s="2">
        <f>INDEX('Ambiente-Termico'!$B$2:$EC$1000, MATCH($O189, 'Ambiente-Termico'!$I$2:$I$1000, 0), MATCH(BG$1, 'Ambiente-Termico'!$B$1:$EC$1, 0))</f>
        <v>0</v>
      </c>
      <c r="BH189">
        <f>INDEX('Ambiente-Termico'!$B$2:$EC$1000, MATCH($O189, 'Ambiente-Termico'!$I$2:$I$1000, 0), MATCH(BH$1, 'Ambiente-Termico'!$B$1:$EC$1, 0))</f>
        <v>0</v>
      </c>
      <c r="BI189" s="2">
        <f>INDEX('Ambiente-Termico'!$B$2:$EC$1000, MATCH($O189, 'Ambiente-Termico'!$I$2:$I$1000, 0), MATCH(BI$1, 'Ambiente-Termico'!$B$1:$EC$1, 0))</f>
        <v>0</v>
      </c>
      <c r="BJ189">
        <f>INDEX('Ambiente-Termico'!$B$2:$EC$1000, MATCH($O189, 'Ambiente-Termico'!$I$2:$I$1000, 0), MATCH(BJ$1, 'Ambiente-Termico'!$B$1:$EC$1, 0))</f>
        <v>8760</v>
      </c>
      <c r="BK189" s="2">
        <f>INDEX('Ambiente-Termico'!$B$2:$EC$1000, MATCH($O189, 'Ambiente-Termico'!$I$2:$I$1000, 0), MATCH(BK$1, 'Ambiente-Termico'!$B$1:$EC$1, 0))</f>
        <v>1</v>
      </c>
      <c r="BL189">
        <f>INDEX('Ambiente-Termico'!$B$2:$EC$1000, MATCH($O189, 'Ambiente-Termico'!$I$2:$I$1000, 0), MATCH(BL$1, 'Ambiente-Termico'!$B$1:$EC$1, 0))</f>
        <v>0</v>
      </c>
      <c r="BM189" s="2">
        <f>INDEX('Ambiente-Termico'!$B$2:$EC$1000, MATCH($O189, 'Ambiente-Termico'!$I$2:$I$1000, 0), MATCH(BM$1, 'Ambiente-Termico'!$B$1:$EC$1, 0))</f>
        <v>0</v>
      </c>
      <c r="BN189">
        <f>INDEX('Ambiente-Termico'!$B$2:$EC$1000, MATCH($O189, 'Ambiente-Termico'!$I$2:$I$1000, 0), MATCH(BN$1, 'Ambiente-Termico'!$B$1:$EC$1, 0))</f>
        <v>0</v>
      </c>
      <c r="BO189" s="2">
        <f>INDEX('Ambiente-Termico'!$B$2:$EC$1000, MATCH($O189, 'Ambiente-Termico'!$I$2:$I$1000, 0), MATCH(BO$1, 'Ambiente-Termico'!$B$1:$EC$1, 0))</f>
        <v>0</v>
      </c>
      <c r="BP189">
        <f>INDEX('Ambiente-Termico'!$B$2:$EC$1000, MATCH($O189, 'Ambiente-Termico'!$I$2:$I$1000, 0), MATCH(BP$1, 'Ambiente-Termico'!$B$1:$EC$1, 0))</f>
        <v>8760</v>
      </c>
      <c r="BQ189" s="2">
        <f>INDEX('Ambiente-Termico'!$B$2:$EC$1000, MATCH($O189, 'Ambiente-Termico'!$I$2:$I$1000, 0), MATCH(BQ$1, 'Ambiente-Termico'!$B$1:$EC$1, 0))</f>
        <v>1</v>
      </c>
      <c r="BR189">
        <f>INDEX('Ambiente-Termico'!$B$2:$EC$1000, MATCH($O189, 'Ambiente-Termico'!$I$2:$I$1000, 0), MATCH(BR$1, 'Ambiente-Termico'!$B$1:$EC$1, 0))</f>
        <v>0</v>
      </c>
      <c r="BS189" s="2">
        <f>INDEX('Ambiente-Termico'!$B$2:$EC$1000, MATCH($O189, 'Ambiente-Termico'!$I$2:$I$1000, 0), MATCH(BS$1, 'Ambiente-Termico'!$B$1:$EC$1, 0))</f>
        <v>0</v>
      </c>
      <c r="BT189">
        <f>INDEX('Ambiente-Termico'!$B$2:$EC$1000, MATCH($O189, 'Ambiente-Termico'!$I$2:$I$1000, 0), MATCH(BT$1, 'Ambiente-Termico'!$B$1:$EC$1, 0))</f>
        <v>2607</v>
      </c>
      <c r="BU189" s="2">
        <f>INDEX('Ambiente-Termico'!$B$2:$EC$1000, MATCH($O189, 'Ambiente-Termico'!$I$2:$I$1000, 0), MATCH(BU$1, 'Ambiente-Termico'!$B$1:$EC$1, 0))</f>
        <v>0.29760273972602741</v>
      </c>
      <c r="BV189">
        <f>INDEX('Ambiente-Termico'!$B$2:$EC$1000, MATCH($O189, 'Ambiente-Termico'!$I$2:$I$1000, 0), MATCH(BV$1, 'Ambiente-Termico'!$B$1:$EC$1, 0))</f>
        <v>6153</v>
      </c>
      <c r="BW189" s="2">
        <f>INDEX('Ambiente-Termico'!$B$2:$EC$1000, MATCH($O189, 'Ambiente-Termico'!$I$2:$I$1000, 0), MATCH(BW$1, 'Ambiente-Termico'!$B$1:$EC$1, 0))</f>
        <v>0.70239726027397265</v>
      </c>
      <c r="BX189">
        <f>INDEX('Ambiente-Termico'!$B$2:$EC$1000, MATCH($O189, 'Ambiente-Termico'!$I$2:$I$1000, 0), MATCH(BX$1, 'Ambiente-Termico'!$B$1:$EC$1, 0))</f>
        <v>0</v>
      </c>
      <c r="BY189" s="2">
        <f>INDEX('Ambiente-Termico'!$B$2:$EC$1000, MATCH($O189, 'Ambiente-Termico'!$I$2:$I$1000, 0), MATCH(BY$1, 'Ambiente-Termico'!$B$1:$EC$1, 0))</f>
        <v>0</v>
      </c>
      <c r="BZ189">
        <f>INDEX('Ambiente-Termico'!$B$2:$EC$1000, MATCH($O189, 'Ambiente-Termico'!$I$2:$I$1000, 0), MATCH(BZ$1, 'Ambiente-Termico'!$B$1:$EC$1, 0))</f>
        <v>2607</v>
      </c>
      <c r="CA189" s="2">
        <f>INDEX('Ambiente-Termico'!$B$2:$EC$1000, MATCH($O189, 'Ambiente-Termico'!$I$2:$I$1000, 0), MATCH(CA$1, 'Ambiente-Termico'!$B$1:$EC$1, 0))</f>
        <v>0.29760273972602741</v>
      </c>
      <c r="CB189">
        <f>INDEX('Ambiente-Termico'!$B$2:$EC$1000, MATCH($O189, 'Ambiente-Termico'!$I$2:$I$1000, 0), MATCH(CB$1, 'Ambiente-Termico'!$B$1:$EC$1, 0))</f>
        <v>6153</v>
      </c>
      <c r="CC189" s="2">
        <f>INDEX('Ambiente-Termico'!$B$2:$EC$1000, MATCH($O189, 'Ambiente-Termico'!$I$2:$I$1000, 0), MATCH(CC$1, 'Ambiente-Termico'!$B$1:$EC$1, 0))</f>
        <v>0.70239726027397265</v>
      </c>
      <c r="CD189">
        <f>INDEX('Ambiente-Termico'!$B$2:$EC$1000, MATCH($O189, 'Ambiente-Termico'!$I$2:$I$1000, 0), MATCH(CD$1, 'Ambiente-Termico'!$B$1:$EC$1, 0))</f>
        <v>1072.3900000000001</v>
      </c>
      <c r="CE189">
        <f>INDEX('Ambiente-Termico'!$B$2:$EC$1000, MATCH($O189, 'Ambiente-Termico'!$I$2:$I$1000, 0), MATCH(CE$1, 'Ambiente-Termico'!$B$1:$EC$1, 0))</f>
        <v>519.03</v>
      </c>
      <c r="CF189">
        <f>INDEX('Ambiente-Termico'!$B$2:$EC$1000, MATCH($O189, 'Ambiente-Termico'!$I$2:$I$1000, 0), MATCH(CF$1, 'Ambiente-Termico'!$B$1:$EC$1, 0))</f>
        <v>53.619500000000002</v>
      </c>
      <c r="CG189">
        <f>INDEX('Ambiente-Termico'!$B$2:$EC$1000, MATCH($O189, 'Ambiente-Termico'!$I$2:$I$1000, 0), MATCH(CG$1, 'Ambiente-Termico'!$B$1:$EC$1, 0))</f>
        <v>25.951499999999999</v>
      </c>
      <c r="CH189">
        <f>INDEX('Ambiente-Termico'!$B$2:$EC$1000, MATCH($O189, 'Ambiente-Termico'!$I$2:$I$1000, 0), MATCH(CH$1, 'Ambiente-Termico'!$B$1:$EC$1, 0))</f>
        <v>27.668000000000003</v>
      </c>
      <c r="CI189">
        <f>INDEX('Ambiente-Termico'!$B$2:$EC$1000, MATCH($O189, 'Ambiente-Termico'!$I$2:$I$1000, 0), MATCH(CI$1, 'Ambiente-Termico'!$B$1:$EC$1, 0))</f>
        <v>724.71</v>
      </c>
      <c r="CJ189">
        <f>INDEX('Ambiente-Termico'!$B$2:$EC$1000, MATCH($O189, 'Ambiente-Termico'!$I$2:$I$1000, 0), MATCH(CJ$1, 'Ambiente-Termico'!$B$1:$EC$1, 0))</f>
        <v>38.713060161188523</v>
      </c>
      <c r="CK189">
        <f>INDEX('Ambiente-Termico'!$B$2:$EC$1000, MATCH($O189, 'Ambiente-Termico'!$I$2:$I$1000, 0), MATCH(CK$1, 'Ambiente-Termico'!$B$1:$EC$1, 0))</f>
        <v>49.59</v>
      </c>
      <c r="CL189">
        <f>INDEX('Ambiente-Termico'!$B$2:$EC$1000, MATCH($O189, 'Ambiente-Termico'!$I$2:$I$1000, 0), MATCH(CL$1, 'Ambiente-Termico'!$B$1:$EC$1, 0))</f>
        <v>91.57</v>
      </c>
      <c r="CM189">
        <f>INDEX('Ambiente-Termico'!$B$2:$EC$1000, MATCH($O189, 'Ambiente-Termico'!$I$2:$I$1000, 0), MATCH(CM$1, 'Ambiente-Termico'!$B$1:$EC$1, 0))</f>
        <v>13.22</v>
      </c>
      <c r="CN189" t="str">
        <f>INDEX('Ambiente-Termico'!$B$2:$EC$1000, MATCH($O189, 'Ambiente-Termico'!$I$2:$I$1000, 0), MATCH(CN$1, 'Ambiente-Termico'!$B$1:$EC$1, 0))</f>
        <v xml:space="preserve"> 02/21  18:00:00</v>
      </c>
      <c r="CO189">
        <f>INDEX('Ambiente-Termico'!$B$2:$EC$1000, MATCH($O189, 'Ambiente-Termico'!$I$2:$I$1000, 0), MATCH(CO$1, 'Ambiente-Termico'!$B$1:$EC$1, 0))</f>
        <v>552.45944474650742</v>
      </c>
      <c r="CP189">
        <f>INDEX('Ambiente-Termico'!$B$2:$EC$1000, MATCH($O189, 'Ambiente-Termico'!$I$2:$I$1000, 0), MATCH(CP$1, 'Ambiente-Termico'!$B$1:$EC$1, 0))</f>
        <v>81</v>
      </c>
      <c r="CQ189">
        <f>INDEX('Ambiente-Termico'!$B$2:$EC$1000, MATCH($O189, 'Ambiente-Termico'!$I$2:$I$1000, 0), MATCH(CQ$1, 'Ambiente-Termico'!$B$1:$EC$1, 0))</f>
        <v>54.728125000000041</v>
      </c>
      <c r="CR189">
        <f>INDEX('Ambiente-Termico'!$B$2:$EC$1000, MATCH($O189, 'Ambiente-Termico'!$I$2:$I$1000, 0), MATCH(CR$1, 'Ambiente-Termico'!$B$1:$EC$1, 0))</f>
        <v>0</v>
      </c>
      <c r="CS189">
        <f>INDEX('Ambiente-Termico'!$B$2:$EC$1000, MATCH($O189, 'Ambiente-Termico'!$I$2:$I$1000, 0), MATCH(CS$1, 'Ambiente-Termico'!$B$1:$EC$1, 0))</f>
        <v>807.73131603327533</v>
      </c>
      <c r="CT189">
        <f>INDEX('Ambiente-Termico'!$B$2:$EC$1000, MATCH($O189, 'Ambiente-Termico'!$I$2:$I$1000, 0), MATCH(CT$1, 'Ambiente-Termico'!$B$1:$EC$1, 0))</f>
        <v>326.61666451796742</v>
      </c>
      <c r="CU189">
        <f>INDEX('Ambiente-Termico'!$B$2:$EC$1000, MATCH($O189, 'Ambiente-Termico'!$I$2:$I$1000, 0), MATCH(CU$1, 'Ambiente-Termico'!$B$1:$EC$1, 0))</f>
        <v>481.11465151530791</v>
      </c>
      <c r="CV189">
        <f>INDEX('Ambiente-Termico'!$B$2:$EC$1000, MATCH($O189, 'Ambiente-Termico'!$I$2:$I$1000, 0), MATCH(CV$1, 'Ambiente-Termico'!$B$1:$EC$1, 0))</f>
        <v>-391.95591566037842</v>
      </c>
      <c r="CW189">
        <f>INDEX('Ambiente-Termico'!$B$2:$EC$1000, MATCH($O189, 'Ambiente-Termico'!$I$2:$I$1000, 0), MATCH(CW$1, 'Ambiente-Termico'!$B$1:$EC$1, 0))</f>
        <v>0</v>
      </c>
      <c r="CX189">
        <f>INDEX('Ambiente-Termico'!$B$2:$EC$1000, MATCH($O189, 'Ambiente-Termico'!$I$2:$I$1000, 0), MATCH(CX$1, 'Ambiente-Termico'!$B$1:$EC$1, 0))</f>
        <v>0.95591937361041346</v>
      </c>
      <c r="CY189">
        <f>INDEX('Ambiente-Termico'!$B$2:$EC$1000, MATCH($O189, 'Ambiente-Termico'!$I$2:$I$1000, 0), MATCH(CY$1, 'Ambiente-Termico'!$B$1:$EC$1, 0))</f>
        <v>552.45944474650742</v>
      </c>
      <c r="CZ189">
        <f>INDEX('Ambiente-Termico'!$B$2:$EC$1000, MATCH($O189, 'Ambiente-Termico'!$I$2:$I$1000, 0), MATCH(CZ$1, 'Ambiente-Termico'!$B$1:$EC$1, 0))</f>
        <v>0</v>
      </c>
      <c r="DA189" t="str">
        <f>INDEX('Ambiente-Termico'!$B$2:$EC$1000, MATCH($O189, 'Ambiente-Termico'!$I$2:$I$1000, 0), MATCH(DA$1, 'Ambiente-Termico'!$B$1:$EC$1, 0))</f>
        <v xml:space="preserve"> 02/21  18:00:00</v>
      </c>
      <c r="DB189">
        <f>INDEX('Ambiente-Termico'!$B$2:$EC$1000, MATCH($O189, 'Ambiente-Termico'!$I$2:$I$1000, 0), MATCH(DB$1, 'Ambiente-Termico'!$B$1:$EC$1, 0))</f>
        <v>496.91874719192441</v>
      </c>
      <c r="DC189">
        <f>INDEX('Ambiente-Termico'!$B$2:$EC$1000, MATCH($O189, 'Ambiente-Termico'!$I$2:$I$1000, 0), MATCH(DC$1, 'Ambiente-Termico'!$B$1:$EC$1, 0))</f>
        <v>81</v>
      </c>
      <c r="DD189">
        <f>INDEX('Ambiente-Termico'!$B$2:$EC$1000, MATCH($O189, 'Ambiente-Termico'!$I$2:$I$1000, 0), MATCH(DD$1, 'Ambiente-Termico'!$B$1:$EC$1, 0))</f>
        <v>54.728125000000041</v>
      </c>
      <c r="DE189">
        <f>INDEX('Ambiente-Termico'!$B$2:$EC$1000, MATCH($O189, 'Ambiente-Termico'!$I$2:$I$1000, 0), MATCH(DE$1, 'Ambiente-Termico'!$B$1:$EC$1, 0))</f>
        <v>0</v>
      </c>
      <c r="DF189">
        <f>INDEX('Ambiente-Termico'!$B$2:$EC$1000, MATCH($O189, 'Ambiente-Termico'!$I$2:$I$1000, 0), MATCH(DF$1, 'Ambiente-Termico'!$B$1:$EC$1, 0))</f>
        <v>872.67040287295958</v>
      </c>
      <c r="DG189">
        <f>INDEX('Ambiente-Termico'!$B$2:$EC$1000, MATCH($O189, 'Ambiente-Termico'!$I$2:$I$1000, 0), MATCH(DG$1, 'Ambiente-Termico'!$B$1:$EC$1, 0))</f>
        <v>331.75238069006019</v>
      </c>
      <c r="DH189">
        <f>INDEX('Ambiente-Termico'!$B$2:$EC$1000, MATCH($O189, 'Ambiente-Termico'!$I$2:$I$1000, 0), MATCH(DH$1, 'Ambiente-Termico'!$B$1:$EC$1, 0))</f>
        <v>540.91802218289945</v>
      </c>
      <c r="DI189">
        <f>INDEX('Ambiente-Termico'!$B$2:$EC$1000, MATCH($O189, 'Ambiente-Termico'!$I$2:$I$1000, 0), MATCH(DI$1, 'Ambiente-Termico'!$B$1:$EC$1, 0))</f>
        <v>-515.0007424155599</v>
      </c>
      <c r="DJ189">
        <f>INDEX('Ambiente-Termico'!$B$2:$EC$1000, MATCH($O189, 'Ambiente-Termico'!$I$2:$I$1000, 0), MATCH(DJ$1, 'Ambiente-Termico'!$B$1:$EC$1, 0))</f>
        <v>0</v>
      </c>
      <c r="DK189">
        <f>INDEX('Ambiente-Termico'!$B$2:$EC$1000, MATCH($O189, 'Ambiente-Termico'!$I$2:$I$1000, 0), MATCH(DK$1, 'Ambiente-Termico'!$B$1:$EC$1, 0))</f>
        <v>3.5209617345246902</v>
      </c>
      <c r="DL189">
        <f>INDEX('Ambiente-Termico'!$B$2:$EC$1000, MATCH($O189, 'Ambiente-Termico'!$I$2:$I$1000, 0), MATCH(DL$1, 'Ambiente-Termico'!$B$1:$EC$1, 0))</f>
        <v>496.91874719192441</v>
      </c>
      <c r="DM189">
        <f>INDEX('Ambiente-Termico'!$B$2:$EC$1000, MATCH($O189, 'Ambiente-Termico'!$I$2:$I$1000, 0), MATCH(DM$1, 'Ambiente-Termico'!$B$1:$EC$1, 0))</f>
        <v>0</v>
      </c>
      <c r="DN189" s="2">
        <f t="shared" si="90"/>
        <v>0.72509869264291205</v>
      </c>
      <c r="DO189" s="2">
        <f t="shared" si="91"/>
        <v>0.17052083166861109</v>
      </c>
      <c r="DP189" s="2">
        <f t="shared" si="92"/>
        <v>0.72509869264291216</v>
      </c>
      <c r="DQ189" s="2">
        <f t="shared" si="93"/>
        <v>0.17052083166861109</v>
      </c>
      <c r="DR189" s="2">
        <f t="shared" si="94"/>
        <v>0.83104904328498108</v>
      </c>
      <c r="DS189" s="2">
        <f t="shared" si="95"/>
        <v>0.82997247971170562</v>
      </c>
      <c r="DT189" s="2">
        <f t="shared" si="96"/>
        <v>-0.18749093891670854</v>
      </c>
      <c r="DU189" s="2">
        <f t="shared" si="97"/>
        <v>0.65008467400508041</v>
      </c>
      <c r="DV189" s="2">
        <f t="shared" si="98"/>
        <v>-0.21752426539024072</v>
      </c>
      <c r="DW189" s="2">
        <f t="shared" si="99"/>
        <v>0.40018148820326671</v>
      </c>
      <c r="DX189" s="2">
        <f t="shared" si="100"/>
        <v>0.54939887428546119</v>
      </c>
      <c r="DY189" s="2">
        <f t="shared" si="101"/>
        <v>0.14661709700187378</v>
      </c>
      <c r="DZ189" s="2">
        <f t="shared" si="102"/>
        <v>9.9062701380934315E-2</v>
      </c>
      <c r="EA189" s="2">
        <f t="shared" si="103"/>
        <v>0</v>
      </c>
      <c r="EB189" s="2">
        <f t="shared" si="104"/>
        <v>1.4620644532629863</v>
      </c>
      <c r="EC189" s="2">
        <f t="shared" si="105"/>
        <v>0.59120478005011468</v>
      </c>
      <c r="ED189" s="2">
        <f t="shared" si="106"/>
        <v>0.8708596732128715</v>
      </c>
      <c r="EE189" s="2">
        <f t="shared" si="107"/>
        <v>-0.70947454946711064</v>
      </c>
      <c r="EF189" s="2">
        <f t="shared" si="108"/>
        <v>0</v>
      </c>
      <c r="EG189" s="2">
        <f t="shared" si="109"/>
        <v>1.7302978213161531E-3</v>
      </c>
      <c r="EH189" s="2">
        <f t="shared" si="110"/>
        <v>1</v>
      </c>
      <c r="EI189" s="2">
        <f t="shared" si="111"/>
        <v>0</v>
      </c>
      <c r="EJ189" s="2">
        <f t="shared" si="112"/>
        <v>0.53440674592610726</v>
      </c>
      <c r="EK189" s="2">
        <f t="shared" si="113"/>
        <v>0.1630045162468291</v>
      </c>
      <c r="EL189" s="2">
        <f t="shared" si="114"/>
        <v>0.11013495729285185</v>
      </c>
      <c r="EM189" s="2">
        <f t="shared" si="115"/>
        <v>0</v>
      </c>
      <c r="EN189" s="2">
        <f t="shared" si="116"/>
        <v>1.7561631711510151</v>
      </c>
      <c r="EO189" s="2">
        <f t="shared" si="117"/>
        <v>0.66761896701379198</v>
      </c>
      <c r="EP189" s="2">
        <f t="shared" si="118"/>
        <v>1.0885442041372233</v>
      </c>
      <c r="EQ189" s="2">
        <f t="shared" si="119"/>
        <v>-1.0363882331383478</v>
      </c>
      <c r="ER189" s="2">
        <f t="shared" si="120"/>
        <v>0</v>
      </c>
      <c r="ES189" s="2">
        <f t="shared" si="121"/>
        <v>7.0855884476517701E-3</v>
      </c>
      <c r="ET189" s="2">
        <f t="shared" si="122"/>
        <v>1</v>
      </c>
      <c r="EU189" s="2">
        <f t="shared" si="123"/>
        <v>0</v>
      </c>
      <c r="EV189">
        <f>INDEX('Ambiente-Luminico'!$B$2:$DZ$1000, MATCH($P189, 'Ambiente-Luminico'!$M$2:$M$1000, 0), MATCH(EV$1, 'Ambiente-Luminico'!$B$1:$DZ$1, 0))</f>
        <v>0.28571429999999998</v>
      </c>
      <c r="EW189">
        <f>INDEX('Ambiente-Luminico'!$B$2:$DZ$1000, MATCH($P189, 'Ambiente-Luminico'!$M$2:$M$1000, 0), MATCH(EW$1, 'Ambiente-Luminico'!$B$1:$DZ$1, 0))</f>
        <v>0.21428572000000001</v>
      </c>
      <c r="EX189">
        <f>INDEX('Ambiente-Luminico'!$B$2:$DZ$1000, MATCH($P189, 'Ambiente-Luminico'!$M$2:$M$1000, 0), MATCH(EX$1, 'Ambiente-Luminico'!$B$1:$DZ$1, 0))</f>
        <v>0</v>
      </c>
      <c r="EY189">
        <f>INDEX('Ambiente-Luminico'!$B$2:$DZ$1000, MATCH($P189, 'Ambiente-Luminico'!$M$2:$M$1000, 0), MATCH(EY$1, 'Ambiente-Luminico'!$B$1:$DZ$1, 0))</f>
        <v>0.43629652000000002</v>
      </c>
      <c r="EZ189">
        <f>INDEX('Ambiente-Luminico'!$B$2:$DZ$1000, MATCH($P189, 'Ambiente-Luminico'!$M$2:$M$1000, 0), MATCH(EZ$1, 'Ambiente-Luminico'!$B$1:$DZ$1, 0))</f>
        <v>1.6389433E-3</v>
      </c>
      <c r="FA189">
        <f>INDEX('Ambiente-Luminico'!$B$2:$DZ$1000, MATCH($P189, 'Ambiente-Luminico'!$M$2:$M$1000, 0), MATCH(FA$1, 'Ambiente-Luminico'!$B$1:$DZ$1, 0))</f>
        <v>349.73345999999998</v>
      </c>
      <c r="FB189">
        <f>INDEX('Ambiente-Luminico'!$B$2:$DZ$1000, MATCH($P189, 'Ambiente-Luminico'!$M$2:$M$1000, 0), MATCH(FB$1, 'Ambiente-Luminico'!$B$1:$DZ$1, 0))</f>
        <v>8.2589280000000001E-2</v>
      </c>
    </row>
    <row r="190" spans="1:158" x14ac:dyDescent="0.3">
      <c r="A190">
        <f>IF(INDEX(Plan1!O$5:O$1000,ROW()-1)="","",INDEX(Plan1!O$5:O$1000,ROW()-1))</f>
        <v>189</v>
      </c>
      <c r="B190" t="str">
        <f>IF(INDEX(Plan1!P$5:P$1000,ROW()-1)="","",INDEX(Plan1!P$5:P$1000,ROW()-1))</f>
        <v>CTD-HVAC_dia-V86-T120_Pext</v>
      </c>
      <c r="C190" t="str">
        <f>IF(INDEX(Plan1!Q$5:Q$1000,ROW()-1)="","",INDEX(Plan1!Q$5:Q$1000,ROW()-1))</f>
        <v>CTD</v>
      </c>
      <c r="D190" t="str">
        <f>IF(INDEX(Plan1!R$5:R$1000,ROW()-1)="","",INDEX(Plan1!R$5:R$1000,ROW()-1))</f>
        <v>HVAC_dia</v>
      </c>
      <c r="E190" t="str">
        <f>IF(INDEX(Plan1!S$5:S$1000,ROW()-1)="","",INDEX(Plan1!S$5:S$1000,ROW()-1))</f>
        <v>V86</v>
      </c>
      <c r="F190" t="str">
        <f>IF(INDEX(Plan1!T$5:T$1000,ROW()-1)="","",INDEX(Plan1!T$5:T$1000,ROW()-1))</f>
        <v>T120_Pext</v>
      </c>
      <c r="G190" t="str">
        <f>IF(INDEX(Plan1!U$5:U$1000,ROW()-1)="","",INDEX(Plan1!U$5:U$1000,ROW()-1))</f>
        <v>DORMITÓRIO 2</v>
      </c>
      <c r="H190">
        <f>IF(INDEX(Plan1!W$5:W$1000,ROW()-1)="","",INDEX(Plan1!W$5:W$1000,ROW()-1))</f>
        <v>20</v>
      </c>
      <c r="I190">
        <f>IF(INDEX(Plan1!X$5:X$1000,ROW()-1)="","",INDEX(Plan1!X$5:X$1000,ROW()-1))</f>
        <v>14.52</v>
      </c>
      <c r="J190">
        <f>IF(INDEX(Plan1!Y$5:Y$1000,ROW()-1)="","",INDEX(Plan1!Y$5:Y$1000,ROW()-1))</f>
        <v>6.24</v>
      </c>
      <c r="K190" s="16">
        <f>IF(INDEX(Plan1!Z$5:Z$1000,ROW()-1)="","",INDEX(Plan1!Z$5:Z$1000,ROW()-1))</f>
        <v>0.43</v>
      </c>
      <c r="L190" s="2">
        <f>IF(INDEX(Plan1!AA$5:AA$1000,ROW()-1)="","",INDEX(Plan1!AA$5:AA$1000,ROW()-1))</f>
        <v>0.31</v>
      </c>
      <c r="M190" t="str">
        <f t="shared" si="124"/>
        <v>T120_Pext</v>
      </c>
      <c r="N190" t="str">
        <f t="shared" si="125"/>
        <v>Oeste</v>
      </c>
      <c r="O190" t="str">
        <f t="shared" si="126"/>
        <v>CTD-HVAC_dia-V86-T120_Pext-DORMITÓRIO 2-T120_Pext</v>
      </c>
      <c r="P190" t="str">
        <f t="shared" si="127"/>
        <v>CTD-VN-V86-T120_Pext-DORMITÓRIO 2-T120_Pext</v>
      </c>
      <c r="Q190" t="str">
        <f t="shared" si="128"/>
        <v>CTD_T120_Pext_V86</v>
      </c>
      <c r="R190" t="str">
        <f t="shared" si="129"/>
        <v>CTD_T120_Pext_V86_sDG</v>
      </c>
      <c r="S190" t="str">
        <f t="shared" si="130"/>
        <v>CTD-DORM-02</v>
      </c>
      <c r="T190" t="str">
        <f t="shared" si="131"/>
        <v>CTD-HVAC_dia-V86-ST-DORMITÓRIO 2-ST</v>
      </c>
      <c r="U190">
        <f>INDEX('Ambiente-Termico'!$B$2:$EC$1000, MATCH($O190, 'Ambiente-Termico'!$I$2:$I$1000, 0), MATCH(U$1, 'Ambiente-Termico'!$B$1:$EC$1, 0))</f>
        <v>8760</v>
      </c>
      <c r="V190">
        <f>INDEX('Ambiente-Termico'!$B$2:$EC$1000, MATCH($O190, 'Ambiente-Termico'!$I$2:$I$1000, 0), MATCH(V$1, 'Ambiente-Termico'!$B$1:$EC$1, 0))</f>
        <v>24.01</v>
      </c>
      <c r="W190">
        <f>INDEX('Ambiente-Termico'!$B$2:$EC$1000, MATCH($O190, 'Ambiente-Termico'!$I$2:$I$1000, 0), MATCH(W$1, 'Ambiente-Termico'!$B$1:$EC$1, 0))</f>
        <v>24.01</v>
      </c>
      <c r="X190">
        <f>INDEX('Ambiente-Termico'!$B$2:$EC$1000, MATCH($O190, 'Ambiente-Termico'!$I$2:$I$1000, 0), MATCH(X$1, 'Ambiente-Termico'!$B$1:$EC$1, 0))</f>
        <v>22.04</v>
      </c>
      <c r="Y190">
        <f>INDEX('Ambiente-Termico'!$B$2:$EC$1000, MATCH($O190, 'Ambiente-Termico'!$I$2:$I$1000, 0), MATCH(Y$1, 'Ambiente-Termico'!$B$1:$EC$1, 0))</f>
        <v>22.04</v>
      </c>
      <c r="Z190">
        <f>INDEX('Ambiente-Termico'!$B$2:$EC$1000, MATCH($O190, 'Ambiente-Termico'!$I$2:$I$1000, 0), MATCH(Z$1, 'Ambiente-Termico'!$B$1:$EC$1, 0))</f>
        <v>26.29</v>
      </c>
      <c r="AA190">
        <f>INDEX('Ambiente-Termico'!$B$2:$EC$1000, MATCH($O190, 'Ambiente-Termico'!$I$2:$I$1000, 0), MATCH(AA$1, 'Ambiente-Termico'!$B$1:$EC$1, 0))</f>
        <v>26.29</v>
      </c>
      <c r="AB190">
        <f>INDEX('Ambiente-Termico'!$B$2:$EC$1000, MATCH($O190, 'Ambiente-Termico'!$I$2:$I$1000, 0), MATCH(AB$1, 'Ambiente-Termico'!$B$1:$EC$1, 0))</f>
        <v>21.28</v>
      </c>
      <c r="AC190">
        <f>INDEX('Ambiente-Termico'!$B$2:$EC$1000, MATCH($O190, 'Ambiente-Termico'!$I$2:$I$1000, 0), MATCH(AC$1, 'Ambiente-Termico'!$B$1:$EC$1, 0))</f>
        <v>21.28</v>
      </c>
      <c r="AD190">
        <f>INDEX('Ambiente-Termico'!$B$2:$EC$1000, MATCH($O190, 'Ambiente-Termico'!$I$2:$I$1000, 0), MATCH(AD$1, 'Ambiente-Termico'!$B$1:$EC$1, 0))</f>
        <v>25.14</v>
      </c>
      <c r="AE190">
        <f>INDEX('Ambiente-Termico'!$B$2:$EC$1000, MATCH($O190, 'Ambiente-Termico'!$I$2:$I$1000, 0), MATCH(AE$1, 'Ambiente-Termico'!$B$1:$EC$1, 0))</f>
        <v>25.14</v>
      </c>
      <c r="AF190">
        <f>INDEX('Ambiente-Termico'!$B$2:$EC$1000, MATCH($O190, 'Ambiente-Termico'!$I$2:$I$1000, 0), MATCH(AF$1, 'Ambiente-Termico'!$B$1:$EC$1, 0))</f>
        <v>21.66</v>
      </c>
      <c r="AG190">
        <f>INDEX('Ambiente-Termico'!$B$2:$EC$1000, MATCH($O190, 'Ambiente-Termico'!$I$2:$I$1000, 0), MATCH(AG$1, 'Ambiente-Termico'!$B$1:$EC$1, 0))</f>
        <v>21.66</v>
      </c>
      <c r="AH190" s="2">
        <f t="shared" si="132"/>
        <v>0</v>
      </c>
      <c r="AI190" s="2">
        <f t="shared" si="132"/>
        <v>0</v>
      </c>
      <c r="AJ190" s="2">
        <f t="shared" si="132"/>
        <v>1.2544802867383575E-2</v>
      </c>
      <c r="AK190" s="2">
        <f t="shared" si="132"/>
        <v>1.2544802867383575E-2</v>
      </c>
      <c r="AL190" s="2">
        <f t="shared" si="133"/>
        <v>7.429577464788728E-2</v>
      </c>
      <c r="AM190" s="2">
        <f t="shared" si="133"/>
        <v>7.429577464788728E-2</v>
      </c>
      <c r="AN190" s="2">
        <f t="shared" si="133"/>
        <v>2.3853211009174258E-2</v>
      </c>
      <c r="AO190" s="2">
        <f t="shared" si="133"/>
        <v>2.3853211009174258E-2</v>
      </c>
      <c r="AP190" s="2">
        <f t="shared" si="134"/>
        <v>4.0458015267175518E-2</v>
      </c>
      <c r="AQ190" s="2">
        <f t="shared" si="134"/>
        <v>4.0458015267175518E-2</v>
      </c>
      <c r="AR190" s="2">
        <f t="shared" si="134"/>
        <v>1.8132366273798661E-2</v>
      </c>
      <c r="AS190" s="2">
        <f t="shared" si="134"/>
        <v>1.8132366273798661E-2</v>
      </c>
      <c r="AT190">
        <f>INDEX('Ambiente-Termico'!$B$2:$EC$1000, MATCH($O190, 'Ambiente-Termico'!$I$2:$I$1000, 0), MATCH(AT$1, 'Ambiente-Termico'!$B$1:$EC$1, 0))</f>
        <v>0</v>
      </c>
      <c r="AU190" s="2">
        <f>INDEX('Ambiente-Termico'!$B$2:$EC$1000, MATCH($O190, 'Ambiente-Termico'!$I$2:$I$1000, 0), MATCH(AU$1, 'Ambiente-Termico'!$B$1:$EC$1, 0))</f>
        <v>0</v>
      </c>
      <c r="AV190">
        <f>INDEX('Ambiente-Termico'!$B$2:$EC$1000, MATCH($O190, 'Ambiente-Termico'!$I$2:$I$1000, 0), MATCH(AV$1, 'Ambiente-Termico'!$B$1:$EC$1, 0))</f>
        <v>8760</v>
      </c>
      <c r="AW190" s="2">
        <f>INDEX('Ambiente-Termico'!$B$2:$EC$1000, MATCH($O190, 'Ambiente-Termico'!$I$2:$I$1000, 0), MATCH(AW$1, 'Ambiente-Termico'!$B$1:$EC$1, 0))</f>
        <v>1</v>
      </c>
      <c r="AX190">
        <f>INDEX('Ambiente-Termico'!$B$2:$EC$1000, MATCH($O190, 'Ambiente-Termico'!$I$2:$I$1000, 0), MATCH(AX$1, 'Ambiente-Termico'!$B$1:$EC$1, 0))</f>
        <v>0</v>
      </c>
      <c r="AY190" s="2">
        <f>INDEX('Ambiente-Termico'!$B$2:$EC$1000, MATCH($O190, 'Ambiente-Termico'!$I$2:$I$1000, 0), MATCH(AY$1, 'Ambiente-Termico'!$B$1:$EC$1, 0))</f>
        <v>0</v>
      </c>
      <c r="AZ190">
        <f>INDEX('Ambiente-Termico'!$B$2:$EC$1000, MATCH($O190, 'Ambiente-Termico'!$I$2:$I$1000, 0), MATCH(AZ$1, 'Ambiente-Termico'!$B$1:$EC$1, 0))</f>
        <v>0</v>
      </c>
      <c r="BA190" s="2">
        <f>INDEX('Ambiente-Termico'!$B$2:$EC$1000, MATCH($O190, 'Ambiente-Termico'!$I$2:$I$1000, 0), MATCH(BA$1, 'Ambiente-Termico'!$B$1:$EC$1, 0))</f>
        <v>0</v>
      </c>
      <c r="BB190">
        <f>INDEX('Ambiente-Termico'!$B$2:$EC$1000, MATCH($O190, 'Ambiente-Termico'!$I$2:$I$1000, 0), MATCH(BB$1, 'Ambiente-Termico'!$B$1:$EC$1, 0))</f>
        <v>8760</v>
      </c>
      <c r="BC190" s="2">
        <f>INDEX('Ambiente-Termico'!$B$2:$EC$1000, MATCH($O190, 'Ambiente-Termico'!$I$2:$I$1000, 0), MATCH(BC$1, 'Ambiente-Termico'!$B$1:$EC$1, 0))</f>
        <v>1</v>
      </c>
      <c r="BD190" t="e">
        <f>INDEX('Ambiente-Termico'!$B$2:$EC$1000, MATCH($O190, 'Ambiente-Termico'!$I$2:$I$1000, 0), MATCH(BD$1, 'Ambiente-Termico'!$B$1:$EC$1, 0))</f>
        <v>#N/A</v>
      </c>
      <c r="BE190" s="2" t="e">
        <f>INDEX('Ambiente-Termico'!$B$2:$EC$1000, MATCH($O190, 'Ambiente-Termico'!$I$2:$I$1000, 0), MATCH(BE$1, 'Ambiente-Termico'!$B$1:$EC$1, 0))</f>
        <v>#N/A</v>
      </c>
      <c r="BF190">
        <f>INDEX('Ambiente-Termico'!$B$2:$EC$1000, MATCH($O190, 'Ambiente-Termico'!$I$2:$I$1000, 0), MATCH(BF$1, 'Ambiente-Termico'!$B$1:$EC$1, 0))</f>
        <v>0</v>
      </c>
      <c r="BG190" s="2">
        <f>INDEX('Ambiente-Termico'!$B$2:$EC$1000, MATCH($O190, 'Ambiente-Termico'!$I$2:$I$1000, 0), MATCH(BG$1, 'Ambiente-Termico'!$B$1:$EC$1, 0))</f>
        <v>0</v>
      </c>
      <c r="BH190">
        <f>INDEX('Ambiente-Termico'!$B$2:$EC$1000, MATCH($O190, 'Ambiente-Termico'!$I$2:$I$1000, 0), MATCH(BH$1, 'Ambiente-Termico'!$B$1:$EC$1, 0))</f>
        <v>0</v>
      </c>
      <c r="BI190" s="2">
        <f>INDEX('Ambiente-Termico'!$B$2:$EC$1000, MATCH($O190, 'Ambiente-Termico'!$I$2:$I$1000, 0), MATCH(BI$1, 'Ambiente-Termico'!$B$1:$EC$1, 0))</f>
        <v>0</v>
      </c>
      <c r="BJ190">
        <f>INDEX('Ambiente-Termico'!$B$2:$EC$1000, MATCH($O190, 'Ambiente-Termico'!$I$2:$I$1000, 0), MATCH(BJ$1, 'Ambiente-Termico'!$B$1:$EC$1, 0))</f>
        <v>8760</v>
      </c>
      <c r="BK190" s="2">
        <f>INDEX('Ambiente-Termico'!$B$2:$EC$1000, MATCH($O190, 'Ambiente-Termico'!$I$2:$I$1000, 0), MATCH(BK$1, 'Ambiente-Termico'!$B$1:$EC$1, 0))</f>
        <v>1</v>
      </c>
      <c r="BL190">
        <f>INDEX('Ambiente-Termico'!$B$2:$EC$1000, MATCH($O190, 'Ambiente-Termico'!$I$2:$I$1000, 0), MATCH(BL$1, 'Ambiente-Termico'!$B$1:$EC$1, 0))</f>
        <v>0</v>
      </c>
      <c r="BM190" s="2">
        <f>INDEX('Ambiente-Termico'!$B$2:$EC$1000, MATCH($O190, 'Ambiente-Termico'!$I$2:$I$1000, 0), MATCH(BM$1, 'Ambiente-Termico'!$B$1:$EC$1, 0))</f>
        <v>0</v>
      </c>
      <c r="BN190">
        <f>INDEX('Ambiente-Termico'!$B$2:$EC$1000, MATCH($O190, 'Ambiente-Termico'!$I$2:$I$1000, 0), MATCH(BN$1, 'Ambiente-Termico'!$B$1:$EC$1, 0))</f>
        <v>0</v>
      </c>
      <c r="BO190" s="2">
        <f>INDEX('Ambiente-Termico'!$B$2:$EC$1000, MATCH($O190, 'Ambiente-Termico'!$I$2:$I$1000, 0), MATCH(BO$1, 'Ambiente-Termico'!$B$1:$EC$1, 0))</f>
        <v>0</v>
      </c>
      <c r="BP190">
        <f>INDEX('Ambiente-Termico'!$B$2:$EC$1000, MATCH($O190, 'Ambiente-Termico'!$I$2:$I$1000, 0), MATCH(BP$1, 'Ambiente-Termico'!$B$1:$EC$1, 0))</f>
        <v>8760</v>
      </c>
      <c r="BQ190" s="2">
        <f>INDEX('Ambiente-Termico'!$B$2:$EC$1000, MATCH($O190, 'Ambiente-Termico'!$I$2:$I$1000, 0), MATCH(BQ$1, 'Ambiente-Termico'!$B$1:$EC$1, 0))</f>
        <v>1</v>
      </c>
      <c r="BR190">
        <f>INDEX('Ambiente-Termico'!$B$2:$EC$1000, MATCH($O190, 'Ambiente-Termico'!$I$2:$I$1000, 0), MATCH(BR$1, 'Ambiente-Termico'!$B$1:$EC$1, 0))</f>
        <v>0</v>
      </c>
      <c r="BS190" s="2">
        <f>INDEX('Ambiente-Termico'!$B$2:$EC$1000, MATCH($O190, 'Ambiente-Termico'!$I$2:$I$1000, 0), MATCH(BS$1, 'Ambiente-Termico'!$B$1:$EC$1, 0))</f>
        <v>0</v>
      </c>
      <c r="BT190">
        <f>INDEX('Ambiente-Termico'!$B$2:$EC$1000, MATCH($O190, 'Ambiente-Termico'!$I$2:$I$1000, 0), MATCH(BT$1, 'Ambiente-Termico'!$B$1:$EC$1, 0))</f>
        <v>2534</v>
      </c>
      <c r="BU190" s="2">
        <f>INDEX('Ambiente-Termico'!$B$2:$EC$1000, MATCH($O190, 'Ambiente-Termico'!$I$2:$I$1000, 0), MATCH(BU$1, 'Ambiente-Termico'!$B$1:$EC$1, 0))</f>
        <v>0.28926940639269411</v>
      </c>
      <c r="BV190">
        <f>INDEX('Ambiente-Termico'!$B$2:$EC$1000, MATCH($O190, 'Ambiente-Termico'!$I$2:$I$1000, 0), MATCH(BV$1, 'Ambiente-Termico'!$B$1:$EC$1, 0))</f>
        <v>6226</v>
      </c>
      <c r="BW190" s="2">
        <f>INDEX('Ambiente-Termico'!$B$2:$EC$1000, MATCH($O190, 'Ambiente-Termico'!$I$2:$I$1000, 0), MATCH(BW$1, 'Ambiente-Termico'!$B$1:$EC$1, 0))</f>
        <v>0.71073059360730595</v>
      </c>
      <c r="BX190">
        <f>INDEX('Ambiente-Termico'!$B$2:$EC$1000, MATCH($O190, 'Ambiente-Termico'!$I$2:$I$1000, 0), MATCH(BX$1, 'Ambiente-Termico'!$B$1:$EC$1, 0))</f>
        <v>0</v>
      </c>
      <c r="BY190" s="2">
        <f>INDEX('Ambiente-Termico'!$B$2:$EC$1000, MATCH($O190, 'Ambiente-Termico'!$I$2:$I$1000, 0), MATCH(BY$1, 'Ambiente-Termico'!$B$1:$EC$1, 0))</f>
        <v>0</v>
      </c>
      <c r="BZ190">
        <f>INDEX('Ambiente-Termico'!$B$2:$EC$1000, MATCH($O190, 'Ambiente-Termico'!$I$2:$I$1000, 0), MATCH(BZ$1, 'Ambiente-Termico'!$B$1:$EC$1, 0))</f>
        <v>2534</v>
      </c>
      <c r="CA190" s="2">
        <f>INDEX('Ambiente-Termico'!$B$2:$EC$1000, MATCH($O190, 'Ambiente-Termico'!$I$2:$I$1000, 0), MATCH(CA$1, 'Ambiente-Termico'!$B$1:$EC$1, 0))</f>
        <v>0.28926940639269411</v>
      </c>
      <c r="CB190">
        <f>INDEX('Ambiente-Termico'!$B$2:$EC$1000, MATCH($O190, 'Ambiente-Termico'!$I$2:$I$1000, 0), MATCH(CB$1, 'Ambiente-Termico'!$B$1:$EC$1, 0))</f>
        <v>6226</v>
      </c>
      <c r="CC190" s="2">
        <f>INDEX('Ambiente-Termico'!$B$2:$EC$1000, MATCH($O190, 'Ambiente-Termico'!$I$2:$I$1000, 0), MATCH(CC$1, 'Ambiente-Termico'!$B$1:$EC$1, 0))</f>
        <v>0.71073059360730595</v>
      </c>
      <c r="CD190">
        <f>INDEX('Ambiente-Termico'!$B$2:$EC$1000, MATCH($O190, 'Ambiente-Termico'!$I$2:$I$1000, 0), MATCH(CD$1, 'Ambiente-Termico'!$B$1:$EC$1, 0))</f>
        <v>1326.06</v>
      </c>
      <c r="CE190">
        <f>INDEX('Ambiente-Termico'!$B$2:$EC$1000, MATCH($O190, 'Ambiente-Termico'!$I$2:$I$1000, 0), MATCH(CE$1, 'Ambiente-Termico'!$B$1:$EC$1, 0))</f>
        <v>515.4</v>
      </c>
      <c r="CF190">
        <f>INDEX('Ambiente-Termico'!$B$2:$EC$1000, MATCH($O190, 'Ambiente-Termico'!$I$2:$I$1000, 0), MATCH(CF$1, 'Ambiente-Termico'!$B$1:$EC$1, 0))</f>
        <v>66.302999999999997</v>
      </c>
      <c r="CG190">
        <f>INDEX('Ambiente-Termico'!$B$2:$EC$1000, MATCH($O190, 'Ambiente-Termico'!$I$2:$I$1000, 0), MATCH(CG$1, 'Ambiente-Termico'!$B$1:$EC$1, 0))</f>
        <v>25.77</v>
      </c>
      <c r="CH190">
        <f>INDEX('Ambiente-Termico'!$B$2:$EC$1000, MATCH($O190, 'Ambiente-Termico'!$I$2:$I$1000, 0), MATCH(CH$1, 'Ambiente-Termico'!$B$1:$EC$1, 0))</f>
        <v>40.533000000000001</v>
      </c>
      <c r="CI190">
        <f>INDEX('Ambiente-Termico'!$B$2:$EC$1000, MATCH($O190, 'Ambiente-Termico'!$I$2:$I$1000, 0), MATCH(CI$1, 'Ambiente-Termico'!$B$1:$EC$1, 0))</f>
        <v>1287.5</v>
      </c>
      <c r="CJ190">
        <f>INDEX('Ambiente-Termico'!$B$2:$EC$1000, MATCH($O190, 'Ambiente-Termico'!$I$2:$I$1000, 0), MATCH(CJ$1, 'Ambiente-Termico'!$B$1:$EC$1, 0))</f>
        <v>35.682636061753442</v>
      </c>
      <c r="CK190">
        <f>INDEX('Ambiente-Termico'!$B$2:$EC$1000, MATCH($O190, 'Ambiente-Termico'!$I$2:$I$1000, 0), MATCH(CK$1, 'Ambiente-Termico'!$B$1:$EC$1, 0))</f>
        <v>53.09</v>
      </c>
      <c r="CL190">
        <f>INDEX('Ambiente-Termico'!$B$2:$EC$1000, MATCH($O190, 'Ambiente-Termico'!$I$2:$I$1000, 0), MATCH(CL$1, 'Ambiente-Termico'!$B$1:$EC$1, 0))</f>
        <v>88.07</v>
      </c>
      <c r="CM190">
        <f>INDEX('Ambiente-Termico'!$B$2:$EC$1000, MATCH($O190, 'Ambiente-Termico'!$I$2:$I$1000, 0), MATCH(CM$1, 'Ambiente-Termico'!$B$1:$EC$1, 0))</f>
        <v>13.3</v>
      </c>
      <c r="CN190" t="str">
        <f>INDEX('Ambiente-Termico'!$B$2:$EC$1000, MATCH($O190, 'Ambiente-Termico'!$I$2:$I$1000, 0), MATCH(CN$1, 'Ambiente-Termico'!$B$1:$EC$1, 0))</f>
        <v xml:space="preserve"> 02/21  18:00:00</v>
      </c>
      <c r="CO190">
        <f>INDEX('Ambiente-Termico'!$B$2:$EC$1000, MATCH($O190, 'Ambiente-Termico'!$I$2:$I$1000, 0), MATCH(CO$1, 'Ambiente-Termico'!$B$1:$EC$1, 0))</f>
        <v>555.07645070034437</v>
      </c>
      <c r="CP190">
        <f>INDEX('Ambiente-Termico'!$B$2:$EC$1000, MATCH($O190, 'Ambiente-Termico'!$I$2:$I$1000, 0), MATCH(CP$1, 'Ambiente-Termico'!$B$1:$EC$1, 0))</f>
        <v>81</v>
      </c>
      <c r="CQ190">
        <f>INDEX('Ambiente-Termico'!$B$2:$EC$1000, MATCH($O190, 'Ambiente-Termico'!$I$2:$I$1000, 0), MATCH(CQ$1, 'Ambiente-Termico'!$B$1:$EC$1, 0))</f>
        <v>54.728125000000041</v>
      </c>
      <c r="CR190">
        <f>INDEX('Ambiente-Termico'!$B$2:$EC$1000, MATCH($O190, 'Ambiente-Termico'!$I$2:$I$1000, 0), MATCH(CR$1, 'Ambiente-Termico'!$B$1:$EC$1, 0))</f>
        <v>0</v>
      </c>
      <c r="CS190">
        <f>INDEX('Ambiente-Termico'!$B$2:$EC$1000, MATCH($O190, 'Ambiente-Termico'!$I$2:$I$1000, 0), MATCH(CS$1, 'Ambiente-Termico'!$B$1:$EC$1, 0))</f>
        <v>909.70164343245801</v>
      </c>
      <c r="CT190">
        <f>INDEX('Ambiente-Termico'!$B$2:$EC$1000, MATCH($O190, 'Ambiente-Termico'!$I$2:$I$1000, 0), MATCH(CT$1, 'Ambiente-Termico'!$B$1:$EC$1, 0))</f>
        <v>579.38562161791992</v>
      </c>
      <c r="CU190">
        <f>INDEX('Ambiente-Termico'!$B$2:$EC$1000, MATCH($O190, 'Ambiente-Termico'!$I$2:$I$1000, 0), MATCH(CU$1, 'Ambiente-Termico'!$B$1:$EC$1, 0))</f>
        <v>330.31602181453809</v>
      </c>
      <c r="CV190">
        <f>INDEX('Ambiente-Termico'!$B$2:$EC$1000, MATCH($O190, 'Ambiente-Termico'!$I$2:$I$1000, 0), MATCH(CV$1, 'Ambiente-Termico'!$B$1:$EC$1, 0))</f>
        <v>-491.4490770152575</v>
      </c>
      <c r="CW190">
        <f>INDEX('Ambiente-Termico'!$B$2:$EC$1000, MATCH($O190, 'Ambiente-Termico'!$I$2:$I$1000, 0), MATCH(CW$1, 'Ambiente-Termico'!$B$1:$EC$1, 0))</f>
        <v>0</v>
      </c>
      <c r="CX190">
        <f>INDEX('Ambiente-Termico'!$B$2:$EC$1000, MATCH($O190, 'Ambiente-Termico'!$I$2:$I$1000, 0), MATCH(CX$1, 'Ambiente-Termico'!$B$1:$EC$1, 0))</f>
        <v>1.095759283143821</v>
      </c>
      <c r="CY190">
        <f>INDEX('Ambiente-Termico'!$B$2:$EC$1000, MATCH($O190, 'Ambiente-Termico'!$I$2:$I$1000, 0), MATCH(CY$1, 'Ambiente-Termico'!$B$1:$EC$1, 0))</f>
        <v>555.07645070034437</v>
      </c>
      <c r="CZ190">
        <f>INDEX('Ambiente-Termico'!$B$2:$EC$1000, MATCH($O190, 'Ambiente-Termico'!$I$2:$I$1000, 0), MATCH(CZ$1, 'Ambiente-Termico'!$B$1:$EC$1, 0))</f>
        <v>0</v>
      </c>
      <c r="DA190" t="str">
        <f>INDEX('Ambiente-Termico'!$B$2:$EC$1000, MATCH($O190, 'Ambiente-Termico'!$I$2:$I$1000, 0), MATCH(DA$1, 'Ambiente-Termico'!$B$1:$EC$1, 0))</f>
        <v xml:space="preserve"> 02/21  18:00:00</v>
      </c>
      <c r="DB190">
        <f>INDEX('Ambiente-Termico'!$B$2:$EC$1000, MATCH($O190, 'Ambiente-Termico'!$I$2:$I$1000, 0), MATCH(DB$1, 'Ambiente-Termico'!$B$1:$EC$1, 0))</f>
        <v>494.73666695898902</v>
      </c>
      <c r="DC190">
        <f>INDEX('Ambiente-Termico'!$B$2:$EC$1000, MATCH($O190, 'Ambiente-Termico'!$I$2:$I$1000, 0), MATCH(DC$1, 'Ambiente-Termico'!$B$1:$EC$1, 0))</f>
        <v>81</v>
      </c>
      <c r="DD190">
        <f>INDEX('Ambiente-Termico'!$B$2:$EC$1000, MATCH($O190, 'Ambiente-Termico'!$I$2:$I$1000, 0), MATCH(DD$1, 'Ambiente-Termico'!$B$1:$EC$1, 0))</f>
        <v>54.728125000000041</v>
      </c>
      <c r="DE190">
        <f>INDEX('Ambiente-Termico'!$B$2:$EC$1000, MATCH($O190, 'Ambiente-Termico'!$I$2:$I$1000, 0), MATCH(DE$1, 'Ambiente-Termico'!$B$1:$EC$1, 0))</f>
        <v>0</v>
      </c>
      <c r="DF190">
        <f>INDEX('Ambiente-Termico'!$B$2:$EC$1000, MATCH($O190, 'Ambiente-Termico'!$I$2:$I$1000, 0), MATCH(DF$1, 'Ambiente-Termico'!$B$1:$EC$1, 0))</f>
        <v>977.0033922785932</v>
      </c>
      <c r="DG190">
        <f>INDEX('Ambiente-Termico'!$B$2:$EC$1000, MATCH($O190, 'Ambiente-Termico'!$I$2:$I$1000, 0), MATCH(DG$1, 'Ambiente-Termico'!$B$1:$EC$1, 0))</f>
        <v>588.49687783024638</v>
      </c>
      <c r="DH190">
        <f>INDEX('Ambiente-Termico'!$B$2:$EC$1000, MATCH($O190, 'Ambiente-Termico'!$I$2:$I$1000, 0), MATCH(DH$1, 'Ambiente-Termico'!$B$1:$EC$1, 0))</f>
        <v>388.50651444834682</v>
      </c>
      <c r="DI190">
        <f>INDEX('Ambiente-Termico'!$B$2:$EC$1000, MATCH($O190, 'Ambiente-Termico'!$I$2:$I$1000, 0), MATCH(DI$1, 'Ambiente-Termico'!$B$1:$EC$1, 0))</f>
        <v>-621.66560354523449</v>
      </c>
      <c r="DJ190">
        <f>INDEX('Ambiente-Termico'!$B$2:$EC$1000, MATCH($O190, 'Ambiente-Termico'!$I$2:$I$1000, 0), MATCH(DJ$1, 'Ambiente-Termico'!$B$1:$EC$1, 0))</f>
        <v>0</v>
      </c>
      <c r="DK190">
        <f>INDEX('Ambiente-Termico'!$B$2:$EC$1000, MATCH($O190, 'Ambiente-Termico'!$I$2:$I$1000, 0), MATCH(DK$1, 'Ambiente-Termico'!$B$1:$EC$1, 0))</f>
        <v>3.6707532256302779</v>
      </c>
      <c r="DL190">
        <f>INDEX('Ambiente-Termico'!$B$2:$EC$1000, MATCH($O190, 'Ambiente-Termico'!$I$2:$I$1000, 0), MATCH(DL$1, 'Ambiente-Termico'!$B$1:$EC$1, 0))</f>
        <v>494.73666695898902</v>
      </c>
      <c r="DM190">
        <f>INDEX('Ambiente-Termico'!$B$2:$EC$1000, MATCH($O190, 'Ambiente-Termico'!$I$2:$I$1000, 0), MATCH(DM$1, 'Ambiente-Termico'!$B$1:$EC$1, 0))</f>
        <v>0</v>
      </c>
      <c r="DN190" s="2">
        <f t="shared" si="90"/>
        <v>0.66007177646757242</v>
      </c>
      <c r="DO190" s="2">
        <f t="shared" si="91"/>
        <v>0.17632205583878036</v>
      </c>
      <c r="DP190" s="2">
        <f t="shared" si="92"/>
        <v>0.66007177646757242</v>
      </c>
      <c r="DQ190" s="2">
        <f t="shared" si="93"/>
        <v>0.17632205583878036</v>
      </c>
      <c r="DR190" s="2">
        <f t="shared" si="94"/>
        <v>0.75249063435991537</v>
      </c>
      <c r="DS190" s="2">
        <f t="shared" si="95"/>
        <v>0.69793374953956899</v>
      </c>
      <c r="DT190" s="2">
        <f t="shared" si="96"/>
        <v>-9.4535198808058274E-2</v>
      </c>
      <c r="DU190" s="2">
        <f t="shared" si="97"/>
        <v>0.62538808918995192</v>
      </c>
      <c r="DV190" s="2">
        <f t="shared" si="98"/>
        <v>-0.17098790054514024</v>
      </c>
      <c r="DW190" s="2">
        <f t="shared" si="99"/>
        <v>0.39655172413793094</v>
      </c>
      <c r="DX190" s="2">
        <f t="shared" si="100"/>
        <v>0.54726437221474056</v>
      </c>
      <c r="DY190" s="2">
        <f t="shared" si="101"/>
        <v>0.14592584480534465</v>
      </c>
      <c r="DZ190" s="2">
        <f t="shared" si="102"/>
        <v>9.8595652780709989E-2</v>
      </c>
      <c r="EA190" s="2">
        <f t="shared" si="103"/>
        <v>0</v>
      </c>
      <c r="EB190" s="2">
        <f t="shared" si="104"/>
        <v>1.6388763066505168</v>
      </c>
      <c r="EC190" s="2">
        <f t="shared" si="105"/>
        <v>1.0437942753415399</v>
      </c>
      <c r="ED190" s="2">
        <f t="shared" si="106"/>
        <v>0.59508203130897686</v>
      </c>
      <c r="EE190" s="2">
        <f t="shared" si="107"/>
        <v>-0.88537187336121415</v>
      </c>
      <c r="EF190" s="2">
        <f t="shared" si="108"/>
        <v>0</v>
      </c>
      <c r="EG190" s="2">
        <f t="shared" si="109"/>
        <v>1.9740691246427277E-3</v>
      </c>
      <c r="EH190" s="2">
        <f t="shared" si="110"/>
        <v>1</v>
      </c>
      <c r="EI190" s="2">
        <f t="shared" si="111"/>
        <v>0</v>
      </c>
      <c r="EJ190" s="2">
        <f t="shared" si="112"/>
        <v>0.53645126898353634</v>
      </c>
      <c r="EK190" s="2">
        <f t="shared" si="113"/>
        <v>0.16372346221654613</v>
      </c>
      <c r="EL190" s="2">
        <f t="shared" si="114"/>
        <v>0.11062071735333234</v>
      </c>
      <c r="EM190" s="2">
        <f t="shared" si="115"/>
        <v>0</v>
      </c>
      <c r="EN190" s="2">
        <f t="shared" si="116"/>
        <v>1.9747947898908844</v>
      </c>
      <c r="EO190" s="2">
        <f t="shared" si="117"/>
        <v>1.1895153869382185</v>
      </c>
      <c r="EP190" s="2">
        <f t="shared" si="118"/>
        <v>0.78527940295266596</v>
      </c>
      <c r="EQ190" s="2">
        <f t="shared" si="119"/>
        <v>-1.2565585796711671</v>
      </c>
      <c r="ER190" s="2">
        <f t="shared" si="120"/>
        <v>0</v>
      </c>
      <c r="ES190" s="2">
        <f t="shared" si="121"/>
        <v>7.4196102104042419E-3</v>
      </c>
      <c r="ET190" s="2">
        <f t="shared" si="122"/>
        <v>1</v>
      </c>
      <c r="EU190" s="2">
        <f t="shared" si="123"/>
        <v>0</v>
      </c>
      <c r="EV190">
        <f>INDEX('Ambiente-Luminico'!$B$2:$DZ$1000, MATCH($P190, 'Ambiente-Luminico'!$M$2:$M$1000, 0), MATCH(EV$1, 'Ambiente-Luminico'!$B$1:$DZ$1, 0))</f>
        <v>0.98214287</v>
      </c>
      <c r="EW190">
        <f>INDEX('Ambiente-Luminico'!$B$2:$DZ$1000, MATCH($P190, 'Ambiente-Luminico'!$M$2:$M$1000, 0), MATCH(EW$1, 'Ambiente-Luminico'!$B$1:$DZ$1, 0))</f>
        <v>0.23214285000000001</v>
      </c>
      <c r="EX190">
        <f>INDEX('Ambiente-Luminico'!$B$2:$DZ$1000, MATCH($P190, 'Ambiente-Luminico'!$M$2:$M$1000, 0), MATCH(EX$1, 'Ambiente-Luminico'!$B$1:$DZ$1, 0))</f>
        <v>0</v>
      </c>
      <c r="EY190">
        <f>INDEX('Ambiente-Luminico'!$B$2:$DZ$1000, MATCH($P190, 'Ambiente-Luminico'!$M$2:$M$1000, 0), MATCH(EY$1, 'Ambiente-Luminico'!$B$1:$DZ$1, 0))</f>
        <v>0.69786197000000005</v>
      </c>
      <c r="EZ190">
        <f>INDEX('Ambiente-Luminico'!$B$2:$DZ$1000, MATCH($P190, 'Ambiente-Luminico'!$M$2:$M$1000, 0), MATCH(EZ$1, 'Ambiente-Luminico'!$B$1:$DZ$1, 0))</f>
        <v>9.7798434999999996E-3</v>
      </c>
      <c r="FA190">
        <f>INDEX('Ambiente-Luminico'!$B$2:$DZ$1000, MATCH($P190, 'Ambiente-Luminico'!$M$2:$M$1000, 0), MATCH(FA$1, 'Ambiente-Luminico'!$B$1:$DZ$1, 0))</f>
        <v>642.13220000000001</v>
      </c>
      <c r="FB190">
        <f>INDEX('Ambiente-Luminico'!$B$2:$DZ$1000, MATCH($P190, 'Ambiente-Luminico'!$M$2:$M$1000, 0), MATCH(FB$1, 'Ambiente-Luminico'!$B$1:$DZ$1, 0))</f>
        <v>0.11607142500000001</v>
      </c>
    </row>
    <row r="191" spans="1:158" x14ac:dyDescent="0.3">
      <c r="A191">
        <f>IF(INDEX(Plan1!O$5:O$1000,ROW()-1)="","",INDEX(Plan1!O$5:O$1000,ROW()-1))</f>
        <v>190</v>
      </c>
      <c r="B191" t="str">
        <f>IF(INDEX(Plan1!P$5:P$1000,ROW()-1)="","",INDEX(Plan1!P$5:P$1000,ROW()-1))</f>
        <v>CTD-VN-V25-ST</v>
      </c>
      <c r="C191" t="str">
        <f>IF(INDEX(Plan1!Q$5:Q$1000,ROW()-1)="","",INDEX(Plan1!Q$5:Q$1000,ROW()-1))</f>
        <v>CTD</v>
      </c>
      <c r="D191" t="str">
        <f>IF(INDEX(Plan1!R$5:R$1000,ROW()-1)="","",INDEX(Plan1!R$5:R$1000,ROW()-1))</f>
        <v>VN</v>
      </c>
      <c r="E191" t="str">
        <f>IF(INDEX(Plan1!S$5:S$1000,ROW()-1)="","",INDEX(Plan1!S$5:S$1000,ROW()-1))</f>
        <v>V25</v>
      </c>
      <c r="F191" t="str">
        <f>IF(INDEX(Plan1!T$5:T$1000,ROW()-1)="","",INDEX(Plan1!T$5:T$1000,ROW()-1))</f>
        <v>ST</v>
      </c>
      <c r="G191" t="str">
        <f>IF(INDEX(Plan1!U$5:U$1000,ROW()-1)="","",INDEX(Plan1!U$5:U$1000,ROW()-1))</f>
        <v>DORMITÓRIO 3</v>
      </c>
      <c r="H191">
        <f>IF(INDEX(Plan1!W$5:W$1000,ROW()-1)="","",INDEX(Plan1!W$5:W$1000,ROW()-1))</f>
        <v>22</v>
      </c>
      <c r="I191">
        <f>IF(INDEX(Plan1!X$5:X$1000,ROW()-1)="","",INDEX(Plan1!X$5:X$1000,ROW()-1))</f>
        <v>31.02</v>
      </c>
      <c r="J191">
        <f>IF(INDEX(Plan1!Y$5:Y$1000,ROW()-1)="","",INDEX(Plan1!Y$5:Y$1000,ROW()-1))</f>
        <v>10.24</v>
      </c>
      <c r="K191" s="16">
        <f>IF(INDEX(Plan1!Z$5:Z$1000,ROW()-1)="","",INDEX(Plan1!Z$5:Z$1000,ROW()-1))</f>
        <v>0.33</v>
      </c>
      <c r="L191" s="2">
        <f>IF(INDEX(Plan1!AA$5:AA$1000,ROW()-1)="","",INDEX(Plan1!AA$5:AA$1000,ROW()-1))</f>
        <v>0.47</v>
      </c>
      <c r="M191" t="str">
        <f t="shared" si="124"/>
        <v>ST</v>
      </c>
      <c r="N191" t="str">
        <f t="shared" si="125"/>
        <v>Oeste</v>
      </c>
      <c r="O191" t="str">
        <f t="shared" si="126"/>
        <v>CTD-VN-V25-ST-DORMITÓRIO 3-ST</v>
      </c>
      <c r="P191" t="str">
        <f t="shared" si="127"/>
        <v>CTD-VN-V25-ST-DORMITÓRIO 3-ST</v>
      </c>
      <c r="Q191" t="str">
        <f t="shared" si="128"/>
        <v>CTD_ST_V25</v>
      </c>
      <c r="R191" t="str">
        <f t="shared" si="129"/>
        <v>CTD_ST_V25_sDG</v>
      </c>
      <c r="S191" t="str">
        <f t="shared" si="130"/>
        <v>CTD-DORM-03</v>
      </c>
      <c r="T191" t="str">
        <f t="shared" si="131"/>
        <v>CTD-VN-V86-ST-DORMITÓRIO 3-ST</v>
      </c>
      <c r="U191">
        <f>INDEX('Ambiente-Termico'!$B$2:$EC$1000, MATCH($O191, 'Ambiente-Termico'!$I$2:$I$1000, 0), MATCH(U$1, 'Ambiente-Termico'!$B$1:$EC$1, 0))</f>
        <v>3650</v>
      </c>
      <c r="V191">
        <f>INDEX('Ambiente-Termico'!$B$2:$EC$1000, MATCH($O191, 'Ambiente-Termico'!$I$2:$I$1000, 0), MATCH(V$1, 'Ambiente-Termico'!$B$1:$EC$1, 0))</f>
        <v>27.13</v>
      </c>
      <c r="W191">
        <f>INDEX('Ambiente-Termico'!$B$2:$EC$1000, MATCH($O191, 'Ambiente-Termico'!$I$2:$I$1000, 0), MATCH(W$1, 'Ambiente-Termico'!$B$1:$EC$1, 0))</f>
        <v>29.45</v>
      </c>
      <c r="X191">
        <f>INDEX('Ambiente-Termico'!$B$2:$EC$1000, MATCH($O191, 'Ambiente-Termico'!$I$2:$I$1000, 0), MATCH(X$1, 'Ambiente-Termico'!$B$1:$EC$1, 0))</f>
        <v>19.71</v>
      </c>
      <c r="Y191">
        <f>INDEX('Ambiente-Termico'!$B$2:$EC$1000, MATCH($O191, 'Ambiente-Termico'!$I$2:$I$1000, 0), MATCH(Y$1, 'Ambiente-Termico'!$B$1:$EC$1, 0))</f>
        <v>20.9</v>
      </c>
      <c r="Z191">
        <f>INDEX('Ambiente-Termico'!$B$2:$EC$1000, MATCH($O191, 'Ambiente-Termico'!$I$2:$I$1000, 0), MATCH(Z$1, 'Ambiente-Termico'!$B$1:$EC$1, 0))</f>
        <v>26.34</v>
      </c>
      <c r="AA191">
        <f>INDEX('Ambiente-Termico'!$B$2:$EC$1000, MATCH($O191, 'Ambiente-Termico'!$I$2:$I$1000, 0), MATCH(AA$1, 'Ambiente-Termico'!$B$1:$EC$1, 0))</f>
        <v>29.75</v>
      </c>
      <c r="AB191">
        <f>INDEX('Ambiente-Termico'!$B$2:$EC$1000, MATCH($O191, 'Ambiente-Termico'!$I$2:$I$1000, 0), MATCH(AB$1, 'Ambiente-Termico'!$B$1:$EC$1, 0))</f>
        <v>20.13</v>
      </c>
      <c r="AC191">
        <f>INDEX('Ambiente-Termico'!$B$2:$EC$1000, MATCH($O191, 'Ambiente-Termico'!$I$2:$I$1000, 0), MATCH(AC$1, 'Ambiente-Termico'!$B$1:$EC$1, 0))</f>
        <v>21.12</v>
      </c>
      <c r="AD191">
        <f>INDEX('Ambiente-Termico'!$B$2:$EC$1000, MATCH($O191, 'Ambiente-Termico'!$I$2:$I$1000, 0), MATCH(AD$1, 'Ambiente-Termico'!$B$1:$EC$1, 0))</f>
        <v>26.74</v>
      </c>
      <c r="AE191">
        <f>INDEX('Ambiente-Termico'!$B$2:$EC$1000, MATCH($O191, 'Ambiente-Termico'!$I$2:$I$1000, 0), MATCH(AE$1, 'Ambiente-Termico'!$B$1:$EC$1, 0))</f>
        <v>29.53</v>
      </c>
      <c r="AF191">
        <f>INDEX('Ambiente-Termico'!$B$2:$EC$1000, MATCH($O191, 'Ambiente-Termico'!$I$2:$I$1000, 0), MATCH(AF$1, 'Ambiente-Termico'!$B$1:$EC$1, 0))</f>
        <v>19.920000000000002</v>
      </c>
      <c r="AG191">
        <f>INDEX('Ambiente-Termico'!$B$2:$EC$1000, MATCH($O191, 'Ambiente-Termico'!$I$2:$I$1000, 0), MATCH(AG$1, 'Ambiente-Termico'!$B$1:$EC$1, 0))</f>
        <v>21.01</v>
      </c>
      <c r="AH191" s="2">
        <f t="shared" si="132"/>
        <v>7.3179656055616382E-3</v>
      </c>
      <c r="AI191" s="2">
        <f t="shared" si="132"/>
        <v>4.3948613928329605E-3</v>
      </c>
      <c r="AJ191" s="2">
        <f t="shared" si="132"/>
        <v>3.5389282103134301E-3</v>
      </c>
      <c r="AK191" s="2">
        <f t="shared" si="132"/>
        <v>9.009009009009028E-3</v>
      </c>
      <c r="AL191" s="2">
        <f t="shared" si="133"/>
        <v>2.3721275018532273E-2</v>
      </c>
      <c r="AM191" s="2">
        <f t="shared" si="133"/>
        <v>2.3629799803084994E-2</v>
      </c>
      <c r="AN191" s="2">
        <f t="shared" si="133"/>
        <v>1.1782032400589171E-2</v>
      </c>
      <c r="AO191" s="2">
        <f t="shared" si="133"/>
        <v>2.0862308762169657E-2</v>
      </c>
      <c r="AP191" s="2">
        <f t="shared" si="134"/>
        <v>1.5101289134438312E-2</v>
      </c>
      <c r="AQ191" s="2">
        <f t="shared" si="134"/>
        <v>1.2374581939799234E-2</v>
      </c>
      <c r="AR191" s="2">
        <f t="shared" si="134"/>
        <v>7.4738415545589909E-3</v>
      </c>
      <c r="AS191" s="2">
        <f t="shared" si="134"/>
        <v>1.5002344116267996E-2</v>
      </c>
      <c r="AT191">
        <f>INDEX('Ambiente-Termico'!$B$2:$EC$1000, MATCH($O191, 'Ambiente-Termico'!$I$2:$I$1000, 0), MATCH(AT$1, 'Ambiente-Termico'!$B$1:$EC$1, 0))</f>
        <v>0</v>
      </c>
      <c r="AU191" s="2">
        <f>INDEX('Ambiente-Termico'!$B$2:$EC$1000, MATCH($O191, 'Ambiente-Termico'!$I$2:$I$1000, 0), MATCH(AU$1, 'Ambiente-Termico'!$B$1:$EC$1, 0))</f>
        <v>0</v>
      </c>
      <c r="AV191">
        <f>INDEX('Ambiente-Termico'!$B$2:$EC$1000, MATCH($O191, 'Ambiente-Termico'!$I$2:$I$1000, 0), MATCH(AV$1, 'Ambiente-Termico'!$B$1:$EC$1, 0))</f>
        <v>3621</v>
      </c>
      <c r="AW191" s="2">
        <f>INDEX('Ambiente-Termico'!$B$2:$EC$1000, MATCH($O191, 'Ambiente-Termico'!$I$2:$I$1000, 0), MATCH(AW$1, 'Ambiente-Termico'!$B$1:$EC$1, 0))</f>
        <v>0.9920547945205479</v>
      </c>
      <c r="AX191">
        <f>INDEX('Ambiente-Termico'!$B$2:$EC$1000, MATCH($O191, 'Ambiente-Termico'!$I$2:$I$1000, 0), MATCH(AX$1, 'Ambiente-Termico'!$B$1:$EC$1, 0))</f>
        <v>29</v>
      </c>
      <c r="AY191" s="2">
        <f>INDEX('Ambiente-Termico'!$B$2:$EC$1000, MATCH($O191, 'Ambiente-Termico'!$I$2:$I$1000, 0), MATCH(AY$1, 'Ambiente-Termico'!$B$1:$EC$1, 0))</f>
        <v>7.9452054794520548E-3</v>
      </c>
      <c r="AZ191">
        <f>INDEX('Ambiente-Termico'!$B$2:$EC$1000, MATCH($O191, 'Ambiente-Termico'!$I$2:$I$1000, 0), MATCH(AZ$1, 'Ambiente-Termico'!$B$1:$EC$1, 0))</f>
        <v>3</v>
      </c>
      <c r="BA191" s="2">
        <f>INDEX('Ambiente-Termico'!$B$2:$EC$1000, MATCH($O191, 'Ambiente-Termico'!$I$2:$I$1000, 0), MATCH(BA$1, 'Ambiente-Termico'!$B$1:$EC$1, 0))</f>
        <v>3.4246575342465748E-4</v>
      </c>
      <c r="BB191">
        <f>INDEX('Ambiente-Termico'!$B$2:$EC$1000, MATCH($O191, 'Ambiente-Termico'!$I$2:$I$1000, 0), MATCH(BB$1, 'Ambiente-Termico'!$B$1:$EC$1, 0))</f>
        <v>8633</v>
      </c>
      <c r="BC191" s="2">
        <f>INDEX('Ambiente-Termico'!$B$2:$EC$1000, MATCH($O191, 'Ambiente-Termico'!$I$2:$I$1000, 0), MATCH(BC$1, 'Ambiente-Termico'!$B$1:$EC$1, 0))</f>
        <v>0.98550228310502286</v>
      </c>
      <c r="BD191" t="e">
        <f>INDEX('Ambiente-Termico'!$B$2:$EC$1000, MATCH($O191, 'Ambiente-Termico'!$I$2:$I$1000, 0), MATCH(BD$1, 'Ambiente-Termico'!$B$1:$EC$1, 0))</f>
        <v>#N/A</v>
      </c>
      <c r="BE191" s="2" t="e">
        <f>INDEX('Ambiente-Termico'!$B$2:$EC$1000, MATCH($O191, 'Ambiente-Termico'!$I$2:$I$1000, 0), MATCH(BE$1, 'Ambiente-Termico'!$B$1:$EC$1, 0))</f>
        <v>#N/A</v>
      </c>
      <c r="BF191">
        <f>INDEX('Ambiente-Termico'!$B$2:$EC$1000, MATCH($O191, 'Ambiente-Termico'!$I$2:$I$1000, 0), MATCH(BF$1, 'Ambiente-Termico'!$B$1:$EC$1, 0))</f>
        <v>3</v>
      </c>
      <c r="BG191" s="2">
        <f>INDEX('Ambiente-Termico'!$B$2:$EC$1000, MATCH($O191, 'Ambiente-Termico'!$I$2:$I$1000, 0), MATCH(BG$1, 'Ambiente-Termico'!$B$1:$EC$1, 0))</f>
        <v>8.2191780821917813E-4</v>
      </c>
      <c r="BH191">
        <f>INDEX('Ambiente-Termico'!$B$2:$EC$1000, MATCH($O191, 'Ambiente-Termico'!$I$2:$I$1000, 0), MATCH(BH$1, 'Ambiente-Termico'!$B$1:$EC$1, 0))</f>
        <v>501</v>
      </c>
      <c r="BI191" s="2">
        <f>INDEX('Ambiente-Termico'!$B$2:$EC$1000, MATCH($O191, 'Ambiente-Termico'!$I$2:$I$1000, 0), MATCH(BI$1, 'Ambiente-Termico'!$B$1:$EC$1, 0))</f>
        <v>0.13726027397260271</v>
      </c>
      <c r="BJ191">
        <f>INDEX('Ambiente-Termico'!$B$2:$EC$1000, MATCH($O191, 'Ambiente-Termico'!$I$2:$I$1000, 0), MATCH(BJ$1, 'Ambiente-Termico'!$B$1:$EC$1, 0))</f>
        <v>3146</v>
      </c>
      <c r="BK191" s="2">
        <f>INDEX('Ambiente-Termico'!$B$2:$EC$1000, MATCH($O191, 'Ambiente-Termico'!$I$2:$I$1000, 0), MATCH(BK$1, 'Ambiente-Termico'!$B$1:$EC$1, 0))</f>
        <v>0.86191780821917807</v>
      </c>
      <c r="BL191">
        <f>INDEX('Ambiente-Termico'!$B$2:$EC$1000, MATCH($O191, 'Ambiente-Termico'!$I$2:$I$1000, 0), MATCH(BL$1, 'Ambiente-Termico'!$B$1:$EC$1, 0))</f>
        <v>208</v>
      </c>
      <c r="BM191" s="2">
        <f>INDEX('Ambiente-Termico'!$B$2:$EC$1000, MATCH($O191, 'Ambiente-Termico'!$I$2:$I$1000, 0), MATCH(BM$1, 'Ambiente-Termico'!$B$1:$EC$1, 0))</f>
        <v>2.374429223744292E-2</v>
      </c>
      <c r="BN191">
        <f>INDEX('Ambiente-Termico'!$B$2:$EC$1000, MATCH($O191, 'Ambiente-Termico'!$I$2:$I$1000, 0), MATCH(BN$1, 'Ambiente-Termico'!$B$1:$EC$1, 0))</f>
        <v>910</v>
      </c>
      <c r="BO191" s="2">
        <f>INDEX('Ambiente-Termico'!$B$2:$EC$1000, MATCH($O191, 'Ambiente-Termico'!$I$2:$I$1000, 0), MATCH(BO$1, 'Ambiente-Termico'!$B$1:$EC$1, 0))</f>
        <v>0.10388127853881279</v>
      </c>
      <c r="BP191">
        <f>INDEX('Ambiente-Termico'!$B$2:$EC$1000, MATCH($O191, 'Ambiente-Termico'!$I$2:$I$1000, 0), MATCH(BP$1, 'Ambiente-Termico'!$B$1:$EC$1, 0))</f>
        <v>7642</v>
      </c>
      <c r="BQ191" s="2">
        <f>INDEX('Ambiente-Termico'!$B$2:$EC$1000, MATCH($O191, 'Ambiente-Termico'!$I$2:$I$1000, 0), MATCH(BQ$1, 'Ambiente-Termico'!$B$1:$EC$1, 0))</f>
        <v>0.87237442922374431</v>
      </c>
      <c r="BR191">
        <f>INDEX('Ambiente-Termico'!$B$2:$EC$1000, MATCH($O191, 'Ambiente-Termico'!$I$2:$I$1000, 0), MATCH(BR$1, 'Ambiente-Termico'!$B$1:$EC$1, 0))</f>
        <v>0</v>
      </c>
      <c r="BS191" s="2">
        <f>INDEX('Ambiente-Termico'!$B$2:$EC$1000, MATCH($O191, 'Ambiente-Termico'!$I$2:$I$1000, 0), MATCH(BS$1, 'Ambiente-Termico'!$B$1:$EC$1, 0))</f>
        <v>0</v>
      </c>
      <c r="BT191">
        <f>INDEX('Ambiente-Termico'!$B$2:$EC$1000, MATCH($O191, 'Ambiente-Termico'!$I$2:$I$1000, 0), MATCH(BT$1, 'Ambiente-Termico'!$B$1:$EC$1, 0))</f>
        <v>2478</v>
      </c>
      <c r="BU191" s="2">
        <f>INDEX('Ambiente-Termico'!$B$2:$EC$1000, MATCH($O191, 'Ambiente-Termico'!$I$2:$I$1000, 0), MATCH(BU$1, 'Ambiente-Termico'!$B$1:$EC$1, 0))</f>
        <v>0.67890410958904113</v>
      </c>
      <c r="BV191">
        <f>INDEX('Ambiente-Termico'!$B$2:$EC$1000, MATCH($O191, 'Ambiente-Termico'!$I$2:$I$1000, 0), MATCH(BV$1, 'Ambiente-Termico'!$B$1:$EC$1, 0))</f>
        <v>6282</v>
      </c>
      <c r="BW191" s="2">
        <f>INDEX('Ambiente-Termico'!$B$2:$EC$1000, MATCH($O191, 'Ambiente-Termico'!$I$2:$I$1000, 0), MATCH(BW$1, 'Ambiente-Termico'!$B$1:$EC$1, 0))</f>
        <v>0.7171232876712329</v>
      </c>
      <c r="BX191">
        <f>INDEX('Ambiente-Termico'!$B$2:$EC$1000, MATCH($O191, 'Ambiente-Termico'!$I$2:$I$1000, 0), MATCH(BX$1, 'Ambiente-Termico'!$B$1:$EC$1, 0))</f>
        <v>12</v>
      </c>
      <c r="BY191" s="2">
        <f>INDEX('Ambiente-Termico'!$B$2:$EC$1000, MATCH($O191, 'Ambiente-Termico'!$I$2:$I$1000, 0), MATCH(BY$1, 'Ambiente-Termico'!$B$1:$EC$1, 0))</f>
        <v>1.3698630136986299E-3</v>
      </c>
      <c r="BZ191">
        <f>INDEX('Ambiente-Termico'!$B$2:$EC$1000, MATCH($O191, 'Ambiente-Termico'!$I$2:$I$1000, 0), MATCH(BZ$1, 'Ambiente-Termico'!$B$1:$EC$1, 0))</f>
        <v>4020</v>
      </c>
      <c r="CA191" s="2">
        <f>INDEX('Ambiente-Termico'!$B$2:$EC$1000, MATCH($O191, 'Ambiente-Termico'!$I$2:$I$1000, 0), MATCH(CA$1, 'Ambiente-Termico'!$B$1:$EC$1, 0))</f>
        <v>0.4589041095890411</v>
      </c>
      <c r="CB191">
        <f>INDEX('Ambiente-Termico'!$B$2:$EC$1000, MATCH($O191, 'Ambiente-Termico'!$I$2:$I$1000, 0), MATCH(CB$1, 'Ambiente-Termico'!$B$1:$EC$1, 0))</f>
        <v>4728</v>
      </c>
      <c r="CC191" s="2">
        <f>INDEX('Ambiente-Termico'!$B$2:$EC$1000, MATCH($O191, 'Ambiente-Termico'!$I$2:$I$1000, 0), MATCH(CC$1, 'Ambiente-Termico'!$B$1:$EC$1, 0))</f>
        <v>0.53972602739726028</v>
      </c>
      <c r="CD191">
        <f>INDEX('Ambiente-Termico'!$B$2:$EC$1000, MATCH($O191, 'Ambiente-Termico'!$I$2:$I$1000, 0), MATCH(CD$1, 'Ambiente-Termico'!$B$1:$EC$1, 0))</f>
        <v>2902.95</v>
      </c>
      <c r="CE191">
        <f>INDEX('Ambiente-Termico'!$B$2:$EC$1000, MATCH($O191, 'Ambiente-Termico'!$I$2:$I$1000, 0), MATCH(CE$1, 'Ambiente-Termico'!$B$1:$EC$1, 0))</f>
        <v>768.42</v>
      </c>
      <c r="CF191">
        <f>INDEX('Ambiente-Termico'!$B$2:$EC$1000, MATCH($O191, 'Ambiente-Termico'!$I$2:$I$1000, 0), MATCH(CF$1, 'Ambiente-Termico'!$B$1:$EC$1, 0))</f>
        <v>131.95227272727271</v>
      </c>
      <c r="CG191">
        <f>INDEX('Ambiente-Termico'!$B$2:$EC$1000, MATCH($O191, 'Ambiente-Termico'!$I$2:$I$1000, 0), MATCH(CG$1, 'Ambiente-Termico'!$B$1:$EC$1, 0))</f>
        <v>34.92818181818182</v>
      </c>
      <c r="CH191">
        <f>INDEX('Ambiente-Termico'!$B$2:$EC$1000, MATCH($O191, 'Ambiente-Termico'!$I$2:$I$1000, 0), MATCH(CH$1, 'Ambiente-Termico'!$B$1:$EC$1, 0))</f>
        <v>97.024090909090887</v>
      </c>
      <c r="CI191">
        <f>INDEX('Ambiente-Termico'!$B$2:$EC$1000, MATCH($O191, 'Ambiente-Termico'!$I$2:$I$1000, 0), MATCH(CI$1, 'Ambiente-Termico'!$B$1:$EC$1, 0))</f>
        <v>1135.8599999999999</v>
      </c>
      <c r="CJ191">
        <f>INDEX('Ambiente-Termico'!$B$2:$EC$1000, MATCH($O191, 'Ambiente-Termico'!$I$2:$I$1000, 0), MATCH(CJ$1, 'Ambiente-Termico'!$B$1:$EC$1, 0))</f>
        <v>52.428817741136371</v>
      </c>
      <c r="CK191">
        <f>INDEX('Ambiente-Termico'!$B$2:$EC$1000, MATCH($O191, 'Ambiente-Termico'!$I$2:$I$1000, 0), MATCH(CK$1, 'Ambiente-Termico'!$B$1:$EC$1, 0))</f>
        <v>0</v>
      </c>
      <c r="CL191">
        <f>INDEX('Ambiente-Termico'!$B$2:$EC$1000, MATCH($O191, 'Ambiente-Termico'!$I$2:$I$1000, 0), MATCH(CL$1, 'Ambiente-Termico'!$B$1:$EC$1, 0))</f>
        <v>0</v>
      </c>
      <c r="CM191">
        <f>INDEX('Ambiente-Termico'!$B$2:$EC$1000, MATCH($O191, 'Ambiente-Termico'!$I$2:$I$1000, 0), MATCH(CM$1, 'Ambiente-Termico'!$B$1:$EC$1, 0))</f>
        <v>0</v>
      </c>
      <c r="CN191">
        <f>INDEX('Ambiente-Termico'!$B$2:$EC$1000, MATCH($O191, 'Ambiente-Termico'!$I$2:$I$1000, 0), MATCH(CN$1, 'Ambiente-Termico'!$B$1:$EC$1, 0))</f>
        <v>0</v>
      </c>
      <c r="CO191">
        <f>INDEX('Ambiente-Termico'!$B$2:$EC$1000, MATCH($O191, 'Ambiente-Termico'!$I$2:$I$1000, 0), MATCH(CO$1, 'Ambiente-Termico'!$B$1:$EC$1, 0))</f>
        <v>0</v>
      </c>
      <c r="CP191">
        <f>INDEX('Ambiente-Termico'!$B$2:$EC$1000, MATCH($O191, 'Ambiente-Termico'!$I$2:$I$1000, 0), MATCH(CP$1, 'Ambiente-Termico'!$B$1:$EC$1, 0))</f>
        <v>0</v>
      </c>
      <c r="CQ191">
        <f>INDEX('Ambiente-Termico'!$B$2:$EC$1000, MATCH($O191, 'Ambiente-Termico'!$I$2:$I$1000, 0), MATCH(CQ$1, 'Ambiente-Termico'!$B$1:$EC$1, 0))</f>
        <v>0</v>
      </c>
      <c r="CR191">
        <f>INDEX('Ambiente-Termico'!$B$2:$EC$1000, MATCH($O191, 'Ambiente-Termico'!$I$2:$I$1000, 0), MATCH(CR$1, 'Ambiente-Termico'!$B$1:$EC$1, 0))</f>
        <v>0</v>
      </c>
      <c r="CS191">
        <f>INDEX('Ambiente-Termico'!$B$2:$EC$1000, MATCH($O191, 'Ambiente-Termico'!$I$2:$I$1000, 0), MATCH(CS$1, 'Ambiente-Termico'!$B$1:$EC$1, 0))</f>
        <v>0</v>
      </c>
      <c r="CT191">
        <f>INDEX('Ambiente-Termico'!$B$2:$EC$1000, MATCH($O191, 'Ambiente-Termico'!$I$2:$I$1000, 0), MATCH(CT$1, 'Ambiente-Termico'!$B$1:$EC$1, 0))</f>
        <v>0</v>
      </c>
      <c r="CU191">
        <f>INDEX('Ambiente-Termico'!$B$2:$EC$1000, MATCH($O191, 'Ambiente-Termico'!$I$2:$I$1000, 0), MATCH(CU$1, 'Ambiente-Termico'!$B$1:$EC$1, 0))</f>
        <v>0</v>
      </c>
      <c r="CV191">
        <f>INDEX('Ambiente-Termico'!$B$2:$EC$1000, MATCH($O191, 'Ambiente-Termico'!$I$2:$I$1000, 0), MATCH(CV$1, 'Ambiente-Termico'!$B$1:$EC$1, 0))</f>
        <v>0</v>
      </c>
      <c r="CW191">
        <f>INDEX('Ambiente-Termico'!$B$2:$EC$1000, MATCH($O191, 'Ambiente-Termico'!$I$2:$I$1000, 0), MATCH(CW$1, 'Ambiente-Termico'!$B$1:$EC$1, 0))</f>
        <v>0</v>
      </c>
      <c r="CX191">
        <f>INDEX('Ambiente-Termico'!$B$2:$EC$1000, MATCH($O191, 'Ambiente-Termico'!$I$2:$I$1000, 0), MATCH(CX$1, 'Ambiente-Termico'!$B$1:$EC$1, 0))</f>
        <v>0</v>
      </c>
      <c r="CY191">
        <f>INDEX('Ambiente-Termico'!$B$2:$EC$1000, MATCH($O191, 'Ambiente-Termico'!$I$2:$I$1000, 0), MATCH(CY$1, 'Ambiente-Termico'!$B$1:$EC$1, 0))</f>
        <v>0</v>
      </c>
      <c r="CZ191">
        <f>INDEX('Ambiente-Termico'!$B$2:$EC$1000, MATCH($O191, 'Ambiente-Termico'!$I$2:$I$1000, 0), MATCH(CZ$1, 'Ambiente-Termico'!$B$1:$EC$1, 0))</f>
        <v>0</v>
      </c>
      <c r="DA191">
        <f>INDEX('Ambiente-Termico'!$B$2:$EC$1000, MATCH($O191, 'Ambiente-Termico'!$I$2:$I$1000, 0), MATCH(DA$1, 'Ambiente-Termico'!$B$1:$EC$1, 0))</f>
        <v>0</v>
      </c>
      <c r="DB191">
        <f>INDEX('Ambiente-Termico'!$B$2:$EC$1000, MATCH($O191, 'Ambiente-Termico'!$I$2:$I$1000, 0), MATCH(DB$1, 'Ambiente-Termico'!$B$1:$EC$1, 0))</f>
        <v>0</v>
      </c>
      <c r="DC191">
        <f>INDEX('Ambiente-Termico'!$B$2:$EC$1000, MATCH($O191, 'Ambiente-Termico'!$I$2:$I$1000, 0), MATCH(DC$1, 'Ambiente-Termico'!$B$1:$EC$1, 0))</f>
        <v>0</v>
      </c>
      <c r="DD191">
        <f>INDEX('Ambiente-Termico'!$B$2:$EC$1000, MATCH($O191, 'Ambiente-Termico'!$I$2:$I$1000, 0), MATCH(DD$1, 'Ambiente-Termico'!$B$1:$EC$1, 0))</f>
        <v>0</v>
      </c>
      <c r="DE191">
        <f>INDEX('Ambiente-Termico'!$B$2:$EC$1000, MATCH($O191, 'Ambiente-Termico'!$I$2:$I$1000, 0), MATCH(DE$1, 'Ambiente-Termico'!$B$1:$EC$1, 0))</f>
        <v>0</v>
      </c>
      <c r="DF191">
        <f>INDEX('Ambiente-Termico'!$B$2:$EC$1000, MATCH($O191, 'Ambiente-Termico'!$I$2:$I$1000, 0), MATCH(DF$1, 'Ambiente-Termico'!$B$1:$EC$1, 0))</f>
        <v>0</v>
      </c>
      <c r="DG191">
        <f>INDEX('Ambiente-Termico'!$B$2:$EC$1000, MATCH($O191, 'Ambiente-Termico'!$I$2:$I$1000, 0), MATCH(DG$1, 'Ambiente-Termico'!$B$1:$EC$1, 0))</f>
        <v>0</v>
      </c>
      <c r="DH191">
        <f>INDEX('Ambiente-Termico'!$B$2:$EC$1000, MATCH($O191, 'Ambiente-Termico'!$I$2:$I$1000, 0), MATCH(DH$1, 'Ambiente-Termico'!$B$1:$EC$1, 0))</f>
        <v>0</v>
      </c>
      <c r="DI191">
        <f>INDEX('Ambiente-Termico'!$B$2:$EC$1000, MATCH($O191, 'Ambiente-Termico'!$I$2:$I$1000, 0), MATCH(DI$1, 'Ambiente-Termico'!$B$1:$EC$1, 0))</f>
        <v>0</v>
      </c>
      <c r="DJ191">
        <f>INDEX('Ambiente-Termico'!$B$2:$EC$1000, MATCH($O191, 'Ambiente-Termico'!$I$2:$I$1000, 0), MATCH(DJ$1, 'Ambiente-Termico'!$B$1:$EC$1, 0))</f>
        <v>0</v>
      </c>
      <c r="DK191">
        <f>INDEX('Ambiente-Termico'!$B$2:$EC$1000, MATCH($O191, 'Ambiente-Termico'!$I$2:$I$1000, 0), MATCH(DK$1, 'Ambiente-Termico'!$B$1:$EC$1, 0))</f>
        <v>0</v>
      </c>
      <c r="DL191">
        <f>INDEX('Ambiente-Termico'!$B$2:$EC$1000, MATCH($O191, 'Ambiente-Termico'!$I$2:$I$1000, 0), MATCH(DL$1, 'Ambiente-Termico'!$B$1:$EC$1, 0))</f>
        <v>0</v>
      </c>
      <c r="DM191">
        <f>INDEX('Ambiente-Termico'!$B$2:$EC$1000, MATCH($O191, 'Ambiente-Termico'!$I$2:$I$1000, 0), MATCH(DM$1, 'Ambiente-Termico'!$B$1:$EC$1, 0))</f>
        <v>0</v>
      </c>
      <c r="DN191" s="2">
        <f t="shared" si="90"/>
        <v>0.55387069557720414</v>
      </c>
      <c r="DO191" s="2">
        <f t="shared" si="91"/>
        <v>5.6250153521161472E-2</v>
      </c>
      <c r="DP191" s="2">
        <f t="shared" si="92"/>
        <v>0.55387069557720425</v>
      </c>
      <c r="DQ191" s="2">
        <f t="shared" si="93"/>
        <v>5.625015352116125E-2</v>
      </c>
      <c r="DR191" s="2">
        <f t="shared" si="94"/>
        <v>0.62504413508409828</v>
      </c>
      <c r="DS191" s="2">
        <f t="shared" si="95"/>
        <v>0.84328296430384775</v>
      </c>
      <c r="DT191" s="2">
        <f t="shared" si="96"/>
        <v>-0.5553381308966332</v>
      </c>
      <c r="DU191" s="2">
        <f t="shared" si="97"/>
        <v>0</v>
      </c>
      <c r="DV191" s="2">
        <f t="shared" si="98"/>
        <v>0</v>
      </c>
      <c r="DW191" s="2">
        <f t="shared" si="99"/>
        <v>0</v>
      </c>
      <c r="DX191" s="2">
        <f t="shared" si="100"/>
        <v>0</v>
      </c>
      <c r="DY191" s="2">
        <f t="shared" si="101"/>
        <v>0</v>
      </c>
      <c r="DZ191" s="2">
        <f t="shared" si="102"/>
        <v>0</v>
      </c>
      <c r="EA191" s="2">
        <f t="shared" si="103"/>
        <v>0</v>
      </c>
      <c r="EB191" s="2">
        <f t="shared" si="104"/>
        <v>0</v>
      </c>
      <c r="EC191" s="2">
        <f t="shared" si="105"/>
        <v>0</v>
      </c>
      <c r="ED191" s="2">
        <f t="shared" si="106"/>
        <v>0</v>
      </c>
      <c r="EE191" s="2">
        <f t="shared" si="107"/>
        <v>0</v>
      </c>
      <c r="EF191" s="2">
        <f t="shared" si="108"/>
        <v>0</v>
      </c>
      <c r="EG191" s="2">
        <f t="shared" si="109"/>
        <v>0</v>
      </c>
      <c r="EH191" s="2">
        <f t="shared" si="110"/>
        <v>0</v>
      </c>
      <c r="EI191" s="2">
        <f t="shared" si="111"/>
        <v>0</v>
      </c>
      <c r="EJ191" s="2">
        <f t="shared" si="112"/>
        <v>0</v>
      </c>
      <c r="EK191" s="2">
        <f t="shared" si="113"/>
        <v>0</v>
      </c>
      <c r="EL191" s="2">
        <f t="shared" si="114"/>
        <v>0</v>
      </c>
      <c r="EM191" s="2">
        <f t="shared" si="115"/>
        <v>0</v>
      </c>
      <c r="EN191" s="2">
        <f t="shared" si="116"/>
        <v>0</v>
      </c>
      <c r="EO191" s="2">
        <f t="shared" si="117"/>
        <v>0</v>
      </c>
      <c r="EP191" s="2">
        <f t="shared" si="118"/>
        <v>0</v>
      </c>
      <c r="EQ191" s="2">
        <f t="shared" si="119"/>
        <v>0</v>
      </c>
      <c r="ER191" s="2">
        <f t="shared" si="120"/>
        <v>0</v>
      </c>
      <c r="ES191" s="2">
        <f t="shared" si="121"/>
        <v>0</v>
      </c>
      <c r="ET191" s="2">
        <f t="shared" si="122"/>
        <v>0</v>
      </c>
      <c r="EU191" s="2">
        <f t="shared" si="123"/>
        <v>0</v>
      </c>
      <c r="EV191">
        <f>INDEX('Ambiente-Luminico'!$B$2:$DZ$1000, MATCH($P191, 'Ambiente-Luminico'!$M$2:$M$1000, 0), MATCH(EV$1, 'Ambiente-Luminico'!$B$1:$DZ$1, 0))</f>
        <v>0.76785713</v>
      </c>
      <c r="EW191">
        <f>INDEX('Ambiente-Luminico'!$B$2:$DZ$1000, MATCH($P191, 'Ambiente-Luminico'!$M$2:$M$1000, 0), MATCH(EW$1, 'Ambiente-Luminico'!$B$1:$DZ$1, 0))</f>
        <v>0.53571427000000005</v>
      </c>
      <c r="EX191">
        <f>INDEX('Ambiente-Luminico'!$B$2:$DZ$1000, MATCH($P191, 'Ambiente-Luminico'!$M$2:$M$1000, 0), MATCH(EX$1, 'Ambiente-Luminico'!$B$1:$DZ$1, 0))</f>
        <v>0</v>
      </c>
      <c r="EY191">
        <f>INDEX('Ambiente-Luminico'!$B$2:$DZ$1000, MATCH($P191, 'Ambiente-Luminico'!$M$2:$M$1000, 0), MATCH(EY$1, 'Ambiente-Luminico'!$B$1:$DZ$1, 0))</f>
        <v>0.57331692999999995</v>
      </c>
      <c r="EZ191">
        <f>INDEX('Ambiente-Luminico'!$B$2:$DZ$1000, MATCH($P191, 'Ambiente-Luminico'!$M$2:$M$1000, 0), MATCH(EZ$1, 'Ambiente-Luminico'!$B$1:$DZ$1, 0))</f>
        <v>4.8101763999999998E-2</v>
      </c>
      <c r="FA191">
        <f>INDEX('Ambiente-Luminico'!$B$2:$DZ$1000, MATCH($P191, 'Ambiente-Luminico'!$M$2:$M$1000, 0), MATCH(FA$1, 'Ambiente-Luminico'!$B$1:$DZ$1, 0))</f>
        <v>658.23159999999996</v>
      </c>
      <c r="FB191">
        <f>INDEX('Ambiente-Luminico'!$B$2:$DZ$1000, MATCH($P191, 'Ambiente-Luminico'!$M$2:$M$1000, 0), MATCH(FB$1, 'Ambiente-Luminico'!$B$1:$DZ$1, 0))</f>
        <v>0.44196429999999998</v>
      </c>
    </row>
    <row r="192" spans="1:158" x14ac:dyDescent="0.3">
      <c r="A192">
        <f>IF(INDEX(Plan1!O$5:O$1000,ROW()-1)="","",INDEX(Plan1!O$5:O$1000,ROW()-1))</f>
        <v>191</v>
      </c>
      <c r="B192" t="str">
        <f>IF(INDEX(Plan1!P$5:P$1000,ROW()-1)="","",INDEX(Plan1!P$5:P$1000,ROW()-1))</f>
        <v>CTD-VN-V60-ST</v>
      </c>
      <c r="C192" t="str">
        <f>IF(INDEX(Plan1!Q$5:Q$1000,ROW()-1)="","",INDEX(Plan1!Q$5:Q$1000,ROW()-1))</f>
        <v>CTD</v>
      </c>
      <c r="D192" t="str">
        <f>IF(INDEX(Plan1!R$5:R$1000,ROW()-1)="","",INDEX(Plan1!R$5:R$1000,ROW()-1))</f>
        <v>VN</v>
      </c>
      <c r="E192" t="str">
        <f>IF(INDEX(Plan1!S$5:S$1000,ROW()-1)="","",INDEX(Plan1!S$5:S$1000,ROW()-1))</f>
        <v>V60</v>
      </c>
      <c r="F192" t="str">
        <f>IF(INDEX(Plan1!T$5:T$1000,ROW()-1)="","",INDEX(Plan1!T$5:T$1000,ROW()-1))</f>
        <v>ST</v>
      </c>
      <c r="G192" t="str">
        <f>IF(INDEX(Plan1!U$5:U$1000,ROW()-1)="","",INDEX(Plan1!U$5:U$1000,ROW()-1))</f>
        <v>DORMITÓRIO 3</v>
      </c>
      <c r="H192">
        <f>IF(INDEX(Plan1!W$5:W$1000,ROW()-1)="","",INDEX(Plan1!W$5:W$1000,ROW()-1))</f>
        <v>22</v>
      </c>
      <c r="I192">
        <f>IF(INDEX(Plan1!X$5:X$1000,ROW()-1)="","",INDEX(Plan1!X$5:X$1000,ROW()-1))</f>
        <v>31.02</v>
      </c>
      <c r="J192">
        <f>IF(INDEX(Plan1!Y$5:Y$1000,ROW()-1)="","",INDEX(Plan1!Y$5:Y$1000,ROW()-1))</f>
        <v>10.24</v>
      </c>
      <c r="K192" s="16">
        <f>IF(INDEX(Plan1!Z$5:Z$1000,ROW()-1)="","",INDEX(Plan1!Z$5:Z$1000,ROW()-1))</f>
        <v>0.33</v>
      </c>
      <c r="L192" s="2">
        <f>IF(INDEX(Plan1!AA$5:AA$1000,ROW()-1)="","",INDEX(Plan1!AA$5:AA$1000,ROW()-1))</f>
        <v>0.47</v>
      </c>
      <c r="M192" t="str">
        <f t="shared" si="124"/>
        <v>ST</v>
      </c>
      <c r="N192" t="str">
        <f t="shared" si="125"/>
        <v>Oeste</v>
      </c>
      <c r="O192" t="str">
        <f t="shared" si="126"/>
        <v>CTD-VN-V60-ST-DORMITÓRIO 3-ST</v>
      </c>
      <c r="P192" t="str">
        <f t="shared" si="127"/>
        <v>CTD-VN-V60-ST-DORMITÓRIO 3-ST</v>
      </c>
      <c r="Q192" t="str">
        <f t="shared" si="128"/>
        <v>CTD_ST_V60</v>
      </c>
      <c r="R192" t="str">
        <f t="shared" si="129"/>
        <v>CTD_ST_V60_sDG</v>
      </c>
      <c r="S192" t="str">
        <f t="shared" si="130"/>
        <v>CTD-DORM-03</v>
      </c>
      <c r="T192" t="str">
        <f t="shared" si="131"/>
        <v>CTD-VN-V86-ST-DORMITÓRIO 3-ST</v>
      </c>
      <c r="U192">
        <f>INDEX('Ambiente-Termico'!$B$2:$EC$1000, MATCH($O192, 'Ambiente-Termico'!$I$2:$I$1000, 0), MATCH(U$1, 'Ambiente-Termico'!$B$1:$EC$1, 0))</f>
        <v>3650</v>
      </c>
      <c r="V192">
        <f>INDEX('Ambiente-Termico'!$B$2:$EC$1000, MATCH($O192, 'Ambiente-Termico'!$I$2:$I$1000, 0), MATCH(V$1, 'Ambiente-Termico'!$B$1:$EC$1, 0))</f>
        <v>27.28</v>
      </c>
      <c r="W192">
        <f>INDEX('Ambiente-Termico'!$B$2:$EC$1000, MATCH($O192, 'Ambiente-Termico'!$I$2:$I$1000, 0), MATCH(W$1, 'Ambiente-Termico'!$B$1:$EC$1, 0))</f>
        <v>29.75</v>
      </c>
      <c r="X192">
        <f>INDEX('Ambiente-Termico'!$B$2:$EC$1000, MATCH($O192, 'Ambiente-Termico'!$I$2:$I$1000, 0), MATCH(X$1, 'Ambiente-Termico'!$B$1:$EC$1, 0))</f>
        <v>19.75</v>
      </c>
      <c r="Y192">
        <f>INDEX('Ambiente-Termico'!$B$2:$EC$1000, MATCH($O192, 'Ambiente-Termico'!$I$2:$I$1000, 0), MATCH(Y$1, 'Ambiente-Termico'!$B$1:$EC$1, 0))</f>
        <v>21.05</v>
      </c>
      <c r="Z192">
        <f>INDEX('Ambiente-Termico'!$B$2:$EC$1000, MATCH($O192, 'Ambiente-Termico'!$I$2:$I$1000, 0), MATCH(Z$1, 'Ambiente-Termico'!$B$1:$EC$1, 0))</f>
        <v>26.73</v>
      </c>
      <c r="AA192">
        <f>INDEX('Ambiente-Termico'!$B$2:$EC$1000, MATCH($O192, 'Ambiente-Termico'!$I$2:$I$1000, 0), MATCH(AA$1, 'Ambiente-Termico'!$B$1:$EC$1, 0))</f>
        <v>30.52</v>
      </c>
      <c r="AB192">
        <f>INDEX('Ambiente-Termico'!$B$2:$EC$1000, MATCH($O192, 'Ambiente-Termico'!$I$2:$I$1000, 0), MATCH(AB$1, 'Ambiente-Termico'!$B$1:$EC$1, 0))</f>
        <v>20.27</v>
      </c>
      <c r="AC192">
        <f>INDEX('Ambiente-Termico'!$B$2:$EC$1000, MATCH($O192, 'Ambiente-Termico'!$I$2:$I$1000, 0), MATCH(AC$1, 'Ambiente-Termico'!$B$1:$EC$1, 0))</f>
        <v>21.44</v>
      </c>
      <c r="AD192">
        <f>INDEX('Ambiente-Termico'!$B$2:$EC$1000, MATCH($O192, 'Ambiente-Termico'!$I$2:$I$1000, 0), MATCH(AD$1, 'Ambiente-Termico'!$B$1:$EC$1, 0))</f>
        <v>27</v>
      </c>
      <c r="AE192">
        <f>INDEX('Ambiente-Termico'!$B$2:$EC$1000, MATCH($O192, 'Ambiente-Termico'!$I$2:$I$1000, 0), MATCH(AE$1, 'Ambiente-Termico'!$B$1:$EC$1, 0))</f>
        <v>30.03</v>
      </c>
      <c r="AF192">
        <f>INDEX('Ambiente-Termico'!$B$2:$EC$1000, MATCH($O192, 'Ambiente-Termico'!$I$2:$I$1000, 0), MATCH(AF$1, 'Ambiente-Termico'!$B$1:$EC$1, 0))</f>
        <v>20.010000000000002</v>
      </c>
      <c r="AG192">
        <f>INDEX('Ambiente-Termico'!$B$2:$EC$1000, MATCH($O192, 'Ambiente-Termico'!$I$2:$I$1000, 0), MATCH(AG$1, 'Ambiente-Termico'!$B$1:$EC$1, 0))</f>
        <v>21.25</v>
      </c>
      <c r="AH192" s="2">
        <f t="shared" si="132"/>
        <v>1.8294914013903263E-3</v>
      </c>
      <c r="AI192" s="2">
        <f t="shared" si="132"/>
        <v>-5.7471264367816577E-3</v>
      </c>
      <c r="AJ192" s="2">
        <f t="shared" si="132"/>
        <v>1.5166835187058192E-3</v>
      </c>
      <c r="AK192" s="2">
        <f t="shared" si="132"/>
        <v>1.8966334755807779E-3</v>
      </c>
      <c r="AL192" s="2">
        <f t="shared" si="133"/>
        <v>9.2661230541141171E-3</v>
      </c>
      <c r="AM192" s="2">
        <f t="shared" si="133"/>
        <v>-1.6409583196586031E-3</v>
      </c>
      <c r="AN192" s="2">
        <f t="shared" si="133"/>
        <v>4.9091801669122193E-3</v>
      </c>
      <c r="AO192" s="2">
        <f t="shared" si="133"/>
        <v>6.026889197960128E-3</v>
      </c>
      <c r="AP192" s="2">
        <f t="shared" si="134"/>
        <v>5.5248618784530246E-3</v>
      </c>
      <c r="AQ192" s="2">
        <f t="shared" si="134"/>
        <v>-4.3478260869564966E-3</v>
      </c>
      <c r="AR192" s="2">
        <f t="shared" si="134"/>
        <v>2.989536621823552E-3</v>
      </c>
      <c r="AS192" s="2">
        <f t="shared" si="134"/>
        <v>3.7505860290669712E-3</v>
      </c>
      <c r="AT192">
        <f>INDEX('Ambiente-Termico'!$B$2:$EC$1000, MATCH($O192, 'Ambiente-Termico'!$I$2:$I$1000, 0), MATCH(AT$1, 'Ambiente-Termico'!$B$1:$EC$1, 0))</f>
        <v>0</v>
      </c>
      <c r="AU192" s="2">
        <f>INDEX('Ambiente-Termico'!$B$2:$EC$1000, MATCH($O192, 'Ambiente-Termico'!$I$2:$I$1000, 0), MATCH(AU$1, 'Ambiente-Termico'!$B$1:$EC$1, 0))</f>
        <v>0</v>
      </c>
      <c r="AV192">
        <f>INDEX('Ambiente-Termico'!$B$2:$EC$1000, MATCH($O192, 'Ambiente-Termico'!$I$2:$I$1000, 0), MATCH(AV$1, 'Ambiente-Termico'!$B$1:$EC$1, 0))</f>
        <v>3614</v>
      </c>
      <c r="AW192" s="2">
        <f>INDEX('Ambiente-Termico'!$B$2:$EC$1000, MATCH($O192, 'Ambiente-Termico'!$I$2:$I$1000, 0), MATCH(AW$1, 'Ambiente-Termico'!$B$1:$EC$1, 0))</f>
        <v>0.99013698630136981</v>
      </c>
      <c r="AX192">
        <f>INDEX('Ambiente-Termico'!$B$2:$EC$1000, MATCH($O192, 'Ambiente-Termico'!$I$2:$I$1000, 0), MATCH(AX$1, 'Ambiente-Termico'!$B$1:$EC$1, 0))</f>
        <v>36</v>
      </c>
      <c r="AY192" s="2">
        <f>INDEX('Ambiente-Termico'!$B$2:$EC$1000, MATCH($O192, 'Ambiente-Termico'!$I$2:$I$1000, 0), MATCH(AY$1, 'Ambiente-Termico'!$B$1:$EC$1, 0))</f>
        <v>9.8630136986301367E-3</v>
      </c>
      <c r="AZ192">
        <f>INDEX('Ambiente-Termico'!$B$2:$EC$1000, MATCH($O192, 'Ambiente-Termico'!$I$2:$I$1000, 0), MATCH(AZ$1, 'Ambiente-Termico'!$B$1:$EC$1, 0))</f>
        <v>9</v>
      </c>
      <c r="BA192" s="2">
        <f>INDEX('Ambiente-Termico'!$B$2:$EC$1000, MATCH($O192, 'Ambiente-Termico'!$I$2:$I$1000, 0), MATCH(BA$1, 'Ambiente-Termico'!$B$1:$EC$1, 0))</f>
        <v>1.0273972602739729E-3</v>
      </c>
      <c r="BB192">
        <f>INDEX('Ambiente-Termico'!$B$2:$EC$1000, MATCH($O192, 'Ambiente-Termico'!$I$2:$I$1000, 0), MATCH(BB$1, 'Ambiente-Termico'!$B$1:$EC$1, 0))</f>
        <v>8567</v>
      </c>
      <c r="BC192" s="2">
        <f>INDEX('Ambiente-Termico'!$B$2:$EC$1000, MATCH($O192, 'Ambiente-Termico'!$I$2:$I$1000, 0), MATCH(BC$1, 'Ambiente-Termico'!$B$1:$EC$1, 0))</f>
        <v>0.97796803652968034</v>
      </c>
      <c r="BD192" t="e">
        <f>INDEX('Ambiente-Termico'!$B$2:$EC$1000, MATCH($O192, 'Ambiente-Termico'!$I$2:$I$1000, 0), MATCH(BD$1, 'Ambiente-Termico'!$B$1:$EC$1, 0))</f>
        <v>#N/A</v>
      </c>
      <c r="BE192" s="2" t="e">
        <f>INDEX('Ambiente-Termico'!$B$2:$EC$1000, MATCH($O192, 'Ambiente-Termico'!$I$2:$I$1000, 0), MATCH(BE$1, 'Ambiente-Termico'!$B$1:$EC$1, 0))</f>
        <v>#N/A</v>
      </c>
      <c r="BF192">
        <f>INDEX('Ambiente-Termico'!$B$2:$EC$1000, MATCH($O192, 'Ambiente-Termico'!$I$2:$I$1000, 0), MATCH(BF$1, 'Ambiente-Termico'!$B$1:$EC$1, 0))</f>
        <v>4</v>
      </c>
      <c r="BG192" s="2">
        <f>INDEX('Ambiente-Termico'!$B$2:$EC$1000, MATCH($O192, 'Ambiente-Termico'!$I$2:$I$1000, 0), MATCH(BG$1, 'Ambiente-Termico'!$B$1:$EC$1, 0))</f>
        <v>1.095890410958904E-3</v>
      </c>
      <c r="BH192">
        <f>INDEX('Ambiente-Termico'!$B$2:$EC$1000, MATCH($O192, 'Ambiente-Termico'!$I$2:$I$1000, 0), MATCH(BH$1, 'Ambiente-Termico'!$B$1:$EC$1, 0))</f>
        <v>473</v>
      </c>
      <c r="BI192" s="2">
        <f>INDEX('Ambiente-Termico'!$B$2:$EC$1000, MATCH($O192, 'Ambiente-Termico'!$I$2:$I$1000, 0), MATCH(BI$1, 'Ambiente-Termico'!$B$1:$EC$1, 0))</f>
        <v>0.12958904109589039</v>
      </c>
      <c r="BJ192">
        <f>INDEX('Ambiente-Termico'!$B$2:$EC$1000, MATCH($O192, 'Ambiente-Termico'!$I$2:$I$1000, 0), MATCH(BJ$1, 'Ambiente-Termico'!$B$1:$EC$1, 0))</f>
        <v>3173</v>
      </c>
      <c r="BK192" s="2">
        <f>INDEX('Ambiente-Termico'!$B$2:$EC$1000, MATCH($O192, 'Ambiente-Termico'!$I$2:$I$1000, 0), MATCH(BK$1, 'Ambiente-Termico'!$B$1:$EC$1, 0))</f>
        <v>0.86931506849315066</v>
      </c>
      <c r="BL192">
        <f>INDEX('Ambiente-Termico'!$B$2:$EC$1000, MATCH($O192, 'Ambiente-Termico'!$I$2:$I$1000, 0), MATCH(BL$1, 'Ambiente-Termico'!$B$1:$EC$1, 0))</f>
        <v>320</v>
      </c>
      <c r="BM192" s="2">
        <f>INDEX('Ambiente-Termico'!$B$2:$EC$1000, MATCH($O192, 'Ambiente-Termico'!$I$2:$I$1000, 0), MATCH(BM$1, 'Ambiente-Termico'!$B$1:$EC$1, 0))</f>
        <v>3.6529680365296802E-2</v>
      </c>
      <c r="BN192">
        <f>INDEX('Ambiente-Termico'!$B$2:$EC$1000, MATCH($O192, 'Ambiente-Termico'!$I$2:$I$1000, 0), MATCH(BN$1, 'Ambiente-Termico'!$B$1:$EC$1, 0))</f>
        <v>824</v>
      </c>
      <c r="BO192" s="2">
        <f>INDEX('Ambiente-Termico'!$B$2:$EC$1000, MATCH($O192, 'Ambiente-Termico'!$I$2:$I$1000, 0), MATCH(BO$1, 'Ambiente-Termico'!$B$1:$EC$1, 0))</f>
        <v>9.4063926940639267E-2</v>
      </c>
      <c r="BP192">
        <f>INDEX('Ambiente-Termico'!$B$2:$EC$1000, MATCH($O192, 'Ambiente-Termico'!$I$2:$I$1000, 0), MATCH(BP$1, 'Ambiente-Termico'!$B$1:$EC$1, 0))</f>
        <v>7616</v>
      </c>
      <c r="BQ192" s="2">
        <f>INDEX('Ambiente-Termico'!$B$2:$EC$1000, MATCH($O192, 'Ambiente-Termico'!$I$2:$I$1000, 0), MATCH(BQ$1, 'Ambiente-Termico'!$B$1:$EC$1, 0))</f>
        <v>0.86940639269406395</v>
      </c>
      <c r="BR192">
        <f>INDEX('Ambiente-Termico'!$B$2:$EC$1000, MATCH($O192, 'Ambiente-Termico'!$I$2:$I$1000, 0), MATCH(BR$1, 'Ambiente-Termico'!$B$1:$EC$1, 0))</f>
        <v>0</v>
      </c>
      <c r="BS192" s="2">
        <f>INDEX('Ambiente-Termico'!$B$2:$EC$1000, MATCH($O192, 'Ambiente-Termico'!$I$2:$I$1000, 0), MATCH(BS$1, 'Ambiente-Termico'!$B$1:$EC$1, 0))</f>
        <v>0</v>
      </c>
      <c r="BT192">
        <f>INDEX('Ambiente-Termico'!$B$2:$EC$1000, MATCH($O192, 'Ambiente-Termico'!$I$2:$I$1000, 0), MATCH(BT$1, 'Ambiente-Termico'!$B$1:$EC$1, 0))</f>
        <v>2415</v>
      </c>
      <c r="BU192" s="2">
        <f>INDEX('Ambiente-Termico'!$B$2:$EC$1000, MATCH($O192, 'Ambiente-Termico'!$I$2:$I$1000, 0), MATCH(BU$1, 'Ambiente-Termico'!$B$1:$EC$1, 0))</f>
        <v>0.66164383561643836</v>
      </c>
      <c r="BV192">
        <f>INDEX('Ambiente-Termico'!$B$2:$EC$1000, MATCH($O192, 'Ambiente-Termico'!$I$2:$I$1000, 0), MATCH(BV$1, 'Ambiente-Termico'!$B$1:$EC$1, 0))</f>
        <v>6345</v>
      </c>
      <c r="BW192" s="2">
        <f>INDEX('Ambiente-Termico'!$B$2:$EC$1000, MATCH($O192, 'Ambiente-Termico'!$I$2:$I$1000, 0), MATCH(BW$1, 'Ambiente-Termico'!$B$1:$EC$1, 0))</f>
        <v>0.72431506849315064</v>
      </c>
      <c r="BX192">
        <f>INDEX('Ambiente-Termico'!$B$2:$EC$1000, MATCH($O192, 'Ambiente-Termico'!$I$2:$I$1000, 0), MATCH(BX$1, 'Ambiente-Termico'!$B$1:$EC$1, 0))</f>
        <v>34</v>
      </c>
      <c r="BY192" s="2">
        <f>INDEX('Ambiente-Termico'!$B$2:$EC$1000, MATCH($O192, 'Ambiente-Termico'!$I$2:$I$1000, 0), MATCH(BY$1, 'Ambiente-Termico'!$B$1:$EC$1, 0))</f>
        <v>3.8812785388127849E-3</v>
      </c>
      <c r="BZ192">
        <f>INDEX('Ambiente-Termico'!$B$2:$EC$1000, MATCH($O192, 'Ambiente-Termico'!$I$2:$I$1000, 0), MATCH(BZ$1, 'Ambiente-Termico'!$B$1:$EC$1, 0))</f>
        <v>3799</v>
      </c>
      <c r="CA192" s="2">
        <f>INDEX('Ambiente-Termico'!$B$2:$EC$1000, MATCH($O192, 'Ambiente-Termico'!$I$2:$I$1000, 0), MATCH(CA$1, 'Ambiente-Termico'!$B$1:$EC$1, 0))</f>
        <v>0.43367579908675802</v>
      </c>
      <c r="CB192">
        <f>INDEX('Ambiente-Termico'!$B$2:$EC$1000, MATCH($O192, 'Ambiente-Termico'!$I$2:$I$1000, 0), MATCH(CB$1, 'Ambiente-Termico'!$B$1:$EC$1, 0))</f>
        <v>4927</v>
      </c>
      <c r="CC192" s="2">
        <f>INDEX('Ambiente-Termico'!$B$2:$EC$1000, MATCH($O192, 'Ambiente-Termico'!$I$2:$I$1000, 0), MATCH(CC$1, 'Ambiente-Termico'!$B$1:$EC$1, 0))</f>
        <v>0.56244292237442928</v>
      </c>
      <c r="CD192">
        <f>INDEX('Ambiente-Termico'!$B$2:$EC$1000, MATCH($O192, 'Ambiente-Termico'!$I$2:$I$1000, 0), MATCH(CD$1, 'Ambiente-Termico'!$B$1:$EC$1, 0))</f>
        <v>4976.22</v>
      </c>
      <c r="CE192">
        <f>INDEX('Ambiente-Termico'!$B$2:$EC$1000, MATCH($O192, 'Ambiente-Termico'!$I$2:$I$1000, 0), MATCH(CE$1, 'Ambiente-Termico'!$B$1:$EC$1, 0))</f>
        <v>783.25</v>
      </c>
      <c r="CF192">
        <f>INDEX('Ambiente-Termico'!$B$2:$EC$1000, MATCH($O192, 'Ambiente-Termico'!$I$2:$I$1000, 0), MATCH(CF$1, 'Ambiente-Termico'!$B$1:$EC$1, 0))</f>
        <v>226.19181818181821</v>
      </c>
      <c r="CG192">
        <f>INDEX('Ambiente-Termico'!$B$2:$EC$1000, MATCH($O192, 'Ambiente-Termico'!$I$2:$I$1000, 0), MATCH(CG$1, 'Ambiente-Termico'!$B$1:$EC$1, 0))</f>
        <v>35.602272727272727</v>
      </c>
      <c r="CH192">
        <f>INDEX('Ambiente-Termico'!$B$2:$EC$1000, MATCH($O192, 'Ambiente-Termico'!$I$2:$I$1000, 0), MATCH(CH$1, 'Ambiente-Termico'!$B$1:$EC$1, 0))</f>
        <v>190.58954545454549</v>
      </c>
      <c r="CI192">
        <f>INDEX('Ambiente-Termico'!$B$2:$EC$1000, MATCH($O192, 'Ambiente-Termico'!$I$2:$I$1000, 0), MATCH(CI$1, 'Ambiente-Termico'!$B$1:$EC$1, 0))</f>
        <v>4066.02</v>
      </c>
      <c r="CJ192">
        <f>INDEX('Ambiente-Termico'!$B$2:$EC$1000, MATCH($O192, 'Ambiente-Termico'!$I$2:$I$1000, 0), MATCH(CJ$1, 'Ambiente-Termico'!$B$1:$EC$1, 0))</f>
        <v>46.760386755644838</v>
      </c>
      <c r="CK192">
        <f>INDEX('Ambiente-Termico'!$B$2:$EC$1000, MATCH($O192, 'Ambiente-Termico'!$I$2:$I$1000, 0), MATCH(CK$1, 'Ambiente-Termico'!$B$1:$EC$1, 0))</f>
        <v>0</v>
      </c>
      <c r="CL192">
        <f>INDEX('Ambiente-Termico'!$B$2:$EC$1000, MATCH($O192, 'Ambiente-Termico'!$I$2:$I$1000, 0), MATCH(CL$1, 'Ambiente-Termico'!$B$1:$EC$1, 0))</f>
        <v>0</v>
      </c>
      <c r="CM192">
        <f>INDEX('Ambiente-Termico'!$B$2:$EC$1000, MATCH($O192, 'Ambiente-Termico'!$I$2:$I$1000, 0), MATCH(CM$1, 'Ambiente-Termico'!$B$1:$EC$1, 0))</f>
        <v>0</v>
      </c>
      <c r="CN192">
        <f>INDEX('Ambiente-Termico'!$B$2:$EC$1000, MATCH($O192, 'Ambiente-Termico'!$I$2:$I$1000, 0), MATCH(CN$1, 'Ambiente-Termico'!$B$1:$EC$1, 0))</f>
        <v>0</v>
      </c>
      <c r="CO192">
        <f>INDEX('Ambiente-Termico'!$B$2:$EC$1000, MATCH($O192, 'Ambiente-Termico'!$I$2:$I$1000, 0), MATCH(CO$1, 'Ambiente-Termico'!$B$1:$EC$1, 0))</f>
        <v>0</v>
      </c>
      <c r="CP192">
        <f>INDEX('Ambiente-Termico'!$B$2:$EC$1000, MATCH($O192, 'Ambiente-Termico'!$I$2:$I$1000, 0), MATCH(CP$1, 'Ambiente-Termico'!$B$1:$EC$1, 0))</f>
        <v>0</v>
      </c>
      <c r="CQ192">
        <f>INDEX('Ambiente-Termico'!$B$2:$EC$1000, MATCH($O192, 'Ambiente-Termico'!$I$2:$I$1000, 0), MATCH(CQ$1, 'Ambiente-Termico'!$B$1:$EC$1, 0))</f>
        <v>0</v>
      </c>
      <c r="CR192">
        <f>INDEX('Ambiente-Termico'!$B$2:$EC$1000, MATCH($O192, 'Ambiente-Termico'!$I$2:$I$1000, 0), MATCH(CR$1, 'Ambiente-Termico'!$B$1:$EC$1, 0))</f>
        <v>0</v>
      </c>
      <c r="CS192">
        <f>INDEX('Ambiente-Termico'!$B$2:$EC$1000, MATCH($O192, 'Ambiente-Termico'!$I$2:$I$1000, 0), MATCH(CS$1, 'Ambiente-Termico'!$B$1:$EC$1, 0))</f>
        <v>0</v>
      </c>
      <c r="CT192">
        <f>INDEX('Ambiente-Termico'!$B$2:$EC$1000, MATCH($O192, 'Ambiente-Termico'!$I$2:$I$1000, 0), MATCH(CT$1, 'Ambiente-Termico'!$B$1:$EC$1, 0))</f>
        <v>0</v>
      </c>
      <c r="CU192">
        <f>INDEX('Ambiente-Termico'!$B$2:$EC$1000, MATCH($O192, 'Ambiente-Termico'!$I$2:$I$1000, 0), MATCH(CU$1, 'Ambiente-Termico'!$B$1:$EC$1, 0))</f>
        <v>0</v>
      </c>
      <c r="CV192">
        <f>INDEX('Ambiente-Termico'!$B$2:$EC$1000, MATCH($O192, 'Ambiente-Termico'!$I$2:$I$1000, 0), MATCH(CV$1, 'Ambiente-Termico'!$B$1:$EC$1, 0))</f>
        <v>0</v>
      </c>
      <c r="CW192">
        <f>INDEX('Ambiente-Termico'!$B$2:$EC$1000, MATCH($O192, 'Ambiente-Termico'!$I$2:$I$1000, 0), MATCH(CW$1, 'Ambiente-Termico'!$B$1:$EC$1, 0))</f>
        <v>0</v>
      </c>
      <c r="CX192">
        <f>INDEX('Ambiente-Termico'!$B$2:$EC$1000, MATCH($O192, 'Ambiente-Termico'!$I$2:$I$1000, 0), MATCH(CX$1, 'Ambiente-Termico'!$B$1:$EC$1, 0))</f>
        <v>0</v>
      </c>
      <c r="CY192">
        <f>INDEX('Ambiente-Termico'!$B$2:$EC$1000, MATCH($O192, 'Ambiente-Termico'!$I$2:$I$1000, 0), MATCH(CY$1, 'Ambiente-Termico'!$B$1:$EC$1, 0))</f>
        <v>0</v>
      </c>
      <c r="CZ192">
        <f>INDEX('Ambiente-Termico'!$B$2:$EC$1000, MATCH($O192, 'Ambiente-Termico'!$I$2:$I$1000, 0), MATCH(CZ$1, 'Ambiente-Termico'!$B$1:$EC$1, 0))</f>
        <v>0</v>
      </c>
      <c r="DA192">
        <f>INDEX('Ambiente-Termico'!$B$2:$EC$1000, MATCH($O192, 'Ambiente-Termico'!$I$2:$I$1000, 0), MATCH(DA$1, 'Ambiente-Termico'!$B$1:$EC$1, 0))</f>
        <v>0</v>
      </c>
      <c r="DB192">
        <f>INDEX('Ambiente-Termico'!$B$2:$EC$1000, MATCH($O192, 'Ambiente-Termico'!$I$2:$I$1000, 0), MATCH(DB$1, 'Ambiente-Termico'!$B$1:$EC$1, 0))</f>
        <v>0</v>
      </c>
      <c r="DC192">
        <f>INDEX('Ambiente-Termico'!$B$2:$EC$1000, MATCH($O192, 'Ambiente-Termico'!$I$2:$I$1000, 0), MATCH(DC$1, 'Ambiente-Termico'!$B$1:$EC$1, 0))</f>
        <v>0</v>
      </c>
      <c r="DD192">
        <f>INDEX('Ambiente-Termico'!$B$2:$EC$1000, MATCH($O192, 'Ambiente-Termico'!$I$2:$I$1000, 0), MATCH(DD$1, 'Ambiente-Termico'!$B$1:$EC$1, 0))</f>
        <v>0</v>
      </c>
      <c r="DE192">
        <f>INDEX('Ambiente-Termico'!$B$2:$EC$1000, MATCH($O192, 'Ambiente-Termico'!$I$2:$I$1000, 0), MATCH(DE$1, 'Ambiente-Termico'!$B$1:$EC$1, 0))</f>
        <v>0</v>
      </c>
      <c r="DF192">
        <f>INDEX('Ambiente-Termico'!$B$2:$EC$1000, MATCH($O192, 'Ambiente-Termico'!$I$2:$I$1000, 0), MATCH(DF$1, 'Ambiente-Termico'!$B$1:$EC$1, 0))</f>
        <v>0</v>
      </c>
      <c r="DG192">
        <f>INDEX('Ambiente-Termico'!$B$2:$EC$1000, MATCH($O192, 'Ambiente-Termico'!$I$2:$I$1000, 0), MATCH(DG$1, 'Ambiente-Termico'!$B$1:$EC$1, 0))</f>
        <v>0</v>
      </c>
      <c r="DH192">
        <f>INDEX('Ambiente-Termico'!$B$2:$EC$1000, MATCH($O192, 'Ambiente-Termico'!$I$2:$I$1000, 0), MATCH(DH$1, 'Ambiente-Termico'!$B$1:$EC$1, 0))</f>
        <v>0</v>
      </c>
      <c r="DI192">
        <f>INDEX('Ambiente-Termico'!$B$2:$EC$1000, MATCH($O192, 'Ambiente-Termico'!$I$2:$I$1000, 0), MATCH(DI$1, 'Ambiente-Termico'!$B$1:$EC$1, 0))</f>
        <v>0</v>
      </c>
      <c r="DJ192">
        <f>INDEX('Ambiente-Termico'!$B$2:$EC$1000, MATCH($O192, 'Ambiente-Termico'!$I$2:$I$1000, 0), MATCH(DJ$1, 'Ambiente-Termico'!$B$1:$EC$1, 0))</f>
        <v>0</v>
      </c>
      <c r="DK192">
        <f>INDEX('Ambiente-Termico'!$B$2:$EC$1000, MATCH($O192, 'Ambiente-Termico'!$I$2:$I$1000, 0), MATCH(DK$1, 'Ambiente-Termico'!$B$1:$EC$1, 0))</f>
        <v>0</v>
      </c>
      <c r="DL192">
        <f>INDEX('Ambiente-Termico'!$B$2:$EC$1000, MATCH($O192, 'Ambiente-Termico'!$I$2:$I$1000, 0), MATCH(DL$1, 'Ambiente-Termico'!$B$1:$EC$1, 0))</f>
        <v>0</v>
      </c>
      <c r="DM192">
        <f>INDEX('Ambiente-Termico'!$B$2:$EC$1000, MATCH($O192, 'Ambiente-Termico'!$I$2:$I$1000, 0), MATCH(DM$1, 'Ambiente-Termico'!$B$1:$EC$1, 0))</f>
        <v>0</v>
      </c>
      <c r="DN192" s="2">
        <f t="shared" si="90"/>
        <v>0.23524774203661614</v>
      </c>
      <c r="DO192" s="2">
        <f t="shared" si="91"/>
        <v>3.8036402937780989E-2</v>
      </c>
      <c r="DP192" s="2">
        <f t="shared" si="92"/>
        <v>0.23524774203661614</v>
      </c>
      <c r="DQ192" s="2">
        <f t="shared" si="93"/>
        <v>3.8036402937780878E-2</v>
      </c>
      <c r="DR192" s="2">
        <f t="shared" si="94"/>
        <v>0.26345439374643187</v>
      </c>
      <c r="DS192" s="2">
        <f t="shared" si="95"/>
        <v>0.43900251661184575</v>
      </c>
      <c r="DT192" s="2">
        <f t="shared" si="96"/>
        <v>-0.38718009808305798</v>
      </c>
      <c r="DU192" s="2">
        <f t="shared" si="97"/>
        <v>0</v>
      </c>
      <c r="DV192" s="2">
        <f t="shared" si="98"/>
        <v>0</v>
      </c>
      <c r="DW192" s="2">
        <f t="shared" si="99"/>
        <v>0</v>
      </c>
      <c r="DX192" s="2">
        <f t="shared" si="100"/>
        <v>0</v>
      </c>
      <c r="DY192" s="2">
        <f t="shared" si="101"/>
        <v>0</v>
      </c>
      <c r="DZ192" s="2">
        <f t="shared" si="102"/>
        <v>0</v>
      </c>
      <c r="EA192" s="2">
        <f t="shared" si="103"/>
        <v>0</v>
      </c>
      <c r="EB192" s="2">
        <f t="shared" si="104"/>
        <v>0</v>
      </c>
      <c r="EC192" s="2">
        <f t="shared" si="105"/>
        <v>0</v>
      </c>
      <c r="ED192" s="2">
        <f t="shared" si="106"/>
        <v>0</v>
      </c>
      <c r="EE192" s="2">
        <f t="shared" si="107"/>
        <v>0</v>
      </c>
      <c r="EF192" s="2">
        <f t="shared" si="108"/>
        <v>0</v>
      </c>
      <c r="EG192" s="2">
        <f t="shared" si="109"/>
        <v>0</v>
      </c>
      <c r="EH192" s="2">
        <f t="shared" si="110"/>
        <v>0</v>
      </c>
      <c r="EI192" s="2">
        <f t="shared" si="111"/>
        <v>0</v>
      </c>
      <c r="EJ192" s="2">
        <f t="shared" si="112"/>
        <v>0</v>
      </c>
      <c r="EK192" s="2">
        <f t="shared" si="113"/>
        <v>0</v>
      </c>
      <c r="EL192" s="2">
        <f t="shared" si="114"/>
        <v>0</v>
      </c>
      <c r="EM192" s="2">
        <f t="shared" si="115"/>
        <v>0</v>
      </c>
      <c r="EN192" s="2">
        <f t="shared" si="116"/>
        <v>0</v>
      </c>
      <c r="EO192" s="2">
        <f t="shared" si="117"/>
        <v>0</v>
      </c>
      <c r="EP192" s="2">
        <f t="shared" si="118"/>
        <v>0</v>
      </c>
      <c r="EQ192" s="2">
        <f t="shared" si="119"/>
        <v>0</v>
      </c>
      <c r="ER192" s="2">
        <f t="shared" si="120"/>
        <v>0</v>
      </c>
      <c r="ES192" s="2">
        <f t="shared" si="121"/>
        <v>0</v>
      </c>
      <c r="ET192" s="2">
        <f t="shared" si="122"/>
        <v>0</v>
      </c>
      <c r="EU192" s="2">
        <f t="shared" si="123"/>
        <v>0</v>
      </c>
      <c r="EV192">
        <f>INDEX('Ambiente-Luminico'!$B$2:$DZ$1000, MATCH($P192, 'Ambiente-Luminico'!$M$2:$M$1000, 0), MATCH(EV$1, 'Ambiente-Luminico'!$B$1:$DZ$1, 0))</f>
        <v>1</v>
      </c>
      <c r="EW192">
        <f>INDEX('Ambiente-Luminico'!$B$2:$DZ$1000, MATCH($P192, 'Ambiente-Luminico'!$M$2:$M$1000, 0), MATCH(EW$1, 'Ambiente-Luminico'!$B$1:$DZ$1, 0))</f>
        <v>0.76785713</v>
      </c>
      <c r="EX192">
        <f>INDEX('Ambiente-Luminico'!$B$2:$DZ$1000, MATCH($P192, 'Ambiente-Luminico'!$M$2:$M$1000, 0), MATCH(EX$1, 'Ambiente-Luminico'!$B$1:$DZ$1, 0))</f>
        <v>0</v>
      </c>
      <c r="EY192">
        <f>INDEX('Ambiente-Luminico'!$B$2:$DZ$1000, MATCH($P192, 'Ambiente-Luminico'!$M$2:$M$1000, 0), MATCH(EY$1, 'Ambiente-Luminico'!$B$1:$DZ$1, 0))</f>
        <v>0.78054299999999999</v>
      </c>
      <c r="EZ192">
        <f>INDEX('Ambiente-Luminico'!$B$2:$DZ$1000, MATCH($P192, 'Ambiente-Luminico'!$M$2:$M$1000, 0), MATCH(EZ$1, 'Ambiente-Luminico'!$B$1:$DZ$1, 0))</f>
        <v>0.18302837</v>
      </c>
      <c r="FA192">
        <f>INDEX('Ambiente-Luminico'!$B$2:$DZ$1000, MATCH($P192, 'Ambiente-Luminico'!$M$2:$M$1000, 0), MATCH(FA$1, 'Ambiente-Luminico'!$B$1:$DZ$1, 0))</f>
        <v>2894.09</v>
      </c>
      <c r="FB192">
        <f>INDEX('Ambiente-Luminico'!$B$2:$DZ$1000, MATCH($P192, 'Ambiente-Luminico'!$M$2:$M$1000, 0), MATCH(FB$1, 'Ambiente-Luminico'!$B$1:$DZ$1, 0))</f>
        <v>0.578125</v>
      </c>
    </row>
    <row r="193" spans="1:158" x14ac:dyDescent="0.3">
      <c r="A193">
        <f>IF(INDEX(Plan1!O$5:O$1000,ROW()-1)="","",INDEX(Plan1!O$5:O$1000,ROW()-1))</f>
        <v>192</v>
      </c>
      <c r="B193" t="str">
        <f>IF(INDEX(Plan1!P$5:P$1000,ROW()-1)="","",INDEX(Plan1!P$5:P$1000,ROW()-1))</f>
        <v>CTD-VN-V86-ST</v>
      </c>
      <c r="C193" t="str">
        <f>IF(INDEX(Plan1!Q$5:Q$1000,ROW()-1)="","",INDEX(Plan1!Q$5:Q$1000,ROW()-1))</f>
        <v>CTD</v>
      </c>
      <c r="D193" t="str">
        <f>IF(INDEX(Plan1!R$5:R$1000,ROW()-1)="","",INDEX(Plan1!R$5:R$1000,ROW()-1))</f>
        <v>VN</v>
      </c>
      <c r="E193" t="str">
        <f>IF(INDEX(Plan1!S$5:S$1000,ROW()-1)="","",INDEX(Plan1!S$5:S$1000,ROW()-1))</f>
        <v>V86</v>
      </c>
      <c r="F193" t="str">
        <f>IF(INDEX(Plan1!T$5:T$1000,ROW()-1)="","",INDEX(Plan1!T$5:T$1000,ROW()-1))</f>
        <v>ST</v>
      </c>
      <c r="G193" t="str">
        <f>IF(INDEX(Plan1!U$5:U$1000,ROW()-1)="","",INDEX(Plan1!U$5:U$1000,ROW()-1))</f>
        <v>DORMITÓRIO 3</v>
      </c>
      <c r="H193">
        <f>IF(INDEX(Plan1!W$5:W$1000,ROW()-1)="","",INDEX(Plan1!W$5:W$1000,ROW()-1))</f>
        <v>22</v>
      </c>
      <c r="I193">
        <f>IF(INDEX(Plan1!X$5:X$1000,ROW()-1)="","",INDEX(Plan1!X$5:X$1000,ROW()-1))</f>
        <v>31.02</v>
      </c>
      <c r="J193">
        <f>IF(INDEX(Plan1!Y$5:Y$1000,ROW()-1)="","",INDEX(Plan1!Y$5:Y$1000,ROW()-1))</f>
        <v>10.24</v>
      </c>
      <c r="K193" s="16">
        <f>IF(INDEX(Plan1!Z$5:Z$1000,ROW()-1)="","",INDEX(Plan1!Z$5:Z$1000,ROW()-1))</f>
        <v>0.33</v>
      </c>
      <c r="L193" s="2">
        <f>IF(INDEX(Plan1!AA$5:AA$1000,ROW()-1)="","",INDEX(Plan1!AA$5:AA$1000,ROW()-1))</f>
        <v>0.47</v>
      </c>
      <c r="M193" t="str">
        <f t="shared" si="124"/>
        <v>ST</v>
      </c>
      <c r="N193" t="str">
        <f t="shared" si="125"/>
        <v>Oeste</v>
      </c>
      <c r="O193" t="str">
        <f t="shared" si="126"/>
        <v>CTD-VN-V86-ST-DORMITÓRIO 3-ST</v>
      </c>
      <c r="P193" t="str">
        <f t="shared" si="127"/>
        <v>CTD-VN-V86-ST-DORMITÓRIO 3-ST</v>
      </c>
      <c r="Q193" t="str">
        <f t="shared" si="128"/>
        <v>CTD_ST_V86</v>
      </c>
      <c r="R193" t="str">
        <f t="shared" si="129"/>
        <v>CTD_ST_V86_sDG</v>
      </c>
      <c r="S193" t="str">
        <f t="shared" si="130"/>
        <v>CTD-DORM-03</v>
      </c>
      <c r="T193" t="str">
        <f t="shared" si="131"/>
        <v>CTD-VN-V86-ST-DORMITÓRIO 3-ST</v>
      </c>
      <c r="U193">
        <f>INDEX('Ambiente-Termico'!$B$2:$EC$1000, MATCH($O193, 'Ambiente-Termico'!$I$2:$I$1000, 0), MATCH(U$1, 'Ambiente-Termico'!$B$1:$EC$1, 0))</f>
        <v>3650</v>
      </c>
      <c r="V193">
        <f>INDEX('Ambiente-Termico'!$B$2:$EC$1000, MATCH($O193, 'Ambiente-Termico'!$I$2:$I$1000, 0), MATCH(V$1, 'Ambiente-Termico'!$B$1:$EC$1, 0))</f>
        <v>27.33</v>
      </c>
      <c r="W193">
        <f>INDEX('Ambiente-Termico'!$B$2:$EC$1000, MATCH($O193, 'Ambiente-Termico'!$I$2:$I$1000, 0), MATCH(W$1, 'Ambiente-Termico'!$B$1:$EC$1, 0))</f>
        <v>29.58</v>
      </c>
      <c r="X193">
        <f>INDEX('Ambiente-Termico'!$B$2:$EC$1000, MATCH($O193, 'Ambiente-Termico'!$I$2:$I$1000, 0), MATCH(X$1, 'Ambiente-Termico'!$B$1:$EC$1, 0))</f>
        <v>19.78</v>
      </c>
      <c r="Y193">
        <f>INDEX('Ambiente-Termico'!$B$2:$EC$1000, MATCH($O193, 'Ambiente-Termico'!$I$2:$I$1000, 0), MATCH(Y$1, 'Ambiente-Termico'!$B$1:$EC$1, 0))</f>
        <v>21.09</v>
      </c>
      <c r="Z193">
        <f>INDEX('Ambiente-Termico'!$B$2:$EC$1000, MATCH($O193, 'Ambiente-Termico'!$I$2:$I$1000, 0), MATCH(Z$1, 'Ambiente-Termico'!$B$1:$EC$1, 0))</f>
        <v>26.98</v>
      </c>
      <c r="AA193">
        <f>INDEX('Ambiente-Termico'!$B$2:$EC$1000, MATCH($O193, 'Ambiente-Termico'!$I$2:$I$1000, 0), MATCH(AA$1, 'Ambiente-Termico'!$B$1:$EC$1, 0))</f>
        <v>30.47</v>
      </c>
      <c r="AB193">
        <f>INDEX('Ambiente-Termico'!$B$2:$EC$1000, MATCH($O193, 'Ambiente-Termico'!$I$2:$I$1000, 0), MATCH(AB$1, 'Ambiente-Termico'!$B$1:$EC$1, 0))</f>
        <v>20.37</v>
      </c>
      <c r="AC193">
        <f>INDEX('Ambiente-Termico'!$B$2:$EC$1000, MATCH($O193, 'Ambiente-Termico'!$I$2:$I$1000, 0), MATCH(AC$1, 'Ambiente-Termico'!$B$1:$EC$1, 0))</f>
        <v>21.57</v>
      </c>
      <c r="AD193">
        <f>INDEX('Ambiente-Termico'!$B$2:$EC$1000, MATCH($O193, 'Ambiente-Termico'!$I$2:$I$1000, 0), MATCH(AD$1, 'Ambiente-Termico'!$B$1:$EC$1, 0))</f>
        <v>27.15</v>
      </c>
      <c r="AE193">
        <f>INDEX('Ambiente-Termico'!$B$2:$EC$1000, MATCH($O193, 'Ambiente-Termico'!$I$2:$I$1000, 0), MATCH(AE$1, 'Ambiente-Termico'!$B$1:$EC$1, 0))</f>
        <v>29.9</v>
      </c>
      <c r="AF193">
        <f>INDEX('Ambiente-Termico'!$B$2:$EC$1000, MATCH($O193, 'Ambiente-Termico'!$I$2:$I$1000, 0), MATCH(AF$1, 'Ambiente-Termico'!$B$1:$EC$1, 0))</f>
        <v>20.07</v>
      </c>
      <c r="AG193">
        <f>INDEX('Ambiente-Termico'!$B$2:$EC$1000, MATCH($O193, 'Ambiente-Termico'!$I$2:$I$1000, 0), MATCH(AG$1, 'Ambiente-Termico'!$B$1:$EC$1, 0))</f>
        <v>21.33</v>
      </c>
      <c r="AH193" s="2">
        <f t="shared" si="132"/>
        <v>0</v>
      </c>
      <c r="AI193" s="2">
        <f t="shared" si="132"/>
        <v>0</v>
      </c>
      <c r="AJ193" s="2">
        <f t="shared" si="132"/>
        <v>0</v>
      </c>
      <c r="AK193" s="2">
        <f t="shared" si="132"/>
        <v>0</v>
      </c>
      <c r="AL193" s="2">
        <f t="shared" si="133"/>
        <v>0</v>
      </c>
      <c r="AM193" s="2">
        <f t="shared" si="133"/>
        <v>0</v>
      </c>
      <c r="AN193" s="2">
        <f t="shared" si="133"/>
        <v>0</v>
      </c>
      <c r="AO193" s="2">
        <f t="shared" si="133"/>
        <v>0</v>
      </c>
      <c r="AP193" s="2">
        <f t="shared" si="134"/>
        <v>0</v>
      </c>
      <c r="AQ193" s="2">
        <f t="shared" si="134"/>
        <v>0</v>
      </c>
      <c r="AR193" s="2">
        <f t="shared" si="134"/>
        <v>0</v>
      </c>
      <c r="AS193" s="2">
        <f t="shared" si="134"/>
        <v>0</v>
      </c>
      <c r="AT193">
        <f>INDEX('Ambiente-Termico'!$B$2:$EC$1000, MATCH($O193, 'Ambiente-Termico'!$I$2:$I$1000, 0), MATCH(AT$1, 'Ambiente-Termico'!$B$1:$EC$1, 0))</f>
        <v>1</v>
      </c>
      <c r="AU193" s="2">
        <f>INDEX('Ambiente-Termico'!$B$2:$EC$1000, MATCH($O193, 'Ambiente-Termico'!$I$2:$I$1000, 0), MATCH(AU$1, 'Ambiente-Termico'!$B$1:$EC$1, 0))</f>
        <v>2.7397260273972601E-4</v>
      </c>
      <c r="AV193">
        <f>INDEX('Ambiente-Termico'!$B$2:$EC$1000, MATCH($O193, 'Ambiente-Termico'!$I$2:$I$1000, 0), MATCH(AV$1, 'Ambiente-Termico'!$B$1:$EC$1, 0))</f>
        <v>3609</v>
      </c>
      <c r="AW193" s="2">
        <f>INDEX('Ambiente-Termico'!$B$2:$EC$1000, MATCH($O193, 'Ambiente-Termico'!$I$2:$I$1000, 0), MATCH(AW$1, 'Ambiente-Termico'!$B$1:$EC$1, 0))</f>
        <v>0.98876712328767125</v>
      </c>
      <c r="AX193">
        <f>INDEX('Ambiente-Termico'!$B$2:$EC$1000, MATCH($O193, 'Ambiente-Termico'!$I$2:$I$1000, 0), MATCH(AX$1, 'Ambiente-Termico'!$B$1:$EC$1, 0))</f>
        <v>40</v>
      </c>
      <c r="AY193" s="2">
        <f>INDEX('Ambiente-Termico'!$B$2:$EC$1000, MATCH($O193, 'Ambiente-Termico'!$I$2:$I$1000, 0), MATCH(AY$1, 'Ambiente-Termico'!$B$1:$EC$1, 0))</f>
        <v>1.0958904109589039E-2</v>
      </c>
      <c r="AZ193">
        <f>INDEX('Ambiente-Termico'!$B$2:$EC$1000, MATCH($O193, 'Ambiente-Termico'!$I$2:$I$1000, 0), MATCH(AZ$1, 'Ambiente-Termico'!$B$1:$EC$1, 0))</f>
        <v>10</v>
      </c>
      <c r="BA193" s="2">
        <f>INDEX('Ambiente-Termico'!$B$2:$EC$1000, MATCH($O193, 'Ambiente-Termico'!$I$2:$I$1000, 0), MATCH(BA$1, 'Ambiente-Termico'!$B$1:$EC$1, 0))</f>
        <v>1.1415525114155251E-3</v>
      </c>
      <c r="BB193">
        <f>INDEX('Ambiente-Termico'!$B$2:$EC$1000, MATCH($O193, 'Ambiente-Termico'!$I$2:$I$1000, 0), MATCH(BB$1, 'Ambiente-Termico'!$B$1:$EC$1, 0))</f>
        <v>8552</v>
      </c>
      <c r="BC193" s="2">
        <f>INDEX('Ambiente-Termico'!$B$2:$EC$1000, MATCH($O193, 'Ambiente-Termico'!$I$2:$I$1000, 0), MATCH(BC$1, 'Ambiente-Termico'!$B$1:$EC$1, 0))</f>
        <v>0.9762557077625571</v>
      </c>
      <c r="BD193" t="e">
        <f>INDEX('Ambiente-Termico'!$B$2:$EC$1000, MATCH($O193, 'Ambiente-Termico'!$I$2:$I$1000, 0), MATCH(BD$1, 'Ambiente-Termico'!$B$1:$EC$1, 0))</f>
        <v>#N/A</v>
      </c>
      <c r="BE193" s="2" t="e">
        <f>INDEX('Ambiente-Termico'!$B$2:$EC$1000, MATCH($O193, 'Ambiente-Termico'!$I$2:$I$1000, 0), MATCH(BE$1, 'Ambiente-Termico'!$B$1:$EC$1, 0))</f>
        <v>#N/A</v>
      </c>
      <c r="BF193">
        <f>INDEX('Ambiente-Termico'!$B$2:$EC$1000, MATCH($O193, 'Ambiente-Termico'!$I$2:$I$1000, 0), MATCH(BF$1, 'Ambiente-Termico'!$B$1:$EC$1, 0))</f>
        <v>5</v>
      </c>
      <c r="BG193" s="2">
        <f>INDEX('Ambiente-Termico'!$B$2:$EC$1000, MATCH($O193, 'Ambiente-Termico'!$I$2:$I$1000, 0), MATCH(BG$1, 'Ambiente-Termico'!$B$1:$EC$1, 0))</f>
        <v>1.3698630136986299E-3</v>
      </c>
      <c r="BH193">
        <f>INDEX('Ambiente-Termico'!$B$2:$EC$1000, MATCH($O193, 'Ambiente-Termico'!$I$2:$I$1000, 0), MATCH(BH$1, 'Ambiente-Termico'!$B$1:$EC$1, 0))</f>
        <v>440</v>
      </c>
      <c r="BI193" s="2">
        <f>INDEX('Ambiente-Termico'!$B$2:$EC$1000, MATCH($O193, 'Ambiente-Termico'!$I$2:$I$1000, 0), MATCH(BI$1, 'Ambiente-Termico'!$B$1:$EC$1, 0))</f>
        <v>0.1205479452054795</v>
      </c>
      <c r="BJ193">
        <f>INDEX('Ambiente-Termico'!$B$2:$EC$1000, MATCH($O193, 'Ambiente-Termico'!$I$2:$I$1000, 0), MATCH(BJ$1, 'Ambiente-Termico'!$B$1:$EC$1, 0))</f>
        <v>3205</v>
      </c>
      <c r="BK193" s="2">
        <f>INDEX('Ambiente-Termico'!$B$2:$EC$1000, MATCH($O193, 'Ambiente-Termico'!$I$2:$I$1000, 0), MATCH(BK$1, 'Ambiente-Termico'!$B$1:$EC$1, 0))</f>
        <v>0.87808219178082192</v>
      </c>
      <c r="BL193">
        <f>INDEX('Ambiente-Termico'!$B$2:$EC$1000, MATCH($O193, 'Ambiente-Termico'!$I$2:$I$1000, 0), MATCH(BL$1, 'Ambiente-Termico'!$B$1:$EC$1, 0))</f>
        <v>364</v>
      </c>
      <c r="BM193" s="2">
        <f>INDEX('Ambiente-Termico'!$B$2:$EC$1000, MATCH($O193, 'Ambiente-Termico'!$I$2:$I$1000, 0), MATCH(BM$1, 'Ambiente-Termico'!$B$1:$EC$1, 0))</f>
        <v>4.1552511415525108E-2</v>
      </c>
      <c r="BN193">
        <f>INDEX('Ambiente-Termico'!$B$2:$EC$1000, MATCH($O193, 'Ambiente-Termico'!$I$2:$I$1000, 0), MATCH(BN$1, 'Ambiente-Termico'!$B$1:$EC$1, 0))</f>
        <v>775</v>
      </c>
      <c r="BO193" s="2">
        <f>INDEX('Ambiente-Termico'!$B$2:$EC$1000, MATCH($O193, 'Ambiente-Termico'!$I$2:$I$1000, 0), MATCH(BO$1, 'Ambiente-Termico'!$B$1:$EC$1, 0))</f>
        <v>8.8470319634703198E-2</v>
      </c>
      <c r="BP193">
        <f>INDEX('Ambiente-Termico'!$B$2:$EC$1000, MATCH($O193, 'Ambiente-Termico'!$I$2:$I$1000, 0), MATCH(BP$1, 'Ambiente-Termico'!$B$1:$EC$1, 0))</f>
        <v>7621</v>
      </c>
      <c r="BQ193" s="2">
        <f>INDEX('Ambiente-Termico'!$B$2:$EC$1000, MATCH($O193, 'Ambiente-Termico'!$I$2:$I$1000, 0), MATCH(BQ$1, 'Ambiente-Termico'!$B$1:$EC$1, 0))</f>
        <v>0.86997716894977173</v>
      </c>
      <c r="BR193">
        <f>INDEX('Ambiente-Termico'!$B$2:$EC$1000, MATCH($O193, 'Ambiente-Termico'!$I$2:$I$1000, 0), MATCH(BR$1, 'Ambiente-Termico'!$B$1:$EC$1, 0))</f>
        <v>0</v>
      </c>
      <c r="BS193" s="2">
        <f>INDEX('Ambiente-Termico'!$B$2:$EC$1000, MATCH($O193, 'Ambiente-Termico'!$I$2:$I$1000, 0), MATCH(BS$1, 'Ambiente-Termico'!$B$1:$EC$1, 0))</f>
        <v>0</v>
      </c>
      <c r="BT193">
        <f>INDEX('Ambiente-Termico'!$B$2:$EC$1000, MATCH($O193, 'Ambiente-Termico'!$I$2:$I$1000, 0), MATCH(BT$1, 'Ambiente-Termico'!$B$1:$EC$1, 0))</f>
        <v>2376</v>
      </c>
      <c r="BU193" s="2">
        <f>INDEX('Ambiente-Termico'!$B$2:$EC$1000, MATCH($O193, 'Ambiente-Termico'!$I$2:$I$1000, 0), MATCH(BU$1, 'Ambiente-Termico'!$B$1:$EC$1, 0))</f>
        <v>0.65095890410958901</v>
      </c>
      <c r="BV193">
        <f>INDEX('Ambiente-Termico'!$B$2:$EC$1000, MATCH($O193, 'Ambiente-Termico'!$I$2:$I$1000, 0), MATCH(BV$1, 'Ambiente-Termico'!$B$1:$EC$1, 0))</f>
        <v>6384</v>
      </c>
      <c r="BW193" s="2">
        <f>INDEX('Ambiente-Termico'!$B$2:$EC$1000, MATCH($O193, 'Ambiente-Termico'!$I$2:$I$1000, 0), MATCH(BW$1, 'Ambiente-Termico'!$B$1:$EC$1, 0))</f>
        <v>0.72876712328767124</v>
      </c>
      <c r="BX193">
        <f>INDEX('Ambiente-Termico'!$B$2:$EC$1000, MATCH($O193, 'Ambiente-Termico'!$I$2:$I$1000, 0), MATCH(BX$1, 'Ambiente-Termico'!$B$1:$EC$1, 0))</f>
        <v>32</v>
      </c>
      <c r="BY193" s="2">
        <f>INDEX('Ambiente-Termico'!$B$2:$EC$1000, MATCH($O193, 'Ambiente-Termico'!$I$2:$I$1000, 0), MATCH(BY$1, 'Ambiente-Termico'!$B$1:$EC$1, 0))</f>
        <v>3.6529680365296798E-3</v>
      </c>
      <c r="BZ193">
        <f>INDEX('Ambiente-Termico'!$B$2:$EC$1000, MATCH($O193, 'Ambiente-Termico'!$I$2:$I$1000, 0), MATCH(BZ$1, 'Ambiente-Termico'!$B$1:$EC$1, 0))</f>
        <v>3709</v>
      </c>
      <c r="CA193" s="2">
        <f>INDEX('Ambiente-Termico'!$B$2:$EC$1000, MATCH($O193, 'Ambiente-Termico'!$I$2:$I$1000, 0), MATCH(CA$1, 'Ambiente-Termico'!$B$1:$EC$1, 0))</f>
        <v>0.42340182648401831</v>
      </c>
      <c r="CB193">
        <f>INDEX('Ambiente-Termico'!$B$2:$EC$1000, MATCH($O193, 'Ambiente-Termico'!$I$2:$I$1000, 0), MATCH(CB$1, 'Ambiente-Termico'!$B$1:$EC$1, 0))</f>
        <v>5019</v>
      </c>
      <c r="CC193" s="2">
        <f>INDEX('Ambiente-Termico'!$B$2:$EC$1000, MATCH($O193, 'Ambiente-Termico'!$I$2:$I$1000, 0), MATCH(CC$1, 'Ambiente-Termico'!$B$1:$EC$1, 0))</f>
        <v>0.57294520547945205</v>
      </c>
      <c r="CD193">
        <f>INDEX('Ambiente-Termico'!$B$2:$EC$1000, MATCH($O193, 'Ambiente-Termico'!$I$2:$I$1000, 0), MATCH(CD$1, 'Ambiente-Termico'!$B$1:$EC$1, 0))</f>
        <v>6506.97</v>
      </c>
      <c r="CE193">
        <f>INDEX('Ambiente-Termico'!$B$2:$EC$1000, MATCH($O193, 'Ambiente-Termico'!$I$2:$I$1000, 0), MATCH(CE$1, 'Ambiente-Termico'!$B$1:$EC$1, 0))</f>
        <v>814.22</v>
      </c>
      <c r="CF193">
        <f>INDEX('Ambiente-Termico'!$B$2:$EC$1000, MATCH($O193, 'Ambiente-Termico'!$I$2:$I$1000, 0), MATCH(CF$1, 'Ambiente-Termico'!$B$1:$EC$1, 0))</f>
        <v>295.77136363636367</v>
      </c>
      <c r="CG193">
        <f>INDEX('Ambiente-Termico'!$B$2:$EC$1000, MATCH($O193, 'Ambiente-Termico'!$I$2:$I$1000, 0), MATCH(CG$1, 'Ambiente-Termico'!$B$1:$EC$1, 0))</f>
        <v>37.01</v>
      </c>
      <c r="CH193">
        <f>INDEX('Ambiente-Termico'!$B$2:$EC$1000, MATCH($O193, 'Ambiente-Termico'!$I$2:$I$1000, 0), MATCH(CH$1, 'Ambiente-Termico'!$B$1:$EC$1, 0))</f>
        <v>258.76136363636368</v>
      </c>
      <c r="CI193">
        <f>INDEX('Ambiente-Termico'!$B$2:$EC$1000, MATCH($O193, 'Ambiente-Termico'!$I$2:$I$1000, 0), MATCH(CI$1, 'Ambiente-Termico'!$B$1:$EC$1, 0))</f>
        <v>7247.84</v>
      </c>
      <c r="CJ193">
        <f>INDEX('Ambiente-Termico'!$B$2:$EC$1000, MATCH($O193, 'Ambiente-Termico'!$I$2:$I$1000, 0), MATCH(CJ$1, 'Ambiente-Termico'!$B$1:$EC$1, 0))</f>
        <v>33.708951577565841</v>
      </c>
      <c r="CK193">
        <f>INDEX('Ambiente-Termico'!$B$2:$EC$1000, MATCH($O193, 'Ambiente-Termico'!$I$2:$I$1000, 0), MATCH(CK$1, 'Ambiente-Termico'!$B$1:$EC$1, 0))</f>
        <v>0</v>
      </c>
      <c r="CL193">
        <f>INDEX('Ambiente-Termico'!$B$2:$EC$1000, MATCH($O193, 'Ambiente-Termico'!$I$2:$I$1000, 0), MATCH(CL$1, 'Ambiente-Termico'!$B$1:$EC$1, 0))</f>
        <v>0</v>
      </c>
      <c r="CM193">
        <f>INDEX('Ambiente-Termico'!$B$2:$EC$1000, MATCH($O193, 'Ambiente-Termico'!$I$2:$I$1000, 0), MATCH(CM$1, 'Ambiente-Termico'!$B$1:$EC$1, 0))</f>
        <v>0</v>
      </c>
      <c r="CN193">
        <f>INDEX('Ambiente-Termico'!$B$2:$EC$1000, MATCH($O193, 'Ambiente-Termico'!$I$2:$I$1000, 0), MATCH(CN$1, 'Ambiente-Termico'!$B$1:$EC$1, 0))</f>
        <v>0</v>
      </c>
      <c r="CO193">
        <f>INDEX('Ambiente-Termico'!$B$2:$EC$1000, MATCH($O193, 'Ambiente-Termico'!$I$2:$I$1000, 0), MATCH(CO$1, 'Ambiente-Termico'!$B$1:$EC$1, 0))</f>
        <v>0</v>
      </c>
      <c r="CP193">
        <f>INDEX('Ambiente-Termico'!$B$2:$EC$1000, MATCH($O193, 'Ambiente-Termico'!$I$2:$I$1000, 0), MATCH(CP$1, 'Ambiente-Termico'!$B$1:$EC$1, 0))</f>
        <v>0</v>
      </c>
      <c r="CQ193">
        <f>INDEX('Ambiente-Termico'!$B$2:$EC$1000, MATCH($O193, 'Ambiente-Termico'!$I$2:$I$1000, 0), MATCH(CQ$1, 'Ambiente-Termico'!$B$1:$EC$1, 0))</f>
        <v>0</v>
      </c>
      <c r="CR193">
        <f>INDEX('Ambiente-Termico'!$B$2:$EC$1000, MATCH($O193, 'Ambiente-Termico'!$I$2:$I$1000, 0), MATCH(CR$1, 'Ambiente-Termico'!$B$1:$EC$1, 0))</f>
        <v>0</v>
      </c>
      <c r="CS193">
        <f>INDEX('Ambiente-Termico'!$B$2:$EC$1000, MATCH($O193, 'Ambiente-Termico'!$I$2:$I$1000, 0), MATCH(CS$1, 'Ambiente-Termico'!$B$1:$EC$1, 0))</f>
        <v>0</v>
      </c>
      <c r="CT193">
        <f>INDEX('Ambiente-Termico'!$B$2:$EC$1000, MATCH($O193, 'Ambiente-Termico'!$I$2:$I$1000, 0), MATCH(CT$1, 'Ambiente-Termico'!$B$1:$EC$1, 0))</f>
        <v>0</v>
      </c>
      <c r="CU193">
        <f>INDEX('Ambiente-Termico'!$B$2:$EC$1000, MATCH($O193, 'Ambiente-Termico'!$I$2:$I$1000, 0), MATCH(CU$1, 'Ambiente-Termico'!$B$1:$EC$1, 0))</f>
        <v>0</v>
      </c>
      <c r="CV193">
        <f>INDEX('Ambiente-Termico'!$B$2:$EC$1000, MATCH($O193, 'Ambiente-Termico'!$I$2:$I$1000, 0), MATCH(CV$1, 'Ambiente-Termico'!$B$1:$EC$1, 0))</f>
        <v>0</v>
      </c>
      <c r="CW193">
        <f>INDEX('Ambiente-Termico'!$B$2:$EC$1000, MATCH($O193, 'Ambiente-Termico'!$I$2:$I$1000, 0), MATCH(CW$1, 'Ambiente-Termico'!$B$1:$EC$1, 0))</f>
        <v>0</v>
      </c>
      <c r="CX193">
        <f>INDEX('Ambiente-Termico'!$B$2:$EC$1000, MATCH($O193, 'Ambiente-Termico'!$I$2:$I$1000, 0), MATCH(CX$1, 'Ambiente-Termico'!$B$1:$EC$1, 0))</f>
        <v>0</v>
      </c>
      <c r="CY193">
        <f>INDEX('Ambiente-Termico'!$B$2:$EC$1000, MATCH($O193, 'Ambiente-Termico'!$I$2:$I$1000, 0), MATCH(CY$1, 'Ambiente-Termico'!$B$1:$EC$1, 0))</f>
        <v>0</v>
      </c>
      <c r="CZ193">
        <f>INDEX('Ambiente-Termico'!$B$2:$EC$1000, MATCH($O193, 'Ambiente-Termico'!$I$2:$I$1000, 0), MATCH(CZ$1, 'Ambiente-Termico'!$B$1:$EC$1, 0))</f>
        <v>0</v>
      </c>
      <c r="DA193">
        <f>INDEX('Ambiente-Termico'!$B$2:$EC$1000, MATCH($O193, 'Ambiente-Termico'!$I$2:$I$1000, 0), MATCH(DA$1, 'Ambiente-Termico'!$B$1:$EC$1, 0))</f>
        <v>0</v>
      </c>
      <c r="DB193">
        <f>INDEX('Ambiente-Termico'!$B$2:$EC$1000, MATCH($O193, 'Ambiente-Termico'!$I$2:$I$1000, 0), MATCH(DB$1, 'Ambiente-Termico'!$B$1:$EC$1, 0))</f>
        <v>0</v>
      </c>
      <c r="DC193">
        <f>INDEX('Ambiente-Termico'!$B$2:$EC$1000, MATCH($O193, 'Ambiente-Termico'!$I$2:$I$1000, 0), MATCH(DC$1, 'Ambiente-Termico'!$B$1:$EC$1, 0))</f>
        <v>0</v>
      </c>
      <c r="DD193">
        <f>INDEX('Ambiente-Termico'!$B$2:$EC$1000, MATCH($O193, 'Ambiente-Termico'!$I$2:$I$1000, 0), MATCH(DD$1, 'Ambiente-Termico'!$B$1:$EC$1, 0))</f>
        <v>0</v>
      </c>
      <c r="DE193">
        <f>INDEX('Ambiente-Termico'!$B$2:$EC$1000, MATCH($O193, 'Ambiente-Termico'!$I$2:$I$1000, 0), MATCH(DE$1, 'Ambiente-Termico'!$B$1:$EC$1, 0))</f>
        <v>0</v>
      </c>
      <c r="DF193">
        <f>INDEX('Ambiente-Termico'!$B$2:$EC$1000, MATCH($O193, 'Ambiente-Termico'!$I$2:$I$1000, 0), MATCH(DF$1, 'Ambiente-Termico'!$B$1:$EC$1, 0))</f>
        <v>0</v>
      </c>
      <c r="DG193">
        <f>INDEX('Ambiente-Termico'!$B$2:$EC$1000, MATCH($O193, 'Ambiente-Termico'!$I$2:$I$1000, 0), MATCH(DG$1, 'Ambiente-Termico'!$B$1:$EC$1, 0))</f>
        <v>0</v>
      </c>
      <c r="DH193">
        <f>INDEX('Ambiente-Termico'!$B$2:$EC$1000, MATCH($O193, 'Ambiente-Termico'!$I$2:$I$1000, 0), MATCH(DH$1, 'Ambiente-Termico'!$B$1:$EC$1, 0))</f>
        <v>0</v>
      </c>
      <c r="DI193">
        <f>INDEX('Ambiente-Termico'!$B$2:$EC$1000, MATCH($O193, 'Ambiente-Termico'!$I$2:$I$1000, 0), MATCH(DI$1, 'Ambiente-Termico'!$B$1:$EC$1, 0))</f>
        <v>0</v>
      </c>
      <c r="DJ193">
        <f>INDEX('Ambiente-Termico'!$B$2:$EC$1000, MATCH($O193, 'Ambiente-Termico'!$I$2:$I$1000, 0), MATCH(DJ$1, 'Ambiente-Termico'!$B$1:$EC$1, 0))</f>
        <v>0</v>
      </c>
      <c r="DK193">
        <f>INDEX('Ambiente-Termico'!$B$2:$EC$1000, MATCH($O193, 'Ambiente-Termico'!$I$2:$I$1000, 0), MATCH(DK$1, 'Ambiente-Termico'!$B$1:$EC$1, 0))</f>
        <v>0</v>
      </c>
      <c r="DL193">
        <f>INDEX('Ambiente-Termico'!$B$2:$EC$1000, MATCH($O193, 'Ambiente-Termico'!$I$2:$I$1000, 0), MATCH(DL$1, 'Ambiente-Termico'!$B$1:$EC$1, 0))</f>
        <v>0</v>
      </c>
      <c r="DM193">
        <f>INDEX('Ambiente-Termico'!$B$2:$EC$1000, MATCH($O193, 'Ambiente-Termico'!$I$2:$I$1000, 0), MATCH(DM$1, 'Ambiente-Termico'!$B$1:$EC$1, 0))</f>
        <v>0</v>
      </c>
      <c r="DN193" s="2">
        <f t="shared" si="90"/>
        <v>0</v>
      </c>
      <c r="DO193" s="2">
        <f t="shared" si="91"/>
        <v>0</v>
      </c>
      <c r="DP193" s="2">
        <f t="shared" si="92"/>
        <v>0</v>
      </c>
      <c r="DQ193" s="2">
        <f t="shared" si="93"/>
        <v>0</v>
      </c>
      <c r="DR193" s="2">
        <f t="shared" si="94"/>
        <v>0</v>
      </c>
      <c r="DS193" s="2">
        <f t="shared" si="95"/>
        <v>0</v>
      </c>
      <c r="DT193" s="2">
        <f t="shared" si="96"/>
        <v>0</v>
      </c>
      <c r="DU193" s="2">
        <f t="shared" si="97"/>
        <v>0</v>
      </c>
      <c r="DV193" s="2">
        <f t="shared" si="98"/>
        <v>0</v>
      </c>
      <c r="DW193" s="2">
        <f t="shared" si="99"/>
        <v>0</v>
      </c>
      <c r="DX193" s="2">
        <f t="shared" si="100"/>
        <v>0</v>
      </c>
      <c r="DY193" s="2">
        <f t="shared" si="101"/>
        <v>0</v>
      </c>
      <c r="DZ193" s="2">
        <f t="shared" si="102"/>
        <v>0</v>
      </c>
      <c r="EA193" s="2">
        <f t="shared" si="103"/>
        <v>0</v>
      </c>
      <c r="EB193" s="2">
        <f t="shared" si="104"/>
        <v>0</v>
      </c>
      <c r="EC193" s="2">
        <f t="shared" si="105"/>
        <v>0</v>
      </c>
      <c r="ED193" s="2">
        <f t="shared" si="106"/>
        <v>0</v>
      </c>
      <c r="EE193" s="2">
        <f t="shared" si="107"/>
        <v>0</v>
      </c>
      <c r="EF193" s="2">
        <f t="shared" si="108"/>
        <v>0</v>
      </c>
      <c r="EG193" s="2">
        <f t="shared" si="109"/>
        <v>0</v>
      </c>
      <c r="EH193" s="2">
        <f t="shared" si="110"/>
        <v>0</v>
      </c>
      <c r="EI193" s="2">
        <f t="shared" si="111"/>
        <v>0</v>
      </c>
      <c r="EJ193" s="2">
        <f t="shared" si="112"/>
        <v>0</v>
      </c>
      <c r="EK193" s="2">
        <f t="shared" si="113"/>
        <v>0</v>
      </c>
      <c r="EL193" s="2">
        <f t="shared" si="114"/>
        <v>0</v>
      </c>
      <c r="EM193" s="2">
        <f t="shared" si="115"/>
        <v>0</v>
      </c>
      <c r="EN193" s="2">
        <f t="shared" si="116"/>
        <v>0</v>
      </c>
      <c r="EO193" s="2">
        <f t="shared" si="117"/>
        <v>0</v>
      </c>
      <c r="EP193" s="2">
        <f t="shared" si="118"/>
        <v>0</v>
      </c>
      <c r="EQ193" s="2">
        <f t="shared" si="119"/>
        <v>0</v>
      </c>
      <c r="ER193" s="2">
        <f t="shared" si="120"/>
        <v>0</v>
      </c>
      <c r="ES193" s="2">
        <f t="shared" si="121"/>
        <v>0</v>
      </c>
      <c r="ET193" s="2">
        <f t="shared" si="122"/>
        <v>0</v>
      </c>
      <c r="EU193" s="2">
        <f t="shared" si="123"/>
        <v>0</v>
      </c>
      <c r="EV193">
        <f>INDEX('Ambiente-Luminico'!$B$2:$DZ$1000, MATCH($P193, 'Ambiente-Luminico'!$M$2:$M$1000, 0), MATCH(EV$1, 'Ambiente-Luminico'!$B$1:$DZ$1, 0))</f>
        <v>1</v>
      </c>
      <c r="EW193">
        <f>INDEX('Ambiente-Luminico'!$B$2:$DZ$1000, MATCH($P193, 'Ambiente-Luminico'!$M$2:$M$1000, 0), MATCH(EW$1, 'Ambiente-Luminico'!$B$1:$DZ$1, 0))</f>
        <v>0.78571427000000005</v>
      </c>
      <c r="EX193">
        <f>INDEX('Ambiente-Luminico'!$B$2:$DZ$1000, MATCH($P193, 'Ambiente-Luminico'!$M$2:$M$1000, 0), MATCH(EX$1, 'Ambiente-Luminico'!$B$1:$DZ$1, 0))</f>
        <v>0</v>
      </c>
      <c r="EY193">
        <f>INDEX('Ambiente-Luminico'!$B$2:$DZ$1000, MATCH($P193, 'Ambiente-Luminico'!$M$2:$M$1000, 0), MATCH(EY$1, 'Ambiente-Luminico'!$B$1:$DZ$1, 0))</f>
        <v>0.52248530000000004</v>
      </c>
      <c r="EZ193">
        <f>INDEX('Ambiente-Luminico'!$B$2:$DZ$1000, MATCH($P193, 'Ambiente-Luminico'!$M$2:$M$1000, 0), MATCH(EZ$1, 'Ambiente-Luminico'!$B$1:$DZ$1, 0))</f>
        <v>0.4595842</v>
      </c>
      <c r="FA193">
        <f>INDEX('Ambiente-Luminico'!$B$2:$DZ$1000, MATCH($P193, 'Ambiente-Luminico'!$M$2:$M$1000, 0), MATCH(FA$1, 'Ambiente-Luminico'!$B$1:$DZ$1, 0))</f>
        <v>5406.3353999999999</v>
      </c>
      <c r="FB193">
        <f>INDEX('Ambiente-Luminico'!$B$2:$DZ$1000, MATCH($P193, 'Ambiente-Luminico'!$M$2:$M$1000, 0), MATCH(FB$1, 'Ambiente-Luminico'!$B$1:$DZ$1, 0))</f>
        <v>0.99553572999999995</v>
      </c>
    </row>
    <row r="194" spans="1:158" x14ac:dyDescent="0.3">
      <c r="A194">
        <f>IF(INDEX(Plan1!O$5:O$1000,ROW()-1)="","",INDEX(Plan1!O$5:O$1000,ROW()-1))</f>
        <v>193</v>
      </c>
      <c r="B194" t="str">
        <f>IF(INDEX(Plan1!P$5:P$1000,ROW()-1)="","",INDEX(Plan1!P$5:P$1000,ROW()-1))</f>
        <v>CTD-VN-V60-T120</v>
      </c>
      <c r="C194" t="str">
        <f>IF(INDEX(Plan1!Q$5:Q$1000,ROW()-1)="","",INDEX(Plan1!Q$5:Q$1000,ROW()-1))</f>
        <v>CTD</v>
      </c>
      <c r="D194" t="str">
        <f>IF(INDEX(Plan1!R$5:R$1000,ROW()-1)="","",INDEX(Plan1!R$5:R$1000,ROW()-1))</f>
        <v>VN</v>
      </c>
      <c r="E194" t="str">
        <f>IF(INDEX(Plan1!S$5:S$1000,ROW()-1)="","",INDEX(Plan1!S$5:S$1000,ROW()-1))</f>
        <v>V60</v>
      </c>
      <c r="F194" t="str">
        <f>IF(INDEX(Plan1!T$5:T$1000,ROW()-1)="","",INDEX(Plan1!T$5:T$1000,ROW()-1))</f>
        <v>T120</v>
      </c>
      <c r="G194" t="str">
        <f>IF(INDEX(Plan1!U$5:U$1000,ROW()-1)="","",INDEX(Plan1!U$5:U$1000,ROW()-1))</f>
        <v>DORMITÓRIO 3</v>
      </c>
      <c r="H194">
        <f>IF(INDEX(Plan1!W$5:W$1000,ROW()-1)="","",INDEX(Plan1!W$5:W$1000,ROW()-1))</f>
        <v>22</v>
      </c>
      <c r="I194">
        <f>IF(INDEX(Plan1!X$5:X$1000,ROW()-1)="","",INDEX(Plan1!X$5:X$1000,ROW()-1))</f>
        <v>31.02</v>
      </c>
      <c r="J194">
        <f>IF(INDEX(Plan1!Y$5:Y$1000,ROW()-1)="","",INDEX(Plan1!Y$5:Y$1000,ROW()-1))</f>
        <v>10.24</v>
      </c>
      <c r="K194" s="16">
        <f>IF(INDEX(Plan1!Z$5:Z$1000,ROW()-1)="","",INDEX(Plan1!Z$5:Z$1000,ROW()-1))</f>
        <v>0.33</v>
      </c>
      <c r="L194" s="2">
        <f>IF(INDEX(Plan1!AA$5:AA$1000,ROW()-1)="","",INDEX(Plan1!AA$5:AA$1000,ROW()-1))</f>
        <v>0.47</v>
      </c>
      <c r="M194" t="str">
        <f t="shared" si="124"/>
        <v>T120</v>
      </c>
      <c r="N194" t="str">
        <f t="shared" si="125"/>
        <v>Oeste</v>
      </c>
      <c r="O194" t="str">
        <f t="shared" si="126"/>
        <v>CTD-VN-V60-T120-DORMITÓRIO 3-T120</v>
      </c>
      <c r="P194" t="str">
        <f t="shared" si="127"/>
        <v>CTD-VN-V60-T120-DORMITÓRIO 3-T120</v>
      </c>
      <c r="Q194" t="str">
        <f t="shared" si="128"/>
        <v>CTD_T120_V60</v>
      </c>
      <c r="R194" t="str">
        <f t="shared" si="129"/>
        <v>CTD_T120_V60_sDG</v>
      </c>
      <c r="S194" t="str">
        <f t="shared" si="130"/>
        <v>CTD-DORM-03</v>
      </c>
      <c r="T194" t="str">
        <f t="shared" si="131"/>
        <v>CTD-VN-V86-ST-DORMITÓRIO 3-ST</v>
      </c>
      <c r="U194">
        <f>INDEX('Ambiente-Termico'!$B$2:$EC$1000, MATCH($O194, 'Ambiente-Termico'!$I$2:$I$1000, 0), MATCH(U$1, 'Ambiente-Termico'!$B$1:$EC$1, 0))</f>
        <v>3650</v>
      </c>
      <c r="V194">
        <f>INDEX('Ambiente-Termico'!$B$2:$EC$1000, MATCH($O194, 'Ambiente-Termico'!$I$2:$I$1000, 0), MATCH(V$1, 'Ambiente-Termico'!$B$1:$EC$1, 0))</f>
        <v>27.16</v>
      </c>
      <c r="W194">
        <f>INDEX('Ambiente-Termico'!$B$2:$EC$1000, MATCH($O194, 'Ambiente-Termico'!$I$2:$I$1000, 0), MATCH(W$1, 'Ambiente-Termico'!$B$1:$EC$1, 0))</f>
        <v>28.87</v>
      </c>
      <c r="X194">
        <f>INDEX('Ambiente-Termico'!$B$2:$EC$1000, MATCH($O194, 'Ambiente-Termico'!$I$2:$I$1000, 0), MATCH(X$1, 'Ambiente-Termico'!$B$1:$EC$1, 0))</f>
        <v>19.73</v>
      </c>
      <c r="Y194">
        <f>INDEX('Ambiente-Termico'!$B$2:$EC$1000, MATCH($O194, 'Ambiente-Termico'!$I$2:$I$1000, 0), MATCH(Y$1, 'Ambiente-Termico'!$B$1:$EC$1, 0))</f>
        <v>20.75</v>
      </c>
      <c r="Z194">
        <f>INDEX('Ambiente-Termico'!$B$2:$EC$1000, MATCH($O194, 'Ambiente-Termico'!$I$2:$I$1000, 0), MATCH(Z$1, 'Ambiente-Termico'!$B$1:$EC$1, 0))</f>
        <v>26.42</v>
      </c>
      <c r="AA194">
        <f>INDEX('Ambiente-Termico'!$B$2:$EC$1000, MATCH($O194, 'Ambiente-Termico'!$I$2:$I$1000, 0), MATCH(AA$1, 'Ambiente-Termico'!$B$1:$EC$1, 0))</f>
        <v>28.55</v>
      </c>
      <c r="AB194">
        <f>INDEX('Ambiente-Termico'!$B$2:$EC$1000, MATCH($O194, 'Ambiente-Termico'!$I$2:$I$1000, 0), MATCH(AB$1, 'Ambiente-Termico'!$B$1:$EC$1, 0))</f>
        <v>20.2</v>
      </c>
      <c r="AC194">
        <f>INDEX('Ambiente-Termico'!$B$2:$EC$1000, MATCH($O194, 'Ambiente-Termico'!$I$2:$I$1000, 0), MATCH(AC$1, 'Ambiente-Termico'!$B$1:$EC$1, 0))</f>
        <v>20.97</v>
      </c>
      <c r="AD194">
        <f>INDEX('Ambiente-Termico'!$B$2:$EC$1000, MATCH($O194, 'Ambiente-Termico'!$I$2:$I$1000, 0), MATCH(AD$1, 'Ambiente-Termico'!$B$1:$EC$1, 0))</f>
        <v>26.79</v>
      </c>
      <c r="AE194">
        <f>INDEX('Ambiente-Termico'!$B$2:$EC$1000, MATCH($O194, 'Ambiente-Termico'!$I$2:$I$1000, 0), MATCH(AE$1, 'Ambiente-Termico'!$B$1:$EC$1, 0))</f>
        <v>28.71</v>
      </c>
      <c r="AF194">
        <f>INDEX('Ambiente-Termico'!$B$2:$EC$1000, MATCH($O194, 'Ambiente-Termico'!$I$2:$I$1000, 0), MATCH(AF$1, 'Ambiente-Termico'!$B$1:$EC$1, 0))</f>
        <v>19.96</v>
      </c>
      <c r="AG194">
        <f>INDEX('Ambiente-Termico'!$B$2:$EC$1000, MATCH($O194, 'Ambiente-Termico'!$I$2:$I$1000, 0), MATCH(AG$1, 'Ambiente-Termico'!$B$1:$EC$1, 0))</f>
        <v>20.86</v>
      </c>
      <c r="AH194" s="2">
        <f t="shared" si="132"/>
        <v>6.2202707647273092E-3</v>
      </c>
      <c r="AI194" s="2">
        <f t="shared" si="132"/>
        <v>2.4002704530087793E-2</v>
      </c>
      <c r="AJ194" s="2">
        <f t="shared" si="132"/>
        <v>2.5278058645096246E-3</v>
      </c>
      <c r="AK194" s="2">
        <f t="shared" ref="AK194" si="135">IF(INDEX(Y:Y,MATCH($T194,$O:$O, 0))=0,0,1-Y194/INDEX(Y:Y,MATCH($T194,$O:$O, 0)))</f>
        <v>1.6121384542437167E-2</v>
      </c>
      <c r="AL194" s="2">
        <f t="shared" si="133"/>
        <v>2.0756115641215711E-2</v>
      </c>
      <c r="AM194" s="2">
        <f t="shared" si="133"/>
        <v>6.3012799474893244E-2</v>
      </c>
      <c r="AN194" s="2">
        <f t="shared" si="133"/>
        <v>8.345606283750695E-3</v>
      </c>
      <c r="AO194" s="2">
        <f t="shared" ref="AO194" si="136">IF(INDEX(AC:AC,MATCH($T194,$O:$O, 0))=0,0,1-AC194/INDEX(AC:AC,MATCH($T194,$O:$O, 0)))</f>
        <v>2.781641168289295E-2</v>
      </c>
      <c r="AP194" s="2">
        <f t="shared" si="134"/>
        <v>1.3259668508287303E-2</v>
      </c>
      <c r="AQ194" s="2">
        <f t="shared" si="134"/>
        <v>3.9799331103678837E-2</v>
      </c>
      <c r="AR194" s="2">
        <f t="shared" si="134"/>
        <v>5.4808171400099193E-3</v>
      </c>
      <c r="AS194" s="2">
        <f t="shared" ref="AS194:AS217" si="137">IF(INDEX(AG:AG,MATCH($T194,$O:$O, 0))=0,0,1-AG194/INDEX(AG:AG,MATCH($T194,$O:$O, 0)))</f>
        <v>2.2034692920768872E-2</v>
      </c>
      <c r="AT194">
        <f>INDEX('Ambiente-Termico'!$B$2:$EC$1000, MATCH($O194, 'Ambiente-Termico'!$I$2:$I$1000, 0), MATCH(AT$1, 'Ambiente-Termico'!$B$1:$EC$1, 0))</f>
        <v>0</v>
      </c>
      <c r="AU194" s="2">
        <f>INDEX('Ambiente-Termico'!$B$2:$EC$1000, MATCH($O194, 'Ambiente-Termico'!$I$2:$I$1000, 0), MATCH(AU$1, 'Ambiente-Termico'!$B$1:$EC$1, 0))</f>
        <v>0</v>
      </c>
      <c r="AV194">
        <f>INDEX('Ambiente-Termico'!$B$2:$EC$1000, MATCH($O194, 'Ambiente-Termico'!$I$2:$I$1000, 0), MATCH(AV$1, 'Ambiente-Termico'!$B$1:$EC$1, 0))</f>
        <v>3622</v>
      </c>
      <c r="AW194" s="2">
        <f>INDEX('Ambiente-Termico'!$B$2:$EC$1000, MATCH($O194, 'Ambiente-Termico'!$I$2:$I$1000, 0), MATCH(AW$1, 'Ambiente-Termico'!$B$1:$EC$1, 0))</f>
        <v>0.99232876712328766</v>
      </c>
      <c r="AX194">
        <f>INDEX('Ambiente-Termico'!$B$2:$EC$1000, MATCH($O194, 'Ambiente-Termico'!$I$2:$I$1000, 0), MATCH(AX$1, 'Ambiente-Termico'!$B$1:$EC$1, 0))</f>
        <v>28</v>
      </c>
      <c r="AY194" s="2">
        <f>INDEX('Ambiente-Termico'!$B$2:$EC$1000, MATCH($O194, 'Ambiente-Termico'!$I$2:$I$1000, 0), MATCH(AY$1, 'Ambiente-Termico'!$B$1:$EC$1, 0))</f>
        <v>7.6712328767123287E-3</v>
      </c>
      <c r="AZ194">
        <f>INDEX('Ambiente-Termico'!$B$2:$EC$1000, MATCH($O194, 'Ambiente-Termico'!$I$2:$I$1000, 0), MATCH(AZ$1, 'Ambiente-Termico'!$B$1:$EC$1, 0))</f>
        <v>0</v>
      </c>
      <c r="BA194" s="2">
        <f>INDEX('Ambiente-Termico'!$B$2:$EC$1000, MATCH($O194, 'Ambiente-Termico'!$I$2:$I$1000, 0), MATCH(BA$1, 'Ambiente-Termico'!$B$1:$EC$1, 0))</f>
        <v>0</v>
      </c>
      <c r="BB194">
        <f>INDEX('Ambiente-Termico'!$B$2:$EC$1000, MATCH($O194, 'Ambiente-Termico'!$I$2:$I$1000, 0), MATCH(BB$1, 'Ambiente-Termico'!$B$1:$EC$1, 0))</f>
        <v>8697</v>
      </c>
      <c r="BC194" s="2">
        <f>INDEX('Ambiente-Termico'!$B$2:$EC$1000, MATCH($O194, 'Ambiente-Termico'!$I$2:$I$1000, 0), MATCH(BC$1, 'Ambiente-Termico'!$B$1:$EC$1, 0))</f>
        <v>0.99280821917808215</v>
      </c>
      <c r="BD194" t="e">
        <f>INDEX('Ambiente-Termico'!$B$2:$EC$1000, MATCH($O194, 'Ambiente-Termico'!$I$2:$I$1000, 0), MATCH(BD$1, 'Ambiente-Termico'!$B$1:$EC$1, 0))</f>
        <v>#N/A</v>
      </c>
      <c r="BE194" s="2" t="e">
        <f>INDEX('Ambiente-Termico'!$B$2:$EC$1000, MATCH($O194, 'Ambiente-Termico'!$I$2:$I$1000, 0), MATCH(BE$1, 'Ambiente-Termico'!$B$1:$EC$1, 0))</f>
        <v>#N/A</v>
      </c>
      <c r="BF194">
        <f>INDEX('Ambiente-Termico'!$B$2:$EC$1000, MATCH($O194, 'Ambiente-Termico'!$I$2:$I$1000, 0), MATCH(BF$1, 'Ambiente-Termico'!$B$1:$EC$1, 0))</f>
        <v>3</v>
      </c>
      <c r="BG194" s="2">
        <f>INDEX('Ambiente-Termico'!$B$2:$EC$1000, MATCH($O194, 'Ambiente-Termico'!$I$2:$I$1000, 0), MATCH(BG$1, 'Ambiente-Termico'!$B$1:$EC$1, 0))</f>
        <v>8.2191780821917813E-4</v>
      </c>
      <c r="BH194">
        <f>INDEX('Ambiente-Termico'!$B$2:$EC$1000, MATCH($O194, 'Ambiente-Termico'!$I$2:$I$1000, 0), MATCH(BH$1, 'Ambiente-Termico'!$B$1:$EC$1, 0))</f>
        <v>482</v>
      </c>
      <c r="BI194" s="2">
        <f>INDEX('Ambiente-Termico'!$B$2:$EC$1000, MATCH($O194, 'Ambiente-Termico'!$I$2:$I$1000, 0), MATCH(BI$1, 'Ambiente-Termico'!$B$1:$EC$1, 0))</f>
        <v>0.13205479452054791</v>
      </c>
      <c r="BJ194">
        <f>INDEX('Ambiente-Termico'!$B$2:$EC$1000, MATCH($O194, 'Ambiente-Termico'!$I$2:$I$1000, 0), MATCH(BJ$1, 'Ambiente-Termico'!$B$1:$EC$1, 0))</f>
        <v>3165</v>
      </c>
      <c r="BK194" s="2">
        <f>INDEX('Ambiente-Termico'!$B$2:$EC$1000, MATCH($O194, 'Ambiente-Termico'!$I$2:$I$1000, 0), MATCH(BK$1, 'Ambiente-Termico'!$B$1:$EC$1, 0))</f>
        <v>0.86712328767123292</v>
      </c>
      <c r="BL194">
        <f>INDEX('Ambiente-Termico'!$B$2:$EC$1000, MATCH($O194, 'Ambiente-Termico'!$I$2:$I$1000, 0), MATCH(BL$1, 'Ambiente-Termico'!$B$1:$EC$1, 0))</f>
        <v>93</v>
      </c>
      <c r="BM194" s="2">
        <f>INDEX('Ambiente-Termico'!$B$2:$EC$1000, MATCH($O194, 'Ambiente-Termico'!$I$2:$I$1000, 0), MATCH(BM$1, 'Ambiente-Termico'!$B$1:$EC$1, 0))</f>
        <v>1.061643835616438E-2</v>
      </c>
      <c r="BN194">
        <f>INDEX('Ambiente-Termico'!$B$2:$EC$1000, MATCH($O194, 'Ambiente-Termico'!$I$2:$I$1000, 0), MATCH(BN$1, 'Ambiente-Termico'!$B$1:$EC$1, 0))</f>
        <v>944</v>
      </c>
      <c r="BO194" s="2">
        <f>INDEX('Ambiente-Termico'!$B$2:$EC$1000, MATCH($O194, 'Ambiente-Termico'!$I$2:$I$1000, 0), MATCH(BO$1, 'Ambiente-Termico'!$B$1:$EC$1, 0))</f>
        <v>0.1077625570776256</v>
      </c>
      <c r="BP194">
        <f>INDEX('Ambiente-Termico'!$B$2:$EC$1000, MATCH($O194, 'Ambiente-Termico'!$I$2:$I$1000, 0), MATCH(BP$1, 'Ambiente-Termico'!$B$1:$EC$1, 0))</f>
        <v>7723</v>
      </c>
      <c r="BQ194" s="2">
        <f>INDEX('Ambiente-Termico'!$B$2:$EC$1000, MATCH($O194, 'Ambiente-Termico'!$I$2:$I$1000, 0), MATCH(BQ$1, 'Ambiente-Termico'!$B$1:$EC$1, 0))</f>
        <v>0.88162100456621006</v>
      </c>
      <c r="BR194">
        <f>INDEX('Ambiente-Termico'!$B$2:$EC$1000, MATCH($O194, 'Ambiente-Termico'!$I$2:$I$1000, 0), MATCH(BR$1, 'Ambiente-Termico'!$B$1:$EC$1, 0))</f>
        <v>0</v>
      </c>
      <c r="BS194" s="2">
        <f>INDEX('Ambiente-Termico'!$B$2:$EC$1000, MATCH($O194, 'Ambiente-Termico'!$I$2:$I$1000, 0), MATCH(BS$1, 'Ambiente-Termico'!$B$1:$EC$1, 0))</f>
        <v>0</v>
      </c>
      <c r="BT194">
        <f>INDEX('Ambiente-Termico'!$B$2:$EC$1000, MATCH($O194, 'Ambiente-Termico'!$I$2:$I$1000, 0), MATCH(BT$1, 'Ambiente-Termico'!$B$1:$EC$1, 0))</f>
        <v>2455</v>
      </c>
      <c r="BU194" s="2">
        <f>INDEX('Ambiente-Termico'!$B$2:$EC$1000, MATCH($O194, 'Ambiente-Termico'!$I$2:$I$1000, 0), MATCH(BU$1, 'Ambiente-Termico'!$B$1:$EC$1, 0))</f>
        <v>0.67260273972602735</v>
      </c>
      <c r="BV194">
        <f>INDEX('Ambiente-Termico'!$B$2:$EC$1000, MATCH($O194, 'Ambiente-Termico'!$I$2:$I$1000, 0), MATCH(BV$1, 'Ambiente-Termico'!$B$1:$EC$1, 0))</f>
        <v>6305</v>
      </c>
      <c r="BW194" s="2">
        <f>INDEX('Ambiente-Termico'!$B$2:$EC$1000, MATCH($O194, 'Ambiente-Termico'!$I$2:$I$1000, 0), MATCH(BW$1, 'Ambiente-Termico'!$B$1:$EC$1, 0))</f>
        <v>0.71974885844748859</v>
      </c>
      <c r="BX194">
        <f>INDEX('Ambiente-Termico'!$B$2:$EC$1000, MATCH($O194, 'Ambiente-Termico'!$I$2:$I$1000, 0), MATCH(BX$1, 'Ambiente-Termico'!$B$1:$EC$1, 0))</f>
        <v>2</v>
      </c>
      <c r="BY194" s="2">
        <f>INDEX('Ambiente-Termico'!$B$2:$EC$1000, MATCH($O194, 'Ambiente-Termico'!$I$2:$I$1000, 0), MATCH(BY$1, 'Ambiente-Termico'!$B$1:$EC$1, 0))</f>
        <v>2.2831050228310499E-4</v>
      </c>
      <c r="BZ194">
        <f>INDEX('Ambiente-Termico'!$B$2:$EC$1000, MATCH($O194, 'Ambiente-Termico'!$I$2:$I$1000, 0), MATCH(BZ$1, 'Ambiente-Termico'!$B$1:$EC$1, 0))</f>
        <v>4150</v>
      </c>
      <c r="CA194" s="2">
        <f>INDEX('Ambiente-Termico'!$B$2:$EC$1000, MATCH($O194, 'Ambiente-Termico'!$I$2:$I$1000, 0), MATCH(CA$1, 'Ambiente-Termico'!$B$1:$EC$1, 0))</f>
        <v>0.47374429223744291</v>
      </c>
      <c r="CB194">
        <f>INDEX('Ambiente-Termico'!$B$2:$EC$1000, MATCH($O194, 'Ambiente-Termico'!$I$2:$I$1000, 0), MATCH(CB$1, 'Ambiente-Termico'!$B$1:$EC$1, 0))</f>
        <v>4608</v>
      </c>
      <c r="CC194" s="2">
        <f>INDEX('Ambiente-Termico'!$B$2:$EC$1000, MATCH($O194, 'Ambiente-Termico'!$I$2:$I$1000, 0), MATCH(CC$1, 'Ambiente-Termico'!$B$1:$EC$1, 0))</f>
        <v>0.52602739726027392</v>
      </c>
      <c r="CD194">
        <f>INDEX('Ambiente-Termico'!$B$2:$EC$1000, MATCH($O194, 'Ambiente-Termico'!$I$2:$I$1000, 0), MATCH(CD$1, 'Ambiente-Termico'!$B$1:$EC$1, 0))</f>
        <v>2860.06</v>
      </c>
      <c r="CE194">
        <f>INDEX('Ambiente-Termico'!$B$2:$EC$1000, MATCH($O194, 'Ambiente-Termico'!$I$2:$I$1000, 0), MATCH(CE$1, 'Ambiente-Termico'!$B$1:$EC$1, 0))</f>
        <v>632.5</v>
      </c>
      <c r="CF194">
        <f>INDEX('Ambiente-Termico'!$B$2:$EC$1000, MATCH($O194, 'Ambiente-Termico'!$I$2:$I$1000, 0), MATCH(CF$1, 'Ambiente-Termico'!$B$1:$EC$1, 0))</f>
        <v>130.00272727272727</v>
      </c>
      <c r="CG194">
        <f>INDEX('Ambiente-Termico'!$B$2:$EC$1000, MATCH($O194, 'Ambiente-Termico'!$I$2:$I$1000, 0), MATCH(CG$1, 'Ambiente-Termico'!$B$1:$EC$1, 0))</f>
        <v>28.75</v>
      </c>
      <c r="CH194">
        <f>INDEX('Ambiente-Termico'!$B$2:$EC$1000, MATCH($O194, 'Ambiente-Termico'!$I$2:$I$1000, 0), MATCH(CH$1, 'Ambiente-Termico'!$B$1:$EC$1, 0))</f>
        <v>101.25272727272727</v>
      </c>
      <c r="CI194">
        <f>INDEX('Ambiente-Termico'!$B$2:$EC$1000, MATCH($O194, 'Ambiente-Termico'!$I$2:$I$1000, 0), MATCH(CI$1, 'Ambiente-Termico'!$B$1:$EC$1, 0))</f>
        <v>2303.87</v>
      </c>
      <c r="CJ194">
        <f>INDEX('Ambiente-Termico'!$B$2:$EC$1000, MATCH($O194, 'Ambiente-Termico'!$I$2:$I$1000, 0), MATCH(CJ$1, 'Ambiente-Termico'!$B$1:$EC$1, 0))</f>
        <v>41.558005230649663</v>
      </c>
      <c r="CK194">
        <f>INDEX('Ambiente-Termico'!$B$2:$EC$1000, MATCH($O194, 'Ambiente-Termico'!$I$2:$I$1000, 0), MATCH(CK$1, 'Ambiente-Termico'!$B$1:$EC$1, 0))</f>
        <v>0</v>
      </c>
      <c r="CL194">
        <f>INDEX('Ambiente-Termico'!$B$2:$EC$1000, MATCH($O194, 'Ambiente-Termico'!$I$2:$I$1000, 0), MATCH(CL$1, 'Ambiente-Termico'!$B$1:$EC$1, 0))</f>
        <v>0</v>
      </c>
      <c r="CM194">
        <f>INDEX('Ambiente-Termico'!$B$2:$EC$1000, MATCH($O194, 'Ambiente-Termico'!$I$2:$I$1000, 0), MATCH(CM$1, 'Ambiente-Termico'!$B$1:$EC$1, 0))</f>
        <v>0</v>
      </c>
      <c r="CN194">
        <f>INDEX('Ambiente-Termico'!$B$2:$EC$1000, MATCH($O194, 'Ambiente-Termico'!$I$2:$I$1000, 0), MATCH(CN$1, 'Ambiente-Termico'!$B$1:$EC$1, 0))</f>
        <v>0</v>
      </c>
      <c r="CO194">
        <f>INDEX('Ambiente-Termico'!$B$2:$EC$1000, MATCH($O194, 'Ambiente-Termico'!$I$2:$I$1000, 0), MATCH(CO$1, 'Ambiente-Termico'!$B$1:$EC$1, 0))</f>
        <v>0</v>
      </c>
      <c r="CP194">
        <f>INDEX('Ambiente-Termico'!$B$2:$EC$1000, MATCH($O194, 'Ambiente-Termico'!$I$2:$I$1000, 0), MATCH(CP$1, 'Ambiente-Termico'!$B$1:$EC$1, 0))</f>
        <v>0</v>
      </c>
      <c r="CQ194">
        <f>INDEX('Ambiente-Termico'!$B$2:$EC$1000, MATCH($O194, 'Ambiente-Termico'!$I$2:$I$1000, 0), MATCH(CQ$1, 'Ambiente-Termico'!$B$1:$EC$1, 0))</f>
        <v>0</v>
      </c>
      <c r="CR194">
        <f>INDEX('Ambiente-Termico'!$B$2:$EC$1000, MATCH($O194, 'Ambiente-Termico'!$I$2:$I$1000, 0), MATCH(CR$1, 'Ambiente-Termico'!$B$1:$EC$1, 0))</f>
        <v>0</v>
      </c>
      <c r="CS194">
        <f>INDEX('Ambiente-Termico'!$B$2:$EC$1000, MATCH($O194, 'Ambiente-Termico'!$I$2:$I$1000, 0), MATCH(CS$1, 'Ambiente-Termico'!$B$1:$EC$1, 0))</f>
        <v>0</v>
      </c>
      <c r="CT194">
        <f>INDEX('Ambiente-Termico'!$B$2:$EC$1000, MATCH($O194, 'Ambiente-Termico'!$I$2:$I$1000, 0), MATCH(CT$1, 'Ambiente-Termico'!$B$1:$EC$1, 0))</f>
        <v>0</v>
      </c>
      <c r="CU194">
        <f>INDEX('Ambiente-Termico'!$B$2:$EC$1000, MATCH($O194, 'Ambiente-Termico'!$I$2:$I$1000, 0), MATCH(CU$1, 'Ambiente-Termico'!$B$1:$EC$1, 0))</f>
        <v>0</v>
      </c>
      <c r="CV194">
        <f>INDEX('Ambiente-Termico'!$B$2:$EC$1000, MATCH($O194, 'Ambiente-Termico'!$I$2:$I$1000, 0), MATCH(CV$1, 'Ambiente-Termico'!$B$1:$EC$1, 0))</f>
        <v>0</v>
      </c>
      <c r="CW194">
        <f>INDEX('Ambiente-Termico'!$B$2:$EC$1000, MATCH($O194, 'Ambiente-Termico'!$I$2:$I$1000, 0), MATCH(CW$1, 'Ambiente-Termico'!$B$1:$EC$1, 0))</f>
        <v>0</v>
      </c>
      <c r="CX194">
        <f>INDEX('Ambiente-Termico'!$B$2:$EC$1000, MATCH($O194, 'Ambiente-Termico'!$I$2:$I$1000, 0), MATCH(CX$1, 'Ambiente-Termico'!$B$1:$EC$1, 0))</f>
        <v>0</v>
      </c>
      <c r="CY194">
        <f>INDEX('Ambiente-Termico'!$B$2:$EC$1000, MATCH($O194, 'Ambiente-Termico'!$I$2:$I$1000, 0), MATCH(CY$1, 'Ambiente-Termico'!$B$1:$EC$1, 0))</f>
        <v>0</v>
      </c>
      <c r="CZ194">
        <f>INDEX('Ambiente-Termico'!$B$2:$EC$1000, MATCH($O194, 'Ambiente-Termico'!$I$2:$I$1000, 0), MATCH(CZ$1, 'Ambiente-Termico'!$B$1:$EC$1, 0))</f>
        <v>0</v>
      </c>
      <c r="DA194">
        <f>INDEX('Ambiente-Termico'!$B$2:$EC$1000, MATCH($O194, 'Ambiente-Termico'!$I$2:$I$1000, 0), MATCH(DA$1, 'Ambiente-Termico'!$B$1:$EC$1, 0))</f>
        <v>0</v>
      </c>
      <c r="DB194">
        <f>INDEX('Ambiente-Termico'!$B$2:$EC$1000, MATCH($O194, 'Ambiente-Termico'!$I$2:$I$1000, 0), MATCH(DB$1, 'Ambiente-Termico'!$B$1:$EC$1, 0))</f>
        <v>0</v>
      </c>
      <c r="DC194">
        <f>INDEX('Ambiente-Termico'!$B$2:$EC$1000, MATCH($O194, 'Ambiente-Termico'!$I$2:$I$1000, 0), MATCH(DC$1, 'Ambiente-Termico'!$B$1:$EC$1, 0))</f>
        <v>0</v>
      </c>
      <c r="DD194">
        <f>INDEX('Ambiente-Termico'!$B$2:$EC$1000, MATCH($O194, 'Ambiente-Termico'!$I$2:$I$1000, 0), MATCH(DD$1, 'Ambiente-Termico'!$B$1:$EC$1, 0))</f>
        <v>0</v>
      </c>
      <c r="DE194">
        <f>INDEX('Ambiente-Termico'!$B$2:$EC$1000, MATCH($O194, 'Ambiente-Termico'!$I$2:$I$1000, 0), MATCH(DE$1, 'Ambiente-Termico'!$B$1:$EC$1, 0))</f>
        <v>0</v>
      </c>
      <c r="DF194">
        <f>INDEX('Ambiente-Termico'!$B$2:$EC$1000, MATCH($O194, 'Ambiente-Termico'!$I$2:$I$1000, 0), MATCH(DF$1, 'Ambiente-Termico'!$B$1:$EC$1, 0))</f>
        <v>0</v>
      </c>
      <c r="DG194">
        <f>INDEX('Ambiente-Termico'!$B$2:$EC$1000, MATCH($O194, 'Ambiente-Termico'!$I$2:$I$1000, 0), MATCH(DG$1, 'Ambiente-Termico'!$B$1:$EC$1, 0))</f>
        <v>0</v>
      </c>
      <c r="DH194">
        <f>INDEX('Ambiente-Termico'!$B$2:$EC$1000, MATCH($O194, 'Ambiente-Termico'!$I$2:$I$1000, 0), MATCH(DH$1, 'Ambiente-Termico'!$B$1:$EC$1, 0))</f>
        <v>0</v>
      </c>
      <c r="DI194">
        <f>INDEX('Ambiente-Termico'!$B$2:$EC$1000, MATCH($O194, 'Ambiente-Termico'!$I$2:$I$1000, 0), MATCH(DI$1, 'Ambiente-Termico'!$B$1:$EC$1, 0))</f>
        <v>0</v>
      </c>
      <c r="DJ194">
        <f>INDEX('Ambiente-Termico'!$B$2:$EC$1000, MATCH($O194, 'Ambiente-Termico'!$I$2:$I$1000, 0), MATCH(DJ$1, 'Ambiente-Termico'!$B$1:$EC$1, 0))</f>
        <v>0</v>
      </c>
      <c r="DK194">
        <f>INDEX('Ambiente-Termico'!$B$2:$EC$1000, MATCH($O194, 'Ambiente-Termico'!$I$2:$I$1000, 0), MATCH(DK$1, 'Ambiente-Termico'!$B$1:$EC$1, 0))</f>
        <v>0</v>
      </c>
      <c r="DL194">
        <f>INDEX('Ambiente-Termico'!$B$2:$EC$1000, MATCH($O194, 'Ambiente-Termico'!$I$2:$I$1000, 0), MATCH(DL$1, 'Ambiente-Termico'!$B$1:$EC$1, 0))</f>
        <v>0</v>
      </c>
      <c r="DM194">
        <f>INDEX('Ambiente-Termico'!$B$2:$EC$1000, MATCH($O194, 'Ambiente-Termico'!$I$2:$I$1000, 0), MATCH(DM$1, 'Ambiente-Termico'!$B$1:$EC$1, 0))</f>
        <v>0</v>
      </c>
      <c r="DN194" s="2">
        <f t="shared" ref="DN194:DN217" si="138">IF(INDEX(CD:CD,MATCH($T194,$O:$O, 0))=0,0,1-CD194/INDEX(CD:CD,MATCH($T194,$O:$O, 0)))</f>
        <v>0.56046208911367357</v>
      </c>
      <c r="DO194" s="2">
        <f t="shared" ref="DO194:DO217" si="139">IF(INDEX(CE:CE,MATCH($T194,$O:$O, 0))=0,0,1-CE194/INDEX(CE:CE,MATCH($T194,$O:$O, 0)))</f>
        <v>0.22318292353418001</v>
      </c>
      <c r="DP194" s="2">
        <f t="shared" ref="DP194:DP217" si="140">IF(INDEX(CF:CF,MATCH($T194,$O:$O, 0))=0,0,1-CF194/INDEX(CF:CF,MATCH($T194,$O:$O, 0)))</f>
        <v>0.56046208911367357</v>
      </c>
      <c r="DQ194" s="2">
        <f t="shared" ref="DQ194:DQ217" si="141">IF(INDEX(CG:CG,MATCH($T194,$O:$O, 0))=0,0,1-CG194/INDEX(CG:CG,MATCH($T194,$O:$O, 0)))</f>
        <v>0.2231829235341799</v>
      </c>
      <c r="DR194" s="2">
        <f t="shared" ref="DR194:DR217" si="142">IF(INDEX(CH:CH,MATCH($T194,$O:$O, 0))=0,0,1-CH194/INDEX(CH:CH,MATCH($T194,$O:$O, 0)))</f>
        <v>0.60870229678099341</v>
      </c>
      <c r="DS194" s="2">
        <f t="shared" ref="DS194:DS217" si="143">IF(INDEX(CI:CI,MATCH($T194,$O:$O, 0))=0,0,1-CI194/INDEX(CI:CI,MATCH($T194,$O:$O, 0)))</f>
        <v>0.6821301242853044</v>
      </c>
      <c r="DT194" s="2">
        <f t="shared" ref="DT194:DT217" si="144">IF(INDEX(CJ:CJ,MATCH($T194,$O:$O, 0))=0,0,1-CJ194/INDEX(CJ:CJ,MATCH($T194,$O:$O, 0)))</f>
        <v>-0.23284775366041233</v>
      </c>
      <c r="DU194" s="2">
        <f t="shared" ref="DU194:DU217" si="145">IF(INDEX(CK:CK,MATCH($T194,$O:$O, 0))=0,0,1-CK194/INDEX(CK:CK,MATCH($T194,$O:$O, 0)))</f>
        <v>0</v>
      </c>
      <c r="DV194" s="2">
        <f t="shared" ref="DV194:DV217" si="146">IF(INDEX(CL:CL,MATCH($T194,$O:$O, 0))=0,0,1-CL194/INDEX(CL:CL,MATCH($T194,$O:$O, 0)))</f>
        <v>0</v>
      </c>
      <c r="DW194" s="2">
        <f t="shared" ref="DW194:DW217" si="147">IF(INDEX(CM:CM,MATCH($T194,$O:$O, 0))=0,0,1-CM194/INDEX(CM:CM,MATCH($T194,$O:$O, 0)))</f>
        <v>0</v>
      </c>
      <c r="DX194" s="2">
        <f t="shared" ref="DX194:DX217" si="148">IF(INDEX(CO:CO,MATCH($T194,$O:$O, 0))=0,0,1-CO194/INDEX(CO:CO,MATCH($T194,$O:$O, 0)))</f>
        <v>0</v>
      </c>
      <c r="DY194" s="2">
        <f t="shared" ref="DY194:DY217" si="149">IF($CO194=0,0,CP194/$CO194)</f>
        <v>0</v>
      </c>
      <c r="DZ194" s="2">
        <f t="shared" ref="DZ194:DZ217" si="150">IF($CO194=0,0,CQ194/$CO194)</f>
        <v>0</v>
      </c>
      <c r="EA194" s="2">
        <f t="shared" ref="EA194:EA217" si="151">IF($CO194=0,0,CR194/$CO194)</f>
        <v>0</v>
      </c>
      <c r="EB194" s="2">
        <f t="shared" ref="EB194:EB217" si="152">IF($CO194=0,0,CS194/$CO194)</f>
        <v>0</v>
      </c>
      <c r="EC194" s="2">
        <f t="shared" ref="EC194:EC217" si="153">IF($CO194=0,0,CT194/$CO194)</f>
        <v>0</v>
      </c>
      <c r="ED194" s="2">
        <f t="shared" ref="ED194:ED217" si="154">IF($CO194=0,0,CU194/$CO194)</f>
        <v>0</v>
      </c>
      <c r="EE194" s="2">
        <f t="shared" ref="EE194:EE217" si="155">IF($CO194=0,0,CV194/$CO194)</f>
        <v>0</v>
      </c>
      <c r="EF194" s="2">
        <f t="shared" ref="EF194:EF217" si="156">IF($CO194=0,0,CW194/$CO194)</f>
        <v>0</v>
      </c>
      <c r="EG194" s="2">
        <f t="shared" ref="EG194:EG217" si="157">IF($CO194=0,0,CX194/$CO194)</f>
        <v>0</v>
      </c>
      <c r="EH194" s="2">
        <f t="shared" ref="EH194:EH217" si="158">IF($CO194=0,0,CY194/$CO194)</f>
        <v>0</v>
      </c>
      <c r="EI194" s="2">
        <f t="shared" ref="EI194:EI217" si="159">IF(INDEX(CZ:CZ,MATCH($T194,$O:$O, 0))=0,0,1-CZ194/INDEX(CZ:CZ,MATCH($T194,$O:$O, 0)))</f>
        <v>0</v>
      </c>
      <c r="EJ194" s="2">
        <f t="shared" ref="EJ194:EJ217" si="160">IF(INDEX(DB:DB,MATCH($T194,$O:$O, 0))=0,0,1-DB194/INDEX(DB:DB,MATCH($T194,$O:$O, 0)))</f>
        <v>0</v>
      </c>
      <c r="EK194" s="2">
        <f t="shared" ref="EK194:EK217" si="161">IF($DB194=0,0,DC194/$DB194)</f>
        <v>0</v>
      </c>
      <c r="EL194" s="2">
        <f t="shared" ref="EL194:EL217" si="162">IF($DB194=0,0,DD194/$DB194)</f>
        <v>0</v>
      </c>
      <c r="EM194" s="2">
        <f t="shared" ref="EM194:EM217" si="163">IF($DB194=0,0,DE194/$DB194)</f>
        <v>0</v>
      </c>
      <c r="EN194" s="2">
        <f t="shared" ref="EN194:EN217" si="164">IF($DB194=0,0,DF194/$DB194)</f>
        <v>0</v>
      </c>
      <c r="EO194" s="2">
        <f t="shared" ref="EO194:EO217" si="165">IF($DB194=0,0,DG194/$DB194)</f>
        <v>0</v>
      </c>
      <c r="EP194" s="2">
        <f t="shared" ref="EP194:EP217" si="166">IF($DB194=0,0,DH194/$DB194)</f>
        <v>0</v>
      </c>
      <c r="EQ194" s="2">
        <f t="shared" ref="EQ194:EQ217" si="167">IF($DB194=0,0,DI194/$DB194)</f>
        <v>0</v>
      </c>
      <c r="ER194" s="2">
        <f t="shared" ref="ER194:ER217" si="168">IF($DB194=0,0,DJ194/$DB194)</f>
        <v>0</v>
      </c>
      <c r="ES194" s="2">
        <f t="shared" ref="ES194:ES217" si="169">IF($DB194=0,0,DK194/$DB194)</f>
        <v>0</v>
      </c>
      <c r="ET194" s="2">
        <f t="shared" ref="ET194:ET217" si="170">IF($DB194=0,0,DL194/$DB194)</f>
        <v>0</v>
      </c>
      <c r="EU194" s="2">
        <f t="shared" ref="EU194:EU217" si="171">IF($DB194=0,0,DM194/$DB194)</f>
        <v>0</v>
      </c>
      <c r="EV194">
        <f>INDEX('Ambiente-Luminico'!$B$2:$DZ$1000, MATCH($P194, 'Ambiente-Luminico'!$M$2:$M$1000, 0), MATCH(EV$1, 'Ambiente-Luminico'!$B$1:$DZ$1, 0))</f>
        <v>1</v>
      </c>
      <c r="EW194">
        <f>INDEX('Ambiente-Luminico'!$B$2:$DZ$1000, MATCH($P194, 'Ambiente-Luminico'!$M$2:$M$1000, 0), MATCH(EW$1, 'Ambiente-Luminico'!$B$1:$DZ$1, 0))</f>
        <v>0.5</v>
      </c>
      <c r="EX194">
        <f>INDEX('Ambiente-Luminico'!$B$2:$DZ$1000, MATCH($P194, 'Ambiente-Luminico'!$M$2:$M$1000, 0), MATCH(EX$1, 'Ambiente-Luminico'!$B$1:$DZ$1, 0))</f>
        <v>0</v>
      </c>
      <c r="EY194">
        <f>INDEX('Ambiente-Luminico'!$B$2:$DZ$1000, MATCH($P194, 'Ambiente-Luminico'!$M$2:$M$1000, 0), MATCH(EY$1, 'Ambiente-Luminico'!$B$1:$DZ$1, 0))</f>
        <v>0.85213315000000001</v>
      </c>
      <c r="EZ194">
        <f>INDEX('Ambiente-Luminico'!$B$2:$DZ$1000, MATCH($P194, 'Ambiente-Luminico'!$M$2:$M$1000, 0), MATCH(EZ$1, 'Ambiente-Luminico'!$B$1:$DZ$1, 0))</f>
        <v>9.6203529999999995E-2</v>
      </c>
      <c r="FA194">
        <f>INDEX('Ambiente-Luminico'!$B$2:$DZ$1000, MATCH($P194, 'Ambiente-Luminico'!$M$2:$M$1000, 0), MATCH(FA$1, 'Ambiente-Luminico'!$B$1:$DZ$1, 0))</f>
        <v>2006.2565999999999</v>
      </c>
      <c r="FB194">
        <f>INDEX('Ambiente-Luminico'!$B$2:$DZ$1000, MATCH($P194, 'Ambiente-Luminico'!$M$2:$M$1000, 0), MATCH(FB$1, 'Ambiente-Luminico'!$B$1:$DZ$1, 0))</f>
        <v>0.29910713</v>
      </c>
    </row>
    <row r="195" spans="1:158" x14ac:dyDescent="0.3">
      <c r="A195">
        <f>IF(INDEX(Plan1!O$5:O$1000,ROW()-1)="","",INDEX(Plan1!O$5:O$1000,ROW()-1))</f>
        <v>194</v>
      </c>
      <c r="B195" t="str">
        <f>IF(INDEX(Plan1!P$5:P$1000,ROW()-1)="","",INDEX(Plan1!P$5:P$1000,ROW()-1))</f>
        <v>CTD-VN-V86-T120</v>
      </c>
      <c r="C195" t="str">
        <f>IF(INDEX(Plan1!Q$5:Q$1000,ROW()-1)="","",INDEX(Plan1!Q$5:Q$1000,ROW()-1))</f>
        <v>CTD</v>
      </c>
      <c r="D195" t="str">
        <f>IF(INDEX(Plan1!R$5:R$1000,ROW()-1)="","",INDEX(Plan1!R$5:R$1000,ROW()-1))</f>
        <v>VN</v>
      </c>
      <c r="E195" t="str">
        <f>IF(INDEX(Plan1!S$5:S$1000,ROW()-1)="","",INDEX(Plan1!S$5:S$1000,ROW()-1))</f>
        <v>V86</v>
      </c>
      <c r="F195" t="str">
        <f>IF(INDEX(Plan1!T$5:T$1000,ROW()-1)="","",INDEX(Plan1!T$5:T$1000,ROW()-1))</f>
        <v>T120</v>
      </c>
      <c r="G195" t="str">
        <f>IF(INDEX(Plan1!U$5:U$1000,ROW()-1)="","",INDEX(Plan1!U$5:U$1000,ROW()-1))</f>
        <v>DORMITÓRIO 3</v>
      </c>
      <c r="H195">
        <f>IF(INDEX(Plan1!W$5:W$1000,ROW()-1)="","",INDEX(Plan1!W$5:W$1000,ROW()-1))</f>
        <v>22</v>
      </c>
      <c r="I195">
        <f>IF(INDEX(Plan1!X$5:X$1000,ROW()-1)="","",INDEX(Plan1!X$5:X$1000,ROW()-1))</f>
        <v>31.02</v>
      </c>
      <c r="J195">
        <f>IF(INDEX(Plan1!Y$5:Y$1000,ROW()-1)="","",INDEX(Plan1!Y$5:Y$1000,ROW()-1))</f>
        <v>10.24</v>
      </c>
      <c r="K195" s="16">
        <f>IF(INDEX(Plan1!Z$5:Z$1000,ROW()-1)="","",INDEX(Plan1!Z$5:Z$1000,ROW()-1))</f>
        <v>0.33</v>
      </c>
      <c r="L195" s="2">
        <f>IF(INDEX(Plan1!AA$5:AA$1000,ROW()-1)="","",INDEX(Plan1!AA$5:AA$1000,ROW()-1))</f>
        <v>0.47</v>
      </c>
      <c r="M195" t="str">
        <f t="shared" ref="M195:M217" si="172">IF(G195="","",IF(G195="VARANDA",IF(F195="ST","P0","Pext"),IF(G195="DORMITÓRIO SERVIÇO","ST",F195)))</f>
        <v>T120</v>
      </c>
      <c r="N195" t="str">
        <f t="shared" ref="N195:N217" si="173">IF(G195="","",IF(G195="VARANDA","Norte-Oeste",IF(G195="DORMITÓRIO SERVIÇO","Leste","Oeste")))</f>
        <v>Oeste</v>
      </c>
      <c r="O195" t="str">
        <f t="shared" ref="O195:O217" si="174">IF(G195="","",B195&amp;"-"&amp;G195&amp;"-"&amp;M195)</f>
        <v>CTD-VN-V86-T120-DORMITÓRIO 3-T120</v>
      </c>
      <c r="P195" t="str">
        <f t="shared" ref="P195:P220" si="175">IF(O195="","",C195&amp;"-VN-"&amp;E195&amp;"-"&amp;F195&amp;"-"&amp;G195&amp;"-"&amp;M195)</f>
        <v>CTD-VN-V86-T120-DORMITÓRIO 3-T120</v>
      </c>
      <c r="Q195" t="str">
        <f t="shared" ref="Q195:Q220" si="176">IF(B195="","",C195&amp;"_"&amp;F195&amp;"_"&amp;E195)</f>
        <v>CTD_T120_V86</v>
      </c>
      <c r="R195" t="str">
        <f t="shared" ref="R195:R220" si="177">IF(B195="","",C195&amp;"_"&amp;F195&amp;"_"&amp;E195&amp;"_sDG")</f>
        <v>CTD_T120_V86_sDG</v>
      </c>
      <c r="S195" t="str">
        <f t="shared" ref="S195:S220" si="178">IF(G195="","",IF(G195="SALA DE ESTAR","CTD-SALA-DE-ESTAR",IF(G195="VARANDA","CTD-VARANDA",IF(G195="SALA DE JANTAR","CTD-SALA-DE-JANTAR",IF(G195="COZINHA","CTD-COZINHA",IF(G195="DORMITÓRIO SERVIÇO","CTD-DORM-SERV",IF(G195="DORMITÓRIO 1","CTD-DORM-01",IF(G195="DORMITÓRIO 2","CTD-DORM-02",IF(G195="DORMITÓRIO 3","CTD-DORM-03","")))))))))</f>
        <v>CTD-DORM-03</v>
      </c>
      <c r="T195" t="str">
        <f t="shared" ref="T195:T220" si="179">IF(B195="","",IF(G195="Varanda",C195&amp;"-"&amp;D195&amp;"-V86-ST"&amp;"-"&amp;G195&amp;"-P0",C195&amp;"-"&amp;D195&amp;"-V86-ST"&amp;"-"&amp;G195&amp;"-ST"))</f>
        <v>CTD-VN-V86-ST-DORMITÓRIO 3-ST</v>
      </c>
      <c r="U195">
        <f>INDEX('Ambiente-Termico'!$B$2:$EC$1000, MATCH($O195, 'Ambiente-Termico'!$I$2:$I$1000, 0), MATCH(U$1, 'Ambiente-Termico'!$B$1:$EC$1, 0))</f>
        <v>3650</v>
      </c>
      <c r="V195">
        <f>INDEX('Ambiente-Termico'!$B$2:$EC$1000, MATCH($O195, 'Ambiente-Termico'!$I$2:$I$1000, 0), MATCH(V$1, 'Ambiente-Termico'!$B$1:$EC$1, 0))</f>
        <v>27.21</v>
      </c>
      <c r="W195">
        <f>INDEX('Ambiente-Termico'!$B$2:$EC$1000, MATCH($O195, 'Ambiente-Termico'!$I$2:$I$1000, 0), MATCH(W$1, 'Ambiente-Termico'!$B$1:$EC$1, 0))</f>
        <v>28.55</v>
      </c>
      <c r="X195">
        <f>INDEX('Ambiente-Termico'!$B$2:$EC$1000, MATCH($O195, 'Ambiente-Termico'!$I$2:$I$1000, 0), MATCH(X$1, 'Ambiente-Termico'!$B$1:$EC$1, 0))</f>
        <v>19.75</v>
      </c>
      <c r="Y195">
        <f>INDEX('Ambiente-Termico'!$B$2:$EC$1000, MATCH($O195, 'Ambiente-Termico'!$I$2:$I$1000, 0), MATCH(Y$1, 'Ambiente-Termico'!$B$1:$EC$1, 0))</f>
        <v>20.77</v>
      </c>
      <c r="Z195">
        <f>INDEX('Ambiente-Termico'!$B$2:$EC$1000, MATCH($O195, 'Ambiente-Termico'!$I$2:$I$1000, 0), MATCH(Z$1, 'Ambiente-Termico'!$B$1:$EC$1, 0))</f>
        <v>26.55</v>
      </c>
      <c r="AA195">
        <f>INDEX('Ambiente-Termico'!$B$2:$EC$1000, MATCH($O195, 'Ambiente-Termico'!$I$2:$I$1000, 0), MATCH(AA$1, 'Ambiente-Termico'!$B$1:$EC$1, 0))</f>
        <v>28.51</v>
      </c>
      <c r="AB195">
        <f>INDEX('Ambiente-Termico'!$B$2:$EC$1000, MATCH($O195, 'Ambiente-Termico'!$I$2:$I$1000, 0), MATCH(AB$1, 'Ambiente-Termico'!$B$1:$EC$1, 0))</f>
        <v>20.260000000000002</v>
      </c>
      <c r="AC195">
        <f>INDEX('Ambiente-Termico'!$B$2:$EC$1000, MATCH($O195, 'Ambiente-Termico'!$I$2:$I$1000, 0), MATCH(AC$1, 'Ambiente-Termico'!$B$1:$EC$1, 0))</f>
        <v>21.05</v>
      </c>
      <c r="AD195">
        <f>INDEX('Ambiente-Termico'!$B$2:$EC$1000, MATCH($O195, 'Ambiente-Termico'!$I$2:$I$1000, 0), MATCH(AD$1, 'Ambiente-Termico'!$B$1:$EC$1, 0))</f>
        <v>26.88</v>
      </c>
      <c r="AE195">
        <f>INDEX('Ambiente-Termico'!$B$2:$EC$1000, MATCH($O195, 'Ambiente-Termico'!$I$2:$I$1000, 0), MATCH(AE$1, 'Ambiente-Termico'!$B$1:$EC$1, 0))</f>
        <v>28.53</v>
      </c>
      <c r="AF195">
        <f>INDEX('Ambiente-Termico'!$B$2:$EC$1000, MATCH($O195, 'Ambiente-Termico'!$I$2:$I$1000, 0), MATCH(AF$1, 'Ambiente-Termico'!$B$1:$EC$1, 0))</f>
        <v>20</v>
      </c>
      <c r="AG195">
        <f>INDEX('Ambiente-Termico'!$B$2:$EC$1000, MATCH($O195, 'Ambiente-Termico'!$I$2:$I$1000, 0), MATCH(AG$1, 'Ambiente-Termico'!$B$1:$EC$1, 0))</f>
        <v>20.91</v>
      </c>
      <c r="AH195" s="2">
        <f t="shared" ref="AH195:AR217" si="180">IF(INDEX(V:V,MATCH($T195,$O:$O, 0))=0,0,1-V195/INDEX(V:V,MATCH($T195,$O:$O, 0)))</f>
        <v>4.3907793633368719E-3</v>
      </c>
      <c r="AI195" s="2">
        <f t="shared" si="180"/>
        <v>3.4820824881676704E-2</v>
      </c>
      <c r="AJ195" s="2">
        <f t="shared" si="180"/>
        <v>1.5166835187058192E-3</v>
      </c>
      <c r="AK195" s="2">
        <f t="shared" si="180"/>
        <v>1.5173067804646778E-2</v>
      </c>
      <c r="AL195" s="2">
        <f t="shared" si="180"/>
        <v>1.5937731653076326E-2</v>
      </c>
      <c r="AM195" s="2">
        <f t="shared" si="180"/>
        <v>6.4325566130620238E-2</v>
      </c>
      <c r="AN195" s="2">
        <f t="shared" si="180"/>
        <v>5.4000981836033191E-3</v>
      </c>
      <c r="AO195" s="2">
        <f t="shared" si="180"/>
        <v>2.4107556791840512E-2</v>
      </c>
      <c r="AP195" s="2">
        <f t="shared" si="180"/>
        <v>9.944751381215422E-3</v>
      </c>
      <c r="AQ195" s="2">
        <f t="shared" si="180"/>
        <v>4.5819397993310917E-2</v>
      </c>
      <c r="AR195" s="2">
        <f t="shared" si="180"/>
        <v>3.4877927254608476E-3</v>
      </c>
      <c r="AS195" s="2">
        <f t="shared" si="137"/>
        <v>1.9690576652601877E-2</v>
      </c>
      <c r="AT195">
        <f>INDEX('Ambiente-Termico'!$B$2:$EC$1000, MATCH($O195, 'Ambiente-Termico'!$I$2:$I$1000, 0), MATCH(AT$1, 'Ambiente-Termico'!$B$1:$EC$1, 0))</f>
        <v>0</v>
      </c>
      <c r="AU195" s="2">
        <f>INDEX('Ambiente-Termico'!$B$2:$EC$1000, MATCH($O195, 'Ambiente-Termico'!$I$2:$I$1000, 0), MATCH(AU$1, 'Ambiente-Termico'!$B$1:$EC$1, 0))</f>
        <v>0</v>
      </c>
      <c r="AV195">
        <f>INDEX('Ambiente-Termico'!$B$2:$EC$1000, MATCH($O195, 'Ambiente-Termico'!$I$2:$I$1000, 0), MATCH(AV$1, 'Ambiente-Termico'!$B$1:$EC$1, 0))</f>
        <v>3617</v>
      </c>
      <c r="AW195" s="2">
        <f>INDEX('Ambiente-Termico'!$B$2:$EC$1000, MATCH($O195, 'Ambiente-Termico'!$I$2:$I$1000, 0), MATCH(AW$1, 'Ambiente-Termico'!$B$1:$EC$1, 0))</f>
        <v>0.99095890410958909</v>
      </c>
      <c r="AX195">
        <f>INDEX('Ambiente-Termico'!$B$2:$EC$1000, MATCH($O195, 'Ambiente-Termico'!$I$2:$I$1000, 0), MATCH(AX$1, 'Ambiente-Termico'!$B$1:$EC$1, 0))</f>
        <v>33</v>
      </c>
      <c r="AY195" s="2">
        <f>INDEX('Ambiente-Termico'!$B$2:$EC$1000, MATCH($O195, 'Ambiente-Termico'!$I$2:$I$1000, 0), MATCH(AY$1, 'Ambiente-Termico'!$B$1:$EC$1, 0))</f>
        <v>9.0410958904109592E-3</v>
      </c>
      <c r="AZ195">
        <f>INDEX('Ambiente-Termico'!$B$2:$EC$1000, MATCH($O195, 'Ambiente-Termico'!$I$2:$I$1000, 0), MATCH(AZ$1, 'Ambiente-Termico'!$B$1:$EC$1, 0))</f>
        <v>0</v>
      </c>
      <c r="BA195" s="2">
        <f>INDEX('Ambiente-Termico'!$B$2:$EC$1000, MATCH($O195, 'Ambiente-Termico'!$I$2:$I$1000, 0), MATCH(BA$1, 'Ambiente-Termico'!$B$1:$EC$1, 0))</f>
        <v>0</v>
      </c>
      <c r="BB195">
        <f>INDEX('Ambiente-Termico'!$B$2:$EC$1000, MATCH($O195, 'Ambiente-Termico'!$I$2:$I$1000, 0), MATCH(BB$1, 'Ambiente-Termico'!$B$1:$EC$1, 0))</f>
        <v>8692</v>
      </c>
      <c r="BC195" s="2">
        <f>INDEX('Ambiente-Termico'!$B$2:$EC$1000, MATCH($O195, 'Ambiente-Termico'!$I$2:$I$1000, 0), MATCH(BC$1, 'Ambiente-Termico'!$B$1:$EC$1, 0))</f>
        <v>0.99223744292237448</v>
      </c>
      <c r="BD195" t="e">
        <f>INDEX('Ambiente-Termico'!$B$2:$EC$1000, MATCH($O195, 'Ambiente-Termico'!$I$2:$I$1000, 0), MATCH(BD$1, 'Ambiente-Termico'!$B$1:$EC$1, 0))</f>
        <v>#N/A</v>
      </c>
      <c r="BE195" s="2" t="e">
        <f>INDEX('Ambiente-Termico'!$B$2:$EC$1000, MATCH($O195, 'Ambiente-Termico'!$I$2:$I$1000, 0), MATCH(BE$1, 'Ambiente-Termico'!$B$1:$EC$1, 0))</f>
        <v>#N/A</v>
      </c>
      <c r="BF195">
        <f>INDEX('Ambiente-Termico'!$B$2:$EC$1000, MATCH($O195, 'Ambiente-Termico'!$I$2:$I$1000, 0), MATCH(BF$1, 'Ambiente-Termico'!$B$1:$EC$1, 0))</f>
        <v>3</v>
      </c>
      <c r="BG195" s="2">
        <f>INDEX('Ambiente-Termico'!$B$2:$EC$1000, MATCH($O195, 'Ambiente-Termico'!$I$2:$I$1000, 0), MATCH(BG$1, 'Ambiente-Termico'!$B$1:$EC$1, 0))</f>
        <v>8.2191780821917813E-4</v>
      </c>
      <c r="BH195">
        <f>INDEX('Ambiente-Termico'!$B$2:$EC$1000, MATCH($O195, 'Ambiente-Termico'!$I$2:$I$1000, 0), MATCH(BH$1, 'Ambiente-Termico'!$B$1:$EC$1, 0))</f>
        <v>466</v>
      </c>
      <c r="BI195" s="2">
        <f>INDEX('Ambiente-Termico'!$B$2:$EC$1000, MATCH($O195, 'Ambiente-Termico'!$I$2:$I$1000, 0), MATCH(BI$1, 'Ambiente-Termico'!$B$1:$EC$1, 0))</f>
        <v>0.12767123287671231</v>
      </c>
      <c r="BJ195">
        <f>INDEX('Ambiente-Termico'!$B$2:$EC$1000, MATCH($O195, 'Ambiente-Termico'!$I$2:$I$1000, 0), MATCH(BJ$1, 'Ambiente-Termico'!$B$1:$EC$1, 0))</f>
        <v>3181</v>
      </c>
      <c r="BK195" s="2">
        <f>INDEX('Ambiente-Termico'!$B$2:$EC$1000, MATCH($O195, 'Ambiente-Termico'!$I$2:$I$1000, 0), MATCH(BK$1, 'Ambiente-Termico'!$B$1:$EC$1, 0))</f>
        <v>0.8715068493150685</v>
      </c>
      <c r="BL195">
        <f>INDEX('Ambiente-Termico'!$B$2:$EC$1000, MATCH($O195, 'Ambiente-Termico'!$I$2:$I$1000, 0), MATCH(BL$1, 'Ambiente-Termico'!$B$1:$EC$1, 0))</f>
        <v>97</v>
      </c>
      <c r="BM195" s="2">
        <f>INDEX('Ambiente-Termico'!$B$2:$EC$1000, MATCH($O195, 'Ambiente-Termico'!$I$2:$I$1000, 0), MATCH(BM$1, 'Ambiente-Termico'!$B$1:$EC$1, 0))</f>
        <v>1.1073059360730589E-2</v>
      </c>
      <c r="BN195">
        <f>INDEX('Ambiente-Termico'!$B$2:$EC$1000, MATCH($O195, 'Ambiente-Termico'!$I$2:$I$1000, 0), MATCH(BN$1, 'Ambiente-Termico'!$B$1:$EC$1, 0))</f>
        <v>919</v>
      </c>
      <c r="BO195" s="2">
        <f>INDEX('Ambiente-Termico'!$B$2:$EC$1000, MATCH($O195, 'Ambiente-Termico'!$I$2:$I$1000, 0), MATCH(BO$1, 'Ambiente-Termico'!$B$1:$EC$1, 0))</f>
        <v>0.1049086757990868</v>
      </c>
      <c r="BP195">
        <f>INDEX('Ambiente-Termico'!$B$2:$EC$1000, MATCH($O195, 'Ambiente-Termico'!$I$2:$I$1000, 0), MATCH(BP$1, 'Ambiente-Termico'!$B$1:$EC$1, 0))</f>
        <v>7744</v>
      </c>
      <c r="BQ195" s="2">
        <f>INDEX('Ambiente-Termico'!$B$2:$EC$1000, MATCH($O195, 'Ambiente-Termico'!$I$2:$I$1000, 0), MATCH(BQ$1, 'Ambiente-Termico'!$B$1:$EC$1, 0))</f>
        <v>0.88401826484018264</v>
      </c>
      <c r="BR195">
        <f>INDEX('Ambiente-Termico'!$B$2:$EC$1000, MATCH($O195, 'Ambiente-Termico'!$I$2:$I$1000, 0), MATCH(BR$1, 'Ambiente-Termico'!$B$1:$EC$1, 0))</f>
        <v>0</v>
      </c>
      <c r="BS195" s="2">
        <f>INDEX('Ambiente-Termico'!$B$2:$EC$1000, MATCH($O195, 'Ambiente-Termico'!$I$2:$I$1000, 0), MATCH(BS$1, 'Ambiente-Termico'!$B$1:$EC$1, 0))</f>
        <v>0</v>
      </c>
      <c r="BT195">
        <f>INDEX('Ambiente-Termico'!$B$2:$EC$1000, MATCH($O195, 'Ambiente-Termico'!$I$2:$I$1000, 0), MATCH(BT$1, 'Ambiente-Termico'!$B$1:$EC$1, 0))</f>
        <v>2421</v>
      </c>
      <c r="BU195" s="2">
        <f>INDEX('Ambiente-Termico'!$B$2:$EC$1000, MATCH($O195, 'Ambiente-Termico'!$I$2:$I$1000, 0), MATCH(BU$1, 'Ambiente-Termico'!$B$1:$EC$1, 0))</f>
        <v>0.66328767123287669</v>
      </c>
      <c r="BV195">
        <f>INDEX('Ambiente-Termico'!$B$2:$EC$1000, MATCH($O195, 'Ambiente-Termico'!$I$2:$I$1000, 0), MATCH(BV$1, 'Ambiente-Termico'!$B$1:$EC$1, 0))</f>
        <v>6339</v>
      </c>
      <c r="BW195" s="2">
        <f>INDEX('Ambiente-Termico'!$B$2:$EC$1000, MATCH($O195, 'Ambiente-Termico'!$I$2:$I$1000, 0), MATCH(BW$1, 'Ambiente-Termico'!$B$1:$EC$1, 0))</f>
        <v>0.72363013698630141</v>
      </c>
      <c r="BX195">
        <f>INDEX('Ambiente-Termico'!$B$2:$EC$1000, MATCH($O195, 'Ambiente-Termico'!$I$2:$I$1000, 0), MATCH(BX$1, 'Ambiente-Termico'!$B$1:$EC$1, 0))</f>
        <v>1</v>
      </c>
      <c r="BY195" s="2">
        <f>INDEX('Ambiente-Termico'!$B$2:$EC$1000, MATCH($O195, 'Ambiente-Termico'!$I$2:$I$1000, 0), MATCH(BY$1, 'Ambiente-Termico'!$B$1:$EC$1, 0))</f>
        <v>1.1415525114155249E-4</v>
      </c>
      <c r="BZ195">
        <f>INDEX('Ambiente-Termico'!$B$2:$EC$1000, MATCH($O195, 'Ambiente-Termico'!$I$2:$I$1000, 0), MATCH(BZ$1, 'Ambiente-Termico'!$B$1:$EC$1, 0))</f>
        <v>4083</v>
      </c>
      <c r="CA195" s="2">
        <f>INDEX('Ambiente-Termico'!$B$2:$EC$1000, MATCH($O195, 'Ambiente-Termico'!$I$2:$I$1000, 0), MATCH(CA$1, 'Ambiente-Termico'!$B$1:$EC$1, 0))</f>
        <v>0.46609589041095889</v>
      </c>
      <c r="CB195">
        <f>INDEX('Ambiente-Termico'!$B$2:$EC$1000, MATCH($O195, 'Ambiente-Termico'!$I$2:$I$1000, 0), MATCH(CB$1, 'Ambiente-Termico'!$B$1:$EC$1, 0))</f>
        <v>4676</v>
      </c>
      <c r="CC195" s="2">
        <f>INDEX('Ambiente-Termico'!$B$2:$EC$1000, MATCH($O195, 'Ambiente-Termico'!$I$2:$I$1000, 0), MATCH(CC$1, 'Ambiente-Termico'!$B$1:$EC$1, 0))</f>
        <v>0.53378995433789955</v>
      </c>
      <c r="CD195">
        <f>INDEX('Ambiente-Termico'!$B$2:$EC$1000, MATCH($O195, 'Ambiente-Termico'!$I$2:$I$1000, 0), MATCH(CD$1, 'Ambiente-Termico'!$B$1:$EC$1, 0))</f>
        <v>3699.18</v>
      </c>
      <c r="CE195">
        <f>INDEX('Ambiente-Termico'!$B$2:$EC$1000, MATCH($O195, 'Ambiente-Termico'!$I$2:$I$1000, 0), MATCH(CE$1, 'Ambiente-Termico'!$B$1:$EC$1, 0))</f>
        <v>646.5</v>
      </c>
      <c r="CF195">
        <f>INDEX('Ambiente-Termico'!$B$2:$EC$1000, MATCH($O195, 'Ambiente-Termico'!$I$2:$I$1000, 0), MATCH(CF$1, 'Ambiente-Termico'!$B$1:$EC$1, 0))</f>
        <v>168.14454545454544</v>
      </c>
      <c r="CG195">
        <f>INDEX('Ambiente-Termico'!$B$2:$EC$1000, MATCH($O195, 'Ambiente-Termico'!$I$2:$I$1000, 0), MATCH(CG$1, 'Ambiente-Termico'!$B$1:$EC$1, 0))</f>
        <v>29.386363636363637</v>
      </c>
      <c r="CH195">
        <f>INDEX('Ambiente-Termico'!$B$2:$EC$1000, MATCH($O195, 'Ambiente-Termico'!$I$2:$I$1000, 0), MATCH(CH$1, 'Ambiente-Termico'!$B$1:$EC$1, 0))</f>
        <v>138.75818181818181</v>
      </c>
      <c r="CI195">
        <f>INDEX('Ambiente-Termico'!$B$2:$EC$1000, MATCH($O195, 'Ambiente-Termico'!$I$2:$I$1000, 0), MATCH(CI$1, 'Ambiente-Termico'!$B$1:$EC$1, 0))</f>
        <v>4099.7299999999996</v>
      </c>
      <c r="CJ195">
        <f>INDEX('Ambiente-Termico'!$B$2:$EC$1000, MATCH($O195, 'Ambiente-Termico'!$I$2:$I$1000, 0), MATCH(CJ$1, 'Ambiente-Termico'!$B$1:$EC$1, 0))</f>
        <v>31.745862427677132</v>
      </c>
      <c r="CK195">
        <f>INDEX('Ambiente-Termico'!$B$2:$EC$1000, MATCH($O195, 'Ambiente-Termico'!$I$2:$I$1000, 0), MATCH(CK$1, 'Ambiente-Termico'!$B$1:$EC$1, 0))</f>
        <v>0</v>
      </c>
      <c r="CL195">
        <f>INDEX('Ambiente-Termico'!$B$2:$EC$1000, MATCH($O195, 'Ambiente-Termico'!$I$2:$I$1000, 0), MATCH(CL$1, 'Ambiente-Termico'!$B$1:$EC$1, 0))</f>
        <v>0</v>
      </c>
      <c r="CM195">
        <f>INDEX('Ambiente-Termico'!$B$2:$EC$1000, MATCH($O195, 'Ambiente-Termico'!$I$2:$I$1000, 0), MATCH(CM$1, 'Ambiente-Termico'!$B$1:$EC$1, 0))</f>
        <v>0</v>
      </c>
      <c r="CN195">
        <f>INDEX('Ambiente-Termico'!$B$2:$EC$1000, MATCH($O195, 'Ambiente-Termico'!$I$2:$I$1000, 0), MATCH(CN$1, 'Ambiente-Termico'!$B$1:$EC$1, 0))</f>
        <v>0</v>
      </c>
      <c r="CO195">
        <f>INDEX('Ambiente-Termico'!$B$2:$EC$1000, MATCH($O195, 'Ambiente-Termico'!$I$2:$I$1000, 0), MATCH(CO$1, 'Ambiente-Termico'!$B$1:$EC$1, 0))</f>
        <v>0</v>
      </c>
      <c r="CP195">
        <f>INDEX('Ambiente-Termico'!$B$2:$EC$1000, MATCH($O195, 'Ambiente-Termico'!$I$2:$I$1000, 0), MATCH(CP$1, 'Ambiente-Termico'!$B$1:$EC$1, 0))</f>
        <v>0</v>
      </c>
      <c r="CQ195">
        <f>INDEX('Ambiente-Termico'!$B$2:$EC$1000, MATCH($O195, 'Ambiente-Termico'!$I$2:$I$1000, 0), MATCH(CQ$1, 'Ambiente-Termico'!$B$1:$EC$1, 0))</f>
        <v>0</v>
      </c>
      <c r="CR195">
        <f>INDEX('Ambiente-Termico'!$B$2:$EC$1000, MATCH($O195, 'Ambiente-Termico'!$I$2:$I$1000, 0), MATCH(CR$1, 'Ambiente-Termico'!$B$1:$EC$1, 0))</f>
        <v>0</v>
      </c>
      <c r="CS195">
        <f>INDEX('Ambiente-Termico'!$B$2:$EC$1000, MATCH($O195, 'Ambiente-Termico'!$I$2:$I$1000, 0), MATCH(CS$1, 'Ambiente-Termico'!$B$1:$EC$1, 0))</f>
        <v>0</v>
      </c>
      <c r="CT195">
        <f>INDEX('Ambiente-Termico'!$B$2:$EC$1000, MATCH($O195, 'Ambiente-Termico'!$I$2:$I$1000, 0), MATCH(CT$1, 'Ambiente-Termico'!$B$1:$EC$1, 0))</f>
        <v>0</v>
      </c>
      <c r="CU195">
        <f>INDEX('Ambiente-Termico'!$B$2:$EC$1000, MATCH($O195, 'Ambiente-Termico'!$I$2:$I$1000, 0), MATCH(CU$1, 'Ambiente-Termico'!$B$1:$EC$1, 0))</f>
        <v>0</v>
      </c>
      <c r="CV195">
        <f>INDEX('Ambiente-Termico'!$B$2:$EC$1000, MATCH($O195, 'Ambiente-Termico'!$I$2:$I$1000, 0), MATCH(CV$1, 'Ambiente-Termico'!$B$1:$EC$1, 0))</f>
        <v>0</v>
      </c>
      <c r="CW195">
        <f>INDEX('Ambiente-Termico'!$B$2:$EC$1000, MATCH($O195, 'Ambiente-Termico'!$I$2:$I$1000, 0), MATCH(CW$1, 'Ambiente-Termico'!$B$1:$EC$1, 0))</f>
        <v>0</v>
      </c>
      <c r="CX195">
        <f>INDEX('Ambiente-Termico'!$B$2:$EC$1000, MATCH($O195, 'Ambiente-Termico'!$I$2:$I$1000, 0), MATCH(CX$1, 'Ambiente-Termico'!$B$1:$EC$1, 0))</f>
        <v>0</v>
      </c>
      <c r="CY195">
        <f>INDEX('Ambiente-Termico'!$B$2:$EC$1000, MATCH($O195, 'Ambiente-Termico'!$I$2:$I$1000, 0), MATCH(CY$1, 'Ambiente-Termico'!$B$1:$EC$1, 0))</f>
        <v>0</v>
      </c>
      <c r="CZ195">
        <f>INDEX('Ambiente-Termico'!$B$2:$EC$1000, MATCH($O195, 'Ambiente-Termico'!$I$2:$I$1000, 0), MATCH(CZ$1, 'Ambiente-Termico'!$B$1:$EC$1, 0))</f>
        <v>0</v>
      </c>
      <c r="DA195">
        <f>INDEX('Ambiente-Termico'!$B$2:$EC$1000, MATCH($O195, 'Ambiente-Termico'!$I$2:$I$1000, 0), MATCH(DA$1, 'Ambiente-Termico'!$B$1:$EC$1, 0))</f>
        <v>0</v>
      </c>
      <c r="DB195">
        <f>INDEX('Ambiente-Termico'!$B$2:$EC$1000, MATCH($O195, 'Ambiente-Termico'!$I$2:$I$1000, 0), MATCH(DB$1, 'Ambiente-Termico'!$B$1:$EC$1, 0))</f>
        <v>0</v>
      </c>
      <c r="DC195">
        <f>INDEX('Ambiente-Termico'!$B$2:$EC$1000, MATCH($O195, 'Ambiente-Termico'!$I$2:$I$1000, 0), MATCH(DC$1, 'Ambiente-Termico'!$B$1:$EC$1, 0))</f>
        <v>0</v>
      </c>
      <c r="DD195">
        <f>INDEX('Ambiente-Termico'!$B$2:$EC$1000, MATCH($O195, 'Ambiente-Termico'!$I$2:$I$1000, 0), MATCH(DD$1, 'Ambiente-Termico'!$B$1:$EC$1, 0))</f>
        <v>0</v>
      </c>
      <c r="DE195">
        <f>INDEX('Ambiente-Termico'!$B$2:$EC$1000, MATCH($O195, 'Ambiente-Termico'!$I$2:$I$1000, 0), MATCH(DE$1, 'Ambiente-Termico'!$B$1:$EC$1, 0))</f>
        <v>0</v>
      </c>
      <c r="DF195">
        <f>INDEX('Ambiente-Termico'!$B$2:$EC$1000, MATCH($O195, 'Ambiente-Termico'!$I$2:$I$1000, 0), MATCH(DF$1, 'Ambiente-Termico'!$B$1:$EC$1, 0))</f>
        <v>0</v>
      </c>
      <c r="DG195">
        <f>INDEX('Ambiente-Termico'!$B$2:$EC$1000, MATCH($O195, 'Ambiente-Termico'!$I$2:$I$1000, 0), MATCH(DG$1, 'Ambiente-Termico'!$B$1:$EC$1, 0))</f>
        <v>0</v>
      </c>
      <c r="DH195">
        <f>INDEX('Ambiente-Termico'!$B$2:$EC$1000, MATCH($O195, 'Ambiente-Termico'!$I$2:$I$1000, 0), MATCH(DH$1, 'Ambiente-Termico'!$B$1:$EC$1, 0))</f>
        <v>0</v>
      </c>
      <c r="DI195">
        <f>INDEX('Ambiente-Termico'!$B$2:$EC$1000, MATCH($O195, 'Ambiente-Termico'!$I$2:$I$1000, 0), MATCH(DI$1, 'Ambiente-Termico'!$B$1:$EC$1, 0))</f>
        <v>0</v>
      </c>
      <c r="DJ195">
        <f>INDEX('Ambiente-Termico'!$B$2:$EC$1000, MATCH($O195, 'Ambiente-Termico'!$I$2:$I$1000, 0), MATCH(DJ$1, 'Ambiente-Termico'!$B$1:$EC$1, 0))</f>
        <v>0</v>
      </c>
      <c r="DK195">
        <f>INDEX('Ambiente-Termico'!$B$2:$EC$1000, MATCH($O195, 'Ambiente-Termico'!$I$2:$I$1000, 0), MATCH(DK$1, 'Ambiente-Termico'!$B$1:$EC$1, 0))</f>
        <v>0</v>
      </c>
      <c r="DL195">
        <f>INDEX('Ambiente-Termico'!$B$2:$EC$1000, MATCH($O195, 'Ambiente-Termico'!$I$2:$I$1000, 0), MATCH(DL$1, 'Ambiente-Termico'!$B$1:$EC$1, 0))</f>
        <v>0</v>
      </c>
      <c r="DM195">
        <f>INDEX('Ambiente-Termico'!$B$2:$EC$1000, MATCH($O195, 'Ambiente-Termico'!$I$2:$I$1000, 0), MATCH(DM$1, 'Ambiente-Termico'!$B$1:$EC$1, 0))</f>
        <v>0</v>
      </c>
      <c r="DN195" s="2">
        <f t="shared" si="138"/>
        <v>0.43150498619172983</v>
      </c>
      <c r="DO195" s="2">
        <f t="shared" si="139"/>
        <v>0.20598855346220923</v>
      </c>
      <c r="DP195" s="2">
        <f t="shared" si="140"/>
        <v>0.43150498619172994</v>
      </c>
      <c r="DQ195" s="2">
        <f t="shared" si="141"/>
        <v>0.20598855346220923</v>
      </c>
      <c r="DR195" s="2">
        <f t="shared" si="142"/>
        <v>0.46376004567212692</v>
      </c>
      <c r="DS195" s="2">
        <f t="shared" si="143"/>
        <v>0.43435147575001665</v>
      </c>
      <c r="DT195" s="2">
        <f t="shared" si="144"/>
        <v>5.8236434478585064E-2</v>
      </c>
      <c r="DU195" s="2">
        <f t="shared" si="145"/>
        <v>0</v>
      </c>
      <c r="DV195" s="2">
        <f t="shared" si="146"/>
        <v>0</v>
      </c>
      <c r="DW195" s="2">
        <f t="shared" si="147"/>
        <v>0</v>
      </c>
      <c r="DX195" s="2">
        <f t="shared" si="148"/>
        <v>0</v>
      </c>
      <c r="DY195" s="2">
        <f t="shared" si="149"/>
        <v>0</v>
      </c>
      <c r="DZ195" s="2">
        <f t="shared" si="150"/>
        <v>0</v>
      </c>
      <c r="EA195" s="2">
        <f t="shared" si="151"/>
        <v>0</v>
      </c>
      <c r="EB195" s="2">
        <f t="shared" si="152"/>
        <v>0</v>
      </c>
      <c r="EC195" s="2">
        <f t="shared" si="153"/>
        <v>0</v>
      </c>
      <c r="ED195" s="2">
        <f t="shared" si="154"/>
        <v>0</v>
      </c>
      <c r="EE195" s="2">
        <f t="shared" si="155"/>
        <v>0</v>
      </c>
      <c r="EF195" s="2">
        <f t="shared" si="156"/>
        <v>0</v>
      </c>
      <c r="EG195" s="2">
        <f t="shared" si="157"/>
        <v>0</v>
      </c>
      <c r="EH195" s="2">
        <f t="shared" si="158"/>
        <v>0</v>
      </c>
      <c r="EI195" s="2">
        <f t="shared" si="159"/>
        <v>0</v>
      </c>
      <c r="EJ195" s="2">
        <f t="shared" si="160"/>
        <v>0</v>
      </c>
      <c r="EK195" s="2">
        <f t="shared" si="161"/>
        <v>0</v>
      </c>
      <c r="EL195" s="2">
        <f t="shared" si="162"/>
        <v>0</v>
      </c>
      <c r="EM195" s="2">
        <f t="shared" si="163"/>
        <v>0</v>
      </c>
      <c r="EN195" s="2">
        <f t="shared" si="164"/>
        <v>0</v>
      </c>
      <c r="EO195" s="2">
        <f t="shared" si="165"/>
        <v>0</v>
      </c>
      <c r="EP195" s="2">
        <f t="shared" si="166"/>
        <v>0</v>
      </c>
      <c r="EQ195" s="2">
        <f t="shared" si="167"/>
        <v>0</v>
      </c>
      <c r="ER195" s="2">
        <f t="shared" si="168"/>
        <v>0</v>
      </c>
      <c r="ES195" s="2">
        <f t="shared" si="169"/>
        <v>0</v>
      </c>
      <c r="ET195" s="2">
        <f t="shared" si="170"/>
        <v>0</v>
      </c>
      <c r="EU195" s="2">
        <f t="shared" si="171"/>
        <v>0</v>
      </c>
      <c r="EV195">
        <f>INDEX('Ambiente-Luminico'!$B$2:$DZ$1000, MATCH($P195, 'Ambiente-Luminico'!$M$2:$M$1000, 0), MATCH(EV$1, 'Ambiente-Luminico'!$B$1:$DZ$1, 0))</f>
        <v>1</v>
      </c>
      <c r="EW195">
        <f>INDEX('Ambiente-Luminico'!$B$2:$DZ$1000, MATCH($P195, 'Ambiente-Luminico'!$M$2:$M$1000, 0), MATCH(EW$1, 'Ambiente-Luminico'!$B$1:$DZ$1, 0))</f>
        <v>0.55357140000000005</v>
      </c>
      <c r="EX195">
        <f>INDEX('Ambiente-Luminico'!$B$2:$DZ$1000, MATCH($P195, 'Ambiente-Luminico'!$M$2:$M$1000, 0), MATCH(EX$1, 'Ambiente-Luminico'!$B$1:$DZ$1, 0))</f>
        <v>0</v>
      </c>
      <c r="EY195">
        <f>INDEX('Ambiente-Luminico'!$B$2:$DZ$1000, MATCH($P195, 'Ambiente-Luminico'!$M$2:$M$1000, 0), MATCH(EY$1, 'Ambiente-Luminico'!$B$1:$DZ$1, 0))</f>
        <v>0.69609109999999996</v>
      </c>
      <c r="EZ195">
        <f>INDEX('Ambiente-Luminico'!$B$2:$DZ$1000, MATCH($P195, 'Ambiente-Luminico'!$M$2:$M$1000, 0), MATCH(EZ$1, 'Ambiente-Luminico'!$B$1:$DZ$1, 0))</f>
        <v>0.28111550000000002</v>
      </c>
      <c r="FA195">
        <f>INDEX('Ambiente-Luminico'!$B$2:$DZ$1000, MATCH($P195, 'Ambiente-Luminico'!$M$2:$M$1000, 0), MATCH(FA$1, 'Ambiente-Luminico'!$B$1:$DZ$1, 0))</f>
        <v>3774.8595999999998</v>
      </c>
      <c r="FB195">
        <f>INDEX('Ambiente-Luminico'!$B$2:$DZ$1000, MATCH($P195, 'Ambiente-Luminico'!$M$2:$M$1000, 0), MATCH(FB$1, 'Ambiente-Luminico'!$B$1:$DZ$1, 0))</f>
        <v>0.70982140000000005</v>
      </c>
    </row>
    <row r="196" spans="1:158" x14ac:dyDescent="0.3">
      <c r="A196">
        <f>IF(INDEX(Plan1!O$5:O$1000,ROW()-1)="","",INDEX(Plan1!O$5:O$1000,ROW()-1))</f>
        <v>195</v>
      </c>
      <c r="B196" t="str">
        <f>IF(INDEX(Plan1!P$5:P$1000,ROW()-1)="","",INDEX(Plan1!P$5:P$1000,ROW()-1))</f>
        <v>CTD-VN-V60-T210</v>
      </c>
      <c r="C196" t="str">
        <f>IF(INDEX(Plan1!Q$5:Q$1000,ROW()-1)="","",INDEX(Plan1!Q$5:Q$1000,ROW()-1))</f>
        <v>CTD</v>
      </c>
      <c r="D196" t="str">
        <f>IF(INDEX(Plan1!R$5:R$1000,ROW()-1)="","",INDEX(Plan1!R$5:R$1000,ROW()-1))</f>
        <v>VN</v>
      </c>
      <c r="E196" t="str">
        <f>IF(INDEX(Plan1!S$5:S$1000,ROW()-1)="","",INDEX(Plan1!S$5:S$1000,ROW()-1))</f>
        <v>V60</v>
      </c>
      <c r="F196" t="str">
        <f>IF(INDEX(Plan1!T$5:T$1000,ROW()-1)="","",INDEX(Plan1!T$5:T$1000,ROW()-1))</f>
        <v>T210</v>
      </c>
      <c r="G196" t="str">
        <f>IF(INDEX(Plan1!U$5:U$1000,ROW()-1)="","",INDEX(Plan1!U$5:U$1000,ROW()-1))</f>
        <v>DORMITÓRIO 3</v>
      </c>
      <c r="H196">
        <f>IF(INDEX(Plan1!W$5:W$1000,ROW()-1)="","",INDEX(Plan1!W$5:W$1000,ROW()-1))</f>
        <v>22</v>
      </c>
      <c r="I196">
        <f>IF(INDEX(Plan1!X$5:X$1000,ROW()-1)="","",INDEX(Plan1!X$5:X$1000,ROW()-1))</f>
        <v>31.02</v>
      </c>
      <c r="J196">
        <f>IF(INDEX(Plan1!Y$5:Y$1000,ROW()-1)="","",INDEX(Plan1!Y$5:Y$1000,ROW()-1))</f>
        <v>10.24</v>
      </c>
      <c r="K196" s="16">
        <f>IF(INDEX(Plan1!Z$5:Z$1000,ROW()-1)="","",INDEX(Plan1!Z$5:Z$1000,ROW()-1))</f>
        <v>0.33</v>
      </c>
      <c r="L196" s="2">
        <f>IF(INDEX(Plan1!AA$5:AA$1000,ROW()-1)="","",INDEX(Plan1!AA$5:AA$1000,ROW()-1))</f>
        <v>0.47</v>
      </c>
      <c r="M196" t="str">
        <f t="shared" si="172"/>
        <v>T210</v>
      </c>
      <c r="N196" t="str">
        <f t="shared" si="173"/>
        <v>Oeste</v>
      </c>
      <c r="O196" t="str">
        <f t="shared" si="174"/>
        <v>CTD-VN-V60-T210-DORMITÓRIO 3-T210</v>
      </c>
      <c r="P196" t="str">
        <f t="shared" si="175"/>
        <v>CTD-VN-V60-T210-DORMITÓRIO 3-T210</v>
      </c>
      <c r="Q196" t="str">
        <f t="shared" si="176"/>
        <v>CTD_T210_V60</v>
      </c>
      <c r="R196" t="str">
        <f t="shared" si="177"/>
        <v>CTD_T210_V60_sDG</v>
      </c>
      <c r="S196" t="str">
        <f t="shared" si="178"/>
        <v>CTD-DORM-03</v>
      </c>
      <c r="T196" t="str">
        <f t="shared" si="179"/>
        <v>CTD-VN-V86-ST-DORMITÓRIO 3-ST</v>
      </c>
      <c r="U196">
        <f>INDEX('Ambiente-Termico'!$B$2:$EC$1000, MATCH($O196, 'Ambiente-Termico'!$I$2:$I$1000, 0), MATCH(U$1, 'Ambiente-Termico'!$B$1:$EC$1, 0))</f>
        <v>3650</v>
      </c>
      <c r="V196">
        <f>INDEX('Ambiente-Termico'!$B$2:$EC$1000, MATCH($O196, 'Ambiente-Termico'!$I$2:$I$1000, 0), MATCH(V$1, 'Ambiente-Termico'!$B$1:$EC$1, 0))</f>
        <v>27.1</v>
      </c>
      <c r="W196">
        <f>INDEX('Ambiente-Termico'!$B$2:$EC$1000, MATCH($O196, 'Ambiente-Termico'!$I$2:$I$1000, 0), MATCH(W$1, 'Ambiente-Termico'!$B$1:$EC$1, 0))</f>
        <v>28.57</v>
      </c>
      <c r="X196">
        <f>INDEX('Ambiente-Termico'!$B$2:$EC$1000, MATCH($O196, 'Ambiente-Termico'!$I$2:$I$1000, 0), MATCH(X$1, 'Ambiente-Termico'!$B$1:$EC$1, 0))</f>
        <v>19.73</v>
      </c>
      <c r="Y196">
        <f>INDEX('Ambiente-Termico'!$B$2:$EC$1000, MATCH($O196, 'Ambiente-Termico'!$I$2:$I$1000, 0), MATCH(Y$1, 'Ambiente-Termico'!$B$1:$EC$1, 0))</f>
        <v>20.72</v>
      </c>
      <c r="Z196">
        <f>INDEX('Ambiente-Termico'!$B$2:$EC$1000, MATCH($O196, 'Ambiente-Termico'!$I$2:$I$1000, 0), MATCH(Z$1, 'Ambiente-Termico'!$B$1:$EC$1, 0))</f>
        <v>26.31</v>
      </c>
      <c r="AA196">
        <f>INDEX('Ambiente-Termico'!$B$2:$EC$1000, MATCH($O196, 'Ambiente-Termico'!$I$2:$I$1000, 0), MATCH(AA$1, 'Ambiente-Termico'!$B$1:$EC$1, 0))</f>
        <v>28.11</v>
      </c>
      <c r="AB196">
        <f>INDEX('Ambiente-Termico'!$B$2:$EC$1000, MATCH($O196, 'Ambiente-Termico'!$I$2:$I$1000, 0), MATCH(AB$1, 'Ambiente-Termico'!$B$1:$EC$1, 0))</f>
        <v>20.18</v>
      </c>
      <c r="AC196">
        <f>INDEX('Ambiente-Termico'!$B$2:$EC$1000, MATCH($O196, 'Ambiente-Termico'!$I$2:$I$1000, 0), MATCH(AC$1, 'Ambiente-Termico'!$B$1:$EC$1, 0))</f>
        <v>20.92</v>
      </c>
      <c r="AD196">
        <f>INDEX('Ambiente-Termico'!$B$2:$EC$1000, MATCH($O196, 'Ambiente-Termico'!$I$2:$I$1000, 0), MATCH(AD$1, 'Ambiente-Termico'!$B$1:$EC$1, 0))</f>
        <v>26.7</v>
      </c>
      <c r="AE196">
        <f>INDEX('Ambiente-Termico'!$B$2:$EC$1000, MATCH($O196, 'Ambiente-Termico'!$I$2:$I$1000, 0), MATCH(AE$1, 'Ambiente-Termico'!$B$1:$EC$1, 0))</f>
        <v>28.34</v>
      </c>
      <c r="AF196">
        <f>INDEX('Ambiente-Termico'!$B$2:$EC$1000, MATCH($O196, 'Ambiente-Termico'!$I$2:$I$1000, 0), MATCH(AF$1, 'Ambiente-Termico'!$B$1:$EC$1, 0))</f>
        <v>19.96</v>
      </c>
      <c r="AG196">
        <f>INDEX('Ambiente-Termico'!$B$2:$EC$1000, MATCH($O196, 'Ambiente-Termico'!$I$2:$I$1000, 0), MATCH(AG$1, 'Ambiente-Termico'!$B$1:$EC$1, 0))</f>
        <v>20.82</v>
      </c>
      <c r="AH196" s="2">
        <f t="shared" si="180"/>
        <v>8.4156604463957452E-3</v>
      </c>
      <c r="AI196" s="2">
        <f t="shared" si="180"/>
        <v>3.4144692359702411E-2</v>
      </c>
      <c r="AJ196" s="2">
        <f t="shared" si="180"/>
        <v>2.5278058645096246E-3</v>
      </c>
      <c r="AK196" s="2">
        <f t="shared" si="180"/>
        <v>1.7543859649122862E-2</v>
      </c>
      <c r="AL196" s="2">
        <f t="shared" si="180"/>
        <v>2.4833209785026011E-2</v>
      </c>
      <c r="AM196" s="2">
        <f t="shared" si="180"/>
        <v>7.7453232687889728E-2</v>
      </c>
      <c r="AN196" s="2">
        <f t="shared" si="180"/>
        <v>9.3274423171331167E-3</v>
      </c>
      <c r="AO196" s="2">
        <f t="shared" si="180"/>
        <v>3.0134445989800529E-2</v>
      </c>
      <c r="AP196" s="2">
        <f t="shared" si="180"/>
        <v>1.6574585635359074E-2</v>
      </c>
      <c r="AQ196" s="2">
        <f t="shared" si="180"/>
        <v>5.2173913043478182E-2</v>
      </c>
      <c r="AR196" s="2">
        <f t="shared" si="180"/>
        <v>5.4808171400099193E-3</v>
      </c>
      <c r="AS196" s="2">
        <f t="shared" si="137"/>
        <v>2.3909985935302247E-2</v>
      </c>
      <c r="AT196">
        <f>INDEX('Ambiente-Termico'!$B$2:$EC$1000, MATCH($O196, 'Ambiente-Termico'!$I$2:$I$1000, 0), MATCH(AT$1, 'Ambiente-Termico'!$B$1:$EC$1, 0))</f>
        <v>0</v>
      </c>
      <c r="AU196" s="2">
        <f>INDEX('Ambiente-Termico'!$B$2:$EC$1000, MATCH($O196, 'Ambiente-Termico'!$I$2:$I$1000, 0), MATCH(AU$1, 'Ambiente-Termico'!$B$1:$EC$1, 0))</f>
        <v>0</v>
      </c>
      <c r="AV196">
        <f>INDEX('Ambiente-Termico'!$B$2:$EC$1000, MATCH($O196, 'Ambiente-Termico'!$I$2:$I$1000, 0), MATCH(AV$1, 'Ambiente-Termico'!$B$1:$EC$1, 0))</f>
        <v>3622</v>
      </c>
      <c r="AW196" s="2">
        <f>INDEX('Ambiente-Termico'!$B$2:$EC$1000, MATCH($O196, 'Ambiente-Termico'!$I$2:$I$1000, 0), MATCH(AW$1, 'Ambiente-Termico'!$B$1:$EC$1, 0))</f>
        <v>0.99232876712328766</v>
      </c>
      <c r="AX196">
        <f>INDEX('Ambiente-Termico'!$B$2:$EC$1000, MATCH($O196, 'Ambiente-Termico'!$I$2:$I$1000, 0), MATCH(AX$1, 'Ambiente-Termico'!$B$1:$EC$1, 0))</f>
        <v>28</v>
      </c>
      <c r="AY196" s="2">
        <f>INDEX('Ambiente-Termico'!$B$2:$EC$1000, MATCH($O196, 'Ambiente-Termico'!$I$2:$I$1000, 0), MATCH(AY$1, 'Ambiente-Termico'!$B$1:$EC$1, 0))</f>
        <v>7.6712328767123287E-3</v>
      </c>
      <c r="AZ196">
        <f>INDEX('Ambiente-Termico'!$B$2:$EC$1000, MATCH($O196, 'Ambiente-Termico'!$I$2:$I$1000, 0), MATCH(AZ$1, 'Ambiente-Termico'!$B$1:$EC$1, 0))</f>
        <v>0</v>
      </c>
      <c r="BA196" s="2">
        <f>INDEX('Ambiente-Termico'!$B$2:$EC$1000, MATCH($O196, 'Ambiente-Termico'!$I$2:$I$1000, 0), MATCH(BA$1, 'Ambiente-Termico'!$B$1:$EC$1, 0))</f>
        <v>0</v>
      </c>
      <c r="BB196">
        <f>INDEX('Ambiente-Termico'!$B$2:$EC$1000, MATCH($O196, 'Ambiente-Termico'!$I$2:$I$1000, 0), MATCH(BB$1, 'Ambiente-Termico'!$B$1:$EC$1, 0))</f>
        <v>8706</v>
      </c>
      <c r="BC196" s="2">
        <f>INDEX('Ambiente-Termico'!$B$2:$EC$1000, MATCH($O196, 'Ambiente-Termico'!$I$2:$I$1000, 0), MATCH(BC$1, 'Ambiente-Termico'!$B$1:$EC$1, 0))</f>
        <v>0.99383561643835616</v>
      </c>
      <c r="BD196" t="e">
        <f>INDEX('Ambiente-Termico'!$B$2:$EC$1000, MATCH($O196, 'Ambiente-Termico'!$I$2:$I$1000, 0), MATCH(BD$1, 'Ambiente-Termico'!$B$1:$EC$1, 0))</f>
        <v>#N/A</v>
      </c>
      <c r="BE196" s="2" t="e">
        <f>INDEX('Ambiente-Termico'!$B$2:$EC$1000, MATCH($O196, 'Ambiente-Termico'!$I$2:$I$1000, 0), MATCH(BE$1, 'Ambiente-Termico'!$B$1:$EC$1, 0))</f>
        <v>#N/A</v>
      </c>
      <c r="BF196">
        <f>INDEX('Ambiente-Termico'!$B$2:$EC$1000, MATCH($O196, 'Ambiente-Termico'!$I$2:$I$1000, 0), MATCH(BF$1, 'Ambiente-Termico'!$B$1:$EC$1, 0))</f>
        <v>3</v>
      </c>
      <c r="BG196" s="2">
        <f>INDEX('Ambiente-Termico'!$B$2:$EC$1000, MATCH($O196, 'Ambiente-Termico'!$I$2:$I$1000, 0), MATCH(BG$1, 'Ambiente-Termico'!$B$1:$EC$1, 0))</f>
        <v>8.2191780821917813E-4</v>
      </c>
      <c r="BH196">
        <f>INDEX('Ambiente-Termico'!$B$2:$EC$1000, MATCH($O196, 'Ambiente-Termico'!$I$2:$I$1000, 0), MATCH(BH$1, 'Ambiente-Termico'!$B$1:$EC$1, 0))</f>
        <v>481</v>
      </c>
      <c r="BI196" s="2">
        <f>INDEX('Ambiente-Termico'!$B$2:$EC$1000, MATCH($O196, 'Ambiente-Termico'!$I$2:$I$1000, 0), MATCH(BI$1, 'Ambiente-Termico'!$B$1:$EC$1, 0))</f>
        <v>0.13178082191780821</v>
      </c>
      <c r="BJ196">
        <f>INDEX('Ambiente-Termico'!$B$2:$EC$1000, MATCH($O196, 'Ambiente-Termico'!$I$2:$I$1000, 0), MATCH(BJ$1, 'Ambiente-Termico'!$B$1:$EC$1, 0))</f>
        <v>3166</v>
      </c>
      <c r="BK196" s="2">
        <f>INDEX('Ambiente-Termico'!$B$2:$EC$1000, MATCH($O196, 'Ambiente-Termico'!$I$2:$I$1000, 0), MATCH(BK$1, 'Ambiente-Termico'!$B$1:$EC$1, 0))</f>
        <v>0.86739726027397257</v>
      </c>
      <c r="BL196">
        <f>INDEX('Ambiente-Termico'!$B$2:$EC$1000, MATCH($O196, 'Ambiente-Termico'!$I$2:$I$1000, 0), MATCH(BL$1, 'Ambiente-Termico'!$B$1:$EC$1, 0))</f>
        <v>73</v>
      </c>
      <c r="BM196" s="2">
        <f>INDEX('Ambiente-Termico'!$B$2:$EC$1000, MATCH($O196, 'Ambiente-Termico'!$I$2:$I$1000, 0), MATCH(BM$1, 'Ambiente-Termico'!$B$1:$EC$1, 0))</f>
        <v>8.3333333333333332E-3</v>
      </c>
      <c r="BN196">
        <f>INDEX('Ambiente-Termico'!$B$2:$EC$1000, MATCH($O196, 'Ambiente-Termico'!$I$2:$I$1000, 0), MATCH(BN$1, 'Ambiente-Termico'!$B$1:$EC$1, 0))</f>
        <v>948</v>
      </c>
      <c r="BO196" s="2">
        <f>INDEX('Ambiente-Termico'!$B$2:$EC$1000, MATCH($O196, 'Ambiente-Termico'!$I$2:$I$1000, 0), MATCH(BO$1, 'Ambiente-Termico'!$B$1:$EC$1, 0))</f>
        <v>0.10821917808219179</v>
      </c>
      <c r="BP196">
        <f>INDEX('Ambiente-Termico'!$B$2:$EC$1000, MATCH($O196, 'Ambiente-Termico'!$I$2:$I$1000, 0), MATCH(BP$1, 'Ambiente-Termico'!$B$1:$EC$1, 0))</f>
        <v>7739</v>
      </c>
      <c r="BQ196" s="2">
        <f>INDEX('Ambiente-Termico'!$B$2:$EC$1000, MATCH($O196, 'Ambiente-Termico'!$I$2:$I$1000, 0), MATCH(BQ$1, 'Ambiente-Termico'!$B$1:$EC$1, 0))</f>
        <v>0.88344748858447486</v>
      </c>
      <c r="BR196">
        <f>INDEX('Ambiente-Termico'!$B$2:$EC$1000, MATCH($O196, 'Ambiente-Termico'!$I$2:$I$1000, 0), MATCH(BR$1, 'Ambiente-Termico'!$B$1:$EC$1, 0))</f>
        <v>0</v>
      </c>
      <c r="BS196" s="2">
        <f>INDEX('Ambiente-Termico'!$B$2:$EC$1000, MATCH($O196, 'Ambiente-Termico'!$I$2:$I$1000, 0), MATCH(BS$1, 'Ambiente-Termico'!$B$1:$EC$1, 0))</f>
        <v>0</v>
      </c>
      <c r="BT196">
        <f>INDEX('Ambiente-Termico'!$B$2:$EC$1000, MATCH($O196, 'Ambiente-Termico'!$I$2:$I$1000, 0), MATCH(BT$1, 'Ambiente-Termico'!$B$1:$EC$1, 0))</f>
        <v>2462</v>
      </c>
      <c r="BU196" s="2">
        <f>INDEX('Ambiente-Termico'!$B$2:$EC$1000, MATCH($O196, 'Ambiente-Termico'!$I$2:$I$1000, 0), MATCH(BU$1, 'Ambiente-Termico'!$B$1:$EC$1, 0))</f>
        <v>0.67452054794520544</v>
      </c>
      <c r="BV196">
        <f>INDEX('Ambiente-Termico'!$B$2:$EC$1000, MATCH($O196, 'Ambiente-Termico'!$I$2:$I$1000, 0), MATCH(BV$1, 'Ambiente-Termico'!$B$1:$EC$1, 0))</f>
        <v>6298</v>
      </c>
      <c r="BW196" s="2">
        <f>INDEX('Ambiente-Termico'!$B$2:$EC$1000, MATCH($O196, 'Ambiente-Termico'!$I$2:$I$1000, 0), MATCH(BW$1, 'Ambiente-Termico'!$B$1:$EC$1, 0))</f>
        <v>0.7189497716894977</v>
      </c>
      <c r="BX196">
        <f>INDEX('Ambiente-Termico'!$B$2:$EC$1000, MATCH($O196, 'Ambiente-Termico'!$I$2:$I$1000, 0), MATCH(BX$1, 'Ambiente-Termico'!$B$1:$EC$1, 0))</f>
        <v>0</v>
      </c>
      <c r="BY196" s="2">
        <f>INDEX('Ambiente-Termico'!$B$2:$EC$1000, MATCH($O196, 'Ambiente-Termico'!$I$2:$I$1000, 0), MATCH(BY$1, 'Ambiente-Termico'!$B$1:$EC$1, 0))</f>
        <v>0</v>
      </c>
      <c r="BZ196">
        <f>INDEX('Ambiente-Termico'!$B$2:$EC$1000, MATCH($O196, 'Ambiente-Termico'!$I$2:$I$1000, 0), MATCH(BZ$1, 'Ambiente-Termico'!$B$1:$EC$1, 0))</f>
        <v>4192</v>
      </c>
      <c r="CA196" s="2">
        <f>INDEX('Ambiente-Termico'!$B$2:$EC$1000, MATCH($O196, 'Ambiente-Termico'!$I$2:$I$1000, 0), MATCH(CA$1, 'Ambiente-Termico'!$B$1:$EC$1, 0))</f>
        <v>0.47853881278538812</v>
      </c>
      <c r="CB196">
        <f>INDEX('Ambiente-Termico'!$B$2:$EC$1000, MATCH($O196, 'Ambiente-Termico'!$I$2:$I$1000, 0), MATCH(CB$1, 'Ambiente-Termico'!$B$1:$EC$1, 0))</f>
        <v>4568</v>
      </c>
      <c r="CC196" s="2">
        <f>INDEX('Ambiente-Termico'!$B$2:$EC$1000, MATCH($O196, 'Ambiente-Termico'!$I$2:$I$1000, 0), MATCH(CC$1, 'Ambiente-Termico'!$B$1:$EC$1, 0))</f>
        <v>0.52146118721461188</v>
      </c>
      <c r="CD196">
        <f>INDEX('Ambiente-Termico'!$B$2:$EC$1000, MATCH($O196, 'Ambiente-Termico'!$I$2:$I$1000, 0), MATCH(CD$1, 'Ambiente-Termico'!$B$1:$EC$1, 0))</f>
        <v>2642.67</v>
      </c>
      <c r="CE196">
        <f>INDEX('Ambiente-Termico'!$B$2:$EC$1000, MATCH($O196, 'Ambiente-Termico'!$I$2:$I$1000, 0), MATCH(CE$1, 'Ambiente-Termico'!$B$1:$EC$1, 0))</f>
        <v>619.33000000000004</v>
      </c>
      <c r="CF196">
        <f>INDEX('Ambiente-Termico'!$B$2:$EC$1000, MATCH($O196, 'Ambiente-Termico'!$I$2:$I$1000, 0), MATCH(CF$1, 'Ambiente-Termico'!$B$1:$EC$1, 0))</f>
        <v>120.12136363636364</v>
      </c>
      <c r="CG196">
        <f>INDEX('Ambiente-Termico'!$B$2:$EC$1000, MATCH($O196, 'Ambiente-Termico'!$I$2:$I$1000, 0), MATCH(CG$1, 'Ambiente-Termico'!$B$1:$EC$1, 0))</f>
        <v>28.151363636363637</v>
      </c>
      <c r="CH196">
        <f>INDEX('Ambiente-Termico'!$B$2:$EC$1000, MATCH($O196, 'Ambiente-Termico'!$I$2:$I$1000, 0), MATCH(CH$1, 'Ambiente-Termico'!$B$1:$EC$1, 0))</f>
        <v>91.97</v>
      </c>
      <c r="CI196">
        <f>INDEX('Ambiente-Termico'!$B$2:$EC$1000, MATCH($O196, 'Ambiente-Termico'!$I$2:$I$1000, 0), MATCH(CI$1, 'Ambiente-Termico'!$B$1:$EC$1, 0))</f>
        <v>2116.1799999999998</v>
      </c>
      <c r="CJ196">
        <f>INDEX('Ambiente-Termico'!$B$2:$EC$1000, MATCH($O196, 'Ambiente-Termico'!$I$2:$I$1000, 0), MATCH(CJ$1, 'Ambiente-Termico'!$B$1:$EC$1, 0))</f>
        <v>39.400969311197329</v>
      </c>
      <c r="CK196">
        <f>INDEX('Ambiente-Termico'!$B$2:$EC$1000, MATCH($O196, 'Ambiente-Termico'!$I$2:$I$1000, 0), MATCH(CK$1, 'Ambiente-Termico'!$B$1:$EC$1, 0))</f>
        <v>0</v>
      </c>
      <c r="CL196">
        <f>INDEX('Ambiente-Termico'!$B$2:$EC$1000, MATCH($O196, 'Ambiente-Termico'!$I$2:$I$1000, 0), MATCH(CL$1, 'Ambiente-Termico'!$B$1:$EC$1, 0))</f>
        <v>0</v>
      </c>
      <c r="CM196">
        <f>INDEX('Ambiente-Termico'!$B$2:$EC$1000, MATCH($O196, 'Ambiente-Termico'!$I$2:$I$1000, 0), MATCH(CM$1, 'Ambiente-Termico'!$B$1:$EC$1, 0))</f>
        <v>0</v>
      </c>
      <c r="CN196">
        <f>INDEX('Ambiente-Termico'!$B$2:$EC$1000, MATCH($O196, 'Ambiente-Termico'!$I$2:$I$1000, 0), MATCH(CN$1, 'Ambiente-Termico'!$B$1:$EC$1, 0))</f>
        <v>0</v>
      </c>
      <c r="CO196">
        <f>INDEX('Ambiente-Termico'!$B$2:$EC$1000, MATCH($O196, 'Ambiente-Termico'!$I$2:$I$1000, 0), MATCH(CO$1, 'Ambiente-Termico'!$B$1:$EC$1, 0))</f>
        <v>0</v>
      </c>
      <c r="CP196">
        <f>INDEX('Ambiente-Termico'!$B$2:$EC$1000, MATCH($O196, 'Ambiente-Termico'!$I$2:$I$1000, 0), MATCH(CP$1, 'Ambiente-Termico'!$B$1:$EC$1, 0))</f>
        <v>0</v>
      </c>
      <c r="CQ196">
        <f>INDEX('Ambiente-Termico'!$B$2:$EC$1000, MATCH($O196, 'Ambiente-Termico'!$I$2:$I$1000, 0), MATCH(CQ$1, 'Ambiente-Termico'!$B$1:$EC$1, 0))</f>
        <v>0</v>
      </c>
      <c r="CR196">
        <f>INDEX('Ambiente-Termico'!$B$2:$EC$1000, MATCH($O196, 'Ambiente-Termico'!$I$2:$I$1000, 0), MATCH(CR$1, 'Ambiente-Termico'!$B$1:$EC$1, 0))</f>
        <v>0</v>
      </c>
      <c r="CS196">
        <f>INDEX('Ambiente-Termico'!$B$2:$EC$1000, MATCH($O196, 'Ambiente-Termico'!$I$2:$I$1000, 0), MATCH(CS$1, 'Ambiente-Termico'!$B$1:$EC$1, 0))</f>
        <v>0</v>
      </c>
      <c r="CT196">
        <f>INDEX('Ambiente-Termico'!$B$2:$EC$1000, MATCH($O196, 'Ambiente-Termico'!$I$2:$I$1000, 0), MATCH(CT$1, 'Ambiente-Termico'!$B$1:$EC$1, 0))</f>
        <v>0</v>
      </c>
      <c r="CU196">
        <f>INDEX('Ambiente-Termico'!$B$2:$EC$1000, MATCH($O196, 'Ambiente-Termico'!$I$2:$I$1000, 0), MATCH(CU$1, 'Ambiente-Termico'!$B$1:$EC$1, 0))</f>
        <v>0</v>
      </c>
      <c r="CV196">
        <f>INDEX('Ambiente-Termico'!$B$2:$EC$1000, MATCH($O196, 'Ambiente-Termico'!$I$2:$I$1000, 0), MATCH(CV$1, 'Ambiente-Termico'!$B$1:$EC$1, 0))</f>
        <v>0</v>
      </c>
      <c r="CW196">
        <f>INDEX('Ambiente-Termico'!$B$2:$EC$1000, MATCH($O196, 'Ambiente-Termico'!$I$2:$I$1000, 0), MATCH(CW$1, 'Ambiente-Termico'!$B$1:$EC$1, 0))</f>
        <v>0</v>
      </c>
      <c r="CX196">
        <f>INDEX('Ambiente-Termico'!$B$2:$EC$1000, MATCH($O196, 'Ambiente-Termico'!$I$2:$I$1000, 0), MATCH(CX$1, 'Ambiente-Termico'!$B$1:$EC$1, 0))</f>
        <v>0</v>
      </c>
      <c r="CY196">
        <f>INDEX('Ambiente-Termico'!$B$2:$EC$1000, MATCH($O196, 'Ambiente-Termico'!$I$2:$I$1000, 0), MATCH(CY$1, 'Ambiente-Termico'!$B$1:$EC$1, 0))</f>
        <v>0</v>
      </c>
      <c r="CZ196">
        <f>INDEX('Ambiente-Termico'!$B$2:$EC$1000, MATCH($O196, 'Ambiente-Termico'!$I$2:$I$1000, 0), MATCH(CZ$1, 'Ambiente-Termico'!$B$1:$EC$1, 0))</f>
        <v>0</v>
      </c>
      <c r="DA196">
        <f>INDEX('Ambiente-Termico'!$B$2:$EC$1000, MATCH($O196, 'Ambiente-Termico'!$I$2:$I$1000, 0), MATCH(DA$1, 'Ambiente-Termico'!$B$1:$EC$1, 0))</f>
        <v>0</v>
      </c>
      <c r="DB196">
        <f>INDEX('Ambiente-Termico'!$B$2:$EC$1000, MATCH($O196, 'Ambiente-Termico'!$I$2:$I$1000, 0), MATCH(DB$1, 'Ambiente-Termico'!$B$1:$EC$1, 0))</f>
        <v>0</v>
      </c>
      <c r="DC196">
        <f>INDEX('Ambiente-Termico'!$B$2:$EC$1000, MATCH($O196, 'Ambiente-Termico'!$I$2:$I$1000, 0), MATCH(DC$1, 'Ambiente-Termico'!$B$1:$EC$1, 0))</f>
        <v>0</v>
      </c>
      <c r="DD196">
        <f>INDEX('Ambiente-Termico'!$B$2:$EC$1000, MATCH($O196, 'Ambiente-Termico'!$I$2:$I$1000, 0), MATCH(DD$1, 'Ambiente-Termico'!$B$1:$EC$1, 0))</f>
        <v>0</v>
      </c>
      <c r="DE196">
        <f>INDEX('Ambiente-Termico'!$B$2:$EC$1000, MATCH($O196, 'Ambiente-Termico'!$I$2:$I$1000, 0), MATCH(DE$1, 'Ambiente-Termico'!$B$1:$EC$1, 0))</f>
        <v>0</v>
      </c>
      <c r="DF196">
        <f>INDEX('Ambiente-Termico'!$B$2:$EC$1000, MATCH($O196, 'Ambiente-Termico'!$I$2:$I$1000, 0), MATCH(DF$1, 'Ambiente-Termico'!$B$1:$EC$1, 0))</f>
        <v>0</v>
      </c>
      <c r="DG196">
        <f>INDEX('Ambiente-Termico'!$B$2:$EC$1000, MATCH($O196, 'Ambiente-Termico'!$I$2:$I$1000, 0), MATCH(DG$1, 'Ambiente-Termico'!$B$1:$EC$1, 0))</f>
        <v>0</v>
      </c>
      <c r="DH196">
        <f>INDEX('Ambiente-Termico'!$B$2:$EC$1000, MATCH($O196, 'Ambiente-Termico'!$I$2:$I$1000, 0), MATCH(DH$1, 'Ambiente-Termico'!$B$1:$EC$1, 0))</f>
        <v>0</v>
      </c>
      <c r="DI196">
        <f>INDEX('Ambiente-Termico'!$B$2:$EC$1000, MATCH($O196, 'Ambiente-Termico'!$I$2:$I$1000, 0), MATCH(DI$1, 'Ambiente-Termico'!$B$1:$EC$1, 0))</f>
        <v>0</v>
      </c>
      <c r="DJ196">
        <f>INDEX('Ambiente-Termico'!$B$2:$EC$1000, MATCH($O196, 'Ambiente-Termico'!$I$2:$I$1000, 0), MATCH(DJ$1, 'Ambiente-Termico'!$B$1:$EC$1, 0))</f>
        <v>0</v>
      </c>
      <c r="DK196">
        <f>INDEX('Ambiente-Termico'!$B$2:$EC$1000, MATCH($O196, 'Ambiente-Termico'!$I$2:$I$1000, 0), MATCH(DK$1, 'Ambiente-Termico'!$B$1:$EC$1, 0))</f>
        <v>0</v>
      </c>
      <c r="DL196">
        <f>INDEX('Ambiente-Termico'!$B$2:$EC$1000, MATCH($O196, 'Ambiente-Termico'!$I$2:$I$1000, 0), MATCH(DL$1, 'Ambiente-Termico'!$B$1:$EC$1, 0))</f>
        <v>0</v>
      </c>
      <c r="DM196">
        <f>INDEX('Ambiente-Termico'!$B$2:$EC$1000, MATCH($O196, 'Ambiente-Termico'!$I$2:$I$1000, 0), MATCH(DM$1, 'Ambiente-Termico'!$B$1:$EC$1, 0))</f>
        <v>0</v>
      </c>
      <c r="DN196" s="2">
        <f t="shared" si="138"/>
        <v>0.59387087999483623</v>
      </c>
      <c r="DO196" s="2">
        <f t="shared" si="139"/>
        <v>0.23935791309474097</v>
      </c>
      <c r="DP196" s="2">
        <f t="shared" si="140"/>
        <v>0.59387087999483634</v>
      </c>
      <c r="DQ196" s="2">
        <f t="shared" si="141"/>
        <v>0.23935791309474086</v>
      </c>
      <c r="DR196" s="2">
        <f t="shared" si="142"/>
        <v>0.64457599578411151</v>
      </c>
      <c r="DS196" s="2">
        <f t="shared" si="143"/>
        <v>0.70802611536678517</v>
      </c>
      <c r="DT196" s="2">
        <f t="shared" si="144"/>
        <v>-0.16885775045640017</v>
      </c>
      <c r="DU196" s="2">
        <f t="shared" si="145"/>
        <v>0</v>
      </c>
      <c r="DV196" s="2">
        <f t="shared" si="146"/>
        <v>0</v>
      </c>
      <c r="DW196" s="2">
        <f t="shared" si="147"/>
        <v>0</v>
      </c>
      <c r="DX196" s="2">
        <f t="shared" si="148"/>
        <v>0</v>
      </c>
      <c r="DY196" s="2">
        <f t="shared" si="149"/>
        <v>0</v>
      </c>
      <c r="DZ196" s="2">
        <f t="shared" si="150"/>
        <v>0</v>
      </c>
      <c r="EA196" s="2">
        <f t="shared" si="151"/>
        <v>0</v>
      </c>
      <c r="EB196" s="2">
        <f t="shared" si="152"/>
        <v>0</v>
      </c>
      <c r="EC196" s="2">
        <f t="shared" si="153"/>
        <v>0</v>
      </c>
      <c r="ED196" s="2">
        <f t="shared" si="154"/>
        <v>0</v>
      </c>
      <c r="EE196" s="2">
        <f t="shared" si="155"/>
        <v>0</v>
      </c>
      <c r="EF196" s="2">
        <f t="shared" si="156"/>
        <v>0</v>
      </c>
      <c r="EG196" s="2">
        <f t="shared" si="157"/>
        <v>0</v>
      </c>
      <c r="EH196" s="2">
        <f t="shared" si="158"/>
        <v>0</v>
      </c>
      <c r="EI196" s="2">
        <f t="shared" si="159"/>
        <v>0</v>
      </c>
      <c r="EJ196" s="2">
        <f t="shared" si="160"/>
        <v>0</v>
      </c>
      <c r="EK196" s="2">
        <f t="shared" si="161"/>
        <v>0</v>
      </c>
      <c r="EL196" s="2">
        <f t="shared" si="162"/>
        <v>0</v>
      </c>
      <c r="EM196" s="2">
        <f t="shared" si="163"/>
        <v>0</v>
      </c>
      <c r="EN196" s="2">
        <f t="shared" si="164"/>
        <v>0</v>
      </c>
      <c r="EO196" s="2">
        <f t="shared" si="165"/>
        <v>0</v>
      </c>
      <c r="EP196" s="2">
        <f t="shared" si="166"/>
        <v>0</v>
      </c>
      <c r="EQ196" s="2">
        <f t="shared" si="167"/>
        <v>0</v>
      </c>
      <c r="ER196" s="2">
        <f t="shared" si="168"/>
        <v>0</v>
      </c>
      <c r="ES196" s="2">
        <f t="shared" si="169"/>
        <v>0</v>
      </c>
      <c r="ET196" s="2">
        <f t="shared" si="170"/>
        <v>0</v>
      </c>
      <c r="EU196" s="2">
        <f t="shared" si="171"/>
        <v>0</v>
      </c>
      <c r="EV196">
        <f>INDEX('Ambiente-Luminico'!$B$2:$DZ$1000, MATCH($P196, 'Ambiente-Luminico'!$M$2:$M$1000, 0), MATCH(EV$1, 'Ambiente-Luminico'!$B$1:$DZ$1, 0))</f>
        <v>1</v>
      </c>
      <c r="EW196">
        <f>INDEX('Ambiente-Luminico'!$B$2:$DZ$1000, MATCH($P196, 'Ambiente-Luminico'!$M$2:$M$1000, 0), MATCH(EW$1, 'Ambiente-Luminico'!$B$1:$DZ$1, 0))</f>
        <v>0.44642857000000002</v>
      </c>
      <c r="EX196">
        <f>INDEX('Ambiente-Luminico'!$B$2:$DZ$1000, MATCH($P196, 'Ambiente-Luminico'!$M$2:$M$1000, 0), MATCH(EX$1, 'Ambiente-Luminico'!$B$1:$DZ$1, 0))</f>
        <v>0</v>
      </c>
      <c r="EY196">
        <f>INDEX('Ambiente-Luminico'!$B$2:$DZ$1000, MATCH($P196, 'Ambiente-Luminico'!$M$2:$M$1000, 0), MATCH(EY$1, 'Ambiente-Luminico'!$B$1:$DZ$1, 0))</f>
        <v>0.86309683000000004</v>
      </c>
      <c r="EZ196">
        <f>INDEX('Ambiente-Luminico'!$B$2:$DZ$1000, MATCH($P196, 'Ambiente-Luminico'!$M$2:$M$1000, 0), MATCH(EZ$1, 'Ambiente-Luminico'!$B$1:$DZ$1, 0))</f>
        <v>8.3473580000000006E-2</v>
      </c>
      <c r="FA196">
        <f>INDEX('Ambiente-Luminico'!$B$2:$DZ$1000, MATCH($P196, 'Ambiente-Luminico'!$M$2:$M$1000, 0), MATCH(FA$1, 'Ambiente-Luminico'!$B$1:$DZ$1, 0))</f>
        <v>1914.7864999999999</v>
      </c>
      <c r="FB196">
        <f>INDEX('Ambiente-Luminico'!$B$2:$DZ$1000, MATCH($P196, 'Ambiente-Luminico'!$M$2:$M$1000, 0), MATCH(FB$1, 'Ambiente-Luminico'!$B$1:$DZ$1, 0))</f>
        <v>0.27678570000000002</v>
      </c>
    </row>
    <row r="197" spans="1:158" x14ac:dyDescent="0.3">
      <c r="A197">
        <f>IF(INDEX(Plan1!O$5:O$1000,ROW()-1)="","",INDEX(Plan1!O$5:O$1000,ROW()-1))</f>
        <v>196</v>
      </c>
      <c r="B197" t="str">
        <f>IF(INDEX(Plan1!P$5:P$1000,ROW()-1)="","",INDEX(Plan1!P$5:P$1000,ROW()-1))</f>
        <v>CTD-VN-V86-T210</v>
      </c>
      <c r="C197" t="str">
        <f>IF(INDEX(Plan1!Q$5:Q$1000,ROW()-1)="","",INDEX(Plan1!Q$5:Q$1000,ROW()-1))</f>
        <v>CTD</v>
      </c>
      <c r="D197" t="str">
        <f>IF(INDEX(Plan1!R$5:R$1000,ROW()-1)="","",INDEX(Plan1!R$5:R$1000,ROW()-1))</f>
        <v>VN</v>
      </c>
      <c r="E197" t="str">
        <f>IF(INDEX(Plan1!S$5:S$1000,ROW()-1)="","",INDEX(Plan1!S$5:S$1000,ROW()-1))</f>
        <v>V86</v>
      </c>
      <c r="F197" t="str">
        <f>IF(INDEX(Plan1!T$5:T$1000,ROW()-1)="","",INDEX(Plan1!T$5:T$1000,ROW()-1))</f>
        <v>T210</v>
      </c>
      <c r="G197" t="str">
        <f>IF(INDEX(Plan1!U$5:U$1000,ROW()-1)="","",INDEX(Plan1!U$5:U$1000,ROW()-1))</f>
        <v>DORMITÓRIO 3</v>
      </c>
      <c r="H197">
        <f>IF(INDEX(Plan1!W$5:W$1000,ROW()-1)="","",INDEX(Plan1!W$5:W$1000,ROW()-1))</f>
        <v>22</v>
      </c>
      <c r="I197">
        <f>IF(INDEX(Plan1!X$5:X$1000,ROW()-1)="","",INDEX(Plan1!X$5:X$1000,ROW()-1))</f>
        <v>31.02</v>
      </c>
      <c r="J197">
        <f>IF(INDEX(Plan1!Y$5:Y$1000,ROW()-1)="","",INDEX(Plan1!Y$5:Y$1000,ROW()-1))</f>
        <v>10.24</v>
      </c>
      <c r="K197" s="16">
        <f>IF(INDEX(Plan1!Z$5:Z$1000,ROW()-1)="","",INDEX(Plan1!Z$5:Z$1000,ROW()-1))</f>
        <v>0.33</v>
      </c>
      <c r="L197" s="2">
        <f>IF(INDEX(Plan1!AA$5:AA$1000,ROW()-1)="","",INDEX(Plan1!AA$5:AA$1000,ROW()-1))</f>
        <v>0.47</v>
      </c>
      <c r="M197" t="str">
        <f t="shared" si="172"/>
        <v>T210</v>
      </c>
      <c r="N197" t="str">
        <f t="shared" si="173"/>
        <v>Oeste</v>
      </c>
      <c r="O197" t="str">
        <f t="shared" si="174"/>
        <v>CTD-VN-V86-T210-DORMITÓRIO 3-T210</v>
      </c>
      <c r="P197" t="str">
        <f t="shared" si="175"/>
        <v>CTD-VN-V86-T210-DORMITÓRIO 3-T210</v>
      </c>
      <c r="Q197" t="str">
        <f t="shared" si="176"/>
        <v>CTD_T210_V86</v>
      </c>
      <c r="R197" t="str">
        <f t="shared" si="177"/>
        <v>CTD_T210_V86_sDG</v>
      </c>
      <c r="S197" t="str">
        <f t="shared" si="178"/>
        <v>CTD-DORM-03</v>
      </c>
      <c r="T197" t="str">
        <f t="shared" si="179"/>
        <v>CTD-VN-V86-ST-DORMITÓRIO 3-ST</v>
      </c>
      <c r="U197">
        <f>INDEX('Ambiente-Termico'!$B$2:$EC$1000, MATCH($O197, 'Ambiente-Termico'!$I$2:$I$1000, 0), MATCH(U$1, 'Ambiente-Termico'!$B$1:$EC$1, 0))</f>
        <v>3650</v>
      </c>
      <c r="V197">
        <f>INDEX('Ambiente-Termico'!$B$2:$EC$1000, MATCH($O197, 'Ambiente-Termico'!$I$2:$I$1000, 0), MATCH(V$1, 'Ambiente-Termico'!$B$1:$EC$1, 0))</f>
        <v>27.14</v>
      </c>
      <c r="W197">
        <f>INDEX('Ambiente-Termico'!$B$2:$EC$1000, MATCH($O197, 'Ambiente-Termico'!$I$2:$I$1000, 0), MATCH(W$1, 'Ambiente-Termico'!$B$1:$EC$1, 0))</f>
        <v>28.3</v>
      </c>
      <c r="X197">
        <f>INDEX('Ambiente-Termico'!$B$2:$EC$1000, MATCH($O197, 'Ambiente-Termico'!$I$2:$I$1000, 0), MATCH(X$1, 'Ambiente-Termico'!$B$1:$EC$1, 0))</f>
        <v>19.739999999999998</v>
      </c>
      <c r="Y197">
        <f>INDEX('Ambiente-Termico'!$B$2:$EC$1000, MATCH($O197, 'Ambiente-Termico'!$I$2:$I$1000, 0), MATCH(Y$1, 'Ambiente-Termico'!$B$1:$EC$1, 0))</f>
        <v>20.74</v>
      </c>
      <c r="Z197">
        <f>INDEX('Ambiente-Termico'!$B$2:$EC$1000, MATCH($O197, 'Ambiente-Termico'!$I$2:$I$1000, 0), MATCH(Z$1, 'Ambiente-Termico'!$B$1:$EC$1, 0))</f>
        <v>26.42</v>
      </c>
      <c r="AA197">
        <f>INDEX('Ambiente-Termico'!$B$2:$EC$1000, MATCH($O197, 'Ambiente-Termico'!$I$2:$I$1000, 0), MATCH(AA$1, 'Ambiente-Termico'!$B$1:$EC$1, 0))</f>
        <v>28.04</v>
      </c>
      <c r="AB197">
        <f>INDEX('Ambiente-Termico'!$B$2:$EC$1000, MATCH($O197, 'Ambiente-Termico'!$I$2:$I$1000, 0), MATCH(AB$1, 'Ambiente-Termico'!$B$1:$EC$1, 0))</f>
        <v>20.239999999999998</v>
      </c>
      <c r="AC197">
        <f>INDEX('Ambiente-Termico'!$B$2:$EC$1000, MATCH($O197, 'Ambiente-Termico'!$I$2:$I$1000, 0), MATCH(AC$1, 'Ambiente-Termico'!$B$1:$EC$1, 0))</f>
        <v>20.99</v>
      </c>
      <c r="AD197">
        <f>INDEX('Ambiente-Termico'!$B$2:$EC$1000, MATCH($O197, 'Ambiente-Termico'!$I$2:$I$1000, 0), MATCH(AD$1, 'Ambiente-Termico'!$B$1:$EC$1, 0))</f>
        <v>26.78</v>
      </c>
      <c r="AE197">
        <f>INDEX('Ambiente-Termico'!$B$2:$EC$1000, MATCH($O197, 'Ambiente-Termico'!$I$2:$I$1000, 0), MATCH(AE$1, 'Ambiente-Termico'!$B$1:$EC$1, 0))</f>
        <v>28.17</v>
      </c>
      <c r="AF197">
        <f>INDEX('Ambiente-Termico'!$B$2:$EC$1000, MATCH($O197, 'Ambiente-Termico'!$I$2:$I$1000, 0), MATCH(AF$1, 'Ambiente-Termico'!$B$1:$EC$1, 0))</f>
        <v>19.989999999999998</v>
      </c>
      <c r="AG197">
        <f>INDEX('Ambiente-Termico'!$B$2:$EC$1000, MATCH($O197, 'Ambiente-Termico'!$I$2:$I$1000, 0), MATCH(AG$1, 'Ambiente-Termico'!$B$1:$EC$1, 0))</f>
        <v>20.87</v>
      </c>
      <c r="AH197" s="2">
        <f t="shared" si="180"/>
        <v>6.9520673252835286E-3</v>
      </c>
      <c r="AI197" s="2">
        <f t="shared" si="180"/>
        <v>4.3272481406355534E-2</v>
      </c>
      <c r="AJ197" s="2">
        <f t="shared" si="180"/>
        <v>2.0222446916078329E-3</v>
      </c>
      <c r="AK197" s="2">
        <f t="shared" si="180"/>
        <v>1.6595542911332473E-2</v>
      </c>
      <c r="AL197" s="2">
        <f t="shared" si="180"/>
        <v>2.0756115641215711E-2</v>
      </c>
      <c r="AM197" s="2">
        <f t="shared" si="180"/>
        <v>7.9750574335411883E-2</v>
      </c>
      <c r="AN197" s="2">
        <f t="shared" si="180"/>
        <v>6.3819342169858517E-3</v>
      </c>
      <c r="AO197" s="2">
        <f t="shared" si="180"/>
        <v>2.6889197960129896E-2</v>
      </c>
      <c r="AP197" s="2">
        <f t="shared" si="180"/>
        <v>1.3627992633517438E-2</v>
      </c>
      <c r="AQ197" s="2">
        <f t="shared" si="180"/>
        <v>5.785953177257519E-2</v>
      </c>
      <c r="AR197" s="2">
        <f t="shared" si="180"/>
        <v>3.9860488290982543E-3</v>
      </c>
      <c r="AS197" s="2">
        <f t="shared" si="137"/>
        <v>2.1565869667135362E-2</v>
      </c>
      <c r="AT197">
        <f>INDEX('Ambiente-Termico'!$B$2:$EC$1000, MATCH($O197, 'Ambiente-Termico'!$I$2:$I$1000, 0), MATCH(AT$1, 'Ambiente-Termico'!$B$1:$EC$1, 0))</f>
        <v>0</v>
      </c>
      <c r="AU197" s="2">
        <f>INDEX('Ambiente-Termico'!$B$2:$EC$1000, MATCH($O197, 'Ambiente-Termico'!$I$2:$I$1000, 0), MATCH(AU$1, 'Ambiente-Termico'!$B$1:$EC$1, 0))</f>
        <v>0</v>
      </c>
      <c r="AV197">
        <f>INDEX('Ambiente-Termico'!$B$2:$EC$1000, MATCH($O197, 'Ambiente-Termico'!$I$2:$I$1000, 0), MATCH(AV$1, 'Ambiente-Termico'!$B$1:$EC$1, 0))</f>
        <v>3620</v>
      </c>
      <c r="AW197" s="2">
        <f>INDEX('Ambiente-Termico'!$B$2:$EC$1000, MATCH($O197, 'Ambiente-Termico'!$I$2:$I$1000, 0), MATCH(AW$1, 'Ambiente-Termico'!$B$1:$EC$1, 0))</f>
        <v>0.99178082191780825</v>
      </c>
      <c r="AX197">
        <f>INDEX('Ambiente-Termico'!$B$2:$EC$1000, MATCH($O197, 'Ambiente-Termico'!$I$2:$I$1000, 0), MATCH(AX$1, 'Ambiente-Termico'!$B$1:$EC$1, 0))</f>
        <v>30</v>
      </c>
      <c r="AY197" s="2">
        <f>INDEX('Ambiente-Termico'!$B$2:$EC$1000, MATCH($O197, 'Ambiente-Termico'!$I$2:$I$1000, 0), MATCH(AY$1, 'Ambiente-Termico'!$B$1:$EC$1, 0))</f>
        <v>8.21917808219178E-3</v>
      </c>
      <c r="AZ197">
        <f>INDEX('Ambiente-Termico'!$B$2:$EC$1000, MATCH($O197, 'Ambiente-Termico'!$I$2:$I$1000, 0), MATCH(AZ$1, 'Ambiente-Termico'!$B$1:$EC$1, 0))</f>
        <v>0</v>
      </c>
      <c r="BA197" s="2">
        <f>INDEX('Ambiente-Termico'!$B$2:$EC$1000, MATCH($O197, 'Ambiente-Termico'!$I$2:$I$1000, 0), MATCH(BA$1, 'Ambiente-Termico'!$B$1:$EC$1, 0))</f>
        <v>0</v>
      </c>
      <c r="BB197">
        <f>INDEX('Ambiente-Termico'!$B$2:$EC$1000, MATCH($O197, 'Ambiente-Termico'!$I$2:$I$1000, 0), MATCH(BB$1, 'Ambiente-Termico'!$B$1:$EC$1, 0))</f>
        <v>8705</v>
      </c>
      <c r="BC197" s="2">
        <f>INDEX('Ambiente-Termico'!$B$2:$EC$1000, MATCH($O197, 'Ambiente-Termico'!$I$2:$I$1000, 0), MATCH(BC$1, 'Ambiente-Termico'!$B$1:$EC$1, 0))</f>
        <v>0.99372146118721461</v>
      </c>
      <c r="BD197" t="e">
        <f>INDEX('Ambiente-Termico'!$B$2:$EC$1000, MATCH($O197, 'Ambiente-Termico'!$I$2:$I$1000, 0), MATCH(BD$1, 'Ambiente-Termico'!$B$1:$EC$1, 0))</f>
        <v>#N/A</v>
      </c>
      <c r="BE197" s="2" t="e">
        <f>INDEX('Ambiente-Termico'!$B$2:$EC$1000, MATCH($O197, 'Ambiente-Termico'!$I$2:$I$1000, 0), MATCH(BE$1, 'Ambiente-Termico'!$B$1:$EC$1, 0))</f>
        <v>#N/A</v>
      </c>
      <c r="BF197">
        <f>INDEX('Ambiente-Termico'!$B$2:$EC$1000, MATCH($O197, 'Ambiente-Termico'!$I$2:$I$1000, 0), MATCH(BF$1, 'Ambiente-Termico'!$B$1:$EC$1, 0))</f>
        <v>3</v>
      </c>
      <c r="BG197" s="2">
        <f>INDEX('Ambiente-Termico'!$B$2:$EC$1000, MATCH($O197, 'Ambiente-Termico'!$I$2:$I$1000, 0), MATCH(BG$1, 'Ambiente-Termico'!$B$1:$EC$1, 0))</f>
        <v>8.2191780821917813E-4</v>
      </c>
      <c r="BH197">
        <f>INDEX('Ambiente-Termico'!$B$2:$EC$1000, MATCH($O197, 'Ambiente-Termico'!$I$2:$I$1000, 0), MATCH(BH$1, 'Ambiente-Termico'!$B$1:$EC$1, 0))</f>
        <v>467</v>
      </c>
      <c r="BI197" s="2">
        <f>INDEX('Ambiente-Termico'!$B$2:$EC$1000, MATCH($O197, 'Ambiente-Termico'!$I$2:$I$1000, 0), MATCH(BI$1, 'Ambiente-Termico'!$B$1:$EC$1, 0))</f>
        <v>0.1279452054794521</v>
      </c>
      <c r="BJ197">
        <f>INDEX('Ambiente-Termico'!$B$2:$EC$1000, MATCH($O197, 'Ambiente-Termico'!$I$2:$I$1000, 0), MATCH(BJ$1, 'Ambiente-Termico'!$B$1:$EC$1, 0))</f>
        <v>3180</v>
      </c>
      <c r="BK197" s="2">
        <f>INDEX('Ambiente-Termico'!$B$2:$EC$1000, MATCH($O197, 'Ambiente-Termico'!$I$2:$I$1000, 0), MATCH(BK$1, 'Ambiente-Termico'!$B$1:$EC$1, 0))</f>
        <v>0.87123287671232874</v>
      </c>
      <c r="BL197">
        <f>INDEX('Ambiente-Termico'!$B$2:$EC$1000, MATCH($O197, 'Ambiente-Termico'!$I$2:$I$1000, 0), MATCH(BL$1, 'Ambiente-Termico'!$B$1:$EC$1, 0))</f>
        <v>72</v>
      </c>
      <c r="BM197" s="2">
        <f>INDEX('Ambiente-Termico'!$B$2:$EC$1000, MATCH($O197, 'Ambiente-Termico'!$I$2:$I$1000, 0), MATCH(BM$1, 'Ambiente-Termico'!$B$1:$EC$1, 0))</f>
        <v>8.21917808219178E-3</v>
      </c>
      <c r="BN197">
        <f>INDEX('Ambiente-Termico'!$B$2:$EC$1000, MATCH($O197, 'Ambiente-Termico'!$I$2:$I$1000, 0), MATCH(BN$1, 'Ambiente-Termico'!$B$1:$EC$1, 0))</f>
        <v>923</v>
      </c>
      <c r="BO197" s="2">
        <f>INDEX('Ambiente-Termico'!$B$2:$EC$1000, MATCH($O197, 'Ambiente-Termico'!$I$2:$I$1000, 0), MATCH(BO$1, 'Ambiente-Termico'!$B$1:$EC$1, 0))</f>
        <v>0.105365296803653</v>
      </c>
      <c r="BP197">
        <f>INDEX('Ambiente-Termico'!$B$2:$EC$1000, MATCH($O197, 'Ambiente-Termico'!$I$2:$I$1000, 0), MATCH(BP$1, 'Ambiente-Termico'!$B$1:$EC$1, 0))</f>
        <v>7765</v>
      </c>
      <c r="BQ197" s="2">
        <f>INDEX('Ambiente-Termico'!$B$2:$EC$1000, MATCH($O197, 'Ambiente-Termico'!$I$2:$I$1000, 0), MATCH(BQ$1, 'Ambiente-Termico'!$B$1:$EC$1, 0))</f>
        <v>0.88641552511415522</v>
      </c>
      <c r="BR197">
        <f>INDEX('Ambiente-Termico'!$B$2:$EC$1000, MATCH($O197, 'Ambiente-Termico'!$I$2:$I$1000, 0), MATCH(BR$1, 'Ambiente-Termico'!$B$1:$EC$1, 0))</f>
        <v>0</v>
      </c>
      <c r="BS197" s="2">
        <f>INDEX('Ambiente-Termico'!$B$2:$EC$1000, MATCH($O197, 'Ambiente-Termico'!$I$2:$I$1000, 0), MATCH(BS$1, 'Ambiente-Termico'!$B$1:$EC$1, 0))</f>
        <v>0</v>
      </c>
      <c r="BT197">
        <f>INDEX('Ambiente-Termico'!$B$2:$EC$1000, MATCH($O197, 'Ambiente-Termico'!$I$2:$I$1000, 0), MATCH(BT$1, 'Ambiente-Termico'!$B$1:$EC$1, 0))</f>
        <v>2436</v>
      </c>
      <c r="BU197" s="2">
        <f>INDEX('Ambiente-Termico'!$B$2:$EC$1000, MATCH($O197, 'Ambiente-Termico'!$I$2:$I$1000, 0), MATCH(BU$1, 'Ambiente-Termico'!$B$1:$EC$1, 0))</f>
        <v>0.66739726027397261</v>
      </c>
      <c r="BV197">
        <f>INDEX('Ambiente-Termico'!$B$2:$EC$1000, MATCH($O197, 'Ambiente-Termico'!$I$2:$I$1000, 0), MATCH(BV$1, 'Ambiente-Termico'!$B$1:$EC$1, 0))</f>
        <v>6324</v>
      </c>
      <c r="BW197" s="2">
        <f>INDEX('Ambiente-Termico'!$B$2:$EC$1000, MATCH($O197, 'Ambiente-Termico'!$I$2:$I$1000, 0), MATCH(BW$1, 'Ambiente-Termico'!$B$1:$EC$1, 0))</f>
        <v>0.72191780821917806</v>
      </c>
      <c r="BX197">
        <f>INDEX('Ambiente-Termico'!$B$2:$EC$1000, MATCH($O197, 'Ambiente-Termico'!$I$2:$I$1000, 0), MATCH(BX$1, 'Ambiente-Termico'!$B$1:$EC$1, 0))</f>
        <v>0</v>
      </c>
      <c r="BY197" s="2">
        <f>INDEX('Ambiente-Termico'!$B$2:$EC$1000, MATCH($O197, 'Ambiente-Termico'!$I$2:$I$1000, 0), MATCH(BY$1, 'Ambiente-Termico'!$B$1:$EC$1, 0))</f>
        <v>0</v>
      </c>
      <c r="BZ197">
        <f>INDEX('Ambiente-Termico'!$B$2:$EC$1000, MATCH($O197, 'Ambiente-Termico'!$I$2:$I$1000, 0), MATCH(BZ$1, 'Ambiente-Termico'!$B$1:$EC$1, 0))</f>
        <v>4132</v>
      </c>
      <c r="CA197" s="2">
        <f>INDEX('Ambiente-Termico'!$B$2:$EC$1000, MATCH($O197, 'Ambiente-Termico'!$I$2:$I$1000, 0), MATCH(CA$1, 'Ambiente-Termico'!$B$1:$EC$1, 0))</f>
        <v>0.471689497716895</v>
      </c>
      <c r="CB197">
        <f>INDEX('Ambiente-Termico'!$B$2:$EC$1000, MATCH($O197, 'Ambiente-Termico'!$I$2:$I$1000, 0), MATCH(CB$1, 'Ambiente-Termico'!$B$1:$EC$1, 0))</f>
        <v>4628</v>
      </c>
      <c r="CC197" s="2">
        <f>INDEX('Ambiente-Termico'!$B$2:$EC$1000, MATCH($O197, 'Ambiente-Termico'!$I$2:$I$1000, 0), MATCH(CC$1, 'Ambiente-Termico'!$B$1:$EC$1, 0))</f>
        <v>0.52831050228310505</v>
      </c>
      <c r="CD197">
        <f>INDEX('Ambiente-Termico'!$B$2:$EC$1000, MATCH($O197, 'Ambiente-Termico'!$I$2:$I$1000, 0), MATCH(CD$1, 'Ambiente-Termico'!$B$1:$EC$1, 0))</f>
        <v>3402.37</v>
      </c>
      <c r="CE197">
        <f>INDEX('Ambiente-Termico'!$B$2:$EC$1000, MATCH($O197, 'Ambiente-Termico'!$I$2:$I$1000, 0), MATCH(CE$1, 'Ambiente-Termico'!$B$1:$EC$1, 0))</f>
        <v>630.76</v>
      </c>
      <c r="CF197">
        <f>INDEX('Ambiente-Termico'!$B$2:$EC$1000, MATCH($O197, 'Ambiente-Termico'!$I$2:$I$1000, 0), MATCH(CF$1, 'Ambiente-Termico'!$B$1:$EC$1, 0))</f>
        <v>154.65318181818182</v>
      </c>
      <c r="CG197">
        <f>INDEX('Ambiente-Termico'!$B$2:$EC$1000, MATCH($O197, 'Ambiente-Termico'!$I$2:$I$1000, 0), MATCH(CG$1, 'Ambiente-Termico'!$B$1:$EC$1, 0))</f>
        <v>28.670909090909092</v>
      </c>
      <c r="CH197">
        <f>INDEX('Ambiente-Termico'!$B$2:$EC$1000, MATCH($O197, 'Ambiente-Termico'!$I$2:$I$1000, 0), MATCH(CH$1, 'Ambiente-Termico'!$B$1:$EC$1, 0))</f>
        <v>125.98227272727273</v>
      </c>
      <c r="CI197">
        <f>INDEX('Ambiente-Termico'!$B$2:$EC$1000, MATCH($O197, 'Ambiente-Termico'!$I$2:$I$1000, 0), MATCH(CI$1, 'Ambiente-Termico'!$B$1:$EC$1, 0))</f>
        <v>3766.89</v>
      </c>
      <c r="CJ197">
        <f>INDEX('Ambiente-Termico'!$B$2:$EC$1000, MATCH($O197, 'Ambiente-Termico'!$I$2:$I$1000, 0), MATCH(CJ$1, 'Ambiente-Termico'!$B$1:$EC$1, 0))</f>
        <v>31.28319249523744</v>
      </c>
      <c r="CK197">
        <f>INDEX('Ambiente-Termico'!$B$2:$EC$1000, MATCH($O197, 'Ambiente-Termico'!$I$2:$I$1000, 0), MATCH(CK$1, 'Ambiente-Termico'!$B$1:$EC$1, 0))</f>
        <v>0</v>
      </c>
      <c r="CL197">
        <f>INDEX('Ambiente-Termico'!$B$2:$EC$1000, MATCH($O197, 'Ambiente-Termico'!$I$2:$I$1000, 0), MATCH(CL$1, 'Ambiente-Termico'!$B$1:$EC$1, 0))</f>
        <v>0</v>
      </c>
      <c r="CM197">
        <f>INDEX('Ambiente-Termico'!$B$2:$EC$1000, MATCH($O197, 'Ambiente-Termico'!$I$2:$I$1000, 0), MATCH(CM$1, 'Ambiente-Termico'!$B$1:$EC$1, 0))</f>
        <v>0</v>
      </c>
      <c r="CN197">
        <f>INDEX('Ambiente-Termico'!$B$2:$EC$1000, MATCH($O197, 'Ambiente-Termico'!$I$2:$I$1000, 0), MATCH(CN$1, 'Ambiente-Termico'!$B$1:$EC$1, 0))</f>
        <v>0</v>
      </c>
      <c r="CO197">
        <f>INDEX('Ambiente-Termico'!$B$2:$EC$1000, MATCH($O197, 'Ambiente-Termico'!$I$2:$I$1000, 0), MATCH(CO$1, 'Ambiente-Termico'!$B$1:$EC$1, 0))</f>
        <v>0</v>
      </c>
      <c r="CP197">
        <f>INDEX('Ambiente-Termico'!$B$2:$EC$1000, MATCH($O197, 'Ambiente-Termico'!$I$2:$I$1000, 0), MATCH(CP$1, 'Ambiente-Termico'!$B$1:$EC$1, 0))</f>
        <v>0</v>
      </c>
      <c r="CQ197">
        <f>INDEX('Ambiente-Termico'!$B$2:$EC$1000, MATCH($O197, 'Ambiente-Termico'!$I$2:$I$1000, 0), MATCH(CQ$1, 'Ambiente-Termico'!$B$1:$EC$1, 0))</f>
        <v>0</v>
      </c>
      <c r="CR197">
        <f>INDEX('Ambiente-Termico'!$B$2:$EC$1000, MATCH($O197, 'Ambiente-Termico'!$I$2:$I$1000, 0), MATCH(CR$1, 'Ambiente-Termico'!$B$1:$EC$1, 0))</f>
        <v>0</v>
      </c>
      <c r="CS197">
        <f>INDEX('Ambiente-Termico'!$B$2:$EC$1000, MATCH($O197, 'Ambiente-Termico'!$I$2:$I$1000, 0), MATCH(CS$1, 'Ambiente-Termico'!$B$1:$EC$1, 0))</f>
        <v>0</v>
      </c>
      <c r="CT197">
        <f>INDEX('Ambiente-Termico'!$B$2:$EC$1000, MATCH($O197, 'Ambiente-Termico'!$I$2:$I$1000, 0), MATCH(CT$1, 'Ambiente-Termico'!$B$1:$EC$1, 0))</f>
        <v>0</v>
      </c>
      <c r="CU197">
        <f>INDEX('Ambiente-Termico'!$B$2:$EC$1000, MATCH($O197, 'Ambiente-Termico'!$I$2:$I$1000, 0), MATCH(CU$1, 'Ambiente-Termico'!$B$1:$EC$1, 0))</f>
        <v>0</v>
      </c>
      <c r="CV197">
        <f>INDEX('Ambiente-Termico'!$B$2:$EC$1000, MATCH($O197, 'Ambiente-Termico'!$I$2:$I$1000, 0), MATCH(CV$1, 'Ambiente-Termico'!$B$1:$EC$1, 0))</f>
        <v>0</v>
      </c>
      <c r="CW197">
        <f>INDEX('Ambiente-Termico'!$B$2:$EC$1000, MATCH($O197, 'Ambiente-Termico'!$I$2:$I$1000, 0), MATCH(CW$1, 'Ambiente-Termico'!$B$1:$EC$1, 0))</f>
        <v>0</v>
      </c>
      <c r="CX197">
        <f>INDEX('Ambiente-Termico'!$B$2:$EC$1000, MATCH($O197, 'Ambiente-Termico'!$I$2:$I$1000, 0), MATCH(CX$1, 'Ambiente-Termico'!$B$1:$EC$1, 0))</f>
        <v>0</v>
      </c>
      <c r="CY197">
        <f>INDEX('Ambiente-Termico'!$B$2:$EC$1000, MATCH($O197, 'Ambiente-Termico'!$I$2:$I$1000, 0), MATCH(CY$1, 'Ambiente-Termico'!$B$1:$EC$1, 0))</f>
        <v>0</v>
      </c>
      <c r="CZ197">
        <f>INDEX('Ambiente-Termico'!$B$2:$EC$1000, MATCH($O197, 'Ambiente-Termico'!$I$2:$I$1000, 0), MATCH(CZ$1, 'Ambiente-Termico'!$B$1:$EC$1, 0))</f>
        <v>0</v>
      </c>
      <c r="DA197">
        <f>INDEX('Ambiente-Termico'!$B$2:$EC$1000, MATCH($O197, 'Ambiente-Termico'!$I$2:$I$1000, 0), MATCH(DA$1, 'Ambiente-Termico'!$B$1:$EC$1, 0))</f>
        <v>0</v>
      </c>
      <c r="DB197">
        <f>INDEX('Ambiente-Termico'!$B$2:$EC$1000, MATCH($O197, 'Ambiente-Termico'!$I$2:$I$1000, 0), MATCH(DB$1, 'Ambiente-Termico'!$B$1:$EC$1, 0))</f>
        <v>0</v>
      </c>
      <c r="DC197">
        <f>INDEX('Ambiente-Termico'!$B$2:$EC$1000, MATCH($O197, 'Ambiente-Termico'!$I$2:$I$1000, 0), MATCH(DC$1, 'Ambiente-Termico'!$B$1:$EC$1, 0))</f>
        <v>0</v>
      </c>
      <c r="DD197">
        <f>INDEX('Ambiente-Termico'!$B$2:$EC$1000, MATCH($O197, 'Ambiente-Termico'!$I$2:$I$1000, 0), MATCH(DD$1, 'Ambiente-Termico'!$B$1:$EC$1, 0))</f>
        <v>0</v>
      </c>
      <c r="DE197">
        <f>INDEX('Ambiente-Termico'!$B$2:$EC$1000, MATCH($O197, 'Ambiente-Termico'!$I$2:$I$1000, 0), MATCH(DE$1, 'Ambiente-Termico'!$B$1:$EC$1, 0))</f>
        <v>0</v>
      </c>
      <c r="DF197">
        <f>INDEX('Ambiente-Termico'!$B$2:$EC$1000, MATCH($O197, 'Ambiente-Termico'!$I$2:$I$1000, 0), MATCH(DF$1, 'Ambiente-Termico'!$B$1:$EC$1, 0))</f>
        <v>0</v>
      </c>
      <c r="DG197">
        <f>INDEX('Ambiente-Termico'!$B$2:$EC$1000, MATCH($O197, 'Ambiente-Termico'!$I$2:$I$1000, 0), MATCH(DG$1, 'Ambiente-Termico'!$B$1:$EC$1, 0))</f>
        <v>0</v>
      </c>
      <c r="DH197">
        <f>INDEX('Ambiente-Termico'!$B$2:$EC$1000, MATCH($O197, 'Ambiente-Termico'!$I$2:$I$1000, 0), MATCH(DH$1, 'Ambiente-Termico'!$B$1:$EC$1, 0))</f>
        <v>0</v>
      </c>
      <c r="DI197">
        <f>INDEX('Ambiente-Termico'!$B$2:$EC$1000, MATCH($O197, 'Ambiente-Termico'!$I$2:$I$1000, 0), MATCH(DI$1, 'Ambiente-Termico'!$B$1:$EC$1, 0))</f>
        <v>0</v>
      </c>
      <c r="DJ197">
        <f>INDEX('Ambiente-Termico'!$B$2:$EC$1000, MATCH($O197, 'Ambiente-Termico'!$I$2:$I$1000, 0), MATCH(DJ$1, 'Ambiente-Termico'!$B$1:$EC$1, 0))</f>
        <v>0</v>
      </c>
      <c r="DK197">
        <f>INDEX('Ambiente-Termico'!$B$2:$EC$1000, MATCH($O197, 'Ambiente-Termico'!$I$2:$I$1000, 0), MATCH(DK$1, 'Ambiente-Termico'!$B$1:$EC$1, 0))</f>
        <v>0</v>
      </c>
      <c r="DL197">
        <f>INDEX('Ambiente-Termico'!$B$2:$EC$1000, MATCH($O197, 'Ambiente-Termico'!$I$2:$I$1000, 0), MATCH(DL$1, 'Ambiente-Termico'!$B$1:$EC$1, 0))</f>
        <v>0</v>
      </c>
      <c r="DM197">
        <f>INDEX('Ambiente-Termico'!$B$2:$EC$1000, MATCH($O197, 'Ambiente-Termico'!$I$2:$I$1000, 0), MATCH(DM$1, 'Ambiente-Termico'!$B$1:$EC$1, 0))</f>
        <v>0</v>
      </c>
      <c r="DN197" s="2">
        <f t="shared" si="138"/>
        <v>0.4771191506953314</v>
      </c>
      <c r="DO197" s="2">
        <f t="shared" si="139"/>
        <v>0.22531993810026774</v>
      </c>
      <c r="DP197" s="2">
        <f t="shared" si="140"/>
        <v>0.4771191506953314</v>
      </c>
      <c r="DQ197" s="2">
        <f t="shared" si="141"/>
        <v>0.22531993810026762</v>
      </c>
      <c r="DR197" s="2">
        <f t="shared" si="142"/>
        <v>0.51313337139343917</v>
      </c>
      <c r="DS197" s="2">
        <f t="shared" si="143"/>
        <v>0.48027412304907391</v>
      </c>
      <c r="DT197" s="2">
        <f t="shared" si="144"/>
        <v>7.1961866768434413E-2</v>
      </c>
      <c r="DU197" s="2">
        <f t="shared" si="145"/>
        <v>0</v>
      </c>
      <c r="DV197" s="2">
        <f t="shared" si="146"/>
        <v>0</v>
      </c>
      <c r="DW197" s="2">
        <f t="shared" si="147"/>
        <v>0</v>
      </c>
      <c r="DX197" s="2">
        <f t="shared" si="148"/>
        <v>0</v>
      </c>
      <c r="DY197" s="2">
        <f t="shared" si="149"/>
        <v>0</v>
      </c>
      <c r="DZ197" s="2">
        <f t="shared" si="150"/>
        <v>0</v>
      </c>
      <c r="EA197" s="2">
        <f t="shared" si="151"/>
        <v>0</v>
      </c>
      <c r="EB197" s="2">
        <f t="shared" si="152"/>
        <v>0</v>
      </c>
      <c r="EC197" s="2">
        <f t="shared" si="153"/>
        <v>0</v>
      </c>
      <c r="ED197" s="2">
        <f t="shared" si="154"/>
        <v>0</v>
      </c>
      <c r="EE197" s="2">
        <f t="shared" si="155"/>
        <v>0</v>
      </c>
      <c r="EF197" s="2">
        <f t="shared" si="156"/>
        <v>0</v>
      </c>
      <c r="EG197" s="2">
        <f t="shared" si="157"/>
        <v>0</v>
      </c>
      <c r="EH197" s="2">
        <f t="shared" si="158"/>
        <v>0</v>
      </c>
      <c r="EI197" s="2">
        <f t="shared" si="159"/>
        <v>0</v>
      </c>
      <c r="EJ197" s="2">
        <f t="shared" si="160"/>
        <v>0</v>
      </c>
      <c r="EK197" s="2">
        <f t="shared" si="161"/>
        <v>0</v>
      </c>
      <c r="EL197" s="2">
        <f t="shared" si="162"/>
        <v>0</v>
      </c>
      <c r="EM197" s="2">
        <f t="shared" si="163"/>
        <v>0</v>
      </c>
      <c r="EN197" s="2">
        <f t="shared" si="164"/>
        <v>0</v>
      </c>
      <c r="EO197" s="2">
        <f t="shared" si="165"/>
        <v>0</v>
      </c>
      <c r="EP197" s="2">
        <f t="shared" si="166"/>
        <v>0</v>
      </c>
      <c r="EQ197" s="2">
        <f t="shared" si="167"/>
        <v>0</v>
      </c>
      <c r="ER197" s="2">
        <f t="shared" si="168"/>
        <v>0</v>
      </c>
      <c r="ES197" s="2">
        <f t="shared" si="169"/>
        <v>0</v>
      </c>
      <c r="ET197" s="2">
        <f t="shared" si="170"/>
        <v>0</v>
      </c>
      <c r="EU197" s="2">
        <f t="shared" si="171"/>
        <v>0</v>
      </c>
      <c r="EV197">
        <f>INDEX('Ambiente-Luminico'!$B$2:$DZ$1000, MATCH($P197, 'Ambiente-Luminico'!$M$2:$M$1000, 0), MATCH(EV$1, 'Ambiente-Luminico'!$B$1:$DZ$1, 0))</f>
        <v>1</v>
      </c>
      <c r="EW197">
        <f>INDEX('Ambiente-Luminico'!$B$2:$DZ$1000, MATCH($P197, 'Ambiente-Luminico'!$M$2:$M$1000, 0), MATCH(EW$1, 'Ambiente-Luminico'!$B$1:$DZ$1, 0))</f>
        <v>0.44642857000000002</v>
      </c>
      <c r="EX197">
        <f>INDEX('Ambiente-Luminico'!$B$2:$DZ$1000, MATCH($P197, 'Ambiente-Luminico'!$M$2:$M$1000, 0), MATCH(EX$1, 'Ambiente-Luminico'!$B$1:$DZ$1, 0))</f>
        <v>0</v>
      </c>
      <c r="EY197">
        <f>INDEX('Ambiente-Luminico'!$B$2:$DZ$1000, MATCH($P197, 'Ambiente-Luminico'!$M$2:$M$1000, 0), MATCH(EY$1, 'Ambiente-Luminico'!$B$1:$DZ$1, 0))</f>
        <v>0.72265153999999998</v>
      </c>
      <c r="EZ197">
        <f>INDEX('Ambiente-Luminico'!$B$2:$DZ$1000, MATCH($P197, 'Ambiente-Luminico'!$M$2:$M$1000, 0), MATCH(EZ$1, 'Ambiente-Luminico'!$B$1:$DZ$1, 0))</f>
        <v>0.25438842</v>
      </c>
      <c r="FA197">
        <f>INDEX('Ambiente-Luminico'!$B$2:$DZ$1000, MATCH($P197, 'Ambiente-Luminico'!$M$2:$M$1000, 0), MATCH(FA$1, 'Ambiente-Luminico'!$B$1:$DZ$1, 0))</f>
        <v>3574.8325</v>
      </c>
      <c r="FB197">
        <f>INDEX('Ambiente-Luminico'!$B$2:$DZ$1000, MATCH($P197, 'Ambiente-Luminico'!$M$2:$M$1000, 0), MATCH(FB$1, 'Ambiente-Luminico'!$B$1:$DZ$1, 0))</f>
        <v>0.68973213</v>
      </c>
    </row>
    <row r="198" spans="1:158" x14ac:dyDescent="0.3">
      <c r="A198">
        <f>IF(INDEX(Plan1!O$5:O$1000,ROW()-1)="","",INDEX(Plan1!O$5:O$1000,ROW()-1))</f>
        <v>197</v>
      </c>
      <c r="B198" t="str">
        <f>IF(INDEX(Plan1!P$5:P$1000,ROW()-1)="","",INDEX(Plan1!P$5:P$1000,ROW()-1))</f>
        <v>CTD-VN-V60-T120_Pext</v>
      </c>
      <c r="C198" t="str">
        <f>IF(INDEX(Plan1!Q$5:Q$1000,ROW()-1)="","",INDEX(Plan1!Q$5:Q$1000,ROW()-1))</f>
        <v>CTD</v>
      </c>
      <c r="D198" t="str">
        <f>IF(INDEX(Plan1!R$5:R$1000,ROW()-1)="","",INDEX(Plan1!R$5:R$1000,ROW()-1))</f>
        <v>VN</v>
      </c>
      <c r="E198" t="str">
        <f>IF(INDEX(Plan1!S$5:S$1000,ROW()-1)="","",INDEX(Plan1!S$5:S$1000,ROW()-1))</f>
        <v>V60</v>
      </c>
      <c r="F198" t="str">
        <f>IF(INDEX(Plan1!T$5:T$1000,ROW()-1)="","",INDEX(Plan1!T$5:T$1000,ROW()-1))</f>
        <v>T120_Pext</v>
      </c>
      <c r="G198" t="str">
        <f>IF(INDEX(Plan1!U$5:U$1000,ROW()-1)="","",INDEX(Plan1!U$5:U$1000,ROW()-1))</f>
        <v>DORMITÓRIO 3</v>
      </c>
      <c r="H198">
        <f>IF(INDEX(Plan1!W$5:W$1000,ROW()-1)="","",INDEX(Plan1!W$5:W$1000,ROW()-1))</f>
        <v>22</v>
      </c>
      <c r="I198">
        <f>IF(INDEX(Plan1!X$5:X$1000,ROW()-1)="","",INDEX(Plan1!X$5:X$1000,ROW()-1))</f>
        <v>31.02</v>
      </c>
      <c r="J198">
        <f>IF(INDEX(Plan1!Y$5:Y$1000,ROW()-1)="","",INDEX(Plan1!Y$5:Y$1000,ROW()-1))</f>
        <v>10.24</v>
      </c>
      <c r="K198" s="16">
        <f>IF(INDEX(Plan1!Z$5:Z$1000,ROW()-1)="","",INDEX(Plan1!Z$5:Z$1000,ROW()-1))</f>
        <v>0.33</v>
      </c>
      <c r="L198" s="2">
        <f>IF(INDEX(Plan1!AA$5:AA$1000,ROW()-1)="","",INDEX(Plan1!AA$5:AA$1000,ROW()-1))</f>
        <v>0.47</v>
      </c>
      <c r="M198" t="str">
        <f t="shared" si="172"/>
        <v>T120_Pext</v>
      </c>
      <c r="N198" t="str">
        <f t="shared" si="173"/>
        <v>Oeste</v>
      </c>
      <c r="O198" t="str">
        <f t="shared" si="174"/>
        <v>CTD-VN-V60-T120_Pext-DORMITÓRIO 3-T120_Pext</v>
      </c>
      <c r="P198" t="str">
        <f t="shared" si="175"/>
        <v>CTD-VN-V60-T120_Pext-DORMITÓRIO 3-T120_Pext</v>
      </c>
      <c r="Q198" t="str">
        <f t="shared" si="176"/>
        <v>CTD_T120_Pext_V60</v>
      </c>
      <c r="R198" t="str">
        <f t="shared" si="177"/>
        <v>CTD_T120_Pext_V60_sDG</v>
      </c>
      <c r="S198" t="str">
        <f t="shared" si="178"/>
        <v>CTD-DORM-03</v>
      </c>
      <c r="T198" t="str">
        <f t="shared" si="179"/>
        <v>CTD-VN-V86-ST-DORMITÓRIO 3-ST</v>
      </c>
      <c r="U198">
        <f>INDEX('Ambiente-Termico'!$B$2:$EC$1000, MATCH($O198, 'Ambiente-Termico'!$I$2:$I$1000, 0), MATCH(U$1, 'Ambiente-Termico'!$B$1:$EC$1, 0))</f>
        <v>3650</v>
      </c>
      <c r="V198">
        <f>INDEX('Ambiente-Termico'!$B$2:$EC$1000, MATCH($O198, 'Ambiente-Termico'!$I$2:$I$1000, 0), MATCH(V$1, 'Ambiente-Termico'!$B$1:$EC$1, 0))</f>
        <v>27.03</v>
      </c>
      <c r="W198">
        <f>INDEX('Ambiente-Termico'!$B$2:$EC$1000, MATCH($O198, 'Ambiente-Termico'!$I$2:$I$1000, 0), MATCH(W$1, 'Ambiente-Termico'!$B$1:$EC$1, 0))</f>
        <v>28.44</v>
      </c>
      <c r="X198">
        <f>INDEX('Ambiente-Termico'!$B$2:$EC$1000, MATCH($O198, 'Ambiente-Termico'!$I$2:$I$1000, 0), MATCH(X$1, 'Ambiente-Termico'!$B$1:$EC$1, 0))</f>
        <v>19.72</v>
      </c>
      <c r="Y198">
        <f>INDEX('Ambiente-Termico'!$B$2:$EC$1000, MATCH($O198, 'Ambiente-Termico'!$I$2:$I$1000, 0), MATCH(Y$1, 'Ambiente-Termico'!$B$1:$EC$1, 0))</f>
        <v>20.69</v>
      </c>
      <c r="Z198">
        <f>INDEX('Ambiente-Termico'!$B$2:$EC$1000, MATCH($O198, 'Ambiente-Termico'!$I$2:$I$1000, 0), MATCH(Z$1, 'Ambiente-Termico'!$B$1:$EC$1, 0))</f>
        <v>26.21</v>
      </c>
      <c r="AA198">
        <f>INDEX('Ambiente-Termico'!$B$2:$EC$1000, MATCH($O198, 'Ambiente-Termico'!$I$2:$I$1000, 0), MATCH(AA$1, 'Ambiente-Termico'!$B$1:$EC$1, 0))</f>
        <v>27.8</v>
      </c>
      <c r="AB198">
        <f>INDEX('Ambiente-Termico'!$B$2:$EC$1000, MATCH($O198, 'Ambiente-Termico'!$I$2:$I$1000, 0), MATCH(AB$1, 'Ambiente-Termico'!$B$1:$EC$1, 0))</f>
        <v>20.14</v>
      </c>
      <c r="AC198">
        <f>INDEX('Ambiente-Termico'!$B$2:$EC$1000, MATCH($O198, 'Ambiente-Termico'!$I$2:$I$1000, 0), MATCH(AC$1, 'Ambiente-Termico'!$B$1:$EC$1, 0))</f>
        <v>20.86</v>
      </c>
      <c r="AD198">
        <f>INDEX('Ambiente-Termico'!$B$2:$EC$1000, MATCH($O198, 'Ambiente-Termico'!$I$2:$I$1000, 0), MATCH(AD$1, 'Ambiente-Termico'!$B$1:$EC$1, 0))</f>
        <v>26.62</v>
      </c>
      <c r="AE198">
        <f>INDEX('Ambiente-Termico'!$B$2:$EC$1000, MATCH($O198, 'Ambiente-Termico'!$I$2:$I$1000, 0), MATCH(AE$1, 'Ambiente-Termico'!$B$1:$EC$1, 0))</f>
        <v>28.12</v>
      </c>
      <c r="AF198">
        <f>INDEX('Ambiente-Termico'!$B$2:$EC$1000, MATCH($O198, 'Ambiente-Termico'!$I$2:$I$1000, 0), MATCH(AF$1, 'Ambiente-Termico'!$B$1:$EC$1, 0))</f>
        <v>19.93</v>
      </c>
      <c r="AG198">
        <f>INDEX('Ambiente-Termico'!$B$2:$EC$1000, MATCH($O198, 'Ambiente-Termico'!$I$2:$I$1000, 0), MATCH(AG$1, 'Ambiente-Termico'!$B$1:$EC$1, 0))</f>
        <v>20.78</v>
      </c>
      <c r="AH198" s="2">
        <f t="shared" si="180"/>
        <v>1.0976948408342402E-2</v>
      </c>
      <c r="AI198" s="2">
        <f t="shared" si="180"/>
        <v>3.8539553752535372E-2</v>
      </c>
      <c r="AJ198" s="2">
        <f t="shared" si="180"/>
        <v>3.0333670374116384E-3</v>
      </c>
      <c r="AK198" s="2">
        <f t="shared" si="180"/>
        <v>1.8966334755808334E-2</v>
      </c>
      <c r="AL198" s="2">
        <f t="shared" si="180"/>
        <v>2.8539659006671547E-2</v>
      </c>
      <c r="AM198" s="2">
        <f t="shared" si="180"/>
        <v>8.7627174269773511E-2</v>
      </c>
      <c r="AN198" s="2">
        <f t="shared" si="180"/>
        <v>1.129111438389796E-2</v>
      </c>
      <c r="AO198" s="2">
        <f t="shared" si="180"/>
        <v>3.2916087158090024E-2</v>
      </c>
      <c r="AP198" s="2">
        <f t="shared" si="180"/>
        <v>1.9521178637200598E-2</v>
      </c>
      <c r="AQ198" s="2">
        <f t="shared" si="180"/>
        <v>5.9531772575250774E-2</v>
      </c>
      <c r="AR198" s="2">
        <f t="shared" si="180"/>
        <v>6.9755854509218063E-3</v>
      </c>
      <c r="AS198" s="2">
        <f t="shared" si="137"/>
        <v>2.5785278949835733E-2</v>
      </c>
      <c r="AT198">
        <f>INDEX('Ambiente-Termico'!$B$2:$EC$1000, MATCH($O198, 'Ambiente-Termico'!$I$2:$I$1000, 0), MATCH(AT$1, 'Ambiente-Termico'!$B$1:$EC$1, 0))</f>
        <v>0</v>
      </c>
      <c r="AU198" s="2">
        <f>INDEX('Ambiente-Termico'!$B$2:$EC$1000, MATCH($O198, 'Ambiente-Termico'!$I$2:$I$1000, 0), MATCH(AU$1, 'Ambiente-Termico'!$B$1:$EC$1, 0))</f>
        <v>0</v>
      </c>
      <c r="AV198">
        <f>INDEX('Ambiente-Termico'!$B$2:$EC$1000, MATCH($O198, 'Ambiente-Termico'!$I$2:$I$1000, 0), MATCH(AV$1, 'Ambiente-Termico'!$B$1:$EC$1, 0))</f>
        <v>3622</v>
      </c>
      <c r="AW198" s="2">
        <f>INDEX('Ambiente-Termico'!$B$2:$EC$1000, MATCH($O198, 'Ambiente-Termico'!$I$2:$I$1000, 0), MATCH(AW$1, 'Ambiente-Termico'!$B$1:$EC$1, 0))</f>
        <v>0.99232876712328766</v>
      </c>
      <c r="AX198">
        <f>INDEX('Ambiente-Termico'!$B$2:$EC$1000, MATCH($O198, 'Ambiente-Termico'!$I$2:$I$1000, 0), MATCH(AX$1, 'Ambiente-Termico'!$B$1:$EC$1, 0))</f>
        <v>28</v>
      </c>
      <c r="AY198" s="2">
        <f>INDEX('Ambiente-Termico'!$B$2:$EC$1000, MATCH($O198, 'Ambiente-Termico'!$I$2:$I$1000, 0), MATCH(AY$1, 'Ambiente-Termico'!$B$1:$EC$1, 0))</f>
        <v>7.6712328767123287E-3</v>
      </c>
      <c r="AZ198">
        <f>INDEX('Ambiente-Termico'!$B$2:$EC$1000, MATCH($O198, 'Ambiente-Termico'!$I$2:$I$1000, 0), MATCH(AZ$1, 'Ambiente-Termico'!$B$1:$EC$1, 0))</f>
        <v>0</v>
      </c>
      <c r="BA198" s="2">
        <f>INDEX('Ambiente-Termico'!$B$2:$EC$1000, MATCH($O198, 'Ambiente-Termico'!$I$2:$I$1000, 0), MATCH(BA$1, 'Ambiente-Termico'!$B$1:$EC$1, 0))</f>
        <v>0</v>
      </c>
      <c r="BB198">
        <f>INDEX('Ambiente-Termico'!$B$2:$EC$1000, MATCH($O198, 'Ambiente-Termico'!$I$2:$I$1000, 0), MATCH(BB$1, 'Ambiente-Termico'!$B$1:$EC$1, 0))</f>
        <v>8711</v>
      </c>
      <c r="BC198" s="2">
        <f>INDEX('Ambiente-Termico'!$B$2:$EC$1000, MATCH($O198, 'Ambiente-Termico'!$I$2:$I$1000, 0), MATCH(BC$1, 'Ambiente-Termico'!$B$1:$EC$1, 0))</f>
        <v>0.99440639269406395</v>
      </c>
      <c r="BD198" t="e">
        <f>INDEX('Ambiente-Termico'!$B$2:$EC$1000, MATCH($O198, 'Ambiente-Termico'!$I$2:$I$1000, 0), MATCH(BD$1, 'Ambiente-Termico'!$B$1:$EC$1, 0))</f>
        <v>#N/A</v>
      </c>
      <c r="BE198" s="2" t="e">
        <f>INDEX('Ambiente-Termico'!$B$2:$EC$1000, MATCH($O198, 'Ambiente-Termico'!$I$2:$I$1000, 0), MATCH(BE$1, 'Ambiente-Termico'!$B$1:$EC$1, 0))</f>
        <v>#N/A</v>
      </c>
      <c r="BF198">
        <f>INDEX('Ambiente-Termico'!$B$2:$EC$1000, MATCH($O198, 'Ambiente-Termico'!$I$2:$I$1000, 0), MATCH(BF$1, 'Ambiente-Termico'!$B$1:$EC$1, 0))</f>
        <v>2</v>
      </c>
      <c r="BG198" s="2">
        <f>INDEX('Ambiente-Termico'!$B$2:$EC$1000, MATCH($O198, 'Ambiente-Termico'!$I$2:$I$1000, 0), MATCH(BG$1, 'Ambiente-Termico'!$B$1:$EC$1, 0))</f>
        <v>5.4794520547945202E-4</v>
      </c>
      <c r="BH198">
        <f>INDEX('Ambiente-Termico'!$B$2:$EC$1000, MATCH($O198, 'Ambiente-Termico'!$I$2:$I$1000, 0), MATCH(BH$1, 'Ambiente-Termico'!$B$1:$EC$1, 0))</f>
        <v>491</v>
      </c>
      <c r="BI198" s="2">
        <f>INDEX('Ambiente-Termico'!$B$2:$EC$1000, MATCH($O198, 'Ambiente-Termico'!$I$2:$I$1000, 0), MATCH(BI$1, 'Ambiente-Termico'!$B$1:$EC$1, 0))</f>
        <v>0.13452054794520549</v>
      </c>
      <c r="BJ198">
        <f>INDEX('Ambiente-Termico'!$B$2:$EC$1000, MATCH($O198, 'Ambiente-Termico'!$I$2:$I$1000, 0), MATCH(BJ$1, 'Ambiente-Termico'!$B$1:$EC$1, 0))</f>
        <v>3157</v>
      </c>
      <c r="BK198" s="2">
        <f>INDEX('Ambiente-Termico'!$B$2:$EC$1000, MATCH($O198, 'Ambiente-Termico'!$I$2:$I$1000, 0), MATCH(BK$1, 'Ambiente-Termico'!$B$1:$EC$1, 0))</f>
        <v>0.86493150684931508</v>
      </c>
      <c r="BL198">
        <f>INDEX('Ambiente-Termico'!$B$2:$EC$1000, MATCH($O198, 'Ambiente-Termico'!$I$2:$I$1000, 0), MATCH(BL$1, 'Ambiente-Termico'!$B$1:$EC$1, 0))</f>
        <v>58</v>
      </c>
      <c r="BM198" s="2">
        <f>INDEX('Ambiente-Termico'!$B$2:$EC$1000, MATCH($O198, 'Ambiente-Termico'!$I$2:$I$1000, 0), MATCH(BM$1, 'Ambiente-Termico'!$B$1:$EC$1, 0))</f>
        <v>6.6210045662100456E-3</v>
      </c>
      <c r="BN198">
        <f>INDEX('Ambiente-Termico'!$B$2:$EC$1000, MATCH($O198, 'Ambiente-Termico'!$I$2:$I$1000, 0), MATCH(BN$1, 'Ambiente-Termico'!$B$1:$EC$1, 0))</f>
        <v>966</v>
      </c>
      <c r="BO198" s="2">
        <f>INDEX('Ambiente-Termico'!$B$2:$EC$1000, MATCH($O198, 'Ambiente-Termico'!$I$2:$I$1000, 0), MATCH(BO$1, 'Ambiente-Termico'!$B$1:$EC$1, 0))</f>
        <v>0.1102739726027397</v>
      </c>
      <c r="BP198">
        <f>INDEX('Ambiente-Termico'!$B$2:$EC$1000, MATCH($O198, 'Ambiente-Termico'!$I$2:$I$1000, 0), MATCH(BP$1, 'Ambiente-Termico'!$B$1:$EC$1, 0))</f>
        <v>7736</v>
      </c>
      <c r="BQ198" s="2">
        <f>INDEX('Ambiente-Termico'!$B$2:$EC$1000, MATCH($O198, 'Ambiente-Termico'!$I$2:$I$1000, 0), MATCH(BQ$1, 'Ambiente-Termico'!$B$1:$EC$1, 0))</f>
        <v>0.88310502283105019</v>
      </c>
      <c r="BR198">
        <f>INDEX('Ambiente-Termico'!$B$2:$EC$1000, MATCH($O198, 'Ambiente-Termico'!$I$2:$I$1000, 0), MATCH(BR$1, 'Ambiente-Termico'!$B$1:$EC$1, 0))</f>
        <v>0</v>
      </c>
      <c r="BS198" s="2">
        <f>INDEX('Ambiente-Termico'!$B$2:$EC$1000, MATCH($O198, 'Ambiente-Termico'!$I$2:$I$1000, 0), MATCH(BS$1, 'Ambiente-Termico'!$B$1:$EC$1, 0))</f>
        <v>0</v>
      </c>
      <c r="BT198">
        <f>INDEX('Ambiente-Termico'!$B$2:$EC$1000, MATCH($O198, 'Ambiente-Termico'!$I$2:$I$1000, 0), MATCH(BT$1, 'Ambiente-Termico'!$B$1:$EC$1, 0))</f>
        <v>2480</v>
      </c>
      <c r="BU198" s="2">
        <f>INDEX('Ambiente-Termico'!$B$2:$EC$1000, MATCH($O198, 'Ambiente-Termico'!$I$2:$I$1000, 0), MATCH(BU$1, 'Ambiente-Termico'!$B$1:$EC$1, 0))</f>
        <v>0.67945205479452053</v>
      </c>
      <c r="BV198">
        <f>INDEX('Ambiente-Termico'!$B$2:$EC$1000, MATCH($O198, 'Ambiente-Termico'!$I$2:$I$1000, 0), MATCH(BV$1, 'Ambiente-Termico'!$B$1:$EC$1, 0))</f>
        <v>6280</v>
      </c>
      <c r="BW198" s="2">
        <f>INDEX('Ambiente-Termico'!$B$2:$EC$1000, MATCH($O198, 'Ambiente-Termico'!$I$2:$I$1000, 0), MATCH(BW$1, 'Ambiente-Termico'!$B$1:$EC$1, 0))</f>
        <v>0.71689497716894979</v>
      </c>
      <c r="BX198">
        <f>INDEX('Ambiente-Termico'!$B$2:$EC$1000, MATCH($O198, 'Ambiente-Termico'!$I$2:$I$1000, 0), MATCH(BX$1, 'Ambiente-Termico'!$B$1:$EC$1, 0))</f>
        <v>0</v>
      </c>
      <c r="BY198" s="2">
        <f>INDEX('Ambiente-Termico'!$B$2:$EC$1000, MATCH($O198, 'Ambiente-Termico'!$I$2:$I$1000, 0), MATCH(BY$1, 'Ambiente-Termico'!$B$1:$EC$1, 0))</f>
        <v>0</v>
      </c>
      <c r="BZ198">
        <f>INDEX('Ambiente-Termico'!$B$2:$EC$1000, MATCH($O198, 'Ambiente-Termico'!$I$2:$I$1000, 0), MATCH(BZ$1, 'Ambiente-Termico'!$B$1:$EC$1, 0))</f>
        <v>4243</v>
      </c>
      <c r="CA198" s="2">
        <f>INDEX('Ambiente-Termico'!$B$2:$EC$1000, MATCH($O198, 'Ambiente-Termico'!$I$2:$I$1000, 0), MATCH(CA$1, 'Ambiente-Termico'!$B$1:$EC$1, 0))</f>
        <v>0.48436073059360729</v>
      </c>
      <c r="CB198">
        <f>INDEX('Ambiente-Termico'!$B$2:$EC$1000, MATCH($O198, 'Ambiente-Termico'!$I$2:$I$1000, 0), MATCH(CB$1, 'Ambiente-Termico'!$B$1:$EC$1, 0))</f>
        <v>4517</v>
      </c>
      <c r="CC198" s="2">
        <f>INDEX('Ambiente-Termico'!$B$2:$EC$1000, MATCH($O198, 'Ambiente-Termico'!$I$2:$I$1000, 0), MATCH(CC$1, 'Ambiente-Termico'!$B$1:$EC$1, 0))</f>
        <v>0.51563926940639271</v>
      </c>
      <c r="CD198">
        <f>INDEX('Ambiente-Termico'!$B$2:$EC$1000, MATCH($O198, 'Ambiente-Termico'!$I$2:$I$1000, 0), MATCH(CD$1, 'Ambiente-Termico'!$B$1:$EC$1, 0))</f>
        <v>2240.2199999999998</v>
      </c>
      <c r="CE198">
        <f>INDEX('Ambiente-Termico'!$B$2:$EC$1000, MATCH($O198, 'Ambiente-Termico'!$I$2:$I$1000, 0), MATCH(CE$1, 'Ambiente-Termico'!$B$1:$EC$1, 0))</f>
        <v>615.66999999999996</v>
      </c>
      <c r="CF198">
        <f>INDEX('Ambiente-Termico'!$B$2:$EC$1000, MATCH($O198, 'Ambiente-Termico'!$I$2:$I$1000, 0), MATCH(CF$1, 'Ambiente-Termico'!$B$1:$EC$1, 0))</f>
        <v>101.8281818181818</v>
      </c>
      <c r="CG198">
        <f>INDEX('Ambiente-Termico'!$B$2:$EC$1000, MATCH($O198, 'Ambiente-Termico'!$I$2:$I$1000, 0), MATCH(CG$1, 'Ambiente-Termico'!$B$1:$EC$1, 0))</f>
        <v>27.984999999999999</v>
      </c>
      <c r="CH198">
        <f>INDEX('Ambiente-Termico'!$B$2:$EC$1000, MATCH($O198, 'Ambiente-Termico'!$I$2:$I$1000, 0), MATCH(CH$1, 'Ambiente-Termico'!$B$1:$EC$1, 0))</f>
        <v>73.843181818181804</v>
      </c>
      <c r="CI198">
        <f>INDEX('Ambiente-Termico'!$B$2:$EC$1000, MATCH($O198, 'Ambiente-Termico'!$I$2:$I$1000, 0), MATCH(CI$1, 'Ambiente-Termico'!$B$1:$EC$1, 0))</f>
        <v>1631.03</v>
      </c>
      <c r="CJ198">
        <f>INDEX('Ambiente-Termico'!$B$2:$EC$1000, MATCH($O198, 'Ambiente-Termico'!$I$2:$I$1000, 0), MATCH(CJ$1, 'Ambiente-Termico'!$B$1:$EC$1, 0))</f>
        <v>39.70321597398835</v>
      </c>
      <c r="CK198">
        <f>INDEX('Ambiente-Termico'!$B$2:$EC$1000, MATCH($O198, 'Ambiente-Termico'!$I$2:$I$1000, 0), MATCH(CK$1, 'Ambiente-Termico'!$B$1:$EC$1, 0))</f>
        <v>0</v>
      </c>
      <c r="CL198">
        <f>INDEX('Ambiente-Termico'!$B$2:$EC$1000, MATCH($O198, 'Ambiente-Termico'!$I$2:$I$1000, 0), MATCH(CL$1, 'Ambiente-Termico'!$B$1:$EC$1, 0))</f>
        <v>0</v>
      </c>
      <c r="CM198">
        <f>INDEX('Ambiente-Termico'!$B$2:$EC$1000, MATCH($O198, 'Ambiente-Termico'!$I$2:$I$1000, 0), MATCH(CM$1, 'Ambiente-Termico'!$B$1:$EC$1, 0))</f>
        <v>0</v>
      </c>
      <c r="CN198">
        <f>INDEX('Ambiente-Termico'!$B$2:$EC$1000, MATCH($O198, 'Ambiente-Termico'!$I$2:$I$1000, 0), MATCH(CN$1, 'Ambiente-Termico'!$B$1:$EC$1, 0))</f>
        <v>0</v>
      </c>
      <c r="CO198">
        <f>INDEX('Ambiente-Termico'!$B$2:$EC$1000, MATCH($O198, 'Ambiente-Termico'!$I$2:$I$1000, 0), MATCH(CO$1, 'Ambiente-Termico'!$B$1:$EC$1, 0))</f>
        <v>0</v>
      </c>
      <c r="CP198">
        <f>INDEX('Ambiente-Termico'!$B$2:$EC$1000, MATCH($O198, 'Ambiente-Termico'!$I$2:$I$1000, 0), MATCH(CP$1, 'Ambiente-Termico'!$B$1:$EC$1, 0))</f>
        <v>0</v>
      </c>
      <c r="CQ198">
        <f>INDEX('Ambiente-Termico'!$B$2:$EC$1000, MATCH($O198, 'Ambiente-Termico'!$I$2:$I$1000, 0), MATCH(CQ$1, 'Ambiente-Termico'!$B$1:$EC$1, 0))</f>
        <v>0</v>
      </c>
      <c r="CR198">
        <f>INDEX('Ambiente-Termico'!$B$2:$EC$1000, MATCH($O198, 'Ambiente-Termico'!$I$2:$I$1000, 0), MATCH(CR$1, 'Ambiente-Termico'!$B$1:$EC$1, 0))</f>
        <v>0</v>
      </c>
      <c r="CS198">
        <f>INDEX('Ambiente-Termico'!$B$2:$EC$1000, MATCH($O198, 'Ambiente-Termico'!$I$2:$I$1000, 0), MATCH(CS$1, 'Ambiente-Termico'!$B$1:$EC$1, 0))</f>
        <v>0</v>
      </c>
      <c r="CT198">
        <f>INDEX('Ambiente-Termico'!$B$2:$EC$1000, MATCH($O198, 'Ambiente-Termico'!$I$2:$I$1000, 0), MATCH(CT$1, 'Ambiente-Termico'!$B$1:$EC$1, 0))</f>
        <v>0</v>
      </c>
      <c r="CU198">
        <f>INDEX('Ambiente-Termico'!$B$2:$EC$1000, MATCH($O198, 'Ambiente-Termico'!$I$2:$I$1000, 0), MATCH(CU$1, 'Ambiente-Termico'!$B$1:$EC$1, 0))</f>
        <v>0</v>
      </c>
      <c r="CV198">
        <f>INDEX('Ambiente-Termico'!$B$2:$EC$1000, MATCH($O198, 'Ambiente-Termico'!$I$2:$I$1000, 0), MATCH(CV$1, 'Ambiente-Termico'!$B$1:$EC$1, 0))</f>
        <v>0</v>
      </c>
      <c r="CW198">
        <f>INDEX('Ambiente-Termico'!$B$2:$EC$1000, MATCH($O198, 'Ambiente-Termico'!$I$2:$I$1000, 0), MATCH(CW$1, 'Ambiente-Termico'!$B$1:$EC$1, 0))</f>
        <v>0</v>
      </c>
      <c r="CX198">
        <f>INDEX('Ambiente-Termico'!$B$2:$EC$1000, MATCH($O198, 'Ambiente-Termico'!$I$2:$I$1000, 0), MATCH(CX$1, 'Ambiente-Termico'!$B$1:$EC$1, 0))</f>
        <v>0</v>
      </c>
      <c r="CY198">
        <f>INDEX('Ambiente-Termico'!$B$2:$EC$1000, MATCH($O198, 'Ambiente-Termico'!$I$2:$I$1000, 0), MATCH(CY$1, 'Ambiente-Termico'!$B$1:$EC$1, 0))</f>
        <v>0</v>
      </c>
      <c r="CZ198">
        <f>INDEX('Ambiente-Termico'!$B$2:$EC$1000, MATCH($O198, 'Ambiente-Termico'!$I$2:$I$1000, 0), MATCH(CZ$1, 'Ambiente-Termico'!$B$1:$EC$1, 0))</f>
        <v>0</v>
      </c>
      <c r="DA198">
        <f>INDEX('Ambiente-Termico'!$B$2:$EC$1000, MATCH($O198, 'Ambiente-Termico'!$I$2:$I$1000, 0), MATCH(DA$1, 'Ambiente-Termico'!$B$1:$EC$1, 0))</f>
        <v>0</v>
      </c>
      <c r="DB198">
        <f>INDEX('Ambiente-Termico'!$B$2:$EC$1000, MATCH($O198, 'Ambiente-Termico'!$I$2:$I$1000, 0), MATCH(DB$1, 'Ambiente-Termico'!$B$1:$EC$1, 0))</f>
        <v>0</v>
      </c>
      <c r="DC198">
        <f>INDEX('Ambiente-Termico'!$B$2:$EC$1000, MATCH($O198, 'Ambiente-Termico'!$I$2:$I$1000, 0), MATCH(DC$1, 'Ambiente-Termico'!$B$1:$EC$1, 0))</f>
        <v>0</v>
      </c>
      <c r="DD198">
        <f>INDEX('Ambiente-Termico'!$B$2:$EC$1000, MATCH($O198, 'Ambiente-Termico'!$I$2:$I$1000, 0), MATCH(DD$1, 'Ambiente-Termico'!$B$1:$EC$1, 0))</f>
        <v>0</v>
      </c>
      <c r="DE198">
        <f>INDEX('Ambiente-Termico'!$B$2:$EC$1000, MATCH($O198, 'Ambiente-Termico'!$I$2:$I$1000, 0), MATCH(DE$1, 'Ambiente-Termico'!$B$1:$EC$1, 0))</f>
        <v>0</v>
      </c>
      <c r="DF198">
        <f>INDEX('Ambiente-Termico'!$B$2:$EC$1000, MATCH($O198, 'Ambiente-Termico'!$I$2:$I$1000, 0), MATCH(DF$1, 'Ambiente-Termico'!$B$1:$EC$1, 0))</f>
        <v>0</v>
      </c>
      <c r="DG198">
        <f>INDEX('Ambiente-Termico'!$B$2:$EC$1000, MATCH($O198, 'Ambiente-Termico'!$I$2:$I$1000, 0), MATCH(DG$1, 'Ambiente-Termico'!$B$1:$EC$1, 0))</f>
        <v>0</v>
      </c>
      <c r="DH198">
        <f>INDEX('Ambiente-Termico'!$B$2:$EC$1000, MATCH($O198, 'Ambiente-Termico'!$I$2:$I$1000, 0), MATCH(DH$1, 'Ambiente-Termico'!$B$1:$EC$1, 0))</f>
        <v>0</v>
      </c>
      <c r="DI198">
        <f>INDEX('Ambiente-Termico'!$B$2:$EC$1000, MATCH($O198, 'Ambiente-Termico'!$I$2:$I$1000, 0), MATCH(DI$1, 'Ambiente-Termico'!$B$1:$EC$1, 0))</f>
        <v>0</v>
      </c>
      <c r="DJ198">
        <f>INDEX('Ambiente-Termico'!$B$2:$EC$1000, MATCH($O198, 'Ambiente-Termico'!$I$2:$I$1000, 0), MATCH(DJ$1, 'Ambiente-Termico'!$B$1:$EC$1, 0))</f>
        <v>0</v>
      </c>
      <c r="DK198">
        <f>INDEX('Ambiente-Termico'!$B$2:$EC$1000, MATCH($O198, 'Ambiente-Termico'!$I$2:$I$1000, 0), MATCH(DK$1, 'Ambiente-Termico'!$B$1:$EC$1, 0))</f>
        <v>0</v>
      </c>
      <c r="DL198">
        <f>INDEX('Ambiente-Termico'!$B$2:$EC$1000, MATCH($O198, 'Ambiente-Termico'!$I$2:$I$1000, 0), MATCH(DL$1, 'Ambiente-Termico'!$B$1:$EC$1, 0))</f>
        <v>0</v>
      </c>
      <c r="DM198">
        <f>INDEX('Ambiente-Termico'!$B$2:$EC$1000, MATCH($O198, 'Ambiente-Termico'!$I$2:$I$1000, 0), MATCH(DM$1, 'Ambiente-Termico'!$B$1:$EC$1, 0))</f>
        <v>0</v>
      </c>
      <c r="DN198" s="2">
        <f t="shared" si="138"/>
        <v>0.65571994338378703</v>
      </c>
      <c r="DO198" s="2">
        <f t="shared" si="139"/>
        <v>0.24385301269927051</v>
      </c>
      <c r="DP198" s="2">
        <f t="shared" si="140"/>
        <v>0.65571994338378703</v>
      </c>
      <c r="DQ198" s="2">
        <f t="shared" si="141"/>
        <v>0.2438530126992704</v>
      </c>
      <c r="DR198" s="2">
        <f t="shared" si="142"/>
        <v>0.7146282552369243</v>
      </c>
      <c r="DS198" s="2">
        <f t="shared" si="143"/>
        <v>0.77496329941058306</v>
      </c>
      <c r="DT198" s="2">
        <f t="shared" si="144"/>
        <v>-0.17782411246548069</v>
      </c>
      <c r="DU198" s="2">
        <f t="shared" si="145"/>
        <v>0</v>
      </c>
      <c r="DV198" s="2">
        <f t="shared" si="146"/>
        <v>0</v>
      </c>
      <c r="DW198" s="2">
        <f t="shared" si="147"/>
        <v>0</v>
      </c>
      <c r="DX198" s="2">
        <f t="shared" si="148"/>
        <v>0</v>
      </c>
      <c r="DY198" s="2">
        <f t="shared" si="149"/>
        <v>0</v>
      </c>
      <c r="DZ198" s="2">
        <f t="shared" si="150"/>
        <v>0</v>
      </c>
      <c r="EA198" s="2">
        <f t="shared" si="151"/>
        <v>0</v>
      </c>
      <c r="EB198" s="2">
        <f t="shared" si="152"/>
        <v>0</v>
      </c>
      <c r="EC198" s="2">
        <f t="shared" si="153"/>
        <v>0</v>
      </c>
      <c r="ED198" s="2">
        <f t="shared" si="154"/>
        <v>0</v>
      </c>
      <c r="EE198" s="2">
        <f t="shared" si="155"/>
        <v>0</v>
      </c>
      <c r="EF198" s="2">
        <f t="shared" si="156"/>
        <v>0</v>
      </c>
      <c r="EG198" s="2">
        <f t="shared" si="157"/>
        <v>0</v>
      </c>
      <c r="EH198" s="2">
        <f t="shared" si="158"/>
        <v>0</v>
      </c>
      <c r="EI198" s="2">
        <f t="shared" si="159"/>
        <v>0</v>
      </c>
      <c r="EJ198" s="2">
        <f t="shared" si="160"/>
        <v>0</v>
      </c>
      <c r="EK198" s="2">
        <f t="shared" si="161"/>
        <v>0</v>
      </c>
      <c r="EL198" s="2">
        <f t="shared" si="162"/>
        <v>0</v>
      </c>
      <c r="EM198" s="2">
        <f t="shared" si="163"/>
        <v>0</v>
      </c>
      <c r="EN198" s="2">
        <f t="shared" si="164"/>
        <v>0</v>
      </c>
      <c r="EO198" s="2">
        <f t="shared" si="165"/>
        <v>0</v>
      </c>
      <c r="EP198" s="2">
        <f t="shared" si="166"/>
        <v>0</v>
      </c>
      <c r="EQ198" s="2">
        <f t="shared" si="167"/>
        <v>0</v>
      </c>
      <c r="ER198" s="2">
        <f t="shared" si="168"/>
        <v>0</v>
      </c>
      <c r="ES198" s="2">
        <f t="shared" si="169"/>
        <v>0</v>
      </c>
      <c r="ET198" s="2">
        <f t="shared" si="170"/>
        <v>0</v>
      </c>
      <c r="EU198" s="2">
        <f t="shared" si="171"/>
        <v>0</v>
      </c>
      <c r="EV198">
        <f>INDEX('Ambiente-Luminico'!$B$2:$DZ$1000, MATCH($P198, 'Ambiente-Luminico'!$M$2:$M$1000, 0), MATCH(EV$1, 'Ambiente-Luminico'!$B$1:$DZ$1, 0))</f>
        <v>1</v>
      </c>
      <c r="EW198">
        <f>INDEX('Ambiente-Luminico'!$B$2:$DZ$1000, MATCH($P198, 'Ambiente-Luminico'!$M$2:$M$1000, 0), MATCH(EW$1, 'Ambiente-Luminico'!$B$1:$DZ$1, 0))</f>
        <v>0.5</v>
      </c>
      <c r="EX198">
        <f>INDEX('Ambiente-Luminico'!$B$2:$DZ$1000, MATCH($P198, 'Ambiente-Luminico'!$M$2:$M$1000, 0), MATCH(EX$1, 'Ambiente-Luminico'!$B$1:$DZ$1, 0))</f>
        <v>0</v>
      </c>
      <c r="EY198">
        <f>INDEX('Ambiente-Luminico'!$B$2:$DZ$1000, MATCH($P198, 'Ambiente-Luminico'!$M$2:$M$1000, 0), MATCH(EY$1, 'Ambiente-Luminico'!$B$1:$DZ$1, 0))</f>
        <v>0.88407046</v>
      </c>
      <c r="EZ198">
        <f>INDEX('Ambiente-Luminico'!$B$2:$DZ$1000, MATCH($P198, 'Ambiente-Luminico'!$M$2:$M$1000, 0), MATCH(EZ$1, 'Ambiente-Luminico'!$B$1:$DZ$1, 0))</f>
        <v>5.6379645999999999E-2</v>
      </c>
      <c r="FA198">
        <f>INDEX('Ambiente-Luminico'!$B$2:$DZ$1000, MATCH($P198, 'Ambiente-Luminico'!$M$2:$M$1000, 0), MATCH(FA$1, 'Ambiente-Luminico'!$B$1:$DZ$1, 0))</f>
        <v>1561.9739999999999</v>
      </c>
      <c r="FB198">
        <f>INDEX('Ambiente-Luminico'!$B$2:$DZ$1000, MATCH($P198, 'Ambiente-Luminico'!$M$2:$M$1000, 0), MATCH(FB$1, 'Ambiente-Luminico'!$B$1:$DZ$1, 0))</f>
        <v>0.25</v>
      </c>
    </row>
    <row r="199" spans="1:158" x14ac:dyDescent="0.3">
      <c r="A199">
        <f>IF(INDEX(Plan1!O$5:O$1000,ROW()-1)="","",INDEX(Plan1!O$5:O$1000,ROW()-1))</f>
        <v>198</v>
      </c>
      <c r="B199" t="str">
        <f>IF(INDEX(Plan1!P$5:P$1000,ROW()-1)="","",INDEX(Plan1!P$5:P$1000,ROW()-1))</f>
        <v>CTD-VN-V86-T120_Pext</v>
      </c>
      <c r="C199" t="str">
        <f>IF(INDEX(Plan1!Q$5:Q$1000,ROW()-1)="","",INDEX(Plan1!Q$5:Q$1000,ROW()-1))</f>
        <v>CTD</v>
      </c>
      <c r="D199" t="str">
        <f>IF(INDEX(Plan1!R$5:R$1000,ROW()-1)="","",INDEX(Plan1!R$5:R$1000,ROW()-1))</f>
        <v>VN</v>
      </c>
      <c r="E199" t="str">
        <f>IF(INDEX(Plan1!S$5:S$1000,ROW()-1)="","",INDEX(Plan1!S$5:S$1000,ROW()-1))</f>
        <v>V86</v>
      </c>
      <c r="F199" t="str">
        <f>IF(INDEX(Plan1!T$5:T$1000,ROW()-1)="","",INDEX(Plan1!T$5:T$1000,ROW()-1))</f>
        <v>T120_Pext</v>
      </c>
      <c r="G199" t="str">
        <f>IF(INDEX(Plan1!U$5:U$1000,ROW()-1)="","",INDEX(Plan1!U$5:U$1000,ROW()-1))</f>
        <v>DORMITÓRIO 3</v>
      </c>
      <c r="H199">
        <f>IF(INDEX(Plan1!W$5:W$1000,ROW()-1)="","",INDEX(Plan1!W$5:W$1000,ROW()-1))</f>
        <v>22</v>
      </c>
      <c r="I199">
        <f>IF(INDEX(Plan1!X$5:X$1000,ROW()-1)="","",INDEX(Plan1!X$5:X$1000,ROW()-1))</f>
        <v>31.02</v>
      </c>
      <c r="J199">
        <f>IF(INDEX(Plan1!Y$5:Y$1000,ROW()-1)="","",INDEX(Plan1!Y$5:Y$1000,ROW()-1))</f>
        <v>10.24</v>
      </c>
      <c r="K199" s="16">
        <f>IF(INDEX(Plan1!Z$5:Z$1000,ROW()-1)="","",INDEX(Plan1!Z$5:Z$1000,ROW()-1))</f>
        <v>0.33</v>
      </c>
      <c r="L199" s="2">
        <f>IF(INDEX(Plan1!AA$5:AA$1000,ROW()-1)="","",INDEX(Plan1!AA$5:AA$1000,ROW()-1))</f>
        <v>0.47</v>
      </c>
      <c r="M199" t="str">
        <f t="shared" si="172"/>
        <v>T120_Pext</v>
      </c>
      <c r="N199" t="str">
        <f t="shared" si="173"/>
        <v>Oeste</v>
      </c>
      <c r="O199" t="str">
        <f t="shared" si="174"/>
        <v>CTD-VN-V86-T120_Pext-DORMITÓRIO 3-T120_Pext</v>
      </c>
      <c r="P199" t="str">
        <f t="shared" si="175"/>
        <v>CTD-VN-V86-T120_Pext-DORMITÓRIO 3-T120_Pext</v>
      </c>
      <c r="Q199" t="str">
        <f t="shared" si="176"/>
        <v>CTD_T120_Pext_V86</v>
      </c>
      <c r="R199" t="str">
        <f t="shared" si="177"/>
        <v>CTD_T120_Pext_V86_sDG</v>
      </c>
      <c r="S199" t="str">
        <f t="shared" si="178"/>
        <v>CTD-DORM-03</v>
      </c>
      <c r="T199" t="str">
        <f t="shared" si="179"/>
        <v>CTD-VN-V86-ST-DORMITÓRIO 3-ST</v>
      </c>
      <c r="U199">
        <f>INDEX('Ambiente-Termico'!$B$2:$EC$1000, MATCH($O199, 'Ambiente-Termico'!$I$2:$I$1000, 0), MATCH(U$1, 'Ambiente-Termico'!$B$1:$EC$1, 0))</f>
        <v>3650</v>
      </c>
      <c r="V199">
        <f>INDEX('Ambiente-Termico'!$B$2:$EC$1000, MATCH($O199, 'Ambiente-Termico'!$I$2:$I$1000, 0), MATCH(V$1, 'Ambiente-Termico'!$B$1:$EC$1, 0))</f>
        <v>27.06</v>
      </c>
      <c r="W199">
        <f>INDEX('Ambiente-Termico'!$B$2:$EC$1000, MATCH($O199, 'Ambiente-Termico'!$I$2:$I$1000, 0), MATCH(W$1, 'Ambiente-Termico'!$B$1:$EC$1, 0))</f>
        <v>28.29</v>
      </c>
      <c r="X199">
        <f>INDEX('Ambiente-Termico'!$B$2:$EC$1000, MATCH($O199, 'Ambiente-Termico'!$I$2:$I$1000, 0), MATCH(X$1, 'Ambiente-Termico'!$B$1:$EC$1, 0))</f>
        <v>19.73</v>
      </c>
      <c r="Y199">
        <f>INDEX('Ambiente-Termico'!$B$2:$EC$1000, MATCH($O199, 'Ambiente-Termico'!$I$2:$I$1000, 0), MATCH(Y$1, 'Ambiente-Termico'!$B$1:$EC$1, 0))</f>
        <v>20.71</v>
      </c>
      <c r="Z199">
        <f>INDEX('Ambiente-Termico'!$B$2:$EC$1000, MATCH($O199, 'Ambiente-Termico'!$I$2:$I$1000, 0), MATCH(Z$1, 'Ambiente-Termico'!$B$1:$EC$1, 0))</f>
        <v>26.28</v>
      </c>
      <c r="AA199">
        <f>INDEX('Ambiente-Termico'!$B$2:$EC$1000, MATCH($O199, 'Ambiente-Termico'!$I$2:$I$1000, 0), MATCH(AA$1, 'Ambiente-Termico'!$B$1:$EC$1, 0))</f>
        <v>27.81</v>
      </c>
      <c r="AB199">
        <f>INDEX('Ambiente-Termico'!$B$2:$EC$1000, MATCH($O199, 'Ambiente-Termico'!$I$2:$I$1000, 0), MATCH(AB$1, 'Ambiente-Termico'!$B$1:$EC$1, 0))</f>
        <v>20.18</v>
      </c>
      <c r="AC199">
        <f>INDEX('Ambiente-Termico'!$B$2:$EC$1000, MATCH($O199, 'Ambiente-Termico'!$I$2:$I$1000, 0), MATCH(AC$1, 'Ambiente-Termico'!$B$1:$EC$1, 0))</f>
        <v>20.92</v>
      </c>
      <c r="AD199">
        <f>INDEX('Ambiente-Termico'!$B$2:$EC$1000, MATCH($O199, 'Ambiente-Termico'!$I$2:$I$1000, 0), MATCH(AD$1, 'Ambiente-Termico'!$B$1:$EC$1, 0))</f>
        <v>26.67</v>
      </c>
      <c r="AE199">
        <f>INDEX('Ambiente-Termico'!$B$2:$EC$1000, MATCH($O199, 'Ambiente-Termico'!$I$2:$I$1000, 0), MATCH(AE$1, 'Ambiente-Termico'!$B$1:$EC$1, 0))</f>
        <v>28.05</v>
      </c>
      <c r="AF199">
        <f>INDEX('Ambiente-Termico'!$B$2:$EC$1000, MATCH($O199, 'Ambiente-Termico'!$I$2:$I$1000, 0), MATCH(AF$1, 'Ambiente-Termico'!$B$1:$EC$1, 0))</f>
        <v>19.96</v>
      </c>
      <c r="AG199">
        <f>INDEX('Ambiente-Termico'!$B$2:$EC$1000, MATCH($O199, 'Ambiente-Termico'!$I$2:$I$1000, 0), MATCH(AG$1, 'Ambiente-Termico'!$B$1:$EC$1, 0))</f>
        <v>20.81</v>
      </c>
      <c r="AH199" s="2">
        <f t="shared" si="180"/>
        <v>9.8792535675081838E-3</v>
      </c>
      <c r="AI199" s="2">
        <f t="shared" si="180"/>
        <v>4.3610547667342736E-2</v>
      </c>
      <c r="AJ199" s="2">
        <f t="shared" si="180"/>
        <v>2.5278058645096246E-3</v>
      </c>
      <c r="AK199" s="2">
        <f t="shared" si="180"/>
        <v>1.8018018018017945E-2</v>
      </c>
      <c r="AL199" s="2">
        <f t="shared" si="180"/>
        <v>2.5945144551519639E-2</v>
      </c>
      <c r="AM199" s="2">
        <f t="shared" si="180"/>
        <v>8.7298982605841791E-2</v>
      </c>
      <c r="AN199" s="2">
        <f t="shared" si="180"/>
        <v>9.3274423171331167E-3</v>
      </c>
      <c r="AO199" s="2">
        <f t="shared" si="180"/>
        <v>3.0134445989800529E-2</v>
      </c>
      <c r="AP199" s="2">
        <f t="shared" si="180"/>
        <v>1.767955801104959E-2</v>
      </c>
      <c r="AQ199" s="2">
        <f t="shared" si="180"/>
        <v>6.1872909698996614E-2</v>
      </c>
      <c r="AR199" s="2">
        <f t="shared" si="180"/>
        <v>5.4808171400099193E-3</v>
      </c>
      <c r="AS199" s="2">
        <f t="shared" si="137"/>
        <v>2.4378809188935757E-2</v>
      </c>
      <c r="AT199">
        <f>INDEX('Ambiente-Termico'!$B$2:$EC$1000, MATCH($O199, 'Ambiente-Termico'!$I$2:$I$1000, 0), MATCH(AT$1, 'Ambiente-Termico'!$B$1:$EC$1, 0))</f>
        <v>0</v>
      </c>
      <c r="AU199" s="2">
        <f>INDEX('Ambiente-Termico'!$B$2:$EC$1000, MATCH($O199, 'Ambiente-Termico'!$I$2:$I$1000, 0), MATCH(AU$1, 'Ambiente-Termico'!$B$1:$EC$1, 0))</f>
        <v>0</v>
      </c>
      <c r="AV199">
        <f>INDEX('Ambiente-Termico'!$B$2:$EC$1000, MATCH($O199, 'Ambiente-Termico'!$I$2:$I$1000, 0), MATCH(AV$1, 'Ambiente-Termico'!$B$1:$EC$1, 0))</f>
        <v>3622</v>
      </c>
      <c r="AW199" s="2">
        <f>INDEX('Ambiente-Termico'!$B$2:$EC$1000, MATCH($O199, 'Ambiente-Termico'!$I$2:$I$1000, 0), MATCH(AW$1, 'Ambiente-Termico'!$B$1:$EC$1, 0))</f>
        <v>0.99232876712328766</v>
      </c>
      <c r="AX199">
        <f>INDEX('Ambiente-Termico'!$B$2:$EC$1000, MATCH($O199, 'Ambiente-Termico'!$I$2:$I$1000, 0), MATCH(AX$1, 'Ambiente-Termico'!$B$1:$EC$1, 0))</f>
        <v>28</v>
      </c>
      <c r="AY199" s="2">
        <f>INDEX('Ambiente-Termico'!$B$2:$EC$1000, MATCH($O199, 'Ambiente-Termico'!$I$2:$I$1000, 0), MATCH(AY$1, 'Ambiente-Termico'!$B$1:$EC$1, 0))</f>
        <v>7.6712328767123287E-3</v>
      </c>
      <c r="AZ199">
        <f>INDEX('Ambiente-Termico'!$B$2:$EC$1000, MATCH($O199, 'Ambiente-Termico'!$I$2:$I$1000, 0), MATCH(AZ$1, 'Ambiente-Termico'!$B$1:$EC$1, 0))</f>
        <v>0</v>
      </c>
      <c r="BA199" s="2">
        <f>INDEX('Ambiente-Termico'!$B$2:$EC$1000, MATCH($O199, 'Ambiente-Termico'!$I$2:$I$1000, 0), MATCH(BA$1, 'Ambiente-Termico'!$B$1:$EC$1, 0))</f>
        <v>0</v>
      </c>
      <c r="BB199">
        <f>INDEX('Ambiente-Termico'!$B$2:$EC$1000, MATCH($O199, 'Ambiente-Termico'!$I$2:$I$1000, 0), MATCH(BB$1, 'Ambiente-Termico'!$B$1:$EC$1, 0))</f>
        <v>8709</v>
      </c>
      <c r="BC199" s="2">
        <f>INDEX('Ambiente-Termico'!$B$2:$EC$1000, MATCH($O199, 'Ambiente-Termico'!$I$2:$I$1000, 0), MATCH(BC$1, 'Ambiente-Termico'!$B$1:$EC$1, 0))</f>
        <v>0.99417808219178083</v>
      </c>
      <c r="BD199" t="e">
        <f>INDEX('Ambiente-Termico'!$B$2:$EC$1000, MATCH($O199, 'Ambiente-Termico'!$I$2:$I$1000, 0), MATCH(BD$1, 'Ambiente-Termico'!$B$1:$EC$1, 0))</f>
        <v>#N/A</v>
      </c>
      <c r="BE199" s="2" t="e">
        <f>INDEX('Ambiente-Termico'!$B$2:$EC$1000, MATCH($O199, 'Ambiente-Termico'!$I$2:$I$1000, 0), MATCH(BE$1, 'Ambiente-Termico'!$B$1:$EC$1, 0))</f>
        <v>#N/A</v>
      </c>
      <c r="BF199">
        <f>INDEX('Ambiente-Termico'!$B$2:$EC$1000, MATCH($O199, 'Ambiente-Termico'!$I$2:$I$1000, 0), MATCH(BF$1, 'Ambiente-Termico'!$B$1:$EC$1, 0))</f>
        <v>2</v>
      </c>
      <c r="BG199" s="2">
        <f>INDEX('Ambiente-Termico'!$B$2:$EC$1000, MATCH($O199, 'Ambiente-Termico'!$I$2:$I$1000, 0), MATCH(BG$1, 'Ambiente-Termico'!$B$1:$EC$1, 0))</f>
        <v>5.4794520547945202E-4</v>
      </c>
      <c r="BH199">
        <f>INDEX('Ambiente-Termico'!$B$2:$EC$1000, MATCH($O199, 'Ambiente-Termico'!$I$2:$I$1000, 0), MATCH(BH$1, 'Ambiente-Termico'!$B$1:$EC$1, 0))</f>
        <v>482</v>
      </c>
      <c r="BI199" s="2">
        <f>INDEX('Ambiente-Termico'!$B$2:$EC$1000, MATCH($O199, 'Ambiente-Termico'!$I$2:$I$1000, 0), MATCH(BI$1, 'Ambiente-Termico'!$B$1:$EC$1, 0))</f>
        <v>0.13205479452054791</v>
      </c>
      <c r="BJ199">
        <f>INDEX('Ambiente-Termico'!$B$2:$EC$1000, MATCH($O199, 'Ambiente-Termico'!$I$2:$I$1000, 0), MATCH(BJ$1, 'Ambiente-Termico'!$B$1:$EC$1, 0))</f>
        <v>3166</v>
      </c>
      <c r="BK199" s="2">
        <f>INDEX('Ambiente-Termico'!$B$2:$EC$1000, MATCH($O199, 'Ambiente-Termico'!$I$2:$I$1000, 0), MATCH(BK$1, 'Ambiente-Termico'!$B$1:$EC$1, 0))</f>
        <v>0.86739726027397257</v>
      </c>
      <c r="BL199">
        <f>INDEX('Ambiente-Termico'!$B$2:$EC$1000, MATCH($O199, 'Ambiente-Termico'!$I$2:$I$1000, 0), MATCH(BL$1, 'Ambiente-Termico'!$B$1:$EC$1, 0))</f>
        <v>61</v>
      </c>
      <c r="BM199" s="2">
        <f>INDEX('Ambiente-Termico'!$B$2:$EC$1000, MATCH($O199, 'Ambiente-Termico'!$I$2:$I$1000, 0), MATCH(BM$1, 'Ambiente-Termico'!$B$1:$EC$1, 0))</f>
        <v>6.9634703196347044E-3</v>
      </c>
      <c r="BN199">
        <f>INDEX('Ambiente-Termico'!$B$2:$EC$1000, MATCH($O199, 'Ambiente-Termico'!$I$2:$I$1000, 0), MATCH(BN$1, 'Ambiente-Termico'!$B$1:$EC$1, 0))</f>
        <v>953</v>
      </c>
      <c r="BO199" s="2">
        <f>INDEX('Ambiente-Termico'!$B$2:$EC$1000, MATCH($O199, 'Ambiente-Termico'!$I$2:$I$1000, 0), MATCH(BO$1, 'Ambiente-Termico'!$B$1:$EC$1, 0))</f>
        <v>0.10878995433789949</v>
      </c>
      <c r="BP199">
        <f>INDEX('Ambiente-Termico'!$B$2:$EC$1000, MATCH($O199, 'Ambiente-Termico'!$I$2:$I$1000, 0), MATCH(BP$1, 'Ambiente-Termico'!$B$1:$EC$1, 0))</f>
        <v>7746</v>
      </c>
      <c r="BQ199" s="2">
        <f>INDEX('Ambiente-Termico'!$B$2:$EC$1000, MATCH($O199, 'Ambiente-Termico'!$I$2:$I$1000, 0), MATCH(BQ$1, 'Ambiente-Termico'!$B$1:$EC$1, 0))</f>
        <v>0.88424657534246576</v>
      </c>
      <c r="BR199">
        <f>INDEX('Ambiente-Termico'!$B$2:$EC$1000, MATCH($O199, 'Ambiente-Termico'!$I$2:$I$1000, 0), MATCH(BR$1, 'Ambiente-Termico'!$B$1:$EC$1, 0))</f>
        <v>0</v>
      </c>
      <c r="BS199" s="2">
        <f>INDEX('Ambiente-Termico'!$B$2:$EC$1000, MATCH($O199, 'Ambiente-Termico'!$I$2:$I$1000, 0), MATCH(BS$1, 'Ambiente-Termico'!$B$1:$EC$1, 0))</f>
        <v>0</v>
      </c>
      <c r="BT199">
        <f>INDEX('Ambiente-Termico'!$B$2:$EC$1000, MATCH($O199, 'Ambiente-Termico'!$I$2:$I$1000, 0), MATCH(BT$1, 'Ambiente-Termico'!$B$1:$EC$1, 0))</f>
        <v>2458</v>
      </c>
      <c r="BU199" s="2">
        <f>INDEX('Ambiente-Termico'!$B$2:$EC$1000, MATCH($O199, 'Ambiente-Termico'!$I$2:$I$1000, 0), MATCH(BU$1, 'Ambiente-Termico'!$B$1:$EC$1, 0))</f>
        <v>0.67342465753424663</v>
      </c>
      <c r="BV199">
        <f>INDEX('Ambiente-Termico'!$B$2:$EC$1000, MATCH($O199, 'Ambiente-Termico'!$I$2:$I$1000, 0), MATCH(BV$1, 'Ambiente-Termico'!$B$1:$EC$1, 0))</f>
        <v>6302</v>
      </c>
      <c r="BW199" s="2">
        <f>INDEX('Ambiente-Termico'!$B$2:$EC$1000, MATCH($O199, 'Ambiente-Termico'!$I$2:$I$1000, 0), MATCH(BW$1, 'Ambiente-Termico'!$B$1:$EC$1, 0))</f>
        <v>0.71940639269406392</v>
      </c>
      <c r="BX199">
        <f>INDEX('Ambiente-Termico'!$B$2:$EC$1000, MATCH($O199, 'Ambiente-Termico'!$I$2:$I$1000, 0), MATCH(BX$1, 'Ambiente-Termico'!$B$1:$EC$1, 0))</f>
        <v>0</v>
      </c>
      <c r="BY199" s="2">
        <f>INDEX('Ambiente-Termico'!$B$2:$EC$1000, MATCH($O199, 'Ambiente-Termico'!$I$2:$I$1000, 0), MATCH(BY$1, 'Ambiente-Termico'!$B$1:$EC$1, 0))</f>
        <v>0</v>
      </c>
      <c r="BZ199">
        <f>INDEX('Ambiente-Termico'!$B$2:$EC$1000, MATCH($O199, 'Ambiente-Termico'!$I$2:$I$1000, 0), MATCH(BZ$1, 'Ambiente-Termico'!$B$1:$EC$1, 0))</f>
        <v>4202</v>
      </c>
      <c r="CA199" s="2">
        <f>INDEX('Ambiente-Termico'!$B$2:$EC$1000, MATCH($O199, 'Ambiente-Termico'!$I$2:$I$1000, 0), MATCH(CA$1, 'Ambiente-Termico'!$B$1:$EC$1, 0))</f>
        <v>0.47968036529680358</v>
      </c>
      <c r="CB199">
        <f>INDEX('Ambiente-Termico'!$B$2:$EC$1000, MATCH($O199, 'Ambiente-Termico'!$I$2:$I$1000, 0), MATCH(CB$1, 'Ambiente-Termico'!$B$1:$EC$1, 0))</f>
        <v>4558</v>
      </c>
      <c r="CC199" s="2">
        <f>INDEX('Ambiente-Termico'!$B$2:$EC$1000, MATCH($O199, 'Ambiente-Termico'!$I$2:$I$1000, 0), MATCH(CC$1, 'Ambiente-Termico'!$B$1:$EC$1, 0))</f>
        <v>0.52031963470319631</v>
      </c>
      <c r="CD199">
        <f>INDEX('Ambiente-Termico'!$B$2:$EC$1000, MATCH($O199, 'Ambiente-Termico'!$I$2:$I$1000, 0), MATCH(CD$1, 'Ambiente-Termico'!$B$1:$EC$1, 0))</f>
        <v>2802.05</v>
      </c>
      <c r="CE199">
        <f>INDEX('Ambiente-Termico'!$B$2:$EC$1000, MATCH($O199, 'Ambiente-Termico'!$I$2:$I$1000, 0), MATCH(CE$1, 'Ambiente-Termico'!$B$1:$EC$1, 0))</f>
        <v>621.51</v>
      </c>
      <c r="CF199">
        <f>INDEX('Ambiente-Termico'!$B$2:$EC$1000, MATCH($O199, 'Ambiente-Termico'!$I$2:$I$1000, 0), MATCH(CF$1, 'Ambiente-Termico'!$B$1:$EC$1, 0))</f>
        <v>127.3659090909091</v>
      </c>
      <c r="CG199">
        <f>INDEX('Ambiente-Termico'!$B$2:$EC$1000, MATCH($O199, 'Ambiente-Termico'!$I$2:$I$1000, 0), MATCH(CG$1, 'Ambiente-Termico'!$B$1:$EC$1, 0))</f>
        <v>28.250454545454545</v>
      </c>
      <c r="CH199">
        <f>INDEX('Ambiente-Termico'!$B$2:$EC$1000, MATCH($O199, 'Ambiente-Termico'!$I$2:$I$1000, 0), MATCH(CH$1, 'Ambiente-Termico'!$B$1:$EC$1, 0))</f>
        <v>99.115454545454554</v>
      </c>
      <c r="CI199">
        <f>INDEX('Ambiente-Termico'!$B$2:$EC$1000, MATCH($O199, 'Ambiente-Termico'!$I$2:$I$1000, 0), MATCH(CI$1, 'Ambiente-Termico'!$B$1:$EC$1, 0))</f>
        <v>2907.52</v>
      </c>
      <c r="CJ199">
        <f>INDEX('Ambiente-Termico'!$B$2:$EC$1000, MATCH($O199, 'Ambiente-Termico'!$I$2:$I$1000, 0), MATCH(CJ$1, 'Ambiente-Termico'!$B$1:$EC$1, 0))</f>
        <v>36.649389734655223</v>
      </c>
      <c r="CK199">
        <f>INDEX('Ambiente-Termico'!$B$2:$EC$1000, MATCH($O199, 'Ambiente-Termico'!$I$2:$I$1000, 0), MATCH(CK$1, 'Ambiente-Termico'!$B$1:$EC$1, 0))</f>
        <v>0</v>
      </c>
      <c r="CL199">
        <f>INDEX('Ambiente-Termico'!$B$2:$EC$1000, MATCH($O199, 'Ambiente-Termico'!$I$2:$I$1000, 0), MATCH(CL$1, 'Ambiente-Termico'!$B$1:$EC$1, 0))</f>
        <v>0</v>
      </c>
      <c r="CM199">
        <f>INDEX('Ambiente-Termico'!$B$2:$EC$1000, MATCH($O199, 'Ambiente-Termico'!$I$2:$I$1000, 0), MATCH(CM$1, 'Ambiente-Termico'!$B$1:$EC$1, 0))</f>
        <v>0</v>
      </c>
      <c r="CN199">
        <f>INDEX('Ambiente-Termico'!$B$2:$EC$1000, MATCH($O199, 'Ambiente-Termico'!$I$2:$I$1000, 0), MATCH(CN$1, 'Ambiente-Termico'!$B$1:$EC$1, 0))</f>
        <v>0</v>
      </c>
      <c r="CO199">
        <f>INDEX('Ambiente-Termico'!$B$2:$EC$1000, MATCH($O199, 'Ambiente-Termico'!$I$2:$I$1000, 0), MATCH(CO$1, 'Ambiente-Termico'!$B$1:$EC$1, 0))</f>
        <v>0</v>
      </c>
      <c r="CP199">
        <f>INDEX('Ambiente-Termico'!$B$2:$EC$1000, MATCH($O199, 'Ambiente-Termico'!$I$2:$I$1000, 0), MATCH(CP$1, 'Ambiente-Termico'!$B$1:$EC$1, 0))</f>
        <v>0</v>
      </c>
      <c r="CQ199">
        <f>INDEX('Ambiente-Termico'!$B$2:$EC$1000, MATCH($O199, 'Ambiente-Termico'!$I$2:$I$1000, 0), MATCH(CQ$1, 'Ambiente-Termico'!$B$1:$EC$1, 0))</f>
        <v>0</v>
      </c>
      <c r="CR199">
        <f>INDEX('Ambiente-Termico'!$B$2:$EC$1000, MATCH($O199, 'Ambiente-Termico'!$I$2:$I$1000, 0), MATCH(CR$1, 'Ambiente-Termico'!$B$1:$EC$1, 0))</f>
        <v>0</v>
      </c>
      <c r="CS199">
        <f>INDEX('Ambiente-Termico'!$B$2:$EC$1000, MATCH($O199, 'Ambiente-Termico'!$I$2:$I$1000, 0), MATCH(CS$1, 'Ambiente-Termico'!$B$1:$EC$1, 0))</f>
        <v>0</v>
      </c>
      <c r="CT199">
        <f>INDEX('Ambiente-Termico'!$B$2:$EC$1000, MATCH($O199, 'Ambiente-Termico'!$I$2:$I$1000, 0), MATCH(CT$1, 'Ambiente-Termico'!$B$1:$EC$1, 0))</f>
        <v>0</v>
      </c>
      <c r="CU199">
        <f>INDEX('Ambiente-Termico'!$B$2:$EC$1000, MATCH($O199, 'Ambiente-Termico'!$I$2:$I$1000, 0), MATCH(CU$1, 'Ambiente-Termico'!$B$1:$EC$1, 0))</f>
        <v>0</v>
      </c>
      <c r="CV199">
        <f>INDEX('Ambiente-Termico'!$B$2:$EC$1000, MATCH($O199, 'Ambiente-Termico'!$I$2:$I$1000, 0), MATCH(CV$1, 'Ambiente-Termico'!$B$1:$EC$1, 0))</f>
        <v>0</v>
      </c>
      <c r="CW199">
        <f>INDEX('Ambiente-Termico'!$B$2:$EC$1000, MATCH($O199, 'Ambiente-Termico'!$I$2:$I$1000, 0), MATCH(CW$1, 'Ambiente-Termico'!$B$1:$EC$1, 0))</f>
        <v>0</v>
      </c>
      <c r="CX199">
        <f>INDEX('Ambiente-Termico'!$B$2:$EC$1000, MATCH($O199, 'Ambiente-Termico'!$I$2:$I$1000, 0), MATCH(CX$1, 'Ambiente-Termico'!$B$1:$EC$1, 0))</f>
        <v>0</v>
      </c>
      <c r="CY199">
        <f>INDEX('Ambiente-Termico'!$B$2:$EC$1000, MATCH($O199, 'Ambiente-Termico'!$I$2:$I$1000, 0), MATCH(CY$1, 'Ambiente-Termico'!$B$1:$EC$1, 0))</f>
        <v>0</v>
      </c>
      <c r="CZ199">
        <f>INDEX('Ambiente-Termico'!$B$2:$EC$1000, MATCH($O199, 'Ambiente-Termico'!$I$2:$I$1000, 0), MATCH(CZ$1, 'Ambiente-Termico'!$B$1:$EC$1, 0))</f>
        <v>0</v>
      </c>
      <c r="DA199">
        <f>INDEX('Ambiente-Termico'!$B$2:$EC$1000, MATCH($O199, 'Ambiente-Termico'!$I$2:$I$1000, 0), MATCH(DA$1, 'Ambiente-Termico'!$B$1:$EC$1, 0))</f>
        <v>0</v>
      </c>
      <c r="DB199">
        <f>INDEX('Ambiente-Termico'!$B$2:$EC$1000, MATCH($O199, 'Ambiente-Termico'!$I$2:$I$1000, 0), MATCH(DB$1, 'Ambiente-Termico'!$B$1:$EC$1, 0))</f>
        <v>0</v>
      </c>
      <c r="DC199">
        <f>INDEX('Ambiente-Termico'!$B$2:$EC$1000, MATCH($O199, 'Ambiente-Termico'!$I$2:$I$1000, 0), MATCH(DC$1, 'Ambiente-Termico'!$B$1:$EC$1, 0))</f>
        <v>0</v>
      </c>
      <c r="DD199">
        <f>INDEX('Ambiente-Termico'!$B$2:$EC$1000, MATCH($O199, 'Ambiente-Termico'!$I$2:$I$1000, 0), MATCH(DD$1, 'Ambiente-Termico'!$B$1:$EC$1, 0))</f>
        <v>0</v>
      </c>
      <c r="DE199">
        <f>INDEX('Ambiente-Termico'!$B$2:$EC$1000, MATCH($O199, 'Ambiente-Termico'!$I$2:$I$1000, 0), MATCH(DE$1, 'Ambiente-Termico'!$B$1:$EC$1, 0))</f>
        <v>0</v>
      </c>
      <c r="DF199">
        <f>INDEX('Ambiente-Termico'!$B$2:$EC$1000, MATCH($O199, 'Ambiente-Termico'!$I$2:$I$1000, 0), MATCH(DF$1, 'Ambiente-Termico'!$B$1:$EC$1, 0))</f>
        <v>0</v>
      </c>
      <c r="DG199">
        <f>INDEX('Ambiente-Termico'!$B$2:$EC$1000, MATCH($O199, 'Ambiente-Termico'!$I$2:$I$1000, 0), MATCH(DG$1, 'Ambiente-Termico'!$B$1:$EC$1, 0))</f>
        <v>0</v>
      </c>
      <c r="DH199">
        <f>INDEX('Ambiente-Termico'!$B$2:$EC$1000, MATCH($O199, 'Ambiente-Termico'!$I$2:$I$1000, 0), MATCH(DH$1, 'Ambiente-Termico'!$B$1:$EC$1, 0))</f>
        <v>0</v>
      </c>
      <c r="DI199">
        <f>INDEX('Ambiente-Termico'!$B$2:$EC$1000, MATCH($O199, 'Ambiente-Termico'!$I$2:$I$1000, 0), MATCH(DI$1, 'Ambiente-Termico'!$B$1:$EC$1, 0))</f>
        <v>0</v>
      </c>
      <c r="DJ199">
        <f>INDEX('Ambiente-Termico'!$B$2:$EC$1000, MATCH($O199, 'Ambiente-Termico'!$I$2:$I$1000, 0), MATCH(DJ$1, 'Ambiente-Termico'!$B$1:$EC$1, 0))</f>
        <v>0</v>
      </c>
      <c r="DK199">
        <f>INDEX('Ambiente-Termico'!$B$2:$EC$1000, MATCH($O199, 'Ambiente-Termico'!$I$2:$I$1000, 0), MATCH(DK$1, 'Ambiente-Termico'!$B$1:$EC$1, 0))</f>
        <v>0</v>
      </c>
      <c r="DL199">
        <f>INDEX('Ambiente-Termico'!$B$2:$EC$1000, MATCH($O199, 'Ambiente-Termico'!$I$2:$I$1000, 0), MATCH(DL$1, 'Ambiente-Termico'!$B$1:$EC$1, 0))</f>
        <v>0</v>
      </c>
      <c r="DM199">
        <f>INDEX('Ambiente-Termico'!$B$2:$EC$1000, MATCH($O199, 'Ambiente-Termico'!$I$2:$I$1000, 0), MATCH(DM$1, 'Ambiente-Termico'!$B$1:$EC$1, 0))</f>
        <v>0</v>
      </c>
      <c r="DN199" s="2">
        <f t="shared" si="138"/>
        <v>0.56937714481548252</v>
      </c>
      <c r="DO199" s="2">
        <f t="shared" si="139"/>
        <v>0.23668050404067698</v>
      </c>
      <c r="DP199" s="2">
        <f t="shared" si="140"/>
        <v>0.56937714481548252</v>
      </c>
      <c r="DQ199" s="2">
        <f t="shared" si="141"/>
        <v>0.23668050404067698</v>
      </c>
      <c r="DR199" s="2">
        <f t="shared" si="142"/>
        <v>0.61696192525580784</v>
      </c>
      <c r="DS199" s="2">
        <f t="shared" si="143"/>
        <v>0.59884324157266167</v>
      </c>
      <c r="DT199" s="2">
        <f t="shared" si="144"/>
        <v>-8.7230187219655919E-2</v>
      </c>
      <c r="DU199" s="2">
        <f t="shared" si="145"/>
        <v>0</v>
      </c>
      <c r="DV199" s="2">
        <f t="shared" si="146"/>
        <v>0</v>
      </c>
      <c r="DW199" s="2">
        <f t="shared" si="147"/>
        <v>0</v>
      </c>
      <c r="DX199" s="2">
        <f t="shared" si="148"/>
        <v>0</v>
      </c>
      <c r="DY199" s="2">
        <f t="shared" si="149"/>
        <v>0</v>
      </c>
      <c r="DZ199" s="2">
        <f t="shared" si="150"/>
        <v>0</v>
      </c>
      <c r="EA199" s="2">
        <f t="shared" si="151"/>
        <v>0</v>
      </c>
      <c r="EB199" s="2">
        <f t="shared" si="152"/>
        <v>0</v>
      </c>
      <c r="EC199" s="2">
        <f t="shared" si="153"/>
        <v>0</v>
      </c>
      <c r="ED199" s="2">
        <f t="shared" si="154"/>
        <v>0</v>
      </c>
      <c r="EE199" s="2">
        <f t="shared" si="155"/>
        <v>0</v>
      </c>
      <c r="EF199" s="2">
        <f t="shared" si="156"/>
        <v>0</v>
      </c>
      <c r="EG199" s="2">
        <f t="shared" si="157"/>
        <v>0</v>
      </c>
      <c r="EH199" s="2">
        <f t="shared" si="158"/>
        <v>0</v>
      </c>
      <c r="EI199" s="2">
        <f t="shared" si="159"/>
        <v>0</v>
      </c>
      <c r="EJ199" s="2">
        <f t="shared" si="160"/>
        <v>0</v>
      </c>
      <c r="EK199" s="2">
        <f t="shared" si="161"/>
        <v>0</v>
      </c>
      <c r="EL199" s="2">
        <f t="shared" si="162"/>
        <v>0</v>
      </c>
      <c r="EM199" s="2">
        <f t="shared" si="163"/>
        <v>0</v>
      </c>
      <c r="EN199" s="2">
        <f t="shared" si="164"/>
        <v>0</v>
      </c>
      <c r="EO199" s="2">
        <f t="shared" si="165"/>
        <v>0</v>
      </c>
      <c r="EP199" s="2">
        <f t="shared" si="166"/>
        <v>0</v>
      </c>
      <c r="EQ199" s="2">
        <f t="shared" si="167"/>
        <v>0</v>
      </c>
      <c r="ER199" s="2">
        <f t="shared" si="168"/>
        <v>0</v>
      </c>
      <c r="ES199" s="2">
        <f t="shared" si="169"/>
        <v>0</v>
      </c>
      <c r="ET199" s="2">
        <f t="shared" si="170"/>
        <v>0</v>
      </c>
      <c r="EU199" s="2">
        <f t="shared" si="171"/>
        <v>0</v>
      </c>
      <c r="EV199">
        <f>INDEX('Ambiente-Luminico'!$B$2:$DZ$1000, MATCH($P199, 'Ambiente-Luminico'!$M$2:$M$1000, 0), MATCH(EV$1, 'Ambiente-Luminico'!$B$1:$DZ$1, 0))</f>
        <v>1</v>
      </c>
      <c r="EW199">
        <f>INDEX('Ambiente-Luminico'!$B$2:$DZ$1000, MATCH($P199, 'Ambiente-Luminico'!$M$2:$M$1000, 0), MATCH(EW$1, 'Ambiente-Luminico'!$B$1:$DZ$1, 0))</f>
        <v>0.55357140000000005</v>
      </c>
      <c r="EX199">
        <f>INDEX('Ambiente-Luminico'!$B$2:$DZ$1000, MATCH($P199, 'Ambiente-Luminico'!$M$2:$M$1000, 0), MATCH(EX$1, 'Ambiente-Luminico'!$B$1:$DZ$1, 0))</f>
        <v>0</v>
      </c>
      <c r="EY199">
        <f>INDEX('Ambiente-Luminico'!$B$2:$DZ$1000, MATCH($P199, 'Ambiente-Luminico'!$M$2:$M$1000, 0), MATCH(EY$1, 'Ambiente-Luminico'!$B$1:$DZ$1, 0))</f>
        <v>0.83021040000000002</v>
      </c>
      <c r="EZ199">
        <f>INDEX('Ambiente-Luminico'!$B$2:$DZ$1000, MATCH($P199, 'Ambiente-Luminico'!$M$2:$M$1000, 0), MATCH(EZ$1, 'Ambiente-Luminico'!$B$1:$DZ$1, 0))</f>
        <v>0.14718687999999999</v>
      </c>
      <c r="FA199">
        <f>INDEX('Ambiente-Luminico'!$B$2:$DZ$1000, MATCH($P199, 'Ambiente-Luminico'!$M$2:$M$1000, 0), MATCH(FA$1, 'Ambiente-Luminico'!$B$1:$DZ$1, 0))</f>
        <v>2939.7669999999998</v>
      </c>
      <c r="FB199">
        <f>INDEX('Ambiente-Luminico'!$B$2:$DZ$1000, MATCH($P199, 'Ambiente-Luminico'!$M$2:$M$1000, 0), MATCH(FB$1, 'Ambiente-Luminico'!$B$1:$DZ$1, 0))</f>
        <v>0.44196429999999998</v>
      </c>
    </row>
    <row r="200" spans="1:158" x14ac:dyDescent="0.3">
      <c r="A200">
        <f>IF(INDEX(Plan1!O$5:O$1000,ROW()-1)="","",INDEX(Plan1!O$5:O$1000,ROW()-1))</f>
        <v>199</v>
      </c>
      <c r="B200" t="str">
        <f>IF(INDEX(Plan1!P$5:P$1000,ROW()-1)="","",INDEX(Plan1!P$5:P$1000,ROW()-1))</f>
        <v>CTD-HVAC-V25-ST</v>
      </c>
      <c r="C200" t="str">
        <f>IF(INDEX(Plan1!Q$5:Q$1000,ROW()-1)="","",INDEX(Plan1!Q$5:Q$1000,ROW()-1))</f>
        <v>CTD</v>
      </c>
      <c r="D200" t="str">
        <f>IF(INDEX(Plan1!R$5:R$1000,ROW()-1)="","",INDEX(Plan1!R$5:R$1000,ROW()-1))</f>
        <v>HVAC</v>
      </c>
      <c r="E200" t="str">
        <f>IF(INDEX(Plan1!S$5:S$1000,ROW()-1)="","",INDEX(Plan1!S$5:S$1000,ROW()-1))</f>
        <v>V25</v>
      </c>
      <c r="F200" t="str">
        <f>IF(INDEX(Plan1!T$5:T$1000,ROW()-1)="","",INDEX(Plan1!T$5:T$1000,ROW()-1))</f>
        <v>ST</v>
      </c>
      <c r="G200" t="str">
        <f>IF(INDEX(Plan1!U$5:U$1000,ROW()-1)="","",INDEX(Plan1!U$5:U$1000,ROW()-1))</f>
        <v>DORMITÓRIO 3</v>
      </c>
      <c r="H200">
        <f>IF(INDEX(Plan1!W$5:W$1000,ROW()-1)="","",INDEX(Plan1!W$5:W$1000,ROW()-1))</f>
        <v>22</v>
      </c>
      <c r="I200">
        <f>IF(INDEX(Plan1!X$5:X$1000,ROW()-1)="","",INDEX(Plan1!X$5:X$1000,ROW()-1))</f>
        <v>31.02</v>
      </c>
      <c r="J200">
        <f>IF(INDEX(Plan1!Y$5:Y$1000,ROW()-1)="","",INDEX(Plan1!Y$5:Y$1000,ROW()-1))</f>
        <v>10.24</v>
      </c>
      <c r="K200" s="16">
        <f>IF(INDEX(Plan1!Z$5:Z$1000,ROW()-1)="","",INDEX(Plan1!Z$5:Z$1000,ROW()-1))</f>
        <v>0.33</v>
      </c>
      <c r="L200" s="2">
        <f>IF(INDEX(Plan1!AA$5:AA$1000,ROW()-1)="","",INDEX(Plan1!AA$5:AA$1000,ROW()-1))</f>
        <v>0.47</v>
      </c>
      <c r="M200" t="str">
        <f t="shared" si="172"/>
        <v>ST</v>
      </c>
      <c r="N200" t="str">
        <f t="shared" si="173"/>
        <v>Oeste</v>
      </c>
      <c r="O200" t="str">
        <f t="shared" si="174"/>
        <v>CTD-HVAC-V25-ST-DORMITÓRIO 3-ST</v>
      </c>
      <c r="P200" t="str">
        <f t="shared" si="175"/>
        <v>CTD-VN-V25-ST-DORMITÓRIO 3-ST</v>
      </c>
      <c r="Q200" t="str">
        <f t="shared" si="176"/>
        <v>CTD_ST_V25</v>
      </c>
      <c r="R200" t="str">
        <f t="shared" si="177"/>
        <v>CTD_ST_V25_sDG</v>
      </c>
      <c r="S200" t="str">
        <f t="shared" si="178"/>
        <v>CTD-DORM-03</v>
      </c>
      <c r="T200" t="str">
        <f t="shared" si="179"/>
        <v>CTD-HVAC-V86-ST-DORMITÓRIO 3-ST</v>
      </c>
      <c r="U200">
        <f>INDEX('Ambiente-Termico'!$B$2:$EC$1000, MATCH($O200, 'Ambiente-Termico'!$I$2:$I$1000, 0), MATCH(U$1, 'Ambiente-Termico'!$B$1:$EC$1, 0))</f>
        <v>3650</v>
      </c>
      <c r="V200">
        <f>INDEX('Ambiente-Termico'!$B$2:$EC$1000, MATCH($O200, 'Ambiente-Termico'!$I$2:$I$1000, 0), MATCH(V$1, 'Ambiente-Termico'!$B$1:$EC$1, 0))</f>
        <v>24.09</v>
      </c>
      <c r="W200">
        <f>INDEX('Ambiente-Termico'!$B$2:$EC$1000, MATCH($O200, 'Ambiente-Termico'!$I$2:$I$1000, 0), MATCH(W$1, 'Ambiente-Termico'!$B$1:$EC$1, 0))</f>
        <v>30.83</v>
      </c>
      <c r="X200">
        <f>INDEX('Ambiente-Termico'!$B$2:$EC$1000, MATCH($O200, 'Ambiente-Termico'!$I$2:$I$1000, 0), MATCH(X$1, 'Ambiente-Termico'!$B$1:$EC$1, 0))</f>
        <v>21.66</v>
      </c>
      <c r="Y200">
        <f>INDEX('Ambiente-Termico'!$B$2:$EC$1000, MATCH($O200, 'Ambiente-Termico'!$I$2:$I$1000, 0), MATCH(Y$1, 'Ambiente-Termico'!$B$1:$EC$1, 0))</f>
        <v>22.08</v>
      </c>
      <c r="Z200">
        <f>INDEX('Ambiente-Termico'!$B$2:$EC$1000, MATCH($O200, 'Ambiente-Termico'!$I$2:$I$1000, 0), MATCH(Z$1, 'Ambiente-Termico'!$B$1:$EC$1, 0))</f>
        <v>26.18</v>
      </c>
      <c r="AA200">
        <f>INDEX('Ambiente-Termico'!$B$2:$EC$1000, MATCH($O200, 'Ambiente-Termico'!$I$2:$I$1000, 0), MATCH(AA$1, 'Ambiente-Termico'!$B$1:$EC$1, 0))</f>
        <v>30.03</v>
      </c>
      <c r="AB200">
        <f>INDEX('Ambiente-Termico'!$B$2:$EC$1000, MATCH($O200, 'Ambiente-Termico'!$I$2:$I$1000, 0), MATCH(AB$1, 'Ambiente-Termico'!$B$1:$EC$1, 0))</f>
        <v>20.56</v>
      </c>
      <c r="AC200">
        <f>INDEX('Ambiente-Termico'!$B$2:$EC$1000, MATCH($O200, 'Ambiente-Termico'!$I$2:$I$1000, 0), MATCH(AC$1, 'Ambiente-Termico'!$B$1:$EC$1, 0))</f>
        <v>21.48</v>
      </c>
      <c r="AD200">
        <f>INDEX('Ambiente-Termico'!$B$2:$EC$1000, MATCH($O200, 'Ambiente-Termico'!$I$2:$I$1000, 0), MATCH(AD$1, 'Ambiente-Termico'!$B$1:$EC$1, 0))</f>
        <v>25.13</v>
      </c>
      <c r="AE200">
        <f>INDEX('Ambiente-Termico'!$B$2:$EC$1000, MATCH($O200, 'Ambiente-Termico'!$I$2:$I$1000, 0), MATCH(AE$1, 'Ambiente-Termico'!$B$1:$EC$1, 0))</f>
        <v>30.43</v>
      </c>
      <c r="AF200">
        <f>INDEX('Ambiente-Termico'!$B$2:$EC$1000, MATCH($O200, 'Ambiente-Termico'!$I$2:$I$1000, 0), MATCH(AF$1, 'Ambiente-Termico'!$B$1:$EC$1, 0))</f>
        <v>21.11</v>
      </c>
      <c r="AG200">
        <f>INDEX('Ambiente-Termico'!$B$2:$EC$1000, MATCH($O200, 'Ambiente-Termico'!$I$2:$I$1000, 0), MATCH(AG$1, 'Ambiente-Termico'!$B$1:$EC$1, 0))</f>
        <v>21.78</v>
      </c>
      <c r="AH200" s="2">
        <f t="shared" si="180"/>
        <v>2.4844720496893791E-3</v>
      </c>
      <c r="AI200" s="2">
        <f t="shared" si="180"/>
        <v>-9.1653027823239697E-3</v>
      </c>
      <c r="AJ200" s="2">
        <f t="shared" si="180"/>
        <v>8.6956521739131043E-3</v>
      </c>
      <c r="AK200" s="2">
        <f t="shared" si="180"/>
        <v>1.3404825737265424E-2</v>
      </c>
      <c r="AL200" s="2">
        <f t="shared" si="180"/>
        <v>2.3862788963460169E-2</v>
      </c>
      <c r="AM200" s="2">
        <f t="shared" si="180"/>
        <v>1.9588638589617902E-2</v>
      </c>
      <c r="AN200" s="2">
        <f t="shared" si="180"/>
        <v>1.3908872901678748E-2</v>
      </c>
      <c r="AO200" s="2">
        <f t="shared" si="180"/>
        <v>2.1412300683371299E-2</v>
      </c>
      <c r="AP200" s="2">
        <f t="shared" si="180"/>
        <v>1.2961508248232612E-2</v>
      </c>
      <c r="AQ200" s="2">
        <f t="shared" si="180"/>
        <v>5.2304674730303535E-3</v>
      </c>
      <c r="AR200" s="2">
        <f t="shared" si="180"/>
        <v>1.1241217798594993E-2</v>
      </c>
      <c r="AS200" s="2">
        <f t="shared" si="137"/>
        <v>1.7148014440433124E-2</v>
      </c>
      <c r="AT200">
        <f>INDEX('Ambiente-Termico'!$B$2:$EC$1000, MATCH($O200, 'Ambiente-Termico'!$I$2:$I$1000, 0), MATCH(AT$1, 'Ambiente-Termico'!$B$1:$EC$1, 0))</f>
        <v>0</v>
      </c>
      <c r="AU200" s="2">
        <f>INDEX('Ambiente-Termico'!$B$2:$EC$1000, MATCH($O200, 'Ambiente-Termico'!$I$2:$I$1000, 0), MATCH(AU$1, 'Ambiente-Termico'!$B$1:$EC$1, 0))</f>
        <v>0</v>
      </c>
      <c r="AV200">
        <f>INDEX('Ambiente-Termico'!$B$2:$EC$1000, MATCH($O200, 'Ambiente-Termico'!$I$2:$I$1000, 0), MATCH(AV$1, 'Ambiente-Termico'!$B$1:$EC$1, 0))</f>
        <v>3644</v>
      </c>
      <c r="AW200" s="2">
        <f>INDEX('Ambiente-Termico'!$B$2:$EC$1000, MATCH($O200, 'Ambiente-Termico'!$I$2:$I$1000, 0), MATCH(AW$1, 'Ambiente-Termico'!$B$1:$EC$1, 0))</f>
        <v>0.99835616438356167</v>
      </c>
      <c r="AX200">
        <f>INDEX('Ambiente-Termico'!$B$2:$EC$1000, MATCH($O200, 'Ambiente-Termico'!$I$2:$I$1000, 0), MATCH(AX$1, 'Ambiente-Termico'!$B$1:$EC$1, 0))</f>
        <v>6</v>
      </c>
      <c r="AY200" s="2">
        <f>INDEX('Ambiente-Termico'!$B$2:$EC$1000, MATCH($O200, 'Ambiente-Termico'!$I$2:$I$1000, 0), MATCH(AY$1, 'Ambiente-Termico'!$B$1:$EC$1, 0))</f>
        <v>1.643835616438356E-3</v>
      </c>
      <c r="AZ200">
        <f>INDEX('Ambiente-Termico'!$B$2:$EC$1000, MATCH($O200, 'Ambiente-Termico'!$I$2:$I$1000, 0), MATCH(AZ$1, 'Ambiente-Termico'!$B$1:$EC$1, 0))</f>
        <v>19</v>
      </c>
      <c r="BA200" s="2">
        <f>INDEX('Ambiente-Termico'!$B$2:$EC$1000, MATCH($O200, 'Ambiente-Termico'!$I$2:$I$1000, 0), MATCH(BA$1, 'Ambiente-Termico'!$B$1:$EC$1, 0))</f>
        <v>2.1689497716894982E-3</v>
      </c>
      <c r="BB200">
        <f>INDEX('Ambiente-Termico'!$B$2:$EC$1000, MATCH($O200, 'Ambiente-Termico'!$I$2:$I$1000, 0), MATCH(BB$1, 'Ambiente-Termico'!$B$1:$EC$1, 0))</f>
        <v>8488</v>
      </c>
      <c r="BC200" s="2">
        <f>INDEX('Ambiente-Termico'!$B$2:$EC$1000, MATCH($O200, 'Ambiente-Termico'!$I$2:$I$1000, 0), MATCH(BC$1, 'Ambiente-Termico'!$B$1:$EC$1, 0))</f>
        <v>0.9689497716894977</v>
      </c>
      <c r="BD200" t="e">
        <f>INDEX('Ambiente-Termico'!$B$2:$EC$1000, MATCH($O200, 'Ambiente-Termico'!$I$2:$I$1000, 0), MATCH(BD$1, 'Ambiente-Termico'!$B$1:$EC$1, 0))</f>
        <v>#N/A</v>
      </c>
      <c r="BE200" s="2" t="e">
        <f>INDEX('Ambiente-Termico'!$B$2:$EC$1000, MATCH($O200, 'Ambiente-Termico'!$I$2:$I$1000, 0), MATCH(BE$1, 'Ambiente-Termico'!$B$1:$EC$1, 0))</f>
        <v>#N/A</v>
      </c>
      <c r="BF200">
        <f>INDEX('Ambiente-Termico'!$B$2:$EC$1000, MATCH($O200, 'Ambiente-Termico'!$I$2:$I$1000, 0), MATCH(BF$1, 'Ambiente-Termico'!$B$1:$EC$1, 0))</f>
        <v>0</v>
      </c>
      <c r="BG200" s="2">
        <f>INDEX('Ambiente-Termico'!$B$2:$EC$1000, MATCH($O200, 'Ambiente-Termico'!$I$2:$I$1000, 0), MATCH(BG$1, 'Ambiente-Termico'!$B$1:$EC$1, 0))</f>
        <v>0</v>
      </c>
      <c r="BH200">
        <f>INDEX('Ambiente-Termico'!$B$2:$EC$1000, MATCH($O200, 'Ambiente-Termico'!$I$2:$I$1000, 0), MATCH(BH$1, 'Ambiente-Termico'!$B$1:$EC$1, 0))</f>
        <v>17</v>
      </c>
      <c r="BI200" s="2">
        <f>INDEX('Ambiente-Termico'!$B$2:$EC$1000, MATCH($O200, 'Ambiente-Termico'!$I$2:$I$1000, 0), MATCH(BI$1, 'Ambiente-Termico'!$B$1:$EC$1, 0))</f>
        <v>4.6575342465753422E-3</v>
      </c>
      <c r="BJ200">
        <f>INDEX('Ambiente-Termico'!$B$2:$EC$1000, MATCH($O200, 'Ambiente-Termico'!$I$2:$I$1000, 0), MATCH(BJ$1, 'Ambiente-Termico'!$B$1:$EC$1, 0))</f>
        <v>3633</v>
      </c>
      <c r="BK200" s="2">
        <f>INDEX('Ambiente-Termico'!$B$2:$EC$1000, MATCH($O200, 'Ambiente-Termico'!$I$2:$I$1000, 0), MATCH(BK$1, 'Ambiente-Termico'!$B$1:$EC$1, 0))</f>
        <v>0.99534246575342467</v>
      </c>
      <c r="BL200">
        <f>INDEX('Ambiente-Termico'!$B$2:$EC$1000, MATCH($O200, 'Ambiente-Termico'!$I$2:$I$1000, 0), MATCH(BL$1, 'Ambiente-Termico'!$B$1:$EC$1, 0))</f>
        <v>358</v>
      </c>
      <c r="BM200" s="2">
        <f>INDEX('Ambiente-Termico'!$B$2:$EC$1000, MATCH($O200, 'Ambiente-Termico'!$I$2:$I$1000, 0), MATCH(BM$1, 'Ambiente-Termico'!$B$1:$EC$1, 0))</f>
        <v>4.0867579908675802E-2</v>
      </c>
      <c r="BN200">
        <f>INDEX('Ambiente-Termico'!$B$2:$EC$1000, MATCH($O200, 'Ambiente-Termico'!$I$2:$I$1000, 0), MATCH(BN$1, 'Ambiente-Termico'!$B$1:$EC$1, 0))</f>
        <v>286</v>
      </c>
      <c r="BO200" s="2">
        <f>INDEX('Ambiente-Termico'!$B$2:$EC$1000, MATCH($O200, 'Ambiente-Termico'!$I$2:$I$1000, 0), MATCH(BO$1, 'Ambiente-Termico'!$B$1:$EC$1, 0))</f>
        <v>3.2648401826484021E-2</v>
      </c>
      <c r="BP200">
        <f>INDEX('Ambiente-Termico'!$B$2:$EC$1000, MATCH($O200, 'Ambiente-Termico'!$I$2:$I$1000, 0), MATCH(BP$1, 'Ambiente-Termico'!$B$1:$EC$1, 0))</f>
        <v>8116</v>
      </c>
      <c r="BQ200" s="2">
        <f>INDEX('Ambiente-Termico'!$B$2:$EC$1000, MATCH($O200, 'Ambiente-Termico'!$I$2:$I$1000, 0), MATCH(BQ$1, 'Ambiente-Termico'!$B$1:$EC$1, 0))</f>
        <v>0.92648401826484017</v>
      </c>
      <c r="BR200">
        <f>INDEX('Ambiente-Termico'!$B$2:$EC$1000, MATCH($O200, 'Ambiente-Termico'!$I$2:$I$1000, 0), MATCH(BR$1, 'Ambiente-Termico'!$B$1:$EC$1, 0))</f>
        <v>0</v>
      </c>
      <c r="BS200" s="2">
        <f>INDEX('Ambiente-Termico'!$B$2:$EC$1000, MATCH($O200, 'Ambiente-Termico'!$I$2:$I$1000, 0), MATCH(BS$1, 'Ambiente-Termico'!$B$1:$EC$1, 0))</f>
        <v>0</v>
      </c>
      <c r="BT200">
        <f>INDEX('Ambiente-Termico'!$B$2:$EC$1000, MATCH($O200, 'Ambiente-Termico'!$I$2:$I$1000, 0), MATCH(BT$1, 'Ambiente-Termico'!$B$1:$EC$1, 0))</f>
        <v>1459</v>
      </c>
      <c r="BU200" s="2">
        <f>INDEX('Ambiente-Termico'!$B$2:$EC$1000, MATCH($O200, 'Ambiente-Termico'!$I$2:$I$1000, 0), MATCH(BU$1, 'Ambiente-Termico'!$B$1:$EC$1, 0))</f>
        <v>0.39972602739726032</v>
      </c>
      <c r="BV200">
        <f>INDEX('Ambiente-Termico'!$B$2:$EC$1000, MATCH($O200, 'Ambiente-Termico'!$I$2:$I$1000, 0), MATCH(BV$1, 'Ambiente-Termico'!$B$1:$EC$1, 0))</f>
        <v>7301</v>
      </c>
      <c r="BW200" s="2">
        <f>INDEX('Ambiente-Termico'!$B$2:$EC$1000, MATCH($O200, 'Ambiente-Termico'!$I$2:$I$1000, 0), MATCH(BW$1, 'Ambiente-Termico'!$B$1:$EC$1, 0))</f>
        <v>0.83344748858447493</v>
      </c>
      <c r="BX200">
        <f>INDEX('Ambiente-Termico'!$B$2:$EC$1000, MATCH($O200, 'Ambiente-Termico'!$I$2:$I$1000, 0), MATCH(BX$1, 'Ambiente-Termico'!$B$1:$EC$1, 0))</f>
        <v>61</v>
      </c>
      <c r="BY200" s="2">
        <f>INDEX('Ambiente-Termico'!$B$2:$EC$1000, MATCH($O200, 'Ambiente-Termico'!$I$2:$I$1000, 0), MATCH(BY$1, 'Ambiente-Termico'!$B$1:$EC$1, 0))</f>
        <v>6.9634703196347044E-3</v>
      </c>
      <c r="BZ200">
        <f>INDEX('Ambiente-Termico'!$B$2:$EC$1000, MATCH($O200, 'Ambiente-Termico'!$I$2:$I$1000, 0), MATCH(BZ$1, 'Ambiente-Termico'!$B$1:$EC$1, 0))</f>
        <v>2728</v>
      </c>
      <c r="CA200" s="2">
        <f>INDEX('Ambiente-Termico'!$B$2:$EC$1000, MATCH($O200, 'Ambiente-Termico'!$I$2:$I$1000, 0), MATCH(CA$1, 'Ambiente-Termico'!$B$1:$EC$1, 0))</f>
        <v>0.31141552511415532</v>
      </c>
      <c r="CB200">
        <f>INDEX('Ambiente-Termico'!$B$2:$EC$1000, MATCH($O200, 'Ambiente-Termico'!$I$2:$I$1000, 0), MATCH(CB$1, 'Ambiente-Termico'!$B$1:$EC$1, 0))</f>
        <v>5971</v>
      </c>
      <c r="CC200" s="2">
        <f>INDEX('Ambiente-Termico'!$B$2:$EC$1000, MATCH($O200, 'Ambiente-Termico'!$I$2:$I$1000, 0), MATCH(CC$1, 'Ambiente-Termico'!$B$1:$EC$1, 0))</f>
        <v>0.68162100456621</v>
      </c>
      <c r="CD200">
        <f>INDEX('Ambiente-Termico'!$B$2:$EC$1000, MATCH($O200, 'Ambiente-Termico'!$I$2:$I$1000, 0), MATCH(CD$1, 'Ambiente-Termico'!$B$1:$EC$1, 0))</f>
        <v>2824.47</v>
      </c>
      <c r="CE200">
        <f>INDEX('Ambiente-Termico'!$B$2:$EC$1000, MATCH($O200, 'Ambiente-Termico'!$I$2:$I$1000, 0), MATCH(CE$1, 'Ambiente-Termico'!$B$1:$EC$1, 0))</f>
        <v>913.07</v>
      </c>
      <c r="CF200">
        <f>INDEX('Ambiente-Termico'!$B$2:$EC$1000, MATCH($O200, 'Ambiente-Termico'!$I$2:$I$1000, 0), MATCH(CF$1, 'Ambiente-Termico'!$B$1:$EC$1, 0))</f>
        <v>128.38499999999999</v>
      </c>
      <c r="CG200">
        <f>INDEX('Ambiente-Termico'!$B$2:$EC$1000, MATCH($O200, 'Ambiente-Termico'!$I$2:$I$1000, 0), MATCH(CG$1, 'Ambiente-Termico'!$B$1:$EC$1, 0))</f>
        <v>41.503181818181822</v>
      </c>
      <c r="CH200">
        <f>INDEX('Ambiente-Termico'!$B$2:$EC$1000, MATCH($O200, 'Ambiente-Termico'!$I$2:$I$1000, 0), MATCH(CH$1, 'Ambiente-Termico'!$B$1:$EC$1, 0))</f>
        <v>86.881818181818176</v>
      </c>
      <c r="CI200">
        <f>INDEX('Ambiente-Termico'!$B$2:$EC$1000, MATCH($O200, 'Ambiente-Termico'!$I$2:$I$1000, 0), MATCH(CI$1, 'Ambiente-Termico'!$B$1:$EC$1, 0))</f>
        <v>1135.8599999999999</v>
      </c>
      <c r="CJ200">
        <f>INDEX('Ambiente-Termico'!$B$2:$EC$1000, MATCH($O200, 'Ambiente-Termico'!$I$2:$I$1000, 0), MATCH(CJ$1, 'Ambiente-Termico'!$B$1:$EC$1, 0))</f>
        <v>52.72600861966913</v>
      </c>
      <c r="CK200">
        <f>INDEX('Ambiente-Termico'!$B$2:$EC$1000, MATCH($O200, 'Ambiente-Termico'!$I$2:$I$1000, 0), MATCH(CK$1, 'Ambiente-Termico'!$B$1:$EC$1, 0))</f>
        <v>13.54</v>
      </c>
      <c r="CL200">
        <f>INDEX('Ambiente-Termico'!$B$2:$EC$1000, MATCH($O200, 'Ambiente-Termico'!$I$2:$I$1000, 0), MATCH(CL$1, 'Ambiente-Termico'!$B$1:$EC$1, 0))</f>
        <v>90.1</v>
      </c>
      <c r="CM200">
        <f>INDEX('Ambiente-Termico'!$B$2:$EC$1000, MATCH($O200, 'Ambiente-Termico'!$I$2:$I$1000, 0), MATCH(CM$1, 'Ambiente-Termico'!$B$1:$EC$1, 0))</f>
        <v>9.42</v>
      </c>
      <c r="CN200" t="str">
        <f>INDEX('Ambiente-Termico'!$B$2:$EC$1000, MATCH($O200, 'Ambiente-Termico'!$I$2:$I$1000, 0), MATCH(CN$1, 'Ambiente-Termico'!$B$1:$EC$1, 0))</f>
        <v xml:space="preserve"> 02/21  23:00:00</v>
      </c>
      <c r="CO200">
        <f>INDEX('Ambiente-Termico'!$B$2:$EC$1000, MATCH($O200, 'Ambiente-Termico'!$I$2:$I$1000, 0), MATCH(CO$1, 'Ambiente-Termico'!$B$1:$EC$1, 0))</f>
        <v>767.59966142286862</v>
      </c>
      <c r="CP200">
        <f>INDEX('Ambiente-Termico'!$B$2:$EC$1000, MATCH($O200, 'Ambiente-Termico'!$I$2:$I$1000, 0), MATCH(CP$1, 'Ambiente-Termico'!$B$1:$EC$1, 0))</f>
        <v>162</v>
      </c>
      <c r="CQ200">
        <f>INDEX('Ambiente-Termico'!$B$2:$EC$1000, MATCH($O200, 'Ambiente-Termico'!$I$2:$I$1000, 0), MATCH(CQ$1, 'Ambiente-Termico'!$B$1:$EC$1, 0))</f>
        <v>121.325</v>
      </c>
      <c r="CR200">
        <f>INDEX('Ambiente-Termico'!$B$2:$EC$1000, MATCH($O200, 'Ambiente-Termico'!$I$2:$I$1000, 0), MATCH(CR$1, 'Ambiente-Termico'!$B$1:$EC$1, 0))</f>
        <v>0</v>
      </c>
      <c r="CS200">
        <f>INDEX('Ambiente-Termico'!$B$2:$EC$1000, MATCH($O200, 'Ambiente-Termico'!$I$2:$I$1000, 0), MATCH(CS$1, 'Ambiente-Termico'!$B$1:$EC$1, 0))</f>
        <v>-188.96849832783741</v>
      </c>
      <c r="CT200">
        <f>INDEX('Ambiente-Termico'!$B$2:$EC$1000, MATCH($O200, 'Ambiente-Termico'!$I$2:$I$1000, 0), MATCH(CT$1, 'Ambiente-Termico'!$B$1:$EC$1, 0))</f>
        <v>0</v>
      </c>
      <c r="CU200">
        <f>INDEX('Ambiente-Termico'!$B$2:$EC$1000, MATCH($O200, 'Ambiente-Termico'!$I$2:$I$1000, 0), MATCH(CU$1, 'Ambiente-Termico'!$B$1:$EC$1, 0))</f>
        <v>-188.96849832783741</v>
      </c>
      <c r="CV200">
        <f>INDEX('Ambiente-Termico'!$B$2:$EC$1000, MATCH($O200, 'Ambiente-Termico'!$I$2:$I$1000, 0), MATCH(CV$1, 'Ambiente-Termico'!$B$1:$EC$1, 0))</f>
        <v>466.13678937280378</v>
      </c>
      <c r="CW200">
        <f>INDEX('Ambiente-Termico'!$B$2:$EC$1000, MATCH($O200, 'Ambiente-Termico'!$I$2:$I$1000, 0), MATCH(CW$1, 'Ambiente-Termico'!$B$1:$EC$1, 0))</f>
        <v>0</v>
      </c>
      <c r="CX200">
        <f>INDEX('Ambiente-Termico'!$B$2:$EC$1000, MATCH($O200, 'Ambiente-Termico'!$I$2:$I$1000, 0), MATCH(CX$1, 'Ambiente-Termico'!$B$1:$EC$1, 0))</f>
        <v>207.10637037790221</v>
      </c>
      <c r="CY200">
        <f>INDEX('Ambiente-Termico'!$B$2:$EC$1000, MATCH($O200, 'Ambiente-Termico'!$I$2:$I$1000, 0), MATCH(CY$1, 'Ambiente-Termico'!$B$1:$EC$1, 0))</f>
        <v>767.59966142286862</v>
      </c>
      <c r="CZ200">
        <f>INDEX('Ambiente-Termico'!$B$2:$EC$1000, MATCH($O200, 'Ambiente-Termico'!$I$2:$I$1000, 0), MATCH(CZ$1, 'Ambiente-Termico'!$B$1:$EC$1, 0))</f>
        <v>0</v>
      </c>
      <c r="DA200" t="str">
        <f>INDEX('Ambiente-Termico'!$B$2:$EC$1000, MATCH($O200, 'Ambiente-Termico'!$I$2:$I$1000, 0), MATCH(DA$1, 'Ambiente-Termico'!$B$1:$EC$1, 0))</f>
        <v xml:space="preserve"> 03/08  23:00:00</v>
      </c>
      <c r="DB200">
        <f>INDEX('Ambiente-Termico'!$B$2:$EC$1000, MATCH($O200, 'Ambiente-Termico'!$I$2:$I$1000, 0), MATCH(DB$1, 'Ambiente-Termico'!$B$1:$EC$1, 0))</f>
        <v>1123.3747909740359</v>
      </c>
      <c r="DC200">
        <f>INDEX('Ambiente-Termico'!$B$2:$EC$1000, MATCH($O200, 'Ambiente-Termico'!$I$2:$I$1000, 0), MATCH(DC$1, 'Ambiente-Termico'!$B$1:$EC$1, 0))</f>
        <v>162</v>
      </c>
      <c r="DD200">
        <f>INDEX('Ambiente-Termico'!$B$2:$EC$1000, MATCH($O200, 'Ambiente-Termico'!$I$2:$I$1000, 0), MATCH(DD$1, 'Ambiente-Termico'!$B$1:$EC$1, 0))</f>
        <v>121.325</v>
      </c>
      <c r="DE200">
        <f>INDEX('Ambiente-Termico'!$B$2:$EC$1000, MATCH($O200, 'Ambiente-Termico'!$I$2:$I$1000, 0), MATCH(DE$1, 'Ambiente-Termico'!$B$1:$EC$1, 0))</f>
        <v>0</v>
      </c>
      <c r="DF200">
        <f>INDEX('Ambiente-Termico'!$B$2:$EC$1000, MATCH($O200, 'Ambiente-Termico'!$I$2:$I$1000, 0), MATCH(DF$1, 'Ambiente-Termico'!$B$1:$EC$1, 0))</f>
        <v>-49.87525811660359</v>
      </c>
      <c r="DG200">
        <f>INDEX('Ambiente-Termico'!$B$2:$EC$1000, MATCH($O200, 'Ambiente-Termico'!$I$2:$I$1000, 0), MATCH(DG$1, 'Ambiente-Termico'!$B$1:$EC$1, 0))</f>
        <v>0</v>
      </c>
      <c r="DH200">
        <f>INDEX('Ambiente-Termico'!$B$2:$EC$1000, MATCH($O200, 'Ambiente-Termico'!$I$2:$I$1000, 0), MATCH(DH$1, 'Ambiente-Termico'!$B$1:$EC$1, 0))</f>
        <v>-49.87525811660359</v>
      </c>
      <c r="DI200">
        <f>INDEX('Ambiente-Termico'!$B$2:$EC$1000, MATCH($O200, 'Ambiente-Termico'!$I$2:$I$1000, 0), MATCH(DI$1, 'Ambiente-Termico'!$B$1:$EC$1, 0))</f>
        <v>209.88653882240209</v>
      </c>
      <c r="DJ200">
        <f>INDEX('Ambiente-Termico'!$B$2:$EC$1000, MATCH($O200, 'Ambiente-Termico'!$I$2:$I$1000, 0), MATCH(DJ$1, 'Ambiente-Termico'!$B$1:$EC$1, 0))</f>
        <v>0</v>
      </c>
      <c r="DK200">
        <f>INDEX('Ambiente-Termico'!$B$2:$EC$1000, MATCH($O200, 'Ambiente-Termico'!$I$2:$I$1000, 0), MATCH(DK$1, 'Ambiente-Termico'!$B$1:$EC$1, 0))</f>
        <v>680.03851026823713</v>
      </c>
      <c r="DL200">
        <f>INDEX('Ambiente-Termico'!$B$2:$EC$1000, MATCH($O200, 'Ambiente-Termico'!$I$2:$I$1000, 0), MATCH(DL$1, 'Ambiente-Termico'!$B$1:$EC$1, 0))</f>
        <v>1123.3747909740359</v>
      </c>
      <c r="DM200">
        <f>INDEX('Ambiente-Termico'!$B$2:$EC$1000, MATCH($O200, 'Ambiente-Termico'!$I$2:$I$1000, 0), MATCH(DM$1, 'Ambiente-Termico'!$B$1:$EC$1, 0))</f>
        <v>0</v>
      </c>
      <c r="DN200" s="2">
        <f t="shared" si="138"/>
        <v>0.56038351089908711</v>
      </c>
      <c r="DO200" s="2">
        <f t="shared" si="139"/>
        <v>5.5789952638001239E-2</v>
      </c>
      <c r="DP200" s="2">
        <f t="shared" si="140"/>
        <v>0.56038351089908722</v>
      </c>
      <c r="DQ200" s="2">
        <f t="shared" si="141"/>
        <v>5.5789952638001128E-2</v>
      </c>
      <c r="DR200" s="2">
        <f t="shared" si="142"/>
        <v>0.64978755292854495</v>
      </c>
      <c r="DS200" s="2">
        <f t="shared" si="143"/>
        <v>0.84328296430384775</v>
      </c>
      <c r="DT200" s="2">
        <f t="shared" si="144"/>
        <v>-0.55703057800527822</v>
      </c>
      <c r="DU200" s="2">
        <f t="shared" si="145"/>
        <v>0.43747403406730379</v>
      </c>
      <c r="DV200" s="2">
        <f t="shared" si="146"/>
        <v>-0.15173207209510409</v>
      </c>
      <c r="DW200" s="2">
        <f t="shared" si="147"/>
        <v>7.3761854583772601E-3</v>
      </c>
      <c r="DX200" s="2">
        <f t="shared" si="148"/>
        <v>0.2036148741482785</v>
      </c>
      <c r="DY200" s="2">
        <f t="shared" si="149"/>
        <v>0.21104751362149785</v>
      </c>
      <c r="DZ200" s="2">
        <f t="shared" si="150"/>
        <v>0.15805765179091499</v>
      </c>
      <c r="EA200" s="2">
        <f t="shared" si="151"/>
        <v>0</v>
      </c>
      <c r="EB200" s="2">
        <f t="shared" si="152"/>
        <v>-0.2461810600301127</v>
      </c>
      <c r="EC200" s="2">
        <f t="shared" si="153"/>
        <v>0</v>
      </c>
      <c r="ED200" s="2">
        <f t="shared" si="154"/>
        <v>-0.2461810600301127</v>
      </c>
      <c r="EE200" s="2">
        <f t="shared" si="155"/>
        <v>0.60726549632492643</v>
      </c>
      <c r="EF200" s="2">
        <f t="shared" si="156"/>
        <v>0</v>
      </c>
      <c r="EG200" s="2">
        <f t="shared" si="157"/>
        <v>0.26981039829277342</v>
      </c>
      <c r="EH200" s="2">
        <f t="shared" si="158"/>
        <v>1</v>
      </c>
      <c r="EI200" s="2">
        <f t="shared" si="159"/>
        <v>0</v>
      </c>
      <c r="EJ200" s="2">
        <f t="shared" si="160"/>
        <v>0.21265044493173957</v>
      </c>
      <c r="EK200" s="2">
        <f t="shared" si="161"/>
        <v>0.14420832771183686</v>
      </c>
      <c r="EL200" s="2">
        <f t="shared" si="162"/>
        <v>0.10800046518295436</v>
      </c>
      <c r="EM200" s="2">
        <f t="shared" si="163"/>
        <v>0</v>
      </c>
      <c r="EN200" s="2">
        <f t="shared" si="164"/>
        <v>-4.4397701032047043E-2</v>
      </c>
      <c r="EO200" s="2">
        <f t="shared" si="165"/>
        <v>0</v>
      </c>
      <c r="EP200" s="2">
        <f t="shared" si="166"/>
        <v>-4.4397701032047043E-2</v>
      </c>
      <c r="EQ200" s="2">
        <f t="shared" si="167"/>
        <v>0.18683572081977856</v>
      </c>
      <c r="ER200" s="2">
        <f t="shared" si="168"/>
        <v>0</v>
      </c>
      <c r="ES200" s="2">
        <f t="shared" si="169"/>
        <v>0.605353187317477</v>
      </c>
      <c r="ET200" s="2">
        <f t="shared" si="170"/>
        <v>1</v>
      </c>
      <c r="EU200" s="2">
        <f t="shared" si="171"/>
        <v>0</v>
      </c>
      <c r="EV200">
        <f>INDEX('Ambiente-Luminico'!$B$2:$DZ$1000, MATCH($P200, 'Ambiente-Luminico'!$M$2:$M$1000, 0), MATCH(EV$1, 'Ambiente-Luminico'!$B$1:$DZ$1, 0))</f>
        <v>0.76785713</v>
      </c>
      <c r="EW200">
        <f>INDEX('Ambiente-Luminico'!$B$2:$DZ$1000, MATCH($P200, 'Ambiente-Luminico'!$M$2:$M$1000, 0), MATCH(EW$1, 'Ambiente-Luminico'!$B$1:$DZ$1, 0))</f>
        <v>0.53571427000000005</v>
      </c>
      <c r="EX200">
        <f>INDEX('Ambiente-Luminico'!$B$2:$DZ$1000, MATCH($P200, 'Ambiente-Luminico'!$M$2:$M$1000, 0), MATCH(EX$1, 'Ambiente-Luminico'!$B$1:$DZ$1, 0))</f>
        <v>0</v>
      </c>
      <c r="EY200">
        <f>INDEX('Ambiente-Luminico'!$B$2:$DZ$1000, MATCH($P200, 'Ambiente-Luminico'!$M$2:$M$1000, 0), MATCH(EY$1, 'Ambiente-Luminico'!$B$1:$DZ$1, 0))</f>
        <v>0.57331692999999995</v>
      </c>
      <c r="EZ200">
        <f>INDEX('Ambiente-Luminico'!$B$2:$DZ$1000, MATCH($P200, 'Ambiente-Luminico'!$M$2:$M$1000, 0), MATCH(EZ$1, 'Ambiente-Luminico'!$B$1:$DZ$1, 0))</f>
        <v>4.8101763999999998E-2</v>
      </c>
      <c r="FA200">
        <f>INDEX('Ambiente-Luminico'!$B$2:$DZ$1000, MATCH($P200, 'Ambiente-Luminico'!$M$2:$M$1000, 0), MATCH(FA$1, 'Ambiente-Luminico'!$B$1:$DZ$1, 0))</f>
        <v>658.23159999999996</v>
      </c>
      <c r="FB200">
        <f>INDEX('Ambiente-Luminico'!$B$2:$DZ$1000, MATCH($P200, 'Ambiente-Luminico'!$M$2:$M$1000, 0), MATCH(FB$1, 'Ambiente-Luminico'!$B$1:$DZ$1, 0))</f>
        <v>0.44196429999999998</v>
      </c>
    </row>
    <row r="201" spans="1:158" x14ac:dyDescent="0.3">
      <c r="A201">
        <f>IF(INDEX(Plan1!O$5:O$1000,ROW()-1)="","",INDEX(Plan1!O$5:O$1000,ROW()-1))</f>
        <v>200</v>
      </c>
      <c r="B201" t="str">
        <f>IF(INDEX(Plan1!P$5:P$1000,ROW()-1)="","",INDEX(Plan1!P$5:P$1000,ROW()-1))</f>
        <v>CTD-HVAC-V60-ST</v>
      </c>
      <c r="C201" t="str">
        <f>IF(INDEX(Plan1!Q$5:Q$1000,ROW()-1)="","",INDEX(Plan1!Q$5:Q$1000,ROW()-1))</f>
        <v>CTD</v>
      </c>
      <c r="D201" t="str">
        <f>IF(INDEX(Plan1!R$5:R$1000,ROW()-1)="","",INDEX(Plan1!R$5:R$1000,ROW()-1))</f>
        <v>HVAC</v>
      </c>
      <c r="E201" t="str">
        <f>IF(INDEX(Plan1!S$5:S$1000,ROW()-1)="","",INDEX(Plan1!S$5:S$1000,ROW()-1))</f>
        <v>V60</v>
      </c>
      <c r="F201" t="str">
        <f>IF(INDEX(Plan1!T$5:T$1000,ROW()-1)="","",INDEX(Plan1!T$5:T$1000,ROW()-1))</f>
        <v>ST</v>
      </c>
      <c r="G201" t="str">
        <f>IF(INDEX(Plan1!U$5:U$1000,ROW()-1)="","",INDEX(Plan1!U$5:U$1000,ROW()-1))</f>
        <v>DORMITÓRIO 3</v>
      </c>
      <c r="H201">
        <f>IF(INDEX(Plan1!W$5:W$1000,ROW()-1)="","",INDEX(Plan1!W$5:W$1000,ROW()-1))</f>
        <v>22</v>
      </c>
      <c r="I201">
        <f>IF(INDEX(Plan1!X$5:X$1000,ROW()-1)="","",INDEX(Plan1!X$5:X$1000,ROW()-1))</f>
        <v>31.02</v>
      </c>
      <c r="J201">
        <f>IF(INDEX(Plan1!Y$5:Y$1000,ROW()-1)="","",INDEX(Plan1!Y$5:Y$1000,ROW()-1))</f>
        <v>10.24</v>
      </c>
      <c r="K201" s="16">
        <f>IF(INDEX(Plan1!Z$5:Z$1000,ROW()-1)="","",INDEX(Plan1!Z$5:Z$1000,ROW()-1))</f>
        <v>0.33</v>
      </c>
      <c r="L201" s="2">
        <f>IF(INDEX(Plan1!AA$5:AA$1000,ROW()-1)="","",INDEX(Plan1!AA$5:AA$1000,ROW()-1))</f>
        <v>0.47</v>
      </c>
      <c r="M201" t="str">
        <f t="shared" si="172"/>
        <v>ST</v>
      </c>
      <c r="N201" t="str">
        <f t="shared" si="173"/>
        <v>Oeste</v>
      </c>
      <c r="O201" t="str">
        <f t="shared" si="174"/>
        <v>CTD-HVAC-V60-ST-DORMITÓRIO 3-ST</v>
      </c>
      <c r="P201" t="str">
        <f t="shared" si="175"/>
        <v>CTD-VN-V60-ST-DORMITÓRIO 3-ST</v>
      </c>
      <c r="Q201" t="str">
        <f t="shared" si="176"/>
        <v>CTD_ST_V60</v>
      </c>
      <c r="R201" t="str">
        <f t="shared" si="177"/>
        <v>CTD_ST_V60_sDG</v>
      </c>
      <c r="S201" t="str">
        <f t="shared" si="178"/>
        <v>CTD-DORM-03</v>
      </c>
      <c r="T201" t="str">
        <f t="shared" si="179"/>
        <v>CTD-HVAC-V86-ST-DORMITÓRIO 3-ST</v>
      </c>
      <c r="U201">
        <f>INDEX('Ambiente-Termico'!$B$2:$EC$1000, MATCH($O201, 'Ambiente-Termico'!$I$2:$I$1000, 0), MATCH(U$1, 'Ambiente-Termico'!$B$1:$EC$1, 0))</f>
        <v>3650</v>
      </c>
      <c r="V201">
        <f>INDEX('Ambiente-Termico'!$B$2:$EC$1000, MATCH($O201, 'Ambiente-Termico'!$I$2:$I$1000, 0), MATCH(V$1, 'Ambiente-Termico'!$B$1:$EC$1, 0))</f>
        <v>24.12</v>
      </c>
      <c r="W201">
        <f>INDEX('Ambiente-Termico'!$B$2:$EC$1000, MATCH($O201, 'Ambiente-Termico'!$I$2:$I$1000, 0), MATCH(W$1, 'Ambiente-Termico'!$B$1:$EC$1, 0))</f>
        <v>31.27</v>
      </c>
      <c r="X201">
        <f>INDEX('Ambiente-Termico'!$B$2:$EC$1000, MATCH($O201, 'Ambiente-Termico'!$I$2:$I$1000, 0), MATCH(X$1, 'Ambiente-Termico'!$B$1:$EC$1, 0))</f>
        <v>21.78</v>
      </c>
      <c r="Y201">
        <f>INDEX('Ambiente-Termico'!$B$2:$EC$1000, MATCH($O201, 'Ambiente-Termico'!$I$2:$I$1000, 0), MATCH(Y$1, 'Ambiente-Termico'!$B$1:$EC$1, 0))</f>
        <v>22.35</v>
      </c>
      <c r="Z201">
        <f>INDEX('Ambiente-Termico'!$B$2:$EC$1000, MATCH($O201, 'Ambiente-Termico'!$I$2:$I$1000, 0), MATCH(Z$1, 'Ambiente-Termico'!$B$1:$EC$1, 0))</f>
        <v>26.58</v>
      </c>
      <c r="AA201">
        <f>INDEX('Ambiente-Termico'!$B$2:$EC$1000, MATCH($O201, 'Ambiente-Termico'!$I$2:$I$1000, 0), MATCH(AA$1, 'Ambiente-Termico'!$B$1:$EC$1, 0))</f>
        <v>30.8</v>
      </c>
      <c r="AB201">
        <f>INDEX('Ambiente-Termico'!$B$2:$EC$1000, MATCH($O201, 'Ambiente-Termico'!$I$2:$I$1000, 0), MATCH(AB$1, 'Ambiente-Termico'!$B$1:$EC$1, 0))</f>
        <v>20.74</v>
      </c>
      <c r="AC201">
        <f>INDEX('Ambiente-Termico'!$B$2:$EC$1000, MATCH($O201, 'Ambiente-Termico'!$I$2:$I$1000, 0), MATCH(AC$1, 'Ambiente-Termico'!$B$1:$EC$1, 0))</f>
        <v>21.82</v>
      </c>
      <c r="AD201">
        <f>INDEX('Ambiente-Termico'!$B$2:$EC$1000, MATCH($O201, 'Ambiente-Termico'!$I$2:$I$1000, 0), MATCH(AD$1, 'Ambiente-Termico'!$B$1:$EC$1, 0))</f>
        <v>25.33</v>
      </c>
      <c r="AE201">
        <f>INDEX('Ambiente-Termico'!$B$2:$EC$1000, MATCH($O201, 'Ambiente-Termico'!$I$2:$I$1000, 0), MATCH(AE$1, 'Ambiente-Termico'!$B$1:$EC$1, 0))</f>
        <v>31.04</v>
      </c>
      <c r="AF201">
        <f>INDEX('Ambiente-Termico'!$B$2:$EC$1000, MATCH($O201, 'Ambiente-Termico'!$I$2:$I$1000, 0), MATCH(AF$1, 'Ambiente-Termico'!$B$1:$EC$1, 0))</f>
        <v>21.26</v>
      </c>
      <c r="AG201">
        <f>INDEX('Ambiente-Termico'!$B$2:$EC$1000, MATCH($O201, 'Ambiente-Termico'!$I$2:$I$1000, 0), MATCH(AG$1, 'Ambiente-Termico'!$B$1:$EC$1, 0))</f>
        <v>22.08</v>
      </c>
      <c r="AH201" s="2">
        <f t="shared" si="180"/>
        <v>1.242236024844634E-3</v>
      </c>
      <c r="AI201" s="2">
        <f t="shared" si="180"/>
        <v>-2.3567921440261763E-2</v>
      </c>
      <c r="AJ201" s="2">
        <f t="shared" si="180"/>
        <v>3.2036613272311554E-3</v>
      </c>
      <c r="AK201" s="2">
        <f t="shared" si="180"/>
        <v>1.3404825737264314E-3</v>
      </c>
      <c r="AL201" s="2">
        <f t="shared" si="180"/>
        <v>8.9485458612975632E-3</v>
      </c>
      <c r="AM201" s="2">
        <f t="shared" si="180"/>
        <v>-5.5501142670584258E-3</v>
      </c>
      <c r="AN201" s="2">
        <f t="shared" si="180"/>
        <v>5.2757793764989236E-3</v>
      </c>
      <c r="AO201" s="2">
        <f t="shared" si="180"/>
        <v>5.9225512528473523E-3</v>
      </c>
      <c r="AP201" s="2">
        <f t="shared" si="180"/>
        <v>5.1060487038492308E-3</v>
      </c>
      <c r="AQ201" s="2">
        <f t="shared" si="180"/>
        <v>-1.4710689767897911E-2</v>
      </c>
      <c r="AR201" s="2">
        <f t="shared" si="180"/>
        <v>4.2154566744730948E-3</v>
      </c>
      <c r="AS201" s="2">
        <f t="shared" si="137"/>
        <v>3.6101083032491488E-3</v>
      </c>
      <c r="AT201">
        <f>INDEX('Ambiente-Termico'!$B$2:$EC$1000, MATCH($O201, 'Ambiente-Termico'!$I$2:$I$1000, 0), MATCH(AT$1, 'Ambiente-Termico'!$B$1:$EC$1, 0))</f>
        <v>0</v>
      </c>
      <c r="AU201" s="2">
        <f>INDEX('Ambiente-Termico'!$B$2:$EC$1000, MATCH($O201, 'Ambiente-Termico'!$I$2:$I$1000, 0), MATCH(AU$1, 'Ambiente-Termico'!$B$1:$EC$1, 0))</f>
        <v>0</v>
      </c>
      <c r="AV201">
        <f>INDEX('Ambiente-Termico'!$B$2:$EC$1000, MATCH($O201, 'Ambiente-Termico'!$I$2:$I$1000, 0), MATCH(AV$1, 'Ambiente-Termico'!$B$1:$EC$1, 0))</f>
        <v>3642</v>
      </c>
      <c r="AW201" s="2">
        <f>INDEX('Ambiente-Termico'!$B$2:$EC$1000, MATCH($O201, 'Ambiente-Termico'!$I$2:$I$1000, 0), MATCH(AW$1, 'Ambiente-Termico'!$B$1:$EC$1, 0))</f>
        <v>0.99780821917808216</v>
      </c>
      <c r="AX201">
        <f>INDEX('Ambiente-Termico'!$B$2:$EC$1000, MATCH($O201, 'Ambiente-Termico'!$I$2:$I$1000, 0), MATCH(AX$1, 'Ambiente-Termico'!$B$1:$EC$1, 0))</f>
        <v>8</v>
      </c>
      <c r="AY201" s="2">
        <f>INDEX('Ambiente-Termico'!$B$2:$EC$1000, MATCH($O201, 'Ambiente-Termico'!$I$2:$I$1000, 0), MATCH(AY$1, 'Ambiente-Termico'!$B$1:$EC$1, 0))</f>
        <v>2.1917808219178081E-3</v>
      </c>
      <c r="AZ201">
        <f>INDEX('Ambiente-Termico'!$B$2:$EC$1000, MATCH($O201, 'Ambiente-Termico'!$I$2:$I$1000, 0), MATCH(AZ$1, 'Ambiente-Termico'!$B$1:$EC$1, 0))</f>
        <v>42</v>
      </c>
      <c r="BA201" s="2">
        <f>INDEX('Ambiente-Termico'!$B$2:$EC$1000, MATCH($O201, 'Ambiente-Termico'!$I$2:$I$1000, 0), MATCH(BA$1, 'Ambiente-Termico'!$B$1:$EC$1, 0))</f>
        <v>4.7945205479452057E-3</v>
      </c>
      <c r="BB201">
        <f>INDEX('Ambiente-Termico'!$B$2:$EC$1000, MATCH($O201, 'Ambiente-Termico'!$I$2:$I$1000, 0), MATCH(BB$1, 'Ambiente-Termico'!$B$1:$EC$1, 0))</f>
        <v>8349</v>
      </c>
      <c r="BC201" s="2">
        <f>INDEX('Ambiente-Termico'!$B$2:$EC$1000, MATCH($O201, 'Ambiente-Termico'!$I$2:$I$1000, 0), MATCH(BC$1, 'Ambiente-Termico'!$B$1:$EC$1, 0))</f>
        <v>0.95308219178082187</v>
      </c>
      <c r="BD201" t="e">
        <f>INDEX('Ambiente-Termico'!$B$2:$EC$1000, MATCH($O201, 'Ambiente-Termico'!$I$2:$I$1000, 0), MATCH(BD$1, 'Ambiente-Termico'!$B$1:$EC$1, 0))</f>
        <v>#N/A</v>
      </c>
      <c r="BE201" s="2" t="e">
        <f>INDEX('Ambiente-Termico'!$B$2:$EC$1000, MATCH($O201, 'Ambiente-Termico'!$I$2:$I$1000, 0), MATCH(BE$1, 'Ambiente-Termico'!$B$1:$EC$1, 0))</f>
        <v>#N/A</v>
      </c>
      <c r="BF201">
        <f>INDEX('Ambiente-Termico'!$B$2:$EC$1000, MATCH($O201, 'Ambiente-Termico'!$I$2:$I$1000, 0), MATCH(BF$1, 'Ambiente-Termico'!$B$1:$EC$1, 0))</f>
        <v>0</v>
      </c>
      <c r="BG201" s="2">
        <f>INDEX('Ambiente-Termico'!$B$2:$EC$1000, MATCH($O201, 'Ambiente-Termico'!$I$2:$I$1000, 0), MATCH(BG$1, 'Ambiente-Termico'!$B$1:$EC$1, 0))</f>
        <v>0</v>
      </c>
      <c r="BH201">
        <f>INDEX('Ambiente-Termico'!$B$2:$EC$1000, MATCH($O201, 'Ambiente-Termico'!$I$2:$I$1000, 0), MATCH(BH$1, 'Ambiente-Termico'!$B$1:$EC$1, 0))</f>
        <v>12</v>
      </c>
      <c r="BI201" s="2">
        <f>INDEX('Ambiente-Termico'!$B$2:$EC$1000, MATCH($O201, 'Ambiente-Termico'!$I$2:$I$1000, 0), MATCH(BI$1, 'Ambiente-Termico'!$B$1:$EC$1, 0))</f>
        <v>3.287671232876713E-3</v>
      </c>
      <c r="BJ201">
        <f>INDEX('Ambiente-Termico'!$B$2:$EC$1000, MATCH($O201, 'Ambiente-Termico'!$I$2:$I$1000, 0), MATCH(BJ$1, 'Ambiente-Termico'!$B$1:$EC$1, 0))</f>
        <v>3638</v>
      </c>
      <c r="BK201" s="2">
        <f>INDEX('Ambiente-Termico'!$B$2:$EC$1000, MATCH($O201, 'Ambiente-Termico'!$I$2:$I$1000, 0), MATCH(BK$1, 'Ambiente-Termico'!$B$1:$EC$1, 0))</f>
        <v>0.99671232876712323</v>
      </c>
      <c r="BL201">
        <f>INDEX('Ambiente-Termico'!$B$2:$EC$1000, MATCH($O201, 'Ambiente-Termico'!$I$2:$I$1000, 0), MATCH(BL$1, 'Ambiente-Termico'!$B$1:$EC$1, 0))</f>
        <v>537</v>
      </c>
      <c r="BM201" s="2">
        <f>INDEX('Ambiente-Termico'!$B$2:$EC$1000, MATCH($O201, 'Ambiente-Termico'!$I$2:$I$1000, 0), MATCH(BM$1, 'Ambiente-Termico'!$B$1:$EC$1, 0))</f>
        <v>6.1301369863013697E-2</v>
      </c>
      <c r="BN201">
        <f>INDEX('Ambiente-Termico'!$B$2:$EC$1000, MATCH($O201, 'Ambiente-Termico'!$I$2:$I$1000, 0), MATCH(BN$1, 'Ambiente-Termico'!$B$1:$EC$1, 0))</f>
        <v>232</v>
      </c>
      <c r="BO201" s="2">
        <f>INDEX('Ambiente-Termico'!$B$2:$EC$1000, MATCH($O201, 'Ambiente-Termico'!$I$2:$I$1000, 0), MATCH(BO$1, 'Ambiente-Termico'!$B$1:$EC$1, 0))</f>
        <v>2.6484018264840179E-2</v>
      </c>
      <c r="BP201">
        <f>INDEX('Ambiente-Termico'!$B$2:$EC$1000, MATCH($O201, 'Ambiente-Termico'!$I$2:$I$1000, 0), MATCH(BP$1, 'Ambiente-Termico'!$B$1:$EC$1, 0))</f>
        <v>7991</v>
      </c>
      <c r="BQ201" s="2">
        <f>INDEX('Ambiente-Termico'!$B$2:$EC$1000, MATCH($O201, 'Ambiente-Termico'!$I$2:$I$1000, 0), MATCH(BQ$1, 'Ambiente-Termico'!$B$1:$EC$1, 0))</f>
        <v>0.91221461187214614</v>
      </c>
      <c r="BR201">
        <f>INDEX('Ambiente-Termico'!$B$2:$EC$1000, MATCH($O201, 'Ambiente-Termico'!$I$2:$I$1000, 0), MATCH(BR$1, 'Ambiente-Termico'!$B$1:$EC$1, 0))</f>
        <v>0</v>
      </c>
      <c r="BS201" s="2">
        <f>INDEX('Ambiente-Termico'!$B$2:$EC$1000, MATCH($O201, 'Ambiente-Termico'!$I$2:$I$1000, 0), MATCH(BS$1, 'Ambiente-Termico'!$B$1:$EC$1, 0))</f>
        <v>0</v>
      </c>
      <c r="BT201">
        <f>INDEX('Ambiente-Termico'!$B$2:$EC$1000, MATCH($O201, 'Ambiente-Termico'!$I$2:$I$1000, 0), MATCH(BT$1, 'Ambiente-Termico'!$B$1:$EC$1, 0))</f>
        <v>1338</v>
      </c>
      <c r="BU201" s="2">
        <f>INDEX('Ambiente-Termico'!$B$2:$EC$1000, MATCH($O201, 'Ambiente-Termico'!$I$2:$I$1000, 0), MATCH(BU$1, 'Ambiente-Termico'!$B$1:$EC$1, 0))</f>
        <v>0.36657534246575341</v>
      </c>
      <c r="BV201">
        <f>INDEX('Ambiente-Termico'!$B$2:$EC$1000, MATCH($O201, 'Ambiente-Termico'!$I$2:$I$1000, 0), MATCH(BV$1, 'Ambiente-Termico'!$B$1:$EC$1, 0))</f>
        <v>7422</v>
      </c>
      <c r="BW201" s="2">
        <f>INDEX('Ambiente-Termico'!$B$2:$EC$1000, MATCH($O201, 'Ambiente-Termico'!$I$2:$I$1000, 0), MATCH(BW$1, 'Ambiente-Termico'!$B$1:$EC$1, 0))</f>
        <v>0.84726027397260273</v>
      </c>
      <c r="BX201">
        <f>INDEX('Ambiente-Termico'!$B$2:$EC$1000, MATCH($O201, 'Ambiente-Termico'!$I$2:$I$1000, 0), MATCH(BX$1, 'Ambiente-Termico'!$B$1:$EC$1, 0))</f>
        <v>129</v>
      </c>
      <c r="BY201" s="2">
        <f>INDEX('Ambiente-Termico'!$B$2:$EC$1000, MATCH($O201, 'Ambiente-Termico'!$I$2:$I$1000, 0), MATCH(BY$1, 'Ambiente-Termico'!$B$1:$EC$1, 0))</f>
        <v>1.4726027397260271E-2</v>
      </c>
      <c r="BZ201">
        <f>INDEX('Ambiente-Termico'!$B$2:$EC$1000, MATCH($O201, 'Ambiente-Termico'!$I$2:$I$1000, 0), MATCH(BZ$1, 'Ambiente-Termico'!$B$1:$EC$1, 0))</f>
        <v>2436</v>
      </c>
      <c r="CA201" s="2">
        <f>INDEX('Ambiente-Termico'!$B$2:$EC$1000, MATCH($O201, 'Ambiente-Termico'!$I$2:$I$1000, 0), MATCH(CA$1, 'Ambiente-Termico'!$B$1:$EC$1, 0))</f>
        <v>0.27808219178082189</v>
      </c>
      <c r="CB201">
        <f>INDEX('Ambiente-Termico'!$B$2:$EC$1000, MATCH($O201, 'Ambiente-Termico'!$I$2:$I$1000, 0), MATCH(CB$1, 'Ambiente-Termico'!$B$1:$EC$1, 0))</f>
        <v>6195</v>
      </c>
      <c r="CC201" s="2">
        <f>INDEX('Ambiente-Termico'!$B$2:$EC$1000, MATCH($O201, 'Ambiente-Termico'!$I$2:$I$1000, 0), MATCH(CC$1, 'Ambiente-Termico'!$B$1:$EC$1, 0))</f>
        <v>0.7071917808219178</v>
      </c>
      <c r="CD201">
        <f>INDEX('Ambiente-Termico'!$B$2:$EC$1000, MATCH($O201, 'Ambiente-Termico'!$I$2:$I$1000, 0), MATCH(CD$1, 'Ambiente-Termico'!$B$1:$EC$1, 0))</f>
        <v>4883.7299999999996</v>
      </c>
      <c r="CE201">
        <f>INDEX('Ambiente-Termico'!$B$2:$EC$1000, MATCH($O201, 'Ambiente-Termico'!$I$2:$I$1000, 0), MATCH(CE$1, 'Ambiente-Termico'!$B$1:$EC$1, 0))</f>
        <v>932.03</v>
      </c>
      <c r="CF201">
        <f>INDEX('Ambiente-Termico'!$B$2:$EC$1000, MATCH($O201, 'Ambiente-Termico'!$I$2:$I$1000, 0), MATCH(CF$1, 'Ambiente-Termico'!$B$1:$EC$1, 0))</f>
        <v>221.98772727272726</v>
      </c>
      <c r="CG201">
        <f>INDEX('Ambiente-Termico'!$B$2:$EC$1000, MATCH($O201, 'Ambiente-Termico'!$I$2:$I$1000, 0), MATCH(CG$1, 'Ambiente-Termico'!$B$1:$EC$1, 0))</f>
        <v>42.365000000000002</v>
      </c>
      <c r="CH201">
        <f>INDEX('Ambiente-Termico'!$B$2:$EC$1000, MATCH($O201, 'Ambiente-Termico'!$I$2:$I$1000, 0), MATCH(CH$1, 'Ambiente-Termico'!$B$1:$EC$1, 0))</f>
        <v>179.62272727272725</v>
      </c>
      <c r="CI201">
        <f>INDEX('Ambiente-Termico'!$B$2:$EC$1000, MATCH($O201, 'Ambiente-Termico'!$I$2:$I$1000, 0), MATCH(CI$1, 'Ambiente-Termico'!$B$1:$EC$1, 0))</f>
        <v>4066.02</v>
      </c>
      <c r="CJ201">
        <f>INDEX('Ambiente-Termico'!$B$2:$EC$1000, MATCH($O201, 'Ambiente-Termico'!$I$2:$I$1000, 0), MATCH(CJ$1, 'Ambiente-Termico'!$B$1:$EC$1, 0))</f>
        <v>47.021324846822488</v>
      </c>
      <c r="CK201">
        <f>INDEX('Ambiente-Termico'!$B$2:$EC$1000, MATCH($O201, 'Ambiente-Termico'!$I$2:$I$1000, 0), MATCH(CK$1, 'Ambiente-Termico'!$B$1:$EC$1, 0))</f>
        <v>19.43</v>
      </c>
      <c r="CL201">
        <f>INDEX('Ambiente-Termico'!$B$2:$EC$1000, MATCH($O201, 'Ambiente-Termico'!$I$2:$I$1000, 0), MATCH(CL$1, 'Ambiente-Termico'!$B$1:$EC$1, 0))</f>
        <v>82.78</v>
      </c>
      <c r="CM201">
        <f>INDEX('Ambiente-Termico'!$B$2:$EC$1000, MATCH($O201, 'Ambiente-Termico'!$I$2:$I$1000, 0), MATCH(CM$1, 'Ambiente-Termico'!$B$1:$EC$1, 0))</f>
        <v>9.4</v>
      </c>
      <c r="CN201" t="str">
        <f>INDEX('Ambiente-Termico'!$B$2:$EC$1000, MATCH($O201, 'Ambiente-Termico'!$I$2:$I$1000, 0), MATCH(CN$1, 'Ambiente-Termico'!$B$1:$EC$1, 0))</f>
        <v xml:space="preserve"> 02/21  23:00:00</v>
      </c>
      <c r="CO201">
        <f>INDEX('Ambiente-Termico'!$B$2:$EC$1000, MATCH($O201, 'Ambiente-Termico'!$I$2:$I$1000, 0), MATCH(CO$1, 'Ambiente-Termico'!$B$1:$EC$1, 0))</f>
        <v>888.49574387020448</v>
      </c>
      <c r="CP201">
        <f>INDEX('Ambiente-Termico'!$B$2:$EC$1000, MATCH($O201, 'Ambiente-Termico'!$I$2:$I$1000, 0), MATCH(CP$1, 'Ambiente-Termico'!$B$1:$EC$1, 0))</f>
        <v>162</v>
      </c>
      <c r="CQ201">
        <f>INDEX('Ambiente-Termico'!$B$2:$EC$1000, MATCH($O201, 'Ambiente-Termico'!$I$2:$I$1000, 0), MATCH(CQ$1, 'Ambiente-Termico'!$B$1:$EC$1, 0))</f>
        <v>121.325</v>
      </c>
      <c r="CR201">
        <f>INDEX('Ambiente-Termico'!$B$2:$EC$1000, MATCH($O201, 'Ambiente-Termico'!$I$2:$I$1000, 0), MATCH(CR$1, 'Ambiente-Termico'!$B$1:$EC$1, 0))</f>
        <v>0</v>
      </c>
      <c r="CS201">
        <f>INDEX('Ambiente-Termico'!$B$2:$EC$1000, MATCH($O201, 'Ambiente-Termico'!$I$2:$I$1000, 0), MATCH(CS$1, 'Ambiente-Termico'!$B$1:$EC$1, 0))</f>
        <v>-207.20976492435889</v>
      </c>
      <c r="CT201">
        <f>INDEX('Ambiente-Termico'!$B$2:$EC$1000, MATCH($O201, 'Ambiente-Termico'!$I$2:$I$1000, 0), MATCH(CT$1, 'Ambiente-Termico'!$B$1:$EC$1, 0))</f>
        <v>0</v>
      </c>
      <c r="CU201">
        <f>INDEX('Ambiente-Termico'!$B$2:$EC$1000, MATCH($O201, 'Ambiente-Termico'!$I$2:$I$1000, 0), MATCH(CU$1, 'Ambiente-Termico'!$B$1:$EC$1, 0))</f>
        <v>-207.20976492435889</v>
      </c>
      <c r="CV201">
        <f>INDEX('Ambiente-Termico'!$B$2:$EC$1000, MATCH($O201, 'Ambiente-Termico'!$I$2:$I$1000, 0), MATCH(CV$1, 'Ambiente-Termico'!$B$1:$EC$1, 0))</f>
        <v>580.76571356998772</v>
      </c>
      <c r="CW201">
        <f>INDEX('Ambiente-Termico'!$B$2:$EC$1000, MATCH($O201, 'Ambiente-Termico'!$I$2:$I$1000, 0), MATCH(CW$1, 'Ambiente-Termico'!$B$1:$EC$1, 0))</f>
        <v>0</v>
      </c>
      <c r="CX201">
        <f>INDEX('Ambiente-Termico'!$B$2:$EC$1000, MATCH($O201, 'Ambiente-Termico'!$I$2:$I$1000, 0), MATCH(CX$1, 'Ambiente-Termico'!$B$1:$EC$1, 0))</f>
        <v>231.6147952245756</v>
      </c>
      <c r="CY201">
        <f>INDEX('Ambiente-Termico'!$B$2:$EC$1000, MATCH($O201, 'Ambiente-Termico'!$I$2:$I$1000, 0), MATCH(CY$1, 'Ambiente-Termico'!$B$1:$EC$1, 0))</f>
        <v>888.49574387020448</v>
      </c>
      <c r="CZ201">
        <f>INDEX('Ambiente-Termico'!$B$2:$EC$1000, MATCH($O201, 'Ambiente-Termico'!$I$2:$I$1000, 0), MATCH(CZ$1, 'Ambiente-Termico'!$B$1:$EC$1, 0))</f>
        <v>0</v>
      </c>
      <c r="DA201" t="str">
        <f>INDEX('Ambiente-Termico'!$B$2:$EC$1000, MATCH($O201, 'Ambiente-Termico'!$I$2:$I$1000, 0), MATCH(DA$1, 'Ambiente-Termico'!$B$1:$EC$1, 0))</f>
        <v xml:space="preserve"> 03/08  23:00:00</v>
      </c>
      <c r="DB201">
        <f>INDEX('Ambiente-Termico'!$B$2:$EC$1000, MATCH($O201, 'Ambiente-Termico'!$I$2:$I$1000, 0), MATCH(DB$1, 'Ambiente-Termico'!$B$1:$EC$1, 0))</f>
        <v>1330.0385193282441</v>
      </c>
      <c r="DC201">
        <f>INDEX('Ambiente-Termico'!$B$2:$EC$1000, MATCH($O201, 'Ambiente-Termico'!$I$2:$I$1000, 0), MATCH(DC$1, 'Ambiente-Termico'!$B$1:$EC$1, 0))</f>
        <v>162</v>
      </c>
      <c r="DD201">
        <f>INDEX('Ambiente-Termico'!$B$2:$EC$1000, MATCH($O201, 'Ambiente-Termico'!$I$2:$I$1000, 0), MATCH(DD$1, 'Ambiente-Termico'!$B$1:$EC$1, 0))</f>
        <v>121.325</v>
      </c>
      <c r="DE201">
        <f>INDEX('Ambiente-Termico'!$B$2:$EC$1000, MATCH($O201, 'Ambiente-Termico'!$I$2:$I$1000, 0), MATCH(DE$1, 'Ambiente-Termico'!$B$1:$EC$1, 0))</f>
        <v>0</v>
      </c>
      <c r="DF201">
        <f>INDEX('Ambiente-Termico'!$B$2:$EC$1000, MATCH($O201, 'Ambiente-Termico'!$I$2:$I$1000, 0), MATCH(DF$1, 'Ambiente-Termico'!$B$1:$EC$1, 0))</f>
        <v>-67.047553078035961</v>
      </c>
      <c r="DG201">
        <f>INDEX('Ambiente-Termico'!$B$2:$EC$1000, MATCH($O201, 'Ambiente-Termico'!$I$2:$I$1000, 0), MATCH(DG$1, 'Ambiente-Termico'!$B$1:$EC$1, 0))</f>
        <v>0</v>
      </c>
      <c r="DH201">
        <f>INDEX('Ambiente-Termico'!$B$2:$EC$1000, MATCH($O201, 'Ambiente-Termico'!$I$2:$I$1000, 0), MATCH(DH$1, 'Ambiente-Termico'!$B$1:$EC$1, 0))</f>
        <v>-67.047553078035961</v>
      </c>
      <c r="DI201">
        <f>INDEX('Ambiente-Termico'!$B$2:$EC$1000, MATCH($O201, 'Ambiente-Termico'!$I$2:$I$1000, 0), MATCH(DI$1, 'Ambiente-Termico'!$B$1:$EC$1, 0))</f>
        <v>311.48114743407717</v>
      </c>
      <c r="DJ201">
        <f>INDEX('Ambiente-Termico'!$B$2:$EC$1000, MATCH($O201, 'Ambiente-Termico'!$I$2:$I$1000, 0), MATCH(DJ$1, 'Ambiente-Termico'!$B$1:$EC$1, 0))</f>
        <v>0</v>
      </c>
      <c r="DK201">
        <f>INDEX('Ambiente-Termico'!$B$2:$EC$1000, MATCH($O201, 'Ambiente-Termico'!$I$2:$I$1000, 0), MATCH(DK$1, 'Ambiente-Termico'!$B$1:$EC$1, 0))</f>
        <v>802.27992497220271</v>
      </c>
      <c r="DL201">
        <f>INDEX('Ambiente-Termico'!$B$2:$EC$1000, MATCH($O201, 'Ambiente-Termico'!$I$2:$I$1000, 0), MATCH(DL$1, 'Ambiente-Termico'!$B$1:$EC$1, 0))</f>
        <v>1330.0385193282441</v>
      </c>
      <c r="DM201">
        <f>INDEX('Ambiente-Termico'!$B$2:$EC$1000, MATCH($O201, 'Ambiente-Termico'!$I$2:$I$1000, 0), MATCH(DM$1, 'Ambiente-Termico'!$B$1:$EC$1, 0))</f>
        <v>0</v>
      </c>
      <c r="DN201" s="2">
        <f t="shared" si="138"/>
        <v>0.23986863506541023</v>
      </c>
      <c r="DO201" s="2">
        <f t="shared" si="139"/>
        <v>3.6183326094599955E-2</v>
      </c>
      <c r="DP201" s="2">
        <f t="shared" si="140"/>
        <v>0.23986863506541023</v>
      </c>
      <c r="DQ201" s="2">
        <f t="shared" si="141"/>
        <v>3.6183326094599844E-2</v>
      </c>
      <c r="DR201" s="2">
        <f t="shared" si="142"/>
        <v>0.27595766082857132</v>
      </c>
      <c r="DS201" s="2">
        <f t="shared" si="143"/>
        <v>0.43900251661184575</v>
      </c>
      <c r="DT201" s="2">
        <f t="shared" si="144"/>
        <v>-0.38856785335179045</v>
      </c>
      <c r="DU201" s="2">
        <f t="shared" si="145"/>
        <v>0.19277108433734946</v>
      </c>
      <c r="DV201" s="2">
        <f t="shared" si="146"/>
        <v>-5.8161830499808165E-2</v>
      </c>
      <c r="DW201" s="2">
        <f t="shared" si="147"/>
        <v>9.4836670179135885E-3</v>
      </c>
      <c r="DX201" s="2">
        <f t="shared" si="148"/>
        <v>7.8185113462439282E-2</v>
      </c>
      <c r="DY201" s="2">
        <f t="shared" si="149"/>
        <v>0.1823306426819144</v>
      </c>
      <c r="DZ201" s="2">
        <f t="shared" si="150"/>
        <v>0.13655101989742757</v>
      </c>
      <c r="EA201" s="2">
        <f t="shared" si="151"/>
        <v>0</v>
      </c>
      <c r="EB201" s="2">
        <f t="shared" si="152"/>
        <v>-0.23321413338658495</v>
      </c>
      <c r="EC201" s="2">
        <f t="shared" si="153"/>
        <v>0</v>
      </c>
      <c r="ED201" s="2">
        <f t="shared" si="154"/>
        <v>-0.23321413338658495</v>
      </c>
      <c r="EE201" s="2">
        <f t="shared" si="155"/>
        <v>0.65365052964713877</v>
      </c>
      <c r="EF201" s="2">
        <f t="shared" si="156"/>
        <v>0</v>
      </c>
      <c r="EG201" s="2">
        <f t="shared" si="157"/>
        <v>0.26068194116010412</v>
      </c>
      <c r="EH201" s="2">
        <f t="shared" si="158"/>
        <v>1</v>
      </c>
      <c r="EI201" s="2">
        <f t="shared" si="159"/>
        <v>0</v>
      </c>
      <c r="EJ201" s="2">
        <f t="shared" si="160"/>
        <v>6.7804222748537257E-2</v>
      </c>
      <c r="EK201" s="2">
        <f t="shared" si="161"/>
        <v>0.12180098369017202</v>
      </c>
      <c r="EL201" s="2">
        <f t="shared" si="162"/>
        <v>9.1219162630926665E-2</v>
      </c>
      <c r="EM201" s="2">
        <f t="shared" si="163"/>
        <v>0</v>
      </c>
      <c r="EN201" s="2">
        <f t="shared" si="164"/>
        <v>-5.0410234067430872E-2</v>
      </c>
      <c r="EO201" s="2">
        <f t="shared" si="165"/>
        <v>0</v>
      </c>
      <c r="EP201" s="2">
        <f t="shared" si="166"/>
        <v>-5.0410234067430872E-2</v>
      </c>
      <c r="EQ201" s="2">
        <f t="shared" si="167"/>
        <v>0.23418956887909939</v>
      </c>
      <c r="ER201" s="2">
        <f t="shared" si="168"/>
        <v>0</v>
      </c>
      <c r="ES201" s="2">
        <f t="shared" si="169"/>
        <v>0.60320051886723269</v>
      </c>
      <c r="ET201" s="2">
        <f t="shared" si="170"/>
        <v>1</v>
      </c>
      <c r="EU201" s="2">
        <f t="shared" si="171"/>
        <v>0</v>
      </c>
      <c r="EV201">
        <f>INDEX('Ambiente-Luminico'!$B$2:$DZ$1000, MATCH($P201, 'Ambiente-Luminico'!$M$2:$M$1000, 0), MATCH(EV$1, 'Ambiente-Luminico'!$B$1:$DZ$1, 0))</f>
        <v>1</v>
      </c>
      <c r="EW201">
        <f>INDEX('Ambiente-Luminico'!$B$2:$DZ$1000, MATCH($P201, 'Ambiente-Luminico'!$M$2:$M$1000, 0), MATCH(EW$1, 'Ambiente-Luminico'!$B$1:$DZ$1, 0))</f>
        <v>0.76785713</v>
      </c>
      <c r="EX201">
        <f>INDEX('Ambiente-Luminico'!$B$2:$DZ$1000, MATCH($P201, 'Ambiente-Luminico'!$M$2:$M$1000, 0), MATCH(EX$1, 'Ambiente-Luminico'!$B$1:$DZ$1, 0))</f>
        <v>0</v>
      </c>
      <c r="EY201">
        <f>INDEX('Ambiente-Luminico'!$B$2:$DZ$1000, MATCH($P201, 'Ambiente-Luminico'!$M$2:$M$1000, 0), MATCH(EY$1, 'Ambiente-Luminico'!$B$1:$DZ$1, 0))</f>
        <v>0.78054299999999999</v>
      </c>
      <c r="EZ201">
        <f>INDEX('Ambiente-Luminico'!$B$2:$DZ$1000, MATCH($P201, 'Ambiente-Luminico'!$M$2:$M$1000, 0), MATCH(EZ$1, 'Ambiente-Luminico'!$B$1:$DZ$1, 0))</f>
        <v>0.18302837</v>
      </c>
      <c r="FA201">
        <f>INDEX('Ambiente-Luminico'!$B$2:$DZ$1000, MATCH($P201, 'Ambiente-Luminico'!$M$2:$M$1000, 0), MATCH(FA$1, 'Ambiente-Luminico'!$B$1:$DZ$1, 0))</f>
        <v>2894.09</v>
      </c>
      <c r="FB201">
        <f>INDEX('Ambiente-Luminico'!$B$2:$DZ$1000, MATCH($P201, 'Ambiente-Luminico'!$M$2:$M$1000, 0), MATCH(FB$1, 'Ambiente-Luminico'!$B$1:$DZ$1, 0))</f>
        <v>0.578125</v>
      </c>
    </row>
    <row r="202" spans="1:158" x14ac:dyDescent="0.3">
      <c r="A202">
        <f>IF(INDEX(Plan1!O$5:O$1000,ROW()-1)="","",INDEX(Plan1!O$5:O$1000,ROW()-1))</f>
        <v>201</v>
      </c>
      <c r="B202" t="str">
        <f>IF(INDEX(Plan1!P$5:P$1000,ROW()-1)="","",INDEX(Plan1!P$5:P$1000,ROW()-1))</f>
        <v>CTD-HVAC-V86-ST</v>
      </c>
      <c r="C202" t="str">
        <f>IF(INDEX(Plan1!Q$5:Q$1000,ROW()-1)="","",INDEX(Plan1!Q$5:Q$1000,ROW()-1))</f>
        <v>CTD</v>
      </c>
      <c r="D202" t="str">
        <f>IF(INDEX(Plan1!R$5:R$1000,ROW()-1)="","",INDEX(Plan1!R$5:R$1000,ROW()-1))</f>
        <v>HVAC</v>
      </c>
      <c r="E202" t="str">
        <f>IF(INDEX(Plan1!S$5:S$1000,ROW()-1)="","",INDEX(Plan1!S$5:S$1000,ROW()-1))</f>
        <v>V86</v>
      </c>
      <c r="F202" t="str">
        <f>IF(INDEX(Plan1!T$5:T$1000,ROW()-1)="","",INDEX(Plan1!T$5:T$1000,ROW()-1))</f>
        <v>ST</v>
      </c>
      <c r="G202" t="str">
        <f>IF(INDEX(Plan1!U$5:U$1000,ROW()-1)="","",INDEX(Plan1!U$5:U$1000,ROW()-1))</f>
        <v>DORMITÓRIO 3</v>
      </c>
      <c r="H202">
        <f>IF(INDEX(Plan1!W$5:W$1000,ROW()-1)="","",INDEX(Plan1!W$5:W$1000,ROW()-1))</f>
        <v>22</v>
      </c>
      <c r="I202">
        <f>IF(INDEX(Plan1!X$5:X$1000,ROW()-1)="","",INDEX(Plan1!X$5:X$1000,ROW()-1))</f>
        <v>31.02</v>
      </c>
      <c r="J202">
        <f>IF(INDEX(Plan1!Y$5:Y$1000,ROW()-1)="","",INDEX(Plan1!Y$5:Y$1000,ROW()-1))</f>
        <v>10.24</v>
      </c>
      <c r="K202" s="16">
        <f>IF(INDEX(Plan1!Z$5:Z$1000,ROW()-1)="","",INDEX(Plan1!Z$5:Z$1000,ROW()-1))</f>
        <v>0.33</v>
      </c>
      <c r="L202" s="2">
        <f>IF(INDEX(Plan1!AA$5:AA$1000,ROW()-1)="","",INDEX(Plan1!AA$5:AA$1000,ROW()-1))</f>
        <v>0.47</v>
      </c>
      <c r="M202" t="str">
        <f t="shared" si="172"/>
        <v>ST</v>
      </c>
      <c r="N202" t="str">
        <f t="shared" si="173"/>
        <v>Oeste</v>
      </c>
      <c r="O202" t="str">
        <f t="shared" si="174"/>
        <v>CTD-HVAC-V86-ST-DORMITÓRIO 3-ST</v>
      </c>
      <c r="P202" t="str">
        <f t="shared" si="175"/>
        <v>CTD-VN-V86-ST-DORMITÓRIO 3-ST</v>
      </c>
      <c r="Q202" t="str">
        <f t="shared" si="176"/>
        <v>CTD_ST_V86</v>
      </c>
      <c r="R202" t="str">
        <f t="shared" si="177"/>
        <v>CTD_ST_V86_sDG</v>
      </c>
      <c r="S202" t="str">
        <f t="shared" si="178"/>
        <v>CTD-DORM-03</v>
      </c>
      <c r="T202" t="str">
        <f t="shared" si="179"/>
        <v>CTD-HVAC-V86-ST-DORMITÓRIO 3-ST</v>
      </c>
      <c r="U202">
        <f>INDEX('Ambiente-Termico'!$B$2:$EC$1000, MATCH($O202, 'Ambiente-Termico'!$I$2:$I$1000, 0), MATCH(U$1, 'Ambiente-Termico'!$B$1:$EC$1, 0))</f>
        <v>3650</v>
      </c>
      <c r="V202">
        <f>INDEX('Ambiente-Termico'!$B$2:$EC$1000, MATCH($O202, 'Ambiente-Termico'!$I$2:$I$1000, 0), MATCH(V$1, 'Ambiente-Termico'!$B$1:$EC$1, 0))</f>
        <v>24.15</v>
      </c>
      <c r="W202">
        <f>INDEX('Ambiente-Termico'!$B$2:$EC$1000, MATCH($O202, 'Ambiente-Termico'!$I$2:$I$1000, 0), MATCH(W$1, 'Ambiente-Termico'!$B$1:$EC$1, 0))</f>
        <v>30.55</v>
      </c>
      <c r="X202">
        <f>INDEX('Ambiente-Termico'!$B$2:$EC$1000, MATCH($O202, 'Ambiente-Termico'!$I$2:$I$1000, 0), MATCH(X$1, 'Ambiente-Termico'!$B$1:$EC$1, 0))</f>
        <v>21.85</v>
      </c>
      <c r="Y202">
        <f>INDEX('Ambiente-Termico'!$B$2:$EC$1000, MATCH($O202, 'Ambiente-Termico'!$I$2:$I$1000, 0), MATCH(Y$1, 'Ambiente-Termico'!$B$1:$EC$1, 0))</f>
        <v>22.38</v>
      </c>
      <c r="Z202">
        <f>INDEX('Ambiente-Termico'!$B$2:$EC$1000, MATCH($O202, 'Ambiente-Termico'!$I$2:$I$1000, 0), MATCH(Z$1, 'Ambiente-Termico'!$B$1:$EC$1, 0))</f>
        <v>26.82</v>
      </c>
      <c r="AA202">
        <f>INDEX('Ambiente-Termico'!$B$2:$EC$1000, MATCH($O202, 'Ambiente-Termico'!$I$2:$I$1000, 0), MATCH(AA$1, 'Ambiente-Termico'!$B$1:$EC$1, 0))</f>
        <v>30.63</v>
      </c>
      <c r="AB202">
        <f>INDEX('Ambiente-Termico'!$B$2:$EC$1000, MATCH($O202, 'Ambiente-Termico'!$I$2:$I$1000, 0), MATCH(AB$1, 'Ambiente-Termico'!$B$1:$EC$1, 0))</f>
        <v>20.85</v>
      </c>
      <c r="AC202">
        <f>INDEX('Ambiente-Termico'!$B$2:$EC$1000, MATCH($O202, 'Ambiente-Termico'!$I$2:$I$1000, 0), MATCH(AC$1, 'Ambiente-Termico'!$B$1:$EC$1, 0))</f>
        <v>21.95</v>
      </c>
      <c r="AD202">
        <f>INDEX('Ambiente-Termico'!$B$2:$EC$1000, MATCH($O202, 'Ambiente-Termico'!$I$2:$I$1000, 0), MATCH(AD$1, 'Ambiente-Termico'!$B$1:$EC$1, 0))</f>
        <v>25.46</v>
      </c>
      <c r="AE202">
        <f>INDEX('Ambiente-Termico'!$B$2:$EC$1000, MATCH($O202, 'Ambiente-Termico'!$I$2:$I$1000, 0), MATCH(AE$1, 'Ambiente-Termico'!$B$1:$EC$1, 0))</f>
        <v>30.59</v>
      </c>
      <c r="AF202">
        <f>INDEX('Ambiente-Termico'!$B$2:$EC$1000, MATCH($O202, 'Ambiente-Termico'!$I$2:$I$1000, 0), MATCH(AF$1, 'Ambiente-Termico'!$B$1:$EC$1, 0))</f>
        <v>21.35</v>
      </c>
      <c r="AG202">
        <f>INDEX('Ambiente-Termico'!$B$2:$EC$1000, MATCH($O202, 'Ambiente-Termico'!$I$2:$I$1000, 0), MATCH(AG$1, 'Ambiente-Termico'!$B$1:$EC$1, 0))</f>
        <v>22.16</v>
      </c>
      <c r="AH202" s="2">
        <f t="shared" si="180"/>
        <v>0</v>
      </c>
      <c r="AI202" s="2">
        <f t="shared" si="180"/>
        <v>0</v>
      </c>
      <c r="AJ202" s="2">
        <f t="shared" si="180"/>
        <v>0</v>
      </c>
      <c r="AK202" s="2">
        <f t="shared" si="180"/>
        <v>0</v>
      </c>
      <c r="AL202" s="2">
        <f t="shared" si="180"/>
        <v>0</v>
      </c>
      <c r="AM202" s="2">
        <f t="shared" si="180"/>
        <v>0</v>
      </c>
      <c r="AN202" s="2">
        <f t="shared" si="180"/>
        <v>0</v>
      </c>
      <c r="AO202" s="2">
        <f t="shared" si="180"/>
        <v>0</v>
      </c>
      <c r="AP202" s="2">
        <f t="shared" si="180"/>
        <v>0</v>
      </c>
      <c r="AQ202" s="2">
        <f t="shared" si="180"/>
        <v>0</v>
      </c>
      <c r="AR202" s="2">
        <f t="shared" si="180"/>
        <v>0</v>
      </c>
      <c r="AS202" s="2">
        <f t="shared" si="137"/>
        <v>0</v>
      </c>
      <c r="AT202">
        <f>INDEX('Ambiente-Termico'!$B$2:$EC$1000, MATCH($O202, 'Ambiente-Termico'!$I$2:$I$1000, 0), MATCH(AT$1, 'Ambiente-Termico'!$B$1:$EC$1, 0))</f>
        <v>0</v>
      </c>
      <c r="AU202" s="2">
        <f>INDEX('Ambiente-Termico'!$B$2:$EC$1000, MATCH($O202, 'Ambiente-Termico'!$I$2:$I$1000, 0), MATCH(AU$1, 'Ambiente-Termico'!$B$1:$EC$1, 0))</f>
        <v>0</v>
      </c>
      <c r="AV202">
        <f>INDEX('Ambiente-Termico'!$B$2:$EC$1000, MATCH($O202, 'Ambiente-Termico'!$I$2:$I$1000, 0), MATCH(AV$1, 'Ambiente-Termico'!$B$1:$EC$1, 0))</f>
        <v>3639</v>
      </c>
      <c r="AW202" s="2">
        <f>INDEX('Ambiente-Termico'!$B$2:$EC$1000, MATCH($O202, 'Ambiente-Termico'!$I$2:$I$1000, 0), MATCH(AW$1, 'Ambiente-Termico'!$B$1:$EC$1, 0))</f>
        <v>0.99698630136986299</v>
      </c>
      <c r="AX202">
        <f>INDEX('Ambiente-Termico'!$B$2:$EC$1000, MATCH($O202, 'Ambiente-Termico'!$I$2:$I$1000, 0), MATCH(AX$1, 'Ambiente-Termico'!$B$1:$EC$1, 0))</f>
        <v>11</v>
      </c>
      <c r="AY202" s="2">
        <f>INDEX('Ambiente-Termico'!$B$2:$EC$1000, MATCH($O202, 'Ambiente-Termico'!$I$2:$I$1000, 0), MATCH(AY$1, 'Ambiente-Termico'!$B$1:$EC$1, 0))</f>
        <v>3.013698630136986E-3</v>
      </c>
      <c r="AZ202">
        <f>INDEX('Ambiente-Termico'!$B$2:$EC$1000, MATCH($O202, 'Ambiente-Termico'!$I$2:$I$1000, 0), MATCH(AZ$1, 'Ambiente-Termico'!$B$1:$EC$1, 0))</f>
        <v>32</v>
      </c>
      <c r="BA202" s="2">
        <f>INDEX('Ambiente-Termico'!$B$2:$EC$1000, MATCH($O202, 'Ambiente-Termico'!$I$2:$I$1000, 0), MATCH(BA$1, 'Ambiente-Termico'!$B$1:$EC$1, 0))</f>
        <v>3.6529680365296798E-3</v>
      </c>
      <c r="BB202">
        <f>INDEX('Ambiente-Termico'!$B$2:$EC$1000, MATCH($O202, 'Ambiente-Termico'!$I$2:$I$1000, 0), MATCH(BB$1, 'Ambiente-Termico'!$B$1:$EC$1, 0))</f>
        <v>8354</v>
      </c>
      <c r="BC202" s="2">
        <f>INDEX('Ambiente-Termico'!$B$2:$EC$1000, MATCH($O202, 'Ambiente-Termico'!$I$2:$I$1000, 0), MATCH(BC$1, 'Ambiente-Termico'!$B$1:$EC$1, 0))</f>
        <v>0.95365296803652966</v>
      </c>
      <c r="BD202" t="e">
        <f>INDEX('Ambiente-Termico'!$B$2:$EC$1000, MATCH($O202, 'Ambiente-Termico'!$I$2:$I$1000, 0), MATCH(BD$1, 'Ambiente-Termico'!$B$1:$EC$1, 0))</f>
        <v>#N/A</v>
      </c>
      <c r="BE202" s="2" t="e">
        <f>INDEX('Ambiente-Termico'!$B$2:$EC$1000, MATCH($O202, 'Ambiente-Termico'!$I$2:$I$1000, 0), MATCH(BE$1, 'Ambiente-Termico'!$B$1:$EC$1, 0))</f>
        <v>#N/A</v>
      </c>
      <c r="BF202">
        <f>INDEX('Ambiente-Termico'!$B$2:$EC$1000, MATCH($O202, 'Ambiente-Termico'!$I$2:$I$1000, 0), MATCH(BF$1, 'Ambiente-Termico'!$B$1:$EC$1, 0))</f>
        <v>0</v>
      </c>
      <c r="BG202" s="2">
        <f>INDEX('Ambiente-Termico'!$B$2:$EC$1000, MATCH($O202, 'Ambiente-Termico'!$I$2:$I$1000, 0), MATCH(BG$1, 'Ambiente-Termico'!$B$1:$EC$1, 0))</f>
        <v>0</v>
      </c>
      <c r="BH202">
        <f>INDEX('Ambiente-Termico'!$B$2:$EC$1000, MATCH($O202, 'Ambiente-Termico'!$I$2:$I$1000, 0), MATCH(BH$1, 'Ambiente-Termico'!$B$1:$EC$1, 0))</f>
        <v>5</v>
      </c>
      <c r="BI202" s="2">
        <f>INDEX('Ambiente-Termico'!$B$2:$EC$1000, MATCH($O202, 'Ambiente-Termico'!$I$2:$I$1000, 0), MATCH(BI$1, 'Ambiente-Termico'!$B$1:$EC$1, 0))</f>
        <v>1.3698630136986299E-3</v>
      </c>
      <c r="BJ202">
        <f>INDEX('Ambiente-Termico'!$B$2:$EC$1000, MATCH($O202, 'Ambiente-Termico'!$I$2:$I$1000, 0), MATCH(BJ$1, 'Ambiente-Termico'!$B$1:$EC$1, 0))</f>
        <v>3645</v>
      </c>
      <c r="BK202" s="2">
        <f>INDEX('Ambiente-Termico'!$B$2:$EC$1000, MATCH($O202, 'Ambiente-Termico'!$I$2:$I$1000, 0), MATCH(BK$1, 'Ambiente-Termico'!$B$1:$EC$1, 0))</f>
        <v>0.99863013698630132</v>
      </c>
      <c r="BL202">
        <f>INDEX('Ambiente-Termico'!$B$2:$EC$1000, MATCH($O202, 'Ambiente-Termico'!$I$2:$I$1000, 0), MATCH(BL$1, 'Ambiente-Termico'!$B$1:$EC$1, 0))</f>
        <v>555</v>
      </c>
      <c r="BM202" s="2">
        <f>INDEX('Ambiente-Termico'!$B$2:$EC$1000, MATCH($O202, 'Ambiente-Termico'!$I$2:$I$1000, 0), MATCH(BM$1, 'Ambiente-Termico'!$B$1:$EC$1, 0))</f>
        <v>6.3356164383561647E-2</v>
      </c>
      <c r="BN202">
        <f>INDEX('Ambiente-Termico'!$B$2:$EC$1000, MATCH($O202, 'Ambiente-Termico'!$I$2:$I$1000, 0), MATCH(BN$1, 'Ambiente-Termico'!$B$1:$EC$1, 0))</f>
        <v>215</v>
      </c>
      <c r="BO202" s="2">
        <f>INDEX('Ambiente-Termico'!$B$2:$EC$1000, MATCH($O202, 'Ambiente-Termico'!$I$2:$I$1000, 0), MATCH(BO$1, 'Ambiente-Termico'!$B$1:$EC$1, 0))</f>
        <v>2.4543378995433789E-2</v>
      </c>
      <c r="BP202">
        <f>INDEX('Ambiente-Termico'!$B$2:$EC$1000, MATCH($O202, 'Ambiente-Termico'!$I$2:$I$1000, 0), MATCH(BP$1, 'Ambiente-Termico'!$B$1:$EC$1, 0))</f>
        <v>7990</v>
      </c>
      <c r="BQ202" s="2">
        <f>INDEX('Ambiente-Termico'!$B$2:$EC$1000, MATCH($O202, 'Ambiente-Termico'!$I$2:$I$1000, 0), MATCH(BQ$1, 'Ambiente-Termico'!$B$1:$EC$1, 0))</f>
        <v>0.91210045662100458</v>
      </c>
      <c r="BR202">
        <f>INDEX('Ambiente-Termico'!$B$2:$EC$1000, MATCH($O202, 'Ambiente-Termico'!$I$2:$I$1000, 0), MATCH(BR$1, 'Ambiente-Termico'!$B$1:$EC$1, 0))</f>
        <v>0</v>
      </c>
      <c r="BS202" s="2">
        <f>INDEX('Ambiente-Termico'!$B$2:$EC$1000, MATCH($O202, 'Ambiente-Termico'!$I$2:$I$1000, 0), MATCH(BS$1, 'Ambiente-Termico'!$B$1:$EC$1, 0))</f>
        <v>0</v>
      </c>
      <c r="BT202">
        <f>INDEX('Ambiente-Termico'!$B$2:$EC$1000, MATCH($O202, 'Ambiente-Termico'!$I$2:$I$1000, 0), MATCH(BT$1, 'Ambiente-Termico'!$B$1:$EC$1, 0))</f>
        <v>1266</v>
      </c>
      <c r="BU202" s="2">
        <f>INDEX('Ambiente-Termico'!$B$2:$EC$1000, MATCH($O202, 'Ambiente-Termico'!$I$2:$I$1000, 0), MATCH(BU$1, 'Ambiente-Termico'!$B$1:$EC$1, 0))</f>
        <v>0.34684931506849309</v>
      </c>
      <c r="BV202">
        <f>INDEX('Ambiente-Termico'!$B$2:$EC$1000, MATCH($O202, 'Ambiente-Termico'!$I$2:$I$1000, 0), MATCH(BV$1, 'Ambiente-Termico'!$B$1:$EC$1, 0))</f>
        <v>7494</v>
      </c>
      <c r="BW202" s="2">
        <f>INDEX('Ambiente-Termico'!$B$2:$EC$1000, MATCH($O202, 'Ambiente-Termico'!$I$2:$I$1000, 0), MATCH(BW$1, 'Ambiente-Termico'!$B$1:$EC$1, 0))</f>
        <v>0.85547945205479448</v>
      </c>
      <c r="BX202">
        <f>INDEX('Ambiente-Termico'!$B$2:$EC$1000, MATCH($O202, 'Ambiente-Termico'!$I$2:$I$1000, 0), MATCH(BX$1, 'Ambiente-Termico'!$B$1:$EC$1, 0))</f>
        <v>105</v>
      </c>
      <c r="BY202" s="2">
        <f>INDEX('Ambiente-Termico'!$B$2:$EC$1000, MATCH($O202, 'Ambiente-Termico'!$I$2:$I$1000, 0), MATCH(BY$1, 'Ambiente-Termico'!$B$1:$EC$1, 0))</f>
        <v>1.198630136986301E-2</v>
      </c>
      <c r="BZ202">
        <f>INDEX('Ambiente-Termico'!$B$2:$EC$1000, MATCH($O202, 'Ambiente-Termico'!$I$2:$I$1000, 0), MATCH(BZ$1, 'Ambiente-Termico'!$B$1:$EC$1, 0))</f>
        <v>2337</v>
      </c>
      <c r="CA202" s="2">
        <f>INDEX('Ambiente-Termico'!$B$2:$EC$1000, MATCH($O202, 'Ambiente-Termico'!$I$2:$I$1000, 0), MATCH(CA$1, 'Ambiente-Termico'!$B$1:$EC$1, 0))</f>
        <v>0.26678082191780822</v>
      </c>
      <c r="CB202">
        <f>INDEX('Ambiente-Termico'!$B$2:$EC$1000, MATCH($O202, 'Ambiente-Termico'!$I$2:$I$1000, 0), MATCH(CB$1, 'Ambiente-Termico'!$B$1:$EC$1, 0))</f>
        <v>6318</v>
      </c>
      <c r="CC202" s="2">
        <f>INDEX('Ambiente-Termico'!$B$2:$EC$1000, MATCH($O202, 'Ambiente-Termico'!$I$2:$I$1000, 0), MATCH(CC$1, 'Ambiente-Termico'!$B$1:$EC$1, 0))</f>
        <v>0.72123287671232872</v>
      </c>
      <c r="CD202">
        <f>INDEX('Ambiente-Termico'!$B$2:$EC$1000, MATCH($O202, 'Ambiente-Termico'!$I$2:$I$1000, 0), MATCH(CD$1, 'Ambiente-Termico'!$B$1:$EC$1, 0))</f>
        <v>6424.85</v>
      </c>
      <c r="CE202">
        <f>INDEX('Ambiente-Termico'!$B$2:$EC$1000, MATCH($O202, 'Ambiente-Termico'!$I$2:$I$1000, 0), MATCH(CE$1, 'Ambiente-Termico'!$B$1:$EC$1, 0))</f>
        <v>967.02</v>
      </c>
      <c r="CF202">
        <f>INDEX('Ambiente-Termico'!$B$2:$EC$1000, MATCH($O202, 'Ambiente-Termico'!$I$2:$I$1000, 0), MATCH(CF$1, 'Ambiente-Termico'!$B$1:$EC$1, 0))</f>
        <v>292.03863636363639</v>
      </c>
      <c r="CG202">
        <f>INDEX('Ambiente-Termico'!$B$2:$EC$1000, MATCH($O202, 'Ambiente-Termico'!$I$2:$I$1000, 0), MATCH(CG$1, 'Ambiente-Termico'!$B$1:$EC$1, 0))</f>
        <v>43.955454545454543</v>
      </c>
      <c r="CH202">
        <f>INDEX('Ambiente-Termico'!$B$2:$EC$1000, MATCH($O202, 'Ambiente-Termico'!$I$2:$I$1000, 0), MATCH(CH$1, 'Ambiente-Termico'!$B$1:$EC$1, 0))</f>
        <v>248.08318181818186</v>
      </c>
      <c r="CI202">
        <f>INDEX('Ambiente-Termico'!$B$2:$EC$1000, MATCH($O202, 'Ambiente-Termico'!$I$2:$I$1000, 0), MATCH(CI$1, 'Ambiente-Termico'!$B$1:$EC$1, 0))</f>
        <v>7247.84</v>
      </c>
      <c r="CJ202">
        <f>INDEX('Ambiente-Termico'!$B$2:$EC$1000, MATCH($O202, 'Ambiente-Termico'!$I$2:$I$1000, 0), MATCH(CJ$1, 'Ambiente-Termico'!$B$1:$EC$1, 0))</f>
        <v>33.863181214601937</v>
      </c>
      <c r="CK202">
        <f>INDEX('Ambiente-Termico'!$B$2:$EC$1000, MATCH($O202, 'Ambiente-Termico'!$I$2:$I$1000, 0), MATCH(CK$1, 'Ambiente-Termico'!$B$1:$EC$1, 0))</f>
        <v>24.07</v>
      </c>
      <c r="CL202">
        <f>INDEX('Ambiente-Termico'!$B$2:$EC$1000, MATCH($O202, 'Ambiente-Termico'!$I$2:$I$1000, 0), MATCH(CL$1, 'Ambiente-Termico'!$B$1:$EC$1, 0))</f>
        <v>78.23</v>
      </c>
      <c r="CM202">
        <f>INDEX('Ambiente-Termico'!$B$2:$EC$1000, MATCH($O202, 'Ambiente-Termico'!$I$2:$I$1000, 0), MATCH(CM$1, 'Ambiente-Termico'!$B$1:$EC$1, 0))</f>
        <v>9.49</v>
      </c>
      <c r="CN202" t="str">
        <f>INDEX('Ambiente-Termico'!$B$2:$EC$1000, MATCH($O202, 'Ambiente-Termico'!$I$2:$I$1000, 0), MATCH(CN$1, 'Ambiente-Termico'!$B$1:$EC$1, 0))</f>
        <v xml:space="preserve"> 02/21  23:00:00</v>
      </c>
      <c r="CO202">
        <f>INDEX('Ambiente-Termico'!$B$2:$EC$1000, MATCH($O202, 'Ambiente-Termico'!$I$2:$I$1000, 0), MATCH(CO$1, 'Ambiente-Termico'!$B$1:$EC$1, 0))</f>
        <v>963.85484422744935</v>
      </c>
      <c r="CP202">
        <f>INDEX('Ambiente-Termico'!$B$2:$EC$1000, MATCH($O202, 'Ambiente-Termico'!$I$2:$I$1000, 0), MATCH(CP$1, 'Ambiente-Termico'!$B$1:$EC$1, 0))</f>
        <v>162</v>
      </c>
      <c r="CQ202">
        <f>INDEX('Ambiente-Termico'!$B$2:$EC$1000, MATCH($O202, 'Ambiente-Termico'!$I$2:$I$1000, 0), MATCH(CQ$1, 'Ambiente-Termico'!$B$1:$EC$1, 0))</f>
        <v>121.325</v>
      </c>
      <c r="CR202">
        <f>INDEX('Ambiente-Termico'!$B$2:$EC$1000, MATCH($O202, 'Ambiente-Termico'!$I$2:$I$1000, 0), MATCH(CR$1, 'Ambiente-Termico'!$B$1:$EC$1, 0))</f>
        <v>0</v>
      </c>
      <c r="CS202">
        <f>INDEX('Ambiente-Termico'!$B$2:$EC$1000, MATCH($O202, 'Ambiente-Termico'!$I$2:$I$1000, 0), MATCH(CS$1, 'Ambiente-Termico'!$B$1:$EC$1, 0))</f>
        <v>-219.3322121342373</v>
      </c>
      <c r="CT202">
        <f>INDEX('Ambiente-Termico'!$B$2:$EC$1000, MATCH($O202, 'Ambiente-Termico'!$I$2:$I$1000, 0), MATCH(CT$1, 'Ambiente-Termico'!$B$1:$EC$1, 0))</f>
        <v>0</v>
      </c>
      <c r="CU202">
        <f>INDEX('Ambiente-Termico'!$B$2:$EC$1000, MATCH($O202, 'Ambiente-Termico'!$I$2:$I$1000, 0), MATCH(CU$1, 'Ambiente-Termico'!$B$1:$EC$1, 0))</f>
        <v>-219.3322121342373</v>
      </c>
      <c r="CV202">
        <f>INDEX('Ambiente-Termico'!$B$2:$EC$1000, MATCH($O202, 'Ambiente-Termico'!$I$2:$I$1000, 0), MATCH(CV$1, 'Ambiente-Termico'!$B$1:$EC$1, 0))</f>
        <v>647.44637917733564</v>
      </c>
      <c r="CW202">
        <f>INDEX('Ambiente-Termico'!$B$2:$EC$1000, MATCH($O202, 'Ambiente-Termico'!$I$2:$I$1000, 0), MATCH(CW$1, 'Ambiente-Termico'!$B$1:$EC$1, 0))</f>
        <v>0</v>
      </c>
      <c r="CX202">
        <f>INDEX('Ambiente-Termico'!$B$2:$EC$1000, MATCH($O202, 'Ambiente-Termico'!$I$2:$I$1000, 0), MATCH(CX$1, 'Ambiente-Termico'!$B$1:$EC$1, 0))</f>
        <v>252.41567718435101</v>
      </c>
      <c r="CY202">
        <f>INDEX('Ambiente-Termico'!$B$2:$EC$1000, MATCH($O202, 'Ambiente-Termico'!$I$2:$I$1000, 0), MATCH(CY$1, 'Ambiente-Termico'!$B$1:$EC$1, 0))</f>
        <v>963.85484422744935</v>
      </c>
      <c r="CZ202">
        <f>INDEX('Ambiente-Termico'!$B$2:$EC$1000, MATCH($O202, 'Ambiente-Termico'!$I$2:$I$1000, 0), MATCH(CZ$1, 'Ambiente-Termico'!$B$1:$EC$1, 0))</f>
        <v>0</v>
      </c>
      <c r="DA202" t="str">
        <f>INDEX('Ambiente-Termico'!$B$2:$EC$1000, MATCH($O202, 'Ambiente-Termico'!$I$2:$I$1000, 0), MATCH(DA$1, 'Ambiente-Termico'!$B$1:$EC$1, 0))</f>
        <v xml:space="preserve"> 03/08  23:00:00</v>
      </c>
      <c r="DB202">
        <f>INDEX('Ambiente-Termico'!$B$2:$EC$1000, MATCH($O202, 'Ambiente-Termico'!$I$2:$I$1000, 0), MATCH(DB$1, 'Ambiente-Termico'!$B$1:$EC$1, 0))</f>
        <v>1426.780244864231</v>
      </c>
      <c r="DC202">
        <f>INDEX('Ambiente-Termico'!$B$2:$EC$1000, MATCH($O202, 'Ambiente-Termico'!$I$2:$I$1000, 0), MATCH(DC$1, 'Ambiente-Termico'!$B$1:$EC$1, 0))</f>
        <v>162</v>
      </c>
      <c r="DD202">
        <f>INDEX('Ambiente-Termico'!$B$2:$EC$1000, MATCH($O202, 'Ambiente-Termico'!$I$2:$I$1000, 0), MATCH(DD$1, 'Ambiente-Termico'!$B$1:$EC$1, 0))</f>
        <v>121.325</v>
      </c>
      <c r="DE202">
        <f>INDEX('Ambiente-Termico'!$B$2:$EC$1000, MATCH($O202, 'Ambiente-Termico'!$I$2:$I$1000, 0), MATCH(DE$1, 'Ambiente-Termico'!$B$1:$EC$1, 0))</f>
        <v>0</v>
      </c>
      <c r="DF202">
        <f>INDEX('Ambiente-Termico'!$B$2:$EC$1000, MATCH($O202, 'Ambiente-Termico'!$I$2:$I$1000, 0), MATCH(DF$1, 'Ambiente-Termico'!$B$1:$EC$1, 0))</f>
        <v>-79.410116061372904</v>
      </c>
      <c r="DG202">
        <f>INDEX('Ambiente-Termico'!$B$2:$EC$1000, MATCH($O202, 'Ambiente-Termico'!$I$2:$I$1000, 0), MATCH(DG$1, 'Ambiente-Termico'!$B$1:$EC$1, 0))</f>
        <v>0</v>
      </c>
      <c r="DH202">
        <f>INDEX('Ambiente-Termico'!$B$2:$EC$1000, MATCH($O202, 'Ambiente-Termico'!$I$2:$I$1000, 0), MATCH(DH$1, 'Ambiente-Termico'!$B$1:$EC$1, 0))</f>
        <v>-79.410116061372904</v>
      </c>
      <c r="DI202">
        <f>INDEX('Ambiente-Termico'!$B$2:$EC$1000, MATCH($O202, 'Ambiente-Termico'!$I$2:$I$1000, 0), MATCH(DI$1, 'Ambiente-Termico'!$B$1:$EC$1, 0))</f>
        <v>378.71760844148451</v>
      </c>
      <c r="DJ202">
        <f>INDEX('Ambiente-Termico'!$B$2:$EC$1000, MATCH($O202, 'Ambiente-Termico'!$I$2:$I$1000, 0), MATCH(DJ$1, 'Ambiente-Termico'!$B$1:$EC$1, 0))</f>
        <v>0</v>
      </c>
      <c r="DK202">
        <f>INDEX('Ambiente-Termico'!$B$2:$EC$1000, MATCH($O202, 'Ambiente-Termico'!$I$2:$I$1000, 0), MATCH(DK$1, 'Ambiente-Termico'!$B$1:$EC$1, 0))</f>
        <v>844.14775248411934</v>
      </c>
      <c r="DL202">
        <f>INDEX('Ambiente-Termico'!$B$2:$EC$1000, MATCH($O202, 'Ambiente-Termico'!$I$2:$I$1000, 0), MATCH(DL$1, 'Ambiente-Termico'!$B$1:$EC$1, 0))</f>
        <v>1426.780244864231</v>
      </c>
      <c r="DM202">
        <f>INDEX('Ambiente-Termico'!$B$2:$EC$1000, MATCH($O202, 'Ambiente-Termico'!$I$2:$I$1000, 0), MATCH(DM$1, 'Ambiente-Termico'!$B$1:$EC$1, 0))</f>
        <v>0</v>
      </c>
      <c r="DN202" s="2">
        <f t="shared" si="138"/>
        <v>0</v>
      </c>
      <c r="DO202" s="2">
        <f t="shared" si="139"/>
        <v>0</v>
      </c>
      <c r="DP202" s="2">
        <f t="shared" si="140"/>
        <v>0</v>
      </c>
      <c r="DQ202" s="2">
        <f t="shared" si="141"/>
        <v>0</v>
      </c>
      <c r="DR202" s="2">
        <f t="shared" si="142"/>
        <v>0</v>
      </c>
      <c r="DS202" s="2">
        <f t="shared" si="143"/>
        <v>0</v>
      </c>
      <c r="DT202" s="2">
        <f t="shared" si="144"/>
        <v>0</v>
      </c>
      <c r="DU202" s="2">
        <f t="shared" si="145"/>
        <v>0</v>
      </c>
      <c r="DV202" s="2">
        <f t="shared" si="146"/>
        <v>0</v>
      </c>
      <c r="DW202" s="2">
        <f t="shared" si="147"/>
        <v>0</v>
      </c>
      <c r="DX202" s="2">
        <f t="shared" si="148"/>
        <v>0</v>
      </c>
      <c r="DY202" s="2">
        <f t="shared" si="149"/>
        <v>0.16807510069614945</v>
      </c>
      <c r="DZ202" s="2">
        <f t="shared" si="150"/>
        <v>0.12587476291333538</v>
      </c>
      <c r="EA202" s="2">
        <f t="shared" si="151"/>
        <v>0</v>
      </c>
      <c r="EB202" s="2">
        <f t="shared" si="152"/>
        <v>-0.22755730642204411</v>
      </c>
      <c r="EC202" s="2">
        <f t="shared" si="153"/>
        <v>0</v>
      </c>
      <c r="ED202" s="2">
        <f t="shared" si="154"/>
        <v>-0.22755730642204411</v>
      </c>
      <c r="EE202" s="2">
        <f t="shared" si="155"/>
        <v>0.67172602083696331</v>
      </c>
      <c r="EF202" s="2">
        <f t="shared" si="156"/>
        <v>0</v>
      </c>
      <c r="EG202" s="2">
        <f t="shared" si="157"/>
        <v>0.261881421975596</v>
      </c>
      <c r="EH202" s="2">
        <f t="shared" si="158"/>
        <v>1</v>
      </c>
      <c r="EI202" s="2">
        <f t="shared" si="159"/>
        <v>0</v>
      </c>
      <c r="EJ202" s="2">
        <f t="shared" si="160"/>
        <v>0</v>
      </c>
      <c r="EK202" s="2">
        <f t="shared" si="161"/>
        <v>0.11354236266105264</v>
      </c>
      <c r="EL202" s="2">
        <f t="shared" si="162"/>
        <v>8.5034118208964268E-2</v>
      </c>
      <c r="EM202" s="2">
        <f t="shared" si="163"/>
        <v>0</v>
      </c>
      <c r="EN202" s="2">
        <f t="shared" si="164"/>
        <v>-5.5656865412325202E-2</v>
      </c>
      <c r="EO202" s="2">
        <f t="shared" si="165"/>
        <v>0</v>
      </c>
      <c r="EP202" s="2">
        <f t="shared" si="166"/>
        <v>-5.5656865412325202E-2</v>
      </c>
      <c r="EQ202" s="2">
        <f t="shared" si="167"/>
        <v>0.26543513607277508</v>
      </c>
      <c r="ER202" s="2">
        <f t="shared" si="168"/>
        <v>0</v>
      </c>
      <c r="ES202" s="2">
        <f t="shared" si="169"/>
        <v>0.59164524846953315</v>
      </c>
      <c r="ET202" s="2">
        <f t="shared" si="170"/>
        <v>1</v>
      </c>
      <c r="EU202" s="2">
        <f t="shared" si="171"/>
        <v>0</v>
      </c>
      <c r="EV202">
        <f>INDEX('Ambiente-Luminico'!$B$2:$DZ$1000, MATCH($P202, 'Ambiente-Luminico'!$M$2:$M$1000, 0), MATCH(EV$1, 'Ambiente-Luminico'!$B$1:$DZ$1, 0))</f>
        <v>1</v>
      </c>
      <c r="EW202">
        <f>INDEX('Ambiente-Luminico'!$B$2:$DZ$1000, MATCH($P202, 'Ambiente-Luminico'!$M$2:$M$1000, 0), MATCH(EW$1, 'Ambiente-Luminico'!$B$1:$DZ$1, 0))</f>
        <v>0.78571427000000005</v>
      </c>
      <c r="EX202">
        <f>INDEX('Ambiente-Luminico'!$B$2:$DZ$1000, MATCH($P202, 'Ambiente-Luminico'!$M$2:$M$1000, 0), MATCH(EX$1, 'Ambiente-Luminico'!$B$1:$DZ$1, 0))</f>
        <v>0</v>
      </c>
      <c r="EY202">
        <f>INDEX('Ambiente-Luminico'!$B$2:$DZ$1000, MATCH($P202, 'Ambiente-Luminico'!$M$2:$M$1000, 0), MATCH(EY$1, 'Ambiente-Luminico'!$B$1:$DZ$1, 0))</f>
        <v>0.52248530000000004</v>
      </c>
      <c r="EZ202">
        <f>INDEX('Ambiente-Luminico'!$B$2:$DZ$1000, MATCH($P202, 'Ambiente-Luminico'!$M$2:$M$1000, 0), MATCH(EZ$1, 'Ambiente-Luminico'!$B$1:$DZ$1, 0))</f>
        <v>0.4595842</v>
      </c>
      <c r="FA202">
        <f>INDEX('Ambiente-Luminico'!$B$2:$DZ$1000, MATCH($P202, 'Ambiente-Luminico'!$M$2:$M$1000, 0), MATCH(FA$1, 'Ambiente-Luminico'!$B$1:$DZ$1, 0))</f>
        <v>5406.3353999999999</v>
      </c>
      <c r="FB202">
        <f>INDEX('Ambiente-Luminico'!$B$2:$DZ$1000, MATCH($P202, 'Ambiente-Luminico'!$M$2:$M$1000, 0), MATCH(FB$1, 'Ambiente-Luminico'!$B$1:$DZ$1, 0))</f>
        <v>0.99553572999999995</v>
      </c>
    </row>
    <row r="203" spans="1:158" x14ac:dyDescent="0.3">
      <c r="A203">
        <f>IF(INDEX(Plan1!O$5:O$1000,ROW()-1)="","",INDEX(Plan1!O$5:O$1000,ROW()-1))</f>
        <v>202</v>
      </c>
      <c r="B203" t="str">
        <f>IF(INDEX(Plan1!P$5:P$1000,ROW()-1)="","",INDEX(Plan1!P$5:P$1000,ROW()-1))</f>
        <v>CTD-HVAC-V60-T120</v>
      </c>
      <c r="C203" t="str">
        <f>IF(INDEX(Plan1!Q$5:Q$1000,ROW()-1)="","",INDEX(Plan1!Q$5:Q$1000,ROW()-1))</f>
        <v>CTD</v>
      </c>
      <c r="D203" t="str">
        <f>IF(INDEX(Plan1!R$5:R$1000,ROW()-1)="","",INDEX(Plan1!R$5:R$1000,ROW()-1))</f>
        <v>HVAC</v>
      </c>
      <c r="E203" t="str">
        <f>IF(INDEX(Plan1!S$5:S$1000,ROW()-1)="","",INDEX(Plan1!S$5:S$1000,ROW()-1))</f>
        <v>V60</v>
      </c>
      <c r="F203" t="str">
        <f>IF(INDEX(Plan1!T$5:T$1000,ROW()-1)="","",INDEX(Plan1!T$5:T$1000,ROW()-1))</f>
        <v>T120</v>
      </c>
      <c r="G203" t="str">
        <f>IF(INDEX(Plan1!U$5:U$1000,ROW()-1)="","",INDEX(Plan1!U$5:U$1000,ROW()-1))</f>
        <v>DORMITÓRIO 3</v>
      </c>
      <c r="H203">
        <f>IF(INDEX(Plan1!W$5:W$1000,ROW()-1)="","",INDEX(Plan1!W$5:W$1000,ROW()-1))</f>
        <v>22</v>
      </c>
      <c r="I203">
        <f>IF(INDEX(Plan1!X$5:X$1000,ROW()-1)="","",INDEX(Plan1!X$5:X$1000,ROW()-1))</f>
        <v>31.02</v>
      </c>
      <c r="J203">
        <f>IF(INDEX(Plan1!Y$5:Y$1000,ROW()-1)="","",INDEX(Plan1!Y$5:Y$1000,ROW()-1))</f>
        <v>10.24</v>
      </c>
      <c r="K203" s="16">
        <f>IF(INDEX(Plan1!Z$5:Z$1000,ROW()-1)="","",INDEX(Plan1!Z$5:Z$1000,ROW()-1))</f>
        <v>0.33</v>
      </c>
      <c r="L203" s="2">
        <f>IF(INDEX(Plan1!AA$5:AA$1000,ROW()-1)="","",INDEX(Plan1!AA$5:AA$1000,ROW()-1))</f>
        <v>0.47</v>
      </c>
      <c r="M203" t="str">
        <f t="shared" si="172"/>
        <v>T120</v>
      </c>
      <c r="N203" t="str">
        <f t="shared" si="173"/>
        <v>Oeste</v>
      </c>
      <c r="O203" t="str">
        <f t="shared" si="174"/>
        <v>CTD-HVAC-V60-T120-DORMITÓRIO 3-T120</v>
      </c>
      <c r="P203" t="str">
        <f t="shared" si="175"/>
        <v>CTD-VN-V60-T120-DORMITÓRIO 3-T120</v>
      </c>
      <c r="Q203" t="str">
        <f t="shared" si="176"/>
        <v>CTD_T120_V60</v>
      </c>
      <c r="R203" t="str">
        <f t="shared" si="177"/>
        <v>CTD_T120_V60_sDG</v>
      </c>
      <c r="S203" t="str">
        <f t="shared" si="178"/>
        <v>CTD-DORM-03</v>
      </c>
      <c r="T203" t="str">
        <f t="shared" si="179"/>
        <v>CTD-HVAC-V86-ST-DORMITÓRIO 3-ST</v>
      </c>
      <c r="U203">
        <f>INDEX('Ambiente-Termico'!$B$2:$EC$1000, MATCH($O203, 'Ambiente-Termico'!$I$2:$I$1000, 0), MATCH(U$1, 'Ambiente-Termico'!$B$1:$EC$1, 0))</f>
        <v>3650</v>
      </c>
      <c r="V203">
        <f>INDEX('Ambiente-Termico'!$B$2:$EC$1000, MATCH($O203, 'Ambiente-Termico'!$I$2:$I$1000, 0), MATCH(V$1, 'Ambiente-Termico'!$B$1:$EC$1, 0))</f>
        <v>24.15</v>
      </c>
      <c r="W203">
        <f>INDEX('Ambiente-Termico'!$B$2:$EC$1000, MATCH($O203, 'Ambiente-Termico'!$I$2:$I$1000, 0), MATCH(W$1, 'Ambiente-Termico'!$B$1:$EC$1, 0))</f>
        <v>28.88</v>
      </c>
      <c r="X203">
        <f>INDEX('Ambiente-Termico'!$B$2:$EC$1000, MATCH($O203, 'Ambiente-Termico'!$I$2:$I$1000, 0), MATCH(X$1, 'Ambiente-Termico'!$B$1:$EC$1, 0))</f>
        <v>21.71</v>
      </c>
      <c r="Y203">
        <f>INDEX('Ambiente-Termico'!$B$2:$EC$1000, MATCH($O203, 'Ambiente-Termico'!$I$2:$I$1000, 0), MATCH(Y$1, 'Ambiente-Termico'!$B$1:$EC$1, 0))</f>
        <v>21.79</v>
      </c>
      <c r="Z203">
        <f>INDEX('Ambiente-Termico'!$B$2:$EC$1000, MATCH($O203, 'Ambiente-Termico'!$I$2:$I$1000, 0), MATCH(Z$1, 'Ambiente-Termico'!$B$1:$EC$1, 0))</f>
        <v>26.19</v>
      </c>
      <c r="AA203">
        <f>INDEX('Ambiente-Termico'!$B$2:$EC$1000, MATCH($O203, 'Ambiente-Termico'!$I$2:$I$1000, 0), MATCH(AA$1, 'Ambiente-Termico'!$B$1:$EC$1, 0))</f>
        <v>28.49</v>
      </c>
      <c r="AB203">
        <f>INDEX('Ambiente-Termico'!$B$2:$EC$1000, MATCH($O203, 'Ambiente-Termico'!$I$2:$I$1000, 0), MATCH(AB$1, 'Ambiente-Termico'!$B$1:$EC$1, 0))</f>
        <v>20.62</v>
      </c>
      <c r="AC203">
        <f>INDEX('Ambiente-Termico'!$B$2:$EC$1000, MATCH($O203, 'Ambiente-Termico'!$I$2:$I$1000, 0), MATCH(AC$1, 'Ambiente-Termico'!$B$1:$EC$1, 0))</f>
        <v>21.27</v>
      </c>
      <c r="AD203">
        <f>INDEX('Ambiente-Termico'!$B$2:$EC$1000, MATCH($O203, 'Ambiente-Termico'!$I$2:$I$1000, 0), MATCH(AD$1, 'Ambiente-Termico'!$B$1:$EC$1, 0))</f>
        <v>25.15</v>
      </c>
      <c r="AE203">
        <f>INDEX('Ambiente-Termico'!$B$2:$EC$1000, MATCH($O203, 'Ambiente-Termico'!$I$2:$I$1000, 0), MATCH(AE$1, 'Ambiente-Termico'!$B$1:$EC$1, 0))</f>
        <v>28.68</v>
      </c>
      <c r="AF203">
        <f>INDEX('Ambiente-Termico'!$B$2:$EC$1000, MATCH($O203, 'Ambiente-Termico'!$I$2:$I$1000, 0), MATCH(AF$1, 'Ambiente-Termico'!$B$1:$EC$1, 0))</f>
        <v>21.16</v>
      </c>
      <c r="AG203">
        <f>INDEX('Ambiente-Termico'!$B$2:$EC$1000, MATCH($O203, 'Ambiente-Termico'!$I$2:$I$1000, 0), MATCH(AG$1, 'Ambiente-Termico'!$B$1:$EC$1, 0))</f>
        <v>21.53</v>
      </c>
      <c r="AH203" s="2">
        <f t="shared" si="180"/>
        <v>0</v>
      </c>
      <c r="AI203" s="2">
        <f t="shared" si="180"/>
        <v>5.4664484451718565E-2</v>
      </c>
      <c r="AJ203" s="2">
        <f t="shared" si="180"/>
        <v>6.4073226544623108E-3</v>
      </c>
      <c r="AK203" s="2">
        <f t="shared" si="180"/>
        <v>2.6362823949955261E-2</v>
      </c>
      <c r="AL203" s="2">
        <f t="shared" si="180"/>
        <v>2.3489932885905951E-2</v>
      </c>
      <c r="AM203" s="2">
        <f t="shared" si="180"/>
        <v>6.9866144302971001E-2</v>
      </c>
      <c r="AN203" s="2">
        <f t="shared" si="180"/>
        <v>1.1031175059952103E-2</v>
      </c>
      <c r="AO203" s="2">
        <f t="shared" si="180"/>
        <v>3.0979498861047783E-2</v>
      </c>
      <c r="AP203" s="2">
        <f t="shared" si="180"/>
        <v>1.2175962293794251E-2</v>
      </c>
      <c r="AQ203" s="2">
        <f t="shared" si="180"/>
        <v>6.2438705459300414E-2</v>
      </c>
      <c r="AR203" s="2">
        <f t="shared" si="180"/>
        <v>8.8992974238876199E-3</v>
      </c>
      <c r="AS203" s="2">
        <f t="shared" si="137"/>
        <v>2.8429602888086603E-2</v>
      </c>
      <c r="AT203">
        <f>INDEX('Ambiente-Termico'!$B$2:$EC$1000, MATCH($O203, 'Ambiente-Termico'!$I$2:$I$1000, 0), MATCH(AT$1, 'Ambiente-Termico'!$B$1:$EC$1, 0))</f>
        <v>0</v>
      </c>
      <c r="AU203" s="2">
        <f>INDEX('Ambiente-Termico'!$B$2:$EC$1000, MATCH($O203, 'Ambiente-Termico'!$I$2:$I$1000, 0), MATCH(AU$1, 'Ambiente-Termico'!$B$1:$EC$1, 0))</f>
        <v>0</v>
      </c>
      <c r="AV203">
        <f>INDEX('Ambiente-Termico'!$B$2:$EC$1000, MATCH($O203, 'Ambiente-Termico'!$I$2:$I$1000, 0), MATCH(AV$1, 'Ambiente-Termico'!$B$1:$EC$1, 0))</f>
        <v>3645</v>
      </c>
      <c r="AW203" s="2">
        <f>INDEX('Ambiente-Termico'!$B$2:$EC$1000, MATCH($O203, 'Ambiente-Termico'!$I$2:$I$1000, 0), MATCH(AW$1, 'Ambiente-Termico'!$B$1:$EC$1, 0))</f>
        <v>0.99863013698630132</v>
      </c>
      <c r="AX203">
        <f>INDEX('Ambiente-Termico'!$B$2:$EC$1000, MATCH($O203, 'Ambiente-Termico'!$I$2:$I$1000, 0), MATCH(AX$1, 'Ambiente-Termico'!$B$1:$EC$1, 0))</f>
        <v>5</v>
      </c>
      <c r="AY203" s="2">
        <f>INDEX('Ambiente-Termico'!$B$2:$EC$1000, MATCH($O203, 'Ambiente-Termico'!$I$2:$I$1000, 0), MATCH(AY$1, 'Ambiente-Termico'!$B$1:$EC$1, 0))</f>
        <v>1.3698630136986299E-3</v>
      </c>
      <c r="AZ203">
        <f>INDEX('Ambiente-Termico'!$B$2:$EC$1000, MATCH($O203, 'Ambiente-Termico'!$I$2:$I$1000, 0), MATCH(AZ$1, 'Ambiente-Termico'!$B$1:$EC$1, 0))</f>
        <v>0</v>
      </c>
      <c r="BA203" s="2">
        <f>INDEX('Ambiente-Termico'!$B$2:$EC$1000, MATCH($O203, 'Ambiente-Termico'!$I$2:$I$1000, 0), MATCH(BA$1, 'Ambiente-Termico'!$B$1:$EC$1, 0))</f>
        <v>0</v>
      </c>
      <c r="BB203">
        <f>INDEX('Ambiente-Termico'!$B$2:$EC$1000, MATCH($O203, 'Ambiente-Termico'!$I$2:$I$1000, 0), MATCH(BB$1, 'Ambiente-Termico'!$B$1:$EC$1, 0))</f>
        <v>8680</v>
      </c>
      <c r="BC203" s="2">
        <f>INDEX('Ambiente-Termico'!$B$2:$EC$1000, MATCH($O203, 'Ambiente-Termico'!$I$2:$I$1000, 0), MATCH(BC$1, 'Ambiente-Termico'!$B$1:$EC$1, 0))</f>
        <v>0.9908675799086758</v>
      </c>
      <c r="BD203" t="e">
        <f>INDEX('Ambiente-Termico'!$B$2:$EC$1000, MATCH($O203, 'Ambiente-Termico'!$I$2:$I$1000, 0), MATCH(BD$1, 'Ambiente-Termico'!$B$1:$EC$1, 0))</f>
        <v>#N/A</v>
      </c>
      <c r="BE203" s="2" t="e">
        <f>INDEX('Ambiente-Termico'!$B$2:$EC$1000, MATCH($O203, 'Ambiente-Termico'!$I$2:$I$1000, 0), MATCH(BE$1, 'Ambiente-Termico'!$B$1:$EC$1, 0))</f>
        <v>#N/A</v>
      </c>
      <c r="BF203">
        <f>INDEX('Ambiente-Termico'!$B$2:$EC$1000, MATCH($O203, 'Ambiente-Termico'!$I$2:$I$1000, 0), MATCH(BF$1, 'Ambiente-Termico'!$B$1:$EC$1, 0))</f>
        <v>0</v>
      </c>
      <c r="BG203" s="2">
        <f>INDEX('Ambiente-Termico'!$B$2:$EC$1000, MATCH($O203, 'Ambiente-Termico'!$I$2:$I$1000, 0), MATCH(BG$1, 'Ambiente-Termico'!$B$1:$EC$1, 0))</f>
        <v>0</v>
      </c>
      <c r="BH203">
        <f>INDEX('Ambiente-Termico'!$B$2:$EC$1000, MATCH($O203, 'Ambiente-Termico'!$I$2:$I$1000, 0), MATCH(BH$1, 'Ambiente-Termico'!$B$1:$EC$1, 0))</f>
        <v>9</v>
      </c>
      <c r="BI203" s="2">
        <f>INDEX('Ambiente-Termico'!$B$2:$EC$1000, MATCH($O203, 'Ambiente-Termico'!$I$2:$I$1000, 0), MATCH(BI$1, 'Ambiente-Termico'!$B$1:$EC$1, 0))</f>
        <v>2.4657534246575342E-3</v>
      </c>
      <c r="BJ203">
        <f>INDEX('Ambiente-Termico'!$B$2:$EC$1000, MATCH($O203, 'Ambiente-Termico'!$I$2:$I$1000, 0), MATCH(BJ$1, 'Ambiente-Termico'!$B$1:$EC$1, 0))</f>
        <v>3641</v>
      </c>
      <c r="BK203" s="2">
        <f>INDEX('Ambiente-Termico'!$B$2:$EC$1000, MATCH($O203, 'Ambiente-Termico'!$I$2:$I$1000, 0), MATCH(BK$1, 'Ambiente-Termico'!$B$1:$EC$1, 0))</f>
        <v>0.99753424657534251</v>
      </c>
      <c r="BL203">
        <f>INDEX('Ambiente-Termico'!$B$2:$EC$1000, MATCH($O203, 'Ambiente-Termico'!$I$2:$I$1000, 0), MATCH(BL$1, 'Ambiente-Termico'!$B$1:$EC$1, 0))</f>
        <v>132</v>
      </c>
      <c r="BM203" s="2">
        <f>INDEX('Ambiente-Termico'!$B$2:$EC$1000, MATCH($O203, 'Ambiente-Termico'!$I$2:$I$1000, 0), MATCH(BM$1, 'Ambiente-Termico'!$B$1:$EC$1, 0))</f>
        <v>1.506849315068493E-2</v>
      </c>
      <c r="BN203">
        <f>INDEX('Ambiente-Termico'!$B$2:$EC$1000, MATCH($O203, 'Ambiente-Termico'!$I$2:$I$1000, 0), MATCH(BN$1, 'Ambiente-Termico'!$B$1:$EC$1, 0))</f>
        <v>332</v>
      </c>
      <c r="BO203" s="2">
        <f>INDEX('Ambiente-Termico'!$B$2:$EC$1000, MATCH($O203, 'Ambiente-Termico'!$I$2:$I$1000, 0), MATCH(BO$1, 'Ambiente-Termico'!$B$1:$EC$1, 0))</f>
        <v>3.7899543378995433E-2</v>
      </c>
      <c r="BP203">
        <f>INDEX('Ambiente-Termico'!$B$2:$EC$1000, MATCH($O203, 'Ambiente-Termico'!$I$2:$I$1000, 0), MATCH(BP$1, 'Ambiente-Termico'!$B$1:$EC$1, 0))</f>
        <v>8296</v>
      </c>
      <c r="BQ203" s="2">
        <f>INDEX('Ambiente-Termico'!$B$2:$EC$1000, MATCH($O203, 'Ambiente-Termico'!$I$2:$I$1000, 0), MATCH(BQ$1, 'Ambiente-Termico'!$B$1:$EC$1, 0))</f>
        <v>0.94703196347031959</v>
      </c>
      <c r="BR203">
        <f>INDEX('Ambiente-Termico'!$B$2:$EC$1000, MATCH($O203, 'Ambiente-Termico'!$I$2:$I$1000, 0), MATCH(BR$1, 'Ambiente-Termico'!$B$1:$EC$1, 0))</f>
        <v>0</v>
      </c>
      <c r="BS203" s="2">
        <f>INDEX('Ambiente-Termico'!$B$2:$EC$1000, MATCH($O203, 'Ambiente-Termico'!$I$2:$I$1000, 0), MATCH(BS$1, 'Ambiente-Termico'!$B$1:$EC$1, 0))</f>
        <v>0</v>
      </c>
      <c r="BT203">
        <f>INDEX('Ambiente-Termico'!$B$2:$EC$1000, MATCH($O203, 'Ambiente-Termico'!$I$2:$I$1000, 0), MATCH(BT$1, 'Ambiente-Termico'!$B$1:$EC$1, 0))</f>
        <v>1399</v>
      </c>
      <c r="BU203" s="2">
        <f>INDEX('Ambiente-Termico'!$B$2:$EC$1000, MATCH($O203, 'Ambiente-Termico'!$I$2:$I$1000, 0), MATCH(BU$1, 'Ambiente-Termico'!$B$1:$EC$1, 0))</f>
        <v>0.38328767123287671</v>
      </c>
      <c r="BV203">
        <f>INDEX('Ambiente-Termico'!$B$2:$EC$1000, MATCH($O203, 'Ambiente-Termico'!$I$2:$I$1000, 0), MATCH(BV$1, 'Ambiente-Termico'!$B$1:$EC$1, 0))</f>
        <v>7361</v>
      </c>
      <c r="BW203" s="2">
        <f>INDEX('Ambiente-Termico'!$B$2:$EC$1000, MATCH($O203, 'Ambiente-Termico'!$I$2:$I$1000, 0), MATCH(BW$1, 'Ambiente-Termico'!$B$1:$EC$1, 0))</f>
        <v>0.84029680365296799</v>
      </c>
      <c r="BX203">
        <f>INDEX('Ambiente-Termico'!$B$2:$EC$1000, MATCH($O203, 'Ambiente-Termico'!$I$2:$I$1000, 0), MATCH(BX$1, 'Ambiente-Termico'!$B$1:$EC$1, 0))</f>
        <v>3</v>
      </c>
      <c r="BY203" s="2">
        <f>INDEX('Ambiente-Termico'!$B$2:$EC$1000, MATCH($O203, 'Ambiente-Termico'!$I$2:$I$1000, 0), MATCH(BY$1, 'Ambiente-Termico'!$B$1:$EC$1, 0))</f>
        <v>3.4246575342465748E-4</v>
      </c>
      <c r="BZ203">
        <f>INDEX('Ambiente-Termico'!$B$2:$EC$1000, MATCH($O203, 'Ambiente-Termico'!$I$2:$I$1000, 0), MATCH(BZ$1, 'Ambiente-Termico'!$B$1:$EC$1, 0))</f>
        <v>2843</v>
      </c>
      <c r="CA203" s="2">
        <f>INDEX('Ambiente-Termico'!$B$2:$EC$1000, MATCH($O203, 'Ambiente-Termico'!$I$2:$I$1000, 0), MATCH(CA$1, 'Ambiente-Termico'!$B$1:$EC$1, 0))</f>
        <v>0.32454337899543378</v>
      </c>
      <c r="CB203">
        <f>INDEX('Ambiente-Termico'!$B$2:$EC$1000, MATCH($O203, 'Ambiente-Termico'!$I$2:$I$1000, 0), MATCH(CB$1, 'Ambiente-Termico'!$B$1:$EC$1, 0))</f>
        <v>5914</v>
      </c>
      <c r="CC203" s="2">
        <f>INDEX('Ambiente-Termico'!$B$2:$EC$1000, MATCH($O203, 'Ambiente-Termico'!$I$2:$I$1000, 0), MATCH(CC$1, 'Ambiente-Termico'!$B$1:$EC$1, 0))</f>
        <v>0.6751141552511416</v>
      </c>
      <c r="CD203">
        <f>INDEX('Ambiente-Termico'!$B$2:$EC$1000, MATCH($O203, 'Ambiente-Termico'!$I$2:$I$1000, 0), MATCH(CD$1, 'Ambiente-Termico'!$B$1:$EC$1, 0))</f>
        <v>2806.27</v>
      </c>
      <c r="CE203">
        <f>INDEX('Ambiente-Termico'!$B$2:$EC$1000, MATCH($O203, 'Ambiente-Termico'!$I$2:$I$1000, 0), MATCH(CE$1, 'Ambiente-Termico'!$B$1:$EC$1, 0))</f>
        <v>764.09</v>
      </c>
      <c r="CF203">
        <f>INDEX('Ambiente-Termico'!$B$2:$EC$1000, MATCH($O203, 'Ambiente-Termico'!$I$2:$I$1000, 0), MATCH(CF$1, 'Ambiente-Termico'!$B$1:$EC$1, 0))</f>
        <v>127.55772727272728</v>
      </c>
      <c r="CG203">
        <f>INDEX('Ambiente-Termico'!$B$2:$EC$1000, MATCH($O203, 'Ambiente-Termico'!$I$2:$I$1000, 0), MATCH(CG$1, 'Ambiente-Termico'!$B$1:$EC$1, 0))</f>
        <v>34.731363636363639</v>
      </c>
      <c r="CH203">
        <f>INDEX('Ambiente-Termico'!$B$2:$EC$1000, MATCH($O203, 'Ambiente-Termico'!$I$2:$I$1000, 0), MATCH(CH$1, 'Ambiente-Termico'!$B$1:$EC$1, 0))</f>
        <v>92.826363636363638</v>
      </c>
      <c r="CI203">
        <f>INDEX('Ambiente-Termico'!$B$2:$EC$1000, MATCH($O203, 'Ambiente-Termico'!$I$2:$I$1000, 0), MATCH(CI$1, 'Ambiente-Termico'!$B$1:$EC$1, 0))</f>
        <v>2303.87</v>
      </c>
      <c r="CJ203">
        <f>INDEX('Ambiente-Termico'!$B$2:$EC$1000, MATCH($O203, 'Ambiente-Termico'!$I$2:$I$1000, 0), MATCH(CJ$1, 'Ambiente-Termico'!$B$1:$EC$1, 0))</f>
        <v>41.605431340372348</v>
      </c>
      <c r="CK203">
        <f>INDEX('Ambiente-Termico'!$B$2:$EC$1000, MATCH($O203, 'Ambiente-Termico'!$I$2:$I$1000, 0), MATCH(CK$1, 'Ambiente-Termico'!$B$1:$EC$1, 0))</f>
        <v>13.93</v>
      </c>
      <c r="CL203">
        <f>INDEX('Ambiente-Termico'!$B$2:$EC$1000, MATCH($O203, 'Ambiente-Termico'!$I$2:$I$1000, 0), MATCH(CL$1, 'Ambiente-Termico'!$B$1:$EC$1, 0))</f>
        <v>82.79</v>
      </c>
      <c r="CM203">
        <f>INDEX('Ambiente-Termico'!$B$2:$EC$1000, MATCH($O203, 'Ambiente-Termico'!$I$2:$I$1000, 0), MATCH(CM$1, 'Ambiente-Termico'!$B$1:$EC$1, 0))</f>
        <v>8.81</v>
      </c>
      <c r="CN203" t="str">
        <f>INDEX('Ambiente-Termico'!$B$2:$EC$1000, MATCH($O203, 'Ambiente-Termico'!$I$2:$I$1000, 0), MATCH(CN$1, 'Ambiente-Termico'!$B$1:$EC$1, 0))</f>
        <v xml:space="preserve"> 02/21  23:00:00</v>
      </c>
      <c r="CO203">
        <f>INDEX('Ambiente-Termico'!$B$2:$EC$1000, MATCH($O203, 'Ambiente-Termico'!$I$2:$I$1000, 0), MATCH(CO$1, 'Ambiente-Termico'!$B$1:$EC$1, 0))</f>
        <v>701.98611748217024</v>
      </c>
      <c r="CP203">
        <f>INDEX('Ambiente-Termico'!$B$2:$EC$1000, MATCH($O203, 'Ambiente-Termico'!$I$2:$I$1000, 0), MATCH(CP$1, 'Ambiente-Termico'!$B$1:$EC$1, 0))</f>
        <v>162</v>
      </c>
      <c r="CQ203">
        <f>INDEX('Ambiente-Termico'!$B$2:$EC$1000, MATCH($O203, 'Ambiente-Termico'!$I$2:$I$1000, 0), MATCH(CQ$1, 'Ambiente-Termico'!$B$1:$EC$1, 0))</f>
        <v>121.325</v>
      </c>
      <c r="CR203">
        <f>INDEX('Ambiente-Termico'!$B$2:$EC$1000, MATCH($O203, 'Ambiente-Termico'!$I$2:$I$1000, 0), MATCH(CR$1, 'Ambiente-Termico'!$B$1:$EC$1, 0))</f>
        <v>0</v>
      </c>
      <c r="CS203">
        <f>INDEX('Ambiente-Termico'!$B$2:$EC$1000, MATCH($O203, 'Ambiente-Termico'!$I$2:$I$1000, 0), MATCH(CS$1, 'Ambiente-Termico'!$B$1:$EC$1, 0))</f>
        <v>-142.15826775909261</v>
      </c>
      <c r="CT203">
        <f>INDEX('Ambiente-Termico'!$B$2:$EC$1000, MATCH($O203, 'Ambiente-Termico'!$I$2:$I$1000, 0), MATCH(CT$1, 'Ambiente-Termico'!$B$1:$EC$1, 0))</f>
        <v>0</v>
      </c>
      <c r="CU203">
        <f>INDEX('Ambiente-Termico'!$B$2:$EC$1000, MATCH($O203, 'Ambiente-Termico'!$I$2:$I$1000, 0), MATCH(CU$1, 'Ambiente-Termico'!$B$1:$EC$1, 0))</f>
        <v>-142.15826775909261</v>
      </c>
      <c r="CV203">
        <f>INDEX('Ambiente-Termico'!$B$2:$EC$1000, MATCH($O203, 'Ambiente-Termico'!$I$2:$I$1000, 0), MATCH(CV$1, 'Ambiente-Termico'!$B$1:$EC$1, 0))</f>
        <v>391.73668016512869</v>
      </c>
      <c r="CW203">
        <f>INDEX('Ambiente-Termico'!$B$2:$EC$1000, MATCH($O203, 'Ambiente-Termico'!$I$2:$I$1000, 0), MATCH(CW$1, 'Ambiente-Termico'!$B$1:$EC$1, 0))</f>
        <v>0</v>
      </c>
      <c r="CX203">
        <f>INDEX('Ambiente-Termico'!$B$2:$EC$1000, MATCH($O203, 'Ambiente-Termico'!$I$2:$I$1000, 0), MATCH(CX$1, 'Ambiente-Termico'!$B$1:$EC$1, 0))</f>
        <v>169.08270507613389</v>
      </c>
      <c r="CY203">
        <f>INDEX('Ambiente-Termico'!$B$2:$EC$1000, MATCH($O203, 'Ambiente-Termico'!$I$2:$I$1000, 0), MATCH(CY$1, 'Ambiente-Termico'!$B$1:$EC$1, 0))</f>
        <v>701.98611748217024</v>
      </c>
      <c r="CZ203">
        <f>INDEX('Ambiente-Termico'!$B$2:$EC$1000, MATCH($O203, 'Ambiente-Termico'!$I$2:$I$1000, 0), MATCH(CZ$1, 'Ambiente-Termico'!$B$1:$EC$1, 0))</f>
        <v>0</v>
      </c>
      <c r="DA203" t="str">
        <f>INDEX('Ambiente-Termico'!$B$2:$EC$1000, MATCH($O203, 'Ambiente-Termico'!$I$2:$I$1000, 0), MATCH(DA$1, 'Ambiente-Termico'!$B$1:$EC$1, 0))</f>
        <v xml:space="preserve"> 03/08  23:00:00</v>
      </c>
      <c r="DB203">
        <f>INDEX('Ambiente-Termico'!$B$2:$EC$1000, MATCH($O203, 'Ambiente-Termico'!$I$2:$I$1000, 0), MATCH(DB$1, 'Ambiente-Termico'!$B$1:$EC$1, 0))</f>
        <v>1091.8214782667501</v>
      </c>
      <c r="DC203">
        <f>INDEX('Ambiente-Termico'!$B$2:$EC$1000, MATCH($O203, 'Ambiente-Termico'!$I$2:$I$1000, 0), MATCH(DC$1, 'Ambiente-Termico'!$B$1:$EC$1, 0))</f>
        <v>162</v>
      </c>
      <c r="DD203">
        <f>INDEX('Ambiente-Termico'!$B$2:$EC$1000, MATCH($O203, 'Ambiente-Termico'!$I$2:$I$1000, 0), MATCH(DD$1, 'Ambiente-Termico'!$B$1:$EC$1, 0))</f>
        <v>121.325</v>
      </c>
      <c r="DE203">
        <f>INDEX('Ambiente-Termico'!$B$2:$EC$1000, MATCH($O203, 'Ambiente-Termico'!$I$2:$I$1000, 0), MATCH(DE$1, 'Ambiente-Termico'!$B$1:$EC$1, 0))</f>
        <v>0</v>
      </c>
      <c r="DF203">
        <f>INDEX('Ambiente-Termico'!$B$2:$EC$1000, MATCH($O203, 'Ambiente-Termico'!$I$2:$I$1000, 0), MATCH(DF$1, 'Ambiente-Termico'!$B$1:$EC$1, 0))</f>
        <v>-0.27825746654645478</v>
      </c>
      <c r="DG203">
        <f>INDEX('Ambiente-Termico'!$B$2:$EC$1000, MATCH($O203, 'Ambiente-Termico'!$I$2:$I$1000, 0), MATCH(DG$1, 'Ambiente-Termico'!$B$1:$EC$1, 0))</f>
        <v>0</v>
      </c>
      <c r="DH203">
        <f>INDEX('Ambiente-Termico'!$B$2:$EC$1000, MATCH($O203, 'Ambiente-Termico'!$I$2:$I$1000, 0), MATCH(DH$1, 'Ambiente-Termico'!$B$1:$EC$1, 0))</f>
        <v>-0.27825746654645478</v>
      </c>
      <c r="DI203">
        <f>INDEX('Ambiente-Termico'!$B$2:$EC$1000, MATCH($O203, 'Ambiente-Termico'!$I$2:$I$1000, 0), MATCH(DI$1, 'Ambiente-Termico'!$B$1:$EC$1, 0))</f>
        <v>147.18679953430279</v>
      </c>
      <c r="DJ203">
        <f>INDEX('Ambiente-Termico'!$B$2:$EC$1000, MATCH($O203, 'Ambiente-Termico'!$I$2:$I$1000, 0), MATCH(DJ$1, 'Ambiente-Termico'!$B$1:$EC$1, 0))</f>
        <v>0</v>
      </c>
      <c r="DK203">
        <f>INDEX('Ambiente-Termico'!$B$2:$EC$1000, MATCH($O203, 'Ambiente-Termico'!$I$2:$I$1000, 0), MATCH(DK$1, 'Ambiente-Termico'!$B$1:$EC$1, 0))</f>
        <v>661.58793619899325</v>
      </c>
      <c r="DL203">
        <f>INDEX('Ambiente-Termico'!$B$2:$EC$1000, MATCH($O203, 'Ambiente-Termico'!$I$2:$I$1000, 0), MATCH(DL$1, 'Ambiente-Termico'!$B$1:$EC$1, 0))</f>
        <v>1091.8214782667501</v>
      </c>
      <c r="DM203">
        <f>INDEX('Ambiente-Termico'!$B$2:$EC$1000, MATCH($O203, 'Ambiente-Termico'!$I$2:$I$1000, 0), MATCH(DM$1, 'Ambiente-Termico'!$B$1:$EC$1, 0))</f>
        <v>0</v>
      </c>
      <c r="DN203" s="2">
        <f t="shared" si="138"/>
        <v>0.56321626185825346</v>
      </c>
      <c r="DO203" s="2">
        <f t="shared" si="139"/>
        <v>0.20985088209137348</v>
      </c>
      <c r="DP203" s="2">
        <f t="shared" si="140"/>
        <v>0.56321626185825346</v>
      </c>
      <c r="DQ203" s="2">
        <f t="shared" si="141"/>
        <v>0.20985088209137337</v>
      </c>
      <c r="DR203" s="2">
        <f t="shared" si="142"/>
        <v>0.62582564865523482</v>
      </c>
      <c r="DS203" s="2">
        <f t="shared" si="143"/>
        <v>0.6821301242853044</v>
      </c>
      <c r="DT203" s="2">
        <f t="shared" si="144"/>
        <v>-0.22863327803449018</v>
      </c>
      <c r="DU203" s="2">
        <f t="shared" si="145"/>
        <v>0.42127129206481095</v>
      </c>
      <c r="DV203" s="2">
        <f t="shared" si="146"/>
        <v>-5.8289658698708946E-2</v>
      </c>
      <c r="DW203" s="2">
        <f t="shared" si="147"/>
        <v>7.1654373024236051E-2</v>
      </c>
      <c r="DX203" s="2">
        <f t="shared" si="148"/>
        <v>0.27168896677089649</v>
      </c>
      <c r="DY203" s="2">
        <f t="shared" si="149"/>
        <v>0.23077379447480975</v>
      </c>
      <c r="DZ203" s="2">
        <f t="shared" si="150"/>
        <v>0.17283105317689068</v>
      </c>
      <c r="EA203" s="2">
        <f t="shared" si="151"/>
        <v>0</v>
      </c>
      <c r="EB203" s="2">
        <f t="shared" si="152"/>
        <v>-0.202508659671184</v>
      </c>
      <c r="EC203" s="2">
        <f t="shared" si="153"/>
        <v>0</v>
      </c>
      <c r="ED203" s="2">
        <f t="shared" si="154"/>
        <v>-0.202508659671184</v>
      </c>
      <c r="EE203" s="2">
        <f t="shared" si="155"/>
        <v>0.55804049454735605</v>
      </c>
      <c r="EF203" s="2">
        <f t="shared" si="156"/>
        <v>0</v>
      </c>
      <c r="EG203" s="2">
        <f t="shared" si="157"/>
        <v>0.24086331747212711</v>
      </c>
      <c r="EH203" s="2">
        <f t="shared" si="158"/>
        <v>1</v>
      </c>
      <c r="EI203" s="2">
        <f t="shared" si="159"/>
        <v>0</v>
      </c>
      <c r="EJ203" s="2">
        <f t="shared" si="160"/>
        <v>0.23476549230561772</v>
      </c>
      <c r="EK203" s="2">
        <f t="shared" si="161"/>
        <v>0.1483759050583732</v>
      </c>
      <c r="EL203" s="2">
        <f t="shared" si="162"/>
        <v>0.11112164618029093</v>
      </c>
      <c r="EM203" s="2">
        <f t="shared" si="163"/>
        <v>0</v>
      </c>
      <c r="EN203" s="2">
        <f t="shared" si="164"/>
        <v>-2.5485619406222368E-4</v>
      </c>
      <c r="EO203" s="2">
        <f t="shared" si="165"/>
        <v>0</v>
      </c>
      <c r="EP203" s="2">
        <f t="shared" si="166"/>
        <v>-2.5485619406222368E-4</v>
      </c>
      <c r="EQ203" s="2">
        <f t="shared" si="167"/>
        <v>0.13480848514535507</v>
      </c>
      <c r="ER203" s="2">
        <f t="shared" si="168"/>
        <v>0</v>
      </c>
      <c r="ES203" s="2">
        <f t="shared" si="169"/>
        <v>0.60594881981004256</v>
      </c>
      <c r="ET203" s="2">
        <f t="shared" si="170"/>
        <v>1</v>
      </c>
      <c r="EU203" s="2">
        <f t="shared" si="171"/>
        <v>0</v>
      </c>
      <c r="EV203">
        <f>INDEX('Ambiente-Luminico'!$B$2:$DZ$1000, MATCH($P203, 'Ambiente-Luminico'!$M$2:$M$1000, 0), MATCH(EV$1, 'Ambiente-Luminico'!$B$1:$DZ$1, 0))</f>
        <v>1</v>
      </c>
      <c r="EW203">
        <f>INDEX('Ambiente-Luminico'!$B$2:$DZ$1000, MATCH($P203, 'Ambiente-Luminico'!$M$2:$M$1000, 0), MATCH(EW$1, 'Ambiente-Luminico'!$B$1:$DZ$1, 0))</f>
        <v>0.5</v>
      </c>
      <c r="EX203">
        <f>INDEX('Ambiente-Luminico'!$B$2:$DZ$1000, MATCH($P203, 'Ambiente-Luminico'!$M$2:$M$1000, 0), MATCH(EX$1, 'Ambiente-Luminico'!$B$1:$DZ$1, 0))</f>
        <v>0</v>
      </c>
      <c r="EY203">
        <f>INDEX('Ambiente-Luminico'!$B$2:$DZ$1000, MATCH($P203, 'Ambiente-Luminico'!$M$2:$M$1000, 0), MATCH(EY$1, 'Ambiente-Luminico'!$B$1:$DZ$1, 0))</f>
        <v>0.85213315000000001</v>
      </c>
      <c r="EZ203">
        <f>INDEX('Ambiente-Luminico'!$B$2:$DZ$1000, MATCH($P203, 'Ambiente-Luminico'!$M$2:$M$1000, 0), MATCH(EZ$1, 'Ambiente-Luminico'!$B$1:$DZ$1, 0))</f>
        <v>9.6203529999999995E-2</v>
      </c>
      <c r="FA203">
        <f>INDEX('Ambiente-Luminico'!$B$2:$DZ$1000, MATCH($P203, 'Ambiente-Luminico'!$M$2:$M$1000, 0), MATCH(FA$1, 'Ambiente-Luminico'!$B$1:$DZ$1, 0))</f>
        <v>2006.2565999999999</v>
      </c>
      <c r="FB203">
        <f>INDEX('Ambiente-Luminico'!$B$2:$DZ$1000, MATCH($P203, 'Ambiente-Luminico'!$M$2:$M$1000, 0), MATCH(FB$1, 'Ambiente-Luminico'!$B$1:$DZ$1, 0))</f>
        <v>0.29910713</v>
      </c>
    </row>
    <row r="204" spans="1:158" x14ac:dyDescent="0.3">
      <c r="A204">
        <f>IF(INDEX(Plan1!O$5:O$1000,ROW()-1)="","",INDEX(Plan1!O$5:O$1000,ROW()-1))</f>
        <v>203</v>
      </c>
      <c r="B204" t="str">
        <f>IF(INDEX(Plan1!P$5:P$1000,ROW()-1)="","",INDEX(Plan1!P$5:P$1000,ROW()-1))</f>
        <v>CTD-HVAC-V86-T120</v>
      </c>
      <c r="C204" t="str">
        <f>IF(INDEX(Plan1!Q$5:Q$1000,ROW()-1)="","",INDEX(Plan1!Q$5:Q$1000,ROW()-1))</f>
        <v>CTD</v>
      </c>
      <c r="D204" t="str">
        <f>IF(INDEX(Plan1!R$5:R$1000,ROW()-1)="","",INDEX(Plan1!R$5:R$1000,ROW()-1))</f>
        <v>HVAC</v>
      </c>
      <c r="E204" t="str">
        <f>IF(INDEX(Plan1!S$5:S$1000,ROW()-1)="","",INDEX(Plan1!S$5:S$1000,ROW()-1))</f>
        <v>V86</v>
      </c>
      <c r="F204" t="str">
        <f>IF(INDEX(Plan1!T$5:T$1000,ROW()-1)="","",INDEX(Plan1!T$5:T$1000,ROW()-1))</f>
        <v>T120</v>
      </c>
      <c r="G204" t="str">
        <f>IF(INDEX(Plan1!U$5:U$1000,ROW()-1)="","",INDEX(Plan1!U$5:U$1000,ROW()-1))</f>
        <v>DORMITÓRIO 3</v>
      </c>
      <c r="H204">
        <f>IF(INDEX(Plan1!W$5:W$1000,ROW()-1)="","",INDEX(Plan1!W$5:W$1000,ROW()-1))</f>
        <v>22</v>
      </c>
      <c r="I204">
        <f>IF(INDEX(Plan1!X$5:X$1000,ROW()-1)="","",INDEX(Plan1!X$5:X$1000,ROW()-1))</f>
        <v>31.02</v>
      </c>
      <c r="J204">
        <f>IF(INDEX(Plan1!Y$5:Y$1000,ROW()-1)="","",INDEX(Plan1!Y$5:Y$1000,ROW()-1))</f>
        <v>10.24</v>
      </c>
      <c r="K204" s="16">
        <f>IF(INDEX(Plan1!Z$5:Z$1000,ROW()-1)="","",INDEX(Plan1!Z$5:Z$1000,ROW()-1))</f>
        <v>0.33</v>
      </c>
      <c r="L204" s="2">
        <f>IF(INDEX(Plan1!AA$5:AA$1000,ROW()-1)="","",INDEX(Plan1!AA$5:AA$1000,ROW()-1))</f>
        <v>0.47</v>
      </c>
      <c r="M204" t="str">
        <f t="shared" si="172"/>
        <v>T120</v>
      </c>
      <c r="N204" t="str">
        <f t="shared" si="173"/>
        <v>Oeste</v>
      </c>
      <c r="O204" t="str">
        <f t="shared" si="174"/>
        <v>CTD-HVAC-V86-T120-DORMITÓRIO 3-T120</v>
      </c>
      <c r="P204" t="str">
        <f t="shared" si="175"/>
        <v>CTD-VN-V86-T120-DORMITÓRIO 3-T120</v>
      </c>
      <c r="Q204" t="str">
        <f t="shared" si="176"/>
        <v>CTD_T120_V86</v>
      </c>
      <c r="R204" t="str">
        <f t="shared" si="177"/>
        <v>CTD_T120_V86_sDG</v>
      </c>
      <c r="S204" t="str">
        <f t="shared" si="178"/>
        <v>CTD-DORM-03</v>
      </c>
      <c r="T204" t="str">
        <f t="shared" si="179"/>
        <v>CTD-HVAC-V86-ST-DORMITÓRIO 3-ST</v>
      </c>
      <c r="U204">
        <f>INDEX('Ambiente-Termico'!$B$2:$EC$1000, MATCH($O204, 'Ambiente-Termico'!$I$2:$I$1000, 0), MATCH(U$1, 'Ambiente-Termico'!$B$1:$EC$1, 0))</f>
        <v>3650</v>
      </c>
      <c r="V204">
        <f>INDEX('Ambiente-Termico'!$B$2:$EC$1000, MATCH($O204, 'Ambiente-Termico'!$I$2:$I$1000, 0), MATCH(V$1, 'Ambiente-Termico'!$B$1:$EC$1, 0))</f>
        <v>24.18</v>
      </c>
      <c r="W204">
        <f>INDEX('Ambiente-Termico'!$B$2:$EC$1000, MATCH($O204, 'Ambiente-Termico'!$I$2:$I$1000, 0), MATCH(W$1, 'Ambiente-Termico'!$B$1:$EC$1, 0))</f>
        <v>28.52</v>
      </c>
      <c r="X204">
        <f>INDEX('Ambiente-Termico'!$B$2:$EC$1000, MATCH($O204, 'Ambiente-Termico'!$I$2:$I$1000, 0), MATCH(X$1, 'Ambiente-Termico'!$B$1:$EC$1, 0))</f>
        <v>21.76</v>
      </c>
      <c r="Y204">
        <f>INDEX('Ambiente-Termico'!$B$2:$EC$1000, MATCH($O204, 'Ambiente-Termico'!$I$2:$I$1000, 0), MATCH(Y$1, 'Ambiente-Termico'!$B$1:$EC$1, 0))</f>
        <v>21.81</v>
      </c>
      <c r="Z204">
        <f>INDEX('Ambiente-Termico'!$B$2:$EC$1000, MATCH($O204, 'Ambiente-Termico'!$I$2:$I$1000, 0), MATCH(Z$1, 'Ambiente-Termico'!$B$1:$EC$1, 0))</f>
        <v>26.34</v>
      </c>
      <c r="AA204">
        <f>INDEX('Ambiente-Termico'!$B$2:$EC$1000, MATCH($O204, 'Ambiente-Termico'!$I$2:$I$1000, 0), MATCH(AA$1, 'Ambiente-Termico'!$B$1:$EC$1, 0))</f>
        <v>28.44</v>
      </c>
      <c r="AB204">
        <f>INDEX('Ambiente-Termico'!$B$2:$EC$1000, MATCH($O204, 'Ambiente-Termico'!$I$2:$I$1000, 0), MATCH(AB$1, 'Ambiente-Termico'!$B$1:$EC$1, 0))</f>
        <v>20.69</v>
      </c>
      <c r="AC204">
        <f>INDEX('Ambiente-Termico'!$B$2:$EC$1000, MATCH($O204, 'Ambiente-Termico'!$I$2:$I$1000, 0), MATCH(AC$1, 'Ambiente-Termico'!$B$1:$EC$1, 0))</f>
        <v>21.36</v>
      </c>
      <c r="AD204">
        <f>INDEX('Ambiente-Termico'!$B$2:$EC$1000, MATCH($O204, 'Ambiente-Termico'!$I$2:$I$1000, 0), MATCH(AD$1, 'Ambiente-Termico'!$B$1:$EC$1, 0))</f>
        <v>25.24</v>
      </c>
      <c r="AE204">
        <f>INDEX('Ambiente-Termico'!$B$2:$EC$1000, MATCH($O204, 'Ambiente-Termico'!$I$2:$I$1000, 0), MATCH(AE$1, 'Ambiente-Termico'!$B$1:$EC$1, 0))</f>
        <v>28.48</v>
      </c>
      <c r="AF204">
        <f>INDEX('Ambiente-Termico'!$B$2:$EC$1000, MATCH($O204, 'Ambiente-Termico'!$I$2:$I$1000, 0), MATCH(AF$1, 'Ambiente-Termico'!$B$1:$EC$1, 0))</f>
        <v>21.22</v>
      </c>
      <c r="AG204">
        <f>INDEX('Ambiente-Termico'!$B$2:$EC$1000, MATCH($O204, 'Ambiente-Termico'!$I$2:$I$1000, 0), MATCH(AG$1, 'Ambiente-Termico'!$B$1:$EC$1, 0))</f>
        <v>21.59</v>
      </c>
      <c r="AH204" s="2">
        <f t="shared" si="180"/>
        <v>-1.242236024844745E-3</v>
      </c>
      <c r="AI204" s="2">
        <f t="shared" si="180"/>
        <v>6.6448445171849446E-2</v>
      </c>
      <c r="AJ204" s="2">
        <f t="shared" si="180"/>
        <v>4.1189931350114062E-3</v>
      </c>
      <c r="AK204" s="2">
        <f t="shared" si="180"/>
        <v>2.5469168900804307E-2</v>
      </c>
      <c r="AL204" s="2">
        <f t="shared" si="180"/>
        <v>1.7897091722595126E-2</v>
      </c>
      <c r="AM204" s="2">
        <f t="shared" si="180"/>
        <v>7.1498530852105668E-2</v>
      </c>
      <c r="AN204" s="2">
        <f t="shared" si="180"/>
        <v>7.6738609112709799E-3</v>
      </c>
      <c r="AO204" s="2">
        <f t="shared" si="180"/>
        <v>2.6879271070615052E-2</v>
      </c>
      <c r="AP204" s="2">
        <f t="shared" si="180"/>
        <v>8.6410054988217411E-3</v>
      </c>
      <c r="AQ204" s="2">
        <f t="shared" si="180"/>
        <v>6.8976789800588412E-2</v>
      </c>
      <c r="AR204" s="2">
        <f t="shared" si="180"/>
        <v>6.0889929742390381E-3</v>
      </c>
      <c r="AS204" s="2">
        <f t="shared" si="137"/>
        <v>2.5722021660649852E-2</v>
      </c>
      <c r="AT204">
        <f>INDEX('Ambiente-Termico'!$B$2:$EC$1000, MATCH($O204, 'Ambiente-Termico'!$I$2:$I$1000, 0), MATCH(AT$1, 'Ambiente-Termico'!$B$1:$EC$1, 0))</f>
        <v>0</v>
      </c>
      <c r="AU204" s="2">
        <f>INDEX('Ambiente-Termico'!$B$2:$EC$1000, MATCH($O204, 'Ambiente-Termico'!$I$2:$I$1000, 0), MATCH(AU$1, 'Ambiente-Termico'!$B$1:$EC$1, 0))</f>
        <v>0</v>
      </c>
      <c r="AV204">
        <f>INDEX('Ambiente-Termico'!$B$2:$EC$1000, MATCH($O204, 'Ambiente-Termico'!$I$2:$I$1000, 0), MATCH(AV$1, 'Ambiente-Termico'!$B$1:$EC$1, 0))</f>
        <v>3642</v>
      </c>
      <c r="AW204" s="2">
        <f>INDEX('Ambiente-Termico'!$B$2:$EC$1000, MATCH($O204, 'Ambiente-Termico'!$I$2:$I$1000, 0), MATCH(AW$1, 'Ambiente-Termico'!$B$1:$EC$1, 0))</f>
        <v>0.99780821917808216</v>
      </c>
      <c r="AX204">
        <f>INDEX('Ambiente-Termico'!$B$2:$EC$1000, MATCH($O204, 'Ambiente-Termico'!$I$2:$I$1000, 0), MATCH(AX$1, 'Ambiente-Termico'!$B$1:$EC$1, 0))</f>
        <v>8</v>
      </c>
      <c r="AY204" s="2">
        <f>INDEX('Ambiente-Termico'!$B$2:$EC$1000, MATCH($O204, 'Ambiente-Termico'!$I$2:$I$1000, 0), MATCH(AY$1, 'Ambiente-Termico'!$B$1:$EC$1, 0))</f>
        <v>2.1917808219178081E-3</v>
      </c>
      <c r="AZ204">
        <f>INDEX('Ambiente-Termico'!$B$2:$EC$1000, MATCH($O204, 'Ambiente-Termico'!$I$2:$I$1000, 0), MATCH(AZ$1, 'Ambiente-Termico'!$B$1:$EC$1, 0))</f>
        <v>0</v>
      </c>
      <c r="BA204" s="2">
        <f>INDEX('Ambiente-Termico'!$B$2:$EC$1000, MATCH($O204, 'Ambiente-Termico'!$I$2:$I$1000, 0), MATCH(BA$1, 'Ambiente-Termico'!$B$1:$EC$1, 0))</f>
        <v>0</v>
      </c>
      <c r="BB204">
        <f>INDEX('Ambiente-Termico'!$B$2:$EC$1000, MATCH($O204, 'Ambiente-Termico'!$I$2:$I$1000, 0), MATCH(BB$1, 'Ambiente-Termico'!$B$1:$EC$1, 0))</f>
        <v>8681</v>
      </c>
      <c r="BC204" s="2">
        <f>INDEX('Ambiente-Termico'!$B$2:$EC$1000, MATCH($O204, 'Ambiente-Termico'!$I$2:$I$1000, 0), MATCH(BC$1, 'Ambiente-Termico'!$B$1:$EC$1, 0))</f>
        <v>0.99098173515981736</v>
      </c>
      <c r="BD204" t="e">
        <f>INDEX('Ambiente-Termico'!$B$2:$EC$1000, MATCH($O204, 'Ambiente-Termico'!$I$2:$I$1000, 0), MATCH(BD$1, 'Ambiente-Termico'!$B$1:$EC$1, 0))</f>
        <v>#N/A</v>
      </c>
      <c r="BE204" s="2" t="e">
        <f>INDEX('Ambiente-Termico'!$B$2:$EC$1000, MATCH($O204, 'Ambiente-Termico'!$I$2:$I$1000, 0), MATCH(BE$1, 'Ambiente-Termico'!$B$1:$EC$1, 0))</f>
        <v>#N/A</v>
      </c>
      <c r="BF204">
        <f>INDEX('Ambiente-Termico'!$B$2:$EC$1000, MATCH($O204, 'Ambiente-Termico'!$I$2:$I$1000, 0), MATCH(BF$1, 'Ambiente-Termico'!$B$1:$EC$1, 0))</f>
        <v>0</v>
      </c>
      <c r="BG204" s="2">
        <f>INDEX('Ambiente-Termico'!$B$2:$EC$1000, MATCH($O204, 'Ambiente-Termico'!$I$2:$I$1000, 0), MATCH(BG$1, 'Ambiente-Termico'!$B$1:$EC$1, 0))</f>
        <v>0</v>
      </c>
      <c r="BH204">
        <f>INDEX('Ambiente-Termico'!$B$2:$EC$1000, MATCH($O204, 'Ambiente-Termico'!$I$2:$I$1000, 0), MATCH(BH$1, 'Ambiente-Termico'!$B$1:$EC$1, 0))</f>
        <v>7</v>
      </c>
      <c r="BI204" s="2">
        <f>INDEX('Ambiente-Termico'!$B$2:$EC$1000, MATCH($O204, 'Ambiente-Termico'!$I$2:$I$1000, 0), MATCH(BI$1, 'Ambiente-Termico'!$B$1:$EC$1, 0))</f>
        <v>1.9178082191780819E-3</v>
      </c>
      <c r="BJ204">
        <f>INDEX('Ambiente-Termico'!$B$2:$EC$1000, MATCH($O204, 'Ambiente-Termico'!$I$2:$I$1000, 0), MATCH(BJ$1, 'Ambiente-Termico'!$B$1:$EC$1, 0))</f>
        <v>3643</v>
      </c>
      <c r="BK204" s="2">
        <f>INDEX('Ambiente-Termico'!$B$2:$EC$1000, MATCH($O204, 'Ambiente-Termico'!$I$2:$I$1000, 0), MATCH(BK$1, 'Ambiente-Termico'!$B$1:$EC$1, 0))</f>
        <v>0.99808219178082191</v>
      </c>
      <c r="BL204">
        <f>INDEX('Ambiente-Termico'!$B$2:$EC$1000, MATCH($O204, 'Ambiente-Termico'!$I$2:$I$1000, 0), MATCH(BL$1, 'Ambiente-Termico'!$B$1:$EC$1, 0))</f>
        <v>120</v>
      </c>
      <c r="BM204" s="2">
        <f>INDEX('Ambiente-Termico'!$B$2:$EC$1000, MATCH($O204, 'Ambiente-Termico'!$I$2:$I$1000, 0), MATCH(BM$1, 'Ambiente-Termico'!$B$1:$EC$1, 0))</f>
        <v>1.3698630136986301E-2</v>
      </c>
      <c r="BN204">
        <f>INDEX('Ambiente-Termico'!$B$2:$EC$1000, MATCH($O204, 'Ambiente-Termico'!$I$2:$I$1000, 0), MATCH(BN$1, 'Ambiente-Termico'!$B$1:$EC$1, 0))</f>
        <v>318</v>
      </c>
      <c r="BO204" s="2">
        <f>INDEX('Ambiente-Termico'!$B$2:$EC$1000, MATCH($O204, 'Ambiente-Termico'!$I$2:$I$1000, 0), MATCH(BO$1, 'Ambiente-Termico'!$B$1:$EC$1, 0))</f>
        <v>3.6301369863013702E-2</v>
      </c>
      <c r="BP204">
        <f>INDEX('Ambiente-Termico'!$B$2:$EC$1000, MATCH($O204, 'Ambiente-Termico'!$I$2:$I$1000, 0), MATCH(BP$1, 'Ambiente-Termico'!$B$1:$EC$1, 0))</f>
        <v>8322</v>
      </c>
      <c r="BQ204" s="2">
        <f>INDEX('Ambiente-Termico'!$B$2:$EC$1000, MATCH($O204, 'Ambiente-Termico'!$I$2:$I$1000, 0), MATCH(BQ$1, 'Ambiente-Termico'!$B$1:$EC$1, 0))</f>
        <v>0.95</v>
      </c>
      <c r="BR204">
        <f>INDEX('Ambiente-Termico'!$B$2:$EC$1000, MATCH($O204, 'Ambiente-Termico'!$I$2:$I$1000, 0), MATCH(BR$1, 'Ambiente-Termico'!$B$1:$EC$1, 0))</f>
        <v>0</v>
      </c>
      <c r="BS204" s="2">
        <f>INDEX('Ambiente-Termico'!$B$2:$EC$1000, MATCH($O204, 'Ambiente-Termico'!$I$2:$I$1000, 0), MATCH(BS$1, 'Ambiente-Termico'!$B$1:$EC$1, 0))</f>
        <v>0</v>
      </c>
      <c r="BT204">
        <f>INDEX('Ambiente-Termico'!$B$2:$EC$1000, MATCH($O204, 'Ambiente-Termico'!$I$2:$I$1000, 0), MATCH(BT$1, 'Ambiente-Termico'!$B$1:$EC$1, 0))</f>
        <v>1346</v>
      </c>
      <c r="BU204" s="2">
        <f>INDEX('Ambiente-Termico'!$B$2:$EC$1000, MATCH($O204, 'Ambiente-Termico'!$I$2:$I$1000, 0), MATCH(BU$1, 'Ambiente-Termico'!$B$1:$EC$1, 0))</f>
        <v>0.36876712328767131</v>
      </c>
      <c r="BV204">
        <f>INDEX('Ambiente-Termico'!$B$2:$EC$1000, MATCH($O204, 'Ambiente-Termico'!$I$2:$I$1000, 0), MATCH(BV$1, 'Ambiente-Termico'!$B$1:$EC$1, 0))</f>
        <v>7414</v>
      </c>
      <c r="BW204" s="2">
        <f>INDEX('Ambiente-Termico'!$B$2:$EC$1000, MATCH($O204, 'Ambiente-Termico'!$I$2:$I$1000, 0), MATCH(BW$1, 'Ambiente-Termico'!$B$1:$EC$1, 0))</f>
        <v>0.84634703196347028</v>
      </c>
      <c r="BX204">
        <f>INDEX('Ambiente-Termico'!$B$2:$EC$1000, MATCH($O204, 'Ambiente-Termico'!$I$2:$I$1000, 0), MATCH(BX$1, 'Ambiente-Termico'!$B$1:$EC$1, 0))</f>
        <v>2</v>
      </c>
      <c r="BY204" s="2">
        <f>INDEX('Ambiente-Termico'!$B$2:$EC$1000, MATCH($O204, 'Ambiente-Termico'!$I$2:$I$1000, 0), MATCH(BY$1, 'Ambiente-Termico'!$B$1:$EC$1, 0))</f>
        <v>2.2831050228310499E-4</v>
      </c>
      <c r="BZ204">
        <f>INDEX('Ambiente-Termico'!$B$2:$EC$1000, MATCH($O204, 'Ambiente-Termico'!$I$2:$I$1000, 0), MATCH(BZ$1, 'Ambiente-Termico'!$B$1:$EC$1, 0))</f>
        <v>2779</v>
      </c>
      <c r="CA204" s="2">
        <f>INDEX('Ambiente-Termico'!$B$2:$EC$1000, MATCH($O204, 'Ambiente-Termico'!$I$2:$I$1000, 0), MATCH(CA$1, 'Ambiente-Termico'!$B$1:$EC$1, 0))</f>
        <v>0.31723744292237438</v>
      </c>
      <c r="CB204">
        <f>INDEX('Ambiente-Termico'!$B$2:$EC$1000, MATCH($O204, 'Ambiente-Termico'!$I$2:$I$1000, 0), MATCH(CB$1, 'Ambiente-Termico'!$B$1:$EC$1, 0))</f>
        <v>5979</v>
      </c>
      <c r="CC204" s="2">
        <f>INDEX('Ambiente-Termico'!$B$2:$EC$1000, MATCH($O204, 'Ambiente-Termico'!$I$2:$I$1000, 0), MATCH(CC$1, 'Ambiente-Termico'!$B$1:$EC$1, 0))</f>
        <v>0.68253424657534245</v>
      </c>
      <c r="CD204">
        <f>INDEX('Ambiente-Termico'!$B$2:$EC$1000, MATCH($O204, 'Ambiente-Termico'!$I$2:$I$1000, 0), MATCH(CD$1, 'Ambiente-Termico'!$B$1:$EC$1, 0))</f>
        <v>3646.8</v>
      </c>
      <c r="CE204">
        <f>INDEX('Ambiente-Termico'!$B$2:$EC$1000, MATCH($O204, 'Ambiente-Termico'!$I$2:$I$1000, 0), MATCH(CE$1, 'Ambiente-Termico'!$B$1:$EC$1, 0))</f>
        <v>779.07</v>
      </c>
      <c r="CF204">
        <f>INDEX('Ambiente-Termico'!$B$2:$EC$1000, MATCH($O204, 'Ambiente-Termico'!$I$2:$I$1000, 0), MATCH(CF$1, 'Ambiente-Termico'!$B$1:$EC$1, 0))</f>
        <v>165.76363636363638</v>
      </c>
      <c r="CG204">
        <f>INDEX('Ambiente-Termico'!$B$2:$EC$1000, MATCH($O204, 'Ambiente-Termico'!$I$2:$I$1000, 0), MATCH(CG$1, 'Ambiente-Termico'!$B$1:$EC$1, 0))</f>
        <v>35.412272727272729</v>
      </c>
      <c r="CH204">
        <f>INDEX('Ambiente-Termico'!$B$2:$EC$1000, MATCH($O204, 'Ambiente-Termico'!$I$2:$I$1000, 0), MATCH(CH$1, 'Ambiente-Termico'!$B$1:$EC$1, 0))</f>
        <v>130.35136363636366</v>
      </c>
      <c r="CI204">
        <f>INDEX('Ambiente-Termico'!$B$2:$EC$1000, MATCH($O204, 'Ambiente-Termico'!$I$2:$I$1000, 0), MATCH(CI$1, 'Ambiente-Termico'!$B$1:$EC$1, 0))</f>
        <v>4099.7299999999996</v>
      </c>
      <c r="CJ204">
        <f>INDEX('Ambiente-Termico'!$B$2:$EC$1000, MATCH($O204, 'Ambiente-Termico'!$I$2:$I$1000, 0), MATCH(CJ$1, 'Ambiente-Termico'!$B$1:$EC$1, 0))</f>
        <v>31.709256452200052</v>
      </c>
      <c r="CK204">
        <f>INDEX('Ambiente-Termico'!$B$2:$EC$1000, MATCH($O204, 'Ambiente-Termico'!$I$2:$I$1000, 0), MATCH(CK$1, 'Ambiente-Termico'!$B$1:$EC$1, 0))</f>
        <v>16.28</v>
      </c>
      <c r="CL204">
        <f>INDEX('Ambiente-Termico'!$B$2:$EC$1000, MATCH($O204, 'Ambiente-Termico'!$I$2:$I$1000, 0), MATCH(CL$1, 'Ambiente-Termico'!$B$1:$EC$1, 0))</f>
        <v>79.67</v>
      </c>
      <c r="CM204">
        <f>INDEX('Ambiente-Termico'!$B$2:$EC$1000, MATCH($O204, 'Ambiente-Termico'!$I$2:$I$1000, 0), MATCH(CM$1, 'Ambiente-Termico'!$B$1:$EC$1, 0))</f>
        <v>8.7799999999999994</v>
      </c>
      <c r="CN204" t="str">
        <f>INDEX('Ambiente-Termico'!$B$2:$EC$1000, MATCH($O204, 'Ambiente-Termico'!$I$2:$I$1000, 0), MATCH(CN$1, 'Ambiente-Termico'!$B$1:$EC$1, 0))</f>
        <v xml:space="preserve"> 02/21  23:00:00</v>
      </c>
      <c r="CO204">
        <f>INDEX('Ambiente-Termico'!$B$2:$EC$1000, MATCH($O204, 'Ambiente-Termico'!$I$2:$I$1000, 0), MATCH(CO$1, 'Ambiente-Termico'!$B$1:$EC$1, 0))</f>
        <v>746.01914579972345</v>
      </c>
      <c r="CP204">
        <f>INDEX('Ambiente-Termico'!$B$2:$EC$1000, MATCH($O204, 'Ambiente-Termico'!$I$2:$I$1000, 0), MATCH(CP$1, 'Ambiente-Termico'!$B$1:$EC$1, 0))</f>
        <v>162</v>
      </c>
      <c r="CQ204">
        <f>INDEX('Ambiente-Termico'!$B$2:$EC$1000, MATCH($O204, 'Ambiente-Termico'!$I$2:$I$1000, 0), MATCH(CQ$1, 'Ambiente-Termico'!$B$1:$EC$1, 0))</f>
        <v>121.325</v>
      </c>
      <c r="CR204">
        <f>INDEX('Ambiente-Termico'!$B$2:$EC$1000, MATCH($O204, 'Ambiente-Termico'!$I$2:$I$1000, 0), MATCH(CR$1, 'Ambiente-Termico'!$B$1:$EC$1, 0))</f>
        <v>0</v>
      </c>
      <c r="CS204">
        <f>INDEX('Ambiente-Termico'!$B$2:$EC$1000, MATCH($O204, 'Ambiente-Termico'!$I$2:$I$1000, 0), MATCH(CS$1, 'Ambiente-Termico'!$B$1:$EC$1, 0))</f>
        <v>-151.0046777633992</v>
      </c>
      <c r="CT204">
        <f>INDEX('Ambiente-Termico'!$B$2:$EC$1000, MATCH($O204, 'Ambiente-Termico'!$I$2:$I$1000, 0), MATCH(CT$1, 'Ambiente-Termico'!$B$1:$EC$1, 0))</f>
        <v>0</v>
      </c>
      <c r="CU204">
        <f>INDEX('Ambiente-Termico'!$B$2:$EC$1000, MATCH($O204, 'Ambiente-Termico'!$I$2:$I$1000, 0), MATCH(CU$1, 'Ambiente-Termico'!$B$1:$EC$1, 0))</f>
        <v>-151.0046777633992</v>
      </c>
      <c r="CV204">
        <f>INDEX('Ambiente-Termico'!$B$2:$EC$1000, MATCH($O204, 'Ambiente-Termico'!$I$2:$I$1000, 0), MATCH(CV$1, 'Ambiente-Termico'!$B$1:$EC$1, 0))</f>
        <v>432.23297685640028</v>
      </c>
      <c r="CW204">
        <f>INDEX('Ambiente-Termico'!$B$2:$EC$1000, MATCH($O204, 'Ambiente-Termico'!$I$2:$I$1000, 0), MATCH(CW$1, 'Ambiente-Termico'!$B$1:$EC$1, 0))</f>
        <v>0</v>
      </c>
      <c r="CX204">
        <f>INDEX('Ambiente-Termico'!$B$2:$EC$1000, MATCH($O204, 'Ambiente-Termico'!$I$2:$I$1000, 0), MATCH(CX$1, 'Ambiente-Termico'!$B$1:$EC$1, 0))</f>
        <v>181.4658467067222</v>
      </c>
      <c r="CY204">
        <f>INDEX('Ambiente-Termico'!$B$2:$EC$1000, MATCH($O204, 'Ambiente-Termico'!$I$2:$I$1000, 0), MATCH(CY$1, 'Ambiente-Termico'!$B$1:$EC$1, 0))</f>
        <v>746.01914579972345</v>
      </c>
      <c r="CZ204">
        <f>INDEX('Ambiente-Termico'!$B$2:$EC$1000, MATCH($O204, 'Ambiente-Termico'!$I$2:$I$1000, 0), MATCH(CZ$1, 'Ambiente-Termico'!$B$1:$EC$1, 0))</f>
        <v>0</v>
      </c>
      <c r="DA204" t="str">
        <f>INDEX('Ambiente-Termico'!$B$2:$EC$1000, MATCH($O204, 'Ambiente-Termico'!$I$2:$I$1000, 0), MATCH(DA$1, 'Ambiente-Termico'!$B$1:$EC$1, 0))</f>
        <v xml:space="preserve"> 03/08  23:00:00</v>
      </c>
      <c r="DB204">
        <f>INDEX('Ambiente-Termico'!$B$2:$EC$1000, MATCH($O204, 'Ambiente-Termico'!$I$2:$I$1000, 0), MATCH(DB$1, 'Ambiente-Termico'!$B$1:$EC$1, 0))</f>
        <v>1167.297655774086</v>
      </c>
      <c r="DC204">
        <f>INDEX('Ambiente-Termico'!$B$2:$EC$1000, MATCH($O204, 'Ambiente-Termico'!$I$2:$I$1000, 0), MATCH(DC$1, 'Ambiente-Termico'!$B$1:$EC$1, 0))</f>
        <v>162</v>
      </c>
      <c r="DD204">
        <f>INDEX('Ambiente-Termico'!$B$2:$EC$1000, MATCH($O204, 'Ambiente-Termico'!$I$2:$I$1000, 0), MATCH(DD$1, 'Ambiente-Termico'!$B$1:$EC$1, 0))</f>
        <v>121.325</v>
      </c>
      <c r="DE204">
        <f>INDEX('Ambiente-Termico'!$B$2:$EC$1000, MATCH($O204, 'Ambiente-Termico'!$I$2:$I$1000, 0), MATCH(DE$1, 'Ambiente-Termico'!$B$1:$EC$1, 0))</f>
        <v>0</v>
      </c>
      <c r="DF204">
        <f>INDEX('Ambiente-Termico'!$B$2:$EC$1000, MATCH($O204, 'Ambiente-Termico'!$I$2:$I$1000, 0), MATCH(DF$1, 'Ambiente-Termico'!$B$1:$EC$1, 0))</f>
        <v>-9.0878073687756959</v>
      </c>
      <c r="DG204">
        <f>INDEX('Ambiente-Termico'!$B$2:$EC$1000, MATCH($O204, 'Ambiente-Termico'!$I$2:$I$1000, 0), MATCH(DG$1, 'Ambiente-Termico'!$B$1:$EC$1, 0))</f>
        <v>0</v>
      </c>
      <c r="DH204">
        <f>INDEX('Ambiente-Termico'!$B$2:$EC$1000, MATCH($O204, 'Ambiente-Termico'!$I$2:$I$1000, 0), MATCH(DH$1, 'Ambiente-Termico'!$B$1:$EC$1, 0))</f>
        <v>-9.0878073687756959</v>
      </c>
      <c r="DI204">
        <f>INDEX('Ambiente-Termico'!$B$2:$EC$1000, MATCH($O204, 'Ambiente-Termico'!$I$2:$I$1000, 0), MATCH(DI$1, 'Ambiente-Termico'!$B$1:$EC$1, 0))</f>
        <v>186.17615957028841</v>
      </c>
      <c r="DJ204">
        <f>INDEX('Ambiente-Termico'!$B$2:$EC$1000, MATCH($O204, 'Ambiente-Termico'!$I$2:$I$1000, 0), MATCH(DJ$1, 'Ambiente-Termico'!$B$1:$EC$1, 0))</f>
        <v>0</v>
      </c>
      <c r="DK204">
        <f>INDEX('Ambiente-Termico'!$B$2:$EC$1000, MATCH($O204, 'Ambiente-Termico'!$I$2:$I$1000, 0), MATCH(DK$1, 'Ambiente-Termico'!$B$1:$EC$1, 0))</f>
        <v>706.88430357257323</v>
      </c>
      <c r="DL204">
        <f>INDEX('Ambiente-Termico'!$B$2:$EC$1000, MATCH($O204, 'Ambiente-Termico'!$I$2:$I$1000, 0), MATCH(DL$1, 'Ambiente-Termico'!$B$1:$EC$1, 0))</f>
        <v>1167.297655774086</v>
      </c>
      <c r="DM204">
        <f>INDEX('Ambiente-Termico'!$B$2:$EC$1000, MATCH($O204, 'Ambiente-Termico'!$I$2:$I$1000, 0), MATCH(DM$1, 'Ambiente-Termico'!$B$1:$EC$1, 0))</f>
        <v>0</v>
      </c>
      <c r="DN204" s="2">
        <f t="shared" si="138"/>
        <v>0.43239141769846767</v>
      </c>
      <c r="DO204" s="2">
        <f t="shared" si="139"/>
        <v>0.19435999255444558</v>
      </c>
      <c r="DP204" s="2">
        <f t="shared" si="140"/>
        <v>0.43239141769846767</v>
      </c>
      <c r="DQ204" s="2">
        <f t="shared" si="141"/>
        <v>0.19435999255444558</v>
      </c>
      <c r="DR204" s="2">
        <f t="shared" si="142"/>
        <v>0.4745658989012117</v>
      </c>
      <c r="DS204" s="2">
        <f t="shared" si="143"/>
        <v>0.43435147575001665</v>
      </c>
      <c r="DT204" s="2">
        <f t="shared" si="144"/>
        <v>6.3606686824600689E-2</v>
      </c>
      <c r="DU204" s="2">
        <f t="shared" si="145"/>
        <v>0.32363938512671375</v>
      </c>
      <c r="DV204" s="2">
        <f t="shared" si="146"/>
        <v>-1.840726064169762E-2</v>
      </c>
      <c r="DW204" s="2">
        <f t="shared" si="147"/>
        <v>7.4815595363540655E-2</v>
      </c>
      <c r="DX204" s="2">
        <f t="shared" si="148"/>
        <v>0.22600467252133383</v>
      </c>
      <c r="DY204" s="2">
        <f t="shared" si="149"/>
        <v>0.21715260380661944</v>
      </c>
      <c r="DZ204" s="2">
        <f t="shared" si="150"/>
        <v>0.16262987442492657</v>
      </c>
      <c r="EA204" s="2">
        <f t="shared" si="151"/>
        <v>0</v>
      </c>
      <c r="EB204" s="2">
        <f t="shared" si="152"/>
        <v>-0.20241394421791148</v>
      </c>
      <c r="EC204" s="2">
        <f t="shared" si="153"/>
        <v>0</v>
      </c>
      <c r="ED204" s="2">
        <f t="shared" si="154"/>
        <v>-0.20241394421791148</v>
      </c>
      <c r="EE204" s="2">
        <f t="shared" si="155"/>
        <v>0.57938590355218267</v>
      </c>
      <c r="EF204" s="2">
        <f t="shared" si="156"/>
        <v>0</v>
      </c>
      <c r="EG204" s="2">
        <f t="shared" si="157"/>
        <v>0.24324556243418261</v>
      </c>
      <c r="EH204" s="2">
        <f t="shared" si="158"/>
        <v>1</v>
      </c>
      <c r="EI204" s="2">
        <f t="shared" si="159"/>
        <v>0</v>
      </c>
      <c r="EJ204" s="2">
        <f t="shared" si="160"/>
        <v>0.18186584095495151</v>
      </c>
      <c r="EK204" s="2">
        <f t="shared" si="161"/>
        <v>0.13878208287205951</v>
      </c>
      <c r="EL204" s="2">
        <f t="shared" si="162"/>
        <v>0.10393664323736185</v>
      </c>
      <c r="EM204" s="2">
        <f t="shared" si="163"/>
        <v>0</v>
      </c>
      <c r="EN204" s="2">
        <f t="shared" si="164"/>
        <v>-7.7853384899922327E-3</v>
      </c>
      <c r="EO204" s="2">
        <f t="shared" si="165"/>
        <v>0</v>
      </c>
      <c r="EP204" s="2">
        <f t="shared" si="166"/>
        <v>-7.7853384899922327E-3</v>
      </c>
      <c r="EQ204" s="2">
        <f t="shared" si="167"/>
        <v>0.15949330374250334</v>
      </c>
      <c r="ER204" s="2">
        <f t="shared" si="168"/>
        <v>0</v>
      </c>
      <c r="ES204" s="2">
        <f t="shared" si="169"/>
        <v>0.60557330863806746</v>
      </c>
      <c r="ET204" s="2">
        <f t="shared" si="170"/>
        <v>1</v>
      </c>
      <c r="EU204" s="2">
        <f t="shared" si="171"/>
        <v>0</v>
      </c>
      <c r="EV204">
        <f>INDEX('Ambiente-Luminico'!$B$2:$DZ$1000, MATCH($P204, 'Ambiente-Luminico'!$M$2:$M$1000, 0), MATCH(EV$1, 'Ambiente-Luminico'!$B$1:$DZ$1, 0))</f>
        <v>1</v>
      </c>
      <c r="EW204">
        <f>INDEX('Ambiente-Luminico'!$B$2:$DZ$1000, MATCH($P204, 'Ambiente-Luminico'!$M$2:$M$1000, 0), MATCH(EW$1, 'Ambiente-Luminico'!$B$1:$DZ$1, 0))</f>
        <v>0.55357140000000005</v>
      </c>
      <c r="EX204">
        <f>INDEX('Ambiente-Luminico'!$B$2:$DZ$1000, MATCH($P204, 'Ambiente-Luminico'!$M$2:$M$1000, 0), MATCH(EX$1, 'Ambiente-Luminico'!$B$1:$DZ$1, 0))</f>
        <v>0</v>
      </c>
      <c r="EY204">
        <f>INDEX('Ambiente-Luminico'!$B$2:$DZ$1000, MATCH($P204, 'Ambiente-Luminico'!$M$2:$M$1000, 0), MATCH(EY$1, 'Ambiente-Luminico'!$B$1:$DZ$1, 0))</f>
        <v>0.69609109999999996</v>
      </c>
      <c r="EZ204">
        <f>INDEX('Ambiente-Luminico'!$B$2:$DZ$1000, MATCH($P204, 'Ambiente-Luminico'!$M$2:$M$1000, 0), MATCH(EZ$1, 'Ambiente-Luminico'!$B$1:$DZ$1, 0))</f>
        <v>0.28111550000000002</v>
      </c>
      <c r="FA204">
        <f>INDEX('Ambiente-Luminico'!$B$2:$DZ$1000, MATCH($P204, 'Ambiente-Luminico'!$M$2:$M$1000, 0), MATCH(FA$1, 'Ambiente-Luminico'!$B$1:$DZ$1, 0))</f>
        <v>3774.8595999999998</v>
      </c>
      <c r="FB204">
        <f>INDEX('Ambiente-Luminico'!$B$2:$DZ$1000, MATCH($P204, 'Ambiente-Luminico'!$M$2:$M$1000, 0), MATCH(FB$1, 'Ambiente-Luminico'!$B$1:$DZ$1, 0))</f>
        <v>0.70982140000000005</v>
      </c>
    </row>
    <row r="205" spans="1:158" x14ac:dyDescent="0.3">
      <c r="A205">
        <f>IF(INDEX(Plan1!O$5:O$1000,ROW()-1)="","",INDEX(Plan1!O$5:O$1000,ROW()-1))</f>
        <v>204</v>
      </c>
      <c r="B205" t="str">
        <f>IF(INDEX(Plan1!P$5:P$1000,ROW()-1)="","",INDEX(Plan1!P$5:P$1000,ROW()-1))</f>
        <v>CTD-HVAC-V60-T210</v>
      </c>
      <c r="C205" t="str">
        <f>IF(INDEX(Plan1!Q$5:Q$1000,ROW()-1)="","",INDEX(Plan1!Q$5:Q$1000,ROW()-1))</f>
        <v>CTD</v>
      </c>
      <c r="D205" t="str">
        <f>IF(INDEX(Plan1!R$5:R$1000,ROW()-1)="","",INDEX(Plan1!R$5:R$1000,ROW()-1))</f>
        <v>HVAC</v>
      </c>
      <c r="E205" t="str">
        <f>IF(INDEX(Plan1!S$5:S$1000,ROW()-1)="","",INDEX(Plan1!S$5:S$1000,ROW()-1))</f>
        <v>V60</v>
      </c>
      <c r="F205" t="str">
        <f>IF(INDEX(Plan1!T$5:T$1000,ROW()-1)="","",INDEX(Plan1!T$5:T$1000,ROW()-1))</f>
        <v>T210</v>
      </c>
      <c r="G205" t="str">
        <f>IF(INDEX(Plan1!U$5:U$1000,ROW()-1)="","",INDEX(Plan1!U$5:U$1000,ROW()-1))</f>
        <v>DORMITÓRIO 3</v>
      </c>
      <c r="H205">
        <f>IF(INDEX(Plan1!W$5:W$1000,ROW()-1)="","",INDEX(Plan1!W$5:W$1000,ROW()-1))</f>
        <v>22</v>
      </c>
      <c r="I205">
        <f>IF(INDEX(Plan1!X$5:X$1000,ROW()-1)="","",INDEX(Plan1!X$5:X$1000,ROW()-1))</f>
        <v>31.02</v>
      </c>
      <c r="J205">
        <f>IF(INDEX(Plan1!Y$5:Y$1000,ROW()-1)="","",INDEX(Plan1!Y$5:Y$1000,ROW()-1))</f>
        <v>10.24</v>
      </c>
      <c r="K205" s="16">
        <f>IF(INDEX(Plan1!Z$5:Z$1000,ROW()-1)="","",INDEX(Plan1!Z$5:Z$1000,ROW()-1))</f>
        <v>0.33</v>
      </c>
      <c r="L205" s="2">
        <f>IF(INDEX(Plan1!AA$5:AA$1000,ROW()-1)="","",INDEX(Plan1!AA$5:AA$1000,ROW()-1))</f>
        <v>0.47</v>
      </c>
      <c r="M205" t="str">
        <f t="shared" si="172"/>
        <v>T210</v>
      </c>
      <c r="N205" t="str">
        <f t="shared" si="173"/>
        <v>Oeste</v>
      </c>
      <c r="O205" t="str">
        <f t="shared" si="174"/>
        <v>CTD-HVAC-V60-T210-DORMITÓRIO 3-T210</v>
      </c>
      <c r="P205" t="str">
        <f t="shared" si="175"/>
        <v>CTD-VN-V60-T210-DORMITÓRIO 3-T210</v>
      </c>
      <c r="Q205" t="str">
        <f t="shared" si="176"/>
        <v>CTD_T210_V60</v>
      </c>
      <c r="R205" t="str">
        <f t="shared" si="177"/>
        <v>CTD_T210_V60_sDG</v>
      </c>
      <c r="S205" t="str">
        <f t="shared" si="178"/>
        <v>CTD-DORM-03</v>
      </c>
      <c r="T205" t="str">
        <f t="shared" si="179"/>
        <v>CTD-HVAC-V86-ST-DORMITÓRIO 3-ST</v>
      </c>
      <c r="U205">
        <f>INDEX('Ambiente-Termico'!$B$2:$EC$1000, MATCH($O205, 'Ambiente-Termico'!$I$2:$I$1000, 0), MATCH(U$1, 'Ambiente-Termico'!$B$1:$EC$1, 0))</f>
        <v>3650</v>
      </c>
      <c r="V205">
        <f>INDEX('Ambiente-Termico'!$B$2:$EC$1000, MATCH($O205, 'Ambiente-Termico'!$I$2:$I$1000, 0), MATCH(V$1, 'Ambiente-Termico'!$B$1:$EC$1, 0))</f>
        <v>24.14</v>
      </c>
      <c r="W205">
        <f>INDEX('Ambiente-Termico'!$B$2:$EC$1000, MATCH($O205, 'Ambiente-Termico'!$I$2:$I$1000, 0), MATCH(W$1, 'Ambiente-Termico'!$B$1:$EC$1, 0))</f>
        <v>28.34</v>
      </c>
      <c r="X205">
        <f>INDEX('Ambiente-Termico'!$B$2:$EC$1000, MATCH($O205, 'Ambiente-Termico'!$I$2:$I$1000, 0), MATCH(X$1, 'Ambiente-Termico'!$B$1:$EC$1, 0))</f>
        <v>21.69</v>
      </c>
      <c r="Y205">
        <f>INDEX('Ambiente-Termico'!$B$2:$EC$1000, MATCH($O205, 'Ambiente-Termico'!$I$2:$I$1000, 0), MATCH(Y$1, 'Ambiente-Termico'!$B$1:$EC$1, 0))</f>
        <v>21.74</v>
      </c>
      <c r="Z205">
        <f>INDEX('Ambiente-Termico'!$B$2:$EC$1000, MATCH($O205, 'Ambiente-Termico'!$I$2:$I$1000, 0), MATCH(Z$1, 'Ambiente-Termico'!$B$1:$EC$1, 0))</f>
        <v>26.06</v>
      </c>
      <c r="AA205">
        <f>INDEX('Ambiente-Termico'!$B$2:$EC$1000, MATCH($O205, 'Ambiente-Termico'!$I$2:$I$1000, 0), MATCH(AA$1, 'Ambiente-Termico'!$B$1:$EC$1, 0))</f>
        <v>27.99</v>
      </c>
      <c r="AB205">
        <f>INDEX('Ambiente-Termico'!$B$2:$EC$1000, MATCH($O205, 'Ambiente-Termico'!$I$2:$I$1000, 0), MATCH(AB$1, 'Ambiente-Termico'!$B$1:$EC$1, 0))</f>
        <v>20.6</v>
      </c>
      <c r="AC205">
        <f>INDEX('Ambiente-Termico'!$B$2:$EC$1000, MATCH($O205, 'Ambiente-Termico'!$I$2:$I$1000, 0), MATCH(AC$1, 'Ambiente-Termico'!$B$1:$EC$1, 0))</f>
        <v>21.22</v>
      </c>
      <c r="AD205">
        <f>INDEX('Ambiente-Termico'!$B$2:$EC$1000, MATCH($O205, 'Ambiente-Termico'!$I$2:$I$1000, 0), MATCH(AD$1, 'Ambiente-Termico'!$B$1:$EC$1, 0))</f>
        <v>25.1</v>
      </c>
      <c r="AE205">
        <f>INDEX('Ambiente-Termico'!$B$2:$EC$1000, MATCH($O205, 'Ambiente-Termico'!$I$2:$I$1000, 0), MATCH(AE$1, 'Ambiente-Termico'!$B$1:$EC$1, 0))</f>
        <v>28.17</v>
      </c>
      <c r="AF205">
        <f>INDEX('Ambiente-Termico'!$B$2:$EC$1000, MATCH($O205, 'Ambiente-Termico'!$I$2:$I$1000, 0), MATCH(AF$1, 'Ambiente-Termico'!$B$1:$EC$1, 0))</f>
        <v>21.14</v>
      </c>
      <c r="AG205">
        <f>INDEX('Ambiente-Termico'!$B$2:$EC$1000, MATCH($O205, 'Ambiente-Termico'!$I$2:$I$1000, 0), MATCH(AG$1, 'Ambiente-Termico'!$B$1:$EC$1, 0))</f>
        <v>21.48</v>
      </c>
      <c r="AH205" s="2">
        <f t="shared" si="180"/>
        <v>4.1407867494813733E-4</v>
      </c>
      <c r="AI205" s="2">
        <f t="shared" si="180"/>
        <v>7.2340425531914887E-2</v>
      </c>
      <c r="AJ205" s="2">
        <f t="shared" si="180"/>
        <v>7.3226544622425616E-3</v>
      </c>
      <c r="AK205" s="2">
        <f t="shared" si="180"/>
        <v>2.8596961572832869E-2</v>
      </c>
      <c r="AL205" s="2">
        <f t="shared" si="180"/>
        <v>2.8337061894108895E-2</v>
      </c>
      <c r="AM205" s="2">
        <f t="shared" si="180"/>
        <v>8.6190009794319344E-2</v>
      </c>
      <c r="AN205" s="2">
        <f t="shared" si="180"/>
        <v>1.1990407673860948E-2</v>
      </c>
      <c r="AO205" s="2">
        <f t="shared" si="180"/>
        <v>3.3257403189066115E-2</v>
      </c>
      <c r="AP205" s="2">
        <f t="shared" si="180"/>
        <v>1.4139827179890041E-2</v>
      </c>
      <c r="AQ205" s="2">
        <f t="shared" si="180"/>
        <v>7.9110820529584736E-2</v>
      </c>
      <c r="AR205" s="2">
        <f t="shared" si="180"/>
        <v>9.8360655737704805E-3</v>
      </c>
      <c r="AS205" s="2">
        <f t="shared" si="137"/>
        <v>3.0685920577617321E-2</v>
      </c>
      <c r="AT205">
        <f>INDEX('Ambiente-Termico'!$B$2:$EC$1000, MATCH($O205, 'Ambiente-Termico'!$I$2:$I$1000, 0), MATCH(AT$1, 'Ambiente-Termico'!$B$1:$EC$1, 0))</f>
        <v>0</v>
      </c>
      <c r="AU205" s="2">
        <f>INDEX('Ambiente-Termico'!$B$2:$EC$1000, MATCH($O205, 'Ambiente-Termico'!$I$2:$I$1000, 0), MATCH(AU$1, 'Ambiente-Termico'!$B$1:$EC$1, 0))</f>
        <v>0</v>
      </c>
      <c r="AV205">
        <f>INDEX('Ambiente-Termico'!$B$2:$EC$1000, MATCH($O205, 'Ambiente-Termico'!$I$2:$I$1000, 0), MATCH(AV$1, 'Ambiente-Termico'!$B$1:$EC$1, 0))</f>
        <v>3645</v>
      </c>
      <c r="AW205" s="2">
        <f>INDEX('Ambiente-Termico'!$B$2:$EC$1000, MATCH($O205, 'Ambiente-Termico'!$I$2:$I$1000, 0), MATCH(AW$1, 'Ambiente-Termico'!$B$1:$EC$1, 0))</f>
        <v>0.99863013698630132</v>
      </c>
      <c r="AX205">
        <f>INDEX('Ambiente-Termico'!$B$2:$EC$1000, MATCH($O205, 'Ambiente-Termico'!$I$2:$I$1000, 0), MATCH(AX$1, 'Ambiente-Termico'!$B$1:$EC$1, 0))</f>
        <v>5</v>
      </c>
      <c r="AY205" s="2">
        <f>INDEX('Ambiente-Termico'!$B$2:$EC$1000, MATCH($O205, 'Ambiente-Termico'!$I$2:$I$1000, 0), MATCH(AY$1, 'Ambiente-Termico'!$B$1:$EC$1, 0))</f>
        <v>1.3698630136986299E-3</v>
      </c>
      <c r="AZ205">
        <f>INDEX('Ambiente-Termico'!$B$2:$EC$1000, MATCH($O205, 'Ambiente-Termico'!$I$2:$I$1000, 0), MATCH(AZ$1, 'Ambiente-Termico'!$B$1:$EC$1, 0))</f>
        <v>0</v>
      </c>
      <c r="BA205" s="2">
        <f>INDEX('Ambiente-Termico'!$B$2:$EC$1000, MATCH($O205, 'Ambiente-Termico'!$I$2:$I$1000, 0), MATCH(BA$1, 'Ambiente-Termico'!$B$1:$EC$1, 0))</f>
        <v>0</v>
      </c>
      <c r="BB205">
        <f>INDEX('Ambiente-Termico'!$B$2:$EC$1000, MATCH($O205, 'Ambiente-Termico'!$I$2:$I$1000, 0), MATCH(BB$1, 'Ambiente-Termico'!$B$1:$EC$1, 0))</f>
        <v>8703</v>
      </c>
      <c r="BC205" s="2">
        <f>INDEX('Ambiente-Termico'!$B$2:$EC$1000, MATCH($O205, 'Ambiente-Termico'!$I$2:$I$1000, 0), MATCH(BC$1, 'Ambiente-Termico'!$B$1:$EC$1, 0))</f>
        <v>0.99349315068493149</v>
      </c>
      <c r="BD205" t="e">
        <f>INDEX('Ambiente-Termico'!$B$2:$EC$1000, MATCH($O205, 'Ambiente-Termico'!$I$2:$I$1000, 0), MATCH(BD$1, 'Ambiente-Termico'!$B$1:$EC$1, 0))</f>
        <v>#N/A</v>
      </c>
      <c r="BE205" s="2" t="e">
        <f>INDEX('Ambiente-Termico'!$B$2:$EC$1000, MATCH($O205, 'Ambiente-Termico'!$I$2:$I$1000, 0), MATCH(BE$1, 'Ambiente-Termico'!$B$1:$EC$1, 0))</f>
        <v>#N/A</v>
      </c>
      <c r="BF205">
        <f>INDEX('Ambiente-Termico'!$B$2:$EC$1000, MATCH($O205, 'Ambiente-Termico'!$I$2:$I$1000, 0), MATCH(BF$1, 'Ambiente-Termico'!$B$1:$EC$1, 0))</f>
        <v>0</v>
      </c>
      <c r="BG205" s="2">
        <f>INDEX('Ambiente-Termico'!$B$2:$EC$1000, MATCH($O205, 'Ambiente-Termico'!$I$2:$I$1000, 0), MATCH(BG$1, 'Ambiente-Termico'!$B$1:$EC$1, 0))</f>
        <v>0</v>
      </c>
      <c r="BH205">
        <f>INDEX('Ambiente-Termico'!$B$2:$EC$1000, MATCH($O205, 'Ambiente-Termico'!$I$2:$I$1000, 0), MATCH(BH$1, 'Ambiente-Termico'!$B$1:$EC$1, 0))</f>
        <v>10</v>
      </c>
      <c r="BI205" s="2">
        <f>INDEX('Ambiente-Termico'!$B$2:$EC$1000, MATCH($O205, 'Ambiente-Termico'!$I$2:$I$1000, 0), MATCH(BI$1, 'Ambiente-Termico'!$B$1:$EC$1, 0))</f>
        <v>2.7397260273972599E-3</v>
      </c>
      <c r="BJ205">
        <f>INDEX('Ambiente-Termico'!$B$2:$EC$1000, MATCH($O205, 'Ambiente-Termico'!$I$2:$I$1000, 0), MATCH(BJ$1, 'Ambiente-Termico'!$B$1:$EC$1, 0))</f>
        <v>3640</v>
      </c>
      <c r="BK205" s="2">
        <f>INDEX('Ambiente-Termico'!$B$2:$EC$1000, MATCH($O205, 'Ambiente-Termico'!$I$2:$I$1000, 0), MATCH(BK$1, 'Ambiente-Termico'!$B$1:$EC$1, 0))</f>
        <v>0.99726027397260275</v>
      </c>
      <c r="BL205">
        <f>INDEX('Ambiente-Termico'!$B$2:$EC$1000, MATCH($O205, 'Ambiente-Termico'!$I$2:$I$1000, 0), MATCH(BL$1, 'Ambiente-Termico'!$B$1:$EC$1, 0))</f>
        <v>97</v>
      </c>
      <c r="BM205" s="2">
        <f>INDEX('Ambiente-Termico'!$B$2:$EC$1000, MATCH($O205, 'Ambiente-Termico'!$I$2:$I$1000, 0), MATCH(BM$1, 'Ambiente-Termico'!$B$1:$EC$1, 0))</f>
        <v>1.1073059360730589E-2</v>
      </c>
      <c r="BN205">
        <f>INDEX('Ambiente-Termico'!$B$2:$EC$1000, MATCH($O205, 'Ambiente-Termico'!$I$2:$I$1000, 0), MATCH(BN$1, 'Ambiente-Termico'!$B$1:$EC$1, 0))</f>
        <v>339</v>
      </c>
      <c r="BO205" s="2">
        <f>INDEX('Ambiente-Termico'!$B$2:$EC$1000, MATCH($O205, 'Ambiente-Termico'!$I$2:$I$1000, 0), MATCH(BO$1, 'Ambiente-Termico'!$B$1:$EC$1, 0))</f>
        <v>3.8698630136986302E-2</v>
      </c>
      <c r="BP205">
        <f>INDEX('Ambiente-Termico'!$B$2:$EC$1000, MATCH($O205, 'Ambiente-Termico'!$I$2:$I$1000, 0), MATCH(BP$1, 'Ambiente-Termico'!$B$1:$EC$1, 0))</f>
        <v>8324</v>
      </c>
      <c r="BQ205" s="2">
        <f>INDEX('Ambiente-Termico'!$B$2:$EC$1000, MATCH($O205, 'Ambiente-Termico'!$I$2:$I$1000, 0), MATCH(BQ$1, 'Ambiente-Termico'!$B$1:$EC$1, 0))</f>
        <v>0.95022831050228307</v>
      </c>
      <c r="BR205">
        <f>INDEX('Ambiente-Termico'!$B$2:$EC$1000, MATCH($O205, 'Ambiente-Termico'!$I$2:$I$1000, 0), MATCH(BR$1, 'Ambiente-Termico'!$B$1:$EC$1, 0))</f>
        <v>0</v>
      </c>
      <c r="BS205" s="2">
        <f>INDEX('Ambiente-Termico'!$B$2:$EC$1000, MATCH($O205, 'Ambiente-Termico'!$I$2:$I$1000, 0), MATCH(BS$1, 'Ambiente-Termico'!$B$1:$EC$1, 0))</f>
        <v>0</v>
      </c>
      <c r="BT205">
        <f>INDEX('Ambiente-Termico'!$B$2:$EC$1000, MATCH($O205, 'Ambiente-Termico'!$I$2:$I$1000, 0), MATCH(BT$1, 'Ambiente-Termico'!$B$1:$EC$1, 0))</f>
        <v>1412</v>
      </c>
      <c r="BU205" s="2">
        <f>INDEX('Ambiente-Termico'!$B$2:$EC$1000, MATCH($O205, 'Ambiente-Termico'!$I$2:$I$1000, 0), MATCH(BU$1, 'Ambiente-Termico'!$B$1:$EC$1, 0))</f>
        <v>0.38684931506849313</v>
      </c>
      <c r="BV205">
        <f>INDEX('Ambiente-Termico'!$B$2:$EC$1000, MATCH($O205, 'Ambiente-Termico'!$I$2:$I$1000, 0), MATCH(BV$1, 'Ambiente-Termico'!$B$1:$EC$1, 0))</f>
        <v>7348</v>
      </c>
      <c r="BW205" s="2">
        <f>INDEX('Ambiente-Termico'!$B$2:$EC$1000, MATCH($O205, 'Ambiente-Termico'!$I$2:$I$1000, 0), MATCH(BW$1, 'Ambiente-Termico'!$B$1:$EC$1, 0))</f>
        <v>0.83881278538812787</v>
      </c>
      <c r="BX205">
        <f>INDEX('Ambiente-Termico'!$B$2:$EC$1000, MATCH($O205, 'Ambiente-Termico'!$I$2:$I$1000, 0), MATCH(BX$1, 'Ambiente-Termico'!$B$1:$EC$1, 0))</f>
        <v>0</v>
      </c>
      <c r="BY205" s="2">
        <f>INDEX('Ambiente-Termico'!$B$2:$EC$1000, MATCH($O205, 'Ambiente-Termico'!$I$2:$I$1000, 0), MATCH(BY$1, 'Ambiente-Termico'!$B$1:$EC$1, 0))</f>
        <v>0</v>
      </c>
      <c r="BZ205">
        <f>INDEX('Ambiente-Termico'!$B$2:$EC$1000, MATCH($O205, 'Ambiente-Termico'!$I$2:$I$1000, 0), MATCH(BZ$1, 'Ambiente-Termico'!$B$1:$EC$1, 0))</f>
        <v>2892</v>
      </c>
      <c r="CA205" s="2">
        <f>INDEX('Ambiente-Termico'!$B$2:$EC$1000, MATCH($O205, 'Ambiente-Termico'!$I$2:$I$1000, 0), MATCH(CA$1, 'Ambiente-Termico'!$B$1:$EC$1, 0))</f>
        <v>0.33013698630136978</v>
      </c>
      <c r="CB205">
        <f>INDEX('Ambiente-Termico'!$B$2:$EC$1000, MATCH($O205, 'Ambiente-Termico'!$I$2:$I$1000, 0), MATCH(CB$1, 'Ambiente-Termico'!$B$1:$EC$1, 0))</f>
        <v>5868</v>
      </c>
      <c r="CC205" s="2">
        <f>INDEX('Ambiente-Termico'!$B$2:$EC$1000, MATCH($O205, 'Ambiente-Termico'!$I$2:$I$1000, 0), MATCH(CC$1, 'Ambiente-Termico'!$B$1:$EC$1, 0))</f>
        <v>0.66986301369863011</v>
      </c>
      <c r="CD205">
        <f>INDEX('Ambiente-Termico'!$B$2:$EC$1000, MATCH($O205, 'Ambiente-Termico'!$I$2:$I$1000, 0), MATCH(CD$1, 'Ambiente-Termico'!$B$1:$EC$1, 0))</f>
        <v>2591.6799999999998</v>
      </c>
      <c r="CE205">
        <f>INDEX('Ambiente-Termico'!$B$2:$EC$1000, MATCH($O205, 'Ambiente-Termico'!$I$2:$I$1000, 0), MATCH(CE$1, 'Ambiente-Termico'!$B$1:$EC$1, 0))</f>
        <v>748.91</v>
      </c>
      <c r="CF205">
        <f>INDEX('Ambiente-Termico'!$B$2:$EC$1000, MATCH($O205, 'Ambiente-Termico'!$I$2:$I$1000, 0), MATCH(CF$1, 'Ambiente-Termico'!$B$1:$EC$1, 0))</f>
        <v>117.80363636363636</v>
      </c>
      <c r="CG205">
        <f>INDEX('Ambiente-Termico'!$B$2:$EC$1000, MATCH($O205, 'Ambiente-Termico'!$I$2:$I$1000, 0), MATCH(CG$1, 'Ambiente-Termico'!$B$1:$EC$1, 0))</f>
        <v>34.041363636363634</v>
      </c>
      <c r="CH205">
        <f>INDEX('Ambiente-Termico'!$B$2:$EC$1000, MATCH($O205, 'Ambiente-Termico'!$I$2:$I$1000, 0), MATCH(CH$1, 'Ambiente-Termico'!$B$1:$EC$1, 0))</f>
        <v>83.762272727272716</v>
      </c>
      <c r="CI205">
        <f>INDEX('Ambiente-Termico'!$B$2:$EC$1000, MATCH($O205, 'Ambiente-Termico'!$I$2:$I$1000, 0), MATCH(CI$1, 'Ambiente-Termico'!$B$1:$EC$1, 0))</f>
        <v>2116.1799999999998</v>
      </c>
      <c r="CJ205">
        <f>INDEX('Ambiente-Termico'!$B$2:$EC$1000, MATCH($O205, 'Ambiente-Termico'!$I$2:$I$1000, 0), MATCH(CJ$1, 'Ambiente-Termico'!$B$1:$EC$1, 0))</f>
        <v>39.324848894519889</v>
      </c>
      <c r="CK205">
        <f>INDEX('Ambiente-Termico'!$B$2:$EC$1000, MATCH($O205, 'Ambiente-Termico'!$I$2:$I$1000, 0), MATCH(CK$1, 'Ambiente-Termico'!$B$1:$EC$1, 0))</f>
        <v>12.88</v>
      </c>
      <c r="CL205">
        <f>INDEX('Ambiente-Termico'!$B$2:$EC$1000, MATCH($O205, 'Ambiente-Termico'!$I$2:$I$1000, 0), MATCH(CL$1, 'Ambiente-Termico'!$B$1:$EC$1, 0))</f>
        <v>81.86</v>
      </c>
      <c r="CM205">
        <f>INDEX('Ambiente-Termico'!$B$2:$EC$1000, MATCH($O205, 'Ambiente-Termico'!$I$2:$I$1000, 0), MATCH(CM$1, 'Ambiente-Termico'!$B$1:$EC$1, 0))</f>
        <v>8.6199999999999992</v>
      </c>
      <c r="CN205" t="str">
        <f>INDEX('Ambiente-Termico'!$B$2:$EC$1000, MATCH($O205, 'Ambiente-Termico'!$I$2:$I$1000, 0), MATCH(CN$1, 'Ambiente-Termico'!$B$1:$EC$1, 0))</f>
        <v xml:space="preserve"> 02/21  23:00:00</v>
      </c>
      <c r="CO205">
        <f>INDEX('Ambiente-Termico'!$B$2:$EC$1000, MATCH($O205, 'Ambiente-Termico'!$I$2:$I$1000, 0), MATCH(CO$1, 'Ambiente-Termico'!$B$1:$EC$1, 0))</f>
        <v>660.05270707068462</v>
      </c>
      <c r="CP205">
        <f>INDEX('Ambiente-Termico'!$B$2:$EC$1000, MATCH($O205, 'Ambiente-Termico'!$I$2:$I$1000, 0), MATCH(CP$1, 'Ambiente-Termico'!$B$1:$EC$1, 0))</f>
        <v>162</v>
      </c>
      <c r="CQ205">
        <f>INDEX('Ambiente-Termico'!$B$2:$EC$1000, MATCH($O205, 'Ambiente-Termico'!$I$2:$I$1000, 0), MATCH(CQ$1, 'Ambiente-Termico'!$B$1:$EC$1, 0))</f>
        <v>121.325</v>
      </c>
      <c r="CR205">
        <f>INDEX('Ambiente-Termico'!$B$2:$EC$1000, MATCH($O205, 'Ambiente-Termico'!$I$2:$I$1000, 0), MATCH(CR$1, 'Ambiente-Termico'!$B$1:$EC$1, 0))</f>
        <v>0</v>
      </c>
      <c r="CS205">
        <f>INDEX('Ambiente-Termico'!$B$2:$EC$1000, MATCH($O205, 'Ambiente-Termico'!$I$2:$I$1000, 0), MATCH(CS$1, 'Ambiente-Termico'!$B$1:$EC$1, 0))</f>
        <v>-133.0175401641678</v>
      </c>
      <c r="CT205">
        <f>INDEX('Ambiente-Termico'!$B$2:$EC$1000, MATCH($O205, 'Ambiente-Termico'!$I$2:$I$1000, 0), MATCH(CT$1, 'Ambiente-Termico'!$B$1:$EC$1, 0))</f>
        <v>0</v>
      </c>
      <c r="CU205">
        <f>INDEX('Ambiente-Termico'!$B$2:$EC$1000, MATCH($O205, 'Ambiente-Termico'!$I$2:$I$1000, 0), MATCH(CU$1, 'Ambiente-Termico'!$B$1:$EC$1, 0))</f>
        <v>-133.0175401641678</v>
      </c>
      <c r="CV205">
        <f>INDEX('Ambiente-Termico'!$B$2:$EC$1000, MATCH($O205, 'Ambiente-Termico'!$I$2:$I$1000, 0), MATCH(CV$1, 'Ambiente-Termico'!$B$1:$EC$1, 0))</f>
        <v>349.45700021243988</v>
      </c>
      <c r="CW205">
        <f>INDEX('Ambiente-Termico'!$B$2:$EC$1000, MATCH($O205, 'Ambiente-Termico'!$I$2:$I$1000, 0), MATCH(CW$1, 'Ambiente-Termico'!$B$1:$EC$1, 0))</f>
        <v>0</v>
      </c>
      <c r="CX205">
        <f>INDEX('Ambiente-Termico'!$B$2:$EC$1000, MATCH($O205, 'Ambiente-Termico'!$I$2:$I$1000, 0), MATCH(CX$1, 'Ambiente-Termico'!$B$1:$EC$1, 0))</f>
        <v>160.28824702241241</v>
      </c>
      <c r="CY205">
        <f>INDEX('Ambiente-Termico'!$B$2:$EC$1000, MATCH($O205, 'Ambiente-Termico'!$I$2:$I$1000, 0), MATCH(CY$1, 'Ambiente-Termico'!$B$1:$EC$1, 0))</f>
        <v>660.05270707068462</v>
      </c>
      <c r="CZ205">
        <f>INDEX('Ambiente-Termico'!$B$2:$EC$1000, MATCH($O205, 'Ambiente-Termico'!$I$2:$I$1000, 0), MATCH(CZ$1, 'Ambiente-Termico'!$B$1:$EC$1, 0))</f>
        <v>0</v>
      </c>
      <c r="DA205" t="str">
        <f>INDEX('Ambiente-Termico'!$B$2:$EC$1000, MATCH($O205, 'Ambiente-Termico'!$I$2:$I$1000, 0), MATCH(DA$1, 'Ambiente-Termico'!$B$1:$EC$1, 0))</f>
        <v xml:space="preserve"> 03/08  23:00:00</v>
      </c>
      <c r="DB205">
        <f>INDEX('Ambiente-Termico'!$B$2:$EC$1000, MATCH($O205, 'Ambiente-Termico'!$I$2:$I$1000, 0), MATCH(DB$1, 'Ambiente-Termico'!$B$1:$EC$1, 0))</f>
        <v>1045.066700295082</v>
      </c>
      <c r="DC205">
        <f>INDEX('Ambiente-Termico'!$B$2:$EC$1000, MATCH($O205, 'Ambiente-Termico'!$I$2:$I$1000, 0), MATCH(DC$1, 'Ambiente-Termico'!$B$1:$EC$1, 0))</f>
        <v>162</v>
      </c>
      <c r="DD205">
        <f>INDEX('Ambiente-Termico'!$B$2:$EC$1000, MATCH($O205, 'Ambiente-Termico'!$I$2:$I$1000, 0), MATCH(DD$1, 'Ambiente-Termico'!$B$1:$EC$1, 0))</f>
        <v>121.325</v>
      </c>
      <c r="DE205">
        <f>INDEX('Ambiente-Termico'!$B$2:$EC$1000, MATCH($O205, 'Ambiente-Termico'!$I$2:$I$1000, 0), MATCH(DE$1, 'Ambiente-Termico'!$B$1:$EC$1, 0))</f>
        <v>0</v>
      </c>
      <c r="DF205">
        <f>INDEX('Ambiente-Termico'!$B$2:$EC$1000, MATCH($O205, 'Ambiente-Termico'!$I$2:$I$1000, 0), MATCH(DF$1, 'Ambiente-Termico'!$B$1:$EC$1, 0))</f>
        <v>6.9948243627905589</v>
      </c>
      <c r="DG205">
        <f>INDEX('Ambiente-Termico'!$B$2:$EC$1000, MATCH($O205, 'Ambiente-Termico'!$I$2:$I$1000, 0), MATCH(DG$1, 'Ambiente-Termico'!$B$1:$EC$1, 0))</f>
        <v>0</v>
      </c>
      <c r="DH205">
        <f>INDEX('Ambiente-Termico'!$B$2:$EC$1000, MATCH($O205, 'Ambiente-Termico'!$I$2:$I$1000, 0), MATCH(DH$1, 'Ambiente-Termico'!$B$1:$EC$1, 0))</f>
        <v>6.9948243627905589</v>
      </c>
      <c r="DI205">
        <f>INDEX('Ambiente-Termico'!$B$2:$EC$1000, MATCH($O205, 'Ambiente-Termico'!$I$2:$I$1000, 0), MATCH(DI$1, 'Ambiente-Termico'!$B$1:$EC$1, 0))</f>
        <v>120.47786215307561</v>
      </c>
      <c r="DJ205">
        <f>INDEX('Ambiente-Termico'!$B$2:$EC$1000, MATCH($O205, 'Ambiente-Termico'!$I$2:$I$1000, 0), MATCH(DJ$1, 'Ambiente-Termico'!$B$1:$EC$1, 0))</f>
        <v>0</v>
      </c>
      <c r="DK205">
        <f>INDEX('Ambiente-Termico'!$B$2:$EC$1000, MATCH($O205, 'Ambiente-Termico'!$I$2:$I$1000, 0), MATCH(DK$1, 'Ambiente-Termico'!$B$1:$EC$1, 0))</f>
        <v>634.26901377921627</v>
      </c>
      <c r="DL205">
        <f>INDEX('Ambiente-Termico'!$B$2:$EC$1000, MATCH($O205, 'Ambiente-Termico'!$I$2:$I$1000, 0), MATCH(DL$1, 'Ambiente-Termico'!$B$1:$EC$1, 0))</f>
        <v>1045.066700295082</v>
      </c>
      <c r="DM205">
        <f>INDEX('Ambiente-Termico'!$B$2:$EC$1000, MATCH($O205, 'Ambiente-Termico'!$I$2:$I$1000, 0), MATCH(DM$1, 'Ambiente-Termico'!$B$1:$EC$1, 0))</f>
        <v>0</v>
      </c>
      <c r="DN205" s="2">
        <f t="shared" si="138"/>
        <v>0.59661626341471008</v>
      </c>
      <c r="DO205" s="2">
        <f t="shared" si="139"/>
        <v>0.22554859258340054</v>
      </c>
      <c r="DP205" s="2">
        <f t="shared" si="140"/>
        <v>0.59661626341471008</v>
      </c>
      <c r="DQ205" s="2">
        <f t="shared" si="141"/>
        <v>0.22554859258340054</v>
      </c>
      <c r="DR205" s="2">
        <f t="shared" si="142"/>
        <v>0.66236214759345757</v>
      </c>
      <c r="DS205" s="2">
        <f t="shared" si="143"/>
        <v>0.70802611536678517</v>
      </c>
      <c r="DT205" s="2">
        <f t="shared" si="144"/>
        <v>-0.16128631404431837</v>
      </c>
      <c r="DU205" s="2">
        <f t="shared" si="145"/>
        <v>0.46489405899459901</v>
      </c>
      <c r="DV205" s="2">
        <f t="shared" si="146"/>
        <v>-4.6401636200945839E-2</v>
      </c>
      <c r="DW205" s="2">
        <f t="shared" si="147"/>
        <v>9.1675447839831503E-2</v>
      </c>
      <c r="DX205" s="2">
        <f t="shared" si="148"/>
        <v>0.31519490613783108</v>
      </c>
      <c r="DY205" s="2">
        <f t="shared" si="149"/>
        <v>0.24543494521665757</v>
      </c>
      <c r="DZ205" s="2">
        <f t="shared" si="150"/>
        <v>0.18381107857043813</v>
      </c>
      <c r="EA205" s="2">
        <f t="shared" si="151"/>
        <v>0</v>
      </c>
      <c r="EB205" s="2">
        <f t="shared" si="152"/>
        <v>-0.20152563384596958</v>
      </c>
      <c r="EC205" s="2">
        <f t="shared" si="153"/>
        <v>0</v>
      </c>
      <c r="ED205" s="2">
        <f t="shared" si="154"/>
        <v>-0.20152563384596958</v>
      </c>
      <c r="EE205" s="2">
        <f t="shared" si="155"/>
        <v>0.52943802285628194</v>
      </c>
      <c r="EF205" s="2">
        <f t="shared" si="156"/>
        <v>0</v>
      </c>
      <c r="EG205" s="2">
        <f t="shared" si="157"/>
        <v>0.24284158720259175</v>
      </c>
      <c r="EH205" s="2">
        <f t="shared" si="158"/>
        <v>1</v>
      </c>
      <c r="EI205" s="2">
        <f t="shared" si="159"/>
        <v>0</v>
      </c>
      <c r="EJ205" s="2">
        <f t="shared" si="160"/>
        <v>0.26753492413645796</v>
      </c>
      <c r="EK205" s="2">
        <f t="shared" si="161"/>
        <v>0.15501402920431601</v>
      </c>
      <c r="EL205" s="2">
        <f t="shared" si="162"/>
        <v>0.1160930684766274</v>
      </c>
      <c r="EM205" s="2">
        <f t="shared" si="163"/>
        <v>0</v>
      </c>
      <c r="EN205" s="2">
        <f t="shared" si="164"/>
        <v>6.6931846176091162E-3</v>
      </c>
      <c r="EO205" s="2">
        <f t="shared" si="165"/>
        <v>0</v>
      </c>
      <c r="EP205" s="2">
        <f t="shared" si="166"/>
        <v>6.6931846176091162E-3</v>
      </c>
      <c r="EQ205" s="2">
        <f t="shared" si="167"/>
        <v>0.11528246198932357</v>
      </c>
      <c r="ER205" s="2">
        <f t="shared" si="168"/>
        <v>0</v>
      </c>
      <c r="ES205" s="2">
        <f t="shared" si="169"/>
        <v>0.60691725571212429</v>
      </c>
      <c r="ET205" s="2">
        <f t="shared" si="170"/>
        <v>1</v>
      </c>
      <c r="EU205" s="2">
        <f t="shared" si="171"/>
        <v>0</v>
      </c>
      <c r="EV205">
        <f>INDEX('Ambiente-Luminico'!$B$2:$DZ$1000, MATCH($P205, 'Ambiente-Luminico'!$M$2:$M$1000, 0), MATCH(EV$1, 'Ambiente-Luminico'!$B$1:$DZ$1, 0))</f>
        <v>1</v>
      </c>
      <c r="EW205">
        <f>INDEX('Ambiente-Luminico'!$B$2:$DZ$1000, MATCH($P205, 'Ambiente-Luminico'!$M$2:$M$1000, 0), MATCH(EW$1, 'Ambiente-Luminico'!$B$1:$DZ$1, 0))</f>
        <v>0.44642857000000002</v>
      </c>
      <c r="EX205">
        <f>INDEX('Ambiente-Luminico'!$B$2:$DZ$1000, MATCH($P205, 'Ambiente-Luminico'!$M$2:$M$1000, 0), MATCH(EX$1, 'Ambiente-Luminico'!$B$1:$DZ$1, 0))</f>
        <v>0</v>
      </c>
      <c r="EY205">
        <f>INDEX('Ambiente-Luminico'!$B$2:$DZ$1000, MATCH($P205, 'Ambiente-Luminico'!$M$2:$M$1000, 0), MATCH(EY$1, 'Ambiente-Luminico'!$B$1:$DZ$1, 0))</f>
        <v>0.86309683000000004</v>
      </c>
      <c r="EZ205">
        <f>INDEX('Ambiente-Luminico'!$B$2:$DZ$1000, MATCH($P205, 'Ambiente-Luminico'!$M$2:$M$1000, 0), MATCH(EZ$1, 'Ambiente-Luminico'!$B$1:$DZ$1, 0))</f>
        <v>8.3473580000000006E-2</v>
      </c>
      <c r="FA205">
        <f>INDEX('Ambiente-Luminico'!$B$2:$DZ$1000, MATCH($P205, 'Ambiente-Luminico'!$M$2:$M$1000, 0), MATCH(FA$1, 'Ambiente-Luminico'!$B$1:$DZ$1, 0))</f>
        <v>1914.7864999999999</v>
      </c>
      <c r="FB205">
        <f>INDEX('Ambiente-Luminico'!$B$2:$DZ$1000, MATCH($P205, 'Ambiente-Luminico'!$M$2:$M$1000, 0), MATCH(FB$1, 'Ambiente-Luminico'!$B$1:$DZ$1, 0))</f>
        <v>0.27678570000000002</v>
      </c>
    </row>
    <row r="206" spans="1:158" x14ac:dyDescent="0.3">
      <c r="A206">
        <f>IF(INDEX(Plan1!O$5:O$1000,ROW()-1)="","",INDEX(Plan1!O$5:O$1000,ROW()-1))</f>
        <v>205</v>
      </c>
      <c r="B206" t="str">
        <f>IF(INDEX(Plan1!P$5:P$1000,ROW()-1)="","",INDEX(Plan1!P$5:P$1000,ROW()-1))</f>
        <v>CTD-HVAC-V86-T210</v>
      </c>
      <c r="C206" t="str">
        <f>IF(INDEX(Plan1!Q$5:Q$1000,ROW()-1)="","",INDEX(Plan1!Q$5:Q$1000,ROW()-1))</f>
        <v>CTD</v>
      </c>
      <c r="D206" t="str">
        <f>IF(INDEX(Plan1!R$5:R$1000,ROW()-1)="","",INDEX(Plan1!R$5:R$1000,ROW()-1))</f>
        <v>HVAC</v>
      </c>
      <c r="E206" t="str">
        <f>IF(INDEX(Plan1!S$5:S$1000,ROW()-1)="","",INDEX(Plan1!S$5:S$1000,ROW()-1))</f>
        <v>V86</v>
      </c>
      <c r="F206" t="str">
        <f>IF(INDEX(Plan1!T$5:T$1000,ROW()-1)="","",INDEX(Plan1!T$5:T$1000,ROW()-1))</f>
        <v>T210</v>
      </c>
      <c r="G206" t="str">
        <f>IF(INDEX(Plan1!U$5:U$1000,ROW()-1)="","",INDEX(Plan1!U$5:U$1000,ROW()-1))</f>
        <v>DORMITÓRIO 3</v>
      </c>
      <c r="H206">
        <f>IF(INDEX(Plan1!W$5:W$1000,ROW()-1)="","",INDEX(Plan1!W$5:W$1000,ROW()-1))</f>
        <v>22</v>
      </c>
      <c r="I206">
        <f>IF(INDEX(Plan1!X$5:X$1000,ROW()-1)="","",INDEX(Plan1!X$5:X$1000,ROW()-1))</f>
        <v>31.02</v>
      </c>
      <c r="J206">
        <f>IF(INDEX(Plan1!Y$5:Y$1000,ROW()-1)="","",INDEX(Plan1!Y$5:Y$1000,ROW()-1))</f>
        <v>10.24</v>
      </c>
      <c r="K206" s="16">
        <f>IF(INDEX(Plan1!Z$5:Z$1000,ROW()-1)="","",INDEX(Plan1!Z$5:Z$1000,ROW()-1))</f>
        <v>0.33</v>
      </c>
      <c r="L206" s="2">
        <f>IF(INDEX(Plan1!AA$5:AA$1000,ROW()-1)="","",INDEX(Plan1!AA$5:AA$1000,ROW()-1))</f>
        <v>0.47</v>
      </c>
      <c r="M206" t="str">
        <f t="shared" si="172"/>
        <v>T210</v>
      </c>
      <c r="N206" t="str">
        <f t="shared" si="173"/>
        <v>Oeste</v>
      </c>
      <c r="O206" t="str">
        <f t="shared" si="174"/>
        <v>CTD-HVAC-V86-T210-DORMITÓRIO 3-T210</v>
      </c>
      <c r="P206" t="str">
        <f t="shared" si="175"/>
        <v>CTD-VN-V86-T210-DORMITÓRIO 3-T210</v>
      </c>
      <c r="Q206" t="str">
        <f t="shared" si="176"/>
        <v>CTD_T210_V86</v>
      </c>
      <c r="R206" t="str">
        <f t="shared" si="177"/>
        <v>CTD_T210_V86_sDG</v>
      </c>
      <c r="S206" t="str">
        <f t="shared" si="178"/>
        <v>CTD-DORM-03</v>
      </c>
      <c r="T206" t="str">
        <f t="shared" si="179"/>
        <v>CTD-HVAC-V86-ST-DORMITÓRIO 3-ST</v>
      </c>
      <c r="U206">
        <f>INDEX('Ambiente-Termico'!$B$2:$EC$1000, MATCH($O206, 'Ambiente-Termico'!$I$2:$I$1000, 0), MATCH(U$1, 'Ambiente-Termico'!$B$1:$EC$1, 0))</f>
        <v>3650</v>
      </c>
      <c r="V206">
        <f>INDEX('Ambiente-Termico'!$B$2:$EC$1000, MATCH($O206, 'Ambiente-Termico'!$I$2:$I$1000, 0), MATCH(V$1, 'Ambiente-Termico'!$B$1:$EC$1, 0))</f>
        <v>24.17</v>
      </c>
      <c r="W206">
        <f>INDEX('Ambiente-Termico'!$B$2:$EC$1000, MATCH($O206, 'Ambiente-Termico'!$I$2:$I$1000, 0), MATCH(W$1, 'Ambiente-Termico'!$B$1:$EC$1, 0))</f>
        <v>28</v>
      </c>
      <c r="X206">
        <f>INDEX('Ambiente-Termico'!$B$2:$EC$1000, MATCH($O206, 'Ambiente-Termico'!$I$2:$I$1000, 0), MATCH(X$1, 'Ambiente-Termico'!$B$1:$EC$1, 0))</f>
        <v>21.74</v>
      </c>
      <c r="Y206">
        <f>INDEX('Ambiente-Termico'!$B$2:$EC$1000, MATCH($O206, 'Ambiente-Termico'!$I$2:$I$1000, 0), MATCH(Y$1, 'Ambiente-Termico'!$B$1:$EC$1, 0))</f>
        <v>21.76</v>
      </c>
      <c r="Z206">
        <f>INDEX('Ambiente-Termico'!$B$2:$EC$1000, MATCH($O206, 'Ambiente-Termico'!$I$2:$I$1000, 0), MATCH(Z$1, 'Ambiente-Termico'!$B$1:$EC$1, 0))</f>
        <v>26.19</v>
      </c>
      <c r="AA206">
        <f>INDEX('Ambiente-Termico'!$B$2:$EC$1000, MATCH($O206, 'Ambiente-Termico'!$I$2:$I$1000, 0), MATCH(AA$1, 'Ambiente-Termico'!$B$1:$EC$1, 0))</f>
        <v>27.92</v>
      </c>
      <c r="AB206">
        <f>INDEX('Ambiente-Termico'!$B$2:$EC$1000, MATCH($O206, 'Ambiente-Termico'!$I$2:$I$1000, 0), MATCH(AB$1, 'Ambiente-Termico'!$B$1:$EC$1, 0))</f>
        <v>20.66</v>
      </c>
      <c r="AC206">
        <f>INDEX('Ambiente-Termico'!$B$2:$EC$1000, MATCH($O206, 'Ambiente-Termico'!$I$2:$I$1000, 0), MATCH(AC$1, 'Ambiente-Termico'!$B$1:$EC$1, 0))</f>
        <v>21.3</v>
      </c>
      <c r="AD206">
        <f>INDEX('Ambiente-Termico'!$B$2:$EC$1000, MATCH($O206, 'Ambiente-Termico'!$I$2:$I$1000, 0), MATCH(AD$1, 'Ambiente-Termico'!$B$1:$EC$1, 0))</f>
        <v>25.17</v>
      </c>
      <c r="AE206">
        <f>INDEX('Ambiente-Termico'!$B$2:$EC$1000, MATCH($O206, 'Ambiente-Termico'!$I$2:$I$1000, 0), MATCH(AE$1, 'Ambiente-Termico'!$B$1:$EC$1, 0))</f>
        <v>27.96</v>
      </c>
      <c r="AF206">
        <f>INDEX('Ambiente-Termico'!$B$2:$EC$1000, MATCH($O206, 'Ambiente-Termico'!$I$2:$I$1000, 0), MATCH(AF$1, 'Ambiente-Termico'!$B$1:$EC$1, 0))</f>
        <v>21.2</v>
      </c>
      <c r="AG206">
        <f>INDEX('Ambiente-Termico'!$B$2:$EC$1000, MATCH($O206, 'Ambiente-Termico'!$I$2:$I$1000, 0), MATCH(AG$1, 'Ambiente-Termico'!$B$1:$EC$1, 0))</f>
        <v>21.53</v>
      </c>
      <c r="AH206" s="2">
        <f t="shared" si="180"/>
        <v>-8.2815734989671874E-4</v>
      </c>
      <c r="AI206" s="2">
        <f t="shared" si="180"/>
        <v>8.3469721767594152E-2</v>
      </c>
      <c r="AJ206" s="2">
        <f t="shared" si="180"/>
        <v>5.034324942791879E-3</v>
      </c>
      <c r="AK206" s="2">
        <f t="shared" si="180"/>
        <v>2.7703306523681692E-2</v>
      </c>
      <c r="AL206" s="2">
        <f t="shared" si="180"/>
        <v>2.3489932885905951E-2</v>
      </c>
      <c r="AM206" s="2">
        <f t="shared" si="180"/>
        <v>8.847535096310799E-2</v>
      </c>
      <c r="AN206" s="2">
        <f t="shared" si="180"/>
        <v>9.1127098321343025E-3</v>
      </c>
      <c r="AO206" s="2">
        <f t="shared" si="180"/>
        <v>2.9612756264236872E-2</v>
      </c>
      <c r="AP206" s="2">
        <f t="shared" si="180"/>
        <v>1.139041633935578E-2</v>
      </c>
      <c r="AQ206" s="2">
        <f t="shared" si="180"/>
        <v>8.5975809087937227E-2</v>
      </c>
      <c r="AR206" s="2">
        <f t="shared" si="180"/>
        <v>7.0257611241218987E-3</v>
      </c>
      <c r="AS206" s="2">
        <f t="shared" si="137"/>
        <v>2.8429602888086603E-2</v>
      </c>
      <c r="AT206">
        <f>INDEX('Ambiente-Termico'!$B$2:$EC$1000, MATCH($O206, 'Ambiente-Termico'!$I$2:$I$1000, 0), MATCH(AT$1, 'Ambiente-Termico'!$B$1:$EC$1, 0))</f>
        <v>0</v>
      </c>
      <c r="AU206" s="2">
        <f>INDEX('Ambiente-Termico'!$B$2:$EC$1000, MATCH($O206, 'Ambiente-Termico'!$I$2:$I$1000, 0), MATCH(AU$1, 'Ambiente-Termico'!$B$1:$EC$1, 0))</f>
        <v>0</v>
      </c>
      <c r="AV206">
        <f>INDEX('Ambiente-Termico'!$B$2:$EC$1000, MATCH($O206, 'Ambiente-Termico'!$I$2:$I$1000, 0), MATCH(AV$1, 'Ambiente-Termico'!$B$1:$EC$1, 0))</f>
        <v>3643</v>
      </c>
      <c r="AW206" s="2">
        <f>INDEX('Ambiente-Termico'!$B$2:$EC$1000, MATCH($O206, 'Ambiente-Termico'!$I$2:$I$1000, 0), MATCH(AW$1, 'Ambiente-Termico'!$B$1:$EC$1, 0))</f>
        <v>0.99808219178082191</v>
      </c>
      <c r="AX206">
        <f>INDEX('Ambiente-Termico'!$B$2:$EC$1000, MATCH($O206, 'Ambiente-Termico'!$I$2:$I$1000, 0), MATCH(AX$1, 'Ambiente-Termico'!$B$1:$EC$1, 0))</f>
        <v>7</v>
      </c>
      <c r="AY206" s="2">
        <f>INDEX('Ambiente-Termico'!$B$2:$EC$1000, MATCH($O206, 'Ambiente-Termico'!$I$2:$I$1000, 0), MATCH(AY$1, 'Ambiente-Termico'!$B$1:$EC$1, 0))</f>
        <v>1.9178082191780819E-3</v>
      </c>
      <c r="AZ206">
        <f>INDEX('Ambiente-Termico'!$B$2:$EC$1000, MATCH($O206, 'Ambiente-Termico'!$I$2:$I$1000, 0), MATCH(AZ$1, 'Ambiente-Termico'!$B$1:$EC$1, 0))</f>
        <v>0</v>
      </c>
      <c r="BA206" s="2">
        <f>INDEX('Ambiente-Termico'!$B$2:$EC$1000, MATCH($O206, 'Ambiente-Termico'!$I$2:$I$1000, 0), MATCH(BA$1, 'Ambiente-Termico'!$B$1:$EC$1, 0))</f>
        <v>0</v>
      </c>
      <c r="BB206">
        <f>INDEX('Ambiente-Termico'!$B$2:$EC$1000, MATCH($O206, 'Ambiente-Termico'!$I$2:$I$1000, 0), MATCH(BB$1, 'Ambiente-Termico'!$B$1:$EC$1, 0))</f>
        <v>8705</v>
      </c>
      <c r="BC206" s="2">
        <f>INDEX('Ambiente-Termico'!$B$2:$EC$1000, MATCH($O206, 'Ambiente-Termico'!$I$2:$I$1000, 0), MATCH(BC$1, 'Ambiente-Termico'!$B$1:$EC$1, 0))</f>
        <v>0.99372146118721461</v>
      </c>
      <c r="BD206" t="e">
        <f>INDEX('Ambiente-Termico'!$B$2:$EC$1000, MATCH($O206, 'Ambiente-Termico'!$I$2:$I$1000, 0), MATCH(BD$1, 'Ambiente-Termico'!$B$1:$EC$1, 0))</f>
        <v>#N/A</v>
      </c>
      <c r="BE206" s="2" t="e">
        <f>INDEX('Ambiente-Termico'!$B$2:$EC$1000, MATCH($O206, 'Ambiente-Termico'!$I$2:$I$1000, 0), MATCH(BE$1, 'Ambiente-Termico'!$B$1:$EC$1, 0))</f>
        <v>#N/A</v>
      </c>
      <c r="BF206">
        <f>INDEX('Ambiente-Termico'!$B$2:$EC$1000, MATCH($O206, 'Ambiente-Termico'!$I$2:$I$1000, 0), MATCH(BF$1, 'Ambiente-Termico'!$B$1:$EC$1, 0))</f>
        <v>0</v>
      </c>
      <c r="BG206" s="2">
        <f>INDEX('Ambiente-Termico'!$B$2:$EC$1000, MATCH($O206, 'Ambiente-Termico'!$I$2:$I$1000, 0), MATCH(BG$1, 'Ambiente-Termico'!$B$1:$EC$1, 0))</f>
        <v>0</v>
      </c>
      <c r="BH206">
        <f>INDEX('Ambiente-Termico'!$B$2:$EC$1000, MATCH($O206, 'Ambiente-Termico'!$I$2:$I$1000, 0), MATCH(BH$1, 'Ambiente-Termico'!$B$1:$EC$1, 0))</f>
        <v>7</v>
      </c>
      <c r="BI206" s="2">
        <f>INDEX('Ambiente-Termico'!$B$2:$EC$1000, MATCH($O206, 'Ambiente-Termico'!$I$2:$I$1000, 0), MATCH(BI$1, 'Ambiente-Termico'!$B$1:$EC$1, 0))</f>
        <v>1.9178082191780819E-3</v>
      </c>
      <c r="BJ206">
        <f>INDEX('Ambiente-Termico'!$B$2:$EC$1000, MATCH($O206, 'Ambiente-Termico'!$I$2:$I$1000, 0), MATCH(BJ$1, 'Ambiente-Termico'!$B$1:$EC$1, 0))</f>
        <v>3643</v>
      </c>
      <c r="BK206" s="2">
        <f>INDEX('Ambiente-Termico'!$B$2:$EC$1000, MATCH($O206, 'Ambiente-Termico'!$I$2:$I$1000, 0), MATCH(BK$1, 'Ambiente-Termico'!$B$1:$EC$1, 0))</f>
        <v>0.99808219178082191</v>
      </c>
      <c r="BL206">
        <f>INDEX('Ambiente-Termico'!$B$2:$EC$1000, MATCH($O206, 'Ambiente-Termico'!$I$2:$I$1000, 0), MATCH(BL$1, 'Ambiente-Termico'!$B$1:$EC$1, 0))</f>
        <v>86</v>
      </c>
      <c r="BM206" s="2">
        <f>INDEX('Ambiente-Termico'!$B$2:$EC$1000, MATCH($O206, 'Ambiente-Termico'!$I$2:$I$1000, 0), MATCH(BM$1, 'Ambiente-Termico'!$B$1:$EC$1, 0))</f>
        <v>9.8173515981735161E-3</v>
      </c>
      <c r="BN206">
        <f>INDEX('Ambiente-Termico'!$B$2:$EC$1000, MATCH($O206, 'Ambiente-Termico'!$I$2:$I$1000, 0), MATCH(BN$1, 'Ambiente-Termico'!$B$1:$EC$1, 0))</f>
        <v>323</v>
      </c>
      <c r="BO206" s="2">
        <f>INDEX('Ambiente-Termico'!$B$2:$EC$1000, MATCH($O206, 'Ambiente-Termico'!$I$2:$I$1000, 0), MATCH(BO$1, 'Ambiente-Termico'!$B$1:$EC$1, 0))</f>
        <v>3.6872146118721458E-2</v>
      </c>
      <c r="BP206">
        <f>INDEX('Ambiente-Termico'!$B$2:$EC$1000, MATCH($O206, 'Ambiente-Termico'!$I$2:$I$1000, 0), MATCH(BP$1, 'Ambiente-Termico'!$B$1:$EC$1, 0))</f>
        <v>8351</v>
      </c>
      <c r="BQ206" s="2">
        <f>INDEX('Ambiente-Termico'!$B$2:$EC$1000, MATCH($O206, 'Ambiente-Termico'!$I$2:$I$1000, 0), MATCH(BQ$1, 'Ambiente-Termico'!$B$1:$EC$1, 0))</f>
        <v>0.95331050228310499</v>
      </c>
      <c r="BR206">
        <f>INDEX('Ambiente-Termico'!$B$2:$EC$1000, MATCH($O206, 'Ambiente-Termico'!$I$2:$I$1000, 0), MATCH(BR$1, 'Ambiente-Termico'!$B$1:$EC$1, 0))</f>
        <v>0</v>
      </c>
      <c r="BS206" s="2">
        <f>INDEX('Ambiente-Termico'!$B$2:$EC$1000, MATCH($O206, 'Ambiente-Termico'!$I$2:$I$1000, 0), MATCH(BS$1, 'Ambiente-Termico'!$B$1:$EC$1, 0))</f>
        <v>0</v>
      </c>
      <c r="BT206">
        <f>INDEX('Ambiente-Termico'!$B$2:$EC$1000, MATCH($O206, 'Ambiente-Termico'!$I$2:$I$1000, 0), MATCH(BT$1, 'Ambiente-Termico'!$B$1:$EC$1, 0))</f>
        <v>1360</v>
      </c>
      <c r="BU206" s="2">
        <f>INDEX('Ambiente-Termico'!$B$2:$EC$1000, MATCH($O206, 'Ambiente-Termico'!$I$2:$I$1000, 0), MATCH(BU$1, 'Ambiente-Termico'!$B$1:$EC$1, 0))</f>
        <v>0.37260273972602742</v>
      </c>
      <c r="BV206">
        <f>INDEX('Ambiente-Termico'!$B$2:$EC$1000, MATCH($O206, 'Ambiente-Termico'!$I$2:$I$1000, 0), MATCH(BV$1, 'Ambiente-Termico'!$B$1:$EC$1, 0))</f>
        <v>7400</v>
      </c>
      <c r="BW206" s="2">
        <f>INDEX('Ambiente-Termico'!$B$2:$EC$1000, MATCH($O206, 'Ambiente-Termico'!$I$2:$I$1000, 0), MATCH(BW$1, 'Ambiente-Termico'!$B$1:$EC$1, 0))</f>
        <v>0.84474885844748859</v>
      </c>
      <c r="BX206">
        <f>INDEX('Ambiente-Termico'!$B$2:$EC$1000, MATCH($O206, 'Ambiente-Termico'!$I$2:$I$1000, 0), MATCH(BX$1, 'Ambiente-Termico'!$B$1:$EC$1, 0))</f>
        <v>0</v>
      </c>
      <c r="BY206" s="2">
        <f>INDEX('Ambiente-Termico'!$B$2:$EC$1000, MATCH($O206, 'Ambiente-Termico'!$I$2:$I$1000, 0), MATCH(BY$1, 'Ambiente-Termico'!$B$1:$EC$1, 0))</f>
        <v>0</v>
      </c>
      <c r="BZ206">
        <f>INDEX('Ambiente-Termico'!$B$2:$EC$1000, MATCH($O206, 'Ambiente-Termico'!$I$2:$I$1000, 0), MATCH(BZ$1, 'Ambiente-Termico'!$B$1:$EC$1, 0))</f>
        <v>2817</v>
      </c>
      <c r="CA206" s="2">
        <f>INDEX('Ambiente-Termico'!$B$2:$EC$1000, MATCH($O206, 'Ambiente-Termico'!$I$2:$I$1000, 0), MATCH(CA$1, 'Ambiente-Termico'!$B$1:$EC$1, 0))</f>
        <v>0.32157534246575342</v>
      </c>
      <c r="CB206">
        <f>INDEX('Ambiente-Termico'!$B$2:$EC$1000, MATCH($O206, 'Ambiente-Termico'!$I$2:$I$1000, 0), MATCH(CB$1, 'Ambiente-Termico'!$B$1:$EC$1, 0))</f>
        <v>5943</v>
      </c>
      <c r="CC206" s="2">
        <f>INDEX('Ambiente-Termico'!$B$2:$EC$1000, MATCH($O206, 'Ambiente-Termico'!$I$2:$I$1000, 0), MATCH(CC$1, 'Ambiente-Termico'!$B$1:$EC$1, 0))</f>
        <v>0.67842465753424652</v>
      </c>
      <c r="CD206">
        <f>INDEX('Ambiente-Termico'!$B$2:$EC$1000, MATCH($O206, 'Ambiente-Termico'!$I$2:$I$1000, 0), MATCH(CD$1, 'Ambiente-Termico'!$B$1:$EC$1, 0))</f>
        <v>3352.43</v>
      </c>
      <c r="CE206">
        <f>INDEX('Ambiente-Termico'!$B$2:$EC$1000, MATCH($O206, 'Ambiente-Termico'!$I$2:$I$1000, 0), MATCH(CE$1, 'Ambiente-Termico'!$B$1:$EC$1, 0))</f>
        <v>760.92</v>
      </c>
      <c r="CF206">
        <f>INDEX('Ambiente-Termico'!$B$2:$EC$1000, MATCH($O206, 'Ambiente-Termico'!$I$2:$I$1000, 0), MATCH(CF$1, 'Ambiente-Termico'!$B$1:$EC$1, 0))</f>
        <v>152.38318181818181</v>
      </c>
      <c r="CG206">
        <f>INDEX('Ambiente-Termico'!$B$2:$EC$1000, MATCH($O206, 'Ambiente-Termico'!$I$2:$I$1000, 0), MATCH(CG$1, 'Ambiente-Termico'!$B$1:$EC$1, 0))</f>
        <v>34.587272727272726</v>
      </c>
      <c r="CH206">
        <f>INDEX('Ambiente-Termico'!$B$2:$EC$1000, MATCH($O206, 'Ambiente-Termico'!$I$2:$I$1000, 0), MATCH(CH$1, 'Ambiente-Termico'!$B$1:$EC$1, 0))</f>
        <v>117.79590909090908</v>
      </c>
      <c r="CI206">
        <f>INDEX('Ambiente-Termico'!$B$2:$EC$1000, MATCH($O206, 'Ambiente-Termico'!$I$2:$I$1000, 0), MATCH(CI$1, 'Ambiente-Termico'!$B$1:$EC$1, 0))</f>
        <v>3766.89</v>
      </c>
      <c r="CJ206">
        <f>INDEX('Ambiente-Termico'!$B$2:$EC$1000, MATCH($O206, 'Ambiente-Termico'!$I$2:$I$1000, 0), MATCH(CJ$1, 'Ambiente-Termico'!$B$1:$EC$1, 0))</f>
        <v>31.200367034921442</v>
      </c>
      <c r="CK206">
        <f>INDEX('Ambiente-Termico'!$B$2:$EC$1000, MATCH($O206, 'Ambiente-Termico'!$I$2:$I$1000, 0), MATCH(CK$1, 'Ambiente-Termico'!$B$1:$EC$1, 0))</f>
        <v>14.78</v>
      </c>
      <c r="CL206">
        <f>INDEX('Ambiente-Termico'!$B$2:$EC$1000, MATCH($O206, 'Ambiente-Termico'!$I$2:$I$1000, 0), MATCH(CL$1, 'Ambiente-Termico'!$B$1:$EC$1, 0))</f>
        <v>78.849999999999994</v>
      </c>
      <c r="CM206">
        <f>INDEX('Ambiente-Termico'!$B$2:$EC$1000, MATCH($O206, 'Ambiente-Termico'!$I$2:$I$1000, 0), MATCH(CM$1, 'Ambiente-Termico'!$B$1:$EC$1, 0))</f>
        <v>8.5500000000000007</v>
      </c>
      <c r="CN206" t="str">
        <f>INDEX('Ambiente-Termico'!$B$2:$EC$1000, MATCH($O206, 'Ambiente-Termico'!$I$2:$I$1000, 0), MATCH(CN$1, 'Ambiente-Termico'!$B$1:$EC$1, 0))</f>
        <v xml:space="preserve"> 02/21  23:00:00</v>
      </c>
      <c r="CO206">
        <f>INDEX('Ambiente-Termico'!$B$2:$EC$1000, MATCH($O206, 'Ambiente-Termico'!$I$2:$I$1000, 0), MATCH(CO$1, 'Ambiente-Termico'!$B$1:$EC$1, 0))</f>
        <v>696.52638521463064</v>
      </c>
      <c r="CP206">
        <f>INDEX('Ambiente-Termico'!$B$2:$EC$1000, MATCH($O206, 'Ambiente-Termico'!$I$2:$I$1000, 0), MATCH(CP$1, 'Ambiente-Termico'!$B$1:$EC$1, 0))</f>
        <v>162</v>
      </c>
      <c r="CQ206">
        <f>INDEX('Ambiente-Termico'!$B$2:$EC$1000, MATCH($O206, 'Ambiente-Termico'!$I$2:$I$1000, 0), MATCH(CQ$1, 'Ambiente-Termico'!$B$1:$EC$1, 0))</f>
        <v>121.325</v>
      </c>
      <c r="CR206">
        <f>INDEX('Ambiente-Termico'!$B$2:$EC$1000, MATCH($O206, 'Ambiente-Termico'!$I$2:$I$1000, 0), MATCH(CR$1, 'Ambiente-Termico'!$B$1:$EC$1, 0))</f>
        <v>0</v>
      </c>
      <c r="CS206">
        <f>INDEX('Ambiente-Termico'!$B$2:$EC$1000, MATCH($O206, 'Ambiente-Termico'!$I$2:$I$1000, 0), MATCH(CS$1, 'Ambiente-Termico'!$B$1:$EC$1, 0))</f>
        <v>-140.87456725839411</v>
      </c>
      <c r="CT206">
        <f>INDEX('Ambiente-Termico'!$B$2:$EC$1000, MATCH($O206, 'Ambiente-Termico'!$I$2:$I$1000, 0), MATCH(CT$1, 'Ambiente-Termico'!$B$1:$EC$1, 0))</f>
        <v>0</v>
      </c>
      <c r="CU206">
        <f>INDEX('Ambiente-Termico'!$B$2:$EC$1000, MATCH($O206, 'Ambiente-Termico'!$I$2:$I$1000, 0), MATCH(CU$1, 'Ambiente-Termico'!$B$1:$EC$1, 0))</f>
        <v>-140.87456725839411</v>
      </c>
      <c r="CV206">
        <f>INDEX('Ambiente-Termico'!$B$2:$EC$1000, MATCH($O206, 'Ambiente-Termico'!$I$2:$I$1000, 0), MATCH(CV$1, 'Ambiente-Termico'!$B$1:$EC$1, 0))</f>
        <v>382.93408361441561</v>
      </c>
      <c r="CW206">
        <f>INDEX('Ambiente-Termico'!$B$2:$EC$1000, MATCH($O206, 'Ambiente-Termico'!$I$2:$I$1000, 0), MATCH(CW$1, 'Ambiente-Termico'!$B$1:$EC$1, 0))</f>
        <v>0</v>
      </c>
      <c r="CX206">
        <f>INDEX('Ambiente-Termico'!$B$2:$EC$1000, MATCH($O206, 'Ambiente-Termico'!$I$2:$I$1000, 0), MATCH(CX$1, 'Ambiente-Termico'!$B$1:$EC$1, 0))</f>
        <v>171.14186885860909</v>
      </c>
      <c r="CY206">
        <f>INDEX('Ambiente-Termico'!$B$2:$EC$1000, MATCH($O206, 'Ambiente-Termico'!$I$2:$I$1000, 0), MATCH(CY$1, 'Ambiente-Termico'!$B$1:$EC$1, 0))</f>
        <v>696.52638521463064</v>
      </c>
      <c r="CZ206">
        <f>INDEX('Ambiente-Termico'!$B$2:$EC$1000, MATCH($O206, 'Ambiente-Termico'!$I$2:$I$1000, 0), MATCH(CZ$1, 'Ambiente-Termico'!$B$1:$EC$1, 0))</f>
        <v>0</v>
      </c>
      <c r="DA206" t="str">
        <f>INDEX('Ambiente-Termico'!$B$2:$EC$1000, MATCH($O206, 'Ambiente-Termico'!$I$2:$I$1000, 0), MATCH(DA$1, 'Ambiente-Termico'!$B$1:$EC$1, 0))</f>
        <v xml:space="preserve"> 03/08  23:00:00</v>
      </c>
      <c r="DB206">
        <f>INDEX('Ambiente-Termico'!$B$2:$EC$1000, MATCH($O206, 'Ambiente-Termico'!$I$2:$I$1000, 0), MATCH(DB$1, 'Ambiente-Termico'!$B$1:$EC$1, 0))</f>
        <v>1109.851425502721</v>
      </c>
      <c r="DC206">
        <f>INDEX('Ambiente-Termico'!$B$2:$EC$1000, MATCH($O206, 'Ambiente-Termico'!$I$2:$I$1000, 0), MATCH(DC$1, 'Ambiente-Termico'!$B$1:$EC$1, 0))</f>
        <v>162</v>
      </c>
      <c r="DD206">
        <f>INDEX('Ambiente-Termico'!$B$2:$EC$1000, MATCH($O206, 'Ambiente-Termico'!$I$2:$I$1000, 0), MATCH(DD$1, 'Ambiente-Termico'!$B$1:$EC$1, 0))</f>
        <v>121.325</v>
      </c>
      <c r="DE206">
        <f>INDEX('Ambiente-Termico'!$B$2:$EC$1000, MATCH($O206, 'Ambiente-Termico'!$I$2:$I$1000, 0), MATCH(DE$1, 'Ambiente-Termico'!$B$1:$EC$1, 0))</f>
        <v>0</v>
      </c>
      <c r="DF206">
        <f>INDEX('Ambiente-Termico'!$B$2:$EC$1000, MATCH($O206, 'Ambiente-Termico'!$I$2:$I$1000, 0), MATCH(DF$1, 'Ambiente-Termico'!$B$1:$EC$1, 0))</f>
        <v>-1.102151125405983</v>
      </c>
      <c r="DG206">
        <f>INDEX('Ambiente-Termico'!$B$2:$EC$1000, MATCH($O206, 'Ambiente-Termico'!$I$2:$I$1000, 0), MATCH(DG$1, 'Ambiente-Termico'!$B$1:$EC$1, 0))</f>
        <v>0</v>
      </c>
      <c r="DH206">
        <f>INDEX('Ambiente-Termico'!$B$2:$EC$1000, MATCH($O206, 'Ambiente-Termico'!$I$2:$I$1000, 0), MATCH(DH$1, 'Ambiente-Termico'!$B$1:$EC$1, 0))</f>
        <v>-1.102151125405983</v>
      </c>
      <c r="DI206">
        <f>INDEX('Ambiente-Termico'!$B$2:$EC$1000, MATCH($O206, 'Ambiente-Termico'!$I$2:$I$1000, 0), MATCH(DI$1, 'Ambiente-Termico'!$B$1:$EC$1, 0))</f>
        <v>153.9407943705034</v>
      </c>
      <c r="DJ206">
        <f>INDEX('Ambiente-Termico'!$B$2:$EC$1000, MATCH($O206, 'Ambiente-Termico'!$I$2:$I$1000, 0), MATCH(DJ$1, 'Ambiente-Termico'!$B$1:$EC$1, 0))</f>
        <v>0</v>
      </c>
      <c r="DK206">
        <f>INDEX('Ambiente-Termico'!$B$2:$EC$1000, MATCH($O206, 'Ambiente-Termico'!$I$2:$I$1000, 0), MATCH(DK$1, 'Ambiente-Termico'!$B$1:$EC$1, 0))</f>
        <v>673.68778225762344</v>
      </c>
      <c r="DL206">
        <f>INDEX('Ambiente-Termico'!$B$2:$EC$1000, MATCH($O206, 'Ambiente-Termico'!$I$2:$I$1000, 0), MATCH(DL$1, 'Ambiente-Termico'!$B$1:$EC$1, 0))</f>
        <v>1109.851425502721</v>
      </c>
      <c r="DM206">
        <f>INDEX('Ambiente-Termico'!$B$2:$EC$1000, MATCH($O206, 'Ambiente-Termico'!$I$2:$I$1000, 0), MATCH(DM$1, 'Ambiente-Termico'!$B$1:$EC$1, 0))</f>
        <v>0</v>
      </c>
      <c r="DN206" s="2">
        <f t="shared" si="138"/>
        <v>0.47820882977812718</v>
      </c>
      <c r="DO206" s="2">
        <f t="shared" si="139"/>
        <v>0.21312899422969533</v>
      </c>
      <c r="DP206" s="2">
        <f t="shared" si="140"/>
        <v>0.47820882977812718</v>
      </c>
      <c r="DQ206" s="2">
        <f t="shared" si="141"/>
        <v>0.21312899422969533</v>
      </c>
      <c r="DR206" s="2">
        <f t="shared" si="142"/>
        <v>0.52517575666519489</v>
      </c>
      <c r="DS206" s="2">
        <f t="shared" si="143"/>
        <v>0.48027412304907391</v>
      </c>
      <c r="DT206" s="2">
        <f t="shared" si="144"/>
        <v>7.8634495761203849E-2</v>
      </c>
      <c r="DU206" s="2">
        <f t="shared" si="145"/>
        <v>0.38595762359783969</v>
      </c>
      <c r="DV206" s="2">
        <f t="shared" si="146"/>
        <v>-7.925348331841775E-3</v>
      </c>
      <c r="DW206" s="2">
        <f t="shared" si="147"/>
        <v>9.9051633298208541E-2</v>
      </c>
      <c r="DX206" s="2">
        <f t="shared" si="148"/>
        <v>0.27735344239213555</v>
      </c>
      <c r="DY206" s="2">
        <f t="shared" si="149"/>
        <v>0.23258271824129192</v>
      </c>
      <c r="DZ206" s="2">
        <f t="shared" si="150"/>
        <v>0.17418579191743669</v>
      </c>
      <c r="EA206" s="2">
        <f t="shared" si="151"/>
        <v>0</v>
      </c>
      <c r="EB206" s="2">
        <f t="shared" si="152"/>
        <v>-0.20225302335816669</v>
      </c>
      <c r="EC206" s="2">
        <f t="shared" si="153"/>
        <v>0</v>
      </c>
      <c r="ED206" s="2">
        <f t="shared" si="154"/>
        <v>-0.20225302335816669</v>
      </c>
      <c r="EE206" s="2">
        <f t="shared" si="155"/>
        <v>0.54977685231036388</v>
      </c>
      <c r="EF206" s="2">
        <f t="shared" si="156"/>
        <v>0</v>
      </c>
      <c r="EG206" s="2">
        <f t="shared" si="157"/>
        <v>0.24570766088907414</v>
      </c>
      <c r="EH206" s="2">
        <f t="shared" si="158"/>
        <v>1</v>
      </c>
      <c r="EI206" s="2">
        <f t="shared" si="159"/>
        <v>0</v>
      </c>
      <c r="EJ206" s="2">
        <f t="shared" si="160"/>
        <v>0.22212868484990012</v>
      </c>
      <c r="EK206" s="2">
        <f t="shared" si="161"/>
        <v>0.14596548355706268</v>
      </c>
      <c r="EL206" s="2">
        <f t="shared" si="162"/>
        <v>0.10931643390469525</v>
      </c>
      <c r="EM206" s="2">
        <f t="shared" si="163"/>
        <v>0</v>
      </c>
      <c r="EN206" s="2">
        <f t="shared" si="164"/>
        <v>-9.9306186402990833E-4</v>
      </c>
      <c r="EO206" s="2">
        <f t="shared" si="165"/>
        <v>0</v>
      </c>
      <c r="EP206" s="2">
        <f t="shared" si="166"/>
        <v>-9.9306186402990833E-4</v>
      </c>
      <c r="EQ206" s="2">
        <f t="shared" si="167"/>
        <v>0.13870396598425236</v>
      </c>
      <c r="ER206" s="2">
        <f t="shared" si="168"/>
        <v>0</v>
      </c>
      <c r="ES206" s="2">
        <f t="shared" si="169"/>
        <v>0.60700717841801954</v>
      </c>
      <c r="ET206" s="2">
        <f t="shared" si="170"/>
        <v>1</v>
      </c>
      <c r="EU206" s="2">
        <f t="shared" si="171"/>
        <v>0</v>
      </c>
      <c r="EV206">
        <f>INDEX('Ambiente-Luminico'!$B$2:$DZ$1000, MATCH($P206, 'Ambiente-Luminico'!$M$2:$M$1000, 0), MATCH(EV$1, 'Ambiente-Luminico'!$B$1:$DZ$1, 0))</f>
        <v>1</v>
      </c>
      <c r="EW206">
        <f>INDEX('Ambiente-Luminico'!$B$2:$DZ$1000, MATCH($P206, 'Ambiente-Luminico'!$M$2:$M$1000, 0), MATCH(EW$1, 'Ambiente-Luminico'!$B$1:$DZ$1, 0))</f>
        <v>0.44642857000000002</v>
      </c>
      <c r="EX206">
        <f>INDEX('Ambiente-Luminico'!$B$2:$DZ$1000, MATCH($P206, 'Ambiente-Luminico'!$M$2:$M$1000, 0), MATCH(EX$1, 'Ambiente-Luminico'!$B$1:$DZ$1, 0))</f>
        <v>0</v>
      </c>
      <c r="EY206">
        <f>INDEX('Ambiente-Luminico'!$B$2:$DZ$1000, MATCH($P206, 'Ambiente-Luminico'!$M$2:$M$1000, 0), MATCH(EY$1, 'Ambiente-Luminico'!$B$1:$DZ$1, 0))</f>
        <v>0.72265153999999998</v>
      </c>
      <c r="EZ206">
        <f>INDEX('Ambiente-Luminico'!$B$2:$DZ$1000, MATCH($P206, 'Ambiente-Luminico'!$M$2:$M$1000, 0), MATCH(EZ$1, 'Ambiente-Luminico'!$B$1:$DZ$1, 0))</f>
        <v>0.25438842</v>
      </c>
      <c r="FA206">
        <f>INDEX('Ambiente-Luminico'!$B$2:$DZ$1000, MATCH($P206, 'Ambiente-Luminico'!$M$2:$M$1000, 0), MATCH(FA$1, 'Ambiente-Luminico'!$B$1:$DZ$1, 0))</f>
        <v>3574.8325</v>
      </c>
      <c r="FB206">
        <f>INDEX('Ambiente-Luminico'!$B$2:$DZ$1000, MATCH($P206, 'Ambiente-Luminico'!$M$2:$M$1000, 0), MATCH(FB$1, 'Ambiente-Luminico'!$B$1:$DZ$1, 0))</f>
        <v>0.68973213</v>
      </c>
    </row>
    <row r="207" spans="1:158" x14ac:dyDescent="0.3">
      <c r="A207">
        <f>IF(INDEX(Plan1!O$5:O$1000,ROW()-1)="","",INDEX(Plan1!O$5:O$1000,ROW()-1))</f>
        <v>206</v>
      </c>
      <c r="B207" t="str">
        <f>IF(INDEX(Plan1!P$5:P$1000,ROW()-1)="","",INDEX(Plan1!P$5:P$1000,ROW()-1))</f>
        <v>CTD-HVAC-V60-T120_Pext</v>
      </c>
      <c r="C207" t="str">
        <f>IF(INDEX(Plan1!Q$5:Q$1000,ROW()-1)="","",INDEX(Plan1!Q$5:Q$1000,ROW()-1))</f>
        <v>CTD</v>
      </c>
      <c r="D207" t="str">
        <f>IF(INDEX(Plan1!R$5:R$1000,ROW()-1)="","",INDEX(Plan1!R$5:R$1000,ROW()-1))</f>
        <v>HVAC</v>
      </c>
      <c r="E207" t="str">
        <f>IF(INDEX(Plan1!S$5:S$1000,ROW()-1)="","",INDEX(Plan1!S$5:S$1000,ROW()-1))</f>
        <v>V60</v>
      </c>
      <c r="F207" t="str">
        <f>IF(INDEX(Plan1!T$5:T$1000,ROW()-1)="","",INDEX(Plan1!T$5:T$1000,ROW()-1))</f>
        <v>T120_Pext</v>
      </c>
      <c r="G207" t="str">
        <f>IF(INDEX(Plan1!U$5:U$1000,ROW()-1)="","",INDEX(Plan1!U$5:U$1000,ROW()-1))</f>
        <v>DORMITÓRIO 3</v>
      </c>
      <c r="H207">
        <f>IF(INDEX(Plan1!W$5:W$1000,ROW()-1)="","",INDEX(Plan1!W$5:W$1000,ROW()-1))</f>
        <v>22</v>
      </c>
      <c r="I207">
        <f>IF(INDEX(Plan1!X$5:X$1000,ROW()-1)="","",INDEX(Plan1!X$5:X$1000,ROW()-1))</f>
        <v>31.02</v>
      </c>
      <c r="J207">
        <f>IF(INDEX(Plan1!Y$5:Y$1000,ROW()-1)="","",INDEX(Plan1!Y$5:Y$1000,ROW()-1))</f>
        <v>10.24</v>
      </c>
      <c r="K207" s="16">
        <f>IF(INDEX(Plan1!Z$5:Z$1000,ROW()-1)="","",INDEX(Plan1!Z$5:Z$1000,ROW()-1))</f>
        <v>0.33</v>
      </c>
      <c r="L207" s="2">
        <f>IF(INDEX(Plan1!AA$5:AA$1000,ROW()-1)="","",INDEX(Plan1!AA$5:AA$1000,ROW()-1))</f>
        <v>0.47</v>
      </c>
      <c r="M207" t="str">
        <f t="shared" si="172"/>
        <v>T120_Pext</v>
      </c>
      <c r="N207" t="str">
        <f t="shared" si="173"/>
        <v>Oeste</v>
      </c>
      <c r="O207" t="str">
        <f t="shared" si="174"/>
        <v>CTD-HVAC-V60-T120_Pext-DORMITÓRIO 3-T120_Pext</v>
      </c>
      <c r="P207" t="str">
        <f t="shared" si="175"/>
        <v>CTD-VN-V60-T120_Pext-DORMITÓRIO 3-T120_Pext</v>
      </c>
      <c r="Q207" t="str">
        <f t="shared" si="176"/>
        <v>CTD_T120_Pext_V60</v>
      </c>
      <c r="R207" t="str">
        <f t="shared" si="177"/>
        <v>CTD_T120_Pext_V60_sDG</v>
      </c>
      <c r="S207" t="str">
        <f t="shared" si="178"/>
        <v>CTD-DORM-03</v>
      </c>
      <c r="T207" t="str">
        <f t="shared" si="179"/>
        <v>CTD-HVAC-V86-ST-DORMITÓRIO 3-ST</v>
      </c>
      <c r="U207">
        <f>INDEX('Ambiente-Termico'!$B$2:$EC$1000, MATCH($O207, 'Ambiente-Termico'!$I$2:$I$1000, 0), MATCH(U$1, 'Ambiente-Termico'!$B$1:$EC$1, 0))</f>
        <v>3650</v>
      </c>
      <c r="V207">
        <f>INDEX('Ambiente-Termico'!$B$2:$EC$1000, MATCH($O207, 'Ambiente-Termico'!$I$2:$I$1000, 0), MATCH(V$1, 'Ambiente-Termico'!$B$1:$EC$1, 0))</f>
        <v>24.15</v>
      </c>
      <c r="W207">
        <f>INDEX('Ambiente-Termico'!$B$2:$EC$1000, MATCH($O207, 'Ambiente-Termico'!$I$2:$I$1000, 0), MATCH(W$1, 'Ambiente-Termico'!$B$1:$EC$1, 0))</f>
        <v>28.07</v>
      </c>
      <c r="X207">
        <f>INDEX('Ambiente-Termico'!$B$2:$EC$1000, MATCH($O207, 'Ambiente-Termico'!$I$2:$I$1000, 0), MATCH(X$1, 'Ambiente-Termico'!$B$1:$EC$1, 0))</f>
        <v>21.66</v>
      </c>
      <c r="Y207">
        <f>INDEX('Ambiente-Termico'!$B$2:$EC$1000, MATCH($O207, 'Ambiente-Termico'!$I$2:$I$1000, 0), MATCH(Y$1, 'Ambiente-Termico'!$B$1:$EC$1, 0))</f>
        <v>21.68</v>
      </c>
      <c r="Z207">
        <f>INDEX('Ambiente-Termico'!$B$2:$EC$1000, MATCH($O207, 'Ambiente-Termico'!$I$2:$I$1000, 0), MATCH(Z$1, 'Ambiente-Termico'!$B$1:$EC$1, 0))</f>
        <v>25.96</v>
      </c>
      <c r="AA207">
        <f>INDEX('Ambiente-Termico'!$B$2:$EC$1000, MATCH($O207, 'Ambiente-Termico'!$I$2:$I$1000, 0), MATCH(AA$1, 'Ambiente-Termico'!$B$1:$EC$1, 0))</f>
        <v>27.68</v>
      </c>
      <c r="AB207">
        <f>INDEX('Ambiente-Termico'!$B$2:$EC$1000, MATCH($O207, 'Ambiente-Termico'!$I$2:$I$1000, 0), MATCH(AB$1, 'Ambiente-Termico'!$B$1:$EC$1, 0))</f>
        <v>20.55</v>
      </c>
      <c r="AC207">
        <f>INDEX('Ambiente-Termico'!$B$2:$EC$1000, MATCH($O207, 'Ambiente-Termico'!$I$2:$I$1000, 0), MATCH(AC$1, 'Ambiente-Termico'!$B$1:$EC$1, 0))</f>
        <v>21.15</v>
      </c>
      <c r="AD207">
        <f>INDEX('Ambiente-Termico'!$B$2:$EC$1000, MATCH($O207, 'Ambiente-Termico'!$I$2:$I$1000, 0), MATCH(AD$1, 'Ambiente-Termico'!$B$1:$EC$1, 0))</f>
        <v>25.05</v>
      </c>
      <c r="AE207">
        <f>INDEX('Ambiente-Termico'!$B$2:$EC$1000, MATCH($O207, 'Ambiente-Termico'!$I$2:$I$1000, 0), MATCH(AE$1, 'Ambiente-Termico'!$B$1:$EC$1, 0))</f>
        <v>27.87</v>
      </c>
      <c r="AF207">
        <f>INDEX('Ambiente-Termico'!$B$2:$EC$1000, MATCH($O207, 'Ambiente-Termico'!$I$2:$I$1000, 0), MATCH(AF$1, 'Ambiente-Termico'!$B$1:$EC$1, 0))</f>
        <v>21.11</v>
      </c>
      <c r="AG207">
        <f>INDEX('Ambiente-Termico'!$B$2:$EC$1000, MATCH($O207, 'Ambiente-Termico'!$I$2:$I$1000, 0), MATCH(AG$1, 'Ambiente-Termico'!$B$1:$EC$1, 0))</f>
        <v>21.42</v>
      </c>
      <c r="AH207" s="2">
        <f t="shared" si="180"/>
        <v>0</v>
      </c>
      <c r="AI207" s="2">
        <f t="shared" si="180"/>
        <v>8.1178396072013159E-2</v>
      </c>
      <c r="AJ207" s="2">
        <f t="shared" si="180"/>
        <v>8.6956521739131043E-3</v>
      </c>
      <c r="AK207" s="2">
        <f t="shared" si="180"/>
        <v>3.1277926720285953E-2</v>
      </c>
      <c r="AL207" s="2">
        <f t="shared" si="180"/>
        <v>3.2065622669649518E-2</v>
      </c>
      <c r="AM207" s="2">
        <f t="shared" si="180"/>
        <v>9.6310806398955284E-2</v>
      </c>
      <c r="AN207" s="2">
        <f t="shared" si="180"/>
        <v>1.4388489208633115E-2</v>
      </c>
      <c r="AO207" s="2">
        <f t="shared" si="180"/>
        <v>3.6446469248291646E-2</v>
      </c>
      <c r="AP207" s="2">
        <f t="shared" si="180"/>
        <v>1.6103692065985831E-2</v>
      </c>
      <c r="AQ207" s="2">
        <f t="shared" si="180"/>
        <v>8.8917947041516787E-2</v>
      </c>
      <c r="AR207" s="2">
        <f t="shared" si="180"/>
        <v>1.1241217798594993E-2</v>
      </c>
      <c r="AS207" s="2">
        <f t="shared" si="137"/>
        <v>3.3393501805054071E-2</v>
      </c>
      <c r="AT207">
        <f>INDEX('Ambiente-Termico'!$B$2:$EC$1000, MATCH($O207, 'Ambiente-Termico'!$I$2:$I$1000, 0), MATCH(AT$1, 'Ambiente-Termico'!$B$1:$EC$1, 0))</f>
        <v>0</v>
      </c>
      <c r="AU207" s="2">
        <f>INDEX('Ambiente-Termico'!$B$2:$EC$1000, MATCH($O207, 'Ambiente-Termico'!$I$2:$I$1000, 0), MATCH(AU$1, 'Ambiente-Termico'!$B$1:$EC$1, 0))</f>
        <v>0</v>
      </c>
      <c r="AV207">
        <f>INDEX('Ambiente-Termico'!$B$2:$EC$1000, MATCH($O207, 'Ambiente-Termico'!$I$2:$I$1000, 0), MATCH(AV$1, 'Ambiente-Termico'!$B$1:$EC$1, 0))</f>
        <v>3645</v>
      </c>
      <c r="AW207" s="2">
        <f>INDEX('Ambiente-Termico'!$B$2:$EC$1000, MATCH($O207, 'Ambiente-Termico'!$I$2:$I$1000, 0), MATCH(AW$1, 'Ambiente-Termico'!$B$1:$EC$1, 0))</f>
        <v>0.99863013698630132</v>
      </c>
      <c r="AX207">
        <f>INDEX('Ambiente-Termico'!$B$2:$EC$1000, MATCH($O207, 'Ambiente-Termico'!$I$2:$I$1000, 0), MATCH(AX$1, 'Ambiente-Termico'!$B$1:$EC$1, 0))</f>
        <v>5</v>
      </c>
      <c r="AY207" s="2">
        <f>INDEX('Ambiente-Termico'!$B$2:$EC$1000, MATCH($O207, 'Ambiente-Termico'!$I$2:$I$1000, 0), MATCH(AY$1, 'Ambiente-Termico'!$B$1:$EC$1, 0))</f>
        <v>1.3698630136986299E-3</v>
      </c>
      <c r="AZ207">
        <f>INDEX('Ambiente-Termico'!$B$2:$EC$1000, MATCH($O207, 'Ambiente-Termico'!$I$2:$I$1000, 0), MATCH(AZ$1, 'Ambiente-Termico'!$B$1:$EC$1, 0))</f>
        <v>0</v>
      </c>
      <c r="BA207" s="2">
        <f>INDEX('Ambiente-Termico'!$B$2:$EC$1000, MATCH($O207, 'Ambiente-Termico'!$I$2:$I$1000, 0), MATCH(BA$1, 'Ambiente-Termico'!$B$1:$EC$1, 0))</f>
        <v>0</v>
      </c>
      <c r="BB207">
        <f>INDEX('Ambiente-Termico'!$B$2:$EC$1000, MATCH($O207, 'Ambiente-Termico'!$I$2:$I$1000, 0), MATCH(BB$1, 'Ambiente-Termico'!$B$1:$EC$1, 0))</f>
        <v>8719</v>
      </c>
      <c r="BC207" s="2">
        <f>INDEX('Ambiente-Termico'!$B$2:$EC$1000, MATCH($O207, 'Ambiente-Termico'!$I$2:$I$1000, 0), MATCH(BC$1, 'Ambiente-Termico'!$B$1:$EC$1, 0))</f>
        <v>0.9953196347031964</v>
      </c>
      <c r="BD207" t="e">
        <f>INDEX('Ambiente-Termico'!$B$2:$EC$1000, MATCH($O207, 'Ambiente-Termico'!$I$2:$I$1000, 0), MATCH(BD$1, 'Ambiente-Termico'!$B$1:$EC$1, 0))</f>
        <v>#N/A</v>
      </c>
      <c r="BE207" s="2" t="e">
        <f>INDEX('Ambiente-Termico'!$B$2:$EC$1000, MATCH($O207, 'Ambiente-Termico'!$I$2:$I$1000, 0), MATCH(BE$1, 'Ambiente-Termico'!$B$1:$EC$1, 0))</f>
        <v>#N/A</v>
      </c>
      <c r="BF207">
        <f>INDEX('Ambiente-Termico'!$B$2:$EC$1000, MATCH($O207, 'Ambiente-Termico'!$I$2:$I$1000, 0), MATCH(BF$1, 'Ambiente-Termico'!$B$1:$EC$1, 0))</f>
        <v>0</v>
      </c>
      <c r="BG207" s="2">
        <f>INDEX('Ambiente-Termico'!$B$2:$EC$1000, MATCH($O207, 'Ambiente-Termico'!$I$2:$I$1000, 0), MATCH(BG$1, 'Ambiente-Termico'!$B$1:$EC$1, 0))</f>
        <v>0</v>
      </c>
      <c r="BH207">
        <f>INDEX('Ambiente-Termico'!$B$2:$EC$1000, MATCH($O207, 'Ambiente-Termico'!$I$2:$I$1000, 0), MATCH(BH$1, 'Ambiente-Termico'!$B$1:$EC$1, 0))</f>
        <v>10</v>
      </c>
      <c r="BI207" s="2">
        <f>INDEX('Ambiente-Termico'!$B$2:$EC$1000, MATCH($O207, 'Ambiente-Termico'!$I$2:$I$1000, 0), MATCH(BI$1, 'Ambiente-Termico'!$B$1:$EC$1, 0))</f>
        <v>2.7397260273972599E-3</v>
      </c>
      <c r="BJ207">
        <f>INDEX('Ambiente-Termico'!$B$2:$EC$1000, MATCH($O207, 'Ambiente-Termico'!$I$2:$I$1000, 0), MATCH(BJ$1, 'Ambiente-Termico'!$B$1:$EC$1, 0))</f>
        <v>3640</v>
      </c>
      <c r="BK207" s="2">
        <f>INDEX('Ambiente-Termico'!$B$2:$EC$1000, MATCH($O207, 'Ambiente-Termico'!$I$2:$I$1000, 0), MATCH(BK$1, 'Ambiente-Termico'!$B$1:$EC$1, 0))</f>
        <v>0.99726027397260275</v>
      </c>
      <c r="BL207">
        <f>INDEX('Ambiente-Termico'!$B$2:$EC$1000, MATCH($O207, 'Ambiente-Termico'!$I$2:$I$1000, 0), MATCH(BL$1, 'Ambiente-Termico'!$B$1:$EC$1, 0))</f>
        <v>75</v>
      </c>
      <c r="BM207" s="2">
        <f>INDEX('Ambiente-Termico'!$B$2:$EC$1000, MATCH($O207, 'Ambiente-Termico'!$I$2:$I$1000, 0), MATCH(BM$1, 'Ambiente-Termico'!$B$1:$EC$1, 0))</f>
        <v>8.5616438356164379E-3</v>
      </c>
      <c r="BN207">
        <f>INDEX('Ambiente-Termico'!$B$2:$EC$1000, MATCH($O207, 'Ambiente-Termico'!$I$2:$I$1000, 0), MATCH(BN$1, 'Ambiente-Termico'!$B$1:$EC$1, 0))</f>
        <v>347</v>
      </c>
      <c r="BO207" s="2">
        <f>INDEX('Ambiente-Termico'!$B$2:$EC$1000, MATCH($O207, 'Ambiente-Termico'!$I$2:$I$1000, 0), MATCH(BO$1, 'Ambiente-Termico'!$B$1:$EC$1, 0))</f>
        <v>3.9611872146118721E-2</v>
      </c>
      <c r="BP207">
        <f>INDEX('Ambiente-Termico'!$B$2:$EC$1000, MATCH($O207, 'Ambiente-Termico'!$I$2:$I$1000, 0), MATCH(BP$1, 'Ambiente-Termico'!$B$1:$EC$1, 0))</f>
        <v>8338</v>
      </c>
      <c r="BQ207" s="2">
        <f>INDEX('Ambiente-Termico'!$B$2:$EC$1000, MATCH($O207, 'Ambiente-Termico'!$I$2:$I$1000, 0), MATCH(BQ$1, 'Ambiente-Termico'!$B$1:$EC$1, 0))</f>
        <v>0.95182648401826486</v>
      </c>
      <c r="BR207">
        <f>INDEX('Ambiente-Termico'!$B$2:$EC$1000, MATCH($O207, 'Ambiente-Termico'!$I$2:$I$1000, 0), MATCH(BR$1, 'Ambiente-Termico'!$B$1:$EC$1, 0))</f>
        <v>0</v>
      </c>
      <c r="BS207" s="2">
        <f>INDEX('Ambiente-Termico'!$B$2:$EC$1000, MATCH($O207, 'Ambiente-Termico'!$I$2:$I$1000, 0), MATCH(BS$1, 'Ambiente-Termico'!$B$1:$EC$1, 0))</f>
        <v>0</v>
      </c>
      <c r="BT207">
        <f>INDEX('Ambiente-Termico'!$B$2:$EC$1000, MATCH($O207, 'Ambiente-Termico'!$I$2:$I$1000, 0), MATCH(BT$1, 'Ambiente-Termico'!$B$1:$EC$1, 0))</f>
        <v>1449</v>
      </c>
      <c r="BU207" s="2">
        <f>INDEX('Ambiente-Termico'!$B$2:$EC$1000, MATCH($O207, 'Ambiente-Termico'!$I$2:$I$1000, 0), MATCH(BU$1, 'Ambiente-Termico'!$B$1:$EC$1, 0))</f>
        <v>0.39698630136986301</v>
      </c>
      <c r="BV207">
        <f>INDEX('Ambiente-Termico'!$B$2:$EC$1000, MATCH($O207, 'Ambiente-Termico'!$I$2:$I$1000, 0), MATCH(BV$1, 'Ambiente-Termico'!$B$1:$EC$1, 0))</f>
        <v>7311</v>
      </c>
      <c r="BW207" s="2">
        <f>INDEX('Ambiente-Termico'!$B$2:$EC$1000, MATCH($O207, 'Ambiente-Termico'!$I$2:$I$1000, 0), MATCH(BW$1, 'Ambiente-Termico'!$B$1:$EC$1, 0))</f>
        <v>0.83458904109589038</v>
      </c>
      <c r="BX207">
        <f>INDEX('Ambiente-Termico'!$B$2:$EC$1000, MATCH($O207, 'Ambiente-Termico'!$I$2:$I$1000, 0), MATCH(BX$1, 'Ambiente-Termico'!$B$1:$EC$1, 0))</f>
        <v>0</v>
      </c>
      <c r="BY207" s="2">
        <f>INDEX('Ambiente-Termico'!$B$2:$EC$1000, MATCH($O207, 'Ambiente-Termico'!$I$2:$I$1000, 0), MATCH(BY$1, 'Ambiente-Termico'!$B$1:$EC$1, 0))</f>
        <v>0</v>
      </c>
      <c r="BZ207">
        <f>INDEX('Ambiente-Termico'!$B$2:$EC$1000, MATCH($O207, 'Ambiente-Termico'!$I$2:$I$1000, 0), MATCH(BZ$1, 'Ambiente-Termico'!$B$1:$EC$1, 0))</f>
        <v>2965</v>
      </c>
      <c r="CA207" s="2">
        <f>INDEX('Ambiente-Termico'!$B$2:$EC$1000, MATCH($O207, 'Ambiente-Termico'!$I$2:$I$1000, 0), MATCH(CA$1, 'Ambiente-Termico'!$B$1:$EC$1, 0))</f>
        <v>0.3384703196347032</v>
      </c>
      <c r="CB207">
        <f>INDEX('Ambiente-Termico'!$B$2:$EC$1000, MATCH($O207, 'Ambiente-Termico'!$I$2:$I$1000, 0), MATCH(CB$1, 'Ambiente-Termico'!$B$1:$EC$1, 0))</f>
        <v>5795</v>
      </c>
      <c r="CC207" s="2">
        <f>INDEX('Ambiente-Termico'!$B$2:$EC$1000, MATCH($O207, 'Ambiente-Termico'!$I$2:$I$1000, 0), MATCH(CC$1, 'Ambiente-Termico'!$B$1:$EC$1, 0))</f>
        <v>0.6615296803652968</v>
      </c>
      <c r="CD207">
        <f>INDEX('Ambiente-Termico'!$B$2:$EC$1000, MATCH($O207, 'Ambiente-Termico'!$I$2:$I$1000, 0), MATCH(CD$1, 'Ambiente-Termico'!$B$1:$EC$1, 0))</f>
        <v>2191.58</v>
      </c>
      <c r="CE207">
        <f>INDEX('Ambiente-Termico'!$B$2:$EC$1000, MATCH($O207, 'Ambiente-Termico'!$I$2:$I$1000, 0), MATCH(CE$1, 'Ambiente-Termico'!$B$1:$EC$1, 0))</f>
        <v>742.03</v>
      </c>
      <c r="CF207">
        <f>INDEX('Ambiente-Termico'!$B$2:$EC$1000, MATCH($O207, 'Ambiente-Termico'!$I$2:$I$1000, 0), MATCH(CF$1, 'Ambiente-Termico'!$B$1:$EC$1, 0))</f>
        <v>99.61727272727272</v>
      </c>
      <c r="CG207">
        <f>INDEX('Ambiente-Termico'!$B$2:$EC$1000, MATCH($O207, 'Ambiente-Termico'!$I$2:$I$1000, 0), MATCH(CG$1, 'Ambiente-Termico'!$B$1:$EC$1, 0))</f>
        <v>33.728636363636362</v>
      </c>
      <c r="CH207">
        <f>INDEX('Ambiente-Termico'!$B$2:$EC$1000, MATCH($O207, 'Ambiente-Termico'!$I$2:$I$1000, 0), MATCH(CH$1, 'Ambiente-Termico'!$B$1:$EC$1, 0))</f>
        <v>65.888636363636351</v>
      </c>
      <c r="CI207">
        <f>INDEX('Ambiente-Termico'!$B$2:$EC$1000, MATCH($O207, 'Ambiente-Termico'!$I$2:$I$1000, 0), MATCH(CI$1, 'Ambiente-Termico'!$B$1:$EC$1, 0))</f>
        <v>1631.03</v>
      </c>
      <c r="CJ207">
        <f>INDEX('Ambiente-Termico'!$B$2:$EC$1000, MATCH($O207, 'Ambiente-Termico'!$I$2:$I$1000, 0), MATCH(CJ$1, 'Ambiente-Termico'!$B$1:$EC$1, 0))</f>
        <v>39.533868368951282</v>
      </c>
      <c r="CK207">
        <f>INDEX('Ambiente-Termico'!$B$2:$EC$1000, MATCH($O207, 'Ambiente-Termico'!$I$2:$I$1000, 0), MATCH(CK$1, 'Ambiente-Termico'!$B$1:$EC$1, 0))</f>
        <v>11.79</v>
      </c>
      <c r="CL207">
        <f>INDEX('Ambiente-Termico'!$B$2:$EC$1000, MATCH($O207, 'Ambiente-Termico'!$I$2:$I$1000, 0), MATCH(CL$1, 'Ambiente-Termico'!$B$1:$EC$1, 0))</f>
        <v>83.63</v>
      </c>
      <c r="CM207">
        <f>INDEX('Ambiente-Termico'!$B$2:$EC$1000, MATCH($O207, 'Ambiente-Termico'!$I$2:$I$1000, 0), MATCH(CM$1, 'Ambiente-Termico'!$B$1:$EC$1, 0))</f>
        <v>8.65</v>
      </c>
      <c r="CN207" t="str">
        <f>INDEX('Ambiente-Termico'!$B$2:$EC$1000, MATCH($O207, 'Ambiente-Termico'!$I$2:$I$1000, 0), MATCH(CN$1, 'Ambiente-Termico'!$B$1:$EC$1, 0))</f>
        <v xml:space="preserve"> 02/21  23:00:00</v>
      </c>
      <c r="CO207">
        <f>INDEX('Ambiente-Termico'!$B$2:$EC$1000, MATCH($O207, 'Ambiente-Termico'!$I$2:$I$1000, 0), MATCH(CO$1, 'Ambiente-Termico'!$B$1:$EC$1, 0))</f>
        <v>634.99565979117131</v>
      </c>
      <c r="CP207">
        <f>INDEX('Ambiente-Termico'!$B$2:$EC$1000, MATCH($O207, 'Ambiente-Termico'!$I$2:$I$1000, 0), MATCH(CP$1, 'Ambiente-Termico'!$B$1:$EC$1, 0))</f>
        <v>162</v>
      </c>
      <c r="CQ207">
        <f>INDEX('Ambiente-Termico'!$B$2:$EC$1000, MATCH($O207, 'Ambiente-Termico'!$I$2:$I$1000, 0), MATCH(CQ$1, 'Ambiente-Termico'!$B$1:$EC$1, 0))</f>
        <v>121.325</v>
      </c>
      <c r="CR207">
        <f>INDEX('Ambiente-Termico'!$B$2:$EC$1000, MATCH($O207, 'Ambiente-Termico'!$I$2:$I$1000, 0), MATCH(CR$1, 'Ambiente-Termico'!$B$1:$EC$1, 0))</f>
        <v>0</v>
      </c>
      <c r="CS207">
        <f>INDEX('Ambiente-Termico'!$B$2:$EC$1000, MATCH($O207, 'Ambiente-Termico'!$I$2:$I$1000, 0), MATCH(CS$1, 'Ambiente-Termico'!$B$1:$EC$1, 0))</f>
        <v>-132.7895994457225</v>
      </c>
      <c r="CT207">
        <f>INDEX('Ambiente-Termico'!$B$2:$EC$1000, MATCH($O207, 'Ambiente-Termico'!$I$2:$I$1000, 0), MATCH(CT$1, 'Ambiente-Termico'!$B$1:$EC$1, 0))</f>
        <v>0</v>
      </c>
      <c r="CU207">
        <f>INDEX('Ambiente-Termico'!$B$2:$EC$1000, MATCH($O207, 'Ambiente-Termico'!$I$2:$I$1000, 0), MATCH(CU$1, 'Ambiente-Termico'!$B$1:$EC$1, 0))</f>
        <v>-132.7895994457225</v>
      </c>
      <c r="CV207">
        <f>INDEX('Ambiente-Termico'!$B$2:$EC$1000, MATCH($O207, 'Ambiente-Termico'!$I$2:$I$1000, 0), MATCH(CV$1, 'Ambiente-Termico'!$B$1:$EC$1, 0))</f>
        <v>329.19969347642171</v>
      </c>
      <c r="CW207">
        <f>INDEX('Ambiente-Termico'!$B$2:$EC$1000, MATCH($O207, 'Ambiente-Termico'!$I$2:$I$1000, 0), MATCH(CW$1, 'Ambiente-Termico'!$B$1:$EC$1, 0))</f>
        <v>0</v>
      </c>
      <c r="CX207">
        <f>INDEX('Ambiente-Termico'!$B$2:$EC$1000, MATCH($O207, 'Ambiente-Termico'!$I$2:$I$1000, 0), MATCH(CX$1, 'Ambiente-Termico'!$B$1:$EC$1, 0))</f>
        <v>155.2605657604721</v>
      </c>
      <c r="CY207">
        <f>INDEX('Ambiente-Termico'!$B$2:$EC$1000, MATCH($O207, 'Ambiente-Termico'!$I$2:$I$1000, 0), MATCH(CY$1, 'Ambiente-Termico'!$B$1:$EC$1, 0))</f>
        <v>634.99565979117131</v>
      </c>
      <c r="CZ207">
        <f>INDEX('Ambiente-Termico'!$B$2:$EC$1000, MATCH($O207, 'Ambiente-Termico'!$I$2:$I$1000, 0), MATCH(CZ$1, 'Ambiente-Termico'!$B$1:$EC$1, 0))</f>
        <v>0</v>
      </c>
      <c r="DA207" t="str">
        <f>INDEX('Ambiente-Termico'!$B$2:$EC$1000, MATCH($O207, 'Ambiente-Termico'!$I$2:$I$1000, 0), MATCH(DA$1, 'Ambiente-Termico'!$B$1:$EC$1, 0))</f>
        <v xml:space="preserve"> 03/08  23:00:00</v>
      </c>
      <c r="DB207">
        <f>INDEX('Ambiente-Termico'!$B$2:$EC$1000, MATCH($O207, 'Ambiente-Termico'!$I$2:$I$1000, 0), MATCH(DB$1, 'Ambiente-Termico'!$B$1:$EC$1, 0))</f>
        <v>986.37227880961302</v>
      </c>
      <c r="DC207">
        <f>INDEX('Ambiente-Termico'!$B$2:$EC$1000, MATCH($O207, 'Ambiente-Termico'!$I$2:$I$1000, 0), MATCH(DC$1, 'Ambiente-Termico'!$B$1:$EC$1, 0))</f>
        <v>162</v>
      </c>
      <c r="DD207">
        <f>INDEX('Ambiente-Termico'!$B$2:$EC$1000, MATCH($O207, 'Ambiente-Termico'!$I$2:$I$1000, 0), MATCH(DD$1, 'Ambiente-Termico'!$B$1:$EC$1, 0))</f>
        <v>121.325</v>
      </c>
      <c r="DE207">
        <f>INDEX('Ambiente-Termico'!$B$2:$EC$1000, MATCH($O207, 'Ambiente-Termico'!$I$2:$I$1000, 0), MATCH(DE$1, 'Ambiente-Termico'!$B$1:$EC$1, 0))</f>
        <v>0</v>
      </c>
      <c r="DF207">
        <f>INDEX('Ambiente-Termico'!$B$2:$EC$1000, MATCH($O207, 'Ambiente-Termico'!$I$2:$I$1000, 0), MATCH(DF$1, 'Ambiente-Termico'!$B$1:$EC$1, 0))</f>
        <v>8.2209626002501484</v>
      </c>
      <c r="DG207">
        <f>INDEX('Ambiente-Termico'!$B$2:$EC$1000, MATCH($O207, 'Ambiente-Termico'!$I$2:$I$1000, 0), MATCH(DG$1, 'Ambiente-Termico'!$B$1:$EC$1, 0))</f>
        <v>0</v>
      </c>
      <c r="DH207">
        <f>INDEX('Ambiente-Termico'!$B$2:$EC$1000, MATCH($O207, 'Ambiente-Termico'!$I$2:$I$1000, 0), MATCH(DH$1, 'Ambiente-Termico'!$B$1:$EC$1, 0))</f>
        <v>8.2209626002501484</v>
      </c>
      <c r="DI207">
        <f>INDEX('Ambiente-Termico'!$B$2:$EC$1000, MATCH($O207, 'Ambiente-Termico'!$I$2:$I$1000, 0), MATCH(DI$1, 'Ambiente-Termico'!$B$1:$EC$1, 0))</f>
        <v>93.577765536061321</v>
      </c>
      <c r="DJ207">
        <f>INDEX('Ambiente-Termico'!$B$2:$EC$1000, MATCH($O207, 'Ambiente-Termico'!$I$2:$I$1000, 0), MATCH(DJ$1, 'Ambiente-Termico'!$B$1:$EC$1, 0))</f>
        <v>0</v>
      </c>
      <c r="DK207">
        <f>INDEX('Ambiente-Termico'!$B$2:$EC$1000, MATCH($O207, 'Ambiente-Termico'!$I$2:$I$1000, 0), MATCH(DK$1, 'Ambiente-Termico'!$B$1:$EC$1, 0))</f>
        <v>601.24855067330145</v>
      </c>
      <c r="DL207">
        <f>INDEX('Ambiente-Termico'!$B$2:$EC$1000, MATCH($O207, 'Ambiente-Termico'!$I$2:$I$1000, 0), MATCH(DL$1, 'Ambiente-Termico'!$B$1:$EC$1, 0))</f>
        <v>986.37227880961302</v>
      </c>
      <c r="DM207">
        <f>INDEX('Ambiente-Termico'!$B$2:$EC$1000, MATCH($O207, 'Ambiente-Termico'!$I$2:$I$1000, 0), MATCH(DM$1, 'Ambiente-Termico'!$B$1:$EC$1, 0))</f>
        <v>0</v>
      </c>
      <c r="DN207" s="2">
        <f t="shared" si="138"/>
        <v>0.65889009081924099</v>
      </c>
      <c r="DO207" s="2">
        <f t="shared" si="139"/>
        <v>0.23266323343881201</v>
      </c>
      <c r="DP207" s="2">
        <f t="shared" si="140"/>
        <v>0.65889009081924099</v>
      </c>
      <c r="DQ207" s="2">
        <f t="shared" si="141"/>
        <v>0.23266323343881201</v>
      </c>
      <c r="DR207" s="2">
        <f t="shared" si="142"/>
        <v>0.7344090966556307</v>
      </c>
      <c r="DS207" s="2">
        <f t="shared" si="143"/>
        <v>0.77496329941058306</v>
      </c>
      <c r="DT207" s="2">
        <f t="shared" si="144"/>
        <v>-0.16745878417070048</v>
      </c>
      <c r="DU207" s="2">
        <f t="shared" si="145"/>
        <v>0.51017864561695059</v>
      </c>
      <c r="DV207" s="2">
        <f t="shared" si="146"/>
        <v>-6.9027227406365688E-2</v>
      </c>
      <c r="DW207" s="2">
        <f t="shared" si="147"/>
        <v>8.85142255005269E-2</v>
      </c>
      <c r="DX207" s="2">
        <f t="shared" si="148"/>
        <v>0.34119160826531492</v>
      </c>
      <c r="DY207" s="2">
        <f t="shared" si="149"/>
        <v>0.25511985397392534</v>
      </c>
      <c r="DZ207" s="2">
        <f t="shared" si="150"/>
        <v>0.19106429804559563</v>
      </c>
      <c r="EA207" s="2">
        <f t="shared" si="151"/>
        <v>0</v>
      </c>
      <c r="EB207" s="2">
        <f t="shared" si="152"/>
        <v>-0.20911890876449854</v>
      </c>
      <c r="EC207" s="2">
        <f t="shared" si="153"/>
        <v>0</v>
      </c>
      <c r="ED207" s="2">
        <f t="shared" si="154"/>
        <v>-0.20911890876449854</v>
      </c>
      <c r="EE207" s="2">
        <f t="shared" si="155"/>
        <v>0.51842825758003508</v>
      </c>
      <c r="EF207" s="2">
        <f t="shared" si="156"/>
        <v>0</v>
      </c>
      <c r="EG207" s="2">
        <f t="shared" si="157"/>
        <v>0.24450649916494244</v>
      </c>
      <c r="EH207" s="2">
        <f t="shared" si="158"/>
        <v>1</v>
      </c>
      <c r="EI207" s="2">
        <f t="shared" si="159"/>
        <v>0</v>
      </c>
      <c r="EJ207" s="2">
        <f t="shared" si="160"/>
        <v>0.30867259876907405</v>
      </c>
      <c r="EK207" s="2">
        <f t="shared" si="161"/>
        <v>0.16423819229338746</v>
      </c>
      <c r="EL207" s="2">
        <f t="shared" si="162"/>
        <v>0.12300122641972366</v>
      </c>
      <c r="EM207" s="2">
        <f t="shared" si="163"/>
        <v>0</v>
      </c>
      <c r="EN207" s="2">
        <f t="shared" si="164"/>
        <v>8.3345434344236444E-3</v>
      </c>
      <c r="EO207" s="2">
        <f t="shared" si="165"/>
        <v>0</v>
      </c>
      <c r="EP207" s="2">
        <f t="shared" si="166"/>
        <v>8.3345434344236444E-3</v>
      </c>
      <c r="EQ207" s="2">
        <f t="shared" si="167"/>
        <v>9.4870636114180021E-2</v>
      </c>
      <c r="ER207" s="2">
        <f t="shared" si="168"/>
        <v>0</v>
      </c>
      <c r="ES207" s="2">
        <f t="shared" si="169"/>
        <v>0.60955540173828515</v>
      </c>
      <c r="ET207" s="2">
        <f t="shared" si="170"/>
        <v>1</v>
      </c>
      <c r="EU207" s="2">
        <f t="shared" si="171"/>
        <v>0</v>
      </c>
      <c r="EV207">
        <f>INDEX('Ambiente-Luminico'!$B$2:$DZ$1000, MATCH($P207, 'Ambiente-Luminico'!$M$2:$M$1000, 0), MATCH(EV$1, 'Ambiente-Luminico'!$B$1:$DZ$1, 0))</f>
        <v>1</v>
      </c>
      <c r="EW207">
        <f>INDEX('Ambiente-Luminico'!$B$2:$DZ$1000, MATCH($P207, 'Ambiente-Luminico'!$M$2:$M$1000, 0), MATCH(EW$1, 'Ambiente-Luminico'!$B$1:$DZ$1, 0))</f>
        <v>0.5</v>
      </c>
      <c r="EX207">
        <f>INDEX('Ambiente-Luminico'!$B$2:$DZ$1000, MATCH($P207, 'Ambiente-Luminico'!$M$2:$M$1000, 0), MATCH(EX$1, 'Ambiente-Luminico'!$B$1:$DZ$1, 0))</f>
        <v>0</v>
      </c>
      <c r="EY207">
        <f>INDEX('Ambiente-Luminico'!$B$2:$DZ$1000, MATCH($P207, 'Ambiente-Luminico'!$M$2:$M$1000, 0), MATCH(EY$1, 'Ambiente-Luminico'!$B$1:$DZ$1, 0))</f>
        <v>0.88407046</v>
      </c>
      <c r="EZ207">
        <f>INDEX('Ambiente-Luminico'!$B$2:$DZ$1000, MATCH($P207, 'Ambiente-Luminico'!$M$2:$M$1000, 0), MATCH(EZ$1, 'Ambiente-Luminico'!$B$1:$DZ$1, 0))</f>
        <v>5.6379645999999999E-2</v>
      </c>
      <c r="FA207">
        <f>INDEX('Ambiente-Luminico'!$B$2:$DZ$1000, MATCH($P207, 'Ambiente-Luminico'!$M$2:$M$1000, 0), MATCH(FA$1, 'Ambiente-Luminico'!$B$1:$DZ$1, 0))</f>
        <v>1561.9739999999999</v>
      </c>
      <c r="FB207">
        <f>INDEX('Ambiente-Luminico'!$B$2:$DZ$1000, MATCH($P207, 'Ambiente-Luminico'!$M$2:$M$1000, 0), MATCH(FB$1, 'Ambiente-Luminico'!$B$1:$DZ$1, 0))</f>
        <v>0.25</v>
      </c>
    </row>
    <row r="208" spans="1:158" x14ac:dyDescent="0.3">
      <c r="A208">
        <f>IF(INDEX(Plan1!O$5:O$1000,ROW()-1)="","",INDEX(Plan1!O$5:O$1000,ROW()-1))</f>
        <v>207</v>
      </c>
      <c r="B208" t="str">
        <f>IF(INDEX(Plan1!P$5:P$1000,ROW()-1)="","",INDEX(Plan1!P$5:P$1000,ROW()-1))</f>
        <v>CTD-HVAC-V86-T120_Pext</v>
      </c>
      <c r="C208" t="str">
        <f>IF(INDEX(Plan1!Q$5:Q$1000,ROW()-1)="","",INDEX(Plan1!Q$5:Q$1000,ROW()-1))</f>
        <v>CTD</v>
      </c>
      <c r="D208" t="str">
        <f>IF(INDEX(Plan1!R$5:R$1000,ROW()-1)="","",INDEX(Plan1!R$5:R$1000,ROW()-1))</f>
        <v>HVAC</v>
      </c>
      <c r="E208" t="str">
        <f>IF(INDEX(Plan1!S$5:S$1000,ROW()-1)="","",INDEX(Plan1!S$5:S$1000,ROW()-1))</f>
        <v>V86</v>
      </c>
      <c r="F208" t="str">
        <f>IF(INDEX(Plan1!T$5:T$1000,ROW()-1)="","",INDEX(Plan1!T$5:T$1000,ROW()-1))</f>
        <v>T120_Pext</v>
      </c>
      <c r="G208" t="str">
        <f>IF(INDEX(Plan1!U$5:U$1000,ROW()-1)="","",INDEX(Plan1!U$5:U$1000,ROW()-1))</f>
        <v>DORMITÓRIO 3</v>
      </c>
      <c r="H208">
        <f>IF(INDEX(Plan1!W$5:W$1000,ROW()-1)="","",INDEX(Plan1!W$5:W$1000,ROW()-1))</f>
        <v>22</v>
      </c>
      <c r="I208">
        <f>IF(INDEX(Plan1!X$5:X$1000,ROW()-1)="","",INDEX(Plan1!X$5:X$1000,ROW()-1))</f>
        <v>31.02</v>
      </c>
      <c r="J208">
        <f>IF(INDEX(Plan1!Y$5:Y$1000,ROW()-1)="","",INDEX(Plan1!Y$5:Y$1000,ROW()-1))</f>
        <v>10.24</v>
      </c>
      <c r="K208" s="16">
        <f>IF(INDEX(Plan1!Z$5:Z$1000,ROW()-1)="","",INDEX(Plan1!Z$5:Z$1000,ROW()-1))</f>
        <v>0.33</v>
      </c>
      <c r="L208" s="2">
        <f>IF(INDEX(Plan1!AA$5:AA$1000,ROW()-1)="","",INDEX(Plan1!AA$5:AA$1000,ROW()-1))</f>
        <v>0.47</v>
      </c>
      <c r="M208" t="str">
        <f t="shared" si="172"/>
        <v>T120_Pext</v>
      </c>
      <c r="N208" t="str">
        <f t="shared" si="173"/>
        <v>Oeste</v>
      </c>
      <c r="O208" t="str">
        <f t="shared" si="174"/>
        <v>CTD-HVAC-V86-T120_Pext-DORMITÓRIO 3-T120_Pext</v>
      </c>
      <c r="P208" t="str">
        <f t="shared" si="175"/>
        <v>CTD-VN-V86-T120_Pext-DORMITÓRIO 3-T120_Pext</v>
      </c>
      <c r="Q208" t="str">
        <f t="shared" si="176"/>
        <v>CTD_T120_Pext_V86</v>
      </c>
      <c r="R208" t="str">
        <f t="shared" si="177"/>
        <v>CTD_T120_Pext_V86_sDG</v>
      </c>
      <c r="S208" t="str">
        <f t="shared" si="178"/>
        <v>CTD-DORM-03</v>
      </c>
      <c r="T208" t="str">
        <f t="shared" si="179"/>
        <v>CTD-HVAC-V86-ST-DORMITÓRIO 3-ST</v>
      </c>
      <c r="U208">
        <f>INDEX('Ambiente-Termico'!$B$2:$EC$1000, MATCH($O208, 'Ambiente-Termico'!$I$2:$I$1000, 0), MATCH(U$1, 'Ambiente-Termico'!$B$1:$EC$1, 0))</f>
        <v>3650</v>
      </c>
      <c r="V208">
        <f>INDEX('Ambiente-Termico'!$B$2:$EC$1000, MATCH($O208, 'Ambiente-Termico'!$I$2:$I$1000, 0), MATCH(V$1, 'Ambiente-Termico'!$B$1:$EC$1, 0))</f>
        <v>24.16</v>
      </c>
      <c r="W208">
        <f>INDEX('Ambiente-Termico'!$B$2:$EC$1000, MATCH($O208, 'Ambiente-Termico'!$I$2:$I$1000, 0), MATCH(W$1, 'Ambiente-Termico'!$B$1:$EC$1, 0))</f>
        <v>28.01</v>
      </c>
      <c r="X208">
        <f>INDEX('Ambiente-Termico'!$B$2:$EC$1000, MATCH($O208, 'Ambiente-Termico'!$I$2:$I$1000, 0), MATCH(X$1, 'Ambiente-Termico'!$B$1:$EC$1, 0))</f>
        <v>21.69</v>
      </c>
      <c r="Y208">
        <f>INDEX('Ambiente-Termico'!$B$2:$EC$1000, MATCH($O208, 'Ambiente-Termico'!$I$2:$I$1000, 0), MATCH(Y$1, 'Ambiente-Termico'!$B$1:$EC$1, 0))</f>
        <v>21.69</v>
      </c>
      <c r="Z208">
        <f>INDEX('Ambiente-Termico'!$B$2:$EC$1000, MATCH($O208, 'Ambiente-Termico'!$I$2:$I$1000, 0), MATCH(Z$1, 'Ambiente-Termico'!$B$1:$EC$1, 0))</f>
        <v>26.04</v>
      </c>
      <c r="AA208">
        <f>INDEX('Ambiente-Termico'!$B$2:$EC$1000, MATCH($O208, 'Ambiente-Termico'!$I$2:$I$1000, 0), MATCH(AA$1, 'Ambiente-Termico'!$B$1:$EC$1, 0))</f>
        <v>27.72</v>
      </c>
      <c r="AB208">
        <f>INDEX('Ambiente-Termico'!$B$2:$EC$1000, MATCH($O208, 'Ambiente-Termico'!$I$2:$I$1000, 0), MATCH(AB$1, 'Ambiente-Termico'!$B$1:$EC$1, 0))</f>
        <v>20.6</v>
      </c>
      <c r="AC208">
        <f>INDEX('Ambiente-Termico'!$B$2:$EC$1000, MATCH($O208, 'Ambiente-Termico'!$I$2:$I$1000, 0), MATCH(AC$1, 'Ambiente-Termico'!$B$1:$EC$1, 0))</f>
        <v>21.21</v>
      </c>
      <c r="AD208">
        <f>INDEX('Ambiente-Termico'!$B$2:$EC$1000, MATCH($O208, 'Ambiente-Termico'!$I$2:$I$1000, 0), MATCH(AD$1, 'Ambiente-Termico'!$B$1:$EC$1, 0))</f>
        <v>25.1</v>
      </c>
      <c r="AE208">
        <f>INDEX('Ambiente-Termico'!$B$2:$EC$1000, MATCH($O208, 'Ambiente-Termico'!$I$2:$I$1000, 0), MATCH(AE$1, 'Ambiente-Termico'!$B$1:$EC$1, 0))</f>
        <v>27.86</v>
      </c>
      <c r="AF208">
        <f>INDEX('Ambiente-Termico'!$B$2:$EC$1000, MATCH($O208, 'Ambiente-Termico'!$I$2:$I$1000, 0), MATCH(AF$1, 'Ambiente-Termico'!$B$1:$EC$1, 0))</f>
        <v>21.15</v>
      </c>
      <c r="AG208">
        <f>INDEX('Ambiente-Termico'!$B$2:$EC$1000, MATCH($O208, 'Ambiente-Termico'!$I$2:$I$1000, 0), MATCH(AG$1, 'Ambiente-Termico'!$B$1:$EC$1, 0))</f>
        <v>21.45</v>
      </c>
      <c r="AH208" s="2">
        <f t="shared" si="180"/>
        <v>-4.1407867494824835E-4</v>
      </c>
      <c r="AI208" s="2">
        <f t="shared" si="180"/>
        <v>8.3142389525368232E-2</v>
      </c>
      <c r="AJ208" s="2">
        <f t="shared" si="180"/>
        <v>7.3226544622425616E-3</v>
      </c>
      <c r="AK208" s="2">
        <f t="shared" si="180"/>
        <v>3.0831099195710365E-2</v>
      </c>
      <c r="AL208" s="2">
        <f t="shared" si="180"/>
        <v>2.9082774049216997E-2</v>
      </c>
      <c r="AM208" s="2">
        <f t="shared" si="180"/>
        <v>9.5004897159647439E-2</v>
      </c>
      <c r="AN208" s="2">
        <f t="shared" si="180"/>
        <v>1.1990407673860948E-2</v>
      </c>
      <c r="AO208" s="2">
        <f t="shared" si="180"/>
        <v>3.3712984054669604E-2</v>
      </c>
      <c r="AP208" s="2">
        <f t="shared" si="180"/>
        <v>1.4139827179890041E-2</v>
      </c>
      <c r="AQ208" s="2">
        <f t="shared" si="180"/>
        <v>8.9244851258581281E-2</v>
      </c>
      <c r="AR208" s="2">
        <f t="shared" si="180"/>
        <v>9.3676814988291612E-3</v>
      </c>
      <c r="AS208" s="2">
        <f t="shared" si="137"/>
        <v>3.2039711191335751E-2</v>
      </c>
      <c r="AT208">
        <f>INDEX('Ambiente-Termico'!$B$2:$EC$1000, MATCH($O208, 'Ambiente-Termico'!$I$2:$I$1000, 0), MATCH(AT$1, 'Ambiente-Termico'!$B$1:$EC$1, 0))</f>
        <v>0</v>
      </c>
      <c r="AU208" s="2">
        <f>INDEX('Ambiente-Termico'!$B$2:$EC$1000, MATCH($O208, 'Ambiente-Termico'!$I$2:$I$1000, 0), MATCH(AU$1, 'Ambiente-Termico'!$B$1:$EC$1, 0))</f>
        <v>0</v>
      </c>
      <c r="AV208">
        <f>INDEX('Ambiente-Termico'!$B$2:$EC$1000, MATCH($O208, 'Ambiente-Termico'!$I$2:$I$1000, 0), MATCH(AV$1, 'Ambiente-Termico'!$B$1:$EC$1, 0))</f>
        <v>3644</v>
      </c>
      <c r="AW208" s="2">
        <f>INDEX('Ambiente-Termico'!$B$2:$EC$1000, MATCH($O208, 'Ambiente-Termico'!$I$2:$I$1000, 0), MATCH(AW$1, 'Ambiente-Termico'!$B$1:$EC$1, 0))</f>
        <v>0.99835616438356167</v>
      </c>
      <c r="AX208">
        <f>INDEX('Ambiente-Termico'!$B$2:$EC$1000, MATCH($O208, 'Ambiente-Termico'!$I$2:$I$1000, 0), MATCH(AX$1, 'Ambiente-Termico'!$B$1:$EC$1, 0))</f>
        <v>6</v>
      </c>
      <c r="AY208" s="2">
        <f>INDEX('Ambiente-Termico'!$B$2:$EC$1000, MATCH($O208, 'Ambiente-Termico'!$I$2:$I$1000, 0), MATCH(AY$1, 'Ambiente-Termico'!$B$1:$EC$1, 0))</f>
        <v>1.643835616438356E-3</v>
      </c>
      <c r="AZ208">
        <f>INDEX('Ambiente-Termico'!$B$2:$EC$1000, MATCH($O208, 'Ambiente-Termico'!$I$2:$I$1000, 0), MATCH(AZ$1, 'Ambiente-Termico'!$B$1:$EC$1, 0))</f>
        <v>0</v>
      </c>
      <c r="BA208" s="2">
        <f>INDEX('Ambiente-Termico'!$B$2:$EC$1000, MATCH($O208, 'Ambiente-Termico'!$I$2:$I$1000, 0), MATCH(BA$1, 'Ambiente-Termico'!$B$1:$EC$1, 0))</f>
        <v>0</v>
      </c>
      <c r="BB208">
        <f>INDEX('Ambiente-Termico'!$B$2:$EC$1000, MATCH($O208, 'Ambiente-Termico'!$I$2:$I$1000, 0), MATCH(BB$1, 'Ambiente-Termico'!$B$1:$EC$1, 0))</f>
        <v>8719</v>
      </c>
      <c r="BC208" s="2">
        <f>INDEX('Ambiente-Termico'!$B$2:$EC$1000, MATCH($O208, 'Ambiente-Termico'!$I$2:$I$1000, 0), MATCH(BC$1, 'Ambiente-Termico'!$B$1:$EC$1, 0))</f>
        <v>0.9953196347031964</v>
      </c>
      <c r="BD208" t="e">
        <f>INDEX('Ambiente-Termico'!$B$2:$EC$1000, MATCH($O208, 'Ambiente-Termico'!$I$2:$I$1000, 0), MATCH(BD$1, 'Ambiente-Termico'!$B$1:$EC$1, 0))</f>
        <v>#N/A</v>
      </c>
      <c r="BE208" s="2" t="e">
        <f>INDEX('Ambiente-Termico'!$B$2:$EC$1000, MATCH($O208, 'Ambiente-Termico'!$I$2:$I$1000, 0), MATCH(BE$1, 'Ambiente-Termico'!$B$1:$EC$1, 0))</f>
        <v>#N/A</v>
      </c>
      <c r="BF208">
        <f>INDEX('Ambiente-Termico'!$B$2:$EC$1000, MATCH($O208, 'Ambiente-Termico'!$I$2:$I$1000, 0), MATCH(BF$1, 'Ambiente-Termico'!$B$1:$EC$1, 0))</f>
        <v>0</v>
      </c>
      <c r="BG208" s="2">
        <f>INDEX('Ambiente-Termico'!$B$2:$EC$1000, MATCH($O208, 'Ambiente-Termico'!$I$2:$I$1000, 0), MATCH(BG$1, 'Ambiente-Termico'!$B$1:$EC$1, 0))</f>
        <v>0</v>
      </c>
      <c r="BH208">
        <f>INDEX('Ambiente-Termico'!$B$2:$EC$1000, MATCH($O208, 'Ambiente-Termico'!$I$2:$I$1000, 0), MATCH(BH$1, 'Ambiente-Termico'!$B$1:$EC$1, 0))</f>
        <v>8</v>
      </c>
      <c r="BI208" s="2">
        <f>INDEX('Ambiente-Termico'!$B$2:$EC$1000, MATCH($O208, 'Ambiente-Termico'!$I$2:$I$1000, 0), MATCH(BI$1, 'Ambiente-Termico'!$B$1:$EC$1, 0))</f>
        <v>2.1917808219178081E-3</v>
      </c>
      <c r="BJ208">
        <f>INDEX('Ambiente-Termico'!$B$2:$EC$1000, MATCH($O208, 'Ambiente-Termico'!$I$2:$I$1000, 0), MATCH(BJ$1, 'Ambiente-Termico'!$B$1:$EC$1, 0))</f>
        <v>3642</v>
      </c>
      <c r="BK208" s="2">
        <f>INDEX('Ambiente-Termico'!$B$2:$EC$1000, MATCH($O208, 'Ambiente-Termico'!$I$2:$I$1000, 0), MATCH(BK$1, 'Ambiente-Termico'!$B$1:$EC$1, 0))</f>
        <v>0.99780821917808216</v>
      </c>
      <c r="BL208">
        <f>INDEX('Ambiente-Termico'!$B$2:$EC$1000, MATCH($O208, 'Ambiente-Termico'!$I$2:$I$1000, 0), MATCH(BL$1, 'Ambiente-Termico'!$B$1:$EC$1, 0))</f>
        <v>71</v>
      </c>
      <c r="BM208" s="2">
        <f>INDEX('Ambiente-Termico'!$B$2:$EC$1000, MATCH($O208, 'Ambiente-Termico'!$I$2:$I$1000, 0), MATCH(BM$1, 'Ambiente-Termico'!$B$1:$EC$1, 0))</f>
        <v>8.1050228310502286E-3</v>
      </c>
      <c r="BN208">
        <f>INDEX('Ambiente-Termico'!$B$2:$EC$1000, MATCH($O208, 'Ambiente-Termico'!$I$2:$I$1000, 0), MATCH(BN$1, 'Ambiente-Termico'!$B$1:$EC$1, 0))</f>
        <v>340</v>
      </c>
      <c r="BO208" s="2">
        <f>INDEX('Ambiente-Termico'!$B$2:$EC$1000, MATCH($O208, 'Ambiente-Termico'!$I$2:$I$1000, 0), MATCH(BO$1, 'Ambiente-Termico'!$B$1:$EC$1, 0))</f>
        <v>3.8812785388127852E-2</v>
      </c>
      <c r="BP208">
        <f>INDEX('Ambiente-Termico'!$B$2:$EC$1000, MATCH($O208, 'Ambiente-Termico'!$I$2:$I$1000, 0), MATCH(BP$1, 'Ambiente-Termico'!$B$1:$EC$1, 0))</f>
        <v>8349</v>
      </c>
      <c r="BQ208" s="2">
        <f>INDEX('Ambiente-Termico'!$B$2:$EC$1000, MATCH($O208, 'Ambiente-Termico'!$I$2:$I$1000, 0), MATCH(BQ$1, 'Ambiente-Termico'!$B$1:$EC$1, 0))</f>
        <v>0.95308219178082187</v>
      </c>
      <c r="BR208">
        <f>INDEX('Ambiente-Termico'!$B$2:$EC$1000, MATCH($O208, 'Ambiente-Termico'!$I$2:$I$1000, 0), MATCH(BR$1, 'Ambiente-Termico'!$B$1:$EC$1, 0))</f>
        <v>0</v>
      </c>
      <c r="BS208" s="2">
        <f>INDEX('Ambiente-Termico'!$B$2:$EC$1000, MATCH($O208, 'Ambiente-Termico'!$I$2:$I$1000, 0), MATCH(BS$1, 'Ambiente-Termico'!$B$1:$EC$1, 0))</f>
        <v>0</v>
      </c>
      <c r="BT208">
        <f>INDEX('Ambiente-Termico'!$B$2:$EC$1000, MATCH($O208, 'Ambiente-Termico'!$I$2:$I$1000, 0), MATCH(BT$1, 'Ambiente-Termico'!$B$1:$EC$1, 0))</f>
        <v>1413</v>
      </c>
      <c r="BU208" s="2">
        <f>INDEX('Ambiente-Termico'!$B$2:$EC$1000, MATCH($O208, 'Ambiente-Termico'!$I$2:$I$1000, 0), MATCH(BU$1, 'Ambiente-Termico'!$B$1:$EC$1, 0))</f>
        <v>0.38712328767123289</v>
      </c>
      <c r="BV208">
        <f>INDEX('Ambiente-Termico'!$B$2:$EC$1000, MATCH($O208, 'Ambiente-Termico'!$I$2:$I$1000, 0), MATCH(BV$1, 'Ambiente-Termico'!$B$1:$EC$1, 0))</f>
        <v>7347</v>
      </c>
      <c r="BW208" s="2">
        <f>INDEX('Ambiente-Termico'!$B$2:$EC$1000, MATCH($O208, 'Ambiente-Termico'!$I$2:$I$1000, 0), MATCH(BW$1, 'Ambiente-Termico'!$B$1:$EC$1, 0))</f>
        <v>0.83869863013698631</v>
      </c>
      <c r="BX208">
        <f>INDEX('Ambiente-Termico'!$B$2:$EC$1000, MATCH($O208, 'Ambiente-Termico'!$I$2:$I$1000, 0), MATCH(BX$1, 'Ambiente-Termico'!$B$1:$EC$1, 0))</f>
        <v>0</v>
      </c>
      <c r="BY208" s="2">
        <f>INDEX('Ambiente-Termico'!$B$2:$EC$1000, MATCH($O208, 'Ambiente-Termico'!$I$2:$I$1000, 0), MATCH(BY$1, 'Ambiente-Termico'!$B$1:$EC$1, 0))</f>
        <v>0</v>
      </c>
      <c r="BZ208">
        <f>INDEX('Ambiente-Termico'!$B$2:$EC$1000, MATCH($O208, 'Ambiente-Termico'!$I$2:$I$1000, 0), MATCH(BZ$1, 'Ambiente-Termico'!$B$1:$EC$1, 0))</f>
        <v>2930</v>
      </c>
      <c r="CA208" s="2">
        <f>INDEX('Ambiente-Termico'!$B$2:$EC$1000, MATCH($O208, 'Ambiente-Termico'!$I$2:$I$1000, 0), MATCH(CA$1, 'Ambiente-Termico'!$B$1:$EC$1, 0))</f>
        <v>0.33447488584474888</v>
      </c>
      <c r="CB208">
        <f>INDEX('Ambiente-Termico'!$B$2:$EC$1000, MATCH($O208, 'Ambiente-Termico'!$I$2:$I$1000, 0), MATCH(CB$1, 'Ambiente-Termico'!$B$1:$EC$1, 0))</f>
        <v>5830</v>
      </c>
      <c r="CC208" s="2">
        <f>INDEX('Ambiente-Termico'!$B$2:$EC$1000, MATCH($O208, 'Ambiente-Termico'!$I$2:$I$1000, 0), MATCH(CC$1, 'Ambiente-Termico'!$B$1:$EC$1, 0))</f>
        <v>0.66552511415525117</v>
      </c>
      <c r="CD208">
        <f>INDEX('Ambiente-Termico'!$B$2:$EC$1000, MATCH($O208, 'Ambiente-Termico'!$I$2:$I$1000, 0), MATCH(CD$1, 'Ambiente-Termico'!$B$1:$EC$1, 0))</f>
        <v>2752.72</v>
      </c>
      <c r="CE208">
        <f>INDEX('Ambiente-Termico'!$B$2:$EC$1000, MATCH($O208, 'Ambiente-Termico'!$I$2:$I$1000, 0), MATCH(CE$1, 'Ambiente-Termico'!$B$1:$EC$1, 0))</f>
        <v>746.99</v>
      </c>
      <c r="CF208">
        <f>INDEX('Ambiente-Termico'!$B$2:$EC$1000, MATCH($O208, 'Ambiente-Termico'!$I$2:$I$1000, 0), MATCH(CF$1, 'Ambiente-Termico'!$B$1:$EC$1, 0))</f>
        <v>125.12363636363635</v>
      </c>
      <c r="CG208">
        <f>INDEX('Ambiente-Termico'!$B$2:$EC$1000, MATCH($O208, 'Ambiente-Termico'!$I$2:$I$1000, 0), MATCH(CG$1, 'Ambiente-Termico'!$B$1:$EC$1, 0))</f>
        <v>33.954090909090908</v>
      </c>
      <c r="CH208">
        <f>INDEX('Ambiente-Termico'!$B$2:$EC$1000, MATCH($O208, 'Ambiente-Termico'!$I$2:$I$1000, 0), MATCH(CH$1, 'Ambiente-Termico'!$B$1:$EC$1, 0))</f>
        <v>91.169545454545442</v>
      </c>
      <c r="CI208">
        <f>INDEX('Ambiente-Termico'!$B$2:$EC$1000, MATCH($O208, 'Ambiente-Termico'!$I$2:$I$1000, 0), MATCH(CI$1, 'Ambiente-Termico'!$B$1:$EC$1, 0))</f>
        <v>2907.52</v>
      </c>
      <c r="CJ208">
        <f>INDEX('Ambiente-Termico'!$B$2:$EC$1000, MATCH($O208, 'Ambiente-Termico'!$I$2:$I$1000, 0), MATCH(CJ$1, 'Ambiente-Termico'!$B$1:$EC$1, 0))</f>
        <v>36.459867439572221</v>
      </c>
      <c r="CK208">
        <f>INDEX('Ambiente-Termico'!$B$2:$EC$1000, MATCH($O208, 'Ambiente-Termico'!$I$2:$I$1000, 0), MATCH(CK$1, 'Ambiente-Termico'!$B$1:$EC$1, 0))</f>
        <v>12.98</v>
      </c>
      <c r="CL208">
        <f>INDEX('Ambiente-Termico'!$B$2:$EC$1000, MATCH($O208, 'Ambiente-Termico'!$I$2:$I$1000, 0), MATCH(CL$1, 'Ambiente-Termico'!$B$1:$EC$1, 0))</f>
        <v>81.44</v>
      </c>
      <c r="CM208">
        <f>INDEX('Ambiente-Termico'!$B$2:$EC$1000, MATCH($O208, 'Ambiente-Termico'!$I$2:$I$1000, 0), MATCH(CM$1, 'Ambiente-Termico'!$B$1:$EC$1, 0))</f>
        <v>8.59</v>
      </c>
      <c r="CN208" t="str">
        <f>INDEX('Ambiente-Termico'!$B$2:$EC$1000, MATCH($O208, 'Ambiente-Termico'!$I$2:$I$1000, 0), MATCH(CN$1, 'Ambiente-Termico'!$B$1:$EC$1, 0))</f>
        <v xml:space="preserve"> 02/21  23:00:00</v>
      </c>
      <c r="CO208">
        <f>INDEX('Ambiente-Termico'!$B$2:$EC$1000, MATCH($O208, 'Ambiente-Termico'!$I$2:$I$1000, 0), MATCH(CO$1, 'Ambiente-Termico'!$B$1:$EC$1, 0))</f>
        <v>661.19865827542344</v>
      </c>
      <c r="CP208">
        <f>INDEX('Ambiente-Termico'!$B$2:$EC$1000, MATCH($O208, 'Ambiente-Termico'!$I$2:$I$1000, 0), MATCH(CP$1, 'Ambiente-Termico'!$B$1:$EC$1, 0))</f>
        <v>162</v>
      </c>
      <c r="CQ208">
        <f>INDEX('Ambiente-Termico'!$B$2:$EC$1000, MATCH($O208, 'Ambiente-Termico'!$I$2:$I$1000, 0), MATCH(CQ$1, 'Ambiente-Termico'!$B$1:$EC$1, 0))</f>
        <v>121.325</v>
      </c>
      <c r="CR208">
        <f>INDEX('Ambiente-Termico'!$B$2:$EC$1000, MATCH($O208, 'Ambiente-Termico'!$I$2:$I$1000, 0), MATCH(CR$1, 'Ambiente-Termico'!$B$1:$EC$1, 0))</f>
        <v>0</v>
      </c>
      <c r="CS208">
        <f>INDEX('Ambiente-Termico'!$B$2:$EC$1000, MATCH($O208, 'Ambiente-Termico'!$I$2:$I$1000, 0), MATCH(CS$1, 'Ambiente-Termico'!$B$1:$EC$1, 0))</f>
        <v>-139.08184926011171</v>
      </c>
      <c r="CT208">
        <f>INDEX('Ambiente-Termico'!$B$2:$EC$1000, MATCH($O208, 'Ambiente-Termico'!$I$2:$I$1000, 0), MATCH(CT$1, 'Ambiente-Termico'!$B$1:$EC$1, 0))</f>
        <v>0</v>
      </c>
      <c r="CU208">
        <f>INDEX('Ambiente-Termico'!$B$2:$EC$1000, MATCH($O208, 'Ambiente-Termico'!$I$2:$I$1000, 0), MATCH(CU$1, 'Ambiente-Termico'!$B$1:$EC$1, 0))</f>
        <v>-139.08184926011171</v>
      </c>
      <c r="CV208">
        <f>INDEX('Ambiente-Termico'!$B$2:$EC$1000, MATCH($O208, 'Ambiente-Termico'!$I$2:$I$1000, 0), MATCH(CV$1, 'Ambiente-Termico'!$B$1:$EC$1, 0))</f>
        <v>353.05514188553769</v>
      </c>
      <c r="CW208">
        <f>INDEX('Ambiente-Termico'!$B$2:$EC$1000, MATCH($O208, 'Ambiente-Termico'!$I$2:$I$1000, 0), MATCH(CW$1, 'Ambiente-Termico'!$B$1:$EC$1, 0))</f>
        <v>0</v>
      </c>
      <c r="CX208">
        <f>INDEX('Ambiente-Termico'!$B$2:$EC$1000, MATCH($O208, 'Ambiente-Termico'!$I$2:$I$1000, 0), MATCH(CX$1, 'Ambiente-Termico'!$B$1:$EC$1, 0))</f>
        <v>163.90036564999741</v>
      </c>
      <c r="CY208">
        <f>INDEX('Ambiente-Termico'!$B$2:$EC$1000, MATCH($O208, 'Ambiente-Termico'!$I$2:$I$1000, 0), MATCH(CY$1, 'Ambiente-Termico'!$B$1:$EC$1, 0))</f>
        <v>661.19865827542344</v>
      </c>
      <c r="CZ208">
        <f>INDEX('Ambiente-Termico'!$B$2:$EC$1000, MATCH($O208, 'Ambiente-Termico'!$I$2:$I$1000, 0), MATCH(CZ$1, 'Ambiente-Termico'!$B$1:$EC$1, 0))</f>
        <v>0</v>
      </c>
      <c r="DA208" t="str">
        <f>INDEX('Ambiente-Termico'!$B$2:$EC$1000, MATCH($O208, 'Ambiente-Termico'!$I$2:$I$1000, 0), MATCH(DA$1, 'Ambiente-Termico'!$B$1:$EC$1, 0))</f>
        <v xml:space="preserve"> 03/08  23:00:00</v>
      </c>
      <c r="DB208">
        <f>INDEX('Ambiente-Termico'!$B$2:$EC$1000, MATCH($O208, 'Ambiente-Termico'!$I$2:$I$1000, 0), MATCH(DB$1, 'Ambiente-Termico'!$B$1:$EC$1, 0))</f>
        <v>1020.225425855681</v>
      </c>
      <c r="DC208">
        <f>INDEX('Ambiente-Termico'!$B$2:$EC$1000, MATCH($O208, 'Ambiente-Termico'!$I$2:$I$1000, 0), MATCH(DC$1, 'Ambiente-Termico'!$B$1:$EC$1, 0))</f>
        <v>162</v>
      </c>
      <c r="DD208">
        <f>INDEX('Ambiente-Termico'!$B$2:$EC$1000, MATCH($O208, 'Ambiente-Termico'!$I$2:$I$1000, 0), MATCH(DD$1, 'Ambiente-Termico'!$B$1:$EC$1, 0))</f>
        <v>121.325</v>
      </c>
      <c r="DE208">
        <f>INDEX('Ambiente-Termico'!$B$2:$EC$1000, MATCH($O208, 'Ambiente-Termico'!$I$2:$I$1000, 0), MATCH(DE$1, 'Ambiente-Termico'!$B$1:$EC$1, 0))</f>
        <v>0</v>
      </c>
      <c r="DF208">
        <f>INDEX('Ambiente-Termico'!$B$2:$EC$1000, MATCH($O208, 'Ambiente-Termico'!$I$2:$I$1000, 0), MATCH(DF$1, 'Ambiente-Termico'!$B$1:$EC$1, 0))</f>
        <v>1.8553465752405689</v>
      </c>
      <c r="DG208">
        <f>INDEX('Ambiente-Termico'!$B$2:$EC$1000, MATCH($O208, 'Ambiente-Termico'!$I$2:$I$1000, 0), MATCH(DG$1, 'Ambiente-Termico'!$B$1:$EC$1, 0))</f>
        <v>0</v>
      </c>
      <c r="DH208">
        <f>INDEX('Ambiente-Termico'!$B$2:$EC$1000, MATCH($O208, 'Ambiente-Termico'!$I$2:$I$1000, 0), MATCH(DH$1, 'Ambiente-Termico'!$B$1:$EC$1, 0))</f>
        <v>1.8553465752405689</v>
      </c>
      <c r="DI208">
        <f>INDEX('Ambiente-Termico'!$B$2:$EC$1000, MATCH($O208, 'Ambiente-Termico'!$I$2:$I$1000, 0), MATCH(DI$1, 'Ambiente-Termico'!$B$1:$EC$1, 0))</f>
        <v>116.13281364604769</v>
      </c>
      <c r="DJ208">
        <f>INDEX('Ambiente-Termico'!$B$2:$EC$1000, MATCH($O208, 'Ambiente-Termico'!$I$2:$I$1000, 0), MATCH(DJ$1, 'Ambiente-Termico'!$B$1:$EC$1, 0))</f>
        <v>0</v>
      </c>
      <c r="DK208">
        <f>INDEX('Ambiente-Termico'!$B$2:$EC$1000, MATCH($O208, 'Ambiente-Termico'!$I$2:$I$1000, 0), MATCH(DK$1, 'Ambiente-Termico'!$B$1:$EC$1, 0))</f>
        <v>618.91226563439295</v>
      </c>
      <c r="DL208">
        <f>INDEX('Ambiente-Termico'!$B$2:$EC$1000, MATCH($O208, 'Ambiente-Termico'!$I$2:$I$1000, 0), MATCH(DL$1, 'Ambiente-Termico'!$B$1:$EC$1, 0))</f>
        <v>1020.225425855681</v>
      </c>
      <c r="DM208">
        <f>INDEX('Ambiente-Termico'!$B$2:$EC$1000, MATCH($O208, 'Ambiente-Termico'!$I$2:$I$1000, 0), MATCH(DM$1, 'Ambiente-Termico'!$B$1:$EC$1, 0))</f>
        <v>0</v>
      </c>
      <c r="DN208" s="2">
        <f t="shared" si="138"/>
        <v>0.57155108679580069</v>
      </c>
      <c r="DO208" s="2">
        <f t="shared" si="139"/>
        <v>0.22753407375235257</v>
      </c>
      <c r="DP208" s="2">
        <f t="shared" si="140"/>
        <v>0.57155108679580069</v>
      </c>
      <c r="DQ208" s="2">
        <f t="shared" si="141"/>
        <v>0.22753407375235257</v>
      </c>
      <c r="DR208" s="2">
        <f t="shared" si="142"/>
        <v>0.63250412709813253</v>
      </c>
      <c r="DS208" s="2">
        <f t="shared" si="143"/>
        <v>0.59884324157266167</v>
      </c>
      <c r="DT208" s="2">
        <f t="shared" si="144"/>
        <v>-7.6681697697397189E-2</v>
      </c>
      <c r="DU208" s="2">
        <f t="shared" si="145"/>
        <v>0.46073950976319067</v>
      </c>
      <c r="DV208" s="2">
        <f t="shared" si="146"/>
        <v>-4.1032851847117469E-2</v>
      </c>
      <c r="DW208" s="2">
        <f t="shared" si="147"/>
        <v>9.4836670179135996E-2</v>
      </c>
      <c r="DX208" s="2">
        <f t="shared" si="148"/>
        <v>0.31400598105061295</v>
      </c>
      <c r="DY208" s="2">
        <f t="shared" si="149"/>
        <v>0.24500957159008424</v>
      </c>
      <c r="DZ208" s="2">
        <f t="shared" si="150"/>
        <v>0.18349250785905538</v>
      </c>
      <c r="EA208" s="2">
        <f t="shared" si="151"/>
        <v>0</v>
      </c>
      <c r="EB208" s="2">
        <f t="shared" si="152"/>
        <v>-0.21034805125417683</v>
      </c>
      <c r="EC208" s="2">
        <f t="shared" si="153"/>
        <v>0</v>
      </c>
      <c r="ED208" s="2">
        <f t="shared" si="154"/>
        <v>-0.21034805125417683</v>
      </c>
      <c r="EE208" s="2">
        <f t="shared" si="155"/>
        <v>0.53396227815464192</v>
      </c>
      <c r="EF208" s="2">
        <f t="shared" si="156"/>
        <v>0</v>
      </c>
      <c r="EG208" s="2">
        <f t="shared" si="157"/>
        <v>0.2478836936503952</v>
      </c>
      <c r="EH208" s="2">
        <f t="shared" si="158"/>
        <v>1</v>
      </c>
      <c r="EI208" s="2">
        <f t="shared" si="159"/>
        <v>0</v>
      </c>
      <c r="EJ208" s="2">
        <f t="shared" si="160"/>
        <v>0.28494564630535435</v>
      </c>
      <c r="EK208" s="2">
        <f t="shared" si="161"/>
        <v>0.15878843625576941</v>
      </c>
      <c r="EL208" s="2">
        <f t="shared" si="162"/>
        <v>0.11891979647364953</v>
      </c>
      <c r="EM208" s="2">
        <f t="shared" si="163"/>
        <v>0</v>
      </c>
      <c r="EN208" s="2">
        <f t="shared" si="164"/>
        <v>1.8185653172527602E-3</v>
      </c>
      <c r="EO208" s="2">
        <f t="shared" si="165"/>
        <v>0</v>
      </c>
      <c r="EP208" s="2">
        <f t="shared" si="166"/>
        <v>1.8185653172527602E-3</v>
      </c>
      <c r="EQ208" s="2">
        <f t="shared" si="167"/>
        <v>0.11383054244962093</v>
      </c>
      <c r="ER208" s="2">
        <f t="shared" si="168"/>
        <v>0</v>
      </c>
      <c r="ES208" s="2">
        <f t="shared" si="169"/>
        <v>0.60664265950370755</v>
      </c>
      <c r="ET208" s="2">
        <f t="shared" si="170"/>
        <v>1</v>
      </c>
      <c r="EU208" s="2">
        <f t="shared" si="171"/>
        <v>0</v>
      </c>
      <c r="EV208">
        <f>INDEX('Ambiente-Luminico'!$B$2:$DZ$1000, MATCH($P208, 'Ambiente-Luminico'!$M$2:$M$1000, 0), MATCH(EV$1, 'Ambiente-Luminico'!$B$1:$DZ$1, 0))</f>
        <v>1</v>
      </c>
      <c r="EW208">
        <f>INDEX('Ambiente-Luminico'!$B$2:$DZ$1000, MATCH($P208, 'Ambiente-Luminico'!$M$2:$M$1000, 0), MATCH(EW$1, 'Ambiente-Luminico'!$B$1:$DZ$1, 0))</f>
        <v>0.55357140000000005</v>
      </c>
      <c r="EX208">
        <f>INDEX('Ambiente-Luminico'!$B$2:$DZ$1000, MATCH($P208, 'Ambiente-Luminico'!$M$2:$M$1000, 0), MATCH(EX$1, 'Ambiente-Luminico'!$B$1:$DZ$1, 0))</f>
        <v>0</v>
      </c>
      <c r="EY208">
        <f>INDEX('Ambiente-Luminico'!$B$2:$DZ$1000, MATCH($P208, 'Ambiente-Luminico'!$M$2:$M$1000, 0), MATCH(EY$1, 'Ambiente-Luminico'!$B$1:$DZ$1, 0))</f>
        <v>0.83021040000000002</v>
      </c>
      <c r="EZ208">
        <f>INDEX('Ambiente-Luminico'!$B$2:$DZ$1000, MATCH($P208, 'Ambiente-Luminico'!$M$2:$M$1000, 0), MATCH(EZ$1, 'Ambiente-Luminico'!$B$1:$DZ$1, 0))</f>
        <v>0.14718687999999999</v>
      </c>
      <c r="FA208">
        <f>INDEX('Ambiente-Luminico'!$B$2:$DZ$1000, MATCH($P208, 'Ambiente-Luminico'!$M$2:$M$1000, 0), MATCH(FA$1, 'Ambiente-Luminico'!$B$1:$DZ$1, 0))</f>
        <v>2939.7669999999998</v>
      </c>
      <c r="FB208">
        <f>INDEX('Ambiente-Luminico'!$B$2:$DZ$1000, MATCH($P208, 'Ambiente-Luminico'!$M$2:$M$1000, 0), MATCH(FB$1, 'Ambiente-Luminico'!$B$1:$DZ$1, 0))</f>
        <v>0.44196429999999998</v>
      </c>
    </row>
    <row r="209" spans="1:158" x14ac:dyDescent="0.3">
      <c r="A209">
        <f>IF(INDEX(Plan1!O$5:O$1000,ROW()-1)="","",INDEX(Plan1!O$5:O$1000,ROW()-1))</f>
        <v>208</v>
      </c>
      <c r="B209" t="str">
        <f>IF(INDEX(Plan1!P$5:P$1000,ROW()-1)="","",INDEX(Plan1!P$5:P$1000,ROW()-1))</f>
        <v>CTD-HVAC_dia-V25-ST</v>
      </c>
      <c r="C209" t="str">
        <f>IF(INDEX(Plan1!Q$5:Q$1000,ROW()-1)="","",INDEX(Plan1!Q$5:Q$1000,ROW()-1))</f>
        <v>CTD</v>
      </c>
      <c r="D209" t="str">
        <f>IF(INDEX(Plan1!R$5:R$1000,ROW()-1)="","",INDEX(Plan1!R$5:R$1000,ROW()-1))</f>
        <v>HVAC_dia</v>
      </c>
      <c r="E209" t="str">
        <f>IF(INDEX(Plan1!S$5:S$1000,ROW()-1)="","",INDEX(Plan1!S$5:S$1000,ROW()-1))</f>
        <v>V25</v>
      </c>
      <c r="F209" t="str">
        <f>IF(INDEX(Plan1!T$5:T$1000,ROW()-1)="","",INDEX(Plan1!T$5:T$1000,ROW()-1))</f>
        <v>ST</v>
      </c>
      <c r="G209" t="str">
        <f>IF(INDEX(Plan1!U$5:U$1000,ROW()-1)="","",INDEX(Plan1!U$5:U$1000,ROW()-1))</f>
        <v>DORMITÓRIO 3</v>
      </c>
      <c r="H209">
        <f>IF(INDEX(Plan1!W$5:W$1000,ROW()-1)="","",INDEX(Plan1!W$5:W$1000,ROW()-1))</f>
        <v>22</v>
      </c>
      <c r="I209">
        <f>IF(INDEX(Plan1!X$5:X$1000,ROW()-1)="","",INDEX(Plan1!X$5:X$1000,ROW()-1))</f>
        <v>31.02</v>
      </c>
      <c r="J209">
        <f>IF(INDEX(Plan1!Y$5:Y$1000,ROW()-1)="","",INDEX(Plan1!Y$5:Y$1000,ROW()-1))</f>
        <v>10.24</v>
      </c>
      <c r="K209" s="16">
        <f>IF(INDEX(Plan1!Z$5:Z$1000,ROW()-1)="","",INDEX(Plan1!Z$5:Z$1000,ROW()-1))</f>
        <v>0.33</v>
      </c>
      <c r="L209" s="2">
        <f>IF(INDEX(Plan1!AA$5:AA$1000,ROW()-1)="","",INDEX(Plan1!AA$5:AA$1000,ROW()-1))</f>
        <v>0.47</v>
      </c>
      <c r="M209" t="str">
        <f t="shared" si="172"/>
        <v>ST</v>
      </c>
      <c r="N209" t="str">
        <f t="shared" si="173"/>
        <v>Oeste</v>
      </c>
      <c r="O209" t="str">
        <f t="shared" si="174"/>
        <v>CTD-HVAC_dia-V25-ST-DORMITÓRIO 3-ST</v>
      </c>
      <c r="P209" t="str">
        <f t="shared" si="175"/>
        <v>CTD-VN-V25-ST-DORMITÓRIO 3-ST</v>
      </c>
      <c r="Q209" t="str">
        <f t="shared" si="176"/>
        <v>CTD_ST_V25</v>
      </c>
      <c r="R209" t="str">
        <f t="shared" si="177"/>
        <v>CTD_ST_V25_sDG</v>
      </c>
      <c r="S209" t="str">
        <f t="shared" si="178"/>
        <v>CTD-DORM-03</v>
      </c>
      <c r="T209" t="str">
        <f t="shared" si="179"/>
        <v>CTD-HVAC_dia-V86-ST-DORMITÓRIO 3-ST</v>
      </c>
      <c r="U209">
        <f>INDEX('Ambiente-Termico'!$B$2:$EC$1000, MATCH($O209, 'Ambiente-Termico'!$I$2:$I$1000, 0), MATCH(U$1, 'Ambiente-Termico'!$B$1:$EC$1, 0))</f>
        <v>8760</v>
      </c>
      <c r="V209">
        <f>INDEX('Ambiente-Termico'!$B$2:$EC$1000, MATCH($O209, 'Ambiente-Termico'!$I$2:$I$1000, 0), MATCH(V$1, 'Ambiente-Termico'!$B$1:$EC$1, 0))</f>
        <v>24.01</v>
      </c>
      <c r="W209">
        <f>INDEX('Ambiente-Termico'!$B$2:$EC$1000, MATCH($O209, 'Ambiente-Termico'!$I$2:$I$1000, 0), MATCH(W$1, 'Ambiente-Termico'!$B$1:$EC$1, 0))</f>
        <v>24.01</v>
      </c>
      <c r="X209">
        <f>INDEX('Ambiente-Termico'!$B$2:$EC$1000, MATCH($O209, 'Ambiente-Termico'!$I$2:$I$1000, 0), MATCH(X$1, 'Ambiente-Termico'!$B$1:$EC$1, 0))</f>
        <v>22.16</v>
      </c>
      <c r="Y209">
        <f>INDEX('Ambiente-Termico'!$B$2:$EC$1000, MATCH($O209, 'Ambiente-Termico'!$I$2:$I$1000, 0), MATCH(Y$1, 'Ambiente-Termico'!$B$1:$EC$1, 0))</f>
        <v>22.16</v>
      </c>
      <c r="Z209">
        <f>INDEX('Ambiente-Termico'!$B$2:$EC$1000, MATCH($O209, 'Ambiente-Termico'!$I$2:$I$1000, 0), MATCH(Z$1, 'Ambiente-Termico'!$B$1:$EC$1, 0))</f>
        <v>28.6</v>
      </c>
      <c r="AA209">
        <f>INDEX('Ambiente-Termico'!$B$2:$EC$1000, MATCH($O209, 'Ambiente-Termico'!$I$2:$I$1000, 0), MATCH(AA$1, 'Ambiente-Termico'!$B$1:$EC$1, 0))</f>
        <v>28.6</v>
      </c>
      <c r="AB209">
        <f>INDEX('Ambiente-Termico'!$B$2:$EC$1000, MATCH($O209, 'Ambiente-Termico'!$I$2:$I$1000, 0), MATCH(AB$1, 'Ambiente-Termico'!$B$1:$EC$1, 0))</f>
        <v>21.53</v>
      </c>
      <c r="AC209">
        <f>INDEX('Ambiente-Termico'!$B$2:$EC$1000, MATCH($O209, 'Ambiente-Termico'!$I$2:$I$1000, 0), MATCH(AC$1, 'Ambiente-Termico'!$B$1:$EC$1, 0))</f>
        <v>21.53</v>
      </c>
      <c r="AD209">
        <f>INDEX('Ambiente-Termico'!$B$2:$EC$1000, MATCH($O209, 'Ambiente-Termico'!$I$2:$I$1000, 0), MATCH(AD$1, 'Ambiente-Termico'!$B$1:$EC$1, 0))</f>
        <v>26.3</v>
      </c>
      <c r="AE209">
        <f>INDEX('Ambiente-Termico'!$B$2:$EC$1000, MATCH($O209, 'Ambiente-Termico'!$I$2:$I$1000, 0), MATCH(AE$1, 'Ambiente-Termico'!$B$1:$EC$1, 0))</f>
        <v>26.3</v>
      </c>
      <c r="AF209">
        <f>INDEX('Ambiente-Termico'!$B$2:$EC$1000, MATCH($O209, 'Ambiente-Termico'!$I$2:$I$1000, 0), MATCH(AF$1, 'Ambiente-Termico'!$B$1:$EC$1, 0))</f>
        <v>21.85</v>
      </c>
      <c r="AG209">
        <f>INDEX('Ambiente-Termico'!$B$2:$EC$1000, MATCH($O209, 'Ambiente-Termico'!$I$2:$I$1000, 0), MATCH(AG$1, 'Ambiente-Termico'!$B$1:$EC$1, 0))</f>
        <v>21.85</v>
      </c>
      <c r="AH209" s="2">
        <f t="shared" si="180"/>
        <v>0</v>
      </c>
      <c r="AI209" s="2">
        <f t="shared" si="180"/>
        <v>0</v>
      </c>
      <c r="AJ209" s="2">
        <f t="shared" si="180"/>
        <v>8.0572963294538447E-3</v>
      </c>
      <c r="AK209" s="2">
        <f t="shared" si="180"/>
        <v>8.0572963294538447E-3</v>
      </c>
      <c r="AL209" s="2">
        <f t="shared" si="180"/>
        <v>2.0547945205479423E-2</v>
      </c>
      <c r="AM209" s="2">
        <f t="shared" si="180"/>
        <v>2.0547945205479423E-2</v>
      </c>
      <c r="AN209" s="2">
        <f t="shared" si="180"/>
        <v>2.0027309968138285E-2</v>
      </c>
      <c r="AO209" s="2">
        <f t="shared" si="180"/>
        <v>2.0027309968138285E-2</v>
      </c>
      <c r="AP209" s="2">
        <f t="shared" si="180"/>
        <v>1.1278195488721776E-2</v>
      </c>
      <c r="AQ209" s="2">
        <f t="shared" si="180"/>
        <v>1.1278195488721776E-2</v>
      </c>
      <c r="AR209" s="2">
        <f t="shared" si="180"/>
        <v>1.3544018058690654E-2</v>
      </c>
      <c r="AS209" s="2">
        <f t="shared" si="137"/>
        <v>1.3544018058690654E-2</v>
      </c>
      <c r="AT209">
        <f>INDEX('Ambiente-Termico'!$B$2:$EC$1000, MATCH($O209, 'Ambiente-Termico'!$I$2:$I$1000, 0), MATCH(AT$1, 'Ambiente-Termico'!$B$1:$EC$1, 0))</f>
        <v>0</v>
      </c>
      <c r="AU209" s="2">
        <f>INDEX('Ambiente-Termico'!$B$2:$EC$1000, MATCH($O209, 'Ambiente-Termico'!$I$2:$I$1000, 0), MATCH(AU$1, 'Ambiente-Termico'!$B$1:$EC$1, 0))</f>
        <v>0</v>
      </c>
      <c r="AV209">
        <f>INDEX('Ambiente-Termico'!$B$2:$EC$1000, MATCH($O209, 'Ambiente-Termico'!$I$2:$I$1000, 0), MATCH(AV$1, 'Ambiente-Termico'!$B$1:$EC$1, 0))</f>
        <v>8760</v>
      </c>
      <c r="AW209" s="2">
        <f>INDEX('Ambiente-Termico'!$B$2:$EC$1000, MATCH($O209, 'Ambiente-Termico'!$I$2:$I$1000, 0), MATCH(AW$1, 'Ambiente-Termico'!$B$1:$EC$1, 0))</f>
        <v>1</v>
      </c>
      <c r="AX209">
        <f>INDEX('Ambiente-Termico'!$B$2:$EC$1000, MATCH($O209, 'Ambiente-Termico'!$I$2:$I$1000, 0), MATCH(AX$1, 'Ambiente-Termico'!$B$1:$EC$1, 0))</f>
        <v>0</v>
      </c>
      <c r="AY209" s="2">
        <f>INDEX('Ambiente-Termico'!$B$2:$EC$1000, MATCH($O209, 'Ambiente-Termico'!$I$2:$I$1000, 0), MATCH(AY$1, 'Ambiente-Termico'!$B$1:$EC$1, 0))</f>
        <v>0</v>
      </c>
      <c r="AZ209">
        <f>INDEX('Ambiente-Termico'!$B$2:$EC$1000, MATCH($O209, 'Ambiente-Termico'!$I$2:$I$1000, 0), MATCH(AZ$1, 'Ambiente-Termico'!$B$1:$EC$1, 0))</f>
        <v>0</v>
      </c>
      <c r="BA209" s="2">
        <f>INDEX('Ambiente-Termico'!$B$2:$EC$1000, MATCH($O209, 'Ambiente-Termico'!$I$2:$I$1000, 0), MATCH(BA$1, 'Ambiente-Termico'!$B$1:$EC$1, 0))</f>
        <v>0</v>
      </c>
      <c r="BB209">
        <f>INDEX('Ambiente-Termico'!$B$2:$EC$1000, MATCH($O209, 'Ambiente-Termico'!$I$2:$I$1000, 0), MATCH(BB$1, 'Ambiente-Termico'!$B$1:$EC$1, 0))</f>
        <v>8760</v>
      </c>
      <c r="BC209" s="2">
        <f>INDEX('Ambiente-Termico'!$B$2:$EC$1000, MATCH($O209, 'Ambiente-Termico'!$I$2:$I$1000, 0), MATCH(BC$1, 'Ambiente-Termico'!$B$1:$EC$1, 0))</f>
        <v>1</v>
      </c>
      <c r="BD209" t="e">
        <f>INDEX('Ambiente-Termico'!$B$2:$EC$1000, MATCH($O209, 'Ambiente-Termico'!$I$2:$I$1000, 0), MATCH(BD$1, 'Ambiente-Termico'!$B$1:$EC$1, 0))</f>
        <v>#N/A</v>
      </c>
      <c r="BE209" s="2" t="e">
        <f>INDEX('Ambiente-Termico'!$B$2:$EC$1000, MATCH($O209, 'Ambiente-Termico'!$I$2:$I$1000, 0), MATCH(BE$1, 'Ambiente-Termico'!$B$1:$EC$1, 0))</f>
        <v>#N/A</v>
      </c>
      <c r="BF209">
        <f>INDEX('Ambiente-Termico'!$B$2:$EC$1000, MATCH($O209, 'Ambiente-Termico'!$I$2:$I$1000, 0), MATCH(BF$1, 'Ambiente-Termico'!$B$1:$EC$1, 0))</f>
        <v>5</v>
      </c>
      <c r="BG209" s="2">
        <f>INDEX('Ambiente-Termico'!$B$2:$EC$1000, MATCH($O209, 'Ambiente-Termico'!$I$2:$I$1000, 0), MATCH(BG$1, 'Ambiente-Termico'!$B$1:$EC$1, 0))</f>
        <v>5.7077625570776253E-4</v>
      </c>
      <c r="BH209">
        <f>INDEX('Ambiente-Termico'!$B$2:$EC$1000, MATCH($O209, 'Ambiente-Termico'!$I$2:$I$1000, 0), MATCH(BH$1, 'Ambiente-Termico'!$B$1:$EC$1, 0))</f>
        <v>0</v>
      </c>
      <c r="BI209" s="2">
        <f>INDEX('Ambiente-Termico'!$B$2:$EC$1000, MATCH($O209, 'Ambiente-Termico'!$I$2:$I$1000, 0), MATCH(BI$1, 'Ambiente-Termico'!$B$1:$EC$1, 0))</f>
        <v>0</v>
      </c>
      <c r="BJ209">
        <f>INDEX('Ambiente-Termico'!$B$2:$EC$1000, MATCH($O209, 'Ambiente-Termico'!$I$2:$I$1000, 0), MATCH(BJ$1, 'Ambiente-Termico'!$B$1:$EC$1, 0))</f>
        <v>8755</v>
      </c>
      <c r="BK209" s="2">
        <f>INDEX('Ambiente-Termico'!$B$2:$EC$1000, MATCH($O209, 'Ambiente-Termico'!$I$2:$I$1000, 0), MATCH(BK$1, 'Ambiente-Termico'!$B$1:$EC$1, 0))</f>
        <v>0.99942922374429222</v>
      </c>
      <c r="BL209">
        <f>INDEX('Ambiente-Termico'!$B$2:$EC$1000, MATCH($O209, 'Ambiente-Termico'!$I$2:$I$1000, 0), MATCH(BL$1, 'Ambiente-Termico'!$B$1:$EC$1, 0))</f>
        <v>5</v>
      </c>
      <c r="BM209" s="2">
        <f>INDEX('Ambiente-Termico'!$B$2:$EC$1000, MATCH($O209, 'Ambiente-Termico'!$I$2:$I$1000, 0), MATCH(BM$1, 'Ambiente-Termico'!$B$1:$EC$1, 0))</f>
        <v>5.7077625570776253E-4</v>
      </c>
      <c r="BN209">
        <f>INDEX('Ambiente-Termico'!$B$2:$EC$1000, MATCH($O209, 'Ambiente-Termico'!$I$2:$I$1000, 0), MATCH(BN$1, 'Ambiente-Termico'!$B$1:$EC$1, 0))</f>
        <v>0</v>
      </c>
      <c r="BO209" s="2">
        <f>INDEX('Ambiente-Termico'!$B$2:$EC$1000, MATCH($O209, 'Ambiente-Termico'!$I$2:$I$1000, 0), MATCH(BO$1, 'Ambiente-Termico'!$B$1:$EC$1, 0))</f>
        <v>0</v>
      </c>
      <c r="BP209">
        <f>INDEX('Ambiente-Termico'!$B$2:$EC$1000, MATCH($O209, 'Ambiente-Termico'!$I$2:$I$1000, 0), MATCH(BP$1, 'Ambiente-Termico'!$B$1:$EC$1, 0))</f>
        <v>8755</v>
      </c>
      <c r="BQ209" s="2">
        <f>INDEX('Ambiente-Termico'!$B$2:$EC$1000, MATCH($O209, 'Ambiente-Termico'!$I$2:$I$1000, 0), MATCH(BQ$1, 'Ambiente-Termico'!$B$1:$EC$1, 0))</f>
        <v>0.99942922374429222</v>
      </c>
      <c r="BR209">
        <f>INDEX('Ambiente-Termico'!$B$2:$EC$1000, MATCH($O209, 'Ambiente-Termico'!$I$2:$I$1000, 0), MATCH(BR$1, 'Ambiente-Termico'!$B$1:$EC$1, 0))</f>
        <v>0</v>
      </c>
      <c r="BS209" s="2">
        <f>INDEX('Ambiente-Termico'!$B$2:$EC$1000, MATCH($O209, 'Ambiente-Termico'!$I$2:$I$1000, 0), MATCH(BS$1, 'Ambiente-Termico'!$B$1:$EC$1, 0))</f>
        <v>0</v>
      </c>
      <c r="BT209">
        <f>INDEX('Ambiente-Termico'!$B$2:$EC$1000, MATCH($O209, 'Ambiente-Termico'!$I$2:$I$1000, 0), MATCH(BT$1, 'Ambiente-Termico'!$B$1:$EC$1, 0))</f>
        <v>2485</v>
      </c>
      <c r="BU209" s="2">
        <f>INDEX('Ambiente-Termico'!$B$2:$EC$1000, MATCH($O209, 'Ambiente-Termico'!$I$2:$I$1000, 0), MATCH(BU$1, 'Ambiente-Termico'!$B$1:$EC$1, 0))</f>
        <v>0.283675799086758</v>
      </c>
      <c r="BV209">
        <f>INDEX('Ambiente-Termico'!$B$2:$EC$1000, MATCH($O209, 'Ambiente-Termico'!$I$2:$I$1000, 0), MATCH(BV$1, 'Ambiente-Termico'!$B$1:$EC$1, 0))</f>
        <v>6275</v>
      </c>
      <c r="BW209" s="2">
        <f>INDEX('Ambiente-Termico'!$B$2:$EC$1000, MATCH($O209, 'Ambiente-Termico'!$I$2:$I$1000, 0), MATCH(BW$1, 'Ambiente-Termico'!$B$1:$EC$1, 0))</f>
        <v>0.716324200913242</v>
      </c>
      <c r="BX209">
        <f>INDEX('Ambiente-Termico'!$B$2:$EC$1000, MATCH($O209, 'Ambiente-Termico'!$I$2:$I$1000, 0), MATCH(BX$1, 'Ambiente-Termico'!$B$1:$EC$1, 0))</f>
        <v>0</v>
      </c>
      <c r="BY209" s="2">
        <f>INDEX('Ambiente-Termico'!$B$2:$EC$1000, MATCH($O209, 'Ambiente-Termico'!$I$2:$I$1000, 0), MATCH(BY$1, 'Ambiente-Termico'!$B$1:$EC$1, 0))</f>
        <v>0</v>
      </c>
      <c r="BZ209">
        <f>INDEX('Ambiente-Termico'!$B$2:$EC$1000, MATCH($O209, 'Ambiente-Termico'!$I$2:$I$1000, 0), MATCH(BZ$1, 'Ambiente-Termico'!$B$1:$EC$1, 0))</f>
        <v>2485</v>
      </c>
      <c r="CA209" s="2">
        <f>INDEX('Ambiente-Termico'!$B$2:$EC$1000, MATCH($O209, 'Ambiente-Termico'!$I$2:$I$1000, 0), MATCH(CA$1, 'Ambiente-Termico'!$B$1:$EC$1, 0))</f>
        <v>0.283675799086758</v>
      </c>
      <c r="CB209">
        <f>INDEX('Ambiente-Termico'!$B$2:$EC$1000, MATCH($O209, 'Ambiente-Termico'!$I$2:$I$1000, 0), MATCH(CB$1, 'Ambiente-Termico'!$B$1:$EC$1, 0))</f>
        <v>6275</v>
      </c>
      <c r="CC209" s="2">
        <f>INDEX('Ambiente-Termico'!$B$2:$EC$1000, MATCH($O209, 'Ambiente-Termico'!$I$2:$I$1000, 0), MATCH(CC$1, 'Ambiente-Termico'!$B$1:$EC$1, 0))</f>
        <v>0.716324200913242</v>
      </c>
      <c r="CD209">
        <f>INDEX('Ambiente-Termico'!$B$2:$EC$1000, MATCH($O209, 'Ambiente-Termico'!$I$2:$I$1000, 0), MATCH(CD$1, 'Ambiente-Termico'!$B$1:$EC$1, 0))</f>
        <v>2833.9</v>
      </c>
      <c r="CE209">
        <f>INDEX('Ambiente-Termico'!$B$2:$EC$1000, MATCH($O209, 'Ambiente-Termico'!$I$2:$I$1000, 0), MATCH(CE$1, 'Ambiente-Termico'!$B$1:$EC$1, 0))</f>
        <v>945.24</v>
      </c>
      <c r="CF209">
        <f>INDEX('Ambiente-Termico'!$B$2:$EC$1000, MATCH($O209, 'Ambiente-Termico'!$I$2:$I$1000, 0), MATCH(CF$1, 'Ambiente-Termico'!$B$1:$EC$1, 0))</f>
        <v>128.81363636363636</v>
      </c>
      <c r="CG209">
        <f>INDEX('Ambiente-Termico'!$B$2:$EC$1000, MATCH($O209, 'Ambiente-Termico'!$I$2:$I$1000, 0), MATCH(CG$1, 'Ambiente-Termico'!$B$1:$EC$1, 0))</f>
        <v>42.965454545454548</v>
      </c>
      <c r="CH209">
        <f>INDEX('Ambiente-Termico'!$B$2:$EC$1000, MATCH($O209, 'Ambiente-Termico'!$I$2:$I$1000, 0), MATCH(CH$1, 'Ambiente-Termico'!$B$1:$EC$1, 0))</f>
        <v>85.848181818181814</v>
      </c>
      <c r="CI209">
        <f>INDEX('Ambiente-Termico'!$B$2:$EC$1000, MATCH($O209, 'Ambiente-Termico'!$I$2:$I$1000, 0), MATCH(CI$1, 'Ambiente-Termico'!$B$1:$EC$1, 0))</f>
        <v>1135.8599999999999</v>
      </c>
      <c r="CJ209">
        <f>INDEX('Ambiente-Termico'!$B$2:$EC$1000, MATCH($O209, 'Ambiente-Termico'!$I$2:$I$1000, 0), MATCH(CJ$1, 'Ambiente-Termico'!$B$1:$EC$1, 0))</f>
        <v>51.934553794708279</v>
      </c>
      <c r="CK209">
        <f>INDEX('Ambiente-Termico'!$B$2:$EC$1000, MATCH($O209, 'Ambiente-Termico'!$I$2:$I$1000, 0), MATCH(CK$1, 'Ambiente-Termico'!$B$1:$EC$1, 0))</f>
        <v>180.11</v>
      </c>
      <c r="CL209">
        <f>INDEX('Ambiente-Termico'!$B$2:$EC$1000, MATCH($O209, 'Ambiente-Termico'!$I$2:$I$1000, 0), MATCH(CL$1, 'Ambiente-Termico'!$B$1:$EC$1, 0))</f>
        <v>136.05000000000001</v>
      </c>
      <c r="CM209">
        <f>INDEX('Ambiente-Termico'!$B$2:$EC$1000, MATCH($O209, 'Ambiente-Termico'!$I$2:$I$1000, 0), MATCH(CM$1, 'Ambiente-Termico'!$B$1:$EC$1, 0))</f>
        <v>31.6</v>
      </c>
      <c r="CN209" t="str">
        <f>INDEX('Ambiente-Termico'!$B$2:$EC$1000, MATCH($O209, 'Ambiente-Termico'!$I$2:$I$1000, 0), MATCH(CN$1, 'Ambiente-Termico'!$B$1:$EC$1, 0))</f>
        <v xml:space="preserve"> 02/21  17:00:00</v>
      </c>
      <c r="CO209">
        <f>INDEX('Ambiente-Termico'!$B$2:$EC$1000, MATCH($O209, 'Ambiente-Termico'!$I$2:$I$1000, 0), MATCH(CO$1, 'Ambiente-Termico'!$B$1:$EC$1, 0))</f>
        <v>1313.8753121698439</v>
      </c>
      <c r="CP209">
        <f>INDEX('Ambiente-Termico'!$B$2:$EC$1000, MATCH($O209, 'Ambiente-Termico'!$I$2:$I$1000, 0), MATCH(CP$1, 'Ambiente-Termico'!$B$1:$EC$1, 0))</f>
        <v>81</v>
      </c>
      <c r="CQ209">
        <f>INDEX('Ambiente-Termico'!$B$2:$EC$1000, MATCH($O209, 'Ambiente-Termico'!$I$2:$I$1000, 0), MATCH(CQ$1, 'Ambiente-Termico'!$B$1:$EC$1, 0))</f>
        <v>60.662500000000023</v>
      </c>
      <c r="CR209">
        <f>INDEX('Ambiente-Termico'!$B$2:$EC$1000, MATCH($O209, 'Ambiente-Termico'!$I$2:$I$1000, 0), MATCH(CR$1, 'Ambiente-Termico'!$B$1:$EC$1, 0))</f>
        <v>0</v>
      </c>
      <c r="CS209">
        <f>INDEX('Ambiente-Termico'!$B$2:$EC$1000, MATCH($O209, 'Ambiente-Termico'!$I$2:$I$1000, 0), MATCH(CS$1, 'Ambiente-Termico'!$B$1:$EC$1, 0))</f>
        <v>2277.410380897506</v>
      </c>
      <c r="CT209">
        <f>INDEX('Ambiente-Termico'!$B$2:$EC$1000, MATCH($O209, 'Ambiente-Termico'!$I$2:$I$1000, 0), MATCH(CT$1, 'Ambiente-Termico'!$B$1:$EC$1, 0))</f>
        <v>686.49840161251564</v>
      </c>
      <c r="CU209">
        <f>INDEX('Ambiente-Termico'!$B$2:$EC$1000, MATCH($O209, 'Ambiente-Termico'!$I$2:$I$1000, 0), MATCH(CU$1, 'Ambiente-Termico'!$B$1:$EC$1, 0))</f>
        <v>1590.911979284991</v>
      </c>
      <c r="CV209">
        <f>INDEX('Ambiente-Termico'!$B$2:$EC$1000, MATCH($O209, 'Ambiente-Termico'!$I$2:$I$1000, 0), MATCH(CV$1, 'Ambiente-Termico'!$B$1:$EC$1, 0))</f>
        <v>-1105.6736011382229</v>
      </c>
      <c r="CW209">
        <f>INDEX('Ambiente-Termico'!$B$2:$EC$1000, MATCH($O209, 'Ambiente-Termico'!$I$2:$I$1000, 0), MATCH(CW$1, 'Ambiente-Termico'!$B$1:$EC$1, 0))</f>
        <v>0</v>
      </c>
      <c r="CX209">
        <f>INDEX('Ambiente-Termico'!$B$2:$EC$1000, MATCH($O209, 'Ambiente-Termico'!$I$2:$I$1000, 0), MATCH(CX$1, 'Ambiente-Termico'!$B$1:$EC$1, 0))</f>
        <v>0.4760324105611744</v>
      </c>
      <c r="CY209">
        <f>INDEX('Ambiente-Termico'!$B$2:$EC$1000, MATCH($O209, 'Ambiente-Termico'!$I$2:$I$1000, 0), MATCH(CY$1, 'Ambiente-Termico'!$B$1:$EC$1, 0))</f>
        <v>1313.8753121698439</v>
      </c>
      <c r="CZ209">
        <f>INDEX('Ambiente-Termico'!$B$2:$EC$1000, MATCH($O209, 'Ambiente-Termico'!$I$2:$I$1000, 0), MATCH(CZ$1, 'Ambiente-Termico'!$B$1:$EC$1, 0))</f>
        <v>0</v>
      </c>
      <c r="DA209" t="str">
        <f>INDEX('Ambiente-Termico'!$B$2:$EC$1000, MATCH($O209, 'Ambiente-Termico'!$I$2:$I$1000, 0), MATCH(DA$1, 'Ambiente-Termico'!$B$1:$EC$1, 0))</f>
        <v xml:space="preserve"> 03/09  17:00:00</v>
      </c>
      <c r="DB209">
        <f>INDEX('Ambiente-Termico'!$B$2:$EC$1000, MATCH($O209, 'Ambiente-Termico'!$I$2:$I$1000, 0), MATCH(DB$1, 'Ambiente-Termico'!$B$1:$EC$1, 0))</f>
        <v>1213.599518661563</v>
      </c>
      <c r="DC209">
        <f>INDEX('Ambiente-Termico'!$B$2:$EC$1000, MATCH($O209, 'Ambiente-Termico'!$I$2:$I$1000, 0), MATCH(DC$1, 'Ambiente-Termico'!$B$1:$EC$1, 0))</f>
        <v>81</v>
      </c>
      <c r="DD209">
        <f>INDEX('Ambiente-Termico'!$B$2:$EC$1000, MATCH($O209, 'Ambiente-Termico'!$I$2:$I$1000, 0), MATCH(DD$1, 'Ambiente-Termico'!$B$1:$EC$1, 0))</f>
        <v>60.662500000000023</v>
      </c>
      <c r="DE209">
        <f>INDEX('Ambiente-Termico'!$B$2:$EC$1000, MATCH($O209, 'Ambiente-Termico'!$I$2:$I$1000, 0), MATCH(DE$1, 'Ambiente-Termico'!$B$1:$EC$1, 0))</f>
        <v>0</v>
      </c>
      <c r="DF209">
        <f>INDEX('Ambiente-Termico'!$B$2:$EC$1000, MATCH($O209, 'Ambiente-Termico'!$I$2:$I$1000, 0), MATCH(DF$1, 'Ambiente-Termico'!$B$1:$EC$1, 0))</f>
        <v>2010.1452300761739</v>
      </c>
      <c r="DG209">
        <f>INDEX('Ambiente-Termico'!$B$2:$EC$1000, MATCH($O209, 'Ambiente-Termico'!$I$2:$I$1000, 0), MATCH(DG$1, 'Ambiente-Termico'!$B$1:$EC$1, 0))</f>
        <v>611.64134550510857</v>
      </c>
      <c r="DH209">
        <f>INDEX('Ambiente-Termico'!$B$2:$EC$1000, MATCH($O209, 'Ambiente-Termico'!$I$2:$I$1000, 0), MATCH(DH$1, 'Ambiente-Termico'!$B$1:$EC$1, 0))</f>
        <v>1398.5038845710651</v>
      </c>
      <c r="DI209">
        <f>INDEX('Ambiente-Termico'!$B$2:$EC$1000, MATCH($O209, 'Ambiente-Termico'!$I$2:$I$1000, 0), MATCH(DI$1, 'Ambiente-Termico'!$B$1:$EC$1, 0))</f>
        <v>-937.09004190891596</v>
      </c>
      <c r="DJ209">
        <f>INDEX('Ambiente-Termico'!$B$2:$EC$1000, MATCH($O209, 'Ambiente-Termico'!$I$2:$I$1000, 0), MATCH(DJ$1, 'Ambiente-Termico'!$B$1:$EC$1, 0))</f>
        <v>0</v>
      </c>
      <c r="DK209">
        <f>INDEX('Ambiente-Termico'!$B$2:$EC$1000, MATCH($O209, 'Ambiente-Termico'!$I$2:$I$1000, 0), MATCH(DK$1, 'Ambiente-Termico'!$B$1:$EC$1, 0))</f>
        <v>-1.1181695056948231</v>
      </c>
      <c r="DL209">
        <f>INDEX('Ambiente-Termico'!$B$2:$EC$1000, MATCH($O209, 'Ambiente-Termico'!$I$2:$I$1000, 0), MATCH(DL$1, 'Ambiente-Termico'!$B$1:$EC$1, 0))</f>
        <v>1213.599518661563</v>
      </c>
      <c r="DM209">
        <f>INDEX('Ambiente-Termico'!$B$2:$EC$1000, MATCH($O209, 'Ambiente-Termico'!$I$2:$I$1000, 0), MATCH(DM$1, 'Ambiente-Termico'!$B$1:$EC$1, 0))</f>
        <v>0</v>
      </c>
      <c r="DN209" s="2">
        <f t="shared" si="138"/>
        <v>0.55910037121511502</v>
      </c>
      <c r="DO209" s="2">
        <f t="shared" si="139"/>
        <v>3.0055513940053125E-2</v>
      </c>
      <c r="DP209" s="2">
        <f t="shared" si="140"/>
        <v>0.55910037121511502</v>
      </c>
      <c r="DQ209" s="2">
        <f t="shared" si="141"/>
        <v>3.0055513940053125E-2</v>
      </c>
      <c r="DR209" s="2">
        <f t="shared" si="142"/>
        <v>0.65364816862613495</v>
      </c>
      <c r="DS209" s="2">
        <f t="shared" si="143"/>
        <v>0.84328296430384775</v>
      </c>
      <c r="DT209" s="2">
        <f t="shared" si="144"/>
        <v>-0.57106997232923473</v>
      </c>
      <c r="DU209" s="2">
        <f t="shared" si="145"/>
        <v>0.21349344978165929</v>
      </c>
      <c r="DV209" s="2">
        <f t="shared" si="146"/>
        <v>-0.17751428076856501</v>
      </c>
      <c r="DW209" s="2">
        <f t="shared" si="147"/>
        <v>0.10810047981936211</v>
      </c>
      <c r="DX209" s="2">
        <f t="shared" si="148"/>
        <v>0.11240840548536635</v>
      </c>
      <c r="DY209" s="2">
        <f t="shared" si="149"/>
        <v>6.1649685666313195E-2</v>
      </c>
      <c r="DZ209" s="2">
        <f t="shared" si="150"/>
        <v>4.6170667367070685E-2</v>
      </c>
      <c r="EA209" s="2">
        <f t="shared" si="151"/>
        <v>0</v>
      </c>
      <c r="EB209" s="2">
        <f t="shared" si="152"/>
        <v>1.733353507599134</v>
      </c>
      <c r="EC209" s="2">
        <f t="shared" si="153"/>
        <v>0.52249889715849407</v>
      </c>
      <c r="ED209" s="2">
        <f t="shared" si="154"/>
        <v>1.2108546104406404</v>
      </c>
      <c r="EE209" s="2">
        <f t="shared" si="155"/>
        <v>-0.84153617234212341</v>
      </c>
      <c r="EF209" s="2">
        <f t="shared" si="156"/>
        <v>0</v>
      </c>
      <c r="EG209" s="2">
        <f t="shared" si="157"/>
        <v>3.6231170960584878E-4</v>
      </c>
      <c r="EH209" s="2">
        <f t="shared" si="158"/>
        <v>1</v>
      </c>
      <c r="EI209" s="2">
        <f t="shared" si="159"/>
        <v>0</v>
      </c>
      <c r="EJ209" s="2">
        <f t="shared" si="160"/>
        <v>0.12211916386853527</v>
      </c>
      <c r="EK209" s="2">
        <f t="shared" si="161"/>
        <v>6.6743599313002444E-2</v>
      </c>
      <c r="EL209" s="2">
        <f t="shared" si="162"/>
        <v>4.998559991759275E-2</v>
      </c>
      <c r="EM209" s="2">
        <f t="shared" si="163"/>
        <v>0</v>
      </c>
      <c r="EN209" s="2">
        <f t="shared" si="164"/>
        <v>1.6563497258907069</v>
      </c>
      <c r="EO209" s="2">
        <f t="shared" si="165"/>
        <v>0.50398944305751425</v>
      </c>
      <c r="EP209" s="2">
        <f t="shared" si="166"/>
        <v>1.1523602828331925</v>
      </c>
      <c r="EQ209" s="2">
        <f t="shared" si="167"/>
        <v>-0.772157558979918</v>
      </c>
      <c r="ER209" s="2">
        <f t="shared" si="168"/>
        <v>0</v>
      </c>
      <c r="ES209" s="2">
        <f t="shared" si="169"/>
        <v>-9.2136614138411455E-4</v>
      </c>
      <c r="ET209" s="2">
        <f t="shared" si="170"/>
        <v>1</v>
      </c>
      <c r="EU209" s="2">
        <f t="shared" si="171"/>
        <v>0</v>
      </c>
      <c r="EV209">
        <f>INDEX('Ambiente-Luminico'!$B$2:$DZ$1000, MATCH($P209, 'Ambiente-Luminico'!$M$2:$M$1000, 0), MATCH(EV$1, 'Ambiente-Luminico'!$B$1:$DZ$1, 0))</f>
        <v>0.76785713</v>
      </c>
      <c r="EW209">
        <f>INDEX('Ambiente-Luminico'!$B$2:$DZ$1000, MATCH($P209, 'Ambiente-Luminico'!$M$2:$M$1000, 0), MATCH(EW$1, 'Ambiente-Luminico'!$B$1:$DZ$1, 0))</f>
        <v>0.53571427000000005</v>
      </c>
      <c r="EX209">
        <f>INDEX('Ambiente-Luminico'!$B$2:$DZ$1000, MATCH($P209, 'Ambiente-Luminico'!$M$2:$M$1000, 0), MATCH(EX$1, 'Ambiente-Luminico'!$B$1:$DZ$1, 0))</f>
        <v>0</v>
      </c>
      <c r="EY209">
        <f>INDEX('Ambiente-Luminico'!$B$2:$DZ$1000, MATCH($P209, 'Ambiente-Luminico'!$M$2:$M$1000, 0), MATCH(EY$1, 'Ambiente-Luminico'!$B$1:$DZ$1, 0))</f>
        <v>0.57331692999999995</v>
      </c>
      <c r="EZ209">
        <f>INDEX('Ambiente-Luminico'!$B$2:$DZ$1000, MATCH($P209, 'Ambiente-Luminico'!$M$2:$M$1000, 0), MATCH(EZ$1, 'Ambiente-Luminico'!$B$1:$DZ$1, 0))</f>
        <v>4.8101763999999998E-2</v>
      </c>
      <c r="FA209">
        <f>INDEX('Ambiente-Luminico'!$B$2:$DZ$1000, MATCH($P209, 'Ambiente-Luminico'!$M$2:$M$1000, 0), MATCH(FA$1, 'Ambiente-Luminico'!$B$1:$DZ$1, 0))</f>
        <v>658.23159999999996</v>
      </c>
      <c r="FB209">
        <f>INDEX('Ambiente-Luminico'!$B$2:$DZ$1000, MATCH($P209, 'Ambiente-Luminico'!$M$2:$M$1000, 0), MATCH(FB$1, 'Ambiente-Luminico'!$B$1:$DZ$1, 0))</f>
        <v>0.44196429999999998</v>
      </c>
    </row>
    <row r="210" spans="1:158" x14ac:dyDescent="0.3">
      <c r="A210">
        <f>IF(INDEX(Plan1!O$5:O$1000,ROW()-1)="","",INDEX(Plan1!O$5:O$1000,ROW()-1))</f>
        <v>209</v>
      </c>
      <c r="B210" t="str">
        <f>IF(INDEX(Plan1!P$5:P$1000,ROW()-1)="","",INDEX(Plan1!P$5:P$1000,ROW()-1))</f>
        <v>CTD-HVAC_dia-V60-ST</v>
      </c>
      <c r="C210" t="str">
        <f>IF(INDEX(Plan1!Q$5:Q$1000,ROW()-1)="","",INDEX(Plan1!Q$5:Q$1000,ROW()-1))</f>
        <v>CTD</v>
      </c>
      <c r="D210" t="str">
        <f>IF(INDEX(Plan1!R$5:R$1000,ROW()-1)="","",INDEX(Plan1!R$5:R$1000,ROW()-1))</f>
        <v>HVAC_dia</v>
      </c>
      <c r="E210" t="str">
        <f>IF(INDEX(Plan1!S$5:S$1000,ROW()-1)="","",INDEX(Plan1!S$5:S$1000,ROW()-1))</f>
        <v>V60</v>
      </c>
      <c r="F210" t="str">
        <f>IF(INDEX(Plan1!T$5:T$1000,ROW()-1)="","",INDEX(Plan1!T$5:T$1000,ROW()-1))</f>
        <v>ST</v>
      </c>
      <c r="G210" t="str">
        <f>IF(INDEX(Plan1!U$5:U$1000,ROW()-1)="","",INDEX(Plan1!U$5:U$1000,ROW()-1))</f>
        <v>DORMITÓRIO 3</v>
      </c>
      <c r="H210">
        <f>IF(INDEX(Plan1!W$5:W$1000,ROW()-1)="","",INDEX(Plan1!W$5:W$1000,ROW()-1))</f>
        <v>22</v>
      </c>
      <c r="I210">
        <f>IF(INDEX(Plan1!X$5:X$1000,ROW()-1)="","",INDEX(Plan1!X$5:X$1000,ROW()-1))</f>
        <v>31.02</v>
      </c>
      <c r="J210">
        <f>IF(INDEX(Plan1!Y$5:Y$1000,ROW()-1)="","",INDEX(Plan1!Y$5:Y$1000,ROW()-1))</f>
        <v>10.24</v>
      </c>
      <c r="K210" s="16">
        <f>IF(INDEX(Plan1!Z$5:Z$1000,ROW()-1)="","",INDEX(Plan1!Z$5:Z$1000,ROW()-1))</f>
        <v>0.33</v>
      </c>
      <c r="L210" s="2">
        <f>IF(INDEX(Plan1!AA$5:AA$1000,ROW()-1)="","",INDEX(Plan1!AA$5:AA$1000,ROW()-1))</f>
        <v>0.47</v>
      </c>
      <c r="M210" t="str">
        <f t="shared" si="172"/>
        <v>ST</v>
      </c>
      <c r="N210" t="str">
        <f t="shared" si="173"/>
        <v>Oeste</v>
      </c>
      <c r="O210" t="str">
        <f t="shared" si="174"/>
        <v>CTD-HVAC_dia-V60-ST-DORMITÓRIO 3-ST</v>
      </c>
      <c r="P210" t="str">
        <f t="shared" si="175"/>
        <v>CTD-VN-V60-ST-DORMITÓRIO 3-ST</v>
      </c>
      <c r="Q210" t="str">
        <f t="shared" si="176"/>
        <v>CTD_ST_V60</v>
      </c>
      <c r="R210" t="str">
        <f t="shared" si="177"/>
        <v>CTD_ST_V60_sDG</v>
      </c>
      <c r="S210" t="str">
        <f t="shared" si="178"/>
        <v>CTD-DORM-03</v>
      </c>
      <c r="T210" t="str">
        <f t="shared" si="179"/>
        <v>CTD-HVAC_dia-V86-ST-DORMITÓRIO 3-ST</v>
      </c>
      <c r="U210">
        <f>INDEX('Ambiente-Termico'!$B$2:$EC$1000, MATCH($O210, 'Ambiente-Termico'!$I$2:$I$1000, 0), MATCH(U$1, 'Ambiente-Termico'!$B$1:$EC$1, 0))</f>
        <v>8760</v>
      </c>
      <c r="V210">
        <f>INDEX('Ambiente-Termico'!$B$2:$EC$1000, MATCH($O210, 'Ambiente-Termico'!$I$2:$I$1000, 0), MATCH(V$1, 'Ambiente-Termico'!$B$1:$EC$1, 0))</f>
        <v>24.01</v>
      </c>
      <c r="W210">
        <f>INDEX('Ambiente-Termico'!$B$2:$EC$1000, MATCH($O210, 'Ambiente-Termico'!$I$2:$I$1000, 0), MATCH(W$1, 'Ambiente-Termico'!$B$1:$EC$1, 0))</f>
        <v>24.01</v>
      </c>
      <c r="X210">
        <f>INDEX('Ambiente-Termico'!$B$2:$EC$1000, MATCH($O210, 'Ambiente-Termico'!$I$2:$I$1000, 0), MATCH(X$1, 'Ambiente-Termico'!$B$1:$EC$1, 0))</f>
        <v>22.3</v>
      </c>
      <c r="Y210">
        <f>INDEX('Ambiente-Termico'!$B$2:$EC$1000, MATCH($O210, 'Ambiente-Termico'!$I$2:$I$1000, 0), MATCH(Y$1, 'Ambiente-Termico'!$B$1:$EC$1, 0))</f>
        <v>22.3</v>
      </c>
      <c r="Z210">
        <f>INDEX('Ambiente-Termico'!$B$2:$EC$1000, MATCH($O210, 'Ambiente-Termico'!$I$2:$I$1000, 0), MATCH(Z$1, 'Ambiente-Termico'!$B$1:$EC$1, 0))</f>
        <v>29.24</v>
      </c>
      <c r="AA210">
        <f>INDEX('Ambiente-Termico'!$B$2:$EC$1000, MATCH($O210, 'Ambiente-Termico'!$I$2:$I$1000, 0), MATCH(AA$1, 'Ambiente-Termico'!$B$1:$EC$1, 0))</f>
        <v>29.24</v>
      </c>
      <c r="AB210">
        <f>INDEX('Ambiente-Termico'!$B$2:$EC$1000, MATCH($O210, 'Ambiente-Termico'!$I$2:$I$1000, 0), MATCH(AB$1, 'Ambiente-Termico'!$B$1:$EC$1, 0))</f>
        <v>21.84</v>
      </c>
      <c r="AC210">
        <f>INDEX('Ambiente-Termico'!$B$2:$EC$1000, MATCH($O210, 'Ambiente-Termico'!$I$2:$I$1000, 0), MATCH(AC$1, 'Ambiente-Termico'!$B$1:$EC$1, 0))</f>
        <v>21.84</v>
      </c>
      <c r="AD210">
        <f>INDEX('Ambiente-Termico'!$B$2:$EC$1000, MATCH($O210, 'Ambiente-Termico'!$I$2:$I$1000, 0), MATCH(AD$1, 'Ambiente-Termico'!$B$1:$EC$1, 0))</f>
        <v>26.62</v>
      </c>
      <c r="AE210">
        <f>INDEX('Ambiente-Termico'!$B$2:$EC$1000, MATCH($O210, 'Ambiente-Termico'!$I$2:$I$1000, 0), MATCH(AE$1, 'Ambiente-Termico'!$B$1:$EC$1, 0))</f>
        <v>26.62</v>
      </c>
      <c r="AF210">
        <f>INDEX('Ambiente-Termico'!$B$2:$EC$1000, MATCH($O210, 'Ambiente-Termico'!$I$2:$I$1000, 0), MATCH(AF$1, 'Ambiente-Termico'!$B$1:$EC$1, 0))</f>
        <v>22.07</v>
      </c>
      <c r="AG210">
        <f>INDEX('Ambiente-Termico'!$B$2:$EC$1000, MATCH($O210, 'Ambiente-Termico'!$I$2:$I$1000, 0), MATCH(AG$1, 'Ambiente-Termico'!$B$1:$EC$1, 0))</f>
        <v>22.07</v>
      </c>
      <c r="AH210" s="2">
        <f t="shared" si="180"/>
        <v>0</v>
      </c>
      <c r="AI210" s="2">
        <f t="shared" si="180"/>
        <v>0</v>
      </c>
      <c r="AJ210" s="2">
        <f t="shared" si="180"/>
        <v>1.7905102954342E-3</v>
      </c>
      <c r="AK210" s="2">
        <f t="shared" si="180"/>
        <v>1.7905102954342E-3</v>
      </c>
      <c r="AL210" s="2">
        <f t="shared" si="180"/>
        <v>-1.36986301369868E-3</v>
      </c>
      <c r="AM210" s="2">
        <f t="shared" si="180"/>
        <v>-1.36986301369868E-3</v>
      </c>
      <c r="AN210" s="2">
        <f t="shared" si="180"/>
        <v>5.9171597633135287E-3</v>
      </c>
      <c r="AO210" s="2">
        <f t="shared" si="180"/>
        <v>5.9171597633135287E-3</v>
      </c>
      <c r="AP210" s="2">
        <f t="shared" si="180"/>
        <v>-7.518796992480592E-4</v>
      </c>
      <c r="AQ210" s="2">
        <f t="shared" si="180"/>
        <v>-7.518796992480592E-4</v>
      </c>
      <c r="AR210" s="2">
        <f t="shared" si="180"/>
        <v>3.6117381489840783E-3</v>
      </c>
      <c r="AS210" s="2">
        <f t="shared" si="137"/>
        <v>3.6117381489840783E-3</v>
      </c>
      <c r="AT210">
        <f>INDEX('Ambiente-Termico'!$B$2:$EC$1000, MATCH($O210, 'Ambiente-Termico'!$I$2:$I$1000, 0), MATCH(AT$1, 'Ambiente-Termico'!$B$1:$EC$1, 0))</f>
        <v>0</v>
      </c>
      <c r="AU210" s="2">
        <f>INDEX('Ambiente-Termico'!$B$2:$EC$1000, MATCH($O210, 'Ambiente-Termico'!$I$2:$I$1000, 0), MATCH(AU$1, 'Ambiente-Termico'!$B$1:$EC$1, 0))</f>
        <v>0</v>
      </c>
      <c r="AV210">
        <f>INDEX('Ambiente-Termico'!$B$2:$EC$1000, MATCH($O210, 'Ambiente-Termico'!$I$2:$I$1000, 0), MATCH(AV$1, 'Ambiente-Termico'!$B$1:$EC$1, 0))</f>
        <v>8760</v>
      </c>
      <c r="AW210" s="2">
        <f>INDEX('Ambiente-Termico'!$B$2:$EC$1000, MATCH($O210, 'Ambiente-Termico'!$I$2:$I$1000, 0), MATCH(AW$1, 'Ambiente-Termico'!$B$1:$EC$1, 0))</f>
        <v>1</v>
      </c>
      <c r="AX210">
        <f>INDEX('Ambiente-Termico'!$B$2:$EC$1000, MATCH($O210, 'Ambiente-Termico'!$I$2:$I$1000, 0), MATCH(AX$1, 'Ambiente-Termico'!$B$1:$EC$1, 0))</f>
        <v>0</v>
      </c>
      <c r="AY210" s="2">
        <f>INDEX('Ambiente-Termico'!$B$2:$EC$1000, MATCH($O210, 'Ambiente-Termico'!$I$2:$I$1000, 0), MATCH(AY$1, 'Ambiente-Termico'!$B$1:$EC$1, 0))</f>
        <v>0</v>
      </c>
      <c r="AZ210">
        <f>INDEX('Ambiente-Termico'!$B$2:$EC$1000, MATCH($O210, 'Ambiente-Termico'!$I$2:$I$1000, 0), MATCH(AZ$1, 'Ambiente-Termico'!$B$1:$EC$1, 0))</f>
        <v>0</v>
      </c>
      <c r="BA210" s="2">
        <f>INDEX('Ambiente-Termico'!$B$2:$EC$1000, MATCH($O210, 'Ambiente-Termico'!$I$2:$I$1000, 0), MATCH(BA$1, 'Ambiente-Termico'!$B$1:$EC$1, 0))</f>
        <v>0</v>
      </c>
      <c r="BB210">
        <f>INDEX('Ambiente-Termico'!$B$2:$EC$1000, MATCH($O210, 'Ambiente-Termico'!$I$2:$I$1000, 0), MATCH(BB$1, 'Ambiente-Termico'!$B$1:$EC$1, 0))</f>
        <v>8760</v>
      </c>
      <c r="BC210" s="2">
        <f>INDEX('Ambiente-Termico'!$B$2:$EC$1000, MATCH($O210, 'Ambiente-Termico'!$I$2:$I$1000, 0), MATCH(BC$1, 'Ambiente-Termico'!$B$1:$EC$1, 0))</f>
        <v>1</v>
      </c>
      <c r="BD210" t="e">
        <f>INDEX('Ambiente-Termico'!$B$2:$EC$1000, MATCH($O210, 'Ambiente-Termico'!$I$2:$I$1000, 0), MATCH(BD$1, 'Ambiente-Termico'!$B$1:$EC$1, 0))</f>
        <v>#N/A</v>
      </c>
      <c r="BE210" s="2" t="e">
        <f>INDEX('Ambiente-Termico'!$B$2:$EC$1000, MATCH($O210, 'Ambiente-Termico'!$I$2:$I$1000, 0), MATCH(BE$1, 'Ambiente-Termico'!$B$1:$EC$1, 0))</f>
        <v>#N/A</v>
      </c>
      <c r="BF210">
        <f>INDEX('Ambiente-Termico'!$B$2:$EC$1000, MATCH($O210, 'Ambiente-Termico'!$I$2:$I$1000, 0), MATCH(BF$1, 'Ambiente-Termico'!$B$1:$EC$1, 0))</f>
        <v>28</v>
      </c>
      <c r="BG210" s="2">
        <f>INDEX('Ambiente-Termico'!$B$2:$EC$1000, MATCH($O210, 'Ambiente-Termico'!$I$2:$I$1000, 0), MATCH(BG$1, 'Ambiente-Termico'!$B$1:$EC$1, 0))</f>
        <v>3.1963470319634701E-3</v>
      </c>
      <c r="BH210">
        <f>INDEX('Ambiente-Termico'!$B$2:$EC$1000, MATCH($O210, 'Ambiente-Termico'!$I$2:$I$1000, 0), MATCH(BH$1, 'Ambiente-Termico'!$B$1:$EC$1, 0))</f>
        <v>0</v>
      </c>
      <c r="BI210" s="2">
        <f>INDEX('Ambiente-Termico'!$B$2:$EC$1000, MATCH($O210, 'Ambiente-Termico'!$I$2:$I$1000, 0), MATCH(BI$1, 'Ambiente-Termico'!$B$1:$EC$1, 0))</f>
        <v>0</v>
      </c>
      <c r="BJ210">
        <f>INDEX('Ambiente-Termico'!$B$2:$EC$1000, MATCH($O210, 'Ambiente-Termico'!$I$2:$I$1000, 0), MATCH(BJ$1, 'Ambiente-Termico'!$B$1:$EC$1, 0))</f>
        <v>8732</v>
      </c>
      <c r="BK210" s="2">
        <f>INDEX('Ambiente-Termico'!$B$2:$EC$1000, MATCH($O210, 'Ambiente-Termico'!$I$2:$I$1000, 0), MATCH(BK$1, 'Ambiente-Termico'!$B$1:$EC$1, 0))</f>
        <v>0.99680365296803652</v>
      </c>
      <c r="BL210">
        <f>INDEX('Ambiente-Termico'!$B$2:$EC$1000, MATCH($O210, 'Ambiente-Termico'!$I$2:$I$1000, 0), MATCH(BL$1, 'Ambiente-Termico'!$B$1:$EC$1, 0))</f>
        <v>28</v>
      </c>
      <c r="BM210" s="2">
        <f>INDEX('Ambiente-Termico'!$B$2:$EC$1000, MATCH($O210, 'Ambiente-Termico'!$I$2:$I$1000, 0), MATCH(BM$1, 'Ambiente-Termico'!$B$1:$EC$1, 0))</f>
        <v>3.1963470319634701E-3</v>
      </c>
      <c r="BN210">
        <f>INDEX('Ambiente-Termico'!$B$2:$EC$1000, MATCH($O210, 'Ambiente-Termico'!$I$2:$I$1000, 0), MATCH(BN$1, 'Ambiente-Termico'!$B$1:$EC$1, 0))</f>
        <v>0</v>
      </c>
      <c r="BO210" s="2">
        <f>INDEX('Ambiente-Termico'!$B$2:$EC$1000, MATCH($O210, 'Ambiente-Termico'!$I$2:$I$1000, 0), MATCH(BO$1, 'Ambiente-Termico'!$B$1:$EC$1, 0))</f>
        <v>0</v>
      </c>
      <c r="BP210">
        <f>INDEX('Ambiente-Termico'!$B$2:$EC$1000, MATCH($O210, 'Ambiente-Termico'!$I$2:$I$1000, 0), MATCH(BP$1, 'Ambiente-Termico'!$B$1:$EC$1, 0))</f>
        <v>8732</v>
      </c>
      <c r="BQ210" s="2">
        <f>INDEX('Ambiente-Termico'!$B$2:$EC$1000, MATCH($O210, 'Ambiente-Termico'!$I$2:$I$1000, 0), MATCH(BQ$1, 'Ambiente-Termico'!$B$1:$EC$1, 0))</f>
        <v>0.99680365296803652</v>
      </c>
      <c r="BR210">
        <f>INDEX('Ambiente-Termico'!$B$2:$EC$1000, MATCH($O210, 'Ambiente-Termico'!$I$2:$I$1000, 0), MATCH(BR$1, 'Ambiente-Termico'!$B$1:$EC$1, 0))</f>
        <v>0</v>
      </c>
      <c r="BS210" s="2">
        <f>INDEX('Ambiente-Termico'!$B$2:$EC$1000, MATCH($O210, 'Ambiente-Termico'!$I$2:$I$1000, 0), MATCH(BS$1, 'Ambiente-Termico'!$B$1:$EC$1, 0))</f>
        <v>0</v>
      </c>
      <c r="BT210">
        <f>INDEX('Ambiente-Termico'!$B$2:$EC$1000, MATCH($O210, 'Ambiente-Termico'!$I$2:$I$1000, 0), MATCH(BT$1, 'Ambiente-Termico'!$B$1:$EC$1, 0))</f>
        <v>2174</v>
      </c>
      <c r="BU210" s="2">
        <f>INDEX('Ambiente-Termico'!$B$2:$EC$1000, MATCH($O210, 'Ambiente-Termico'!$I$2:$I$1000, 0), MATCH(BU$1, 'Ambiente-Termico'!$B$1:$EC$1, 0))</f>
        <v>0.24817351598173509</v>
      </c>
      <c r="BV210">
        <f>INDEX('Ambiente-Termico'!$B$2:$EC$1000, MATCH($O210, 'Ambiente-Termico'!$I$2:$I$1000, 0), MATCH(BV$1, 'Ambiente-Termico'!$B$1:$EC$1, 0))</f>
        <v>6586</v>
      </c>
      <c r="BW210" s="2">
        <f>INDEX('Ambiente-Termico'!$B$2:$EC$1000, MATCH($O210, 'Ambiente-Termico'!$I$2:$I$1000, 0), MATCH(BW$1, 'Ambiente-Termico'!$B$1:$EC$1, 0))</f>
        <v>0.7518264840182648</v>
      </c>
      <c r="BX210">
        <f>INDEX('Ambiente-Termico'!$B$2:$EC$1000, MATCH($O210, 'Ambiente-Termico'!$I$2:$I$1000, 0), MATCH(BX$1, 'Ambiente-Termico'!$B$1:$EC$1, 0))</f>
        <v>0</v>
      </c>
      <c r="BY210" s="2">
        <f>INDEX('Ambiente-Termico'!$B$2:$EC$1000, MATCH($O210, 'Ambiente-Termico'!$I$2:$I$1000, 0), MATCH(BY$1, 'Ambiente-Termico'!$B$1:$EC$1, 0))</f>
        <v>0</v>
      </c>
      <c r="BZ210">
        <f>INDEX('Ambiente-Termico'!$B$2:$EC$1000, MATCH($O210, 'Ambiente-Termico'!$I$2:$I$1000, 0), MATCH(BZ$1, 'Ambiente-Termico'!$B$1:$EC$1, 0))</f>
        <v>2174</v>
      </c>
      <c r="CA210" s="2">
        <f>INDEX('Ambiente-Termico'!$B$2:$EC$1000, MATCH($O210, 'Ambiente-Termico'!$I$2:$I$1000, 0), MATCH(CA$1, 'Ambiente-Termico'!$B$1:$EC$1, 0))</f>
        <v>0.24817351598173509</v>
      </c>
      <c r="CB210">
        <f>INDEX('Ambiente-Termico'!$B$2:$EC$1000, MATCH($O210, 'Ambiente-Termico'!$I$2:$I$1000, 0), MATCH(CB$1, 'Ambiente-Termico'!$B$1:$EC$1, 0))</f>
        <v>6586</v>
      </c>
      <c r="CC210" s="2">
        <f>INDEX('Ambiente-Termico'!$B$2:$EC$1000, MATCH($O210, 'Ambiente-Termico'!$I$2:$I$1000, 0), MATCH(CC$1, 'Ambiente-Termico'!$B$1:$EC$1, 0))</f>
        <v>0.7518264840182648</v>
      </c>
      <c r="CD210">
        <f>INDEX('Ambiente-Termico'!$B$2:$EC$1000, MATCH($O210, 'Ambiente-Termico'!$I$2:$I$1000, 0), MATCH(CD$1, 'Ambiente-Termico'!$B$1:$EC$1, 0))</f>
        <v>4898.79</v>
      </c>
      <c r="CE210">
        <f>INDEX('Ambiente-Termico'!$B$2:$EC$1000, MATCH($O210, 'Ambiente-Termico'!$I$2:$I$1000, 0), MATCH(CE$1, 'Ambiente-Termico'!$B$1:$EC$1, 0))</f>
        <v>946.73</v>
      </c>
      <c r="CF210">
        <f>INDEX('Ambiente-Termico'!$B$2:$EC$1000, MATCH($O210, 'Ambiente-Termico'!$I$2:$I$1000, 0), MATCH(CF$1, 'Ambiente-Termico'!$B$1:$EC$1, 0))</f>
        <v>222.67227272727271</v>
      </c>
      <c r="CG210">
        <f>INDEX('Ambiente-Termico'!$B$2:$EC$1000, MATCH($O210, 'Ambiente-Termico'!$I$2:$I$1000, 0), MATCH(CG$1, 'Ambiente-Termico'!$B$1:$EC$1, 0))</f>
        <v>43.033181818181816</v>
      </c>
      <c r="CH210">
        <f>INDEX('Ambiente-Termico'!$B$2:$EC$1000, MATCH($O210, 'Ambiente-Termico'!$I$2:$I$1000, 0), MATCH(CH$1, 'Ambiente-Termico'!$B$1:$EC$1, 0))</f>
        <v>179.6390909090909</v>
      </c>
      <c r="CI210">
        <f>INDEX('Ambiente-Termico'!$B$2:$EC$1000, MATCH($O210, 'Ambiente-Termico'!$I$2:$I$1000, 0), MATCH(CI$1, 'Ambiente-Termico'!$B$1:$EC$1, 0))</f>
        <v>4066.02</v>
      </c>
      <c r="CJ210">
        <f>INDEX('Ambiente-Termico'!$B$2:$EC$1000, MATCH($O210, 'Ambiente-Termico'!$I$2:$I$1000, 0), MATCH(CJ$1, 'Ambiente-Termico'!$B$1:$EC$1, 0))</f>
        <v>46.112273347470207</v>
      </c>
      <c r="CK210">
        <f>INDEX('Ambiente-Termico'!$B$2:$EC$1000, MATCH($O210, 'Ambiente-Termico'!$I$2:$I$1000, 0), MATCH(CK$1, 'Ambiente-Termico'!$B$1:$EC$1, 0))</f>
        <v>221.66</v>
      </c>
      <c r="CL210">
        <f>INDEX('Ambiente-Termico'!$B$2:$EC$1000, MATCH($O210, 'Ambiente-Termico'!$I$2:$I$1000, 0), MATCH(CL$1, 'Ambiente-Termico'!$B$1:$EC$1, 0))</f>
        <v>121.13</v>
      </c>
      <c r="CM210">
        <f>INDEX('Ambiente-Termico'!$B$2:$EC$1000, MATCH($O210, 'Ambiente-Termico'!$I$2:$I$1000, 0), MATCH(CM$1, 'Ambiente-Termico'!$B$1:$EC$1, 0))</f>
        <v>35.049999999999997</v>
      </c>
      <c r="CN210" t="str">
        <f>INDEX('Ambiente-Termico'!$B$2:$EC$1000, MATCH($O210, 'Ambiente-Termico'!$I$2:$I$1000, 0), MATCH(CN$1, 'Ambiente-Termico'!$B$1:$EC$1, 0))</f>
        <v xml:space="preserve"> 02/21  17:00:00</v>
      </c>
      <c r="CO210">
        <f>INDEX('Ambiente-Termico'!$B$2:$EC$1000, MATCH($O210, 'Ambiente-Termico'!$I$2:$I$1000, 0), MATCH(CO$1, 'Ambiente-Termico'!$B$1:$EC$1, 0))</f>
        <v>1482.8717193828741</v>
      </c>
      <c r="CP210">
        <f>INDEX('Ambiente-Termico'!$B$2:$EC$1000, MATCH($O210, 'Ambiente-Termico'!$I$2:$I$1000, 0), MATCH(CP$1, 'Ambiente-Termico'!$B$1:$EC$1, 0))</f>
        <v>81</v>
      </c>
      <c r="CQ210">
        <f>INDEX('Ambiente-Termico'!$B$2:$EC$1000, MATCH($O210, 'Ambiente-Termico'!$I$2:$I$1000, 0), MATCH(CQ$1, 'Ambiente-Termico'!$B$1:$EC$1, 0))</f>
        <v>60.662500000000023</v>
      </c>
      <c r="CR210">
        <f>INDEX('Ambiente-Termico'!$B$2:$EC$1000, MATCH($O210, 'Ambiente-Termico'!$I$2:$I$1000, 0), MATCH(CR$1, 'Ambiente-Termico'!$B$1:$EC$1, 0))</f>
        <v>0</v>
      </c>
      <c r="CS210">
        <f>INDEX('Ambiente-Termico'!$B$2:$EC$1000, MATCH($O210, 'Ambiente-Termico'!$I$2:$I$1000, 0), MATCH(CS$1, 'Ambiente-Termico'!$B$1:$EC$1, 0))</f>
        <v>3685.9177057045072</v>
      </c>
      <c r="CT210">
        <f>INDEX('Ambiente-Termico'!$B$2:$EC$1000, MATCH($O210, 'Ambiente-Termico'!$I$2:$I$1000, 0), MATCH(CT$1, 'Ambiente-Termico'!$B$1:$EC$1, 0))</f>
        <v>2662.1528285917639</v>
      </c>
      <c r="CU210">
        <f>INDEX('Ambiente-Termico'!$B$2:$EC$1000, MATCH($O210, 'Ambiente-Termico'!$I$2:$I$1000, 0), MATCH(CU$1, 'Ambiente-Termico'!$B$1:$EC$1, 0))</f>
        <v>1023.764877112743</v>
      </c>
      <c r="CV210">
        <f>INDEX('Ambiente-Termico'!$B$2:$EC$1000, MATCH($O210, 'Ambiente-Termico'!$I$2:$I$1000, 0), MATCH(CV$1, 'Ambiente-Termico'!$B$1:$EC$1, 0))</f>
        <v>-2345.370035984386</v>
      </c>
      <c r="CW210">
        <f>INDEX('Ambiente-Termico'!$B$2:$EC$1000, MATCH($O210, 'Ambiente-Termico'!$I$2:$I$1000, 0), MATCH(CW$1, 'Ambiente-Termico'!$B$1:$EC$1, 0))</f>
        <v>0</v>
      </c>
      <c r="CX210">
        <f>INDEX('Ambiente-Termico'!$B$2:$EC$1000, MATCH($O210, 'Ambiente-Termico'!$I$2:$I$1000, 0), MATCH(CX$1, 'Ambiente-Termico'!$B$1:$EC$1, 0))</f>
        <v>0.66154966275257721</v>
      </c>
      <c r="CY210">
        <f>INDEX('Ambiente-Termico'!$B$2:$EC$1000, MATCH($O210, 'Ambiente-Termico'!$I$2:$I$1000, 0), MATCH(CY$1, 'Ambiente-Termico'!$B$1:$EC$1, 0))</f>
        <v>1482.8717193828741</v>
      </c>
      <c r="CZ210">
        <f>INDEX('Ambiente-Termico'!$B$2:$EC$1000, MATCH($O210, 'Ambiente-Termico'!$I$2:$I$1000, 0), MATCH(CZ$1, 'Ambiente-Termico'!$B$1:$EC$1, 0))</f>
        <v>0</v>
      </c>
      <c r="DA210" t="str">
        <f>INDEX('Ambiente-Termico'!$B$2:$EC$1000, MATCH($O210, 'Ambiente-Termico'!$I$2:$I$1000, 0), MATCH(DA$1, 'Ambiente-Termico'!$B$1:$EC$1, 0))</f>
        <v xml:space="preserve"> 03/09  17:00:00</v>
      </c>
      <c r="DB210">
        <f>INDEX('Ambiente-Termico'!$B$2:$EC$1000, MATCH($O210, 'Ambiente-Termico'!$I$2:$I$1000, 0), MATCH(DB$1, 'Ambiente-Termico'!$B$1:$EC$1, 0))</f>
        <v>1377.2013073253399</v>
      </c>
      <c r="DC210">
        <f>INDEX('Ambiente-Termico'!$B$2:$EC$1000, MATCH($O210, 'Ambiente-Termico'!$I$2:$I$1000, 0), MATCH(DC$1, 'Ambiente-Termico'!$B$1:$EC$1, 0))</f>
        <v>81</v>
      </c>
      <c r="DD210">
        <f>INDEX('Ambiente-Termico'!$B$2:$EC$1000, MATCH($O210, 'Ambiente-Termico'!$I$2:$I$1000, 0), MATCH(DD$1, 'Ambiente-Termico'!$B$1:$EC$1, 0))</f>
        <v>60.662500000000023</v>
      </c>
      <c r="DE210">
        <f>INDEX('Ambiente-Termico'!$B$2:$EC$1000, MATCH($O210, 'Ambiente-Termico'!$I$2:$I$1000, 0), MATCH(DE$1, 'Ambiente-Termico'!$B$1:$EC$1, 0))</f>
        <v>0</v>
      </c>
      <c r="DF210">
        <f>INDEX('Ambiente-Termico'!$B$2:$EC$1000, MATCH($O210, 'Ambiente-Termico'!$I$2:$I$1000, 0), MATCH(DF$1, 'Ambiente-Termico'!$B$1:$EC$1, 0))</f>
        <v>3213.6145780807692</v>
      </c>
      <c r="DG210">
        <f>INDEX('Ambiente-Termico'!$B$2:$EC$1000, MATCH($O210, 'Ambiente-Termico'!$I$2:$I$1000, 0), MATCH(DG$1, 'Ambiente-Termico'!$B$1:$EC$1, 0))</f>
        <v>2326.1368350939929</v>
      </c>
      <c r="DH210">
        <f>INDEX('Ambiente-Termico'!$B$2:$EC$1000, MATCH($O210, 'Ambiente-Termico'!$I$2:$I$1000, 0), MATCH(DH$1, 'Ambiente-Termico'!$B$1:$EC$1, 0))</f>
        <v>887.47774298677632</v>
      </c>
      <c r="DI210">
        <f>INDEX('Ambiente-Termico'!$B$2:$EC$1000, MATCH($O210, 'Ambiente-Termico'!$I$2:$I$1000, 0), MATCH(DI$1, 'Ambiente-Termico'!$B$1:$EC$1, 0))</f>
        <v>-1977.1017929531249</v>
      </c>
      <c r="DJ210">
        <f>INDEX('Ambiente-Termico'!$B$2:$EC$1000, MATCH($O210, 'Ambiente-Termico'!$I$2:$I$1000, 0), MATCH(DJ$1, 'Ambiente-Termico'!$B$1:$EC$1, 0))</f>
        <v>0</v>
      </c>
      <c r="DK210">
        <f>INDEX('Ambiente-Termico'!$B$2:$EC$1000, MATCH($O210, 'Ambiente-Termico'!$I$2:$I$1000, 0), MATCH(DK$1, 'Ambiente-Termico'!$B$1:$EC$1, 0))</f>
        <v>-0.97397780230380704</v>
      </c>
      <c r="DL210">
        <f>INDEX('Ambiente-Termico'!$B$2:$EC$1000, MATCH($O210, 'Ambiente-Termico'!$I$2:$I$1000, 0), MATCH(DL$1, 'Ambiente-Termico'!$B$1:$EC$1, 0))</f>
        <v>1377.2013073253399</v>
      </c>
      <c r="DM210">
        <f>INDEX('Ambiente-Termico'!$B$2:$EC$1000, MATCH($O210, 'Ambiente-Termico'!$I$2:$I$1000, 0), MATCH(DM$1, 'Ambiente-Termico'!$B$1:$EC$1, 0))</f>
        <v>0</v>
      </c>
      <c r="DN210" s="2">
        <f t="shared" si="138"/>
        <v>0.23784371625847522</v>
      </c>
      <c r="DO210" s="2">
        <f t="shared" si="139"/>
        <v>2.8526571783321186E-2</v>
      </c>
      <c r="DP210" s="2">
        <f t="shared" si="140"/>
        <v>0.23784371625847534</v>
      </c>
      <c r="DQ210" s="2">
        <f t="shared" si="141"/>
        <v>2.8526571783321186E-2</v>
      </c>
      <c r="DR210" s="2">
        <f t="shared" si="142"/>
        <v>0.27525165000614349</v>
      </c>
      <c r="DS210" s="2">
        <f t="shared" si="143"/>
        <v>0.43900251661184575</v>
      </c>
      <c r="DT210" s="2">
        <f t="shared" si="144"/>
        <v>-0.39494041478468933</v>
      </c>
      <c r="DU210" s="2">
        <f t="shared" si="145"/>
        <v>3.2052401746724857E-2</v>
      </c>
      <c r="DV210" s="2">
        <f t="shared" si="146"/>
        <v>-4.8381512895966594E-2</v>
      </c>
      <c r="DW210" s="2">
        <f t="shared" si="147"/>
        <v>1.0725373976855801E-2</v>
      </c>
      <c r="DX210" s="2">
        <f t="shared" si="148"/>
        <v>-1.7575196645136515E-3</v>
      </c>
      <c r="DY210" s="2">
        <f t="shared" si="149"/>
        <v>5.4623740503804148E-2</v>
      </c>
      <c r="DZ210" s="2">
        <f t="shared" si="150"/>
        <v>4.0908798250765682E-2</v>
      </c>
      <c r="EA210" s="2">
        <f t="shared" si="151"/>
        <v>0</v>
      </c>
      <c r="EB210" s="2">
        <f t="shared" si="152"/>
        <v>2.4856618799355576</v>
      </c>
      <c r="EC210" s="2">
        <f t="shared" si="153"/>
        <v>1.7952684603761075</v>
      </c>
      <c r="ED210" s="2">
        <f t="shared" si="154"/>
        <v>0.69039341955944955</v>
      </c>
      <c r="EE210" s="2">
        <f t="shared" si="155"/>
        <v>-1.5816405460618383</v>
      </c>
      <c r="EF210" s="2">
        <f t="shared" si="156"/>
        <v>0</v>
      </c>
      <c r="EG210" s="2">
        <f t="shared" si="157"/>
        <v>4.4612737171081392E-4</v>
      </c>
      <c r="EH210" s="2">
        <f t="shared" si="158"/>
        <v>1</v>
      </c>
      <c r="EI210" s="2">
        <f t="shared" si="159"/>
        <v>0</v>
      </c>
      <c r="EJ210" s="2">
        <f t="shared" si="160"/>
        <v>3.7746253150293674E-3</v>
      </c>
      <c r="EK210" s="2">
        <f t="shared" si="161"/>
        <v>5.8814931099150598E-2</v>
      </c>
      <c r="EL210" s="2">
        <f t="shared" si="162"/>
        <v>4.4047663676570675E-2</v>
      </c>
      <c r="EM210" s="2">
        <f t="shared" si="163"/>
        <v>0</v>
      </c>
      <c r="EN210" s="2">
        <f t="shared" si="164"/>
        <v>2.3334385183832884</v>
      </c>
      <c r="EO210" s="2">
        <f t="shared" si="165"/>
        <v>1.689031823249993</v>
      </c>
      <c r="EP210" s="2">
        <f t="shared" si="166"/>
        <v>0.64440669513329552</v>
      </c>
      <c r="EQ210" s="2">
        <f t="shared" si="167"/>
        <v>-1.4355938978832736</v>
      </c>
      <c r="ER210" s="2">
        <f t="shared" si="168"/>
        <v>0</v>
      </c>
      <c r="ES210" s="2">
        <f t="shared" si="169"/>
        <v>-7.0721527573580905E-4</v>
      </c>
      <c r="ET210" s="2">
        <f t="shared" si="170"/>
        <v>1</v>
      </c>
      <c r="EU210" s="2">
        <f t="shared" si="171"/>
        <v>0</v>
      </c>
      <c r="EV210">
        <f>INDEX('Ambiente-Luminico'!$B$2:$DZ$1000, MATCH($P210, 'Ambiente-Luminico'!$M$2:$M$1000, 0), MATCH(EV$1, 'Ambiente-Luminico'!$B$1:$DZ$1, 0))</f>
        <v>1</v>
      </c>
      <c r="EW210">
        <f>INDEX('Ambiente-Luminico'!$B$2:$DZ$1000, MATCH($P210, 'Ambiente-Luminico'!$M$2:$M$1000, 0), MATCH(EW$1, 'Ambiente-Luminico'!$B$1:$DZ$1, 0))</f>
        <v>0.76785713</v>
      </c>
      <c r="EX210">
        <f>INDEX('Ambiente-Luminico'!$B$2:$DZ$1000, MATCH($P210, 'Ambiente-Luminico'!$M$2:$M$1000, 0), MATCH(EX$1, 'Ambiente-Luminico'!$B$1:$DZ$1, 0))</f>
        <v>0</v>
      </c>
      <c r="EY210">
        <f>INDEX('Ambiente-Luminico'!$B$2:$DZ$1000, MATCH($P210, 'Ambiente-Luminico'!$M$2:$M$1000, 0), MATCH(EY$1, 'Ambiente-Luminico'!$B$1:$DZ$1, 0))</f>
        <v>0.78054299999999999</v>
      </c>
      <c r="EZ210">
        <f>INDEX('Ambiente-Luminico'!$B$2:$DZ$1000, MATCH($P210, 'Ambiente-Luminico'!$M$2:$M$1000, 0), MATCH(EZ$1, 'Ambiente-Luminico'!$B$1:$DZ$1, 0))</f>
        <v>0.18302837</v>
      </c>
      <c r="FA210">
        <f>INDEX('Ambiente-Luminico'!$B$2:$DZ$1000, MATCH($P210, 'Ambiente-Luminico'!$M$2:$M$1000, 0), MATCH(FA$1, 'Ambiente-Luminico'!$B$1:$DZ$1, 0))</f>
        <v>2894.09</v>
      </c>
      <c r="FB210">
        <f>INDEX('Ambiente-Luminico'!$B$2:$DZ$1000, MATCH($P210, 'Ambiente-Luminico'!$M$2:$M$1000, 0), MATCH(FB$1, 'Ambiente-Luminico'!$B$1:$DZ$1, 0))</f>
        <v>0.578125</v>
      </c>
    </row>
    <row r="211" spans="1:158" x14ac:dyDescent="0.3">
      <c r="A211">
        <f>IF(INDEX(Plan1!O$5:O$1000,ROW()-1)="","",INDEX(Plan1!O$5:O$1000,ROW()-1))</f>
        <v>210</v>
      </c>
      <c r="B211" t="str">
        <f>IF(INDEX(Plan1!P$5:P$1000,ROW()-1)="","",INDEX(Plan1!P$5:P$1000,ROW()-1))</f>
        <v>CTD-HVAC_dia-V86-ST</v>
      </c>
      <c r="C211" t="str">
        <f>IF(INDEX(Plan1!Q$5:Q$1000,ROW()-1)="","",INDEX(Plan1!Q$5:Q$1000,ROW()-1))</f>
        <v>CTD</v>
      </c>
      <c r="D211" t="str">
        <f>IF(INDEX(Plan1!R$5:R$1000,ROW()-1)="","",INDEX(Plan1!R$5:R$1000,ROW()-1))</f>
        <v>HVAC_dia</v>
      </c>
      <c r="E211" t="str">
        <f>IF(INDEX(Plan1!S$5:S$1000,ROW()-1)="","",INDEX(Plan1!S$5:S$1000,ROW()-1))</f>
        <v>V86</v>
      </c>
      <c r="F211" t="str">
        <f>IF(INDEX(Plan1!T$5:T$1000,ROW()-1)="","",INDEX(Plan1!T$5:T$1000,ROW()-1))</f>
        <v>ST</v>
      </c>
      <c r="G211" t="str">
        <f>IF(INDEX(Plan1!U$5:U$1000,ROW()-1)="","",INDEX(Plan1!U$5:U$1000,ROW()-1))</f>
        <v>DORMITÓRIO 3</v>
      </c>
      <c r="H211">
        <f>IF(INDEX(Plan1!W$5:W$1000,ROW()-1)="","",INDEX(Plan1!W$5:W$1000,ROW()-1))</f>
        <v>22</v>
      </c>
      <c r="I211">
        <f>IF(INDEX(Plan1!X$5:X$1000,ROW()-1)="","",INDEX(Plan1!X$5:X$1000,ROW()-1))</f>
        <v>31.02</v>
      </c>
      <c r="J211">
        <f>IF(INDEX(Plan1!Y$5:Y$1000,ROW()-1)="","",INDEX(Plan1!Y$5:Y$1000,ROW()-1))</f>
        <v>10.24</v>
      </c>
      <c r="K211" s="16">
        <f>IF(INDEX(Plan1!Z$5:Z$1000,ROW()-1)="","",INDEX(Plan1!Z$5:Z$1000,ROW()-1))</f>
        <v>0.33</v>
      </c>
      <c r="L211" s="2">
        <f>IF(INDEX(Plan1!AA$5:AA$1000,ROW()-1)="","",INDEX(Plan1!AA$5:AA$1000,ROW()-1))</f>
        <v>0.47</v>
      </c>
      <c r="M211" t="str">
        <f t="shared" si="172"/>
        <v>ST</v>
      </c>
      <c r="N211" t="str">
        <f t="shared" si="173"/>
        <v>Oeste</v>
      </c>
      <c r="O211" t="str">
        <f t="shared" si="174"/>
        <v>CTD-HVAC_dia-V86-ST-DORMITÓRIO 3-ST</v>
      </c>
      <c r="P211" t="str">
        <f t="shared" si="175"/>
        <v>CTD-VN-V86-ST-DORMITÓRIO 3-ST</v>
      </c>
      <c r="Q211" t="str">
        <f t="shared" si="176"/>
        <v>CTD_ST_V86</v>
      </c>
      <c r="R211" t="str">
        <f t="shared" si="177"/>
        <v>CTD_ST_V86_sDG</v>
      </c>
      <c r="S211" t="str">
        <f t="shared" si="178"/>
        <v>CTD-DORM-03</v>
      </c>
      <c r="T211" t="str">
        <f t="shared" si="179"/>
        <v>CTD-HVAC_dia-V86-ST-DORMITÓRIO 3-ST</v>
      </c>
      <c r="U211">
        <f>INDEX('Ambiente-Termico'!$B$2:$EC$1000, MATCH($O211, 'Ambiente-Termico'!$I$2:$I$1000, 0), MATCH(U$1, 'Ambiente-Termico'!$B$1:$EC$1, 0))</f>
        <v>8760</v>
      </c>
      <c r="V211">
        <f>INDEX('Ambiente-Termico'!$B$2:$EC$1000, MATCH($O211, 'Ambiente-Termico'!$I$2:$I$1000, 0), MATCH(V$1, 'Ambiente-Termico'!$B$1:$EC$1, 0))</f>
        <v>24.01</v>
      </c>
      <c r="W211">
        <f>INDEX('Ambiente-Termico'!$B$2:$EC$1000, MATCH($O211, 'Ambiente-Termico'!$I$2:$I$1000, 0), MATCH(W$1, 'Ambiente-Termico'!$B$1:$EC$1, 0))</f>
        <v>24.01</v>
      </c>
      <c r="X211">
        <f>INDEX('Ambiente-Termico'!$B$2:$EC$1000, MATCH($O211, 'Ambiente-Termico'!$I$2:$I$1000, 0), MATCH(X$1, 'Ambiente-Termico'!$B$1:$EC$1, 0))</f>
        <v>22.34</v>
      </c>
      <c r="Y211">
        <f>INDEX('Ambiente-Termico'!$B$2:$EC$1000, MATCH($O211, 'Ambiente-Termico'!$I$2:$I$1000, 0), MATCH(Y$1, 'Ambiente-Termico'!$B$1:$EC$1, 0))</f>
        <v>22.34</v>
      </c>
      <c r="Z211">
        <f>INDEX('Ambiente-Termico'!$B$2:$EC$1000, MATCH($O211, 'Ambiente-Termico'!$I$2:$I$1000, 0), MATCH(Z$1, 'Ambiente-Termico'!$B$1:$EC$1, 0))</f>
        <v>29.2</v>
      </c>
      <c r="AA211">
        <f>INDEX('Ambiente-Termico'!$B$2:$EC$1000, MATCH($O211, 'Ambiente-Termico'!$I$2:$I$1000, 0), MATCH(AA$1, 'Ambiente-Termico'!$B$1:$EC$1, 0))</f>
        <v>29.2</v>
      </c>
      <c r="AB211">
        <f>INDEX('Ambiente-Termico'!$B$2:$EC$1000, MATCH($O211, 'Ambiente-Termico'!$I$2:$I$1000, 0), MATCH(AB$1, 'Ambiente-Termico'!$B$1:$EC$1, 0))</f>
        <v>21.97</v>
      </c>
      <c r="AC211">
        <f>INDEX('Ambiente-Termico'!$B$2:$EC$1000, MATCH($O211, 'Ambiente-Termico'!$I$2:$I$1000, 0), MATCH(AC$1, 'Ambiente-Termico'!$B$1:$EC$1, 0))</f>
        <v>21.97</v>
      </c>
      <c r="AD211">
        <f>INDEX('Ambiente-Termico'!$B$2:$EC$1000, MATCH($O211, 'Ambiente-Termico'!$I$2:$I$1000, 0), MATCH(AD$1, 'Ambiente-Termico'!$B$1:$EC$1, 0))</f>
        <v>26.6</v>
      </c>
      <c r="AE211">
        <f>INDEX('Ambiente-Termico'!$B$2:$EC$1000, MATCH($O211, 'Ambiente-Termico'!$I$2:$I$1000, 0), MATCH(AE$1, 'Ambiente-Termico'!$B$1:$EC$1, 0))</f>
        <v>26.6</v>
      </c>
      <c r="AF211">
        <f>INDEX('Ambiente-Termico'!$B$2:$EC$1000, MATCH($O211, 'Ambiente-Termico'!$I$2:$I$1000, 0), MATCH(AF$1, 'Ambiente-Termico'!$B$1:$EC$1, 0))</f>
        <v>22.15</v>
      </c>
      <c r="AG211">
        <f>INDEX('Ambiente-Termico'!$B$2:$EC$1000, MATCH($O211, 'Ambiente-Termico'!$I$2:$I$1000, 0), MATCH(AG$1, 'Ambiente-Termico'!$B$1:$EC$1, 0))</f>
        <v>22.15</v>
      </c>
      <c r="AH211" s="2">
        <f t="shared" si="180"/>
        <v>0</v>
      </c>
      <c r="AI211" s="2">
        <f t="shared" si="180"/>
        <v>0</v>
      </c>
      <c r="AJ211" s="2">
        <f t="shared" si="180"/>
        <v>0</v>
      </c>
      <c r="AK211" s="2">
        <f t="shared" si="180"/>
        <v>0</v>
      </c>
      <c r="AL211" s="2">
        <f t="shared" si="180"/>
        <v>0</v>
      </c>
      <c r="AM211" s="2">
        <f t="shared" si="180"/>
        <v>0</v>
      </c>
      <c r="AN211" s="2">
        <f t="shared" si="180"/>
        <v>0</v>
      </c>
      <c r="AO211" s="2">
        <f t="shared" si="180"/>
        <v>0</v>
      </c>
      <c r="AP211" s="2">
        <f t="shared" si="180"/>
        <v>0</v>
      </c>
      <c r="AQ211" s="2">
        <f t="shared" si="180"/>
        <v>0</v>
      </c>
      <c r="AR211" s="2">
        <f t="shared" si="180"/>
        <v>0</v>
      </c>
      <c r="AS211" s="2">
        <f t="shared" si="137"/>
        <v>0</v>
      </c>
      <c r="AT211">
        <f>INDEX('Ambiente-Termico'!$B$2:$EC$1000, MATCH($O211, 'Ambiente-Termico'!$I$2:$I$1000, 0), MATCH(AT$1, 'Ambiente-Termico'!$B$1:$EC$1, 0))</f>
        <v>0</v>
      </c>
      <c r="AU211" s="2">
        <f>INDEX('Ambiente-Termico'!$B$2:$EC$1000, MATCH($O211, 'Ambiente-Termico'!$I$2:$I$1000, 0), MATCH(AU$1, 'Ambiente-Termico'!$B$1:$EC$1, 0))</f>
        <v>0</v>
      </c>
      <c r="AV211">
        <f>INDEX('Ambiente-Termico'!$B$2:$EC$1000, MATCH($O211, 'Ambiente-Termico'!$I$2:$I$1000, 0), MATCH(AV$1, 'Ambiente-Termico'!$B$1:$EC$1, 0))</f>
        <v>8760</v>
      </c>
      <c r="AW211" s="2">
        <f>INDEX('Ambiente-Termico'!$B$2:$EC$1000, MATCH($O211, 'Ambiente-Termico'!$I$2:$I$1000, 0), MATCH(AW$1, 'Ambiente-Termico'!$B$1:$EC$1, 0))</f>
        <v>1</v>
      </c>
      <c r="AX211">
        <f>INDEX('Ambiente-Termico'!$B$2:$EC$1000, MATCH($O211, 'Ambiente-Termico'!$I$2:$I$1000, 0), MATCH(AX$1, 'Ambiente-Termico'!$B$1:$EC$1, 0))</f>
        <v>0</v>
      </c>
      <c r="AY211" s="2">
        <f>INDEX('Ambiente-Termico'!$B$2:$EC$1000, MATCH($O211, 'Ambiente-Termico'!$I$2:$I$1000, 0), MATCH(AY$1, 'Ambiente-Termico'!$B$1:$EC$1, 0))</f>
        <v>0</v>
      </c>
      <c r="AZ211">
        <f>INDEX('Ambiente-Termico'!$B$2:$EC$1000, MATCH($O211, 'Ambiente-Termico'!$I$2:$I$1000, 0), MATCH(AZ$1, 'Ambiente-Termico'!$B$1:$EC$1, 0))</f>
        <v>0</v>
      </c>
      <c r="BA211" s="2">
        <f>INDEX('Ambiente-Termico'!$B$2:$EC$1000, MATCH($O211, 'Ambiente-Termico'!$I$2:$I$1000, 0), MATCH(BA$1, 'Ambiente-Termico'!$B$1:$EC$1, 0))</f>
        <v>0</v>
      </c>
      <c r="BB211">
        <f>INDEX('Ambiente-Termico'!$B$2:$EC$1000, MATCH($O211, 'Ambiente-Termico'!$I$2:$I$1000, 0), MATCH(BB$1, 'Ambiente-Termico'!$B$1:$EC$1, 0))</f>
        <v>8760</v>
      </c>
      <c r="BC211" s="2">
        <f>INDEX('Ambiente-Termico'!$B$2:$EC$1000, MATCH($O211, 'Ambiente-Termico'!$I$2:$I$1000, 0), MATCH(BC$1, 'Ambiente-Termico'!$B$1:$EC$1, 0))</f>
        <v>1</v>
      </c>
      <c r="BD211" t="e">
        <f>INDEX('Ambiente-Termico'!$B$2:$EC$1000, MATCH($O211, 'Ambiente-Termico'!$I$2:$I$1000, 0), MATCH(BD$1, 'Ambiente-Termico'!$B$1:$EC$1, 0))</f>
        <v>#N/A</v>
      </c>
      <c r="BE211" s="2" t="e">
        <f>INDEX('Ambiente-Termico'!$B$2:$EC$1000, MATCH($O211, 'Ambiente-Termico'!$I$2:$I$1000, 0), MATCH(BE$1, 'Ambiente-Termico'!$B$1:$EC$1, 0))</f>
        <v>#N/A</v>
      </c>
      <c r="BF211">
        <f>INDEX('Ambiente-Termico'!$B$2:$EC$1000, MATCH($O211, 'Ambiente-Termico'!$I$2:$I$1000, 0), MATCH(BF$1, 'Ambiente-Termico'!$B$1:$EC$1, 0))</f>
        <v>30</v>
      </c>
      <c r="BG211" s="2">
        <f>INDEX('Ambiente-Termico'!$B$2:$EC$1000, MATCH($O211, 'Ambiente-Termico'!$I$2:$I$1000, 0), MATCH(BG$1, 'Ambiente-Termico'!$B$1:$EC$1, 0))</f>
        <v>3.4246575342465752E-3</v>
      </c>
      <c r="BH211">
        <f>INDEX('Ambiente-Termico'!$B$2:$EC$1000, MATCH($O211, 'Ambiente-Termico'!$I$2:$I$1000, 0), MATCH(BH$1, 'Ambiente-Termico'!$B$1:$EC$1, 0))</f>
        <v>0</v>
      </c>
      <c r="BI211" s="2">
        <f>INDEX('Ambiente-Termico'!$B$2:$EC$1000, MATCH($O211, 'Ambiente-Termico'!$I$2:$I$1000, 0), MATCH(BI$1, 'Ambiente-Termico'!$B$1:$EC$1, 0))</f>
        <v>0</v>
      </c>
      <c r="BJ211">
        <f>INDEX('Ambiente-Termico'!$B$2:$EC$1000, MATCH($O211, 'Ambiente-Termico'!$I$2:$I$1000, 0), MATCH(BJ$1, 'Ambiente-Termico'!$B$1:$EC$1, 0))</f>
        <v>8730</v>
      </c>
      <c r="BK211" s="2">
        <f>INDEX('Ambiente-Termico'!$B$2:$EC$1000, MATCH($O211, 'Ambiente-Termico'!$I$2:$I$1000, 0), MATCH(BK$1, 'Ambiente-Termico'!$B$1:$EC$1, 0))</f>
        <v>0.99657534246575341</v>
      </c>
      <c r="BL211">
        <f>INDEX('Ambiente-Termico'!$B$2:$EC$1000, MATCH($O211, 'Ambiente-Termico'!$I$2:$I$1000, 0), MATCH(BL$1, 'Ambiente-Termico'!$B$1:$EC$1, 0))</f>
        <v>30</v>
      </c>
      <c r="BM211" s="2">
        <f>INDEX('Ambiente-Termico'!$B$2:$EC$1000, MATCH($O211, 'Ambiente-Termico'!$I$2:$I$1000, 0), MATCH(BM$1, 'Ambiente-Termico'!$B$1:$EC$1, 0))</f>
        <v>3.4246575342465752E-3</v>
      </c>
      <c r="BN211">
        <f>INDEX('Ambiente-Termico'!$B$2:$EC$1000, MATCH($O211, 'Ambiente-Termico'!$I$2:$I$1000, 0), MATCH(BN$1, 'Ambiente-Termico'!$B$1:$EC$1, 0))</f>
        <v>0</v>
      </c>
      <c r="BO211" s="2">
        <f>INDEX('Ambiente-Termico'!$B$2:$EC$1000, MATCH($O211, 'Ambiente-Termico'!$I$2:$I$1000, 0), MATCH(BO$1, 'Ambiente-Termico'!$B$1:$EC$1, 0))</f>
        <v>0</v>
      </c>
      <c r="BP211">
        <f>INDEX('Ambiente-Termico'!$B$2:$EC$1000, MATCH($O211, 'Ambiente-Termico'!$I$2:$I$1000, 0), MATCH(BP$1, 'Ambiente-Termico'!$B$1:$EC$1, 0))</f>
        <v>8730</v>
      </c>
      <c r="BQ211" s="2">
        <f>INDEX('Ambiente-Termico'!$B$2:$EC$1000, MATCH($O211, 'Ambiente-Termico'!$I$2:$I$1000, 0), MATCH(BQ$1, 'Ambiente-Termico'!$B$1:$EC$1, 0))</f>
        <v>0.99657534246575341</v>
      </c>
      <c r="BR211">
        <f>INDEX('Ambiente-Termico'!$B$2:$EC$1000, MATCH($O211, 'Ambiente-Termico'!$I$2:$I$1000, 0), MATCH(BR$1, 'Ambiente-Termico'!$B$1:$EC$1, 0))</f>
        <v>0</v>
      </c>
      <c r="BS211" s="2">
        <f>INDEX('Ambiente-Termico'!$B$2:$EC$1000, MATCH($O211, 'Ambiente-Termico'!$I$2:$I$1000, 0), MATCH(BS$1, 'Ambiente-Termico'!$B$1:$EC$1, 0))</f>
        <v>0</v>
      </c>
      <c r="BT211">
        <f>INDEX('Ambiente-Termico'!$B$2:$EC$1000, MATCH($O211, 'Ambiente-Termico'!$I$2:$I$1000, 0), MATCH(BT$1, 'Ambiente-Termico'!$B$1:$EC$1, 0))</f>
        <v>2056</v>
      </c>
      <c r="BU211" s="2">
        <f>INDEX('Ambiente-Termico'!$B$2:$EC$1000, MATCH($O211, 'Ambiente-Termico'!$I$2:$I$1000, 0), MATCH(BU$1, 'Ambiente-Termico'!$B$1:$EC$1, 0))</f>
        <v>0.23470319634703199</v>
      </c>
      <c r="BV211">
        <f>INDEX('Ambiente-Termico'!$B$2:$EC$1000, MATCH($O211, 'Ambiente-Termico'!$I$2:$I$1000, 0), MATCH(BV$1, 'Ambiente-Termico'!$B$1:$EC$1, 0))</f>
        <v>6704</v>
      </c>
      <c r="BW211" s="2">
        <f>INDEX('Ambiente-Termico'!$B$2:$EC$1000, MATCH($O211, 'Ambiente-Termico'!$I$2:$I$1000, 0), MATCH(BW$1, 'Ambiente-Termico'!$B$1:$EC$1, 0))</f>
        <v>0.76529680365296804</v>
      </c>
      <c r="BX211">
        <f>INDEX('Ambiente-Termico'!$B$2:$EC$1000, MATCH($O211, 'Ambiente-Termico'!$I$2:$I$1000, 0), MATCH(BX$1, 'Ambiente-Termico'!$B$1:$EC$1, 0))</f>
        <v>0</v>
      </c>
      <c r="BY211" s="2">
        <f>INDEX('Ambiente-Termico'!$B$2:$EC$1000, MATCH($O211, 'Ambiente-Termico'!$I$2:$I$1000, 0), MATCH(BY$1, 'Ambiente-Termico'!$B$1:$EC$1, 0))</f>
        <v>0</v>
      </c>
      <c r="BZ211">
        <f>INDEX('Ambiente-Termico'!$B$2:$EC$1000, MATCH($O211, 'Ambiente-Termico'!$I$2:$I$1000, 0), MATCH(BZ$1, 'Ambiente-Termico'!$B$1:$EC$1, 0))</f>
        <v>2056</v>
      </c>
      <c r="CA211" s="2">
        <f>INDEX('Ambiente-Termico'!$B$2:$EC$1000, MATCH($O211, 'Ambiente-Termico'!$I$2:$I$1000, 0), MATCH(CA$1, 'Ambiente-Termico'!$B$1:$EC$1, 0))</f>
        <v>0.23470319634703199</v>
      </c>
      <c r="CB211">
        <f>INDEX('Ambiente-Termico'!$B$2:$EC$1000, MATCH($O211, 'Ambiente-Termico'!$I$2:$I$1000, 0), MATCH(CB$1, 'Ambiente-Termico'!$B$1:$EC$1, 0))</f>
        <v>6704</v>
      </c>
      <c r="CC211" s="2">
        <f>INDEX('Ambiente-Termico'!$B$2:$EC$1000, MATCH($O211, 'Ambiente-Termico'!$I$2:$I$1000, 0), MATCH(CC$1, 'Ambiente-Termico'!$B$1:$EC$1, 0))</f>
        <v>0.76529680365296804</v>
      </c>
      <c r="CD211">
        <f>INDEX('Ambiente-Termico'!$B$2:$EC$1000, MATCH($O211, 'Ambiente-Termico'!$I$2:$I$1000, 0), MATCH(CD$1, 'Ambiente-Termico'!$B$1:$EC$1, 0))</f>
        <v>6427.54</v>
      </c>
      <c r="CE211">
        <f>INDEX('Ambiente-Termico'!$B$2:$EC$1000, MATCH($O211, 'Ambiente-Termico'!$I$2:$I$1000, 0), MATCH(CE$1, 'Ambiente-Termico'!$B$1:$EC$1, 0))</f>
        <v>974.53</v>
      </c>
      <c r="CF211">
        <f>INDEX('Ambiente-Termico'!$B$2:$EC$1000, MATCH($O211, 'Ambiente-Termico'!$I$2:$I$1000, 0), MATCH(CF$1, 'Ambiente-Termico'!$B$1:$EC$1, 0))</f>
        <v>292.16090909090912</v>
      </c>
      <c r="CG211">
        <f>INDEX('Ambiente-Termico'!$B$2:$EC$1000, MATCH($O211, 'Ambiente-Termico'!$I$2:$I$1000, 0), MATCH(CG$1, 'Ambiente-Termico'!$B$1:$EC$1, 0))</f>
        <v>44.296818181818182</v>
      </c>
      <c r="CH211">
        <f>INDEX('Ambiente-Termico'!$B$2:$EC$1000, MATCH($O211, 'Ambiente-Termico'!$I$2:$I$1000, 0), MATCH(CH$1, 'Ambiente-Termico'!$B$1:$EC$1, 0))</f>
        <v>247.86409090909092</v>
      </c>
      <c r="CI211">
        <f>INDEX('Ambiente-Termico'!$B$2:$EC$1000, MATCH($O211, 'Ambiente-Termico'!$I$2:$I$1000, 0), MATCH(CI$1, 'Ambiente-Termico'!$B$1:$EC$1, 0))</f>
        <v>7247.84</v>
      </c>
      <c r="CJ211">
        <f>INDEX('Ambiente-Termico'!$B$2:$EC$1000, MATCH($O211, 'Ambiente-Termico'!$I$2:$I$1000, 0), MATCH(CJ$1, 'Ambiente-Termico'!$B$1:$EC$1, 0))</f>
        <v>33.056805049689302</v>
      </c>
      <c r="CK211">
        <f>INDEX('Ambiente-Termico'!$B$2:$EC$1000, MATCH($O211, 'Ambiente-Termico'!$I$2:$I$1000, 0), MATCH(CK$1, 'Ambiente-Termico'!$B$1:$EC$1, 0))</f>
        <v>229</v>
      </c>
      <c r="CL211">
        <f>INDEX('Ambiente-Termico'!$B$2:$EC$1000, MATCH($O211, 'Ambiente-Termico'!$I$2:$I$1000, 0), MATCH(CL$1, 'Ambiente-Termico'!$B$1:$EC$1, 0))</f>
        <v>115.54</v>
      </c>
      <c r="CM211">
        <f>INDEX('Ambiente-Termico'!$B$2:$EC$1000, MATCH($O211, 'Ambiente-Termico'!$I$2:$I$1000, 0), MATCH(CM$1, 'Ambiente-Termico'!$B$1:$EC$1, 0))</f>
        <v>35.43</v>
      </c>
      <c r="CN211" t="str">
        <f>INDEX('Ambiente-Termico'!$B$2:$EC$1000, MATCH($O211, 'Ambiente-Termico'!$I$2:$I$1000, 0), MATCH(CN$1, 'Ambiente-Termico'!$B$1:$EC$1, 0))</f>
        <v xml:space="preserve"> 02/21  17:00:00</v>
      </c>
      <c r="CO211">
        <f>INDEX('Ambiente-Termico'!$B$2:$EC$1000, MATCH($O211, 'Ambiente-Termico'!$I$2:$I$1000, 0), MATCH(CO$1, 'Ambiente-Termico'!$B$1:$EC$1, 0))</f>
        <v>1480.2701155460099</v>
      </c>
      <c r="CP211">
        <f>INDEX('Ambiente-Termico'!$B$2:$EC$1000, MATCH($O211, 'Ambiente-Termico'!$I$2:$I$1000, 0), MATCH(CP$1, 'Ambiente-Termico'!$B$1:$EC$1, 0))</f>
        <v>81</v>
      </c>
      <c r="CQ211">
        <f>INDEX('Ambiente-Termico'!$B$2:$EC$1000, MATCH($O211, 'Ambiente-Termico'!$I$2:$I$1000, 0), MATCH(CQ$1, 'Ambiente-Termico'!$B$1:$EC$1, 0))</f>
        <v>60.662500000000023</v>
      </c>
      <c r="CR211">
        <f>INDEX('Ambiente-Termico'!$B$2:$EC$1000, MATCH($O211, 'Ambiente-Termico'!$I$2:$I$1000, 0), MATCH(CR$1, 'Ambiente-Termico'!$B$1:$EC$1, 0))</f>
        <v>0</v>
      </c>
      <c r="CS211">
        <f>INDEX('Ambiente-Termico'!$B$2:$EC$1000, MATCH($O211, 'Ambiente-Termico'!$I$2:$I$1000, 0), MATCH(CS$1, 'Ambiente-Termico'!$B$1:$EC$1, 0))</f>
        <v>4598.3426864469457</v>
      </c>
      <c r="CT211">
        <f>INDEX('Ambiente-Termico'!$B$2:$EC$1000, MATCH($O211, 'Ambiente-Termico'!$I$2:$I$1000, 0), MATCH(CT$1, 'Ambiente-Termico'!$B$1:$EC$1, 0))</f>
        <v>4680.2453584287032</v>
      </c>
      <c r="CU211">
        <f>INDEX('Ambiente-Termico'!$B$2:$EC$1000, MATCH($O211, 'Ambiente-Termico'!$I$2:$I$1000, 0), MATCH(CU$1, 'Ambiente-Termico'!$B$1:$EC$1, 0))</f>
        <v>-81.902671981757521</v>
      </c>
      <c r="CV211">
        <f>INDEX('Ambiente-Termico'!$B$2:$EC$1000, MATCH($O211, 'Ambiente-Termico'!$I$2:$I$1000, 0), MATCH(CV$1, 'Ambiente-Termico'!$B$1:$EC$1, 0))</f>
        <v>-3260.8147284793131</v>
      </c>
      <c r="CW211">
        <f>INDEX('Ambiente-Termico'!$B$2:$EC$1000, MATCH($O211, 'Ambiente-Termico'!$I$2:$I$1000, 0), MATCH(CW$1, 'Ambiente-Termico'!$B$1:$EC$1, 0))</f>
        <v>0</v>
      </c>
      <c r="CX211">
        <f>INDEX('Ambiente-Termico'!$B$2:$EC$1000, MATCH($O211, 'Ambiente-Termico'!$I$2:$I$1000, 0), MATCH(CX$1, 'Ambiente-Termico'!$B$1:$EC$1, 0))</f>
        <v>1.0796575783772371</v>
      </c>
      <c r="CY211">
        <f>INDEX('Ambiente-Termico'!$B$2:$EC$1000, MATCH($O211, 'Ambiente-Termico'!$I$2:$I$1000, 0), MATCH(CY$1, 'Ambiente-Termico'!$B$1:$EC$1, 0))</f>
        <v>1480.2701155460099</v>
      </c>
      <c r="CZ211">
        <f>INDEX('Ambiente-Termico'!$B$2:$EC$1000, MATCH($O211, 'Ambiente-Termico'!$I$2:$I$1000, 0), MATCH(CZ$1, 'Ambiente-Termico'!$B$1:$EC$1, 0))</f>
        <v>0</v>
      </c>
      <c r="DA211" t="str">
        <f>INDEX('Ambiente-Termico'!$B$2:$EC$1000, MATCH($O211, 'Ambiente-Termico'!$I$2:$I$1000, 0), MATCH(DA$1, 'Ambiente-Termico'!$B$1:$EC$1, 0))</f>
        <v xml:space="preserve"> 03/09  17:00:00</v>
      </c>
      <c r="DB211">
        <f>INDEX('Ambiente-Termico'!$B$2:$EC$1000, MATCH($O211, 'Ambiente-Termico'!$I$2:$I$1000, 0), MATCH(DB$1, 'Ambiente-Termico'!$B$1:$EC$1, 0))</f>
        <v>1382.419422674154</v>
      </c>
      <c r="DC211">
        <f>INDEX('Ambiente-Termico'!$B$2:$EC$1000, MATCH($O211, 'Ambiente-Termico'!$I$2:$I$1000, 0), MATCH(DC$1, 'Ambiente-Termico'!$B$1:$EC$1, 0))</f>
        <v>81</v>
      </c>
      <c r="DD211">
        <f>INDEX('Ambiente-Termico'!$B$2:$EC$1000, MATCH($O211, 'Ambiente-Termico'!$I$2:$I$1000, 0), MATCH(DD$1, 'Ambiente-Termico'!$B$1:$EC$1, 0))</f>
        <v>60.662500000000023</v>
      </c>
      <c r="DE211">
        <f>INDEX('Ambiente-Termico'!$B$2:$EC$1000, MATCH($O211, 'Ambiente-Termico'!$I$2:$I$1000, 0), MATCH(DE$1, 'Ambiente-Termico'!$B$1:$EC$1, 0))</f>
        <v>0</v>
      </c>
      <c r="DF211">
        <f>INDEX('Ambiente-Termico'!$B$2:$EC$1000, MATCH($O211, 'Ambiente-Termico'!$I$2:$I$1000, 0), MATCH(DF$1, 'Ambiente-Termico'!$B$1:$EC$1, 0))</f>
        <v>3985.6777623915168</v>
      </c>
      <c r="DG211">
        <f>INDEX('Ambiente-Termico'!$B$2:$EC$1000, MATCH($O211, 'Ambiente-Termico'!$I$2:$I$1000, 0), MATCH(DG$1, 'Ambiente-Termico'!$B$1:$EC$1, 0))</f>
        <v>4089.6156219538502</v>
      </c>
      <c r="DH211">
        <f>INDEX('Ambiente-Termico'!$B$2:$EC$1000, MATCH($O211, 'Ambiente-Termico'!$I$2:$I$1000, 0), MATCH(DH$1, 'Ambiente-Termico'!$B$1:$EC$1, 0))</f>
        <v>-103.937859562333</v>
      </c>
      <c r="DI211">
        <f>INDEX('Ambiente-Termico'!$B$2:$EC$1000, MATCH($O211, 'Ambiente-Termico'!$I$2:$I$1000, 0), MATCH(DI$1, 'Ambiente-Termico'!$B$1:$EC$1, 0))</f>
        <v>-2744.3118933990809</v>
      </c>
      <c r="DJ211">
        <f>INDEX('Ambiente-Termico'!$B$2:$EC$1000, MATCH($O211, 'Ambiente-Termico'!$I$2:$I$1000, 0), MATCH(DJ$1, 'Ambiente-Termico'!$B$1:$EC$1, 0))</f>
        <v>0</v>
      </c>
      <c r="DK211">
        <f>INDEX('Ambiente-Termico'!$B$2:$EC$1000, MATCH($O211, 'Ambiente-Termico'!$I$2:$I$1000, 0), MATCH(DK$1, 'Ambiente-Termico'!$B$1:$EC$1, 0))</f>
        <v>-0.60894631828091406</v>
      </c>
      <c r="DL211">
        <f>INDEX('Ambiente-Termico'!$B$2:$EC$1000, MATCH($O211, 'Ambiente-Termico'!$I$2:$I$1000, 0), MATCH(DL$1, 'Ambiente-Termico'!$B$1:$EC$1, 0))</f>
        <v>1382.419422674154</v>
      </c>
      <c r="DM211">
        <f>INDEX('Ambiente-Termico'!$B$2:$EC$1000, MATCH($O211, 'Ambiente-Termico'!$I$2:$I$1000, 0), MATCH(DM$1, 'Ambiente-Termico'!$B$1:$EC$1, 0))</f>
        <v>0</v>
      </c>
      <c r="DN211" s="2">
        <f t="shared" si="138"/>
        <v>0</v>
      </c>
      <c r="DO211" s="2">
        <f t="shared" si="139"/>
        <v>0</v>
      </c>
      <c r="DP211" s="2">
        <f t="shared" si="140"/>
        <v>0</v>
      </c>
      <c r="DQ211" s="2">
        <f t="shared" si="141"/>
        <v>0</v>
      </c>
      <c r="DR211" s="2">
        <f t="shared" si="142"/>
        <v>0</v>
      </c>
      <c r="DS211" s="2">
        <f t="shared" si="143"/>
        <v>0</v>
      </c>
      <c r="DT211" s="2">
        <f t="shared" si="144"/>
        <v>0</v>
      </c>
      <c r="DU211" s="2">
        <f t="shared" si="145"/>
        <v>0</v>
      </c>
      <c r="DV211" s="2">
        <f t="shared" si="146"/>
        <v>0</v>
      </c>
      <c r="DW211" s="2">
        <f t="shared" si="147"/>
        <v>0</v>
      </c>
      <c r="DX211" s="2">
        <f t="shared" si="148"/>
        <v>0</v>
      </c>
      <c r="DY211" s="2">
        <f t="shared" si="149"/>
        <v>5.4719742801888883E-2</v>
      </c>
      <c r="DZ211" s="2">
        <f t="shared" si="150"/>
        <v>4.0980696268143033E-2</v>
      </c>
      <c r="EA211" s="2">
        <f t="shared" si="151"/>
        <v>0</v>
      </c>
      <c r="EB211" s="2">
        <f t="shared" si="152"/>
        <v>3.1064213471274522</v>
      </c>
      <c r="EC211" s="2">
        <f t="shared" si="153"/>
        <v>3.1617508921352209</v>
      </c>
      <c r="ED211" s="2">
        <f t="shared" si="154"/>
        <v>-5.5329545007768426E-2</v>
      </c>
      <c r="EE211" s="2">
        <f t="shared" si="155"/>
        <v>-2.2028511514444338</v>
      </c>
      <c r="EF211" s="2">
        <f t="shared" si="156"/>
        <v>0</v>
      </c>
      <c r="EG211" s="2">
        <f t="shared" si="157"/>
        <v>7.2936524694953823E-4</v>
      </c>
      <c r="EH211" s="2">
        <f t="shared" si="158"/>
        <v>1</v>
      </c>
      <c r="EI211" s="2">
        <f t="shared" si="159"/>
        <v>0</v>
      </c>
      <c r="EJ211" s="2">
        <f t="shared" si="160"/>
        <v>0</v>
      </c>
      <c r="EK211" s="2">
        <f t="shared" si="161"/>
        <v>5.8592926771322044E-2</v>
      </c>
      <c r="EL211" s="2">
        <f t="shared" si="162"/>
        <v>4.3881400250189197E-2</v>
      </c>
      <c r="EM211" s="2">
        <f t="shared" si="163"/>
        <v>0</v>
      </c>
      <c r="EN211" s="2">
        <f t="shared" si="164"/>
        <v>2.8831175958752202</v>
      </c>
      <c r="EO211" s="2">
        <f t="shared" si="165"/>
        <v>2.9583030698765009</v>
      </c>
      <c r="EP211" s="2">
        <f t="shared" si="166"/>
        <v>-7.5185474001280644E-2</v>
      </c>
      <c r="EQ211" s="2">
        <f t="shared" si="167"/>
        <v>-1.9851514297234627</v>
      </c>
      <c r="ER211" s="2">
        <f t="shared" si="168"/>
        <v>0</v>
      </c>
      <c r="ES211" s="2">
        <f t="shared" si="169"/>
        <v>-4.4049317326789832E-4</v>
      </c>
      <c r="ET211" s="2">
        <f t="shared" si="170"/>
        <v>1</v>
      </c>
      <c r="EU211" s="2">
        <f t="shared" si="171"/>
        <v>0</v>
      </c>
      <c r="EV211">
        <f>INDEX('Ambiente-Luminico'!$B$2:$DZ$1000, MATCH($P211, 'Ambiente-Luminico'!$M$2:$M$1000, 0), MATCH(EV$1, 'Ambiente-Luminico'!$B$1:$DZ$1, 0))</f>
        <v>1</v>
      </c>
      <c r="EW211">
        <f>INDEX('Ambiente-Luminico'!$B$2:$DZ$1000, MATCH($P211, 'Ambiente-Luminico'!$M$2:$M$1000, 0), MATCH(EW$1, 'Ambiente-Luminico'!$B$1:$DZ$1, 0))</f>
        <v>0.78571427000000005</v>
      </c>
      <c r="EX211">
        <f>INDEX('Ambiente-Luminico'!$B$2:$DZ$1000, MATCH($P211, 'Ambiente-Luminico'!$M$2:$M$1000, 0), MATCH(EX$1, 'Ambiente-Luminico'!$B$1:$DZ$1, 0))</f>
        <v>0</v>
      </c>
      <c r="EY211">
        <f>INDEX('Ambiente-Luminico'!$B$2:$DZ$1000, MATCH($P211, 'Ambiente-Luminico'!$M$2:$M$1000, 0), MATCH(EY$1, 'Ambiente-Luminico'!$B$1:$DZ$1, 0))</f>
        <v>0.52248530000000004</v>
      </c>
      <c r="EZ211">
        <f>INDEX('Ambiente-Luminico'!$B$2:$DZ$1000, MATCH($P211, 'Ambiente-Luminico'!$M$2:$M$1000, 0), MATCH(EZ$1, 'Ambiente-Luminico'!$B$1:$DZ$1, 0))</f>
        <v>0.4595842</v>
      </c>
      <c r="FA211">
        <f>INDEX('Ambiente-Luminico'!$B$2:$DZ$1000, MATCH($P211, 'Ambiente-Luminico'!$M$2:$M$1000, 0), MATCH(FA$1, 'Ambiente-Luminico'!$B$1:$DZ$1, 0))</f>
        <v>5406.3353999999999</v>
      </c>
      <c r="FB211">
        <f>INDEX('Ambiente-Luminico'!$B$2:$DZ$1000, MATCH($P211, 'Ambiente-Luminico'!$M$2:$M$1000, 0), MATCH(FB$1, 'Ambiente-Luminico'!$B$1:$DZ$1, 0))</f>
        <v>0.99553572999999995</v>
      </c>
    </row>
    <row r="212" spans="1:158" x14ac:dyDescent="0.3">
      <c r="A212">
        <f>IF(INDEX(Plan1!O$5:O$1000,ROW()-1)="","",INDEX(Plan1!O$5:O$1000,ROW()-1))</f>
        <v>211</v>
      </c>
      <c r="B212" t="str">
        <f>IF(INDEX(Plan1!P$5:P$1000,ROW()-1)="","",INDEX(Plan1!P$5:P$1000,ROW()-1))</f>
        <v>CTD-HVAC_dia-V60-T120</v>
      </c>
      <c r="C212" t="str">
        <f>IF(INDEX(Plan1!Q$5:Q$1000,ROW()-1)="","",INDEX(Plan1!Q$5:Q$1000,ROW()-1))</f>
        <v>CTD</v>
      </c>
      <c r="D212" t="str">
        <f>IF(INDEX(Plan1!R$5:R$1000,ROW()-1)="","",INDEX(Plan1!R$5:R$1000,ROW()-1))</f>
        <v>HVAC_dia</v>
      </c>
      <c r="E212" t="str">
        <f>IF(INDEX(Plan1!S$5:S$1000,ROW()-1)="","",INDEX(Plan1!S$5:S$1000,ROW()-1))</f>
        <v>V60</v>
      </c>
      <c r="F212" t="str">
        <f>IF(INDEX(Plan1!T$5:T$1000,ROW()-1)="","",INDEX(Plan1!T$5:T$1000,ROW()-1))</f>
        <v>T120</v>
      </c>
      <c r="G212" t="str">
        <f>IF(INDEX(Plan1!U$5:U$1000,ROW()-1)="","",INDEX(Plan1!U$5:U$1000,ROW()-1))</f>
        <v>DORMITÓRIO 3</v>
      </c>
      <c r="H212">
        <f>IF(INDEX(Plan1!W$5:W$1000,ROW()-1)="","",INDEX(Plan1!W$5:W$1000,ROW()-1))</f>
        <v>22</v>
      </c>
      <c r="I212">
        <f>IF(INDEX(Plan1!X$5:X$1000,ROW()-1)="","",INDEX(Plan1!X$5:X$1000,ROW()-1))</f>
        <v>31.02</v>
      </c>
      <c r="J212">
        <f>IF(INDEX(Plan1!Y$5:Y$1000,ROW()-1)="","",INDEX(Plan1!Y$5:Y$1000,ROW()-1))</f>
        <v>10.24</v>
      </c>
      <c r="K212" s="16">
        <f>IF(INDEX(Plan1!Z$5:Z$1000,ROW()-1)="","",INDEX(Plan1!Z$5:Z$1000,ROW()-1))</f>
        <v>0.33</v>
      </c>
      <c r="L212" s="2">
        <f>IF(INDEX(Plan1!AA$5:AA$1000,ROW()-1)="","",INDEX(Plan1!AA$5:AA$1000,ROW()-1))</f>
        <v>0.47</v>
      </c>
      <c r="M212" t="str">
        <f t="shared" si="172"/>
        <v>T120</v>
      </c>
      <c r="N212" t="str">
        <f t="shared" si="173"/>
        <v>Oeste</v>
      </c>
      <c r="O212" t="str">
        <f t="shared" si="174"/>
        <v>CTD-HVAC_dia-V60-T120-DORMITÓRIO 3-T120</v>
      </c>
      <c r="P212" t="str">
        <f t="shared" si="175"/>
        <v>CTD-VN-V60-T120-DORMITÓRIO 3-T120</v>
      </c>
      <c r="Q212" t="str">
        <f t="shared" si="176"/>
        <v>CTD_T120_V60</v>
      </c>
      <c r="R212" t="str">
        <f t="shared" si="177"/>
        <v>CTD_T120_V60_sDG</v>
      </c>
      <c r="S212" t="str">
        <f t="shared" si="178"/>
        <v>CTD-DORM-03</v>
      </c>
      <c r="T212" t="str">
        <f t="shared" si="179"/>
        <v>CTD-HVAC_dia-V86-ST-DORMITÓRIO 3-ST</v>
      </c>
      <c r="U212">
        <f>INDEX('Ambiente-Termico'!$B$2:$EC$1000, MATCH($O212, 'Ambiente-Termico'!$I$2:$I$1000, 0), MATCH(U$1, 'Ambiente-Termico'!$B$1:$EC$1, 0))</f>
        <v>8760</v>
      </c>
      <c r="V212">
        <f>INDEX('Ambiente-Termico'!$B$2:$EC$1000, MATCH($O212, 'Ambiente-Termico'!$I$2:$I$1000, 0), MATCH(V$1, 'Ambiente-Termico'!$B$1:$EC$1, 0))</f>
        <v>24.01</v>
      </c>
      <c r="W212">
        <f>INDEX('Ambiente-Termico'!$B$2:$EC$1000, MATCH($O212, 'Ambiente-Termico'!$I$2:$I$1000, 0), MATCH(W$1, 'Ambiente-Termico'!$B$1:$EC$1, 0))</f>
        <v>24.01</v>
      </c>
      <c r="X212">
        <f>INDEX('Ambiente-Termico'!$B$2:$EC$1000, MATCH($O212, 'Ambiente-Termico'!$I$2:$I$1000, 0), MATCH(X$1, 'Ambiente-Termico'!$B$1:$EC$1, 0))</f>
        <v>22.07</v>
      </c>
      <c r="Y212">
        <f>INDEX('Ambiente-Termico'!$B$2:$EC$1000, MATCH($O212, 'Ambiente-Termico'!$I$2:$I$1000, 0), MATCH(Y$1, 'Ambiente-Termico'!$B$1:$EC$1, 0))</f>
        <v>22.07</v>
      </c>
      <c r="Z212">
        <f>INDEX('Ambiente-Termico'!$B$2:$EC$1000, MATCH($O212, 'Ambiente-Termico'!$I$2:$I$1000, 0), MATCH(Z$1, 'Ambiente-Termico'!$B$1:$EC$1, 0))</f>
        <v>27.64</v>
      </c>
      <c r="AA212">
        <f>INDEX('Ambiente-Termico'!$B$2:$EC$1000, MATCH($O212, 'Ambiente-Termico'!$I$2:$I$1000, 0), MATCH(AA$1, 'Ambiente-Termico'!$B$1:$EC$1, 0))</f>
        <v>27.64</v>
      </c>
      <c r="AB212">
        <f>INDEX('Ambiente-Termico'!$B$2:$EC$1000, MATCH($O212, 'Ambiente-Termico'!$I$2:$I$1000, 0), MATCH(AB$1, 'Ambiente-Termico'!$B$1:$EC$1, 0))</f>
        <v>21.39</v>
      </c>
      <c r="AC212">
        <f>INDEX('Ambiente-Termico'!$B$2:$EC$1000, MATCH($O212, 'Ambiente-Termico'!$I$2:$I$1000, 0), MATCH(AC$1, 'Ambiente-Termico'!$B$1:$EC$1, 0))</f>
        <v>21.39</v>
      </c>
      <c r="AD212">
        <f>INDEX('Ambiente-Termico'!$B$2:$EC$1000, MATCH($O212, 'Ambiente-Termico'!$I$2:$I$1000, 0), MATCH(AD$1, 'Ambiente-Termico'!$B$1:$EC$1, 0))</f>
        <v>25.82</v>
      </c>
      <c r="AE212">
        <f>INDEX('Ambiente-Termico'!$B$2:$EC$1000, MATCH($O212, 'Ambiente-Termico'!$I$2:$I$1000, 0), MATCH(AE$1, 'Ambiente-Termico'!$B$1:$EC$1, 0))</f>
        <v>25.82</v>
      </c>
      <c r="AF212">
        <f>INDEX('Ambiente-Termico'!$B$2:$EC$1000, MATCH($O212, 'Ambiente-Termico'!$I$2:$I$1000, 0), MATCH(AF$1, 'Ambiente-Termico'!$B$1:$EC$1, 0))</f>
        <v>21.73</v>
      </c>
      <c r="AG212">
        <f>INDEX('Ambiente-Termico'!$B$2:$EC$1000, MATCH($O212, 'Ambiente-Termico'!$I$2:$I$1000, 0), MATCH(AG$1, 'Ambiente-Termico'!$B$1:$EC$1, 0))</f>
        <v>21.73</v>
      </c>
      <c r="AH212" s="2">
        <f t="shared" si="180"/>
        <v>0</v>
      </c>
      <c r="AI212" s="2">
        <f t="shared" si="180"/>
        <v>0</v>
      </c>
      <c r="AJ212" s="2">
        <f t="shared" si="180"/>
        <v>1.2085944494180878E-2</v>
      </c>
      <c r="AK212" s="2">
        <f t="shared" si="180"/>
        <v>1.2085944494180878E-2</v>
      </c>
      <c r="AL212" s="2">
        <f t="shared" si="180"/>
        <v>5.3424657534246522E-2</v>
      </c>
      <c r="AM212" s="2">
        <f t="shared" si="180"/>
        <v>5.3424657534246522E-2</v>
      </c>
      <c r="AN212" s="2">
        <f t="shared" si="180"/>
        <v>2.6399635867091376E-2</v>
      </c>
      <c r="AO212" s="2">
        <f t="shared" si="180"/>
        <v>2.6399635867091376E-2</v>
      </c>
      <c r="AP212" s="2">
        <f t="shared" si="180"/>
        <v>2.9323308270676751E-2</v>
      </c>
      <c r="AQ212" s="2">
        <f t="shared" si="180"/>
        <v>2.9323308270676751E-2</v>
      </c>
      <c r="AR212" s="2">
        <f t="shared" si="180"/>
        <v>1.8961625282166938E-2</v>
      </c>
      <c r="AS212" s="2">
        <f t="shared" si="137"/>
        <v>1.8961625282166938E-2</v>
      </c>
      <c r="AT212">
        <f>INDEX('Ambiente-Termico'!$B$2:$EC$1000, MATCH($O212, 'Ambiente-Termico'!$I$2:$I$1000, 0), MATCH(AT$1, 'Ambiente-Termico'!$B$1:$EC$1, 0))</f>
        <v>0</v>
      </c>
      <c r="AU212" s="2">
        <f>INDEX('Ambiente-Termico'!$B$2:$EC$1000, MATCH($O212, 'Ambiente-Termico'!$I$2:$I$1000, 0), MATCH(AU$1, 'Ambiente-Termico'!$B$1:$EC$1, 0))</f>
        <v>0</v>
      </c>
      <c r="AV212">
        <f>INDEX('Ambiente-Termico'!$B$2:$EC$1000, MATCH($O212, 'Ambiente-Termico'!$I$2:$I$1000, 0), MATCH(AV$1, 'Ambiente-Termico'!$B$1:$EC$1, 0))</f>
        <v>8760</v>
      </c>
      <c r="AW212" s="2">
        <f>INDEX('Ambiente-Termico'!$B$2:$EC$1000, MATCH($O212, 'Ambiente-Termico'!$I$2:$I$1000, 0), MATCH(AW$1, 'Ambiente-Termico'!$B$1:$EC$1, 0))</f>
        <v>1</v>
      </c>
      <c r="AX212">
        <f>INDEX('Ambiente-Termico'!$B$2:$EC$1000, MATCH($O212, 'Ambiente-Termico'!$I$2:$I$1000, 0), MATCH(AX$1, 'Ambiente-Termico'!$B$1:$EC$1, 0))</f>
        <v>0</v>
      </c>
      <c r="AY212" s="2">
        <f>INDEX('Ambiente-Termico'!$B$2:$EC$1000, MATCH($O212, 'Ambiente-Termico'!$I$2:$I$1000, 0), MATCH(AY$1, 'Ambiente-Termico'!$B$1:$EC$1, 0))</f>
        <v>0</v>
      </c>
      <c r="AZ212">
        <f>INDEX('Ambiente-Termico'!$B$2:$EC$1000, MATCH($O212, 'Ambiente-Termico'!$I$2:$I$1000, 0), MATCH(AZ$1, 'Ambiente-Termico'!$B$1:$EC$1, 0))</f>
        <v>0</v>
      </c>
      <c r="BA212" s="2">
        <f>INDEX('Ambiente-Termico'!$B$2:$EC$1000, MATCH($O212, 'Ambiente-Termico'!$I$2:$I$1000, 0), MATCH(BA$1, 'Ambiente-Termico'!$B$1:$EC$1, 0))</f>
        <v>0</v>
      </c>
      <c r="BB212">
        <f>INDEX('Ambiente-Termico'!$B$2:$EC$1000, MATCH($O212, 'Ambiente-Termico'!$I$2:$I$1000, 0), MATCH(BB$1, 'Ambiente-Termico'!$B$1:$EC$1, 0))</f>
        <v>8760</v>
      </c>
      <c r="BC212" s="2">
        <f>INDEX('Ambiente-Termico'!$B$2:$EC$1000, MATCH($O212, 'Ambiente-Termico'!$I$2:$I$1000, 0), MATCH(BC$1, 'Ambiente-Termico'!$B$1:$EC$1, 0))</f>
        <v>1</v>
      </c>
      <c r="BD212" t="e">
        <f>INDEX('Ambiente-Termico'!$B$2:$EC$1000, MATCH($O212, 'Ambiente-Termico'!$I$2:$I$1000, 0), MATCH(BD$1, 'Ambiente-Termico'!$B$1:$EC$1, 0))</f>
        <v>#N/A</v>
      </c>
      <c r="BE212" s="2" t="e">
        <f>INDEX('Ambiente-Termico'!$B$2:$EC$1000, MATCH($O212, 'Ambiente-Termico'!$I$2:$I$1000, 0), MATCH(BE$1, 'Ambiente-Termico'!$B$1:$EC$1, 0))</f>
        <v>#N/A</v>
      </c>
      <c r="BF212">
        <f>INDEX('Ambiente-Termico'!$B$2:$EC$1000, MATCH($O212, 'Ambiente-Termico'!$I$2:$I$1000, 0), MATCH(BF$1, 'Ambiente-Termico'!$B$1:$EC$1, 0))</f>
        <v>0</v>
      </c>
      <c r="BG212" s="2">
        <f>INDEX('Ambiente-Termico'!$B$2:$EC$1000, MATCH($O212, 'Ambiente-Termico'!$I$2:$I$1000, 0), MATCH(BG$1, 'Ambiente-Termico'!$B$1:$EC$1, 0))</f>
        <v>0</v>
      </c>
      <c r="BH212">
        <f>INDEX('Ambiente-Termico'!$B$2:$EC$1000, MATCH($O212, 'Ambiente-Termico'!$I$2:$I$1000, 0), MATCH(BH$1, 'Ambiente-Termico'!$B$1:$EC$1, 0))</f>
        <v>0</v>
      </c>
      <c r="BI212" s="2">
        <f>INDEX('Ambiente-Termico'!$B$2:$EC$1000, MATCH($O212, 'Ambiente-Termico'!$I$2:$I$1000, 0), MATCH(BI$1, 'Ambiente-Termico'!$B$1:$EC$1, 0))</f>
        <v>0</v>
      </c>
      <c r="BJ212">
        <f>INDEX('Ambiente-Termico'!$B$2:$EC$1000, MATCH($O212, 'Ambiente-Termico'!$I$2:$I$1000, 0), MATCH(BJ$1, 'Ambiente-Termico'!$B$1:$EC$1, 0))</f>
        <v>8760</v>
      </c>
      <c r="BK212" s="2">
        <f>INDEX('Ambiente-Termico'!$B$2:$EC$1000, MATCH($O212, 'Ambiente-Termico'!$I$2:$I$1000, 0), MATCH(BK$1, 'Ambiente-Termico'!$B$1:$EC$1, 0))</f>
        <v>1</v>
      </c>
      <c r="BL212">
        <f>INDEX('Ambiente-Termico'!$B$2:$EC$1000, MATCH($O212, 'Ambiente-Termico'!$I$2:$I$1000, 0), MATCH(BL$1, 'Ambiente-Termico'!$B$1:$EC$1, 0))</f>
        <v>0</v>
      </c>
      <c r="BM212" s="2">
        <f>INDEX('Ambiente-Termico'!$B$2:$EC$1000, MATCH($O212, 'Ambiente-Termico'!$I$2:$I$1000, 0), MATCH(BM$1, 'Ambiente-Termico'!$B$1:$EC$1, 0))</f>
        <v>0</v>
      </c>
      <c r="BN212">
        <f>INDEX('Ambiente-Termico'!$B$2:$EC$1000, MATCH($O212, 'Ambiente-Termico'!$I$2:$I$1000, 0), MATCH(BN$1, 'Ambiente-Termico'!$B$1:$EC$1, 0))</f>
        <v>0</v>
      </c>
      <c r="BO212" s="2">
        <f>INDEX('Ambiente-Termico'!$B$2:$EC$1000, MATCH($O212, 'Ambiente-Termico'!$I$2:$I$1000, 0), MATCH(BO$1, 'Ambiente-Termico'!$B$1:$EC$1, 0))</f>
        <v>0</v>
      </c>
      <c r="BP212">
        <f>INDEX('Ambiente-Termico'!$B$2:$EC$1000, MATCH($O212, 'Ambiente-Termico'!$I$2:$I$1000, 0), MATCH(BP$1, 'Ambiente-Termico'!$B$1:$EC$1, 0))</f>
        <v>8760</v>
      </c>
      <c r="BQ212" s="2">
        <f>INDEX('Ambiente-Termico'!$B$2:$EC$1000, MATCH($O212, 'Ambiente-Termico'!$I$2:$I$1000, 0), MATCH(BQ$1, 'Ambiente-Termico'!$B$1:$EC$1, 0))</f>
        <v>1</v>
      </c>
      <c r="BR212">
        <f>INDEX('Ambiente-Termico'!$B$2:$EC$1000, MATCH($O212, 'Ambiente-Termico'!$I$2:$I$1000, 0), MATCH(BR$1, 'Ambiente-Termico'!$B$1:$EC$1, 0))</f>
        <v>0</v>
      </c>
      <c r="BS212" s="2">
        <f>INDEX('Ambiente-Termico'!$B$2:$EC$1000, MATCH($O212, 'Ambiente-Termico'!$I$2:$I$1000, 0), MATCH(BS$1, 'Ambiente-Termico'!$B$1:$EC$1, 0))</f>
        <v>0</v>
      </c>
      <c r="BT212">
        <f>INDEX('Ambiente-Termico'!$B$2:$EC$1000, MATCH($O212, 'Ambiente-Termico'!$I$2:$I$1000, 0), MATCH(BT$1, 'Ambiente-Termico'!$B$1:$EC$1, 0))</f>
        <v>2536</v>
      </c>
      <c r="BU212" s="2">
        <f>INDEX('Ambiente-Termico'!$B$2:$EC$1000, MATCH($O212, 'Ambiente-Termico'!$I$2:$I$1000, 0), MATCH(BU$1, 'Ambiente-Termico'!$B$1:$EC$1, 0))</f>
        <v>0.28949771689497722</v>
      </c>
      <c r="BV212">
        <f>INDEX('Ambiente-Termico'!$B$2:$EC$1000, MATCH($O212, 'Ambiente-Termico'!$I$2:$I$1000, 0), MATCH(BV$1, 'Ambiente-Termico'!$B$1:$EC$1, 0))</f>
        <v>6224</v>
      </c>
      <c r="BW212" s="2">
        <f>INDEX('Ambiente-Termico'!$B$2:$EC$1000, MATCH($O212, 'Ambiente-Termico'!$I$2:$I$1000, 0), MATCH(BW$1, 'Ambiente-Termico'!$B$1:$EC$1, 0))</f>
        <v>0.71050228310502284</v>
      </c>
      <c r="BX212">
        <f>INDEX('Ambiente-Termico'!$B$2:$EC$1000, MATCH($O212, 'Ambiente-Termico'!$I$2:$I$1000, 0), MATCH(BX$1, 'Ambiente-Termico'!$B$1:$EC$1, 0))</f>
        <v>0</v>
      </c>
      <c r="BY212" s="2">
        <f>INDEX('Ambiente-Termico'!$B$2:$EC$1000, MATCH($O212, 'Ambiente-Termico'!$I$2:$I$1000, 0), MATCH(BY$1, 'Ambiente-Termico'!$B$1:$EC$1, 0))</f>
        <v>0</v>
      </c>
      <c r="BZ212">
        <f>INDEX('Ambiente-Termico'!$B$2:$EC$1000, MATCH($O212, 'Ambiente-Termico'!$I$2:$I$1000, 0), MATCH(BZ$1, 'Ambiente-Termico'!$B$1:$EC$1, 0))</f>
        <v>2536</v>
      </c>
      <c r="CA212" s="2">
        <f>INDEX('Ambiente-Termico'!$B$2:$EC$1000, MATCH($O212, 'Ambiente-Termico'!$I$2:$I$1000, 0), MATCH(CA$1, 'Ambiente-Termico'!$B$1:$EC$1, 0))</f>
        <v>0.28949771689497722</v>
      </c>
      <c r="CB212">
        <f>INDEX('Ambiente-Termico'!$B$2:$EC$1000, MATCH($O212, 'Ambiente-Termico'!$I$2:$I$1000, 0), MATCH(CB$1, 'Ambiente-Termico'!$B$1:$EC$1, 0))</f>
        <v>6224</v>
      </c>
      <c r="CC212" s="2">
        <f>INDEX('Ambiente-Termico'!$B$2:$EC$1000, MATCH($O212, 'Ambiente-Termico'!$I$2:$I$1000, 0), MATCH(CC$1, 'Ambiente-Termico'!$B$1:$EC$1, 0))</f>
        <v>0.71050228310502284</v>
      </c>
      <c r="CD212">
        <f>INDEX('Ambiente-Termico'!$B$2:$EC$1000, MATCH($O212, 'Ambiente-Termico'!$I$2:$I$1000, 0), MATCH(CD$1, 'Ambiente-Termico'!$B$1:$EC$1, 0))</f>
        <v>2779.26</v>
      </c>
      <c r="CE212">
        <f>INDEX('Ambiente-Termico'!$B$2:$EC$1000, MATCH($O212, 'Ambiente-Termico'!$I$2:$I$1000, 0), MATCH(CE$1, 'Ambiente-Termico'!$B$1:$EC$1, 0))</f>
        <v>804.73</v>
      </c>
      <c r="CF212">
        <f>INDEX('Ambiente-Termico'!$B$2:$EC$1000, MATCH($O212, 'Ambiente-Termico'!$I$2:$I$1000, 0), MATCH(CF$1, 'Ambiente-Termico'!$B$1:$EC$1, 0))</f>
        <v>126.33000000000001</v>
      </c>
      <c r="CG212">
        <f>INDEX('Ambiente-Termico'!$B$2:$EC$1000, MATCH($O212, 'Ambiente-Termico'!$I$2:$I$1000, 0), MATCH(CG$1, 'Ambiente-Termico'!$B$1:$EC$1, 0))</f>
        <v>36.578636363636363</v>
      </c>
      <c r="CH212">
        <f>INDEX('Ambiente-Termico'!$B$2:$EC$1000, MATCH($O212, 'Ambiente-Termico'!$I$2:$I$1000, 0), MATCH(CH$1, 'Ambiente-Termico'!$B$1:$EC$1, 0))</f>
        <v>89.751363636363649</v>
      </c>
      <c r="CI212">
        <f>INDEX('Ambiente-Termico'!$B$2:$EC$1000, MATCH($O212, 'Ambiente-Termico'!$I$2:$I$1000, 0), MATCH(CI$1, 'Ambiente-Termico'!$B$1:$EC$1, 0))</f>
        <v>2303.87</v>
      </c>
      <c r="CJ212">
        <f>INDEX('Ambiente-Termico'!$B$2:$EC$1000, MATCH($O212, 'Ambiente-Termico'!$I$2:$I$1000, 0), MATCH(CJ$1, 'Ambiente-Termico'!$B$1:$EC$1, 0))</f>
        <v>41.371055016270617</v>
      </c>
      <c r="CK212">
        <f>INDEX('Ambiente-Termico'!$B$2:$EC$1000, MATCH($O212, 'Ambiente-Termico'!$I$2:$I$1000, 0), MATCH(CK$1, 'Ambiente-Termico'!$B$1:$EC$1, 0))</f>
        <v>105.85</v>
      </c>
      <c r="CL212">
        <f>INDEX('Ambiente-Termico'!$B$2:$EC$1000, MATCH($O212, 'Ambiente-Termico'!$I$2:$I$1000, 0), MATCH(CL$1, 'Ambiente-Termico'!$B$1:$EC$1, 0))</f>
        <v>135.49</v>
      </c>
      <c r="CM212">
        <f>INDEX('Ambiente-Termico'!$B$2:$EC$1000, MATCH($O212, 'Ambiente-Termico'!$I$2:$I$1000, 0), MATCH(CM$1, 'Ambiente-Termico'!$B$1:$EC$1, 0))</f>
        <v>23.21</v>
      </c>
      <c r="CN212" t="str">
        <f>INDEX('Ambiente-Termico'!$B$2:$EC$1000, MATCH($O212, 'Ambiente-Termico'!$I$2:$I$1000, 0), MATCH(CN$1, 'Ambiente-Termico'!$B$1:$EC$1, 0))</f>
        <v xml:space="preserve"> 02/21  18:00:00</v>
      </c>
      <c r="CO212">
        <f>INDEX('Ambiente-Termico'!$B$2:$EC$1000, MATCH($O212, 'Ambiente-Termico'!$I$2:$I$1000, 0), MATCH(CO$1, 'Ambiente-Termico'!$B$1:$EC$1, 0))</f>
        <v>965.51034609042722</v>
      </c>
      <c r="CP212">
        <f>INDEX('Ambiente-Termico'!$B$2:$EC$1000, MATCH($O212, 'Ambiente-Termico'!$I$2:$I$1000, 0), MATCH(CP$1, 'Ambiente-Termico'!$B$1:$EC$1, 0))</f>
        <v>81</v>
      </c>
      <c r="CQ212">
        <f>INDEX('Ambiente-Termico'!$B$2:$EC$1000, MATCH($O212, 'Ambiente-Termico'!$I$2:$I$1000, 0), MATCH(CQ$1, 'Ambiente-Termico'!$B$1:$EC$1, 0))</f>
        <v>60.662500000000023</v>
      </c>
      <c r="CR212">
        <f>INDEX('Ambiente-Termico'!$B$2:$EC$1000, MATCH($O212, 'Ambiente-Termico'!$I$2:$I$1000, 0), MATCH(CR$1, 'Ambiente-Termico'!$B$1:$EC$1, 0))</f>
        <v>0</v>
      </c>
      <c r="CS212">
        <f>INDEX('Ambiente-Termico'!$B$2:$EC$1000, MATCH($O212, 'Ambiente-Termico'!$I$2:$I$1000, 0), MATCH(CS$1, 'Ambiente-Termico'!$B$1:$EC$1, 0))</f>
        <v>1883.7783617162979</v>
      </c>
      <c r="CT212">
        <f>INDEX('Ambiente-Termico'!$B$2:$EC$1000, MATCH($O212, 'Ambiente-Termico'!$I$2:$I$1000, 0), MATCH(CT$1, 'Ambiente-Termico'!$B$1:$EC$1, 0))</f>
        <v>1342.1513923963039</v>
      </c>
      <c r="CU212">
        <f>INDEX('Ambiente-Termico'!$B$2:$EC$1000, MATCH($O212, 'Ambiente-Termico'!$I$2:$I$1000, 0), MATCH(CU$1, 'Ambiente-Termico'!$B$1:$EC$1, 0))</f>
        <v>541.62696931999403</v>
      </c>
      <c r="CV212">
        <f>INDEX('Ambiente-Termico'!$B$2:$EC$1000, MATCH($O212, 'Ambiente-Termico'!$I$2:$I$1000, 0), MATCH(CV$1, 'Ambiente-Termico'!$B$1:$EC$1, 0))</f>
        <v>-1059.9239412638069</v>
      </c>
      <c r="CW212">
        <f>INDEX('Ambiente-Termico'!$B$2:$EC$1000, MATCH($O212, 'Ambiente-Termico'!$I$2:$I$1000, 0), MATCH(CW$1, 'Ambiente-Termico'!$B$1:$EC$1, 0))</f>
        <v>0</v>
      </c>
      <c r="CX212">
        <f>INDEX('Ambiente-Termico'!$B$2:$EC$1000, MATCH($O212, 'Ambiente-Termico'!$I$2:$I$1000, 0), MATCH(CX$1, 'Ambiente-Termico'!$B$1:$EC$1, 0))</f>
        <v>-6.5743620638158973E-3</v>
      </c>
      <c r="CY212">
        <f>INDEX('Ambiente-Termico'!$B$2:$EC$1000, MATCH($O212, 'Ambiente-Termico'!$I$2:$I$1000, 0), MATCH(CY$1, 'Ambiente-Termico'!$B$1:$EC$1, 0))</f>
        <v>965.51034609042722</v>
      </c>
      <c r="CZ212">
        <f>INDEX('Ambiente-Termico'!$B$2:$EC$1000, MATCH($O212, 'Ambiente-Termico'!$I$2:$I$1000, 0), MATCH(CZ$1, 'Ambiente-Termico'!$B$1:$EC$1, 0))</f>
        <v>0</v>
      </c>
      <c r="DA212" t="str">
        <f>INDEX('Ambiente-Termico'!$B$2:$EC$1000, MATCH($O212, 'Ambiente-Termico'!$I$2:$I$1000, 0), MATCH(DA$1, 'Ambiente-Termico'!$B$1:$EC$1, 0))</f>
        <v xml:space="preserve"> 02/21  18:00:00</v>
      </c>
      <c r="DB212">
        <f>INDEX('Ambiente-Termico'!$B$2:$EC$1000, MATCH($O212, 'Ambiente-Termico'!$I$2:$I$1000, 0), MATCH(DB$1, 'Ambiente-Termico'!$B$1:$EC$1, 0))</f>
        <v>877.61412528130359</v>
      </c>
      <c r="DC212">
        <f>INDEX('Ambiente-Termico'!$B$2:$EC$1000, MATCH($O212, 'Ambiente-Termico'!$I$2:$I$1000, 0), MATCH(DC$1, 'Ambiente-Termico'!$B$1:$EC$1, 0))</f>
        <v>81</v>
      </c>
      <c r="DD212">
        <f>INDEX('Ambiente-Termico'!$B$2:$EC$1000, MATCH($O212, 'Ambiente-Termico'!$I$2:$I$1000, 0), MATCH(DD$1, 'Ambiente-Termico'!$B$1:$EC$1, 0))</f>
        <v>60.662500000000023</v>
      </c>
      <c r="DE212">
        <f>INDEX('Ambiente-Termico'!$B$2:$EC$1000, MATCH($O212, 'Ambiente-Termico'!$I$2:$I$1000, 0), MATCH(DE$1, 'Ambiente-Termico'!$B$1:$EC$1, 0))</f>
        <v>0</v>
      </c>
      <c r="DF212">
        <f>INDEX('Ambiente-Termico'!$B$2:$EC$1000, MATCH($O212, 'Ambiente-Termico'!$I$2:$I$1000, 0), MATCH(DF$1, 'Ambiente-Termico'!$B$1:$EC$1, 0))</f>
        <v>1988.966479971948</v>
      </c>
      <c r="DG212">
        <f>INDEX('Ambiente-Termico'!$B$2:$EC$1000, MATCH($O212, 'Ambiente-Termico'!$I$2:$I$1000, 0), MATCH(DG$1, 'Ambiente-Termico'!$B$1:$EC$1, 0))</f>
        <v>1363.51307343537</v>
      </c>
      <c r="DH212">
        <f>INDEX('Ambiente-Termico'!$B$2:$EC$1000, MATCH($O212, 'Ambiente-Termico'!$I$2:$I$1000, 0), MATCH(DH$1, 'Ambiente-Termico'!$B$1:$EC$1, 0))</f>
        <v>625.45340653657786</v>
      </c>
      <c r="DI212">
        <f>INDEX('Ambiente-Termico'!$B$2:$EC$1000, MATCH($O212, 'Ambiente-Termico'!$I$2:$I$1000, 0), MATCH(DI$1, 'Ambiente-Termico'!$B$1:$EC$1, 0))</f>
        <v>-1253.968326877912</v>
      </c>
      <c r="DJ212">
        <f>INDEX('Ambiente-Termico'!$B$2:$EC$1000, MATCH($O212, 'Ambiente-Termico'!$I$2:$I$1000, 0), MATCH(DJ$1, 'Ambiente-Termico'!$B$1:$EC$1, 0))</f>
        <v>0</v>
      </c>
      <c r="DK212">
        <f>INDEX('Ambiente-Termico'!$B$2:$EC$1000, MATCH($O212, 'Ambiente-Termico'!$I$2:$I$1000, 0), MATCH(DK$1, 'Ambiente-Termico'!$B$1:$EC$1, 0))</f>
        <v>0.95347218726817573</v>
      </c>
      <c r="DL212">
        <f>INDEX('Ambiente-Termico'!$B$2:$EC$1000, MATCH($O212, 'Ambiente-Termico'!$I$2:$I$1000, 0), MATCH(DL$1, 'Ambiente-Termico'!$B$1:$EC$1, 0))</f>
        <v>877.61412528130359</v>
      </c>
      <c r="DM212">
        <f>INDEX('Ambiente-Termico'!$B$2:$EC$1000, MATCH($O212, 'Ambiente-Termico'!$I$2:$I$1000, 0), MATCH(DM$1, 'Ambiente-Termico'!$B$1:$EC$1, 0))</f>
        <v>0</v>
      </c>
      <c r="DN212" s="2">
        <f t="shared" si="138"/>
        <v>0.56760129069597387</v>
      </c>
      <c r="DO212" s="2">
        <f t="shared" si="139"/>
        <v>0.17423783772690415</v>
      </c>
      <c r="DP212" s="2">
        <f t="shared" si="140"/>
        <v>0.56760129069597387</v>
      </c>
      <c r="DQ212" s="2">
        <f t="shared" si="141"/>
        <v>0.17423783772690427</v>
      </c>
      <c r="DR212" s="2">
        <f t="shared" si="142"/>
        <v>0.63790090243736941</v>
      </c>
      <c r="DS212" s="2">
        <f t="shared" si="143"/>
        <v>0.6821301242853044</v>
      </c>
      <c r="DT212" s="2">
        <f t="shared" si="144"/>
        <v>-0.25151402121541255</v>
      </c>
      <c r="DU212" s="2">
        <f t="shared" si="145"/>
        <v>0.53777292576419211</v>
      </c>
      <c r="DV212" s="2">
        <f t="shared" si="146"/>
        <v>-0.1726674744677168</v>
      </c>
      <c r="DW212" s="2">
        <f t="shared" si="147"/>
        <v>0.34490544736099349</v>
      </c>
      <c r="DX212" s="2">
        <f t="shared" si="148"/>
        <v>0.34774718752307532</v>
      </c>
      <c r="DY212" s="2">
        <f t="shared" si="149"/>
        <v>8.3893456272102707E-2</v>
      </c>
      <c r="DZ212" s="2">
        <f t="shared" si="150"/>
        <v>6.2829466556869537E-2</v>
      </c>
      <c r="EA212" s="2">
        <f t="shared" si="151"/>
        <v>0</v>
      </c>
      <c r="EB212" s="2">
        <f t="shared" si="152"/>
        <v>1.9510700940120926</v>
      </c>
      <c r="EC212" s="2">
        <f t="shared" si="153"/>
        <v>1.3900952981301367</v>
      </c>
      <c r="ED212" s="2">
        <f t="shared" si="154"/>
        <v>0.56097479588195598</v>
      </c>
      <c r="EE212" s="2">
        <f t="shared" si="155"/>
        <v>-1.0977862076317275</v>
      </c>
      <c r="EF212" s="2">
        <f t="shared" si="156"/>
        <v>0</v>
      </c>
      <c r="EG212" s="2">
        <f t="shared" si="157"/>
        <v>-6.8092093372556772E-6</v>
      </c>
      <c r="EH212" s="2">
        <f t="shared" si="158"/>
        <v>1</v>
      </c>
      <c r="EI212" s="2">
        <f t="shared" si="159"/>
        <v>0</v>
      </c>
      <c r="EJ212" s="2">
        <f t="shared" si="160"/>
        <v>0.3651607385668485</v>
      </c>
      <c r="EK212" s="2">
        <f t="shared" si="161"/>
        <v>9.2295688579575777E-2</v>
      </c>
      <c r="EL212" s="2">
        <f t="shared" si="162"/>
        <v>6.9122064301957012E-2</v>
      </c>
      <c r="EM212" s="2">
        <f t="shared" si="163"/>
        <v>0</v>
      </c>
      <c r="EN212" s="2">
        <f t="shared" si="164"/>
        <v>2.2663337139593329</v>
      </c>
      <c r="EO212" s="2">
        <f t="shared" si="165"/>
        <v>1.5536589876539648</v>
      </c>
      <c r="EP212" s="2">
        <f t="shared" si="166"/>
        <v>0.71267472630536788</v>
      </c>
      <c r="EQ212" s="2">
        <f t="shared" si="167"/>
        <v>-1.4288379035330303</v>
      </c>
      <c r="ER212" s="2">
        <f t="shared" si="168"/>
        <v>0</v>
      </c>
      <c r="ES212" s="2">
        <f t="shared" si="169"/>
        <v>1.0864366921653149E-3</v>
      </c>
      <c r="ET212" s="2">
        <f t="shared" si="170"/>
        <v>1</v>
      </c>
      <c r="EU212" s="2">
        <f t="shared" si="171"/>
        <v>0</v>
      </c>
      <c r="EV212">
        <f>INDEX('Ambiente-Luminico'!$B$2:$DZ$1000, MATCH($P212, 'Ambiente-Luminico'!$M$2:$M$1000, 0), MATCH(EV$1, 'Ambiente-Luminico'!$B$1:$DZ$1, 0))</f>
        <v>1</v>
      </c>
      <c r="EW212">
        <f>INDEX('Ambiente-Luminico'!$B$2:$DZ$1000, MATCH($P212, 'Ambiente-Luminico'!$M$2:$M$1000, 0), MATCH(EW$1, 'Ambiente-Luminico'!$B$1:$DZ$1, 0))</f>
        <v>0.5</v>
      </c>
      <c r="EX212">
        <f>INDEX('Ambiente-Luminico'!$B$2:$DZ$1000, MATCH($P212, 'Ambiente-Luminico'!$M$2:$M$1000, 0), MATCH(EX$1, 'Ambiente-Luminico'!$B$1:$DZ$1, 0))</f>
        <v>0</v>
      </c>
      <c r="EY212">
        <f>INDEX('Ambiente-Luminico'!$B$2:$DZ$1000, MATCH($P212, 'Ambiente-Luminico'!$M$2:$M$1000, 0), MATCH(EY$1, 'Ambiente-Luminico'!$B$1:$DZ$1, 0))</f>
        <v>0.85213315000000001</v>
      </c>
      <c r="EZ212">
        <f>INDEX('Ambiente-Luminico'!$B$2:$DZ$1000, MATCH($P212, 'Ambiente-Luminico'!$M$2:$M$1000, 0), MATCH(EZ$1, 'Ambiente-Luminico'!$B$1:$DZ$1, 0))</f>
        <v>9.6203529999999995E-2</v>
      </c>
      <c r="FA212">
        <f>INDEX('Ambiente-Luminico'!$B$2:$DZ$1000, MATCH($P212, 'Ambiente-Luminico'!$M$2:$M$1000, 0), MATCH(FA$1, 'Ambiente-Luminico'!$B$1:$DZ$1, 0))</f>
        <v>2006.2565999999999</v>
      </c>
      <c r="FB212">
        <f>INDEX('Ambiente-Luminico'!$B$2:$DZ$1000, MATCH($P212, 'Ambiente-Luminico'!$M$2:$M$1000, 0), MATCH(FB$1, 'Ambiente-Luminico'!$B$1:$DZ$1, 0))</f>
        <v>0.29910713</v>
      </c>
    </row>
    <row r="213" spans="1:158" x14ac:dyDescent="0.3">
      <c r="A213">
        <f>IF(INDEX(Plan1!O$5:O$1000,ROW()-1)="","",INDEX(Plan1!O$5:O$1000,ROW()-1))</f>
        <v>212</v>
      </c>
      <c r="B213" t="str">
        <f>IF(INDEX(Plan1!P$5:P$1000,ROW()-1)="","",INDEX(Plan1!P$5:P$1000,ROW()-1))</f>
        <v>CTD-HVAC_dia-V86-T120</v>
      </c>
      <c r="C213" t="str">
        <f>IF(INDEX(Plan1!Q$5:Q$1000,ROW()-1)="","",INDEX(Plan1!Q$5:Q$1000,ROW()-1))</f>
        <v>CTD</v>
      </c>
      <c r="D213" t="str">
        <f>IF(INDEX(Plan1!R$5:R$1000,ROW()-1)="","",INDEX(Plan1!R$5:R$1000,ROW()-1))</f>
        <v>HVAC_dia</v>
      </c>
      <c r="E213" t="str">
        <f>IF(INDEX(Plan1!S$5:S$1000,ROW()-1)="","",INDEX(Plan1!S$5:S$1000,ROW()-1))</f>
        <v>V86</v>
      </c>
      <c r="F213" t="str">
        <f>IF(INDEX(Plan1!T$5:T$1000,ROW()-1)="","",INDEX(Plan1!T$5:T$1000,ROW()-1))</f>
        <v>T120</v>
      </c>
      <c r="G213" t="str">
        <f>IF(INDEX(Plan1!U$5:U$1000,ROW()-1)="","",INDEX(Plan1!U$5:U$1000,ROW()-1))</f>
        <v>DORMITÓRIO 3</v>
      </c>
      <c r="H213">
        <f>IF(INDEX(Plan1!W$5:W$1000,ROW()-1)="","",INDEX(Plan1!W$5:W$1000,ROW()-1))</f>
        <v>22</v>
      </c>
      <c r="I213">
        <f>IF(INDEX(Plan1!X$5:X$1000,ROW()-1)="","",INDEX(Plan1!X$5:X$1000,ROW()-1))</f>
        <v>31.02</v>
      </c>
      <c r="J213">
        <f>IF(INDEX(Plan1!Y$5:Y$1000,ROW()-1)="","",INDEX(Plan1!Y$5:Y$1000,ROW()-1))</f>
        <v>10.24</v>
      </c>
      <c r="K213" s="16">
        <f>IF(INDEX(Plan1!Z$5:Z$1000,ROW()-1)="","",INDEX(Plan1!Z$5:Z$1000,ROW()-1))</f>
        <v>0.33</v>
      </c>
      <c r="L213" s="2">
        <f>IF(INDEX(Plan1!AA$5:AA$1000,ROW()-1)="","",INDEX(Plan1!AA$5:AA$1000,ROW()-1))</f>
        <v>0.47</v>
      </c>
      <c r="M213" t="str">
        <f t="shared" si="172"/>
        <v>T120</v>
      </c>
      <c r="N213" t="str">
        <f t="shared" si="173"/>
        <v>Oeste</v>
      </c>
      <c r="O213" t="str">
        <f t="shared" si="174"/>
        <v>CTD-HVAC_dia-V86-T120-DORMITÓRIO 3-T120</v>
      </c>
      <c r="P213" t="str">
        <f t="shared" si="175"/>
        <v>CTD-VN-V86-T120-DORMITÓRIO 3-T120</v>
      </c>
      <c r="Q213" t="str">
        <f t="shared" si="176"/>
        <v>CTD_T120_V86</v>
      </c>
      <c r="R213" t="str">
        <f t="shared" si="177"/>
        <v>CTD_T120_V86_sDG</v>
      </c>
      <c r="S213" t="str">
        <f t="shared" si="178"/>
        <v>CTD-DORM-03</v>
      </c>
      <c r="T213" t="str">
        <f t="shared" si="179"/>
        <v>CTD-HVAC_dia-V86-ST-DORMITÓRIO 3-ST</v>
      </c>
      <c r="U213">
        <f>INDEX('Ambiente-Termico'!$B$2:$EC$1000, MATCH($O213, 'Ambiente-Termico'!$I$2:$I$1000, 0), MATCH(U$1, 'Ambiente-Termico'!$B$1:$EC$1, 0))</f>
        <v>8760</v>
      </c>
      <c r="V213">
        <f>INDEX('Ambiente-Termico'!$B$2:$EC$1000, MATCH($O213, 'Ambiente-Termico'!$I$2:$I$1000, 0), MATCH(V$1, 'Ambiente-Termico'!$B$1:$EC$1, 0))</f>
        <v>24.01</v>
      </c>
      <c r="W213">
        <f>INDEX('Ambiente-Termico'!$B$2:$EC$1000, MATCH($O213, 'Ambiente-Termico'!$I$2:$I$1000, 0), MATCH(W$1, 'Ambiente-Termico'!$B$1:$EC$1, 0))</f>
        <v>24.01</v>
      </c>
      <c r="X213">
        <f>INDEX('Ambiente-Termico'!$B$2:$EC$1000, MATCH($O213, 'Ambiente-Termico'!$I$2:$I$1000, 0), MATCH(X$1, 'Ambiente-Termico'!$B$1:$EC$1, 0))</f>
        <v>22.1</v>
      </c>
      <c r="Y213">
        <f>INDEX('Ambiente-Termico'!$B$2:$EC$1000, MATCH($O213, 'Ambiente-Termico'!$I$2:$I$1000, 0), MATCH(Y$1, 'Ambiente-Termico'!$B$1:$EC$1, 0))</f>
        <v>22.1</v>
      </c>
      <c r="Z213">
        <f>INDEX('Ambiente-Termico'!$B$2:$EC$1000, MATCH($O213, 'Ambiente-Termico'!$I$2:$I$1000, 0), MATCH(Z$1, 'Ambiente-Termico'!$B$1:$EC$1, 0))</f>
        <v>27.63</v>
      </c>
      <c r="AA213">
        <f>INDEX('Ambiente-Termico'!$B$2:$EC$1000, MATCH($O213, 'Ambiente-Termico'!$I$2:$I$1000, 0), MATCH(AA$1, 'Ambiente-Termico'!$B$1:$EC$1, 0))</f>
        <v>27.63</v>
      </c>
      <c r="AB213">
        <f>INDEX('Ambiente-Termico'!$B$2:$EC$1000, MATCH($O213, 'Ambiente-Termico'!$I$2:$I$1000, 0), MATCH(AB$1, 'Ambiente-Termico'!$B$1:$EC$1, 0))</f>
        <v>21.47</v>
      </c>
      <c r="AC213">
        <f>INDEX('Ambiente-Termico'!$B$2:$EC$1000, MATCH($O213, 'Ambiente-Termico'!$I$2:$I$1000, 0), MATCH(AC$1, 'Ambiente-Termico'!$B$1:$EC$1, 0))</f>
        <v>21.47</v>
      </c>
      <c r="AD213">
        <f>INDEX('Ambiente-Termico'!$B$2:$EC$1000, MATCH($O213, 'Ambiente-Termico'!$I$2:$I$1000, 0), MATCH(AD$1, 'Ambiente-Termico'!$B$1:$EC$1, 0))</f>
        <v>25.82</v>
      </c>
      <c r="AE213">
        <f>INDEX('Ambiente-Termico'!$B$2:$EC$1000, MATCH($O213, 'Ambiente-Termico'!$I$2:$I$1000, 0), MATCH(AE$1, 'Ambiente-Termico'!$B$1:$EC$1, 0))</f>
        <v>25.82</v>
      </c>
      <c r="AF213">
        <f>INDEX('Ambiente-Termico'!$B$2:$EC$1000, MATCH($O213, 'Ambiente-Termico'!$I$2:$I$1000, 0), MATCH(AF$1, 'Ambiente-Termico'!$B$1:$EC$1, 0))</f>
        <v>21.79</v>
      </c>
      <c r="AG213">
        <f>INDEX('Ambiente-Termico'!$B$2:$EC$1000, MATCH($O213, 'Ambiente-Termico'!$I$2:$I$1000, 0), MATCH(AG$1, 'Ambiente-Termico'!$B$1:$EC$1, 0))</f>
        <v>21.79</v>
      </c>
      <c r="AH213" s="2">
        <f t="shared" si="180"/>
        <v>0</v>
      </c>
      <c r="AI213" s="2">
        <f t="shared" si="180"/>
        <v>0</v>
      </c>
      <c r="AJ213" s="2">
        <f t="shared" si="180"/>
        <v>1.0743061772605089E-2</v>
      </c>
      <c r="AK213" s="2">
        <f t="shared" si="180"/>
        <v>1.0743061772605089E-2</v>
      </c>
      <c r="AL213" s="2">
        <f t="shared" si="180"/>
        <v>5.3767123287671192E-2</v>
      </c>
      <c r="AM213" s="2">
        <f t="shared" si="180"/>
        <v>5.3767123287671192E-2</v>
      </c>
      <c r="AN213" s="2">
        <f t="shared" si="180"/>
        <v>2.2758306781975435E-2</v>
      </c>
      <c r="AO213" s="2">
        <f t="shared" si="180"/>
        <v>2.2758306781975435E-2</v>
      </c>
      <c r="AP213" s="2">
        <f t="shared" si="180"/>
        <v>2.9323308270676751E-2</v>
      </c>
      <c r="AQ213" s="2">
        <f t="shared" si="180"/>
        <v>2.9323308270676751E-2</v>
      </c>
      <c r="AR213" s="2">
        <f t="shared" si="180"/>
        <v>1.6252821670428852E-2</v>
      </c>
      <c r="AS213" s="2">
        <f t="shared" si="137"/>
        <v>1.6252821670428852E-2</v>
      </c>
      <c r="AT213">
        <f>INDEX('Ambiente-Termico'!$B$2:$EC$1000, MATCH($O213, 'Ambiente-Termico'!$I$2:$I$1000, 0), MATCH(AT$1, 'Ambiente-Termico'!$B$1:$EC$1, 0))</f>
        <v>0</v>
      </c>
      <c r="AU213" s="2">
        <f>INDEX('Ambiente-Termico'!$B$2:$EC$1000, MATCH($O213, 'Ambiente-Termico'!$I$2:$I$1000, 0), MATCH(AU$1, 'Ambiente-Termico'!$B$1:$EC$1, 0))</f>
        <v>0</v>
      </c>
      <c r="AV213">
        <f>INDEX('Ambiente-Termico'!$B$2:$EC$1000, MATCH($O213, 'Ambiente-Termico'!$I$2:$I$1000, 0), MATCH(AV$1, 'Ambiente-Termico'!$B$1:$EC$1, 0))</f>
        <v>8760</v>
      </c>
      <c r="AW213" s="2">
        <f>INDEX('Ambiente-Termico'!$B$2:$EC$1000, MATCH($O213, 'Ambiente-Termico'!$I$2:$I$1000, 0), MATCH(AW$1, 'Ambiente-Termico'!$B$1:$EC$1, 0))</f>
        <v>1</v>
      </c>
      <c r="AX213">
        <f>INDEX('Ambiente-Termico'!$B$2:$EC$1000, MATCH($O213, 'Ambiente-Termico'!$I$2:$I$1000, 0), MATCH(AX$1, 'Ambiente-Termico'!$B$1:$EC$1, 0))</f>
        <v>0</v>
      </c>
      <c r="AY213" s="2">
        <f>INDEX('Ambiente-Termico'!$B$2:$EC$1000, MATCH($O213, 'Ambiente-Termico'!$I$2:$I$1000, 0), MATCH(AY$1, 'Ambiente-Termico'!$B$1:$EC$1, 0))</f>
        <v>0</v>
      </c>
      <c r="AZ213">
        <f>INDEX('Ambiente-Termico'!$B$2:$EC$1000, MATCH($O213, 'Ambiente-Termico'!$I$2:$I$1000, 0), MATCH(AZ$1, 'Ambiente-Termico'!$B$1:$EC$1, 0))</f>
        <v>0</v>
      </c>
      <c r="BA213" s="2">
        <f>INDEX('Ambiente-Termico'!$B$2:$EC$1000, MATCH($O213, 'Ambiente-Termico'!$I$2:$I$1000, 0), MATCH(BA$1, 'Ambiente-Termico'!$B$1:$EC$1, 0))</f>
        <v>0</v>
      </c>
      <c r="BB213">
        <f>INDEX('Ambiente-Termico'!$B$2:$EC$1000, MATCH($O213, 'Ambiente-Termico'!$I$2:$I$1000, 0), MATCH(BB$1, 'Ambiente-Termico'!$B$1:$EC$1, 0))</f>
        <v>8760</v>
      </c>
      <c r="BC213" s="2">
        <f>INDEX('Ambiente-Termico'!$B$2:$EC$1000, MATCH($O213, 'Ambiente-Termico'!$I$2:$I$1000, 0), MATCH(BC$1, 'Ambiente-Termico'!$B$1:$EC$1, 0))</f>
        <v>1</v>
      </c>
      <c r="BD213" t="e">
        <f>INDEX('Ambiente-Termico'!$B$2:$EC$1000, MATCH($O213, 'Ambiente-Termico'!$I$2:$I$1000, 0), MATCH(BD$1, 'Ambiente-Termico'!$B$1:$EC$1, 0))</f>
        <v>#N/A</v>
      </c>
      <c r="BE213" s="2" t="e">
        <f>INDEX('Ambiente-Termico'!$B$2:$EC$1000, MATCH($O213, 'Ambiente-Termico'!$I$2:$I$1000, 0), MATCH(BE$1, 'Ambiente-Termico'!$B$1:$EC$1, 0))</f>
        <v>#N/A</v>
      </c>
      <c r="BF213">
        <f>INDEX('Ambiente-Termico'!$B$2:$EC$1000, MATCH($O213, 'Ambiente-Termico'!$I$2:$I$1000, 0), MATCH(BF$1, 'Ambiente-Termico'!$B$1:$EC$1, 0))</f>
        <v>0</v>
      </c>
      <c r="BG213" s="2">
        <f>INDEX('Ambiente-Termico'!$B$2:$EC$1000, MATCH($O213, 'Ambiente-Termico'!$I$2:$I$1000, 0), MATCH(BG$1, 'Ambiente-Termico'!$B$1:$EC$1, 0))</f>
        <v>0</v>
      </c>
      <c r="BH213">
        <f>INDEX('Ambiente-Termico'!$B$2:$EC$1000, MATCH($O213, 'Ambiente-Termico'!$I$2:$I$1000, 0), MATCH(BH$1, 'Ambiente-Termico'!$B$1:$EC$1, 0))</f>
        <v>0</v>
      </c>
      <c r="BI213" s="2">
        <f>INDEX('Ambiente-Termico'!$B$2:$EC$1000, MATCH($O213, 'Ambiente-Termico'!$I$2:$I$1000, 0), MATCH(BI$1, 'Ambiente-Termico'!$B$1:$EC$1, 0))</f>
        <v>0</v>
      </c>
      <c r="BJ213">
        <f>INDEX('Ambiente-Termico'!$B$2:$EC$1000, MATCH($O213, 'Ambiente-Termico'!$I$2:$I$1000, 0), MATCH(BJ$1, 'Ambiente-Termico'!$B$1:$EC$1, 0))</f>
        <v>8760</v>
      </c>
      <c r="BK213" s="2">
        <f>INDEX('Ambiente-Termico'!$B$2:$EC$1000, MATCH($O213, 'Ambiente-Termico'!$I$2:$I$1000, 0), MATCH(BK$1, 'Ambiente-Termico'!$B$1:$EC$1, 0))</f>
        <v>1</v>
      </c>
      <c r="BL213">
        <f>INDEX('Ambiente-Termico'!$B$2:$EC$1000, MATCH($O213, 'Ambiente-Termico'!$I$2:$I$1000, 0), MATCH(BL$1, 'Ambiente-Termico'!$B$1:$EC$1, 0))</f>
        <v>0</v>
      </c>
      <c r="BM213" s="2">
        <f>INDEX('Ambiente-Termico'!$B$2:$EC$1000, MATCH($O213, 'Ambiente-Termico'!$I$2:$I$1000, 0), MATCH(BM$1, 'Ambiente-Termico'!$B$1:$EC$1, 0))</f>
        <v>0</v>
      </c>
      <c r="BN213">
        <f>INDEX('Ambiente-Termico'!$B$2:$EC$1000, MATCH($O213, 'Ambiente-Termico'!$I$2:$I$1000, 0), MATCH(BN$1, 'Ambiente-Termico'!$B$1:$EC$1, 0))</f>
        <v>0</v>
      </c>
      <c r="BO213" s="2">
        <f>INDEX('Ambiente-Termico'!$B$2:$EC$1000, MATCH($O213, 'Ambiente-Termico'!$I$2:$I$1000, 0), MATCH(BO$1, 'Ambiente-Termico'!$B$1:$EC$1, 0))</f>
        <v>0</v>
      </c>
      <c r="BP213">
        <f>INDEX('Ambiente-Termico'!$B$2:$EC$1000, MATCH($O213, 'Ambiente-Termico'!$I$2:$I$1000, 0), MATCH(BP$1, 'Ambiente-Termico'!$B$1:$EC$1, 0))</f>
        <v>8760</v>
      </c>
      <c r="BQ213" s="2">
        <f>INDEX('Ambiente-Termico'!$B$2:$EC$1000, MATCH($O213, 'Ambiente-Termico'!$I$2:$I$1000, 0), MATCH(BQ$1, 'Ambiente-Termico'!$B$1:$EC$1, 0))</f>
        <v>1</v>
      </c>
      <c r="BR213">
        <f>INDEX('Ambiente-Termico'!$B$2:$EC$1000, MATCH($O213, 'Ambiente-Termico'!$I$2:$I$1000, 0), MATCH(BR$1, 'Ambiente-Termico'!$B$1:$EC$1, 0))</f>
        <v>0</v>
      </c>
      <c r="BS213" s="2">
        <f>INDEX('Ambiente-Termico'!$B$2:$EC$1000, MATCH($O213, 'Ambiente-Termico'!$I$2:$I$1000, 0), MATCH(BS$1, 'Ambiente-Termico'!$B$1:$EC$1, 0))</f>
        <v>0</v>
      </c>
      <c r="BT213">
        <f>INDEX('Ambiente-Termico'!$B$2:$EC$1000, MATCH($O213, 'Ambiente-Termico'!$I$2:$I$1000, 0), MATCH(BT$1, 'Ambiente-Termico'!$B$1:$EC$1, 0))</f>
        <v>2448</v>
      </c>
      <c r="BU213" s="2">
        <f>INDEX('Ambiente-Termico'!$B$2:$EC$1000, MATCH($O213, 'Ambiente-Termico'!$I$2:$I$1000, 0), MATCH(BU$1, 'Ambiente-Termico'!$B$1:$EC$1, 0))</f>
        <v>0.27945205479452062</v>
      </c>
      <c r="BV213">
        <f>INDEX('Ambiente-Termico'!$B$2:$EC$1000, MATCH($O213, 'Ambiente-Termico'!$I$2:$I$1000, 0), MATCH(BV$1, 'Ambiente-Termico'!$B$1:$EC$1, 0))</f>
        <v>6312</v>
      </c>
      <c r="BW213" s="2">
        <f>INDEX('Ambiente-Termico'!$B$2:$EC$1000, MATCH($O213, 'Ambiente-Termico'!$I$2:$I$1000, 0), MATCH(BW$1, 'Ambiente-Termico'!$B$1:$EC$1, 0))</f>
        <v>0.72054794520547949</v>
      </c>
      <c r="BX213">
        <f>INDEX('Ambiente-Termico'!$B$2:$EC$1000, MATCH($O213, 'Ambiente-Termico'!$I$2:$I$1000, 0), MATCH(BX$1, 'Ambiente-Termico'!$B$1:$EC$1, 0))</f>
        <v>0</v>
      </c>
      <c r="BY213" s="2">
        <f>INDEX('Ambiente-Termico'!$B$2:$EC$1000, MATCH($O213, 'Ambiente-Termico'!$I$2:$I$1000, 0), MATCH(BY$1, 'Ambiente-Termico'!$B$1:$EC$1, 0))</f>
        <v>0</v>
      </c>
      <c r="BZ213">
        <f>INDEX('Ambiente-Termico'!$B$2:$EC$1000, MATCH($O213, 'Ambiente-Termico'!$I$2:$I$1000, 0), MATCH(BZ$1, 'Ambiente-Termico'!$B$1:$EC$1, 0))</f>
        <v>2448</v>
      </c>
      <c r="CA213" s="2">
        <f>INDEX('Ambiente-Termico'!$B$2:$EC$1000, MATCH($O213, 'Ambiente-Termico'!$I$2:$I$1000, 0), MATCH(CA$1, 'Ambiente-Termico'!$B$1:$EC$1, 0))</f>
        <v>0.27945205479452062</v>
      </c>
      <c r="CB213">
        <f>INDEX('Ambiente-Termico'!$B$2:$EC$1000, MATCH($O213, 'Ambiente-Termico'!$I$2:$I$1000, 0), MATCH(CB$1, 'Ambiente-Termico'!$B$1:$EC$1, 0))</f>
        <v>6312</v>
      </c>
      <c r="CC213" s="2">
        <f>INDEX('Ambiente-Termico'!$B$2:$EC$1000, MATCH($O213, 'Ambiente-Termico'!$I$2:$I$1000, 0), MATCH(CC$1, 'Ambiente-Termico'!$B$1:$EC$1, 0))</f>
        <v>0.72054794520547949</v>
      </c>
      <c r="CD213">
        <f>INDEX('Ambiente-Termico'!$B$2:$EC$1000, MATCH($O213, 'Ambiente-Termico'!$I$2:$I$1000, 0), MATCH(CD$1, 'Ambiente-Termico'!$B$1:$EC$1, 0))</f>
        <v>3615.08</v>
      </c>
      <c r="CE213">
        <f>INDEX('Ambiente-Termico'!$B$2:$EC$1000, MATCH($O213, 'Ambiente-Termico'!$I$2:$I$1000, 0), MATCH(CE$1, 'Ambiente-Termico'!$B$1:$EC$1, 0))</f>
        <v>815.96</v>
      </c>
      <c r="CF213">
        <f>INDEX('Ambiente-Termico'!$B$2:$EC$1000, MATCH($O213, 'Ambiente-Termico'!$I$2:$I$1000, 0), MATCH(CF$1, 'Ambiente-Termico'!$B$1:$EC$1, 0))</f>
        <v>164.32181818181817</v>
      </c>
      <c r="CG213">
        <f>INDEX('Ambiente-Termico'!$B$2:$EC$1000, MATCH($O213, 'Ambiente-Termico'!$I$2:$I$1000, 0), MATCH(CG$1, 'Ambiente-Termico'!$B$1:$EC$1, 0))</f>
        <v>37.089090909090913</v>
      </c>
      <c r="CH213">
        <f>INDEX('Ambiente-Termico'!$B$2:$EC$1000, MATCH($O213, 'Ambiente-Termico'!$I$2:$I$1000, 0), MATCH(CH$1, 'Ambiente-Termico'!$B$1:$EC$1, 0))</f>
        <v>127.23272727272726</v>
      </c>
      <c r="CI213">
        <f>INDEX('Ambiente-Termico'!$B$2:$EC$1000, MATCH($O213, 'Ambiente-Termico'!$I$2:$I$1000, 0), MATCH(CI$1, 'Ambiente-Termico'!$B$1:$EC$1, 0))</f>
        <v>4099.7299999999996</v>
      </c>
      <c r="CJ213">
        <f>INDEX('Ambiente-Termico'!$B$2:$EC$1000, MATCH($O213, 'Ambiente-Termico'!$I$2:$I$1000, 0), MATCH(CJ$1, 'Ambiente-Termico'!$B$1:$EC$1, 0))</f>
        <v>31.36976152046941</v>
      </c>
      <c r="CK213">
        <f>INDEX('Ambiente-Termico'!$B$2:$EC$1000, MATCH($O213, 'Ambiente-Termico'!$I$2:$I$1000, 0), MATCH(CK$1, 'Ambiente-Termico'!$B$1:$EC$1, 0))</f>
        <v>106.26</v>
      </c>
      <c r="CL213">
        <f>INDEX('Ambiente-Termico'!$B$2:$EC$1000, MATCH($O213, 'Ambiente-Termico'!$I$2:$I$1000, 0), MATCH(CL$1, 'Ambiente-Termico'!$B$1:$EC$1, 0))</f>
        <v>130.94</v>
      </c>
      <c r="CM213">
        <f>INDEX('Ambiente-Termico'!$B$2:$EC$1000, MATCH($O213, 'Ambiente-Termico'!$I$2:$I$1000, 0), MATCH(CM$1, 'Ambiente-Termico'!$B$1:$EC$1, 0))</f>
        <v>22.89</v>
      </c>
      <c r="CN213" t="str">
        <f>INDEX('Ambiente-Termico'!$B$2:$EC$1000, MATCH($O213, 'Ambiente-Termico'!$I$2:$I$1000, 0), MATCH(CN$1, 'Ambiente-Termico'!$B$1:$EC$1, 0))</f>
        <v xml:space="preserve"> 02/21  18:00:00</v>
      </c>
      <c r="CO213">
        <f>INDEX('Ambiente-Termico'!$B$2:$EC$1000, MATCH($O213, 'Ambiente-Termico'!$I$2:$I$1000, 0), MATCH(CO$1, 'Ambiente-Termico'!$B$1:$EC$1, 0))</f>
        <v>974.74111624036198</v>
      </c>
      <c r="CP213">
        <f>INDEX('Ambiente-Termico'!$B$2:$EC$1000, MATCH($O213, 'Ambiente-Termico'!$I$2:$I$1000, 0), MATCH(CP$1, 'Ambiente-Termico'!$B$1:$EC$1, 0))</f>
        <v>81</v>
      </c>
      <c r="CQ213">
        <f>INDEX('Ambiente-Termico'!$B$2:$EC$1000, MATCH($O213, 'Ambiente-Termico'!$I$2:$I$1000, 0), MATCH(CQ$1, 'Ambiente-Termico'!$B$1:$EC$1, 0))</f>
        <v>60.662500000000023</v>
      </c>
      <c r="CR213">
        <f>INDEX('Ambiente-Termico'!$B$2:$EC$1000, MATCH($O213, 'Ambiente-Termico'!$I$2:$I$1000, 0), MATCH(CR$1, 'Ambiente-Termico'!$B$1:$EC$1, 0))</f>
        <v>0</v>
      </c>
      <c r="CS213">
        <f>INDEX('Ambiente-Termico'!$B$2:$EC$1000, MATCH($O213, 'Ambiente-Termico'!$I$2:$I$1000, 0), MATCH(CS$1, 'Ambiente-Termico'!$B$1:$EC$1, 0))</f>
        <v>2335.9443882300202</v>
      </c>
      <c r="CT213">
        <f>INDEX('Ambiente-Termico'!$B$2:$EC$1000, MATCH($O213, 'Ambiente-Termico'!$I$2:$I$1000, 0), MATCH(CT$1, 'Ambiente-Termico'!$B$1:$EC$1, 0))</f>
        <v>2345.4356507835669</v>
      </c>
      <c r="CU213">
        <f>INDEX('Ambiente-Termico'!$B$2:$EC$1000, MATCH($O213, 'Ambiente-Termico'!$I$2:$I$1000, 0), MATCH(CU$1, 'Ambiente-Termico'!$B$1:$EC$1, 0))</f>
        <v>-9.4912625535466759</v>
      </c>
      <c r="CV213">
        <f>INDEX('Ambiente-Termico'!$B$2:$EC$1000, MATCH($O213, 'Ambiente-Termico'!$I$2:$I$1000, 0), MATCH(CV$1, 'Ambiente-Termico'!$B$1:$EC$1, 0))</f>
        <v>-1503.367489795314</v>
      </c>
      <c r="CW213">
        <f>INDEX('Ambiente-Termico'!$B$2:$EC$1000, MATCH($O213, 'Ambiente-Termico'!$I$2:$I$1000, 0), MATCH(CW$1, 'Ambiente-Termico'!$B$1:$EC$1, 0))</f>
        <v>0</v>
      </c>
      <c r="CX213">
        <f>INDEX('Ambiente-Termico'!$B$2:$EC$1000, MATCH($O213, 'Ambiente-Termico'!$I$2:$I$1000, 0), MATCH(CX$1, 'Ambiente-Termico'!$B$1:$EC$1, 0))</f>
        <v>0.50171780565619883</v>
      </c>
      <c r="CY213">
        <f>INDEX('Ambiente-Termico'!$B$2:$EC$1000, MATCH($O213, 'Ambiente-Termico'!$I$2:$I$1000, 0), MATCH(CY$1, 'Ambiente-Termico'!$B$1:$EC$1, 0))</f>
        <v>974.74111624036198</v>
      </c>
      <c r="CZ213">
        <f>INDEX('Ambiente-Termico'!$B$2:$EC$1000, MATCH($O213, 'Ambiente-Termico'!$I$2:$I$1000, 0), MATCH(CZ$1, 'Ambiente-Termico'!$B$1:$EC$1, 0))</f>
        <v>0</v>
      </c>
      <c r="DA213" t="str">
        <f>INDEX('Ambiente-Termico'!$B$2:$EC$1000, MATCH($O213, 'Ambiente-Termico'!$I$2:$I$1000, 0), MATCH(DA$1, 'Ambiente-Termico'!$B$1:$EC$1, 0))</f>
        <v xml:space="preserve"> 02/21  18:00:00</v>
      </c>
      <c r="DB213">
        <f>INDEX('Ambiente-Termico'!$B$2:$EC$1000, MATCH($O213, 'Ambiente-Termico'!$I$2:$I$1000, 0), MATCH(DB$1, 'Ambiente-Termico'!$B$1:$EC$1, 0))</f>
        <v>879.43187920310561</v>
      </c>
      <c r="DC213">
        <f>INDEX('Ambiente-Termico'!$B$2:$EC$1000, MATCH($O213, 'Ambiente-Termico'!$I$2:$I$1000, 0), MATCH(DC$1, 'Ambiente-Termico'!$B$1:$EC$1, 0))</f>
        <v>81</v>
      </c>
      <c r="DD213">
        <f>INDEX('Ambiente-Termico'!$B$2:$EC$1000, MATCH($O213, 'Ambiente-Termico'!$I$2:$I$1000, 0), MATCH(DD$1, 'Ambiente-Termico'!$B$1:$EC$1, 0))</f>
        <v>60.662500000000023</v>
      </c>
      <c r="DE213">
        <f>INDEX('Ambiente-Termico'!$B$2:$EC$1000, MATCH($O213, 'Ambiente-Termico'!$I$2:$I$1000, 0), MATCH(DE$1, 'Ambiente-Termico'!$B$1:$EC$1, 0))</f>
        <v>0</v>
      </c>
      <c r="DF213">
        <f>INDEX('Ambiente-Termico'!$B$2:$EC$1000, MATCH($O213, 'Ambiente-Termico'!$I$2:$I$1000, 0), MATCH(DF$1, 'Ambiente-Termico'!$B$1:$EC$1, 0))</f>
        <v>2454.5108292785808</v>
      </c>
      <c r="DG213">
        <f>INDEX('Ambiente-Termico'!$B$2:$EC$1000, MATCH($O213, 'Ambiente-Termico'!$I$2:$I$1000, 0), MATCH(DG$1, 'Ambiente-Termico'!$B$1:$EC$1, 0))</f>
        <v>2383.3692383194252</v>
      </c>
      <c r="DH213">
        <f>INDEX('Ambiente-Termico'!$B$2:$EC$1000, MATCH($O213, 'Ambiente-Termico'!$I$2:$I$1000, 0), MATCH(DH$1, 'Ambiente-Termico'!$B$1:$EC$1, 0))</f>
        <v>71.141590959156474</v>
      </c>
      <c r="DI213">
        <f>INDEX('Ambiente-Termico'!$B$2:$EC$1000, MATCH($O213, 'Ambiente-Termico'!$I$2:$I$1000, 0), MATCH(DI$1, 'Ambiente-Termico'!$B$1:$EC$1, 0))</f>
        <v>-1718.2740651545289</v>
      </c>
      <c r="DJ213">
        <f>INDEX('Ambiente-Termico'!$B$2:$EC$1000, MATCH($O213, 'Ambiente-Termico'!$I$2:$I$1000, 0), MATCH(DJ$1, 'Ambiente-Termico'!$B$1:$EC$1, 0))</f>
        <v>0</v>
      </c>
      <c r="DK213">
        <f>INDEX('Ambiente-Termico'!$B$2:$EC$1000, MATCH($O213, 'Ambiente-Termico'!$I$2:$I$1000, 0), MATCH(DK$1, 'Ambiente-Termico'!$B$1:$EC$1, 0))</f>
        <v>1.532615079053016</v>
      </c>
      <c r="DL213">
        <f>INDEX('Ambiente-Termico'!$B$2:$EC$1000, MATCH($O213, 'Ambiente-Termico'!$I$2:$I$1000, 0), MATCH(DL$1, 'Ambiente-Termico'!$B$1:$EC$1, 0))</f>
        <v>879.43187920310561</v>
      </c>
      <c r="DM213">
        <f>INDEX('Ambiente-Termico'!$B$2:$EC$1000, MATCH($O213, 'Ambiente-Termico'!$I$2:$I$1000, 0), MATCH(DM$1, 'Ambiente-Termico'!$B$1:$EC$1, 0))</f>
        <v>0</v>
      </c>
      <c r="DN213" s="2">
        <f t="shared" si="138"/>
        <v>0.437563982487857</v>
      </c>
      <c r="DO213" s="2">
        <f t="shared" si="139"/>
        <v>0.16271433408925318</v>
      </c>
      <c r="DP213" s="2">
        <f t="shared" si="140"/>
        <v>0.437563982487857</v>
      </c>
      <c r="DQ213" s="2">
        <f t="shared" si="141"/>
        <v>0.16271433408925318</v>
      </c>
      <c r="DR213" s="2">
        <f t="shared" si="142"/>
        <v>0.48668350140564576</v>
      </c>
      <c r="DS213" s="2">
        <f t="shared" si="143"/>
        <v>0.43435147575001665</v>
      </c>
      <c r="DT213" s="2">
        <f t="shared" si="144"/>
        <v>5.1034681866079179E-2</v>
      </c>
      <c r="DU213" s="2">
        <f t="shared" si="145"/>
        <v>0.53598253275109164</v>
      </c>
      <c r="DV213" s="2">
        <f t="shared" si="146"/>
        <v>-0.13328717327332518</v>
      </c>
      <c r="DW213" s="2">
        <f t="shared" si="147"/>
        <v>0.35393734123624043</v>
      </c>
      <c r="DX213" s="2">
        <f t="shared" si="148"/>
        <v>0.34151131877655949</v>
      </c>
      <c r="DY213" s="2">
        <f t="shared" si="149"/>
        <v>8.3098987670102722E-2</v>
      </c>
      <c r="DZ213" s="2">
        <f t="shared" si="150"/>
        <v>6.2234473327624787E-2</v>
      </c>
      <c r="EA213" s="2">
        <f t="shared" si="151"/>
        <v>0</v>
      </c>
      <c r="EB213" s="2">
        <f t="shared" si="152"/>
        <v>2.3964767150070627</v>
      </c>
      <c r="EC213" s="2">
        <f t="shared" si="153"/>
        <v>2.4062139287096662</v>
      </c>
      <c r="ED213" s="2">
        <f t="shared" si="154"/>
        <v>-9.7372137026034925E-3</v>
      </c>
      <c r="EE213" s="2">
        <f t="shared" si="155"/>
        <v>-1.5423248950386923</v>
      </c>
      <c r="EF213" s="2">
        <f t="shared" si="156"/>
        <v>0</v>
      </c>
      <c r="EG213" s="2">
        <f t="shared" si="157"/>
        <v>5.1471903390241307E-4</v>
      </c>
      <c r="EH213" s="2">
        <f t="shared" si="158"/>
        <v>1</v>
      </c>
      <c r="EI213" s="2">
        <f t="shared" si="159"/>
        <v>0</v>
      </c>
      <c r="EJ213" s="2">
        <f t="shared" si="160"/>
        <v>0.36384583088254696</v>
      </c>
      <c r="EK213" s="2">
        <f t="shared" si="161"/>
        <v>9.2104916725781985E-2</v>
      </c>
      <c r="EL213" s="2">
        <f t="shared" si="162"/>
        <v>6.8979191492317918E-2</v>
      </c>
      <c r="EM213" s="2">
        <f t="shared" si="163"/>
        <v>0</v>
      </c>
      <c r="EN213" s="2">
        <f t="shared" si="164"/>
        <v>2.7910187102868367</v>
      </c>
      <c r="EO213" s="2">
        <f t="shared" si="165"/>
        <v>2.7101237681753219</v>
      </c>
      <c r="EP213" s="2">
        <f t="shared" si="166"/>
        <v>8.0894942111515447E-2</v>
      </c>
      <c r="EQ213" s="2">
        <f t="shared" si="167"/>
        <v>-1.9538455516435651</v>
      </c>
      <c r="ER213" s="2">
        <f t="shared" si="168"/>
        <v>0</v>
      </c>
      <c r="ES213" s="2">
        <f t="shared" si="169"/>
        <v>1.7427331386278494E-3</v>
      </c>
      <c r="ET213" s="2">
        <f t="shared" si="170"/>
        <v>1</v>
      </c>
      <c r="EU213" s="2">
        <f t="shared" si="171"/>
        <v>0</v>
      </c>
      <c r="EV213">
        <f>INDEX('Ambiente-Luminico'!$B$2:$DZ$1000, MATCH($P213, 'Ambiente-Luminico'!$M$2:$M$1000, 0), MATCH(EV$1, 'Ambiente-Luminico'!$B$1:$DZ$1, 0))</f>
        <v>1</v>
      </c>
      <c r="EW213">
        <f>INDEX('Ambiente-Luminico'!$B$2:$DZ$1000, MATCH($P213, 'Ambiente-Luminico'!$M$2:$M$1000, 0), MATCH(EW$1, 'Ambiente-Luminico'!$B$1:$DZ$1, 0))</f>
        <v>0.55357140000000005</v>
      </c>
      <c r="EX213">
        <f>INDEX('Ambiente-Luminico'!$B$2:$DZ$1000, MATCH($P213, 'Ambiente-Luminico'!$M$2:$M$1000, 0), MATCH(EX$1, 'Ambiente-Luminico'!$B$1:$DZ$1, 0))</f>
        <v>0</v>
      </c>
      <c r="EY213">
        <f>INDEX('Ambiente-Luminico'!$B$2:$DZ$1000, MATCH($P213, 'Ambiente-Luminico'!$M$2:$M$1000, 0), MATCH(EY$1, 'Ambiente-Luminico'!$B$1:$DZ$1, 0))</f>
        <v>0.69609109999999996</v>
      </c>
      <c r="EZ213">
        <f>INDEX('Ambiente-Luminico'!$B$2:$DZ$1000, MATCH($P213, 'Ambiente-Luminico'!$M$2:$M$1000, 0), MATCH(EZ$1, 'Ambiente-Luminico'!$B$1:$DZ$1, 0))</f>
        <v>0.28111550000000002</v>
      </c>
      <c r="FA213">
        <f>INDEX('Ambiente-Luminico'!$B$2:$DZ$1000, MATCH($P213, 'Ambiente-Luminico'!$M$2:$M$1000, 0), MATCH(FA$1, 'Ambiente-Luminico'!$B$1:$DZ$1, 0))</f>
        <v>3774.8595999999998</v>
      </c>
      <c r="FB213">
        <f>INDEX('Ambiente-Luminico'!$B$2:$DZ$1000, MATCH($P213, 'Ambiente-Luminico'!$M$2:$M$1000, 0), MATCH(FB$1, 'Ambiente-Luminico'!$B$1:$DZ$1, 0))</f>
        <v>0.70982140000000005</v>
      </c>
    </row>
    <row r="214" spans="1:158" x14ac:dyDescent="0.3">
      <c r="A214">
        <f>IF(INDEX(Plan1!O$5:O$1000,ROW()-1)="","",INDEX(Plan1!O$5:O$1000,ROW()-1))</f>
        <v>213</v>
      </c>
      <c r="B214" t="str">
        <f>IF(INDEX(Plan1!P$5:P$1000,ROW()-1)="","",INDEX(Plan1!P$5:P$1000,ROW()-1))</f>
        <v>CTD-HVAC_dia-V60-T210</v>
      </c>
      <c r="C214" t="str">
        <f>IF(INDEX(Plan1!Q$5:Q$1000,ROW()-1)="","",INDEX(Plan1!Q$5:Q$1000,ROW()-1))</f>
        <v>CTD</v>
      </c>
      <c r="D214" t="str">
        <f>IF(INDEX(Plan1!R$5:R$1000,ROW()-1)="","",INDEX(Plan1!R$5:R$1000,ROW()-1))</f>
        <v>HVAC_dia</v>
      </c>
      <c r="E214" t="str">
        <f>IF(INDEX(Plan1!S$5:S$1000,ROW()-1)="","",INDEX(Plan1!S$5:S$1000,ROW()-1))</f>
        <v>V60</v>
      </c>
      <c r="F214" t="str">
        <f>IF(INDEX(Plan1!T$5:T$1000,ROW()-1)="","",INDEX(Plan1!T$5:T$1000,ROW()-1))</f>
        <v>T210</v>
      </c>
      <c r="G214" t="str">
        <f>IF(INDEX(Plan1!U$5:U$1000,ROW()-1)="","",INDEX(Plan1!U$5:U$1000,ROW()-1))</f>
        <v>DORMITÓRIO 3</v>
      </c>
      <c r="H214">
        <f>IF(INDEX(Plan1!W$5:W$1000,ROW()-1)="","",INDEX(Plan1!W$5:W$1000,ROW()-1))</f>
        <v>22</v>
      </c>
      <c r="I214">
        <f>IF(INDEX(Plan1!X$5:X$1000,ROW()-1)="","",INDEX(Plan1!X$5:X$1000,ROW()-1))</f>
        <v>31.02</v>
      </c>
      <c r="J214">
        <f>IF(INDEX(Plan1!Y$5:Y$1000,ROW()-1)="","",INDEX(Plan1!Y$5:Y$1000,ROW()-1))</f>
        <v>10.24</v>
      </c>
      <c r="K214" s="16">
        <f>IF(INDEX(Plan1!Z$5:Z$1000,ROW()-1)="","",INDEX(Plan1!Z$5:Z$1000,ROW()-1))</f>
        <v>0.33</v>
      </c>
      <c r="L214" s="2">
        <f>IF(INDEX(Plan1!AA$5:AA$1000,ROW()-1)="","",INDEX(Plan1!AA$5:AA$1000,ROW()-1))</f>
        <v>0.47</v>
      </c>
      <c r="M214" t="str">
        <f t="shared" si="172"/>
        <v>T210</v>
      </c>
      <c r="N214" t="str">
        <f t="shared" si="173"/>
        <v>Oeste</v>
      </c>
      <c r="O214" t="str">
        <f t="shared" si="174"/>
        <v>CTD-HVAC_dia-V60-T210-DORMITÓRIO 3-T210</v>
      </c>
      <c r="P214" t="str">
        <f t="shared" si="175"/>
        <v>CTD-VN-V60-T210-DORMITÓRIO 3-T210</v>
      </c>
      <c r="Q214" t="str">
        <f t="shared" si="176"/>
        <v>CTD_T210_V60</v>
      </c>
      <c r="R214" t="str">
        <f t="shared" si="177"/>
        <v>CTD_T210_V60_sDG</v>
      </c>
      <c r="S214" t="str">
        <f t="shared" si="178"/>
        <v>CTD-DORM-03</v>
      </c>
      <c r="T214" t="str">
        <f t="shared" si="179"/>
        <v>CTD-HVAC_dia-V86-ST-DORMITÓRIO 3-ST</v>
      </c>
      <c r="U214">
        <f>INDEX('Ambiente-Termico'!$B$2:$EC$1000, MATCH($O214, 'Ambiente-Termico'!$I$2:$I$1000, 0), MATCH(U$1, 'Ambiente-Termico'!$B$1:$EC$1, 0))</f>
        <v>8760</v>
      </c>
      <c r="V214">
        <f>INDEX('Ambiente-Termico'!$B$2:$EC$1000, MATCH($O214, 'Ambiente-Termico'!$I$2:$I$1000, 0), MATCH(V$1, 'Ambiente-Termico'!$B$1:$EC$1, 0))</f>
        <v>24.01</v>
      </c>
      <c r="W214">
        <f>INDEX('Ambiente-Termico'!$B$2:$EC$1000, MATCH($O214, 'Ambiente-Termico'!$I$2:$I$1000, 0), MATCH(W$1, 'Ambiente-Termico'!$B$1:$EC$1, 0))</f>
        <v>24.01</v>
      </c>
      <c r="X214">
        <f>INDEX('Ambiente-Termico'!$B$2:$EC$1000, MATCH($O214, 'Ambiente-Termico'!$I$2:$I$1000, 0), MATCH(X$1, 'Ambiente-Termico'!$B$1:$EC$1, 0))</f>
        <v>22.05</v>
      </c>
      <c r="Y214">
        <f>INDEX('Ambiente-Termico'!$B$2:$EC$1000, MATCH($O214, 'Ambiente-Termico'!$I$2:$I$1000, 0), MATCH(Y$1, 'Ambiente-Termico'!$B$1:$EC$1, 0))</f>
        <v>22.05</v>
      </c>
      <c r="Z214">
        <f>INDEX('Ambiente-Termico'!$B$2:$EC$1000, MATCH($O214, 'Ambiente-Termico'!$I$2:$I$1000, 0), MATCH(Z$1, 'Ambiente-Termico'!$B$1:$EC$1, 0))</f>
        <v>27.28</v>
      </c>
      <c r="AA214">
        <f>INDEX('Ambiente-Termico'!$B$2:$EC$1000, MATCH($O214, 'Ambiente-Termico'!$I$2:$I$1000, 0), MATCH(AA$1, 'Ambiente-Termico'!$B$1:$EC$1, 0))</f>
        <v>27.28</v>
      </c>
      <c r="AB214">
        <f>INDEX('Ambiente-Termico'!$B$2:$EC$1000, MATCH($O214, 'Ambiente-Termico'!$I$2:$I$1000, 0), MATCH(AB$1, 'Ambiente-Termico'!$B$1:$EC$1, 0))</f>
        <v>21.35</v>
      </c>
      <c r="AC214">
        <f>INDEX('Ambiente-Termico'!$B$2:$EC$1000, MATCH($O214, 'Ambiente-Termico'!$I$2:$I$1000, 0), MATCH(AC$1, 'Ambiente-Termico'!$B$1:$EC$1, 0))</f>
        <v>21.35</v>
      </c>
      <c r="AD214">
        <f>INDEX('Ambiente-Termico'!$B$2:$EC$1000, MATCH($O214, 'Ambiente-Termico'!$I$2:$I$1000, 0), MATCH(AD$1, 'Ambiente-Termico'!$B$1:$EC$1, 0))</f>
        <v>25.64</v>
      </c>
      <c r="AE214">
        <f>INDEX('Ambiente-Termico'!$B$2:$EC$1000, MATCH($O214, 'Ambiente-Termico'!$I$2:$I$1000, 0), MATCH(AE$1, 'Ambiente-Termico'!$B$1:$EC$1, 0))</f>
        <v>25.64</v>
      </c>
      <c r="AF214">
        <f>INDEX('Ambiente-Termico'!$B$2:$EC$1000, MATCH($O214, 'Ambiente-Termico'!$I$2:$I$1000, 0), MATCH(AF$1, 'Ambiente-Termico'!$B$1:$EC$1, 0))</f>
        <v>21.7</v>
      </c>
      <c r="AG214">
        <f>INDEX('Ambiente-Termico'!$B$2:$EC$1000, MATCH($O214, 'Ambiente-Termico'!$I$2:$I$1000, 0), MATCH(AG$1, 'Ambiente-Termico'!$B$1:$EC$1, 0))</f>
        <v>21.7</v>
      </c>
      <c r="AH214" s="2">
        <f t="shared" si="180"/>
        <v>0</v>
      </c>
      <c r="AI214" s="2">
        <f t="shared" si="180"/>
        <v>0</v>
      </c>
      <c r="AJ214" s="2">
        <f t="shared" si="180"/>
        <v>1.2981199641897923E-2</v>
      </c>
      <c r="AK214" s="2">
        <f t="shared" si="180"/>
        <v>1.2981199641897923E-2</v>
      </c>
      <c r="AL214" s="2">
        <f t="shared" si="180"/>
        <v>6.5753424657534199E-2</v>
      </c>
      <c r="AM214" s="2">
        <f t="shared" si="180"/>
        <v>6.5753424657534199E-2</v>
      </c>
      <c r="AN214" s="2">
        <f t="shared" si="180"/>
        <v>2.8220300409649401E-2</v>
      </c>
      <c r="AO214" s="2">
        <f t="shared" si="180"/>
        <v>2.8220300409649401E-2</v>
      </c>
      <c r="AP214" s="2">
        <f t="shared" si="180"/>
        <v>3.6090225563909839E-2</v>
      </c>
      <c r="AQ214" s="2">
        <f t="shared" si="180"/>
        <v>3.6090225563909839E-2</v>
      </c>
      <c r="AR214" s="2">
        <f t="shared" si="180"/>
        <v>2.0316027088036037E-2</v>
      </c>
      <c r="AS214" s="2">
        <f t="shared" si="137"/>
        <v>2.0316027088036037E-2</v>
      </c>
      <c r="AT214">
        <f>INDEX('Ambiente-Termico'!$B$2:$EC$1000, MATCH($O214, 'Ambiente-Termico'!$I$2:$I$1000, 0), MATCH(AT$1, 'Ambiente-Termico'!$B$1:$EC$1, 0))</f>
        <v>0</v>
      </c>
      <c r="AU214" s="2">
        <f>INDEX('Ambiente-Termico'!$B$2:$EC$1000, MATCH($O214, 'Ambiente-Termico'!$I$2:$I$1000, 0), MATCH(AU$1, 'Ambiente-Termico'!$B$1:$EC$1, 0))</f>
        <v>0</v>
      </c>
      <c r="AV214">
        <f>INDEX('Ambiente-Termico'!$B$2:$EC$1000, MATCH($O214, 'Ambiente-Termico'!$I$2:$I$1000, 0), MATCH(AV$1, 'Ambiente-Termico'!$B$1:$EC$1, 0))</f>
        <v>8760</v>
      </c>
      <c r="AW214" s="2">
        <f>INDEX('Ambiente-Termico'!$B$2:$EC$1000, MATCH($O214, 'Ambiente-Termico'!$I$2:$I$1000, 0), MATCH(AW$1, 'Ambiente-Termico'!$B$1:$EC$1, 0))</f>
        <v>1</v>
      </c>
      <c r="AX214">
        <f>INDEX('Ambiente-Termico'!$B$2:$EC$1000, MATCH($O214, 'Ambiente-Termico'!$I$2:$I$1000, 0), MATCH(AX$1, 'Ambiente-Termico'!$B$1:$EC$1, 0))</f>
        <v>0</v>
      </c>
      <c r="AY214" s="2">
        <f>INDEX('Ambiente-Termico'!$B$2:$EC$1000, MATCH($O214, 'Ambiente-Termico'!$I$2:$I$1000, 0), MATCH(AY$1, 'Ambiente-Termico'!$B$1:$EC$1, 0))</f>
        <v>0</v>
      </c>
      <c r="AZ214">
        <f>INDEX('Ambiente-Termico'!$B$2:$EC$1000, MATCH($O214, 'Ambiente-Termico'!$I$2:$I$1000, 0), MATCH(AZ$1, 'Ambiente-Termico'!$B$1:$EC$1, 0))</f>
        <v>0</v>
      </c>
      <c r="BA214" s="2">
        <f>INDEX('Ambiente-Termico'!$B$2:$EC$1000, MATCH($O214, 'Ambiente-Termico'!$I$2:$I$1000, 0), MATCH(BA$1, 'Ambiente-Termico'!$B$1:$EC$1, 0))</f>
        <v>0</v>
      </c>
      <c r="BB214">
        <f>INDEX('Ambiente-Termico'!$B$2:$EC$1000, MATCH($O214, 'Ambiente-Termico'!$I$2:$I$1000, 0), MATCH(BB$1, 'Ambiente-Termico'!$B$1:$EC$1, 0))</f>
        <v>8760</v>
      </c>
      <c r="BC214" s="2">
        <f>INDEX('Ambiente-Termico'!$B$2:$EC$1000, MATCH($O214, 'Ambiente-Termico'!$I$2:$I$1000, 0), MATCH(BC$1, 'Ambiente-Termico'!$B$1:$EC$1, 0))</f>
        <v>1</v>
      </c>
      <c r="BD214" t="e">
        <f>INDEX('Ambiente-Termico'!$B$2:$EC$1000, MATCH($O214, 'Ambiente-Termico'!$I$2:$I$1000, 0), MATCH(BD$1, 'Ambiente-Termico'!$B$1:$EC$1, 0))</f>
        <v>#N/A</v>
      </c>
      <c r="BE214" s="2" t="e">
        <f>INDEX('Ambiente-Termico'!$B$2:$EC$1000, MATCH($O214, 'Ambiente-Termico'!$I$2:$I$1000, 0), MATCH(BE$1, 'Ambiente-Termico'!$B$1:$EC$1, 0))</f>
        <v>#N/A</v>
      </c>
      <c r="BF214">
        <f>INDEX('Ambiente-Termico'!$B$2:$EC$1000, MATCH($O214, 'Ambiente-Termico'!$I$2:$I$1000, 0), MATCH(BF$1, 'Ambiente-Termico'!$B$1:$EC$1, 0))</f>
        <v>0</v>
      </c>
      <c r="BG214" s="2">
        <f>INDEX('Ambiente-Termico'!$B$2:$EC$1000, MATCH($O214, 'Ambiente-Termico'!$I$2:$I$1000, 0), MATCH(BG$1, 'Ambiente-Termico'!$B$1:$EC$1, 0))</f>
        <v>0</v>
      </c>
      <c r="BH214">
        <f>INDEX('Ambiente-Termico'!$B$2:$EC$1000, MATCH($O214, 'Ambiente-Termico'!$I$2:$I$1000, 0), MATCH(BH$1, 'Ambiente-Termico'!$B$1:$EC$1, 0))</f>
        <v>0</v>
      </c>
      <c r="BI214" s="2">
        <f>INDEX('Ambiente-Termico'!$B$2:$EC$1000, MATCH($O214, 'Ambiente-Termico'!$I$2:$I$1000, 0), MATCH(BI$1, 'Ambiente-Termico'!$B$1:$EC$1, 0))</f>
        <v>0</v>
      </c>
      <c r="BJ214">
        <f>INDEX('Ambiente-Termico'!$B$2:$EC$1000, MATCH($O214, 'Ambiente-Termico'!$I$2:$I$1000, 0), MATCH(BJ$1, 'Ambiente-Termico'!$B$1:$EC$1, 0))</f>
        <v>8760</v>
      </c>
      <c r="BK214" s="2">
        <f>INDEX('Ambiente-Termico'!$B$2:$EC$1000, MATCH($O214, 'Ambiente-Termico'!$I$2:$I$1000, 0), MATCH(BK$1, 'Ambiente-Termico'!$B$1:$EC$1, 0))</f>
        <v>1</v>
      </c>
      <c r="BL214">
        <f>INDEX('Ambiente-Termico'!$B$2:$EC$1000, MATCH($O214, 'Ambiente-Termico'!$I$2:$I$1000, 0), MATCH(BL$1, 'Ambiente-Termico'!$B$1:$EC$1, 0))</f>
        <v>0</v>
      </c>
      <c r="BM214" s="2">
        <f>INDEX('Ambiente-Termico'!$B$2:$EC$1000, MATCH($O214, 'Ambiente-Termico'!$I$2:$I$1000, 0), MATCH(BM$1, 'Ambiente-Termico'!$B$1:$EC$1, 0))</f>
        <v>0</v>
      </c>
      <c r="BN214">
        <f>INDEX('Ambiente-Termico'!$B$2:$EC$1000, MATCH($O214, 'Ambiente-Termico'!$I$2:$I$1000, 0), MATCH(BN$1, 'Ambiente-Termico'!$B$1:$EC$1, 0))</f>
        <v>0</v>
      </c>
      <c r="BO214" s="2">
        <f>INDEX('Ambiente-Termico'!$B$2:$EC$1000, MATCH($O214, 'Ambiente-Termico'!$I$2:$I$1000, 0), MATCH(BO$1, 'Ambiente-Termico'!$B$1:$EC$1, 0))</f>
        <v>0</v>
      </c>
      <c r="BP214">
        <f>INDEX('Ambiente-Termico'!$B$2:$EC$1000, MATCH($O214, 'Ambiente-Termico'!$I$2:$I$1000, 0), MATCH(BP$1, 'Ambiente-Termico'!$B$1:$EC$1, 0))</f>
        <v>8760</v>
      </c>
      <c r="BQ214" s="2">
        <f>INDEX('Ambiente-Termico'!$B$2:$EC$1000, MATCH($O214, 'Ambiente-Termico'!$I$2:$I$1000, 0), MATCH(BQ$1, 'Ambiente-Termico'!$B$1:$EC$1, 0))</f>
        <v>1</v>
      </c>
      <c r="BR214">
        <f>INDEX('Ambiente-Termico'!$B$2:$EC$1000, MATCH($O214, 'Ambiente-Termico'!$I$2:$I$1000, 0), MATCH(BR$1, 'Ambiente-Termico'!$B$1:$EC$1, 0))</f>
        <v>0</v>
      </c>
      <c r="BS214" s="2">
        <f>INDEX('Ambiente-Termico'!$B$2:$EC$1000, MATCH($O214, 'Ambiente-Termico'!$I$2:$I$1000, 0), MATCH(BS$1, 'Ambiente-Termico'!$B$1:$EC$1, 0))</f>
        <v>0</v>
      </c>
      <c r="BT214">
        <f>INDEX('Ambiente-Termico'!$B$2:$EC$1000, MATCH($O214, 'Ambiente-Termico'!$I$2:$I$1000, 0), MATCH(BT$1, 'Ambiente-Termico'!$B$1:$EC$1, 0))</f>
        <v>2563</v>
      </c>
      <c r="BU214" s="2">
        <f>INDEX('Ambiente-Termico'!$B$2:$EC$1000, MATCH($O214, 'Ambiente-Termico'!$I$2:$I$1000, 0), MATCH(BU$1, 'Ambiente-Termico'!$B$1:$EC$1, 0))</f>
        <v>0.29257990867579908</v>
      </c>
      <c r="BV214">
        <f>INDEX('Ambiente-Termico'!$B$2:$EC$1000, MATCH($O214, 'Ambiente-Termico'!$I$2:$I$1000, 0), MATCH(BV$1, 'Ambiente-Termico'!$B$1:$EC$1, 0))</f>
        <v>6197</v>
      </c>
      <c r="BW214" s="2">
        <f>INDEX('Ambiente-Termico'!$B$2:$EC$1000, MATCH($O214, 'Ambiente-Termico'!$I$2:$I$1000, 0), MATCH(BW$1, 'Ambiente-Termico'!$B$1:$EC$1, 0))</f>
        <v>0.70742009132420092</v>
      </c>
      <c r="BX214">
        <f>INDEX('Ambiente-Termico'!$B$2:$EC$1000, MATCH($O214, 'Ambiente-Termico'!$I$2:$I$1000, 0), MATCH(BX$1, 'Ambiente-Termico'!$B$1:$EC$1, 0))</f>
        <v>0</v>
      </c>
      <c r="BY214" s="2">
        <f>INDEX('Ambiente-Termico'!$B$2:$EC$1000, MATCH($O214, 'Ambiente-Termico'!$I$2:$I$1000, 0), MATCH(BY$1, 'Ambiente-Termico'!$B$1:$EC$1, 0))</f>
        <v>0</v>
      </c>
      <c r="BZ214">
        <f>INDEX('Ambiente-Termico'!$B$2:$EC$1000, MATCH($O214, 'Ambiente-Termico'!$I$2:$I$1000, 0), MATCH(BZ$1, 'Ambiente-Termico'!$B$1:$EC$1, 0))</f>
        <v>2563</v>
      </c>
      <c r="CA214" s="2">
        <f>INDEX('Ambiente-Termico'!$B$2:$EC$1000, MATCH($O214, 'Ambiente-Termico'!$I$2:$I$1000, 0), MATCH(CA$1, 'Ambiente-Termico'!$B$1:$EC$1, 0))</f>
        <v>0.29257990867579908</v>
      </c>
      <c r="CB214">
        <f>INDEX('Ambiente-Termico'!$B$2:$EC$1000, MATCH($O214, 'Ambiente-Termico'!$I$2:$I$1000, 0), MATCH(CB$1, 'Ambiente-Termico'!$B$1:$EC$1, 0))</f>
        <v>6197</v>
      </c>
      <c r="CC214" s="2">
        <f>INDEX('Ambiente-Termico'!$B$2:$EC$1000, MATCH($O214, 'Ambiente-Termico'!$I$2:$I$1000, 0), MATCH(CC$1, 'Ambiente-Termico'!$B$1:$EC$1, 0))</f>
        <v>0.70742009132420092</v>
      </c>
      <c r="CD214">
        <f>INDEX('Ambiente-Termico'!$B$2:$EC$1000, MATCH($O214, 'Ambiente-Termico'!$I$2:$I$1000, 0), MATCH(CD$1, 'Ambiente-Termico'!$B$1:$EC$1, 0))</f>
        <v>2560.9899999999998</v>
      </c>
      <c r="CE214">
        <f>INDEX('Ambiente-Termico'!$B$2:$EC$1000, MATCH($O214, 'Ambiente-Termico'!$I$2:$I$1000, 0), MATCH(CE$1, 'Ambiente-Termico'!$B$1:$EC$1, 0))</f>
        <v>792.27</v>
      </c>
      <c r="CF214">
        <f>INDEX('Ambiente-Termico'!$B$2:$EC$1000, MATCH($O214, 'Ambiente-Termico'!$I$2:$I$1000, 0), MATCH(CF$1, 'Ambiente-Termico'!$B$1:$EC$1, 0))</f>
        <v>116.40863636363635</v>
      </c>
      <c r="CG214">
        <f>INDEX('Ambiente-Termico'!$B$2:$EC$1000, MATCH($O214, 'Ambiente-Termico'!$I$2:$I$1000, 0), MATCH(CG$1, 'Ambiente-Termico'!$B$1:$EC$1, 0))</f>
        <v>36.012272727272723</v>
      </c>
      <c r="CH214">
        <f>INDEX('Ambiente-Termico'!$B$2:$EC$1000, MATCH($O214, 'Ambiente-Termico'!$I$2:$I$1000, 0), MATCH(CH$1, 'Ambiente-Termico'!$B$1:$EC$1, 0))</f>
        <v>80.396363636363617</v>
      </c>
      <c r="CI214">
        <f>INDEX('Ambiente-Termico'!$B$2:$EC$1000, MATCH($O214, 'Ambiente-Termico'!$I$2:$I$1000, 0), MATCH(CI$1, 'Ambiente-Termico'!$B$1:$EC$1, 0))</f>
        <v>2116.1799999999998</v>
      </c>
      <c r="CJ214">
        <f>INDEX('Ambiente-Termico'!$B$2:$EC$1000, MATCH($O214, 'Ambiente-Termico'!$I$2:$I$1000, 0), MATCH(CJ$1, 'Ambiente-Termico'!$B$1:$EC$1, 0))</f>
        <v>38.814658482760507</v>
      </c>
      <c r="CK214">
        <f>INDEX('Ambiente-Termico'!$B$2:$EC$1000, MATCH($O214, 'Ambiente-Termico'!$I$2:$I$1000, 0), MATCH(CK$1, 'Ambiente-Termico'!$B$1:$EC$1, 0))</f>
        <v>93.52</v>
      </c>
      <c r="CL214">
        <f>INDEX('Ambiente-Termico'!$B$2:$EC$1000, MATCH($O214, 'Ambiente-Termico'!$I$2:$I$1000, 0), MATCH(CL$1, 'Ambiente-Termico'!$B$1:$EC$1, 0))</f>
        <v>135.03</v>
      </c>
      <c r="CM214">
        <f>INDEX('Ambiente-Termico'!$B$2:$EC$1000, MATCH($O214, 'Ambiente-Termico'!$I$2:$I$1000, 0), MATCH(CM$1, 'Ambiente-Termico'!$B$1:$EC$1, 0))</f>
        <v>21.8</v>
      </c>
      <c r="CN214" t="str">
        <f>INDEX('Ambiente-Termico'!$B$2:$EC$1000, MATCH($O214, 'Ambiente-Termico'!$I$2:$I$1000, 0), MATCH(CN$1, 'Ambiente-Termico'!$B$1:$EC$1, 0))</f>
        <v xml:space="preserve"> 02/21  18:00:00</v>
      </c>
      <c r="CO214">
        <f>INDEX('Ambiente-Termico'!$B$2:$EC$1000, MATCH($O214, 'Ambiente-Termico'!$I$2:$I$1000, 0), MATCH(CO$1, 'Ambiente-Termico'!$B$1:$EC$1, 0))</f>
        <v>852.38284294882885</v>
      </c>
      <c r="CP214">
        <f>INDEX('Ambiente-Termico'!$B$2:$EC$1000, MATCH($O214, 'Ambiente-Termico'!$I$2:$I$1000, 0), MATCH(CP$1, 'Ambiente-Termico'!$B$1:$EC$1, 0))</f>
        <v>81</v>
      </c>
      <c r="CQ214">
        <f>INDEX('Ambiente-Termico'!$B$2:$EC$1000, MATCH($O214, 'Ambiente-Termico'!$I$2:$I$1000, 0), MATCH(CQ$1, 'Ambiente-Termico'!$B$1:$EC$1, 0))</f>
        <v>60.662500000000023</v>
      </c>
      <c r="CR214">
        <f>INDEX('Ambiente-Termico'!$B$2:$EC$1000, MATCH($O214, 'Ambiente-Termico'!$I$2:$I$1000, 0), MATCH(CR$1, 'Ambiente-Termico'!$B$1:$EC$1, 0))</f>
        <v>0</v>
      </c>
      <c r="CS214">
        <f>INDEX('Ambiente-Termico'!$B$2:$EC$1000, MATCH($O214, 'Ambiente-Termico'!$I$2:$I$1000, 0), MATCH(CS$1, 'Ambiente-Termico'!$B$1:$EC$1, 0))</f>
        <v>1679.499582847395</v>
      </c>
      <c r="CT214">
        <f>INDEX('Ambiente-Termico'!$B$2:$EC$1000, MATCH($O214, 'Ambiente-Termico'!$I$2:$I$1000, 0), MATCH(CT$1, 'Ambiente-Termico'!$B$1:$EC$1, 0))</f>
        <v>1180.9129063052969</v>
      </c>
      <c r="CU214">
        <f>INDEX('Ambiente-Termico'!$B$2:$EC$1000, MATCH($O214, 'Ambiente-Termico'!$I$2:$I$1000, 0), MATCH(CU$1, 'Ambiente-Termico'!$B$1:$EC$1, 0))</f>
        <v>498.58667654209739</v>
      </c>
      <c r="CV214">
        <f>INDEX('Ambiente-Termico'!$B$2:$EC$1000, MATCH($O214, 'Ambiente-Termico'!$I$2:$I$1000, 0), MATCH(CV$1, 'Ambiente-Termico'!$B$1:$EC$1, 0))</f>
        <v>-969.5723875495222</v>
      </c>
      <c r="CW214">
        <f>INDEX('Ambiente-Termico'!$B$2:$EC$1000, MATCH($O214, 'Ambiente-Termico'!$I$2:$I$1000, 0), MATCH(CW$1, 'Ambiente-Termico'!$B$1:$EC$1, 0))</f>
        <v>0</v>
      </c>
      <c r="CX214">
        <f>INDEX('Ambiente-Termico'!$B$2:$EC$1000, MATCH($O214, 'Ambiente-Termico'!$I$2:$I$1000, 0), MATCH(CX$1, 'Ambiente-Termico'!$B$1:$EC$1, 0))</f>
        <v>0.79314765095625717</v>
      </c>
      <c r="CY214">
        <f>INDEX('Ambiente-Termico'!$B$2:$EC$1000, MATCH($O214, 'Ambiente-Termico'!$I$2:$I$1000, 0), MATCH(CY$1, 'Ambiente-Termico'!$B$1:$EC$1, 0))</f>
        <v>852.38284294882885</v>
      </c>
      <c r="CZ214">
        <f>INDEX('Ambiente-Termico'!$B$2:$EC$1000, MATCH($O214, 'Ambiente-Termico'!$I$2:$I$1000, 0), MATCH(CZ$1, 'Ambiente-Termico'!$B$1:$EC$1, 0))</f>
        <v>0</v>
      </c>
      <c r="DA214" t="str">
        <f>INDEX('Ambiente-Termico'!$B$2:$EC$1000, MATCH($O214, 'Ambiente-Termico'!$I$2:$I$1000, 0), MATCH(DA$1, 'Ambiente-Termico'!$B$1:$EC$1, 0))</f>
        <v xml:space="preserve"> 02/21  18:00:00</v>
      </c>
      <c r="DB214">
        <f>INDEX('Ambiente-Termico'!$B$2:$EC$1000, MATCH($O214, 'Ambiente-Termico'!$I$2:$I$1000, 0), MATCH(DB$1, 'Ambiente-Termico'!$B$1:$EC$1, 0))</f>
        <v>780.310389933583</v>
      </c>
      <c r="DC214">
        <f>INDEX('Ambiente-Termico'!$B$2:$EC$1000, MATCH($O214, 'Ambiente-Termico'!$I$2:$I$1000, 0), MATCH(DC$1, 'Ambiente-Termico'!$B$1:$EC$1, 0))</f>
        <v>81</v>
      </c>
      <c r="DD214">
        <f>INDEX('Ambiente-Termico'!$B$2:$EC$1000, MATCH($O214, 'Ambiente-Termico'!$I$2:$I$1000, 0), MATCH(DD$1, 'Ambiente-Termico'!$B$1:$EC$1, 0))</f>
        <v>60.662500000000023</v>
      </c>
      <c r="DE214">
        <f>INDEX('Ambiente-Termico'!$B$2:$EC$1000, MATCH($O214, 'Ambiente-Termico'!$I$2:$I$1000, 0), MATCH(DE$1, 'Ambiente-Termico'!$B$1:$EC$1, 0))</f>
        <v>0</v>
      </c>
      <c r="DF214">
        <f>INDEX('Ambiente-Termico'!$B$2:$EC$1000, MATCH($O214, 'Ambiente-Termico'!$I$2:$I$1000, 0), MATCH(DF$1, 'Ambiente-Termico'!$B$1:$EC$1, 0))</f>
        <v>1778.386781903266</v>
      </c>
      <c r="DG214">
        <f>INDEX('Ambiente-Termico'!$B$2:$EC$1000, MATCH($O214, 'Ambiente-Termico'!$I$2:$I$1000, 0), MATCH(DG$1, 'Ambiente-Termico'!$B$1:$EC$1, 0))</f>
        <v>1197.6326177497619</v>
      </c>
      <c r="DH214">
        <f>INDEX('Ambiente-Termico'!$B$2:$EC$1000, MATCH($O214, 'Ambiente-Termico'!$I$2:$I$1000, 0), MATCH(DH$1, 'Ambiente-Termico'!$B$1:$EC$1, 0))</f>
        <v>580.75416415350401</v>
      </c>
      <c r="DI214">
        <f>INDEX('Ambiente-Termico'!$B$2:$EC$1000, MATCH($O214, 'Ambiente-Termico'!$I$2:$I$1000, 0), MATCH(DI$1, 'Ambiente-Termico'!$B$1:$EC$1, 0))</f>
        <v>-1141.8331882335369</v>
      </c>
      <c r="DJ214">
        <f>INDEX('Ambiente-Termico'!$B$2:$EC$1000, MATCH($O214, 'Ambiente-Termico'!$I$2:$I$1000, 0), MATCH(DJ$1, 'Ambiente-Termico'!$B$1:$EC$1, 0))</f>
        <v>0</v>
      </c>
      <c r="DK214">
        <f>INDEX('Ambiente-Termico'!$B$2:$EC$1000, MATCH($O214, 'Ambiente-Termico'!$I$2:$I$1000, 0), MATCH(DK$1, 'Ambiente-Termico'!$B$1:$EC$1, 0))</f>
        <v>2.094296263853721</v>
      </c>
      <c r="DL214">
        <f>INDEX('Ambiente-Termico'!$B$2:$EC$1000, MATCH($O214, 'Ambiente-Termico'!$I$2:$I$1000, 0), MATCH(DL$1, 'Ambiente-Termico'!$B$1:$EC$1, 0))</f>
        <v>780.310389933583</v>
      </c>
      <c r="DM214">
        <f>INDEX('Ambiente-Termico'!$B$2:$EC$1000, MATCH($O214, 'Ambiente-Termico'!$I$2:$I$1000, 0), MATCH(DM$1, 'Ambiente-Termico'!$B$1:$EC$1, 0))</f>
        <v>0</v>
      </c>
      <c r="DN214" s="2">
        <f t="shared" si="138"/>
        <v>0.60155985026930991</v>
      </c>
      <c r="DO214" s="2">
        <f t="shared" si="139"/>
        <v>0.18702348824561588</v>
      </c>
      <c r="DP214" s="2">
        <f t="shared" si="140"/>
        <v>0.60155985026931003</v>
      </c>
      <c r="DQ214" s="2">
        <f t="shared" si="141"/>
        <v>0.18702348824561588</v>
      </c>
      <c r="DR214" s="2">
        <f t="shared" si="142"/>
        <v>0.67564336027258354</v>
      </c>
      <c r="DS214" s="2">
        <f t="shared" si="143"/>
        <v>0.70802611536678517</v>
      </c>
      <c r="DT214" s="2">
        <f t="shared" si="144"/>
        <v>-0.17418057868618253</v>
      </c>
      <c r="DU214" s="2">
        <f t="shared" si="145"/>
        <v>0.59161572052401756</v>
      </c>
      <c r="DV214" s="2">
        <f t="shared" si="146"/>
        <v>-0.16868616929202007</v>
      </c>
      <c r="DW214" s="2">
        <f t="shared" si="147"/>
        <v>0.38470222974880042</v>
      </c>
      <c r="DX214" s="2">
        <f t="shared" si="148"/>
        <v>0.42417074154441037</v>
      </c>
      <c r="DY214" s="2">
        <f t="shared" si="149"/>
        <v>9.5027722190863806E-2</v>
      </c>
      <c r="DZ214" s="2">
        <f t="shared" si="150"/>
        <v>7.1168138239546638E-2</v>
      </c>
      <c r="EA214" s="2">
        <f t="shared" si="151"/>
        <v>0</v>
      </c>
      <c r="EB214" s="2">
        <f t="shared" si="152"/>
        <v>1.970358268870295</v>
      </c>
      <c r="EC214" s="2">
        <f t="shared" si="153"/>
        <v>1.3854254764442633</v>
      </c>
      <c r="ED214" s="2">
        <f t="shared" si="154"/>
        <v>0.58493279242603091</v>
      </c>
      <c r="EE214" s="2">
        <f t="shared" si="155"/>
        <v>-1.1374846356541795</v>
      </c>
      <c r="EF214" s="2">
        <f t="shared" si="156"/>
        <v>0</v>
      </c>
      <c r="EG214" s="2">
        <f t="shared" si="157"/>
        <v>9.3050635347416563E-4</v>
      </c>
      <c r="EH214" s="2">
        <f t="shared" si="158"/>
        <v>1</v>
      </c>
      <c r="EI214" s="2">
        <f t="shared" si="159"/>
        <v>0</v>
      </c>
      <c r="EJ214" s="2">
        <f t="shared" si="160"/>
        <v>0.43554728967555334</v>
      </c>
      <c r="EK214" s="2">
        <f t="shared" si="161"/>
        <v>0.10380484618036985</v>
      </c>
      <c r="EL214" s="2">
        <f t="shared" si="162"/>
        <v>7.77414997705764E-2</v>
      </c>
      <c r="EM214" s="2">
        <f t="shared" si="163"/>
        <v>0</v>
      </c>
      <c r="EN214" s="2">
        <f t="shared" si="164"/>
        <v>2.2790761277119933</v>
      </c>
      <c r="EO214" s="2">
        <f t="shared" si="165"/>
        <v>1.5348156748902189</v>
      </c>
      <c r="EP214" s="2">
        <f t="shared" si="166"/>
        <v>0.74426045282177467</v>
      </c>
      <c r="EQ214" s="2">
        <f t="shared" si="167"/>
        <v>-1.4633064008422665</v>
      </c>
      <c r="ER214" s="2">
        <f t="shared" si="168"/>
        <v>0</v>
      </c>
      <c r="ES214" s="2">
        <f t="shared" si="169"/>
        <v>2.6839271793266516E-3</v>
      </c>
      <c r="ET214" s="2">
        <f t="shared" si="170"/>
        <v>1</v>
      </c>
      <c r="EU214" s="2">
        <f t="shared" si="171"/>
        <v>0</v>
      </c>
      <c r="EV214">
        <f>INDEX('Ambiente-Luminico'!$B$2:$DZ$1000, MATCH($P214, 'Ambiente-Luminico'!$M$2:$M$1000, 0), MATCH(EV$1, 'Ambiente-Luminico'!$B$1:$DZ$1, 0))</f>
        <v>1</v>
      </c>
      <c r="EW214">
        <f>INDEX('Ambiente-Luminico'!$B$2:$DZ$1000, MATCH($P214, 'Ambiente-Luminico'!$M$2:$M$1000, 0), MATCH(EW$1, 'Ambiente-Luminico'!$B$1:$DZ$1, 0))</f>
        <v>0.44642857000000002</v>
      </c>
      <c r="EX214">
        <f>INDEX('Ambiente-Luminico'!$B$2:$DZ$1000, MATCH($P214, 'Ambiente-Luminico'!$M$2:$M$1000, 0), MATCH(EX$1, 'Ambiente-Luminico'!$B$1:$DZ$1, 0))</f>
        <v>0</v>
      </c>
      <c r="EY214">
        <f>INDEX('Ambiente-Luminico'!$B$2:$DZ$1000, MATCH($P214, 'Ambiente-Luminico'!$M$2:$M$1000, 0), MATCH(EY$1, 'Ambiente-Luminico'!$B$1:$DZ$1, 0))</f>
        <v>0.86309683000000004</v>
      </c>
      <c r="EZ214">
        <f>INDEX('Ambiente-Luminico'!$B$2:$DZ$1000, MATCH($P214, 'Ambiente-Luminico'!$M$2:$M$1000, 0), MATCH(EZ$1, 'Ambiente-Luminico'!$B$1:$DZ$1, 0))</f>
        <v>8.3473580000000006E-2</v>
      </c>
      <c r="FA214">
        <f>INDEX('Ambiente-Luminico'!$B$2:$DZ$1000, MATCH($P214, 'Ambiente-Luminico'!$M$2:$M$1000, 0), MATCH(FA$1, 'Ambiente-Luminico'!$B$1:$DZ$1, 0))</f>
        <v>1914.7864999999999</v>
      </c>
      <c r="FB214">
        <f>INDEX('Ambiente-Luminico'!$B$2:$DZ$1000, MATCH($P214, 'Ambiente-Luminico'!$M$2:$M$1000, 0), MATCH(FB$1, 'Ambiente-Luminico'!$B$1:$DZ$1, 0))</f>
        <v>0.27678570000000002</v>
      </c>
    </row>
    <row r="215" spans="1:158" x14ac:dyDescent="0.3">
      <c r="A215">
        <f>IF(INDEX(Plan1!O$5:O$1000,ROW()-1)="","",INDEX(Plan1!O$5:O$1000,ROW()-1))</f>
        <v>214</v>
      </c>
      <c r="B215" t="str">
        <f>IF(INDEX(Plan1!P$5:P$1000,ROW()-1)="","",INDEX(Plan1!P$5:P$1000,ROW()-1))</f>
        <v>CTD-HVAC_dia-V86-T210</v>
      </c>
      <c r="C215" t="str">
        <f>IF(INDEX(Plan1!Q$5:Q$1000,ROW()-1)="","",INDEX(Plan1!Q$5:Q$1000,ROW()-1))</f>
        <v>CTD</v>
      </c>
      <c r="D215" t="str">
        <f>IF(INDEX(Plan1!R$5:R$1000,ROW()-1)="","",INDEX(Plan1!R$5:R$1000,ROW()-1))</f>
        <v>HVAC_dia</v>
      </c>
      <c r="E215" t="str">
        <f>IF(INDEX(Plan1!S$5:S$1000,ROW()-1)="","",INDEX(Plan1!S$5:S$1000,ROW()-1))</f>
        <v>V86</v>
      </c>
      <c r="F215" t="str">
        <f>IF(INDEX(Plan1!T$5:T$1000,ROW()-1)="","",INDEX(Plan1!T$5:T$1000,ROW()-1))</f>
        <v>T210</v>
      </c>
      <c r="G215" t="str">
        <f>IF(INDEX(Plan1!U$5:U$1000,ROW()-1)="","",INDEX(Plan1!U$5:U$1000,ROW()-1))</f>
        <v>DORMITÓRIO 3</v>
      </c>
      <c r="H215">
        <f>IF(INDEX(Plan1!W$5:W$1000,ROW()-1)="","",INDEX(Plan1!W$5:W$1000,ROW()-1))</f>
        <v>22</v>
      </c>
      <c r="I215">
        <f>IF(INDEX(Plan1!X$5:X$1000,ROW()-1)="","",INDEX(Plan1!X$5:X$1000,ROW()-1))</f>
        <v>31.02</v>
      </c>
      <c r="J215">
        <f>IF(INDEX(Plan1!Y$5:Y$1000,ROW()-1)="","",INDEX(Plan1!Y$5:Y$1000,ROW()-1))</f>
        <v>10.24</v>
      </c>
      <c r="K215" s="16">
        <f>IF(INDEX(Plan1!Z$5:Z$1000,ROW()-1)="","",INDEX(Plan1!Z$5:Z$1000,ROW()-1))</f>
        <v>0.33</v>
      </c>
      <c r="L215" s="2">
        <f>IF(INDEX(Plan1!AA$5:AA$1000,ROW()-1)="","",INDEX(Plan1!AA$5:AA$1000,ROW()-1))</f>
        <v>0.47</v>
      </c>
      <c r="M215" t="str">
        <f t="shared" si="172"/>
        <v>T210</v>
      </c>
      <c r="N215" t="str">
        <f t="shared" si="173"/>
        <v>Oeste</v>
      </c>
      <c r="O215" t="str">
        <f t="shared" si="174"/>
        <v>CTD-HVAC_dia-V86-T210-DORMITÓRIO 3-T210</v>
      </c>
      <c r="P215" t="str">
        <f t="shared" si="175"/>
        <v>CTD-VN-V86-T210-DORMITÓRIO 3-T210</v>
      </c>
      <c r="Q215" t="str">
        <f t="shared" si="176"/>
        <v>CTD_T210_V86</v>
      </c>
      <c r="R215" t="str">
        <f t="shared" si="177"/>
        <v>CTD_T210_V86_sDG</v>
      </c>
      <c r="S215" t="str">
        <f t="shared" si="178"/>
        <v>CTD-DORM-03</v>
      </c>
      <c r="T215" t="str">
        <f t="shared" si="179"/>
        <v>CTD-HVAC_dia-V86-ST-DORMITÓRIO 3-ST</v>
      </c>
      <c r="U215">
        <f>INDEX('Ambiente-Termico'!$B$2:$EC$1000, MATCH($O215, 'Ambiente-Termico'!$I$2:$I$1000, 0), MATCH(U$1, 'Ambiente-Termico'!$B$1:$EC$1, 0))</f>
        <v>8760</v>
      </c>
      <c r="V215">
        <f>INDEX('Ambiente-Termico'!$B$2:$EC$1000, MATCH($O215, 'Ambiente-Termico'!$I$2:$I$1000, 0), MATCH(V$1, 'Ambiente-Termico'!$B$1:$EC$1, 0))</f>
        <v>24.01</v>
      </c>
      <c r="W215">
        <f>INDEX('Ambiente-Termico'!$B$2:$EC$1000, MATCH($O215, 'Ambiente-Termico'!$I$2:$I$1000, 0), MATCH(W$1, 'Ambiente-Termico'!$B$1:$EC$1, 0))</f>
        <v>24.01</v>
      </c>
      <c r="X215">
        <f>INDEX('Ambiente-Termico'!$B$2:$EC$1000, MATCH($O215, 'Ambiente-Termico'!$I$2:$I$1000, 0), MATCH(X$1, 'Ambiente-Termico'!$B$1:$EC$1, 0))</f>
        <v>22.08</v>
      </c>
      <c r="Y215">
        <f>INDEX('Ambiente-Termico'!$B$2:$EC$1000, MATCH($O215, 'Ambiente-Termico'!$I$2:$I$1000, 0), MATCH(Y$1, 'Ambiente-Termico'!$B$1:$EC$1, 0))</f>
        <v>22.08</v>
      </c>
      <c r="Z215">
        <f>INDEX('Ambiente-Termico'!$B$2:$EC$1000, MATCH($O215, 'Ambiente-Termico'!$I$2:$I$1000, 0), MATCH(Z$1, 'Ambiente-Termico'!$B$1:$EC$1, 0))</f>
        <v>27.24</v>
      </c>
      <c r="AA215">
        <f>INDEX('Ambiente-Termico'!$B$2:$EC$1000, MATCH($O215, 'Ambiente-Termico'!$I$2:$I$1000, 0), MATCH(AA$1, 'Ambiente-Termico'!$B$1:$EC$1, 0))</f>
        <v>27.24</v>
      </c>
      <c r="AB215">
        <f>INDEX('Ambiente-Termico'!$B$2:$EC$1000, MATCH($O215, 'Ambiente-Termico'!$I$2:$I$1000, 0), MATCH(AB$1, 'Ambiente-Termico'!$B$1:$EC$1, 0))</f>
        <v>21.42</v>
      </c>
      <c r="AC215">
        <f>INDEX('Ambiente-Termico'!$B$2:$EC$1000, MATCH($O215, 'Ambiente-Termico'!$I$2:$I$1000, 0), MATCH(AC$1, 'Ambiente-Termico'!$B$1:$EC$1, 0))</f>
        <v>21.42</v>
      </c>
      <c r="AD215">
        <f>INDEX('Ambiente-Termico'!$B$2:$EC$1000, MATCH($O215, 'Ambiente-Termico'!$I$2:$I$1000, 0), MATCH(AD$1, 'Ambiente-Termico'!$B$1:$EC$1, 0))</f>
        <v>25.62</v>
      </c>
      <c r="AE215">
        <f>INDEX('Ambiente-Termico'!$B$2:$EC$1000, MATCH($O215, 'Ambiente-Termico'!$I$2:$I$1000, 0), MATCH(AE$1, 'Ambiente-Termico'!$B$1:$EC$1, 0))</f>
        <v>25.62</v>
      </c>
      <c r="AF215">
        <f>INDEX('Ambiente-Termico'!$B$2:$EC$1000, MATCH($O215, 'Ambiente-Termico'!$I$2:$I$1000, 0), MATCH(AF$1, 'Ambiente-Termico'!$B$1:$EC$1, 0))</f>
        <v>21.75</v>
      </c>
      <c r="AG215">
        <f>INDEX('Ambiente-Termico'!$B$2:$EC$1000, MATCH($O215, 'Ambiente-Termico'!$I$2:$I$1000, 0), MATCH(AG$1, 'Ambiente-Termico'!$B$1:$EC$1, 0))</f>
        <v>21.75</v>
      </c>
      <c r="AH215" s="2">
        <f t="shared" si="180"/>
        <v>0</v>
      </c>
      <c r="AI215" s="2">
        <f t="shared" si="180"/>
        <v>0</v>
      </c>
      <c r="AJ215" s="2">
        <f t="shared" si="180"/>
        <v>1.1638316920322356E-2</v>
      </c>
      <c r="AK215" s="2">
        <f t="shared" si="180"/>
        <v>1.1638316920322356E-2</v>
      </c>
      <c r="AL215" s="2">
        <f t="shared" si="180"/>
        <v>6.7123287671232879E-2</v>
      </c>
      <c r="AM215" s="2">
        <f t="shared" si="180"/>
        <v>6.7123287671232879E-2</v>
      </c>
      <c r="AN215" s="2">
        <f t="shared" si="180"/>
        <v>2.5034137460172801E-2</v>
      </c>
      <c r="AO215" s="2">
        <f t="shared" si="180"/>
        <v>2.5034137460172801E-2</v>
      </c>
      <c r="AP215" s="2">
        <f t="shared" si="180"/>
        <v>3.6842105263157898E-2</v>
      </c>
      <c r="AQ215" s="2">
        <f t="shared" si="180"/>
        <v>3.6842105263157898E-2</v>
      </c>
      <c r="AR215" s="2">
        <f t="shared" si="180"/>
        <v>1.8058690744920947E-2</v>
      </c>
      <c r="AS215" s="2">
        <f t="shared" si="137"/>
        <v>1.8058690744920947E-2</v>
      </c>
      <c r="AT215">
        <f>INDEX('Ambiente-Termico'!$B$2:$EC$1000, MATCH($O215, 'Ambiente-Termico'!$I$2:$I$1000, 0), MATCH(AT$1, 'Ambiente-Termico'!$B$1:$EC$1, 0))</f>
        <v>0</v>
      </c>
      <c r="AU215" s="2">
        <f>INDEX('Ambiente-Termico'!$B$2:$EC$1000, MATCH($O215, 'Ambiente-Termico'!$I$2:$I$1000, 0), MATCH(AU$1, 'Ambiente-Termico'!$B$1:$EC$1, 0))</f>
        <v>0</v>
      </c>
      <c r="AV215">
        <f>INDEX('Ambiente-Termico'!$B$2:$EC$1000, MATCH($O215, 'Ambiente-Termico'!$I$2:$I$1000, 0), MATCH(AV$1, 'Ambiente-Termico'!$B$1:$EC$1, 0))</f>
        <v>8760</v>
      </c>
      <c r="AW215" s="2">
        <f>INDEX('Ambiente-Termico'!$B$2:$EC$1000, MATCH($O215, 'Ambiente-Termico'!$I$2:$I$1000, 0), MATCH(AW$1, 'Ambiente-Termico'!$B$1:$EC$1, 0))</f>
        <v>1</v>
      </c>
      <c r="AX215">
        <f>INDEX('Ambiente-Termico'!$B$2:$EC$1000, MATCH($O215, 'Ambiente-Termico'!$I$2:$I$1000, 0), MATCH(AX$1, 'Ambiente-Termico'!$B$1:$EC$1, 0))</f>
        <v>0</v>
      </c>
      <c r="AY215" s="2">
        <f>INDEX('Ambiente-Termico'!$B$2:$EC$1000, MATCH($O215, 'Ambiente-Termico'!$I$2:$I$1000, 0), MATCH(AY$1, 'Ambiente-Termico'!$B$1:$EC$1, 0))</f>
        <v>0</v>
      </c>
      <c r="AZ215">
        <f>INDEX('Ambiente-Termico'!$B$2:$EC$1000, MATCH($O215, 'Ambiente-Termico'!$I$2:$I$1000, 0), MATCH(AZ$1, 'Ambiente-Termico'!$B$1:$EC$1, 0))</f>
        <v>0</v>
      </c>
      <c r="BA215" s="2">
        <f>INDEX('Ambiente-Termico'!$B$2:$EC$1000, MATCH($O215, 'Ambiente-Termico'!$I$2:$I$1000, 0), MATCH(BA$1, 'Ambiente-Termico'!$B$1:$EC$1, 0))</f>
        <v>0</v>
      </c>
      <c r="BB215">
        <f>INDEX('Ambiente-Termico'!$B$2:$EC$1000, MATCH($O215, 'Ambiente-Termico'!$I$2:$I$1000, 0), MATCH(BB$1, 'Ambiente-Termico'!$B$1:$EC$1, 0))</f>
        <v>8760</v>
      </c>
      <c r="BC215" s="2">
        <f>INDEX('Ambiente-Termico'!$B$2:$EC$1000, MATCH($O215, 'Ambiente-Termico'!$I$2:$I$1000, 0), MATCH(BC$1, 'Ambiente-Termico'!$B$1:$EC$1, 0))</f>
        <v>1</v>
      </c>
      <c r="BD215" t="e">
        <f>INDEX('Ambiente-Termico'!$B$2:$EC$1000, MATCH($O215, 'Ambiente-Termico'!$I$2:$I$1000, 0), MATCH(BD$1, 'Ambiente-Termico'!$B$1:$EC$1, 0))</f>
        <v>#N/A</v>
      </c>
      <c r="BE215" s="2" t="e">
        <f>INDEX('Ambiente-Termico'!$B$2:$EC$1000, MATCH($O215, 'Ambiente-Termico'!$I$2:$I$1000, 0), MATCH(BE$1, 'Ambiente-Termico'!$B$1:$EC$1, 0))</f>
        <v>#N/A</v>
      </c>
      <c r="BF215">
        <f>INDEX('Ambiente-Termico'!$B$2:$EC$1000, MATCH($O215, 'Ambiente-Termico'!$I$2:$I$1000, 0), MATCH(BF$1, 'Ambiente-Termico'!$B$1:$EC$1, 0))</f>
        <v>0</v>
      </c>
      <c r="BG215" s="2">
        <f>INDEX('Ambiente-Termico'!$B$2:$EC$1000, MATCH($O215, 'Ambiente-Termico'!$I$2:$I$1000, 0), MATCH(BG$1, 'Ambiente-Termico'!$B$1:$EC$1, 0))</f>
        <v>0</v>
      </c>
      <c r="BH215">
        <f>INDEX('Ambiente-Termico'!$B$2:$EC$1000, MATCH($O215, 'Ambiente-Termico'!$I$2:$I$1000, 0), MATCH(BH$1, 'Ambiente-Termico'!$B$1:$EC$1, 0))</f>
        <v>0</v>
      </c>
      <c r="BI215" s="2">
        <f>INDEX('Ambiente-Termico'!$B$2:$EC$1000, MATCH($O215, 'Ambiente-Termico'!$I$2:$I$1000, 0), MATCH(BI$1, 'Ambiente-Termico'!$B$1:$EC$1, 0))</f>
        <v>0</v>
      </c>
      <c r="BJ215">
        <f>INDEX('Ambiente-Termico'!$B$2:$EC$1000, MATCH($O215, 'Ambiente-Termico'!$I$2:$I$1000, 0), MATCH(BJ$1, 'Ambiente-Termico'!$B$1:$EC$1, 0))</f>
        <v>8760</v>
      </c>
      <c r="BK215" s="2">
        <f>INDEX('Ambiente-Termico'!$B$2:$EC$1000, MATCH($O215, 'Ambiente-Termico'!$I$2:$I$1000, 0), MATCH(BK$1, 'Ambiente-Termico'!$B$1:$EC$1, 0))</f>
        <v>1</v>
      </c>
      <c r="BL215">
        <f>INDEX('Ambiente-Termico'!$B$2:$EC$1000, MATCH($O215, 'Ambiente-Termico'!$I$2:$I$1000, 0), MATCH(BL$1, 'Ambiente-Termico'!$B$1:$EC$1, 0))</f>
        <v>0</v>
      </c>
      <c r="BM215" s="2">
        <f>INDEX('Ambiente-Termico'!$B$2:$EC$1000, MATCH($O215, 'Ambiente-Termico'!$I$2:$I$1000, 0), MATCH(BM$1, 'Ambiente-Termico'!$B$1:$EC$1, 0))</f>
        <v>0</v>
      </c>
      <c r="BN215">
        <f>INDEX('Ambiente-Termico'!$B$2:$EC$1000, MATCH($O215, 'Ambiente-Termico'!$I$2:$I$1000, 0), MATCH(BN$1, 'Ambiente-Termico'!$B$1:$EC$1, 0))</f>
        <v>0</v>
      </c>
      <c r="BO215" s="2">
        <f>INDEX('Ambiente-Termico'!$B$2:$EC$1000, MATCH($O215, 'Ambiente-Termico'!$I$2:$I$1000, 0), MATCH(BO$1, 'Ambiente-Termico'!$B$1:$EC$1, 0))</f>
        <v>0</v>
      </c>
      <c r="BP215">
        <f>INDEX('Ambiente-Termico'!$B$2:$EC$1000, MATCH($O215, 'Ambiente-Termico'!$I$2:$I$1000, 0), MATCH(BP$1, 'Ambiente-Termico'!$B$1:$EC$1, 0))</f>
        <v>8760</v>
      </c>
      <c r="BQ215" s="2">
        <f>INDEX('Ambiente-Termico'!$B$2:$EC$1000, MATCH($O215, 'Ambiente-Termico'!$I$2:$I$1000, 0), MATCH(BQ$1, 'Ambiente-Termico'!$B$1:$EC$1, 0))</f>
        <v>1</v>
      </c>
      <c r="BR215">
        <f>INDEX('Ambiente-Termico'!$B$2:$EC$1000, MATCH($O215, 'Ambiente-Termico'!$I$2:$I$1000, 0), MATCH(BR$1, 'Ambiente-Termico'!$B$1:$EC$1, 0))</f>
        <v>0</v>
      </c>
      <c r="BS215" s="2">
        <f>INDEX('Ambiente-Termico'!$B$2:$EC$1000, MATCH($O215, 'Ambiente-Termico'!$I$2:$I$1000, 0), MATCH(BS$1, 'Ambiente-Termico'!$B$1:$EC$1, 0))</f>
        <v>0</v>
      </c>
      <c r="BT215">
        <f>INDEX('Ambiente-Termico'!$B$2:$EC$1000, MATCH($O215, 'Ambiente-Termico'!$I$2:$I$1000, 0), MATCH(BT$1, 'Ambiente-Termico'!$B$1:$EC$1, 0))</f>
        <v>2491</v>
      </c>
      <c r="BU215" s="2">
        <f>INDEX('Ambiente-Termico'!$B$2:$EC$1000, MATCH($O215, 'Ambiente-Termico'!$I$2:$I$1000, 0), MATCH(BU$1, 'Ambiente-Termico'!$B$1:$EC$1, 0))</f>
        <v>0.28436073059360728</v>
      </c>
      <c r="BV215">
        <f>INDEX('Ambiente-Termico'!$B$2:$EC$1000, MATCH($O215, 'Ambiente-Termico'!$I$2:$I$1000, 0), MATCH(BV$1, 'Ambiente-Termico'!$B$1:$EC$1, 0))</f>
        <v>6269</v>
      </c>
      <c r="BW215" s="2">
        <f>INDEX('Ambiente-Termico'!$B$2:$EC$1000, MATCH($O215, 'Ambiente-Termico'!$I$2:$I$1000, 0), MATCH(BW$1, 'Ambiente-Termico'!$B$1:$EC$1, 0))</f>
        <v>0.71563926940639266</v>
      </c>
      <c r="BX215">
        <f>INDEX('Ambiente-Termico'!$B$2:$EC$1000, MATCH($O215, 'Ambiente-Termico'!$I$2:$I$1000, 0), MATCH(BX$1, 'Ambiente-Termico'!$B$1:$EC$1, 0))</f>
        <v>0</v>
      </c>
      <c r="BY215" s="2">
        <f>INDEX('Ambiente-Termico'!$B$2:$EC$1000, MATCH($O215, 'Ambiente-Termico'!$I$2:$I$1000, 0), MATCH(BY$1, 'Ambiente-Termico'!$B$1:$EC$1, 0))</f>
        <v>0</v>
      </c>
      <c r="BZ215">
        <f>INDEX('Ambiente-Termico'!$B$2:$EC$1000, MATCH($O215, 'Ambiente-Termico'!$I$2:$I$1000, 0), MATCH(BZ$1, 'Ambiente-Termico'!$B$1:$EC$1, 0))</f>
        <v>2491</v>
      </c>
      <c r="CA215" s="2">
        <f>INDEX('Ambiente-Termico'!$B$2:$EC$1000, MATCH($O215, 'Ambiente-Termico'!$I$2:$I$1000, 0), MATCH(CA$1, 'Ambiente-Termico'!$B$1:$EC$1, 0))</f>
        <v>0.28436073059360728</v>
      </c>
      <c r="CB215">
        <f>INDEX('Ambiente-Termico'!$B$2:$EC$1000, MATCH($O215, 'Ambiente-Termico'!$I$2:$I$1000, 0), MATCH(CB$1, 'Ambiente-Termico'!$B$1:$EC$1, 0))</f>
        <v>6269</v>
      </c>
      <c r="CC215" s="2">
        <f>INDEX('Ambiente-Termico'!$B$2:$EC$1000, MATCH($O215, 'Ambiente-Termico'!$I$2:$I$1000, 0), MATCH(CC$1, 'Ambiente-Termico'!$B$1:$EC$1, 0))</f>
        <v>0.71563926940639266</v>
      </c>
      <c r="CD215">
        <f>INDEX('Ambiente-Termico'!$B$2:$EC$1000, MATCH($O215, 'Ambiente-Termico'!$I$2:$I$1000, 0), MATCH(CD$1, 'Ambiente-Termico'!$B$1:$EC$1, 0))</f>
        <v>3317.54</v>
      </c>
      <c r="CE215">
        <f>INDEX('Ambiente-Termico'!$B$2:$EC$1000, MATCH($O215, 'Ambiente-Termico'!$I$2:$I$1000, 0), MATCH(CE$1, 'Ambiente-Termico'!$B$1:$EC$1, 0))</f>
        <v>801.02</v>
      </c>
      <c r="CF215">
        <f>INDEX('Ambiente-Termico'!$B$2:$EC$1000, MATCH($O215, 'Ambiente-Termico'!$I$2:$I$1000, 0), MATCH(CF$1, 'Ambiente-Termico'!$B$1:$EC$1, 0))</f>
        <v>150.79727272727271</v>
      </c>
      <c r="CG215">
        <f>INDEX('Ambiente-Termico'!$B$2:$EC$1000, MATCH($O215, 'Ambiente-Termico'!$I$2:$I$1000, 0), MATCH(CG$1, 'Ambiente-Termico'!$B$1:$EC$1, 0))</f>
        <v>36.409999999999997</v>
      </c>
      <c r="CH215">
        <f>INDEX('Ambiente-Termico'!$B$2:$EC$1000, MATCH($O215, 'Ambiente-Termico'!$I$2:$I$1000, 0), MATCH(CH$1, 'Ambiente-Termico'!$B$1:$EC$1, 0))</f>
        <v>114.38727272727272</v>
      </c>
      <c r="CI215">
        <f>INDEX('Ambiente-Termico'!$B$2:$EC$1000, MATCH($O215, 'Ambiente-Termico'!$I$2:$I$1000, 0), MATCH(CI$1, 'Ambiente-Termico'!$B$1:$EC$1, 0))</f>
        <v>3766.89</v>
      </c>
      <c r="CJ215">
        <f>INDEX('Ambiente-Termico'!$B$2:$EC$1000, MATCH($O215, 'Ambiente-Termico'!$I$2:$I$1000, 0), MATCH(CJ$1, 'Ambiente-Termico'!$B$1:$EC$1, 0))</f>
        <v>30.59000212296834</v>
      </c>
      <c r="CK215">
        <f>INDEX('Ambiente-Termico'!$B$2:$EC$1000, MATCH($O215, 'Ambiente-Termico'!$I$2:$I$1000, 0), MATCH(CK$1, 'Ambiente-Termico'!$B$1:$EC$1, 0))</f>
        <v>93.1</v>
      </c>
      <c r="CL215">
        <f>INDEX('Ambiente-Termico'!$B$2:$EC$1000, MATCH($O215, 'Ambiente-Termico'!$I$2:$I$1000, 0), MATCH(CL$1, 'Ambiente-Termico'!$B$1:$EC$1, 0))</f>
        <v>130.6</v>
      </c>
      <c r="CM215">
        <f>INDEX('Ambiente-Termico'!$B$2:$EC$1000, MATCH($O215, 'Ambiente-Termico'!$I$2:$I$1000, 0), MATCH(CM$1, 'Ambiente-Termico'!$B$1:$EC$1, 0))</f>
        <v>21.4</v>
      </c>
      <c r="CN215" t="str">
        <f>INDEX('Ambiente-Termico'!$B$2:$EC$1000, MATCH($O215, 'Ambiente-Termico'!$I$2:$I$1000, 0), MATCH(CN$1, 'Ambiente-Termico'!$B$1:$EC$1, 0))</f>
        <v xml:space="preserve"> 02/21  18:00:00</v>
      </c>
      <c r="CO215">
        <f>INDEX('Ambiente-Termico'!$B$2:$EC$1000, MATCH($O215, 'Ambiente-Termico'!$I$2:$I$1000, 0), MATCH(CO$1, 'Ambiente-Termico'!$B$1:$EC$1, 0))</f>
        <v>840.58863011057042</v>
      </c>
      <c r="CP215">
        <f>INDEX('Ambiente-Termico'!$B$2:$EC$1000, MATCH($O215, 'Ambiente-Termico'!$I$2:$I$1000, 0), MATCH(CP$1, 'Ambiente-Termico'!$B$1:$EC$1, 0))</f>
        <v>81</v>
      </c>
      <c r="CQ215">
        <f>INDEX('Ambiente-Termico'!$B$2:$EC$1000, MATCH($O215, 'Ambiente-Termico'!$I$2:$I$1000, 0), MATCH(CQ$1, 'Ambiente-Termico'!$B$1:$EC$1, 0))</f>
        <v>60.662500000000023</v>
      </c>
      <c r="CR215">
        <f>INDEX('Ambiente-Termico'!$B$2:$EC$1000, MATCH($O215, 'Ambiente-Termico'!$I$2:$I$1000, 0), MATCH(CR$1, 'Ambiente-Termico'!$B$1:$EC$1, 0))</f>
        <v>0</v>
      </c>
      <c r="CS215">
        <f>INDEX('Ambiente-Termico'!$B$2:$EC$1000, MATCH($O215, 'Ambiente-Termico'!$I$2:$I$1000, 0), MATCH(CS$1, 'Ambiente-Termico'!$B$1:$EC$1, 0))</f>
        <v>2075.568579199808</v>
      </c>
      <c r="CT215">
        <f>INDEX('Ambiente-Termico'!$B$2:$EC$1000, MATCH($O215, 'Ambiente-Termico'!$I$2:$I$1000, 0), MATCH(CT$1, 'Ambiente-Termico'!$B$1:$EC$1, 0))</f>
        <v>2064.1984049814741</v>
      </c>
      <c r="CU215">
        <f>INDEX('Ambiente-Termico'!$B$2:$EC$1000, MATCH($O215, 'Ambiente-Termico'!$I$2:$I$1000, 0), MATCH(CU$1, 'Ambiente-Termico'!$B$1:$EC$1, 0))</f>
        <v>11.37017421833389</v>
      </c>
      <c r="CV215">
        <f>INDEX('Ambiente-Termico'!$B$2:$EC$1000, MATCH($O215, 'Ambiente-Termico'!$I$2:$I$1000, 0), MATCH(CV$1, 'Ambiente-Termico'!$B$1:$EC$1, 0))</f>
        <v>-1377.8623719645479</v>
      </c>
      <c r="CW215">
        <f>INDEX('Ambiente-Termico'!$B$2:$EC$1000, MATCH($O215, 'Ambiente-Termico'!$I$2:$I$1000, 0), MATCH(CW$1, 'Ambiente-Termico'!$B$1:$EC$1, 0))</f>
        <v>0</v>
      </c>
      <c r="CX215">
        <f>INDEX('Ambiente-Termico'!$B$2:$EC$1000, MATCH($O215, 'Ambiente-Termico'!$I$2:$I$1000, 0), MATCH(CX$1, 'Ambiente-Termico'!$B$1:$EC$1, 0))</f>
        <v>1.2199228753100899</v>
      </c>
      <c r="CY215">
        <f>INDEX('Ambiente-Termico'!$B$2:$EC$1000, MATCH($O215, 'Ambiente-Termico'!$I$2:$I$1000, 0), MATCH(CY$1, 'Ambiente-Termico'!$B$1:$EC$1, 0))</f>
        <v>840.58863011057042</v>
      </c>
      <c r="CZ215">
        <f>INDEX('Ambiente-Termico'!$B$2:$EC$1000, MATCH($O215, 'Ambiente-Termico'!$I$2:$I$1000, 0), MATCH(CZ$1, 'Ambiente-Termico'!$B$1:$EC$1, 0))</f>
        <v>0</v>
      </c>
      <c r="DA215" t="str">
        <f>INDEX('Ambiente-Termico'!$B$2:$EC$1000, MATCH($O215, 'Ambiente-Termico'!$I$2:$I$1000, 0), MATCH(DA$1, 'Ambiente-Termico'!$B$1:$EC$1, 0))</f>
        <v xml:space="preserve"> 02/21  18:00:00</v>
      </c>
      <c r="DB215">
        <f>INDEX('Ambiente-Termico'!$B$2:$EC$1000, MATCH($O215, 'Ambiente-Termico'!$I$2:$I$1000, 0), MATCH(DB$1, 'Ambiente-Termico'!$B$1:$EC$1, 0))</f>
        <v>763.61576355936256</v>
      </c>
      <c r="DC215">
        <f>INDEX('Ambiente-Termico'!$B$2:$EC$1000, MATCH($O215, 'Ambiente-Termico'!$I$2:$I$1000, 0), MATCH(DC$1, 'Ambiente-Termico'!$B$1:$EC$1, 0))</f>
        <v>81</v>
      </c>
      <c r="DD215">
        <f>INDEX('Ambiente-Termico'!$B$2:$EC$1000, MATCH($O215, 'Ambiente-Termico'!$I$2:$I$1000, 0), MATCH(DD$1, 'Ambiente-Termico'!$B$1:$EC$1, 0))</f>
        <v>60.662500000000023</v>
      </c>
      <c r="DE215">
        <f>INDEX('Ambiente-Termico'!$B$2:$EC$1000, MATCH($O215, 'Ambiente-Termico'!$I$2:$I$1000, 0), MATCH(DE$1, 'Ambiente-Termico'!$B$1:$EC$1, 0))</f>
        <v>0</v>
      </c>
      <c r="DF215">
        <f>INDEX('Ambiente-Termico'!$B$2:$EC$1000, MATCH($O215, 'Ambiente-Termico'!$I$2:$I$1000, 0), MATCH(DF$1, 'Ambiente-Termico'!$B$1:$EC$1, 0))</f>
        <v>2185.5419819765261</v>
      </c>
      <c r="DG215">
        <f>INDEX('Ambiente-Termico'!$B$2:$EC$1000, MATCH($O215, 'Ambiente-Termico'!$I$2:$I$1000, 0), MATCH(DG$1, 'Ambiente-Termico'!$B$1:$EC$1, 0))</f>
        <v>2093.9737774269538</v>
      </c>
      <c r="DH215">
        <f>INDEX('Ambiente-Termico'!$B$2:$EC$1000, MATCH($O215, 'Ambiente-Termico'!$I$2:$I$1000, 0), MATCH(DH$1, 'Ambiente-Termico'!$B$1:$EC$1, 0))</f>
        <v>91.568204549571874</v>
      </c>
      <c r="DI215">
        <f>INDEX('Ambiente-Termico'!$B$2:$EC$1000, MATCH($O215, 'Ambiente-Termico'!$I$2:$I$1000, 0), MATCH(DI$1, 'Ambiente-Termico'!$B$1:$EC$1, 0))</f>
        <v>-1565.9957191057431</v>
      </c>
      <c r="DJ215">
        <f>INDEX('Ambiente-Termico'!$B$2:$EC$1000, MATCH($O215, 'Ambiente-Termico'!$I$2:$I$1000, 0), MATCH(DJ$1, 'Ambiente-Termico'!$B$1:$EC$1, 0))</f>
        <v>0</v>
      </c>
      <c r="DK215">
        <f>INDEX('Ambiente-Termico'!$B$2:$EC$1000, MATCH($O215, 'Ambiente-Termico'!$I$2:$I$1000, 0), MATCH(DK$1, 'Ambiente-Termico'!$B$1:$EC$1, 0))</f>
        <v>2.4070006885790458</v>
      </c>
      <c r="DL215">
        <f>INDEX('Ambiente-Termico'!$B$2:$EC$1000, MATCH($O215, 'Ambiente-Termico'!$I$2:$I$1000, 0), MATCH(DL$1, 'Ambiente-Termico'!$B$1:$EC$1, 0))</f>
        <v>763.61576355936256</v>
      </c>
      <c r="DM215">
        <f>INDEX('Ambiente-Termico'!$B$2:$EC$1000, MATCH($O215, 'Ambiente-Termico'!$I$2:$I$1000, 0), MATCH(DM$1, 'Ambiente-Termico'!$B$1:$EC$1, 0))</f>
        <v>0</v>
      </c>
      <c r="DN215" s="2">
        <f t="shared" si="138"/>
        <v>0.48385540969017693</v>
      </c>
      <c r="DO215" s="2">
        <f t="shared" si="139"/>
        <v>0.17804480108359932</v>
      </c>
      <c r="DP215" s="2">
        <f t="shared" si="140"/>
        <v>0.48385540969017704</v>
      </c>
      <c r="DQ215" s="2">
        <f t="shared" si="141"/>
        <v>0.17804480108359932</v>
      </c>
      <c r="DR215" s="2">
        <f t="shared" si="142"/>
        <v>0.53850809002734268</v>
      </c>
      <c r="DS215" s="2">
        <f t="shared" si="143"/>
        <v>0.48027412304907391</v>
      </c>
      <c r="DT215" s="2">
        <f t="shared" si="144"/>
        <v>7.4623150150566309E-2</v>
      </c>
      <c r="DU215" s="2">
        <f t="shared" si="145"/>
        <v>0.59344978165938866</v>
      </c>
      <c r="DV215" s="2">
        <f t="shared" si="146"/>
        <v>-0.1303444694478102</v>
      </c>
      <c r="DW215" s="2">
        <f t="shared" si="147"/>
        <v>0.39599209709285921</v>
      </c>
      <c r="DX215" s="2">
        <f t="shared" si="148"/>
        <v>0.43213835010070967</v>
      </c>
      <c r="DY215" s="2">
        <f t="shared" si="149"/>
        <v>9.6361046412613643E-2</v>
      </c>
      <c r="DZ215" s="2">
        <f t="shared" si="150"/>
        <v>7.2166691086483672E-2</v>
      </c>
      <c r="EA215" s="2">
        <f t="shared" si="151"/>
        <v>0</v>
      </c>
      <c r="EB215" s="2">
        <f t="shared" si="152"/>
        <v>2.4691846937387067</v>
      </c>
      <c r="EC215" s="2">
        <f t="shared" si="153"/>
        <v>2.4556582507069491</v>
      </c>
      <c r="ED215" s="2">
        <f t="shared" si="154"/>
        <v>1.3526443031757717E-2</v>
      </c>
      <c r="EE215" s="2">
        <f t="shared" si="155"/>
        <v>-1.6391637033959225</v>
      </c>
      <c r="EF215" s="2">
        <f t="shared" si="156"/>
        <v>0</v>
      </c>
      <c r="EG215" s="2">
        <f t="shared" si="157"/>
        <v>1.4512721581180822E-3</v>
      </c>
      <c r="EH215" s="2">
        <f t="shared" si="158"/>
        <v>1</v>
      </c>
      <c r="EI215" s="2">
        <f t="shared" si="159"/>
        <v>0</v>
      </c>
      <c r="EJ215" s="2">
        <f t="shared" si="160"/>
        <v>0.44762367264616176</v>
      </c>
      <c r="EK215" s="2">
        <f t="shared" si="161"/>
        <v>0.1060742900623779</v>
      </c>
      <c r="EL215" s="2">
        <f t="shared" si="162"/>
        <v>7.944113112233335E-2</v>
      </c>
      <c r="EM215" s="2">
        <f t="shared" si="163"/>
        <v>0</v>
      </c>
      <c r="EN215" s="2">
        <f t="shared" si="164"/>
        <v>2.8620964708602754</v>
      </c>
      <c r="EO215" s="2">
        <f t="shared" si="165"/>
        <v>2.7421824919728373</v>
      </c>
      <c r="EP215" s="2">
        <f t="shared" si="166"/>
        <v>0.1199139788874375</v>
      </c>
      <c r="EQ215" s="2">
        <f t="shared" si="167"/>
        <v>-2.0507640017884525</v>
      </c>
      <c r="ER215" s="2">
        <f t="shared" si="168"/>
        <v>0</v>
      </c>
      <c r="ES215" s="2">
        <f t="shared" si="169"/>
        <v>3.1521097434651485E-3</v>
      </c>
      <c r="ET215" s="2">
        <f t="shared" si="170"/>
        <v>1</v>
      </c>
      <c r="EU215" s="2">
        <f t="shared" si="171"/>
        <v>0</v>
      </c>
      <c r="EV215">
        <f>INDEX('Ambiente-Luminico'!$B$2:$DZ$1000, MATCH($P215, 'Ambiente-Luminico'!$M$2:$M$1000, 0), MATCH(EV$1, 'Ambiente-Luminico'!$B$1:$DZ$1, 0))</f>
        <v>1</v>
      </c>
      <c r="EW215">
        <f>INDEX('Ambiente-Luminico'!$B$2:$DZ$1000, MATCH($P215, 'Ambiente-Luminico'!$M$2:$M$1000, 0), MATCH(EW$1, 'Ambiente-Luminico'!$B$1:$DZ$1, 0))</f>
        <v>0.44642857000000002</v>
      </c>
      <c r="EX215">
        <f>INDEX('Ambiente-Luminico'!$B$2:$DZ$1000, MATCH($P215, 'Ambiente-Luminico'!$M$2:$M$1000, 0), MATCH(EX$1, 'Ambiente-Luminico'!$B$1:$DZ$1, 0))</f>
        <v>0</v>
      </c>
      <c r="EY215">
        <f>INDEX('Ambiente-Luminico'!$B$2:$DZ$1000, MATCH($P215, 'Ambiente-Luminico'!$M$2:$M$1000, 0), MATCH(EY$1, 'Ambiente-Luminico'!$B$1:$DZ$1, 0))</f>
        <v>0.72265153999999998</v>
      </c>
      <c r="EZ215">
        <f>INDEX('Ambiente-Luminico'!$B$2:$DZ$1000, MATCH($P215, 'Ambiente-Luminico'!$M$2:$M$1000, 0), MATCH(EZ$1, 'Ambiente-Luminico'!$B$1:$DZ$1, 0))</f>
        <v>0.25438842</v>
      </c>
      <c r="FA215">
        <f>INDEX('Ambiente-Luminico'!$B$2:$DZ$1000, MATCH($P215, 'Ambiente-Luminico'!$M$2:$M$1000, 0), MATCH(FA$1, 'Ambiente-Luminico'!$B$1:$DZ$1, 0))</f>
        <v>3574.8325</v>
      </c>
      <c r="FB215">
        <f>INDEX('Ambiente-Luminico'!$B$2:$DZ$1000, MATCH($P215, 'Ambiente-Luminico'!$M$2:$M$1000, 0), MATCH(FB$1, 'Ambiente-Luminico'!$B$1:$DZ$1, 0))</f>
        <v>0.68973213</v>
      </c>
    </row>
    <row r="216" spans="1:158" x14ac:dyDescent="0.3">
      <c r="A216">
        <f>IF(INDEX(Plan1!O$5:O$1000,ROW()-1)="","",INDEX(Plan1!O$5:O$1000,ROW()-1))</f>
        <v>215</v>
      </c>
      <c r="B216" t="str">
        <f>IF(INDEX(Plan1!P$5:P$1000,ROW()-1)="","",INDEX(Plan1!P$5:P$1000,ROW()-1))</f>
        <v>CTD-HVAC_dia-V60-T120_Pext</v>
      </c>
      <c r="C216" t="str">
        <f>IF(INDEX(Plan1!Q$5:Q$1000,ROW()-1)="","",INDEX(Plan1!Q$5:Q$1000,ROW()-1))</f>
        <v>CTD</v>
      </c>
      <c r="D216" t="str">
        <f>IF(INDEX(Plan1!R$5:R$1000,ROW()-1)="","",INDEX(Plan1!R$5:R$1000,ROW()-1))</f>
        <v>HVAC_dia</v>
      </c>
      <c r="E216" t="str">
        <f>IF(INDEX(Plan1!S$5:S$1000,ROW()-1)="","",INDEX(Plan1!S$5:S$1000,ROW()-1))</f>
        <v>V60</v>
      </c>
      <c r="F216" t="str">
        <f>IF(INDEX(Plan1!T$5:T$1000,ROW()-1)="","",INDEX(Plan1!T$5:T$1000,ROW()-1))</f>
        <v>T120_Pext</v>
      </c>
      <c r="G216" t="str">
        <f>IF(INDEX(Plan1!U$5:U$1000,ROW()-1)="","",INDEX(Plan1!U$5:U$1000,ROW()-1))</f>
        <v>DORMITÓRIO 3</v>
      </c>
      <c r="H216">
        <f>IF(INDEX(Plan1!W$5:W$1000,ROW()-1)="","",INDEX(Plan1!W$5:W$1000,ROW()-1))</f>
        <v>22</v>
      </c>
      <c r="I216">
        <f>IF(INDEX(Plan1!X$5:X$1000,ROW()-1)="","",INDEX(Plan1!X$5:X$1000,ROW()-1))</f>
        <v>31.02</v>
      </c>
      <c r="J216">
        <f>IF(INDEX(Plan1!Y$5:Y$1000,ROW()-1)="","",INDEX(Plan1!Y$5:Y$1000,ROW()-1))</f>
        <v>10.24</v>
      </c>
      <c r="K216" s="16">
        <f>IF(INDEX(Plan1!Z$5:Z$1000,ROW()-1)="","",INDEX(Plan1!Z$5:Z$1000,ROW()-1))</f>
        <v>0.33</v>
      </c>
      <c r="L216" s="2">
        <f>IF(INDEX(Plan1!AA$5:AA$1000,ROW()-1)="","",INDEX(Plan1!AA$5:AA$1000,ROW()-1))</f>
        <v>0.47</v>
      </c>
      <c r="M216" t="str">
        <f t="shared" si="172"/>
        <v>T120_Pext</v>
      </c>
      <c r="N216" t="str">
        <f t="shared" si="173"/>
        <v>Oeste</v>
      </c>
      <c r="O216" t="str">
        <f t="shared" si="174"/>
        <v>CTD-HVAC_dia-V60-T120_Pext-DORMITÓRIO 3-T120_Pext</v>
      </c>
      <c r="P216" t="str">
        <f t="shared" si="175"/>
        <v>CTD-VN-V60-T120_Pext-DORMITÓRIO 3-T120_Pext</v>
      </c>
      <c r="Q216" t="str">
        <f t="shared" si="176"/>
        <v>CTD_T120_Pext_V60</v>
      </c>
      <c r="R216" t="str">
        <f t="shared" si="177"/>
        <v>CTD_T120_Pext_V60_sDG</v>
      </c>
      <c r="S216" t="str">
        <f t="shared" si="178"/>
        <v>CTD-DORM-03</v>
      </c>
      <c r="T216" t="str">
        <f t="shared" si="179"/>
        <v>CTD-HVAC_dia-V86-ST-DORMITÓRIO 3-ST</v>
      </c>
      <c r="U216">
        <f>INDEX('Ambiente-Termico'!$B$2:$EC$1000, MATCH($O216, 'Ambiente-Termico'!$I$2:$I$1000, 0), MATCH(U$1, 'Ambiente-Termico'!$B$1:$EC$1, 0))</f>
        <v>8760</v>
      </c>
      <c r="V216">
        <f>INDEX('Ambiente-Termico'!$B$2:$EC$1000, MATCH($O216, 'Ambiente-Termico'!$I$2:$I$1000, 0), MATCH(V$1, 'Ambiente-Termico'!$B$1:$EC$1, 0))</f>
        <v>24.01</v>
      </c>
      <c r="W216">
        <f>INDEX('Ambiente-Termico'!$B$2:$EC$1000, MATCH($O216, 'Ambiente-Termico'!$I$2:$I$1000, 0), MATCH(W$1, 'Ambiente-Termico'!$B$1:$EC$1, 0))</f>
        <v>24.01</v>
      </c>
      <c r="X216">
        <f>INDEX('Ambiente-Termico'!$B$2:$EC$1000, MATCH($O216, 'Ambiente-Termico'!$I$2:$I$1000, 0), MATCH(X$1, 'Ambiente-Termico'!$B$1:$EC$1, 0))</f>
        <v>22.02</v>
      </c>
      <c r="Y216">
        <f>INDEX('Ambiente-Termico'!$B$2:$EC$1000, MATCH($O216, 'Ambiente-Termico'!$I$2:$I$1000, 0), MATCH(Y$1, 'Ambiente-Termico'!$B$1:$EC$1, 0))</f>
        <v>22.02</v>
      </c>
      <c r="Z216">
        <f>INDEX('Ambiente-Termico'!$B$2:$EC$1000, MATCH($O216, 'Ambiente-Termico'!$I$2:$I$1000, 0), MATCH(Z$1, 'Ambiente-Termico'!$B$1:$EC$1, 0))</f>
        <v>26.96</v>
      </c>
      <c r="AA216">
        <f>INDEX('Ambiente-Termico'!$B$2:$EC$1000, MATCH($O216, 'Ambiente-Termico'!$I$2:$I$1000, 0), MATCH(AA$1, 'Ambiente-Termico'!$B$1:$EC$1, 0))</f>
        <v>26.96</v>
      </c>
      <c r="AB216">
        <f>INDEX('Ambiente-Termico'!$B$2:$EC$1000, MATCH($O216, 'Ambiente-Termico'!$I$2:$I$1000, 0), MATCH(AB$1, 'Ambiente-Termico'!$B$1:$EC$1, 0))</f>
        <v>21.29</v>
      </c>
      <c r="AC216">
        <f>INDEX('Ambiente-Termico'!$B$2:$EC$1000, MATCH($O216, 'Ambiente-Termico'!$I$2:$I$1000, 0), MATCH(AC$1, 'Ambiente-Termico'!$B$1:$EC$1, 0))</f>
        <v>21.29</v>
      </c>
      <c r="AD216">
        <f>INDEX('Ambiente-Termico'!$B$2:$EC$1000, MATCH($O216, 'Ambiente-Termico'!$I$2:$I$1000, 0), MATCH(AD$1, 'Ambiente-Termico'!$B$1:$EC$1, 0))</f>
        <v>25.48</v>
      </c>
      <c r="AE216">
        <f>INDEX('Ambiente-Termico'!$B$2:$EC$1000, MATCH($O216, 'Ambiente-Termico'!$I$2:$I$1000, 0), MATCH(AE$1, 'Ambiente-Termico'!$B$1:$EC$1, 0))</f>
        <v>25.48</v>
      </c>
      <c r="AF216">
        <f>INDEX('Ambiente-Termico'!$B$2:$EC$1000, MATCH($O216, 'Ambiente-Termico'!$I$2:$I$1000, 0), MATCH(AF$1, 'Ambiente-Termico'!$B$1:$EC$1, 0))</f>
        <v>21.65</v>
      </c>
      <c r="AG216">
        <f>INDEX('Ambiente-Termico'!$B$2:$EC$1000, MATCH($O216, 'Ambiente-Termico'!$I$2:$I$1000, 0), MATCH(AG$1, 'Ambiente-Termico'!$B$1:$EC$1, 0))</f>
        <v>21.65</v>
      </c>
      <c r="AH216" s="2">
        <f t="shared" si="180"/>
        <v>0</v>
      </c>
      <c r="AI216" s="2">
        <f t="shared" si="180"/>
        <v>0</v>
      </c>
      <c r="AJ216" s="2">
        <f t="shared" si="180"/>
        <v>1.43240823634736E-2</v>
      </c>
      <c r="AK216" s="2">
        <f t="shared" si="180"/>
        <v>1.43240823634736E-2</v>
      </c>
      <c r="AL216" s="2">
        <f t="shared" si="180"/>
        <v>7.6712328767123195E-2</v>
      </c>
      <c r="AM216" s="2">
        <f t="shared" si="180"/>
        <v>7.6712328767123195E-2</v>
      </c>
      <c r="AN216" s="2">
        <f t="shared" si="180"/>
        <v>3.0951297223486551E-2</v>
      </c>
      <c r="AO216" s="2">
        <f t="shared" si="180"/>
        <v>3.0951297223486551E-2</v>
      </c>
      <c r="AP216" s="2">
        <f t="shared" si="180"/>
        <v>4.2105263157894757E-2</v>
      </c>
      <c r="AQ216" s="2">
        <f t="shared" si="180"/>
        <v>4.2105263157894757E-2</v>
      </c>
      <c r="AR216" s="2">
        <f t="shared" si="180"/>
        <v>2.2573363431151239E-2</v>
      </c>
      <c r="AS216" s="2">
        <f t="shared" si="137"/>
        <v>2.2573363431151239E-2</v>
      </c>
      <c r="AT216">
        <f>INDEX('Ambiente-Termico'!$B$2:$EC$1000, MATCH($O216, 'Ambiente-Termico'!$I$2:$I$1000, 0), MATCH(AT$1, 'Ambiente-Termico'!$B$1:$EC$1, 0))</f>
        <v>0</v>
      </c>
      <c r="AU216" s="2">
        <f>INDEX('Ambiente-Termico'!$B$2:$EC$1000, MATCH($O216, 'Ambiente-Termico'!$I$2:$I$1000, 0), MATCH(AU$1, 'Ambiente-Termico'!$B$1:$EC$1, 0))</f>
        <v>0</v>
      </c>
      <c r="AV216">
        <f>INDEX('Ambiente-Termico'!$B$2:$EC$1000, MATCH($O216, 'Ambiente-Termico'!$I$2:$I$1000, 0), MATCH(AV$1, 'Ambiente-Termico'!$B$1:$EC$1, 0))</f>
        <v>8760</v>
      </c>
      <c r="AW216" s="2">
        <f>INDEX('Ambiente-Termico'!$B$2:$EC$1000, MATCH($O216, 'Ambiente-Termico'!$I$2:$I$1000, 0), MATCH(AW$1, 'Ambiente-Termico'!$B$1:$EC$1, 0))</f>
        <v>1</v>
      </c>
      <c r="AX216">
        <f>INDEX('Ambiente-Termico'!$B$2:$EC$1000, MATCH($O216, 'Ambiente-Termico'!$I$2:$I$1000, 0), MATCH(AX$1, 'Ambiente-Termico'!$B$1:$EC$1, 0))</f>
        <v>0</v>
      </c>
      <c r="AY216" s="2">
        <f>INDEX('Ambiente-Termico'!$B$2:$EC$1000, MATCH($O216, 'Ambiente-Termico'!$I$2:$I$1000, 0), MATCH(AY$1, 'Ambiente-Termico'!$B$1:$EC$1, 0))</f>
        <v>0</v>
      </c>
      <c r="AZ216">
        <f>INDEX('Ambiente-Termico'!$B$2:$EC$1000, MATCH($O216, 'Ambiente-Termico'!$I$2:$I$1000, 0), MATCH(AZ$1, 'Ambiente-Termico'!$B$1:$EC$1, 0))</f>
        <v>0</v>
      </c>
      <c r="BA216" s="2">
        <f>INDEX('Ambiente-Termico'!$B$2:$EC$1000, MATCH($O216, 'Ambiente-Termico'!$I$2:$I$1000, 0), MATCH(BA$1, 'Ambiente-Termico'!$B$1:$EC$1, 0))</f>
        <v>0</v>
      </c>
      <c r="BB216">
        <f>INDEX('Ambiente-Termico'!$B$2:$EC$1000, MATCH($O216, 'Ambiente-Termico'!$I$2:$I$1000, 0), MATCH(BB$1, 'Ambiente-Termico'!$B$1:$EC$1, 0))</f>
        <v>8760</v>
      </c>
      <c r="BC216" s="2">
        <f>INDEX('Ambiente-Termico'!$B$2:$EC$1000, MATCH($O216, 'Ambiente-Termico'!$I$2:$I$1000, 0), MATCH(BC$1, 'Ambiente-Termico'!$B$1:$EC$1, 0))</f>
        <v>1</v>
      </c>
      <c r="BD216" t="e">
        <f>INDEX('Ambiente-Termico'!$B$2:$EC$1000, MATCH($O216, 'Ambiente-Termico'!$I$2:$I$1000, 0), MATCH(BD$1, 'Ambiente-Termico'!$B$1:$EC$1, 0))</f>
        <v>#N/A</v>
      </c>
      <c r="BE216" s="2" t="e">
        <f>INDEX('Ambiente-Termico'!$B$2:$EC$1000, MATCH($O216, 'Ambiente-Termico'!$I$2:$I$1000, 0), MATCH(BE$1, 'Ambiente-Termico'!$B$1:$EC$1, 0))</f>
        <v>#N/A</v>
      </c>
      <c r="BF216">
        <f>INDEX('Ambiente-Termico'!$B$2:$EC$1000, MATCH($O216, 'Ambiente-Termico'!$I$2:$I$1000, 0), MATCH(BF$1, 'Ambiente-Termico'!$B$1:$EC$1, 0))</f>
        <v>0</v>
      </c>
      <c r="BG216" s="2">
        <f>INDEX('Ambiente-Termico'!$B$2:$EC$1000, MATCH($O216, 'Ambiente-Termico'!$I$2:$I$1000, 0), MATCH(BG$1, 'Ambiente-Termico'!$B$1:$EC$1, 0))</f>
        <v>0</v>
      </c>
      <c r="BH216">
        <f>INDEX('Ambiente-Termico'!$B$2:$EC$1000, MATCH($O216, 'Ambiente-Termico'!$I$2:$I$1000, 0), MATCH(BH$1, 'Ambiente-Termico'!$B$1:$EC$1, 0))</f>
        <v>0</v>
      </c>
      <c r="BI216" s="2">
        <f>INDEX('Ambiente-Termico'!$B$2:$EC$1000, MATCH($O216, 'Ambiente-Termico'!$I$2:$I$1000, 0), MATCH(BI$1, 'Ambiente-Termico'!$B$1:$EC$1, 0))</f>
        <v>0</v>
      </c>
      <c r="BJ216">
        <f>INDEX('Ambiente-Termico'!$B$2:$EC$1000, MATCH($O216, 'Ambiente-Termico'!$I$2:$I$1000, 0), MATCH(BJ$1, 'Ambiente-Termico'!$B$1:$EC$1, 0))</f>
        <v>8760</v>
      </c>
      <c r="BK216" s="2">
        <f>INDEX('Ambiente-Termico'!$B$2:$EC$1000, MATCH($O216, 'Ambiente-Termico'!$I$2:$I$1000, 0), MATCH(BK$1, 'Ambiente-Termico'!$B$1:$EC$1, 0))</f>
        <v>1</v>
      </c>
      <c r="BL216">
        <f>INDEX('Ambiente-Termico'!$B$2:$EC$1000, MATCH($O216, 'Ambiente-Termico'!$I$2:$I$1000, 0), MATCH(BL$1, 'Ambiente-Termico'!$B$1:$EC$1, 0))</f>
        <v>0</v>
      </c>
      <c r="BM216" s="2">
        <f>INDEX('Ambiente-Termico'!$B$2:$EC$1000, MATCH($O216, 'Ambiente-Termico'!$I$2:$I$1000, 0), MATCH(BM$1, 'Ambiente-Termico'!$B$1:$EC$1, 0))</f>
        <v>0</v>
      </c>
      <c r="BN216">
        <f>INDEX('Ambiente-Termico'!$B$2:$EC$1000, MATCH($O216, 'Ambiente-Termico'!$I$2:$I$1000, 0), MATCH(BN$1, 'Ambiente-Termico'!$B$1:$EC$1, 0))</f>
        <v>0</v>
      </c>
      <c r="BO216" s="2">
        <f>INDEX('Ambiente-Termico'!$B$2:$EC$1000, MATCH($O216, 'Ambiente-Termico'!$I$2:$I$1000, 0), MATCH(BO$1, 'Ambiente-Termico'!$B$1:$EC$1, 0))</f>
        <v>0</v>
      </c>
      <c r="BP216">
        <f>INDEX('Ambiente-Termico'!$B$2:$EC$1000, MATCH($O216, 'Ambiente-Termico'!$I$2:$I$1000, 0), MATCH(BP$1, 'Ambiente-Termico'!$B$1:$EC$1, 0))</f>
        <v>8760</v>
      </c>
      <c r="BQ216" s="2">
        <f>INDEX('Ambiente-Termico'!$B$2:$EC$1000, MATCH($O216, 'Ambiente-Termico'!$I$2:$I$1000, 0), MATCH(BQ$1, 'Ambiente-Termico'!$B$1:$EC$1, 0))</f>
        <v>1</v>
      </c>
      <c r="BR216">
        <f>INDEX('Ambiente-Termico'!$B$2:$EC$1000, MATCH($O216, 'Ambiente-Termico'!$I$2:$I$1000, 0), MATCH(BR$1, 'Ambiente-Termico'!$B$1:$EC$1, 0))</f>
        <v>0</v>
      </c>
      <c r="BS216" s="2">
        <f>INDEX('Ambiente-Termico'!$B$2:$EC$1000, MATCH($O216, 'Ambiente-Termico'!$I$2:$I$1000, 0), MATCH(BS$1, 'Ambiente-Termico'!$B$1:$EC$1, 0))</f>
        <v>0</v>
      </c>
      <c r="BT216">
        <f>INDEX('Ambiente-Termico'!$B$2:$EC$1000, MATCH($O216, 'Ambiente-Termico'!$I$2:$I$1000, 0), MATCH(BT$1, 'Ambiente-Termico'!$B$1:$EC$1, 0))</f>
        <v>2627</v>
      </c>
      <c r="BU216" s="2">
        <f>INDEX('Ambiente-Termico'!$B$2:$EC$1000, MATCH($O216, 'Ambiente-Termico'!$I$2:$I$1000, 0), MATCH(BU$1, 'Ambiente-Termico'!$B$1:$EC$1, 0))</f>
        <v>0.29988584474885838</v>
      </c>
      <c r="BV216">
        <f>INDEX('Ambiente-Termico'!$B$2:$EC$1000, MATCH($O216, 'Ambiente-Termico'!$I$2:$I$1000, 0), MATCH(BV$1, 'Ambiente-Termico'!$B$1:$EC$1, 0))</f>
        <v>6133</v>
      </c>
      <c r="BW216" s="2">
        <f>INDEX('Ambiente-Termico'!$B$2:$EC$1000, MATCH($O216, 'Ambiente-Termico'!$I$2:$I$1000, 0), MATCH(BW$1, 'Ambiente-Termico'!$B$1:$EC$1, 0))</f>
        <v>0.70011415525114151</v>
      </c>
      <c r="BX216">
        <f>INDEX('Ambiente-Termico'!$B$2:$EC$1000, MATCH($O216, 'Ambiente-Termico'!$I$2:$I$1000, 0), MATCH(BX$1, 'Ambiente-Termico'!$B$1:$EC$1, 0))</f>
        <v>0</v>
      </c>
      <c r="BY216" s="2">
        <f>INDEX('Ambiente-Termico'!$B$2:$EC$1000, MATCH($O216, 'Ambiente-Termico'!$I$2:$I$1000, 0), MATCH(BY$1, 'Ambiente-Termico'!$B$1:$EC$1, 0))</f>
        <v>0</v>
      </c>
      <c r="BZ216">
        <f>INDEX('Ambiente-Termico'!$B$2:$EC$1000, MATCH($O216, 'Ambiente-Termico'!$I$2:$I$1000, 0), MATCH(BZ$1, 'Ambiente-Termico'!$B$1:$EC$1, 0))</f>
        <v>2627</v>
      </c>
      <c r="CA216" s="2">
        <f>INDEX('Ambiente-Termico'!$B$2:$EC$1000, MATCH($O216, 'Ambiente-Termico'!$I$2:$I$1000, 0), MATCH(CA$1, 'Ambiente-Termico'!$B$1:$EC$1, 0))</f>
        <v>0.29988584474885838</v>
      </c>
      <c r="CB216">
        <f>INDEX('Ambiente-Termico'!$B$2:$EC$1000, MATCH($O216, 'Ambiente-Termico'!$I$2:$I$1000, 0), MATCH(CB$1, 'Ambiente-Termico'!$B$1:$EC$1, 0))</f>
        <v>6133</v>
      </c>
      <c r="CC216" s="2">
        <f>INDEX('Ambiente-Termico'!$B$2:$EC$1000, MATCH($O216, 'Ambiente-Termico'!$I$2:$I$1000, 0), MATCH(CC$1, 'Ambiente-Termico'!$B$1:$EC$1, 0))</f>
        <v>0.70011415525114151</v>
      </c>
      <c r="CD216">
        <f>INDEX('Ambiente-Termico'!$B$2:$EC$1000, MATCH($O216, 'Ambiente-Termico'!$I$2:$I$1000, 0), MATCH(CD$1, 'Ambiente-Termico'!$B$1:$EC$1, 0))</f>
        <v>2161.23</v>
      </c>
      <c r="CE216">
        <f>INDEX('Ambiente-Termico'!$B$2:$EC$1000, MATCH($O216, 'Ambiente-Termico'!$I$2:$I$1000, 0), MATCH(CE$1, 'Ambiente-Termico'!$B$1:$EC$1, 0))</f>
        <v>787.26</v>
      </c>
      <c r="CF216">
        <f>INDEX('Ambiente-Termico'!$B$2:$EC$1000, MATCH($O216, 'Ambiente-Termico'!$I$2:$I$1000, 0), MATCH(CF$1, 'Ambiente-Termico'!$B$1:$EC$1, 0))</f>
        <v>98.23772727272727</v>
      </c>
      <c r="CG216">
        <f>INDEX('Ambiente-Termico'!$B$2:$EC$1000, MATCH($O216, 'Ambiente-Termico'!$I$2:$I$1000, 0), MATCH(CG$1, 'Ambiente-Termico'!$B$1:$EC$1, 0))</f>
        <v>35.784545454545452</v>
      </c>
      <c r="CH216">
        <f>INDEX('Ambiente-Termico'!$B$2:$EC$1000, MATCH($O216, 'Ambiente-Termico'!$I$2:$I$1000, 0), MATCH(CH$1, 'Ambiente-Termico'!$B$1:$EC$1, 0))</f>
        <v>62.453181818181818</v>
      </c>
      <c r="CI216">
        <f>INDEX('Ambiente-Termico'!$B$2:$EC$1000, MATCH($O216, 'Ambiente-Termico'!$I$2:$I$1000, 0), MATCH(CI$1, 'Ambiente-Termico'!$B$1:$EC$1, 0))</f>
        <v>1631.03</v>
      </c>
      <c r="CJ216">
        <f>INDEX('Ambiente-Termico'!$B$2:$EC$1000, MATCH($O216, 'Ambiente-Termico'!$I$2:$I$1000, 0), MATCH(CJ$1, 'Ambiente-Termico'!$B$1:$EC$1, 0))</f>
        <v>39.148080237237401</v>
      </c>
      <c r="CK216">
        <f>INDEX('Ambiente-Termico'!$B$2:$EC$1000, MATCH($O216, 'Ambiente-Termico'!$I$2:$I$1000, 0), MATCH(CK$1, 'Ambiente-Termico'!$B$1:$EC$1, 0))</f>
        <v>84.95</v>
      </c>
      <c r="CL216">
        <f>INDEX('Ambiente-Termico'!$B$2:$EC$1000, MATCH($O216, 'Ambiente-Termico'!$I$2:$I$1000, 0), MATCH(CL$1, 'Ambiente-Termico'!$B$1:$EC$1, 0))</f>
        <v>137.13999999999999</v>
      </c>
      <c r="CM216">
        <f>INDEX('Ambiente-Termico'!$B$2:$EC$1000, MATCH($O216, 'Ambiente-Termico'!$I$2:$I$1000, 0), MATCH(CM$1, 'Ambiente-Termico'!$B$1:$EC$1, 0))</f>
        <v>21.05</v>
      </c>
      <c r="CN216" t="str">
        <f>INDEX('Ambiente-Termico'!$B$2:$EC$1000, MATCH($O216, 'Ambiente-Termico'!$I$2:$I$1000, 0), MATCH(CN$1, 'Ambiente-Termico'!$B$1:$EC$1, 0))</f>
        <v xml:space="preserve"> 02/21  18:00:00</v>
      </c>
      <c r="CO216">
        <f>INDEX('Ambiente-Termico'!$B$2:$EC$1000, MATCH($O216, 'Ambiente-Termico'!$I$2:$I$1000, 0), MATCH(CO$1, 'Ambiente-Termico'!$B$1:$EC$1, 0))</f>
        <v>763.75204449830051</v>
      </c>
      <c r="CP216">
        <f>INDEX('Ambiente-Termico'!$B$2:$EC$1000, MATCH($O216, 'Ambiente-Termico'!$I$2:$I$1000, 0), MATCH(CP$1, 'Ambiente-Termico'!$B$1:$EC$1, 0))</f>
        <v>81</v>
      </c>
      <c r="CQ216">
        <f>INDEX('Ambiente-Termico'!$B$2:$EC$1000, MATCH($O216, 'Ambiente-Termico'!$I$2:$I$1000, 0), MATCH(CQ$1, 'Ambiente-Termico'!$B$1:$EC$1, 0))</f>
        <v>60.662500000000023</v>
      </c>
      <c r="CR216">
        <f>INDEX('Ambiente-Termico'!$B$2:$EC$1000, MATCH($O216, 'Ambiente-Termico'!$I$2:$I$1000, 0), MATCH(CR$1, 'Ambiente-Termico'!$B$1:$EC$1, 0))</f>
        <v>0</v>
      </c>
      <c r="CS216">
        <f>INDEX('Ambiente-Termico'!$B$2:$EC$1000, MATCH($O216, 'Ambiente-Termico'!$I$2:$I$1000, 0), MATCH(CS$1, 'Ambiente-Termico'!$B$1:$EC$1, 0))</f>
        <v>902.51197661645438</v>
      </c>
      <c r="CT216">
        <f>INDEX('Ambiente-Termico'!$B$2:$EC$1000, MATCH($O216, 'Ambiente-Termico'!$I$2:$I$1000, 0), MATCH(CT$1, 'Ambiente-Termico'!$B$1:$EC$1, 0))</f>
        <v>392.33210490111202</v>
      </c>
      <c r="CU216">
        <f>INDEX('Ambiente-Termico'!$B$2:$EC$1000, MATCH($O216, 'Ambiente-Termico'!$I$2:$I$1000, 0), MATCH(CU$1, 'Ambiente-Termico'!$B$1:$EC$1, 0))</f>
        <v>510.17987171534241</v>
      </c>
      <c r="CV216">
        <f>INDEX('Ambiente-Termico'!$B$2:$EC$1000, MATCH($O216, 'Ambiente-Termico'!$I$2:$I$1000, 0), MATCH(CV$1, 'Ambiente-Termico'!$B$1:$EC$1, 0))</f>
        <v>-280.34992196231019</v>
      </c>
      <c r="CW216">
        <f>INDEX('Ambiente-Termico'!$B$2:$EC$1000, MATCH($O216, 'Ambiente-Termico'!$I$2:$I$1000, 0), MATCH(CW$1, 'Ambiente-Termico'!$B$1:$EC$1, 0))</f>
        <v>0</v>
      </c>
      <c r="CX216">
        <f>INDEX('Ambiente-Termico'!$B$2:$EC$1000, MATCH($O216, 'Ambiente-Termico'!$I$2:$I$1000, 0), MATCH(CX$1, 'Ambiente-Termico'!$B$1:$EC$1, 0))</f>
        <v>-7.2510155843701796E-2</v>
      </c>
      <c r="CY216">
        <f>INDEX('Ambiente-Termico'!$B$2:$EC$1000, MATCH($O216, 'Ambiente-Termico'!$I$2:$I$1000, 0), MATCH(CY$1, 'Ambiente-Termico'!$B$1:$EC$1, 0))</f>
        <v>763.75204449830051</v>
      </c>
      <c r="CZ216">
        <f>INDEX('Ambiente-Termico'!$B$2:$EC$1000, MATCH($O216, 'Ambiente-Termico'!$I$2:$I$1000, 0), MATCH(CZ$1, 'Ambiente-Termico'!$B$1:$EC$1, 0))</f>
        <v>0</v>
      </c>
      <c r="DA216" t="str">
        <f>INDEX('Ambiente-Termico'!$B$2:$EC$1000, MATCH($O216, 'Ambiente-Termico'!$I$2:$I$1000, 0), MATCH(DA$1, 'Ambiente-Termico'!$B$1:$EC$1, 0))</f>
        <v xml:space="preserve"> 02/21  18:00:00</v>
      </c>
      <c r="DB216">
        <f>INDEX('Ambiente-Termico'!$B$2:$EC$1000, MATCH($O216, 'Ambiente-Termico'!$I$2:$I$1000, 0), MATCH(DB$1, 'Ambiente-Termico'!$B$1:$EC$1, 0))</f>
        <v>703.03955820089845</v>
      </c>
      <c r="DC216">
        <f>INDEX('Ambiente-Termico'!$B$2:$EC$1000, MATCH($O216, 'Ambiente-Termico'!$I$2:$I$1000, 0), MATCH(DC$1, 'Ambiente-Termico'!$B$1:$EC$1, 0))</f>
        <v>81</v>
      </c>
      <c r="DD216">
        <f>INDEX('Ambiente-Termico'!$B$2:$EC$1000, MATCH($O216, 'Ambiente-Termico'!$I$2:$I$1000, 0), MATCH(DD$1, 'Ambiente-Termico'!$B$1:$EC$1, 0))</f>
        <v>60.662500000000023</v>
      </c>
      <c r="DE216">
        <f>INDEX('Ambiente-Termico'!$B$2:$EC$1000, MATCH($O216, 'Ambiente-Termico'!$I$2:$I$1000, 0), MATCH(DE$1, 'Ambiente-Termico'!$B$1:$EC$1, 0))</f>
        <v>0</v>
      </c>
      <c r="DF216">
        <f>INDEX('Ambiente-Termico'!$B$2:$EC$1000, MATCH($O216, 'Ambiente-Termico'!$I$2:$I$1000, 0), MATCH(DF$1, 'Ambiente-Termico'!$B$1:$EC$1, 0))</f>
        <v>1003.1796561048091</v>
      </c>
      <c r="DG216">
        <f>INDEX('Ambiente-Termico'!$B$2:$EC$1000, MATCH($O216, 'Ambiente-Termico'!$I$2:$I$1000, 0), MATCH(DG$1, 'Ambiente-Termico'!$B$1:$EC$1, 0))</f>
        <v>400.41388253926999</v>
      </c>
      <c r="DH216">
        <f>INDEX('Ambiente-Termico'!$B$2:$EC$1000, MATCH($O216, 'Ambiente-Termico'!$I$2:$I$1000, 0), MATCH(DH$1, 'Ambiente-Termico'!$B$1:$EC$1, 0))</f>
        <v>602.76577356553867</v>
      </c>
      <c r="DI216">
        <f>INDEX('Ambiente-Termico'!$B$2:$EC$1000, MATCH($O216, 'Ambiente-Termico'!$I$2:$I$1000, 0), MATCH(DI$1, 'Ambiente-Termico'!$B$1:$EC$1, 0))</f>
        <v>-442.72424619476499</v>
      </c>
      <c r="DJ216">
        <f>INDEX('Ambiente-Termico'!$B$2:$EC$1000, MATCH($O216, 'Ambiente-Termico'!$I$2:$I$1000, 0), MATCH(DJ$1, 'Ambiente-Termico'!$B$1:$EC$1, 0))</f>
        <v>0</v>
      </c>
      <c r="DK216">
        <f>INDEX('Ambiente-Termico'!$B$2:$EC$1000, MATCH($O216, 'Ambiente-Termico'!$I$2:$I$1000, 0), MATCH(DK$1, 'Ambiente-Termico'!$B$1:$EC$1, 0))</f>
        <v>0.92164829085493238</v>
      </c>
      <c r="DL216">
        <f>INDEX('Ambiente-Termico'!$B$2:$EC$1000, MATCH($O216, 'Ambiente-Termico'!$I$2:$I$1000, 0), MATCH(DL$1, 'Ambiente-Termico'!$B$1:$EC$1, 0))</f>
        <v>703.03955820089845</v>
      </c>
      <c r="DM216">
        <f>INDEX('Ambiente-Termico'!$B$2:$EC$1000, MATCH($O216, 'Ambiente-Termico'!$I$2:$I$1000, 0), MATCH(DM$1, 'Ambiente-Termico'!$B$1:$EC$1, 0))</f>
        <v>0</v>
      </c>
      <c r="DN216" s="2">
        <f t="shared" si="138"/>
        <v>0.66375471797919583</v>
      </c>
      <c r="DO216" s="2">
        <f t="shared" si="139"/>
        <v>0.19216442798066757</v>
      </c>
      <c r="DP216" s="2">
        <f t="shared" si="140"/>
        <v>0.66375471797919583</v>
      </c>
      <c r="DQ216" s="2">
        <f t="shared" si="141"/>
        <v>0.19216442798066768</v>
      </c>
      <c r="DR216" s="2">
        <f t="shared" si="142"/>
        <v>0.74803457173194254</v>
      </c>
      <c r="DS216" s="2">
        <f t="shared" si="143"/>
        <v>0.77496329941058306</v>
      </c>
      <c r="DT216" s="2">
        <f t="shared" si="144"/>
        <v>-0.18426690596359818</v>
      </c>
      <c r="DU216" s="2">
        <f t="shared" si="145"/>
        <v>0.62903930131004371</v>
      </c>
      <c r="DV216" s="2">
        <f t="shared" si="146"/>
        <v>-0.18694824303271584</v>
      </c>
      <c r="DW216" s="2">
        <f t="shared" si="147"/>
        <v>0.40587073101891047</v>
      </c>
      <c r="DX216" s="2">
        <f t="shared" si="148"/>
        <v>0.48404548840291606</v>
      </c>
      <c r="DY216" s="2">
        <f t="shared" si="149"/>
        <v>0.10605536257936687</v>
      </c>
      <c r="DZ216" s="2">
        <f t="shared" si="150"/>
        <v>7.9426955956430192E-2</v>
      </c>
      <c r="EA216" s="2">
        <f t="shared" si="151"/>
        <v>0</v>
      </c>
      <c r="EB216" s="2">
        <f t="shared" si="152"/>
        <v>1.1816819124972733</v>
      </c>
      <c r="EC216" s="2">
        <f t="shared" si="153"/>
        <v>0.51369041526930415</v>
      </c>
      <c r="ED216" s="2">
        <f t="shared" si="154"/>
        <v>0.66799149722796936</v>
      </c>
      <c r="EE216" s="2">
        <f t="shared" si="155"/>
        <v>-0.36706929163962981</v>
      </c>
      <c r="EF216" s="2">
        <f t="shared" si="156"/>
        <v>0</v>
      </c>
      <c r="EG216" s="2">
        <f t="shared" si="157"/>
        <v>-9.493939344061965E-5</v>
      </c>
      <c r="EH216" s="2">
        <f t="shared" si="158"/>
        <v>1</v>
      </c>
      <c r="EI216" s="2">
        <f t="shared" si="159"/>
        <v>0</v>
      </c>
      <c r="EJ216" s="2">
        <f t="shared" si="160"/>
        <v>0.49144264998755749</v>
      </c>
      <c r="EK216" s="2">
        <f t="shared" si="161"/>
        <v>0.11521400048566496</v>
      </c>
      <c r="EL216" s="2">
        <f t="shared" si="162"/>
        <v>8.6286040795822888E-2</v>
      </c>
      <c r="EM216" s="2">
        <f t="shared" si="163"/>
        <v>0</v>
      </c>
      <c r="EN216" s="2">
        <f t="shared" si="164"/>
        <v>1.4269177948847986</v>
      </c>
      <c r="EO216" s="2">
        <f t="shared" si="165"/>
        <v>0.56954673157217839</v>
      </c>
      <c r="EP216" s="2">
        <f t="shared" si="166"/>
        <v>0.8573710633126197</v>
      </c>
      <c r="EQ216" s="2">
        <f t="shared" si="167"/>
        <v>-0.62972878414937417</v>
      </c>
      <c r="ER216" s="2">
        <f t="shared" si="168"/>
        <v>0</v>
      </c>
      <c r="ES216" s="2">
        <f t="shared" si="169"/>
        <v>1.310947983088549E-3</v>
      </c>
      <c r="ET216" s="2">
        <f t="shared" si="170"/>
        <v>1</v>
      </c>
      <c r="EU216" s="2">
        <f t="shared" si="171"/>
        <v>0</v>
      </c>
      <c r="EV216">
        <f>INDEX('Ambiente-Luminico'!$B$2:$DZ$1000, MATCH($P216, 'Ambiente-Luminico'!$M$2:$M$1000, 0), MATCH(EV$1, 'Ambiente-Luminico'!$B$1:$DZ$1, 0))</f>
        <v>1</v>
      </c>
      <c r="EW216">
        <f>INDEX('Ambiente-Luminico'!$B$2:$DZ$1000, MATCH($P216, 'Ambiente-Luminico'!$M$2:$M$1000, 0), MATCH(EW$1, 'Ambiente-Luminico'!$B$1:$DZ$1, 0))</f>
        <v>0.5</v>
      </c>
      <c r="EX216">
        <f>INDEX('Ambiente-Luminico'!$B$2:$DZ$1000, MATCH($P216, 'Ambiente-Luminico'!$M$2:$M$1000, 0), MATCH(EX$1, 'Ambiente-Luminico'!$B$1:$DZ$1, 0))</f>
        <v>0</v>
      </c>
      <c r="EY216">
        <f>INDEX('Ambiente-Luminico'!$B$2:$DZ$1000, MATCH($P216, 'Ambiente-Luminico'!$M$2:$M$1000, 0), MATCH(EY$1, 'Ambiente-Luminico'!$B$1:$DZ$1, 0))</f>
        <v>0.88407046</v>
      </c>
      <c r="EZ216">
        <f>INDEX('Ambiente-Luminico'!$B$2:$DZ$1000, MATCH($P216, 'Ambiente-Luminico'!$M$2:$M$1000, 0), MATCH(EZ$1, 'Ambiente-Luminico'!$B$1:$DZ$1, 0))</f>
        <v>5.6379645999999999E-2</v>
      </c>
      <c r="FA216">
        <f>INDEX('Ambiente-Luminico'!$B$2:$DZ$1000, MATCH($P216, 'Ambiente-Luminico'!$M$2:$M$1000, 0), MATCH(FA$1, 'Ambiente-Luminico'!$B$1:$DZ$1, 0))</f>
        <v>1561.9739999999999</v>
      </c>
      <c r="FB216">
        <f>INDEX('Ambiente-Luminico'!$B$2:$DZ$1000, MATCH($P216, 'Ambiente-Luminico'!$M$2:$M$1000, 0), MATCH(FB$1, 'Ambiente-Luminico'!$B$1:$DZ$1, 0))</f>
        <v>0.25</v>
      </c>
    </row>
    <row r="217" spans="1:158" x14ac:dyDescent="0.3">
      <c r="A217">
        <f>IF(INDEX(Plan1!O$5:O$1000,ROW()-1)="","",INDEX(Plan1!O$5:O$1000,ROW()-1))</f>
        <v>216</v>
      </c>
      <c r="B217" t="str">
        <f>IF(INDEX(Plan1!P$5:P$1000,ROW()-1)="","",INDEX(Plan1!P$5:P$1000,ROW()-1))</f>
        <v>CTD-HVAC_dia-V86-T120_Pext</v>
      </c>
      <c r="C217" t="str">
        <f>IF(INDEX(Plan1!Q$5:Q$1000,ROW()-1)="","",INDEX(Plan1!Q$5:Q$1000,ROW()-1))</f>
        <v>CTD</v>
      </c>
      <c r="D217" t="str">
        <f>IF(INDEX(Plan1!R$5:R$1000,ROW()-1)="","",INDEX(Plan1!R$5:R$1000,ROW()-1))</f>
        <v>HVAC_dia</v>
      </c>
      <c r="E217" t="str">
        <f>IF(INDEX(Plan1!S$5:S$1000,ROW()-1)="","",INDEX(Plan1!S$5:S$1000,ROW()-1))</f>
        <v>V86</v>
      </c>
      <c r="F217" t="str">
        <f>IF(INDEX(Plan1!T$5:T$1000,ROW()-1)="","",INDEX(Plan1!T$5:T$1000,ROW()-1))</f>
        <v>T120_Pext</v>
      </c>
      <c r="G217" t="str">
        <f>IF(INDEX(Plan1!U$5:U$1000,ROW()-1)="","",INDEX(Plan1!U$5:U$1000,ROW()-1))</f>
        <v>DORMITÓRIO 3</v>
      </c>
      <c r="H217">
        <f>IF(INDEX(Plan1!W$5:W$1000,ROW()-1)="","",INDEX(Plan1!W$5:W$1000,ROW()-1))</f>
        <v>22</v>
      </c>
      <c r="I217">
        <f>IF(INDEX(Plan1!X$5:X$1000,ROW()-1)="","",INDEX(Plan1!X$5:X$1000,ROW()-1))</f>
        <v>31.02</v>
      </c>
      <c r="J217">
        <f>IF(INDEX(Plan1!Y$5:Y$1000,ROW()-1)="","",INDEX(Plan1!Y$5:Y$1000,ROW()-1))</f>
        <v>10.24</v>
      </c>
      <c r="K217" s="16">
        <f>IF(INDEX(Plan1!Z$5:Z$1000,ROW()-1)="","",INDEX(Plan1!Z$5:Z$1000,ROW()-1))</f>
        <v>0.33</v>
      </c>
      <c r="L217" s="2">
        <f>IF(INDEX(Plan1!AA$5:AA$1000,ROW()-1)="","",INDEX(Plan1!AA$5:AA$1000,ROW()-1))</f>
        <v>0.47</v>
      </c>
      <c r="M217" t="str">
        <f t="shared" si="172"/>
        <v>T120_Pext</v>
      </c>
      <c r="N217" t="str">
        <f t="shared" si="173"/>
        <v>Oeste</v>
      </c>
      <c r="O217" t="str">
        <f t="shared" si="174"/>
        <v>CTD-HVAC_dia-V86-T120_Pext-DORMITÓRIO 3-T120_Pext</v>
      </c>
      <c r="P217" t="str">
        <f t="shared" si="175"/>
        <v>CTD-VN-V86-T120_Pext-DORMITÓRIO 3-T120_Pext</v>
      </c>
      <c r="Q217" t="str">
        <f t="shared" si="176"/>
        <v>CTD_T120_Pext_V86</v>
      </c>
      <c r="R217" t="str">
        <f t="shared" si="177"/>
        <v>CTD_T120_Pext_V86_sDG</v>
      </c>
      <c r="S217" t="str">
        <f t="shared" si="178"/>
        <v>CTD-DORM-03</v>
      </c>
      <c r="T217" t="str">
        <f t="shared" si="179"/>
        <v>CTD-HVAC_dia-V86-ST-DORMITÓRIO 3-ST</v>
      </c>
      <c r="U217">
        <f>INDEX('Ambiente-Termico'!$B$2:$EC$1000, MATCH($O217, 'Ambiente-Termico'!$I$2:$I$1000, 0), MATCH(U$1, 'Ambiente-Termico'!$B$1:$EC$1, 0))</f>
        <v>8760</v>
      </c>
      <c r="V217">
        <f>INDEX('Ambiente-Termico'!$B$2:$EC$1000, MATCH($O217, 'Ambiente-Termico'!$I$2:$I$1000, 0), MATCH(V$1, 'Ambiente-Termico'!$B$1:$EC$1, 0))</f>
        <v>24.01</v>
      </c>
      <c r="W217">
        <f>INDEX('Ambiente-Termico'!$B$2:$EC$1000, MATCH($O217, 'Ambiente-Termico'!$I$2:$I$1000, 0), MATCH(W$1, 'Ambiente-Termico'!$B$1:$EC$1, 0))</f>
        <v>24.01</v>
      </c>
      <c r="X217">
        <f>INDEX('Ambiente-Termico'!$B$2:$EC$1000, MATCH($O217, 'Ambiente-Termico'!$I$2:$I$1000, 0), MATCH(X$1, 'Ambiente-Termico'!$B$1:$EC$1, 0))</f>
        <v>22.04</v>
      </c>
      <c r="Y217">
        <f>INDEX('Ambiente-Termico'!$B$2:$EC$1000, MATCH($O217, 'Ambiente-Termico'!$I$2:$I$1000, 0), MATCH(Y$1, 'Ambiente-Termico'!$B$1:$EC$1, 0))</f>
        <v>22.04</v>
      </c>
      <c r="Z217">
        <f>INDEX('Ambiente-Termico'!$B$2:$EC$1000, MATCH($O217, 'Ambiente-Termico'!$I$2:$I$1000, 0), MATCH(Z$1, 'Ambiente-Termico'!$B$1:$EC$1, 0))</f>
        <v>27.01</v>
      </c>
      <c r="AA217">
        <f>INDEX('Ambiente-Termico'!$B$2:$EC$1000, MATCH($O217, 'Ambiente-Termico'!$I$2:$I$1000, 0), MATCH(AA$1, 'Ambiente-Termico'!$B$1:$EC$1, 0))</f>
        <v>27.01</v>
      </c>
      <c r="AB217">
        <f>INDEX('Ambiente-Termico'!$B$2:$EC$1000, MATCH($O217, 'Ambiente-Termico'!$I$2:$I$1000, 0), MATCH(AB$1, 'Ambiente-Termico'!$B$1:$EC$1, 0))</f>
        <v>21.34</v>
      </c>
      <c r="AC217">
        <f>INDEX('Ambiente-Termico'!$B$2:$EC$1000, MATCH($O217, 'Ambiente-Termico'!$I$2:$I$1000, 0), MATCH(AC$1, 'Ambiente-Termico'!$B$1:$EC$1, 0))</f>
        <v>21.34</v>
      </c>
      <c r="AD217">
        <f>INDEX('Ambiente-Termico'!$B$2:$EC$1000, MATCH($O217, 'Ambiente-Termico'!$I$2:$I$1000, 0), MATCH(AD$1, 'Ambiente-Termico'!$B$1:$EC$1, 0))</f>
        <v>25.51</v>
      </c>
      <c r="AE217">
        <f>INDEX('Ambiente-Termico'!$B$2:$EC$1000, MATCH($O217, 'Ambiente-Termico'!$I$2:$I$1000, 0), MATCH(AE$1, 'Ambiente-Termico'!$B$1:$EC$1, 0))</f>
        <v>25.51</v>
      </c>
      <c r="AF217">
        <f>INDEX('Ambiente-Termico'!$B$2:$EC$1000, MATCH($O217, 'Ambiente-Termico'!$I$2:$I$1000, 0), MATCH(AF$1, 'Ambiente-Termico'!$B$1:$EC$1, 0))</f>
        <v>21.69</v>
      </c>
      <c r="AG217">
        <f>INDEX('Ambiente-Termico'!$B$2:$EC$1000, MATCH($O217, 'Ambiente-Termico'!$I$2:$I$1000, 0), MATCH(AG$1, 'Ambiente-Termico'!$B$1:$EC$1, 0))</f>
        <v>21.69</v>
      </c>
      <c r="AH217" s="2">
        <f t="shared" si="180"/>
        <v>0</v>
      </c>
      <c r="AI217" s="2">
        <f t="shared" si="180"/>
        <v>0</v>
      </c>
      <c r="AJ217" s="2">
        <f t="shared" si="180"/>
        <v>1.3428827215756556E-2</v>
      </c>
      <c r="AK217" s="2">
        <f t="shared" si="180"/>
        <v>1.3428827215756556E-2</v>
      </c>
      <c r="AL217" s="2">
        <f t="shared" si="180"/>
        <v>7.4999999999999956E-2</v>
      </c>
      <c r="AM217" s="2">
        <f t="shared" si="180"/>
        <v>7.4999999999999956E-2</v>
      </c>
      <c r="AN217" s="2">
        <f t="shared" si="180"/>
        <v>2.8675466545288963E-2</v>
      </c>
      <c r="AO217" s="2">
        <f t="shared" si="180"/>
        <v>2.8675466545288963E-2</v>
      </c>
      <c r="AP217" s="2">
        <f t="shared" si="180"/>
        <v>4.0977443609022557E-2</v>
      </c>
      <c r="AQ217" s="2">
        <f t="shared" si="180"/>
        <v>4.0977443609022557E-2</v>
      </c>
      <c r="AR217" s="2">
        <f t="shared" ref="AR217" si="181">IF(INDEX(AF:AF,MATCH($T217,$O:$O, 0))=0,0,1-AF217/INDEX(AF:AF,MATCH($T217,$O:$O, 0)))</f>
        <v>2.0767494356659033E-2</v>
      </c>
      <c r="AS217" s="2">
        <f t="shared" si="137"/>
        <v>2.0767494356659033E-2</v>
      </c>
      <c r="AT217">
        <f>INDEX('Ambiente-Termico'!$B$2:$EC$1000, MATCH($O217, 'Ambiente-Termico'!$I$2:$I$1000, 0), MATCH(AT$1, 'Ambiente-Termico'!$B$1:$EC$1, 0))</f>
        <v>0</v>
      </c>
      <c r="AU217" s="2">
        <f>INDEX('Ambiente-Termico'!$B$2:$EC$1000, MATCH($O217, 'Ambiente-Termico'!$I$2:$I$1000, 0), MATCH(AU$1, 'Ambiente-Termico'!$B$1:$EC$1, 0))</f>
        <v>0</v>
      </c>
      <c r="AV217">
        <f>INDEX('Ambiente-Termico'!$B$2:$EC$1000, MATCH($O217, 'Ambiente-Termico'!$I$2:$I$1000, 0), MATCH(AV$1, 'Ambiente-Termico'!$B$1:$EC$1, 0))</f>
        <v>8760</v>
      </c>
      <c r="AW217" s="2">
        <f>INDEX('Ambiente-Termico'!$B$2:$EC$1000, MATCH($O217, 'Ambiente-Termico'!$I$2:$I$1000, 0), MATCH(AW$1, 'Ambiente-Termico'!$B$1:$EC$1, 0))</f>
        <v>1</v>
      </c>
      <c r="AX217">
        <f>INDEX('Ambiente-Termico'!$B$2:$EC$1000, MATCH($O217, 'Ambiente-Termico'!$I$2:$I$1000, 0), MATCH(AX$1, 'Ambiente-Termico'!$B$1:$EC$1, 0))</f>
        <v>0</v>
      </c>
      <c r="AY217" s="2">
        <f>INDEX('Ambiente-Termico'!$B$2:$EC$1000, MATCH($O217, 'Ambiente-Termico'!$I$2:$I$1000, 0), MATCH(AY$1, 'Ambiente-Termico'!$B$1:$EC$1, 0))</f>
        <v>0</v>
      </c>
      <c r="AZ217">
        <f>INDEX('Ambiente-Termico'!$B$2:$EC$1000, MATCH($O217, 'Ambiente-Termico'!$I$2:$I$1000, 0), MATCH(AZ$1, 'Ambiente-Termico'!$B$1:$EC$1, 0))</f>
        <v>0</v>
      </c>
      <c r="BA217" s="2">
        <f>INDEX('Ambiente-Termico'!$B$2:$EC$1000, MATCH($O217, 'Ambiente-Termico'!$I$2:$I$1000, 0), MATCH(BA$1, 'Ambiente-Termico'!$B$1:$EC$1, 0))</f>
        <v>0</v>
      </c>
      <c r="BB217">
        <f>INDEX('Ambiente-Termico'!$B$2:$EC$1000, MATCH($O217, 'Ambiente-Termico'!$I$2:$I$1000, 0), MATCH(BB$1, 'Ambiente-Termico'!$B$1:$EC$1, 0))</f>
        <v>8760</v>
      </c>
      <c r="BC217" s="2">
        <f>INDEX('Ambiente-Termico'!$B$2:$EC$1000, MATCH($O217, 'Ambiente-Termico'!$I$2:$I$1000, 0), MATCH(BC$1, 'Ambiente-Termico'!$B$1:$EC$1, 0))</f>
        <v>1</v>
      </c>
      <c r="BD217" t="e">
        <f>INDEX('Ambiente-Termico'!$B$2:$EC$1000, MATCH($O217, 'Ambiente-Termico'!$I$2:$I$1000, 0), MATCH(BD$1, 'Ambiente-Termico'!$B$1:$EC$1, 0))</f>
        <v>#N/A</v>
      </c>
      <c r="BE217" s="2" t="e">
        <f>INDEX('Ambiente-Termico'!$B$2:$EC$1000, MATCH($O217, 'Ambiente-Termico'!$I$2:$I$1000, 0), MATCH(BE$1, 'Ambiente-Termico'!$B$1:$EC$1, 0))</f>
        <v>#N/A</v>
      </c>
      <c r="BF217">
        <f>INDEX('Ambiente-Termico'!$B$2:$EC$1000, MATCH($O217, 'Ambiente-Termico'!$I$2:$I$1000, 0), MATCH(BF$1, 'Ambiente-Termico'!$B$1:$EC$1, 0))</f>
        <v>0</v>
      </c>
      <c r="BG217" s="2">
        <f>INDEX('Ambiente-Termico'!$B$2:$EC$1000, MATCH($O217, 'Ambiente-Termico'!$I$2:$I$1000, 0), MATCH(BG$1, 'Ambiente-Termico'!$B$1:$EC$1, 0))</f>
        <v>0</v>
      </c>
      <c r="BH217">
        <f>INDEX('Ambiente-Termico'!$B$2:$EC$1000, MATCH($O217, 'Ambiente-Termico'!$I$2:$I$1000, 0), MATCH(BH$1, 'Ambiente-Termico'!$B$1:$EC$1, 0))</f>
        <v>0</v>
      </c>
      <c r="BI217" s="2">
        <f>INDEX('Ambiente-Termico'!$B$2:$EC$1000, MATCH($O217, 'Ambiente-Termico'!$I$2:$I$1000, 0), MATCH(BI$1, 'Ambiente-Termico'!$B$1:$EC$1, 0))</f>
        <v>0</v>
      </c>
      <c r="BJ217">
        <f>INDEX('Ambiente-Termico'!$B$2:$EC$1000, MATCH($O217, 'Ambiente-Termico'!$I$2:$I$1000, 0), MATCH(BJ$1, 'Ambiente-Termico'!$B$1:$EC$1, 0))</f>
        <v>8760</v>
      </c>
      <c r="BK217" s="2">
        <f>INDEX('Ambiente-Termico'!$B$2:$EC$1000, MATCH($O217, 'Ambiente-Termico'!$I$2:$I$1000, 0), MATCH(BK$1, 'Ambiente-Termico'!$B$1:$EC$1, 0))</f>
        <v>1</v>
      </c>
      <c r="BL217">
        <f>INDEX('Ambiente-Termico'!$B$2:$EC$1000, MATCH($O217, 'Ambiente-Termico'!$I$2:$I$1000, 0), MATCH(BL$1, 'Ambiente-Termico'!$B$1:$EC$1, 0))</f>
        <v>0</v>
      </c>
      <c r="BM217" s="2">
        <f>INDEX('Ambiente-Termico'!$B$2:$EC$1000, MATCH($O217, 'Ambiente-Termico'!$I$2:$I$1000, 0), MATCH(BM$1, 'Ambiente-Termico'!$B$1:$EC$1, 0))</f>
        <v>0</v>
      </c>
      <c r="BN217">
        <f>INDEX('Ambiente-Termico'!$B$2:$EC$1000, MATCH($O217, 'Ambiente-Termico'!$I$2:$I$1000, 0), MATCH(BN$1, 'Ambiente-Termico'!$B$1:$EC$1, 0))</f>
        <v>0</v>
      </c>
      <c r="BO217" s="2">
        <f>INDEX('Ambiente-Termico'!$B$2:$EC$1000, MATCH($O217, 'Ambiente-Termico'!$I$2:$I$1000, 0), MATCH(BO$1, 'Ambiente-Termico'!$B$1:$EC$1, 0))</f>
        <v>0</v>
      </c>
      <c r="BP217">
        <f>INDEX('Ambiente-Termico'!$B$2:$EC$1000, MATCH($O217, 'Ambiente-Termico'!$I$2:$I$1000, 0), MATCH(BP$1, 'Ambiente-Termico'!$B$1:$EC$1, 0))</f>
        <v>8760</v>
      </c>
      <c r="BQ217" s="2">
        <f>INDEX('Ambiente-Termico'!$B$2:$EC$1000, MATCH($O217, 'Ambiente-Termico'!$I$2:$I$1000, 0), MATCH(BQ$1, 'Ambiente-Termico'!$B$1:$EC$1, 0))</f>
        <v>1</v>
      </c>
      <c r="BR217">
        <f>INDEX('Ambiente-Termico'!$B$2:$EC$1000, MATCH($O217, 'Ambiente-Termico'!$I$2:$I$1000, 0), MATCH(BR$1, 'Ambiente-Termico'!$B$1:$EC$1, 0))</f>
        <v>0</v>
      </c>
      <c r="BS217" s="2">
        <f>INDEX('Ambiente-Termico'!$B$2:$EC$1000, MATCH($O217, 'Ambiente-Termico'!$I$2:$I$1000, 0), MATCH(BS$1, 'Ambiente-Termico'!$B$1:$EC$1, 0))</f>
        <v>0</v>
      </c>
      <c r="BT217">
        <f>INDEX('Ambiente-Termico'!$B$2:$EC$1000, MATCH($O217, 'Ambiente-Termico'!$I$2:$I$1000, 0), MATCH(BT$1, 'Ambiente-Termico'!$B$1:$EC$1, 0))</f>
        <v>2586</v>
      </c>
      <c r="BU217" s="2">
        <f>INDEX('Ambiente-Termico'!$B$2:$EC$1000, MATCH($O217, 'Ambiente-Termico'!$I$2:$I$1000, 0), MATCH(BU$1, 'Ambiente-Termico'!$B$1:$EC$1, 0))</f>
        <v>0.29520547945205478</v>
      </c>
      <c r="BV217">
        <f>INDEX('Ambiente-Termico'!$B$2:$EC$1000, MATCH($O217, 'Ambiente-Termico'!$I$2:$I$1000, 0), MATCH(BV$1, 'Ambiente-Termico'!$B$1:$EC$1, 0))</f>
        <v>6174</v>
      </c>
      <c r="BW217" s="2">
        <f>INDEX('Ambiente-Termico'!$B$2:$EC$1000, MATCH($O217, 'Ambiente-Termico'!$I$2:$I$1000, 0), MATCH(BW$1, 'Ambiente-Termico'!$B$1:$EC$1, 0))</f>
        <v>0.70479452054794522</v>
      </c>
      <c r="BX217">
        <f>INDEX('Ambiente-Termico'!$B$2:$EC$1000, MATCH($O217, 'Ambiente-Termico'!$I$2:$I$1000, 0), MATCH(BX$1, 'Ambiente-Termico'!$B$1:$EC$1, 0))</f>
        <v>0</v>
      </c>
      <c r="BY217" s="2">
        <f>INDEX('Ambiente-Termico'!$B$2:$EC$1000, MATCH($O217, 'Ambiente-Termico'!$I$2:$I$1000, 0), MATCH(BY$1, 'Ambiente-Termico'!$B$1:$EC$1, 0))</f>
        <v>0</v>
      </c>
      <c r="BZ217">
        <f>INDEX('Ambiente-Termico'!$B$2:$EC$1000, MATCH($O217, 'Ambiente-Termico'!$I$2:$I$1000, 0), MATCH(BZ$1, 'Ambiente-Termico'!$B$1:$EC$1, 0))</f>
        <v>2586</v>
      </c>
      <c r="CA217" s="2">
        <f>INDEX('Ambiente-Termico'!$B$2:$EC$1000, MATCH($O217, 'Ambiente-Termico'!$I$2:$I$1000, 0), MATCH(CA$1, 'Ambiente-Termico'!$B$1:$EC$1, 0))</f>
        <v>0.29520547945205478</v>
      </c>
      <c r="CB217">
        <f>INDEX('Ambiente-Termico'!$B$2:$EC$1000, MATCH($O217, 'Ambiente-Termico'!$I$2:$I$1000, 0), MATCH(CB$1, 'Ambiente-Termico'!$B$1:$EC$1, 0))</f>
        <v>6174</v>
      </c>
      <c r="CC217" s="2">
        <f>INDEX('Ambiente-Termico'!$B$2:$EC$1000, MATCH($O217, 'Ambiente-Termico'!$I$2:$I$1000, 0), MATCH(CC$1, 'Ambiente-Termico'!$B$1:$EC$1, 0))</f>
        <v>0.70479452054794522</v>
      </c>
      <c r="CD217">
        <f>INDEX('Ambiente-Termico'!$B$2:$EC$1000, MATCH($O217, 'Ambiente-Termico'!$I$2:$I$1000, 0), MATCH(CD$1, 'Ambiente-Termico'!$B$1:$EC$1, 0))</f>
        <v>2718.59</v>
      </c>
      <c r="CE217">
        <f>INDEX('Ambiente-Termico'!$B$2:$EC$1000, MATCH($O217, 'Ambiente-Termico'!$I$2:$I$1000, 0), MATCH(CE$1, 'Ambiente-Termico'!$B$1:$EC$1, 0))</f>
        <v>789.76</v>
      </c>
      <c r="CF217">
        <f>INDEX('Ambiente-Termico'!$B$2:$EC$1000, MATCH($O217, 'Ambiente-Termico'!$I$2:$I$1000, 0), MATCH(CF$1, 'Ambiente-Termico'!$B$1:$EC$1, 0))</f>
        <v>123.57227272727273</v>
      </c>
      <c r="CG217">
        <f>INDEX('Ambiente-Termico'!$B$2:$EC$1000, MATCH($O217, 'Ambiente-Termico'!$I$2:$I$1000, 0), MATCH(CG$1, 'Ambiente-Termico'!$B$1:$EC$1, 0))</f>
        <v>35.898181818181818</v>
      </c>
      <c r="CH217">
        <f>INDEX('Ambiente-Termico'!$B$2:$EC$1000, MATCH($O217, 'Ambiente-Termico'!$I$2:$I$1000, 0), MATCH(CH$1, 'Ambiente-Termico'!$B$1:$EC$1, 0))</f>
        <v>87.674090909090921</v>
      </c>
      <c r="CI217">
        <f>INDEX('Ambiente-Termico'!$B$2:$EC$1000, MATCH($O217, 'Ambiente-Termico'!$I$2:$I$1000, 0), MATCH(CI$1, 'Ambiente-Termico'!$B$1:$EC$1, 0))</f>
        <v>2907.52</v>
      </c>
      <c r="CJ217">
        <f>INDEX('Ambiente-Termico'!$B$2:$EC$1000, MATCH($O217, 'Ambiente-Termico'!$I$2:$I$1000, 0), MATCH(CJ$1, 'Ambiente-Termico'!$B$1:$EC$1, 0))</f>
        <v>36.110869031793492</v>
      </c>
      <c r="CK217">
        <f>INDEX('Ambiente-Termico'!$B$2:$EC$1000, MATCH($O217, 'Ambiente-Termico'!$I$2:$I$1000, 0), MATCH(CK$1, 'Ambiente-Termico'!$B$1:$EC$1, 0))</f>
        <v>84.66</v>
      </c>
      <c r="CL217">
        <f>INDEX('Ambiente-Termico'!$B$2:$EC$1000, MATCH($O217, 'Ambiente-Termico'!$I$2:$I$1000, 0), MATCH(CL$1, 'Ambiente-Termico'!$B$1:$EC$1, 0))</f>
        <v>134.33000000000001</v>
      </c>
      <c r="CM217">
        <f>INDEX('Ambiente-Termico'!$B$2:$EC$1000, MATCH($O217, 'Ambiente-Termico'!$I$2:$I$1000, 0), MATCH(CM$1, 'Ambiente-Termico'!$B$1:$EC$1, 0))</f>
        <v>20.79</v>
      </c>
      <c r="CN217" t="str">
        <f>INDEX('Ambiente-Termico'!$B$2:$EC$1000, MATCH($O217, 'Ambiente-Termico'!$I$2:$I$1000, 0), MATCH(CN$1, 'Ambiente-Termico'!$B$1:$EC$1, 0))</f>
        <v xml:space="preserve"> 02/21  18:00:00</v>
      </c>
      <c r="CO217">
        <f>INDEX('Ambiente-Termico'!$B$2:$EC$1000, MATCH($O217, 'Ambiente-Termico'!$I$2:$I$1000, 0), MATCH(CO$1, 'Ambiente-Termico'!$B$1:$EC$1, 0))</f>
        <v>771.07512888534791</v>
      </c>
      <c r="CP217">
        <f>INDEX('Ambiente-Termico'!$B$2:$EC$1000, MATCH($O217, 'Ambiente-Termico'!$I$2:$I$1000, 0), MATCH(CP$1, 'Ambiente-Termico'!$B$1:$EC$1, 0))</f>
        <v>81</v>
      </c>
      <c r="CQ217">
        <f>INDEX('Ambiente-Termico'!$B$2:$EC$1000, MATCH($O217, 'Ambiente-Termico'!$I$2:$I$1000, 0), MATCH(CQ$1, 'Ambiente-Termico'!$B$1:$EC$1, 0))</f>
        <v>60.662500000000023</v>
      </c>
      <c r="CR217">
        <f>INDEX('Ambiente-Termico'!$B$2:$EC$1000, MATCH($O217, 'Ambiente-Termico'!$I$2:$I$1000, 0), MATCH(CR$1, 'Ambiente-Termico'!$B$1:$EC$1, 0))</f>
        <v>0</v>
      </c>
      <c r="CS217">
        <f>INDEX('Ambiente-Termico'!$B$2:$EC$1000, MATCH($O217, 'Ambiente-Termico'!$I$2:$I$1000, 0), MATCH(CS$1, 'Ambiente-Termico'!$B$1:$EC$1, 0))</f>
        <v>998.38682626833543</v>
      </c>
      <c r="CT217">
        <f>INDEX('Ambiente-Termico'!$B$2:$EC$1000, MATCH($O217, 'Ambiente-Termico'!$I$2:$I$1000, 0), MATCH(CT$1, 'Ambiente-Termico'!$B$1:$EC$1, 0))</f>
        <v>696.22845127282335</v>
      </c>
      <c r="CU217">
        <f>INDEX('Ambiente-Termico'!$B$2:$EC$1000, MATCH($O217, 'Ambiente-Termico'!$I$2:$I$1000, 0), MATCH(CU$1, 'Ambiente-Termico'!$B$1:$EC$1, 0))</f>
        <v>302.15837499551208</v>
      </c>
      <c r="CV217">
        <f>INDEX('Ambiente-Termico'!$B$2:$EC$1000, MATCH($O217, 'Ambiente-Termico'!$I$2:$I$1000, 0), MATCH(CV$1, 'Ambiente-Termico'!$B$1:$EC$1, 0))</f>
        <v>-369.07796778930037</v>
      </c>
      <c r="CW217">
        <f>INDEX('Ambiente-Termico'!$B$2:$EC$1000, MATCH($O217, 'Ambiente-Termico'!$I$2:$I$1000, 0), MATCH(CW$1, 'Ambiente-Termico'!$B$1:$EC$1, 0))</f>
        <v>0</v>
      </c>
      <c r="CX217">
        <f>INDEX('Ambiente-Termico'!$B$2:$EC$1000, MATCH($O217, 'Ambiente-Termico'!$I$2:$I$1000, 0), MATCH(CX$1, 'Ambiente-Termico'!$B$1:$EC$1, 0))</f>
        <v>0.1037704063128331</v>
      </c>
      <c r="CY217">
        <f>INDEX('Ambiente-Termico'!$B$2:$EC$1000, MATCH($O217, 'Ambiente-Termico'!$I$2:$I$1000, 0), MATCH(CY$1, 'Ambiente-Termico'!$B$1:$EC$1, 0))</f>
        <v>771.07512888534791</v>
      </c>
      <c r="CZ217">
        <f>INDEX('Ambiente-Termico'!$B$2:$EC$1000, MATCH($O217, 'Ambiente-Termico'!$I$2:$I$1000, 0), MATCH(CZ$1, 'Ambiente-Termico'!$B$1:$EC$1, 0))</f>
        <v>0</v>
      </c>
      <c r="DA217" t="str">
        <f>INDEX('Ambiente-Termico'!$B$2:$EC$1000, MATCH($O217, 'Ambiente-Termico'!$I$2:$I$1000, 0), MATCH(DA$1, 'Ambiente-Termico'!$B$1:$EC$1, 0))</f>
        <v xml:space="preserve"> 02/21  18:00:00</v>
      </c>
      <c r="DB217">
        <f>INDEX('Ambiente-Termico'!$B$2:$EC$1000, MATCH($O217, 'Ambiente-Termico'!$I$2:$I$1000, 0), MATCH(DB$1, 'Ambiente-Termico'!$B$1:$EC$1, 0))</f>
        <v>705.45417149320872</v>
      </c>
      <c r="DC217">
        <f>INDEX('Ambiente-Termico'!$B$2:$EC$1000, MATCH($O217, 'Ambiente-Termico'!$I$2:$I$1000, 0), MATCH(DC$1, 'Ambiente-Termico'!$B$1:$EC$1, 0))</f>
        <v>81</v>
      </c>
      <c r="DD217">
        <f>INDEX('Ambiente-Termico'!$B$2:$EC$1000, MATCH($O217, 'Ambiente-Termico'!$I$2:$I$1000, 0), MATCH(DD$1, 'Ambiente-Termico'!$B$1:$EC$1, 0))</f>
        <v>60.662500000000023</v>
      </c>
      <c r="DE217">
        <f>INDEX('Ambiente-Termico'!$B$2:$EC$1000, MATCH($O217, 'Ambiente-Termico'!$I$2:$I$1000, 0), MATCH(DE$1, 'Ambiente-Termico'!$B$1:$EC$1, 0))</f>
        <v>0</v>
      </c>
      <c r="DF217">
        <f>INDEX('Ambiente-Termico'!$B$2:$EC$1000, MATCH($O217, 'Ambiente-Termico'!$I$2:$I$1000, 0), MATCH(DF$1, 'Ambiente-Termico'!$B$1:$EC$1, 0))</f>
        <v>1103.179280141823</v>
      </c>
      <c r="DG217">
        <f>INDEX('Ambiente-Termico'!$B$2:$EC$1000, MATCH($O217, 'Ambiente-Termico'!$I$2:$I$1000, 0), MATCH(DG$1, 'Ambiente-Termico'!$B$1:$EC$1, 0))</f>
        <v>710.5778175240697</v>
      </c>
      <c r="DH217">
        <f>INDEX('Ambiente-Termico'!$B$2:$EC$1000, MATCH($O217, 'Ambiente-Termico'!$I$2:$I$1000, 0), MATCH(DH$1, 'Ambiente-Termico'!$B$1:$EC$1, 0))</f>
        <v>392.6014626177531</v>
      </c>
      <c r="DI217">
        <f>INDEX('Ambiente-Termico'!$B$2:$EC$1000, MATCH($O217, 'Ambiente-Termico'!$I$2:$I$1000, 0), MATCH(DI$1, 'Ambiente-Termico'!$B$1:$EC$1, 0))</f>
        <v>-540.45623524915015</v>
      </c>
      <c r="DJ217">
        <f>INDEX('Ambiente-Termico'!$B$2:$EC$1000, MATCH($O217, 'Ambiente-Termico'!$I$2:$I$1000, 0), MATCH(DJ$1, 'Ambiente-Termico'!$B$1:$EC$1, 0))</f>
        <v>0</v>
      </c>
      <c r="DK217">
        <f>INDEX('Ambiente-Termico'!$B$2:$EC$1000, MATCH($O217, 'Ambiente-Termico'!$I$2:$I$1000, 0), MATCH(DK$1, 'Ambiente-Termico'!$B$1:$EC$1, 0))</f>
        <v>1.068626600536049</v>
      </c>
      <c r="DL217">
        <f>INDEX('Ambiente-Termico'!$B$2:$EC$1000, MATCH($O217, 'Ambiente-Termico'!$I$2:$I$1000, 0), MATCH(DL$1, 'Ambiente-Termico'!$B$1:$EC$1, 0))</f>
        <v>705.45417149320872</v>
      </c>
      <c r="DM217">
        <f>INDEX('Ambiente-Termico'!$B$2:$EC$1000, MATCH($O217, 'Ambiente-Termico'!$I$2:$I$1000, 0), MATCH(DM$1, 'Ambiente-Termico'!$B$1:$EC$1, 0))</f>
        <v>0</v>
      </c>
      <c r="DN217" s="2">
        <f t="shared" si="138"/>
        <v>0.57704036069787201</v>
      </c>
      <c r="DO217" s="2">
        <f t="shared" si="139"/>
        <v>0.18959908879151999</v>
      </c>
      <c r="DP217" s="2">
        <f t="shared" si="140"/>
        <v>0.57704036069787201</v>
      </c>
      <c r="DQ217" s="2">
        <f t="shared" si="141"/>
        <v>0.18959908879151999</v>
      </c>
      <c r="DR217" s="2">
        <f t="shared" si="142"/>
        <v>0.64628159493564108</v>
      </c>
      <c r="DS217" s="2">
        <f t="shared" si="143"/>
        <v>0.59884324157266167</v>
      </c>
      <c r="DT217" s="2">
        <f t="shared" si="144"/>
        <v>-9.2388359295868971E-2</v>
      </c>
      <c r="DU217" s="2">
        <f t="shared" si="145"/>
        <v>0.63030567685589522</v>
      </c>
      <c r="DV217" s="2">
        <f t="shared" si="146"/>
        <v>-0.16262766141595986</v>
      </c>
      <c r="DW217" s="2">
        <f t="shared" si="147"/>
        <v>0.41320914479254867</v>
      </c>
      <c r="DX217" s="2">
        <f t="shared" si="148"/>
        <v>0.47909836131432648</v>
      </c>
      <c r="DY217" s="2">
        <f t="shared" si="149"/>
        <v>0.10504812950858902</v>
      </c>
      <c r="DZ217" s="2">
        <f t="shared" si="150"/>
        <v>7.8672619213762771E-2</v>
      </c>
      <c r="EA217" s="2">
        <f t="shared" si="151"/>
        <v>0</v>
      </c>
      <c r="EB217" s="2">
        <f t="shared" si="152"/>
        <v>1.2947983780926577</v>
      </c>
      <c r="EC217" s="2">
        <f t="shared" si="153"/>
        <v>0.90293205576385072</v>
      </c>
      <c r="ED217" s="2">
        <f t="shared" si="154"/>
        <v>0.39186632232880692</v>
      </c>
      <c r="EE217" s="2">
        <f t="shared" si="155"/>
        <v>-0.47865370566786758</v>
      </c>
      <c r="EF217" s="2">
        <f t="shared" si="156"/>
        <v>0</v>
      </c>
      <c r="EG217" s="2">
        <f t="shared" si="157"/>
        <v>1.3457885285814069E-4</v>
      </c>
      <c r="EH217" s="2">
        <f t="shared" si="158"/>
        <v>1</v>
      </c>
      <c r="EI217" s="2">
        <f t="shared" si="159"/>
        <v>0</v>
      </c>
      <c r="EJ217" s="2">
        <f t="shared" si="160"/>
        <v>0.48969599245894768</v>
      </c>
      <c r="EK217" s="2">
        <f t="shared" si="161"/>
        <v>0.11481964849474247</v>
      </c>
      <c r="EL217" s="2">
        <f t="shared" si="162"/>
        <v>8.5990702800152072E-2</v>
      </c>
      <c r="EM217" s="2">
        <f t="shared" si="163"/>
        <v>0</v>
      </c>
      <c r="EN217" s="2">
        <f t="shared" si="164"/>
        <v>1.5637858910193476</v>
      </c>
      <c r="EO217" s="2">
        <f t="shared" si="165"/>
        <v>1.0072629041515424</v>
      </c>
      <c r="EP217" s="2">
        <f t="shared" si="166"/>
        <v>0.55652298686780477</v>
      </c>
      <c r="EQ217" s="2">
        <f t="shared" si="167"/>
        <v>-0.76611104886542303</v>
      </c>
      <c r="ER217" s="2">
        <f t="shared" si="168"/>
        <v>0</v>
      </c>
      <c r="ES217" s="2">
        <f t="shared" si="169"/>
        <v>1.5148065511812435E-3</v>
      </c>
      <c r="ET217" s="2">
        <f t="shared" si="170"/>
        <v>1</v>
      </c>
      <c r="EU217" s="2">
        <f t="shared" si="171"/>
        <v>0</v>
      </c>
      <c r="EV217">
        <f>INDEX('Ambiente-Luminico'!$B$2:$DZ$1000, MATCH($P217, 'Ambiente-Luminico'!$M$2:$M$1000, 0), MATCH(EV$1, 'Ambiente-Luminico'!$B$1:$DZ$1, 0))</f>
        <v>1</v>
      </c>
      <c r="EW217">
        <f>INDEX('Ambiente-Luminico'!$B$2:$DZ$1000, MATCH($P217, 'Ambiente-Luminico'!$M$2:$M$1000, 0), MATCH(EW$1, 'Ambiente-Luminico'!$B$1:$DZ$1, 0))</f>
        <v>0.55357140000000005</v>
      </c>
      <c r="EX217">
        <f>INDEX('Ambiente-Luminico'!$B$2:$DZ$1000, MATCH($P217, 'Ambiente-Luminico'!$M$2:$M$1000, 0), MATCH(EX$1, 'Ambiente-Luminico'!$B$1:$DZ$1, 0))</f>
        <v>0</v>
      </c>
      <c r="EY217">
        <f>INDEX('Ambiente-Luminico'!$B$2:$DZ$1000, MATCH($P217, 'Ambiente-Luminico'!$M$2:$M$1000, 0), MATCH(EY$1, 'Ambiente-Luminico'!$B$1:$DZ$1, 0))</f>
        <v>0.83021040000000002</v>
      </c>
      <c r="EZ217">
        <f>INDEX('Ambiente-Luminico'!$B$2:$DZ$1000, MATCH($P217, 'Ambiente-Luminico'!$M$2:$M$1000, 0), MATCH(EZ$1, 'Ambiente-Luminico'!$B$1:$DZ$1, 0))</f>
        <v>0.14718687999999999</v>
      </c>
      <c r="FA217">
        <f>INDEX('Ambiente-Luminico'!$B$2:$DZ$1000, MATCH($P217, 'Ambiente-Luminico'!$M$2:$M$1000, 0), MATCH(FA$1, 'Ambiente-Luminico'!$B$1:$DZ$1, 0))</f>
        <v>2939.7669999999998</v>
      </c>
      <c r="FB217">
        <f>INDEX('Ambiente-Luminico'!$B$2:$DZ$1000, MATCH($P217, 'Ambiente-Luminico'!$M$2:$M$1000, 0), MATCH(FB$1, 'Ambiente-Luminico'!$B$1:$DZ$1, 0))</f>
        <v>0.44196429999999998</v>
      </c>
    </row>
    <row r="218" spans="1:158" x14ac:dyDescent="0.3">
      <c r="A218" t="str">
        <f>IF(INDEX(Plan1!O$5:O$1000,ROW()-1)="","",INDEX(Plan1!O$5:O$1000,ROW()-1))</f>
        <v/>
      </c>
      <c r="B218" t="str">
        <f>IF(INDEX(Plan1!P$5:P$1000,ROW()-1)="","",INDEX(Plan1!P$5:P$1000,ROW()-1))</f>
        <v/>
      </c>
      <c r="C218" t="str">
        <f>IF(INDEX(Plan1!Q$5:Q$1000,ROW()-1)="","",INDEX(Plan1!Q$5:Q$1000,ROW()-1))</f>
        <v/>
      </c>
      <c r="D218" t="str">
        <f>IF(INDEX(Plan1!R$5:R$1000,ROW()-1)="","",INDEX(Plan1!R$5:R$1000,ROW()-1))</f>
        <v/>
      </c>
      <c r="E218" t="str">
        <f>IF(INDEX(Plan1!S$5:S$1000,ROW()-1)="","",INDEX(Plan1!S$5:S$1000,ROW()-1))</f>
        <v/>
      </c>
      <c r="F218" t="str">
        <f>IF(INDEX(Plan1!T$5:T$1000,ROW()-1)="","",INDEX(Plan1!T$5:T$1000,ROW()-1))</f>
        <v/>
      </c>
      <c r="G218" t="str">
        <f>IF(INDEX(Plan1!U$5:U$1000,ROW()-1)="","",INDEX(Plan1!U$5:U$1000,ROW()-1))</f>
        <v/>
      </c>
      <c r="M218" t="str">
        <f t="shared" ref="M218:M220" si="182">IF(G218="","",IF(G218="VARANDA",IF(F218="ST","P0","Pext"),IF(G218="DORMITÓRIO SERVIÇO","ST",F218)))</f>
        <v/>
      </c>
      <c r="N218" t="str">
        <f t="shared" ref="N218:N220" si="183">IF(G218="","",IF(G218="VARANDA","Norte-Oeste",IF(G218="DORMITÓRIO SERVIÇO","Leste","Oeste")))</f>
        <v/>
      </c>
      <c r="O218" t="str">
        <f t="shared" ref="O218:O220" si="184">IF(G218="","",B218&amp;"-"&amp;G218&amp;"-"&amp;M218)</f>
        <v/>
      </c>
      <c r="P218" t="str">
        <f t="shared" si="175"/>
        <v/>
      </c>
      <c r="Q218" t="str">
        <f t="shared" si="176"/>
        <v/>
      </c>
      <c r="R218" t="str">
        <f t="shared" si="177"/>
        <v/>
      </c>
      <c r="S218" t="str">
        <f t="shared" si="178"/>
        <v/>
      </c>
      <c r="T218" t="str">
        <f t="shared" si="179"/>
        <v/>
      </c>
      <c r="AH218" s="2"/>
    </row>
    <row r="219" spans="1:158" x14ac:dyDescent="0.3">
      <c r="A219" t="str">
        <f>IF(INDEX(Plan1!O$5:O$1000,ROW()-1)="","",INDEX(Plan1!O$5:O$1000,ROW()-1))</f>
        <v/>
      </c>
      <c r="B219" t="str">
        <f>IF(INDEX(Plan1!P$5:P$1000,ROW()-1)="","",INDEX(Plan1!P$5:P$1000,ROW()-1))</f>
        <v/>
      </c>
      <c r="C219" t="str">
        <f>IF(INDEX(Plan1!Q$5:Q$1000,ROW()-1)="","",INDEX(Plan1!Q$5:Q$1000,ROW()-1))</f>
        <v/>
      </c>
      <c r="D219" t="str">
        <f>IF(INDEX(Plan1!R$5:R$1000,ROW()-1)="","",INDEX(Plan1!R$5:R$1000,ROW()-1))</f>
        <v/>
      </c>
      <c r="E219" t="str">
        <f>IF(INDEX(Plan1!S$5:S$1000,ROW()-1)="","",INDEX(Plan1!S$5:S$1000,ROW()-1))</f>
        <v/>
      </c>
      <c r="F219" t="str">
        <f>IF(INDEX(Plan1!T$5:T$1000,ROW()-1)="","",INDEX(Plan1!T$5:T$1000,ROW()-1))</f>
        <v/>
      </c>
      <c r="G219" t="str">
        <f>IF(INDEX(Plan1!U$5:U$1000,ROW()-1)="","",INDEX(Plan1!U$5:U$1000,ROW()-1))</f>
        <v/>
      </c>
      <c r="M219" t="str">
        <f t="shared" si="182"/>
        <v/>
      </c>
      <c r="N219" t="str">
        <f t="shared" si="183"/>
        <v/>
      </c>
      <c r="O219" t="str">
        <f t="shared" si="184"/>
        <v/>
      </c>
      <c r="P219" t="str">
        <f t="shared" si="175"/>
        <v/>
      </c>
      <c r="Q219" t="str">
        <f t="shared" si="176"/>
        <v/>
      </c>
      <c r="R219" t="str">
        <f t="shared" si="177"/>
        <v/>
      </c>
      <c r="S219" t="str">
        <f t="shared" si="178"/>
        <v/>
      </c>
      <c r="T219" t="str">
        <f t="shared" si="179"/>
        <v/>
      </c>
      <c r="AH219" s="2"/>
    </row>
    <row r="220" spans="1:158" x14ac:dyDescent="0.3">
      <c r="A220" t="str">
        <f>IF(INDEX(Plan1!O$5:O$1000,ROW()-1)="","",INDEX(Plan1!O$5:O$1000,ROW()-1))</f>
        <v/>
      </c>
      <c r="B220" t="str">
        <f>IF(INDEX(Plan1!P$5:P$1000,ROW()-1)="","",INDEX(Plan1!P$5:P$1000,ROW()-1))</f>
        <v/>
      </c>
      <c r="C220" t="str">
        <f>IF(INDEX(Plan1!Q$5:Q$1000,ROW()-1)="","",INDEX(Plan1!Q$5:Q$1000,ROW()-1))</f>
        <v/>
      </c>
      <c r="D220" t="str">
        <f>IF(INDEX(Plan1!R$5:R$1000,ROW()-1)="","",INDEX(Plan1!R$5:R$1000,ROW()-1))</f>
        <v/>
      </c>
      <c r="E220" t="str">
        <f>IF(INDEX(Plan1!S$5:S$1000,ROW()-1)="","",INDEX(Plan1!S$5:S$1000,ROW()-1))</f>
        <v/>
      </c>
      <c r="F220" t="str">
        <f>IF(INDEX(Plan1!T$5:T$1000,ROW()-1)="","",INDEX(Plan1!T$5:T$1000,ROW()-1))</f>
        <v/>
      </c>
      <c r="G220" t="str">
        <f>IF(INDEX(Plan1!U$5:U$1000,ROW()-1)="","",INDEX(Plan1!U$5:U$1000,ROW()-1))</f>
        <v/>
      </c>
      <c r="M220" t="str">
        <f t="shared" si="182"/>
        <v/>
      </c>
      <c r="N220" t="str">
        <f t="shared" si="183"/>
        <v/>
      </c>
      <c r="O220" t="str">
        <f t="shared" si="184"/>
        <v/>
      </c>
      <c r="P220" t="str">
        <f t="shared" si="175"/>
        <v/>
      </c>
      <c r="Q220" t="str">
        <f t="shared" si="176"/>
        <v/>
      </c>
      <c r="R220" t="str">
        <f t="shared" si="177"/>
        <v/>
      </c>
      <c r="S220" t="str">
        <f t="shared" si="178"/>
        <v/>
      </c>
      <c r="T220" t="str">
        <f t="shared" si="179"/>
        <v/>
      </c>
      <c r="AH220" s="2"/>
    </row>
  </sheetData>
  <sortState ref="A2:CN217">
    <sortCondition ref="F2:F217" customList="ST,T120,T210,T120_Pext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sqref="A1:XFD1048576"/>
    </sheetView>
  </sheetViews>
  <sheetFormatPr defaultRowHeight="14.4" x14ac:dyDescent="0.3"/>
  <cols>
    <col min="2" max="2" width="30" customWidth="1"/>
    <col min="3" max="3" width="20" customWidth="1"/>
  </cols>
  <sheetData>
    <row r="1" spans="1:18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3">
      <c r="A2" t="s">
        <v>2</v>
      </c>
      <c r="B2" t="s">
        <v>23</v>
      </c>
      <c r="C2" t="s">
        <v>24</v>
      </c>
      <c r="D2">
        <v>0</v>
      </c>
      <c r="E2">
        <v>0</v>
      </c>
      <c r="F2">
        <v>2192.81</v>
      </c>
      <c r="G2">
        <v>0</v>
      </c>
      <c r="H2">
        <v>2179.4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4372.21</v>
      </c>
    </row>
    <row r="3" spans="1:18" x14ac:dyDescent="0.3">
      <c r="A3" t="s">
        <v>2</v>
      </c>
      <c r="B3" t="s">
        <v>23</v>
      </c>
      <c r="C3" t="s">
        <v>25</v>
      </c>
      <c r="D3">
        <v>0</v>
      </c>
      <c r="E3">
        <v>3751.53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3751.53</v>
      </c>
    </row>
    <row r="4" spans="1:18" x14ac:dyDescent="0.3">
      <c r="A4" t="s">
        <v>2</v>
      </c>
      <c r="B4" t="s">
        <v>23</v>
      </c>
      <c r="C4" t="s">
        <v>26</v>
      </c>
      <c r="D4">
        <v>695.31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695.31</v>
      </c>
    </row>
    <row r="5" spans="1:18" x14ac:dyDescent="0.3">
      <c r="A5" t="s">
        <v>2</v>
      </c>
      <c r="B5" t="s">
        <v>27</v>
      </c>
      <c r="C5" t="s">
        <v>24</v>
      </c>
      <c r="D5">
        <v>0</v>
      </c>
      <c r="E5">
        <v>0</v>
      </c>
      <c r="F5">
        <v>2192.81</v>
      </c>
      <c r="G5">
        <v>0</v>
      </c>
      <c r="H5">
        <v>2179.4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4372.21</v>
      </c>
    </row>
    <row r="6" spans="1:18" x14ac:dyDescent="0.3">
      <c r="A6" t="s">
        <v>2</v>
      </c>
      <c r="B6" t="s">
        <v>27</v>
      </c>
      <c r="C6" t="s">
        <v>25</v>
      </c>
      <c r="D6">
        <v>0</v>
      </c>
      <c r="E6">
        <v>4286.68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4286.68</v>
      </c>
    </row>
    <row r="7" spans="1:18" x14ac:dyDescent="0.3">
      <c r="A7" t="s">
        <v>2</v>
      </c>
      <c r="B7" t="s">
        <v>27</v>
      </c>
      <c r="C7" t="s">
        <v>26</v>
      </c>
      <c r="D7">
        <v>612.48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612.48</v>
      </c>
    </row>
    <row r="8" spans="1:18" x14ac:dyDescent="0.3">
      <c r="A8" t="s">
        <v>2</v>
      </c>
      <c r="B8" t="s">
        <v>28</v>
      </c>
      <c r="C8" t="s">
        <v>24</v>
      </c>
      <c r="D8">
        <v>0</v>
      </c>
      <c r="E8">
        <v>0</v>
      </c>
      <c r="F8">
        <v>2192.81</v>
      </c>
      <c r="G8">
        <v>0</v>
      </c>
      <c r="H8">
        <v>2179.4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4372.21</v>
      </c>
    </row>
    <row r="9" spans="1:18" x14ac:dyDescent="0.3">
      <c r="A9" t="s">
        <v>2</v>
      </c>
      <c r="B9" t="s">
        <v>28</v>
      </c>
      <c r="C9" t="s">
        <v>25</v>
      </c>
      <c r="D9">
        <v>0</v>
      </c>
      <c r="E9">
        <v>3095.05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3095.05</v>
      </c>
    </row>
    <row r="10" spans="1:18" x14ac:dyDescent="0.3">
      <c r="A10" t="s">
        <v>2</v>
      </c>
      <c r="B10" t="s">
        <v>28</v>
      </c>
      <c r="C10" t="s">
        <v>26</v>
      </c>
      <c r="D10">
        <v>678.6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678.6</v>
      </c>
    </row>
    <row r="11" spans="1:18" x14ac:dyDescent="0.3">
      <c r="A11" t="s">
        <v>2</v>
      </c>
      <c r="B11" t="s">
        <v>29</v>
      </c>
      <c r="C11" t="s">
        <v>24</v>
      </c>
      <c r="D11">
        <v>0</v>
      </c>
      <c r="E11">
        <v>0</v>
      </c>
      <c r="F11">
        <v>2192.81</v>
      </c>
      <c r="G11">
        <v>0</v>
      </c>
      <c r="H11">
        <v>2179.4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4372.21</v>
      </c>
    </row>
    <row r="12" spans="1:18" x14ac:dyDescent="0.3">
      <c r="A12" t="s">
        <v>2</v>
      </c>
      <c r="B12" t="s">
        <v>29</v>
      </c>
      <c r="C12" t="s">
        <v>25</v>
      </c>
      <c r="D12">
        <v>0</v>
      </c>
      <c r="E12">
        <v>3350.07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3350.07</v>
      </c>
    </row>
    <row r="13" spans="1:18" x14ac:dyDescent="0.3">
      <c r="A13" t="s">
        <v>2</v>
      </c>
      <c r="B13" t="s">
        <v>29</v>
      </c>
      <c r="C13" t="s">
        <v>26</v>
      </c>
      <c r="D13">
        <v>648.79999999999995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648.79999999999995</v>
      </c>
    </row>
    <row r="14" spans="1:18" x14ac:dyDescent="0.3">
      <c r="A14" t="s">
        <v>2</v>
      </c>
      <c r="B14" t="s">
        <v>30</v>
      </c>
      <c r="C14" t="s">
        <v>24</v>
      </c>
      <c r="D14">
        <v>0</v>
      </c>
      <c r="E14">
        <v>0</v>
      </c>
      <c r="F14">
        <v>2192.81</v>
      </c>
      <c r="G14">
        <v>0</v>
      </c>
      <c r="H14">
        <v>2179.4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4372.21</v>
      </c>
    </row>
    <row r="15" spans="1:18" x14ac:dyDescent="0.3">
      <c r="A15" t="s">
        <v>2</v>
      </c>
      <c r="B15" t="s">
        <v>30</v>
      </c>
      <c r="C15" t="s">
        <v>25</v>
      </c>
      <c r="D15">
        <v>0</v>
      </c>
      <c r="E15">
        <v>3162.49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3162.49</v>
      </c>
    </row>
    <row r="16" spans="1:18" x14ac:dyDescent="0.3">
      <c r="A16" t="s">
        <v>2</v>
      </c>
      <c r="B16" t="s">
        <v>30</v>
      </c>
      <c r="C16" t="s">
        <v>26</v>
      </c>
      <c r="D16">
        <v>654.38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654.38</v>
      </c>
    </row>
    <row r="17" spans="1:18" x14ac:dyDescent="0.3">
      <c r="A17" t="s">
        <v>2</v>
      </c>
      <c r="B17" t="s">
        <v>31</v>
      </c>
      <c r="C17" t="s">
        <v>24</v>
      </c>
      <c r="D17">
        <v>0</v>
      </c>
      <c r="E17">
        <v>0</v>
      </c>
      <c r="F17">
        <v>2192.81</v>
      </c>
      <c r="G17">
        <v>0</v>
      </c>
      <c r="H17">
        <v>2179.4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4372.21</v>
      </c>
    </row>
    <row r="18" spans="1:18" x14ac:dyDescent="0.3">
      <c r="A18" t="s">
        <v>2</v>
      </c>
      <c r="B18" t="s">
        <v>31</v>
      </c>
      <c r="C18" t="s">
        <v>25</v>
      </c>
      <c r="D18">
        <v>0</v>
      </c>
      <c r="E18">
        <v>4572.26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4572.26</v>
      </c>
    </row>
    <row r="19" spans="1:18" x14ac:dyDescent="0.3">
      <c r="A19" t="s">
        <v>2</v>
      </c>
      <c r="B19" t="s">
        <v>31</v>
      </c>
      <c r="C19" t="s">
        <v>26</v>
      </c>
      <c r="D19">
        <v>562.26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562.26</v>
      </c>
    </row>
    <row r="20" spans="1:18" x14ac:dyDescent="0.3">
      <c r="A20" t="s">
        <v>2</v>
      </c>
      <c r="B20" t="s">
        <v>32</v>
      </c>
      <c r="C20" t="s">
        <v>24</v>
      </c>
      <c r="D20">
        <v>0</v>
      </c>
      <c r="E20">
        <v>0</v>
      </c>
      <c r="F20">
        <v>2192.81</v>
      </c>
      <c r="G20">
        <v>0</v>
      </c>
      <c r="H20">
        <v>2179.4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4372.21</v>
      </c>
    </row>
    <row r="21" spans="1:18" x14ac:dyDescent="0.3">
      <c r="A21" t="s">
        <v>2</v>
      </c>
      <c r="B21" t="s">
        <v>32</v>
      </c>
      <c r="C21" t="s">
        <v>25</v>
      </c>
      <c r="D21">
        <v>0</v>
      </c>
      <c r="E21">
        <v>3217.04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3217.04</v>
      </c>
    </row>
    <row r="22" spans="1:18" x14ac:dyDescent="0.3">
      <c r="A22" t="s">
        <v>2</v>
      </c>
      <c r="B22" t="s">
        <v>32</v>
      </c>
      <c r="C22" t="s">
        <v>26</v>
      </c>
      <c r="D22">
        <v>645.77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645.77</v>
      </c>
    </row>
    <row r="23" spans="1:18" x14ac:dyDescent="0.3">
      <c r="A23" t="s">
        <v>2</v>
      </c>
      <c r="B23" t="s">
        <v>33</v>
      </c>
      <c r="C23" t="s">
        <v>24</v>
      </c>
      <c r="D23">
        <v>0</v>
      </c>
      <c r="E23">
        <v>0</v>
      </c>
      <c r="F23">
        <v>2192.81</v>
      </c>
      <c r="G23">
        <v>0</v>
      </c>
      <c r="H23">
        <v>2179.4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4372.21</v>
      </c>
    </row>
    <row r="24" spans="1:18" x14ac:dyDescent="0.3">
      <c r="A24" t="s">
        <v>2</v>
      </c>
      <c r="B24" t="s">
        <v>33</v>
      </c>
      <c r="C24" t="s">
        <v>25</v>
      </c>
      <c r="D24">
        <v>0</v>
      </c>
      <c r="E24">
        <v>3528.42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3528.42</v>
      </c>
    </row>
    <row r="25" spans="1:18" x14ac:dyDescent="0.3">
      <c r="A25" t="s">
        <v>2</v>
      </c>
      <c r="B25" t="s">
        <v>33</v>
      </c>
      <c r="C25" t="s">
        <v>26</v>
      </c>
      <c r="D25">
        <v>608.87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608.87</v>
      </c>
    </row>
    <row r="26" spans="1:18" x14ac:dyDescent="0.3">
      <c r="A26" t="s">
        <v>2</v>
      </c>
      <c r="B26" t="s">
        <v>34</v>
      </c>
      <c r="C26" t="s">
        <v>24</v>
      </c>
      <c r="D26">
        <v>0</v>
      </c>
      <c r="E26">
        <v>0</v>
      </c>
      <c r="F26">
        <v>2192.81</v>
      </c>
      <c r="G26">
        <v>0</v>
      </c>
      <c r="H26">
        <v>2179.4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4372.21</v>
      </c>
    </row>
    <row r="27" spans="1:18" x14ac:dyDescent="0.3">
      <c r="A27" t="s">
        <v>2</v>
      </c>
      <c r="B27" t="s">
        <v>34</v>
      </c>
      <c r="C27" t="s">
        <v>25</v>
      </c>
      <c r="D27">
        <v>0</v>
      </c>
      <c r="E27">
        <v>3312.98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3312.98</v>
      </c>
    </row>
    <row r="28" spans="1:18" x14ac:dyDescent="0.3">
      <c r="A28" t="s">
        <v>2</v>
      </c>
      <c r="B28" t="s">
        <v>34</v>
      </c>
      <c r="C28" t="s">
        <v>26</v>
      </c>
      <c r="D28">
        <v>615.57000000000005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615.57000000000005</v>
      </c>
    </row>
    <row r="29" spans="1:18" x14ac:dyDescent="0.3">
      <c r="A29" t="s">
        <v>3</v>
      </c>
      <c r="B29" t="s">
        <v>23</v>
      </c>
      <c r="C29" t="s">
        <v>24</v>
      </c>
      <c r="D29">
        <v>0</v>
      </c>
      <c r="E29">
        <v>0</v>
      </c>
      <c r="F29">
        <v>2539.62</v>
      </c>
      <c r="G29">
        <v>0</v>
      </c>
      <c r="H29">
        <v>2996.68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5536.29</v>
      </c>
    </row>
    <row r="30" spans="1:18" x14ac:dyDescent="0.3">
      <c r="A30" t="s">
        <v>3</v>
      </c>
      <c r="B30" t="s">
        <v>23</v>
      </c>
      <c r="C30" t="s">
        <v>25</v>
      </c>
      <c r="D30">
        <v>0</v>
      </c>
      <c r="E30">
        <v>5793.65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5793.65</v>
      </c>
    </row>
    <row r="31" spans="1:18" x14ac:dyDescent="0.3">
      <c r="A31" t="s">
        <v>3</v>
      </c>
      <c r="B31" t="s">
        <v>23</v>
      </c>
      <c r="C31" t="s">
        <v>26</v>
      </c>
      <c r="D31">
        <v>1418.91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1418.91</v>
      </c>
    </row>
    <row r="32" spans="1:18" x14ac:dyDescent="0.3">
      <c r="A32" t="s">
        <v>3</v>
      </c>
      <c r="B32" t="s">
        <v>27</v>
      </c>
      <c r="C32" t="s">
        <v>24</v>
      </c>
      <c r="D32">
        <v>0</v>
      </c>
      <c r="E32">
        <v>0</v>
      </c>
      <c r="F32">
        <v>2539.62</v>
      </c>
      <c r="G32">
        <v>0</v>
      </c>
      <c r="H32">
        <v>2996.68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5536.29</v>
      </c>
    </row>
    <row r="33" spans="1:18" x14ac:dyDescent="0.3">
      <c r="A33" t="s">
        <v>3</v>
      </c>
      <c r="B33" t="s">
        <v>27</v>
      </c>
      <c r="C33" t="s">
        <v>25</v>
      </c>
      <c r="D33">
        <v>0</v>
      </c>
      <c r="E33">
        <v>6641.34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6641.34</v>
      </c>
    </row>
    <row r="34" spans="1:18" x14ac:dyDescent="0.3">
      <c r="A34" t="s">
        <v>3</v>
      </c>
      <c r="B34" t="s">
        <v>27</v>
      </c>
      <c r="C34" t="s">
        <v>26</v>
      </c>
      <c r="D34">
        <v>1247.1199999999999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1247.1199999999999</v>
      </c>
    </row>
    <row r="35" spans="1:18" x14ac:dyDescent="0.3">
      <c r="A35" t="s">
        <v>3</v>
      </c>
      <c r="B35" t="s">
        <v>28</v>
      </c>
      <c r="C35" t="s">
        <v>24</v>
      </c>
      <c r="D35">
        <v>0</v>
      </c>
      <c r="E35">
        <v>0</v>
      </c>
      <c r="F35">
        <v>2539.62</v>
      </c>
      <c r="G35">
        <v>0</v>
      </c>
      <c r="H35">
        <v>2996.68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5536.29</v>
      </c>
    </row>
    <row r="36" spans="1:18" x14ac:dyDescent="0.3">
      <c r="A36" t="s">
        <v>3</v>
      </c>
      <c r="B36" t="s">
        <v>28</v>
      </c>
      <c r="C36" t="s">
        <v>25</v>
      </c>
      <c r="D36">
        <v>0</v>
      </c>
      <c r="E36">
        <v>4487.32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4487.32</v>
      </c>
    </row>
    <row r="37" spans="1:18" x14ac:dyDescent="0.3">
      <c r="A37" t="s">
        <v>3</v>
      </c>
      <c r="B37" t="s">
        <v>28</v>
      </c>
      <c r="C37" t="s">
        <v>26</v>
      </c>
      <c r="D37">
        <v>1401.36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1401.36</v>
      </c>
    </row>
    <row r="38" spans="1:18" x14ac:dyDescent="0.3">
      <c r="A38" t="s">
        <v>3</v>
      </c>
      <c r="B38" t="s">
        <v>29</v>
      </c>
      <c r="C38" t="s">
        <v>24</v>
      </c>
      <c r="D38">
        <v>0</v>
      </c>
      <c r="E38">
        <v>0</v>
      </c>
      <c r="F38">
        <v>2539.62</v>
      </c>
      <c r="G38">
        <v>0</v>
      </c>
      <c r="H38">
        <v>2996.68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5536.29</v>
      </c>
    </row>
    <row r="39" spans="1:18" x14ac:dyDescent="0.3">
      <c r="A39" t="s">
        <v>3</v>
      </c>
      <c r="B39" t="s">
        <v>29</v>
      </c>
      <c r="C39" t="s">
        <v>25</v>
      </c>
      <c r="D39">
        <v>0</v>
      </c>
      <c r="E39">
        <v>4905.55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4905.55</v>
      </c>
    </row>
    <row r="40" spans="1:18" x14ac:dyDescent="0.3">
      <c r="A40" t="s">
        <v>3</v>
      </c>
      <c r="B40" t="s">
        <v>29</v>
      </c>
      <c r="C40" t="s">
        <v>26</v>
      </c>
      <c r="D40">
        <v>1354.2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1354.2</v>
      </c>
    </row>
    <row r="41" spans="1:18" x14ac:dyDescent="0.3">
      <c r="A41" t="s">
        <v>3</v>
      </c>
      <c r="B41" t="s">
        <v>30</v>
      </c>
      <c r="C41" t="s">
        <v>24</v>
      </c>
      <c r="D41">
        <v>0</v>
      </c>
      <c r="E41">
        <v>0</v>
      </c>
      <c r="F41">
        <v>2539.62</v>
      </c>
      <c r="G41">
        <v>0</v>
      </c>
      <c r="H41">
        <v>2996.68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5536.29</v>
      </c>
    </row>
    <row r="42" spans="1:18" x14ac:dyDescent="0.3">
      <c r="A42" t="s">
        <v>3</v>
      </c>
      <c r="B42" t="s">
        <v>30</v>
      </c>
      <c r="C42" t="s">
        <v>25</v>
      </c>
      <c r="D42">
        <v>0</v>
      </c>
      <c r="E42">
        <v>4595.3599999999997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4595.3599999999997</v>
      </c>
    </row>
    <row r="43" spans="1:18" x14ac:dyDescent="0.3">
      <c r="A43" t="s">
        <v>3</v>
      </c>
      <c r="B43" t="s">
        <v>30</v>
      </c>
      <c r="C43" t="s">
        <v>26</v>
      </c>
      <c r="D43">
        <v>1365.16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1365.16</v>
      </c>
    </row>
    <row r="44" spans="1:18" x14ac:dyDescent="0.3">
      <c r="A44" t="s">
        <v>3</v>
      </c>
      <c r="B44" t="s">
        <v>31</v>
      </c>
      <c r="C44" t="s">
        <v>24</v>
      </c>
      <c r="D44">
        <v>0</v>
      </c>
      <c r="E44">
        <v>0</v>
      </c>
      <c r="F44">
        <v>2539.62</v>
      </c>
      <c r="G44">
        <v>0</v>
      </c>
      <c r="H44">
        <v>2996.68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5536.29</v>
      </c>
    </row>
    <row r="45" spans="1:18" x14ac:dyDescent="0.3">
      <c r="A45" t="s">
        <v>3</v>
      </c>
      <c r="B45" t="s">
        <v>31</v>
      </c>
      <c r="C45" t="s">
        <v>25</v>
      </c>
      <c r="D45">
        <v>0</v>
      </c>
      <c r="E45">
        <v>7035.7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7035.7</v>
      </c>
    </row>
    <row r="46" spans="1:18" x14ac:dyDescent="0.3">
      <c r="A46" t="s">
        <v>3</v>
      </c>
      <c r="B46" t="s">
        <v>31</v>
      </c>
      <c r="C46" t="s">
        <v>26</v>
      </c>
      <c r="D46">
        <v>1169.0899999999999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1169.0899999999999</v>
      </c>
    </row>
    <row r="47" spans="1:18" x14ac:dyDescent="0.3">
      <c r="A47" t="s">
        <v>3</v>
      </c>
      <c r="B47" t="s">
        <v>32</v>
      </c>
      <c r="C47" t="s">
        <v>24</v>
      </c>
      <c r="D47">
        <v>0</v>
      </c>
      <c r="E47">
        <v>0</v>
      </c>
      <c r="F47">
        <v>2539.62</v>
      </c>
      <c r="G47">
        <v>0</v>
      </c>
      <c r="H47">
        <v>2996.68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5536.29</v>
      </c>
    </row>
    <row r="48" spans="1:18" x14ac:dyDescent="0.3">
      <c r="A48" t="s">
        <v>3</v>
      </c>
      <c r="B48" t="s">
        <v>32</v>
      </c>
      <c r="C48" t="s">
        <v>25</v>
      </c>
      <c r="D48">
        <v>0</v>
      </c>
      <c r="E48">
        <v>4640.68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4640.68</v>
      </c>
    </row>
    <row r="49" spans="1:18" x14ac:dyDescent="0.3">
      <c r="A49" t="s">
        <v>3</v>
      </c>
      <c r="B49" t="s">
        <v>32</v>
      </c>
      <c r="C49" t="s">
        <v>26</v>
      </c>
      <c r="D49">
        <v>1350.3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1350.3</v>
      </c>
    </row>
    <row r="50" spans="1:18" x14ac:dyDescent="0.3">
      <c r="A50" t="s">
        <v>3</v>
      </c>
      <c r="B50" t="s">
        <v>33</v>
      </c>
      <c r="C50" t="s">
        <v>24</v>
      </c>
      <c r="D50">
        <v>0</v>
      </c>
      <c r="E50">
        <v>0</v>
      </c>
      <c r="F50">
        <v>2539.62</v>
      </c>
      <c r="G50">
        <v>0</v>
      </c>
      <c r="H50">
        <v>2996.68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5536.29</v>
      </c>
    </row>
    <row r="51" spans="1:18" x14ac:dyDescent="0.3">
      <c r="A51" t="s">
        <v>3</v>
      </c>
      <c r="B51" t="s">
        <v>33</v>
      </c>
      <c r="C51" t="s">
        <v>25</v>
      </c>
      <c r="D51">
        <v>0</v>
      </c>
      <c r="E51">
        <v>5123.58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5123.58</v>
      </c>
    </row>
    <row r="52" spans="1:18" x14ac:dyDescent="0.3">
      <c r="A52" t="s">
        <v>3</v>
      </c>
      <c r="B52" t="s">
        <v>33</v>
      </c>
      <c r="C52" t="s">
        <v>26</v>
      </c>
      <c r="D52">
        <v>1288.4100000000001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1288.4100000000001</v>
      </c>
    </row>
    <row r="53" spans="1:18" x14ac:dyDescent="0.3">
      <c r="A53" t="s">
        <v>3</v>
      </c>
      <c r="B53" t="s">
        <v>34</v>
      </c>
      <c r="C53" t="s">
        <v>24</v>
      </c>
      <c r="D53">
        <v>0</v>
      </c>
      <c r="E53">
        <v>0</v>
      </c>
      <c r="F53">
        <v>2539.62</v>
      </c>
      <c r="G53">
        <v>0</v>
      </c>
      <c r="H53">
        <v>2996.68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5536.29</v>
      </c>
    </row>
    <row r="54" spans="1:18" x14ac:dyDescent="0.3">
      <c r="A54" t="s">
        <v>3</v>
      </c>
      <c r="B54" t="s">
        <v>34</v>
      </c>
      <c r="C54" t="s">
        <v>25</v>
      </c>
      <c r="D54">
        <v>0</v>
      </c>
      <c r="E54">
        <v>4781.1899999999996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4781.1899999999996</v>
      </c>
    </row>
    <row r="55" spans="1:18" x14ac:dyDescent="0.3">
      <c r="A55" t="s">
        <v>3</v>
      </c>
      <c r="B55" t="s">
        <v>34</v>
      </c>
      <c r="C55" t="s">
        <v>26</v>
      </c>
      <c r="D55">
        <v>1301.57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1301.57</v>
      </c>
    </row>
    <row r="56" spans="1:18" x14ac:dyDescent="0.3">
      <c r="A56" t="s">
        <v>4</v>
      </c>
      <c r="B56" t="s">
        <v>35</v>
      </c>
      <c r="C56" t="s">
        <v>24</v>
      </c>
      <c r="D56">
        <v>240.48</v>
      </c>
      <c r="E56">
        <v>1132.6400000000001</v>
      </c>
      <c r="F56">
        <v>2192.81</v>
      </c>
      <c r="G56">
        <v>0</v>
      </c>
      <c r="H56">
        <v>2179.4</v>
      </c>
      <c r="I56">
        <v>0</v>
      </c>
      <c r="J56">
        <v>140.62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5885.95</v>
      </c>
    </row>
    <row r="57" spans="1:18" x14ac:dyDescent="0.3">
      <c r="A57" t="s">
        <v>4</v>
      </c>
      <c r="B57" t="s">
        <v>35</v>
      </c>
      <c r="C57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t="s">
        <v>4</v>
      </c>
      <c r="B58" t="s">
        <v>35</v>
      </c>
      <c r="C58" t="s">
        <v>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t="s">
        <v>4</v>
      </c>
      <c r="B59" t="s">
        <v>36</v>
      </c>
      <c r="C59" t="s">
        <v>24</v>
      </c>
      <c r="D59">
        <v>213.97</v>
      </c>
      <c r="E59">
        <v>1297.48</v>
      </c>
      <c r="F59">
        <v>2192.81</v>
      </c>
      <c r="G59">
        <v>0</v>
      </c>
      <c r="H59">
        <v>2179.4</v>
      </c>
      <c r="I59">
        <v>0</v>
      </c>
      <c r="J59">
        <v>156.69999999999999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6040.35</v>
      </c>
    </row>
    <row r="60" spans="1:18" x14ac:dyDescent="0.3">
      <c r="A60" t="s">
        <v>4</v>
      </c>
      <c r="B60" t="s">
        <v>36</v>
      </c>
      <c r="C60" t="s">
        <v>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t="s">
        <v>4</v>
      </c>
      <c r="B61" t="s">
        <v>36</v>
      </c>
      <c r="C61" t="s">
        <v>26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4</v>
      </c>
      <c r="B62" t="s">
        <v>37</v>
      </c>
      <c r="C62" t="s">
        <v>24</v>
      </c>
      <c r="D62">
        <v>224.76</v>
      </c>
      <c r="E62">
        <v>915.01</v>
      </c>
      <c r="F62">
        <v>2192.81</v>
      </c>
      <c r="G62">
        <v>0</v>
      </c>
      <c r="H62">
        <v>2179.4</v>
      </c>
      <c r="I62">
        <v>0</v>
      </c>
      <c r="J62">
        <v>114.58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5626.56</v>
      </c>
    </row>
    <row r="63" spans="1:18" x14ac:dyDescent="0.3">
      <c r="A63" t="s">
        <v>4</v>
      </c>
      <c r="B63" t="s">
        <v>37</v>
      </c>
      <c r="C63" t="s">
        <v>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4</v>
      </c>
      <c r="B64" t="s">
        <v>37</v>
      </c>
      <c r="C64" t="s">
        <v>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t="s">
        <v>4</v>
      </c>
      <c r="B65" t="s">
        <v>38</v>
      </c>
      <c r="C65" t="s">
        <v>24</v>
      </c>
      <c r="D65">
        <v>220.46</v>
      </c>
      <c r="E65">
        <v>998.26</v>
      </c>
      <c r="F65">
        <v>2192.81</v>
      </c>
      <c r="G65">
        <v>0</v>
      </c>
      <c r="H65">
        <v>2179.4</v>
      </c>
      <c r="I65">
        <v>0</v>
      </c>
      <c r="J65">
        <v>123.76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5714.69</v>
      </c>
    </row>
    <row r="66" spans="1:18" x14ac:dyDescent="0.3">
      <c r="A66" t="s">
        <v>4</v>
      </c>
      <c r="B66" t="s">
        <v>38</v>
      </c>
      <c r="C66" t="s">
        <v>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t="s">
        <v>4</v>
      </c>
      <c r="B67" t="s">
        <v>38</v>
      </c>
      <c r="C67" t="s">
        <v>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t="s">
        <v>4</v>
      </c>
      <c r="B68" t="s">
        <v>39</v>
      </c>
      <c r="C68" t="s">
        <v>24</v>
      </c>
      <c r="D68">
        <v>219.44</v>
      </c>
      <c r="E68">
        <v>937.12</v>
      </c>
      <c r="F68">
        <v>2192.81</v>
      </c>
      <c r="G68">
        <v>0</v>
      </c>
      <c r="H68">
        <v>2179.4</v>
      </c>
      <c r="I68">
        <v>0</v>
      </c>
      <c r="J68">
        <v>116.9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5645.66</v>
      </c>
    </row>
    <row r="69" spans="1:18" x14ac:dyDescent="0.3">
      <c r="A69" t="s">
        <v>4</v>
      </c>
      <c r="B69" t="s">
        <v>39</v>
      </c>
      <c r="C69" t="s">
        <v>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t="s">
        <v>4</v>
      </c>
      <c r="B70" t="s">
        <v>39</v>
      </c>
      <c r="C70" t="s">
        <v>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4</v>
      </c>
      <c r="B71" t="s">
        <v>40</v>
      </c>
      <c r="C71" t="s">
        <v>24</v>
      </c>
      <c r="D71">
        <v>197.28</v>
      </c>
      <c r="E71">
        <v>1382.94</v>
      </c>
      <c r="F71">
        <v>2192.81</v>
      </c>
      <c r="G71">
        <v>0</v>
      </c>
      <c r="H71">
        <v>2179.4</v>
      </c>
      <c r="I71">
        <v>0</v>
      </c>
      <c r="J71">
        <v>164.85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6117.28</v>
      </c>
    </row>
    <row r="72" spans="1:18" x14ac:dyDescent="0.3">
      <c r="A72" t="s">
        <v>4</v>
      </c>
      <c r="B72" t="s">
        <v>40</v>
      </c>
      <c r="C72" t="s">
        <v>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4</v>
      </c>
      <c r="B73" t="s">
        <v>40</v>
      </c>
      <c r="C73" t="s">
        <v>26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t="s">
        <v>4</v>
      </c>
      <c r="B74" t="s">
        <v>41</v>
      </c>
      <c r="C74" t="s">
        <v>24</v>
      </c>
      <c r="D74">
        <v>215.05</v>
      </c>
      <c r="E74">
        <v>951.36</v>
      </c>
      <c r="F74">
        <v>2192.81</v>
      </c>
      <c r="G74">
        <v>0</v>
      </c>
      <c r="H74">
        <v>2179.4</v>
      </c>
      <c r="I74">
        <v>0</v>
      </c>
      <c r="J74">
        <v>117.8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5656.42</v>
      </c>
    </row>
    <row r="75" spans="1:18" x14ac:dyDescent="0.3">
      <c r="A75" t="s">
        <v>4</v>
      </c>
      <c r="B75" t="s">
        <v>41</v>
      </c>
      <c r="C75" t="s">
        <v>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4</v>
      </c>
      <c r="B76" t="s">
        <v>41</v>
      </c>
      <c r="C76" t="s">
        <v>26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t="s">
        <v>4</v>
      </c>
      <c r="B77" t="s">
        <v>42</v>
      </c>
      <c r="C77" t="s">
        <v>24</v>
      </c>
      <c r="D77">
        <v>207.57</v>
      </c>
      <c r="E77">
        <v>1050.58</v>
      </c>
      <c r="F77">
        <v>2192.81</v>
      </c>
      <c r="G77">
        <v>0</v>
      </c>
      <c r="H77">
        <v>2179.4</v>
      </c>
      <c r="I77">
        <v>0</v>
      </c>
      <c r="J77">
        <v>128.38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5758.73</v>
      </c>
    </row>
    <row r="78" spans="1:18" x14ac:dyDescent="0.3">
      <c r="A78" t="s">
        <v>4</v>
      </c>
      <c r="B78" t="s">
        <v>42</v>
      </c>
      <c r="C78" t="s">
        <v>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t="s">
        <v>4</v>
      </c>
      <c r="B79" t="s">
        <v>42</v>
      </c>
      <c r="C79" t="s">
        <v>26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t="s">
        <v>4</v>
      </c>
      <c r="B80" t="s">
        <v>43</v>
      </c>
      <c r="C80" t="s">
        <v>24</v>
      </c>
      <c r="D80">
        <v>206.85</v>
      </c>
      <c r="E80">
        <v>981.43</v>
      </c>
      <c r="F80">
        <v>2192.81</v>
      </c>
      <c r="G80">
        <v>0</v>
      </c>
      <c r="H80">
        <v>2179.4</v>
      </c>
      <c r="I80">
        <v>0</v>
      </c>
      <c r="J80">
        <v>120.65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5681.14</v>
      </c>
    </row>
    <row r="81" spans="1:18" x14ac:dyDescent="0.3">
      <c r="A81" t="s">
        <v>4</v>
      </c>
      <c r="B81" t="s">
        <v>43</v>
      </c>
      <c r="C81" t="s">
        <v>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t="s">
        <v>4</v>
      </c>
      <c r="B82" t="s">
        <v>43</v>
      </c>
      <c r="C82" t="s">
        <v>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5</v>
      </c>
      <c r="B83" t="s">
        <v>35</v>
      </c>
      <c r="C83" t="s">
        <v>24</v>
      </c>
      <c r="D83">
        <v>488.04</v>
      </c>
      <c r="E83">
        <v>1777.04</v>
      </c>
      <c r="F83">
        <v>2539.62</v>
      </c>
      <c r="G83">
        <v>0</v>
      </c>
      <c r="H83">
        <v>2996.68</v>
      </c>
      <c r="I83">
        <v>0</v>
      </c>
      <c r="J83">
        <v>228.48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8029.85</v>
      </c>
    </row>
    <row r="84" spans="1:18" x14ac:dyDescent="0.3">
      <c r="A84" t="s">
        <v>5</v>
      </c>
      <c r="B84" t="s">
        <v>35</v>
      </c>
      <c r="C84" t="s">
        <v>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t="s">
        <v>5</v>
      </c>
      <c r="B85" t="s">
        <v>35</v>
      </c>
      <c r="C85" t="s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5</v>
      </c>
      <c r="B86" t="s">
        <v>36</v>
      </c>
      <c r="C86" t="s">
        <v>24</v>
      </c>
      <c r="D86">
        <v>432.36</v>
      </c>
      <c r="E86">
        <v>2047.11</v>
      </c>
      <c r="F86">
        <v>2539.62</v>
      </c>
      <c r="G86">
        <v>0</v>
      </c>
      <c r="H86">
        <v>2996.68</v>
      </c>
      <c r="I86">
        <v>0</v>
      </c>
      <c r="J86">
        <v>253.78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8269.5400000000009</v>
      </c>
    </row>
    <row r="87" spans="1:18" x14ac:dyDescent="0.3">
      <c r="A87" t="s">
        <v>5</v>
      </c>
      <c r="B87" t="s">
        <v>36</v>
      </c>
      <c r="C87" t="s">
        <v>25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5</v>
      </c>
      <c r="B88" t="s">
        <v>36</v>
      </c>
      <c r="C88" t="s">
        <v>26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t="s">
        <v>5</v>
      </c>
      <c r="B89" t="s">
        <v>37</v>
      </c>
      <c r="C89" t="s">
        <v>24</v>
      </c>
      <c r="D89">
        <v>471.74</v>
      </c>
      <c r="E89">
        <v>1343.67</v>
      </c>
      <c r="F89">
        <v>2539.62</v>
      </c>
      <c r="G89">
        <v>0</v>
      </c>
      <c r="H89">
        <v>2996.68</v>
      </c>
      <c r="I89">
        <v>0</v>
      </c>
      <c r="J89">
        <v>179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7530.71</v>
      </c>
    </row>
    <row r="90" spans="1:18" x14ac:dyDescent="0.3">
      <c r="A90" t="s">
        <v>5</v>
      </c>
      <c r="B90" t="s">
        <v>37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t="s">
        <v>5</v>
      </c>
      <c r="B91" t="s">
        <v>37</v>
      </c>
      <c r="C91" t="s">
        <v>26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t="s">
        <v>5</v>
      </c>
      <c r="B92" t="s">
        <v>38</v>
      </c>
      <c r="C92" t="s">
        <v>24</v>
      </c>
      <c r="D92">
        <v>461.96</v>
      </c>
      <c r="E92">
        <v>1482.1</v>
      </c>
      <c r="F92">
        <v>2539.62</v>
      </c>
      <c r="G92">
        <v>0</v>
      </c>
      <c r="H92">
        <v>2996.68</v>
      </c>
      <c r="I92">
        <v>0</v>
      </c>
      <c r="J92">
        <v>193.65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7674.01</v>
      </c>
    </row>
    <row r="93" spans="1:18" x14ac:dyDescent="0.3">
      <c r="A93" t="s">
        <v>5</v>
      </c>
      <c r="B93" t="s">
        <v>38</v>
      </c>
      <c r="C93" t="s">
        <v>25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t="s">
        <v>5</v>
      </c>
      <c r="B94" t="s">
        <v>38</v>
      </c>
      <c r="C94" t="s">
        <v>26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t="s">
        <v>5</v>
      </c>
      <c r="B95" t="s">
        <v>39</v>
      </c>
      <c r="C95" t="s">
        <v>24</v>
      </c>
      <c r="D95">
        <v>462.2</v>
      </c>
      <c r="E95">
        <v>1379.67</v>
      </c>
      <c r="F95">
        <v>2539.62</v>
      </c>
      <c r="G95">
        <v>0</v>
      </c>
      <c r="H95">
        <v>2996.68</v>
      </c>
      <c r="I95">
        <v>0</v>
      </c>
      <c r="J95">
        <v>182.52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7560.68</v>
      </c>
    </row>
    <row r="96" spans="1:18" x14ac:dyDescent="0.3">
      <c r="A96" t="s">
        <v>5</v>
      </c>
      <c r="B96" t="s">
        <v>39</v>
      </c>
      <c r="C96" t="s">
        <v>25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5</v>
      </c>
      <c r="B97" t="s">
        <v>39</v>
      </c>
      <c r="C97" t="s">
        <v>26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 t="s">
        <v>5</v>
      </c>
      <c r="B98" t="s">
        <v>40</v>
      </c>
      <c r="C98" t="s">
        <v>24</v>
      </c>
      <c r="D98">
        <v>406.43</v>
      </c>
      <c r="E98">
        <v>2166.14</v>
      </c>
      <c r="F98">
        <v>2539.62</v>
      </c>
      <c r="G98">
        <v>0</v>
      </c>
      <c r="H98">
        <v>2996.68</v>
      </c>
      <c r="I98">
        <v>0</v>
      </c>
      <c r="J98">
        <v>265.04000000000002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8373.9</v>
      </c>
    </row>
    <row r="99" spans="1:18" x14ac:dyDescent="0.3">
      <c r="A99" t="s">
        <v>5</v>
      </c>
      <c r="B99" t="s">
        <v>40</v>
      </c>
      <c r="C99" t="s">
        <v>25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 t="s">
        <v>5</v>
      </c>
      <c r="B100" t="s">
        <v>40</v>
      </c>
      <c r="C100" t="s">
        <v>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 t="s">
        <v>5</v>
      </c>
      <c r="B101" t="s">
        <v>41</v>
      </c>
      <c r="C101" t="s">
        <v>24</v>
      </c>
      <c r="D101">
        <v>455.25</v>
      </c>
      <c r="E101">
        <v>1389.89</v>
      </c>
      <c r="F101">
        <v>2539.62</v>
      </c>
      <c r="G101">
        <v>0</v>
      </c>
      <c r="H101">
        <v>2996.68</v>
      </c>
      <c r="I101">
        <v>0</v>
      </c>
      <c r="J101">
        <v>182.71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7564.14</v>
      </c>
    </row>
    <row r="102" spans="1:18" x14ac:dyDescent="0.3">
      <c r="A102" t="s">
        <v>5</v>
      </c>
      <c r="B102" t="s">
        <v>41</v>
      </c>
      <c r="C102" t="s">
        <v>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 t="s">
        <v>5</v>
      </c>
      <c r="B103" t="s">
        <v>41</v>
      </c>
      <c r="C103" t="s">
        <v>26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 t="s">
        <v>5</v>
      </c>
      <c r="B104" t="s">
        <v>42</v>
      </c>
      <c r="C104" t="s">
        <v>24</v>
      </c>
      <c r="D104">
        <v>440.19</v>
      </c>
      <c r="E104">
        <v>1547.43</v>
      </c>
      <c r="F104">
        <v>2539.62</v>
      </c>
      <c r="G104">
        <v>0</v>
      </c>
      <c r="H104">
        <v>2996.68</v>
      </c>
      <c r="I104">
        <v>0</v>
      </c>
      <c r="J104">
        <v>198.97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7722.87</v>
      </c>
    </row>
    <row r="105" spans="1:18" x14ac:dyDescent="0.3">
      <c r="A105" t="s">
        <v>5</v>
      </c>
      <c r="B105" t="s">
        <v>42</v>
      </c>
      <c r="C105" t="s">
        <v>25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 t="s">
        <v>5</v>
      </c>
      <c r="B106" t="s">
        <v>42</v>
      </c>
      <c r="C106" t="s">
        <v>26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 t="s">
        <v>5</v>
      </c>
      <c r="B107" t="s">
        <v>43</v>
      </c>
      <c r="C107" t="s">
        <v>24</v>
      </c>
      <c r="D107">
        <v>441.05</v>
      </c>
      <c r="E107">
        <v>1435.11</v>
      </c>
      <c r="F107">
        <v>2539.62</v>
      </c>
      <c r="G107">
        <v>0</v>
      </c>
      <c r="H107">
        <v>2996.68</v>
      </c>
      <c r="I107">
        <v>0</v>
      </c>
      <c r="J107">
        <v>186.74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7599.19</v>
      </c>
    </row>
    <row r="108" spans="1:18" x14ac:dyDescent="0.3">
      <c r="A108" t="s">
        <v>5</v>
      </c>
      <c r="B108" t="s">
        <v>43</v>
      </c>
      <c r="C108" t="s">
        <v>25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 t="s">
        <v>5</v>
      </c>
      <c r="B109" t="s">
        <v>43</v>
      </c>
      <c r="C109" t="s">
        <v>26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 t="s">
        <v>6</v>
      </c>
      <c r="B110" t="s">
        <v>44</v>
      </c>
      <c r="C110" t="s">
        <v>24</v>
      </c>
      <c r="D110">
        <v>0</v>
      </c>
      <c r="E110">
        <v>0</v>
      </c>
      <c r="F110">
        <v>2192.81</v>
      </c>
      <c r="G110">
        <v>0</v>
      </c>
      <c r="H110">
        <v>2179.4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4372.21</v>
      </c>
    </row>
    <row r="111" spans="1:18" x14ac:dyDescent="0.3">
      <c r="A111" t="s">
        <v>6</v>
      </c>
      <c r="B111" t="s">
        <v>44</v>
      </c>
      <c r="C111" t="s">
        <v>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">
      <c r="A112" t="s">
        <v>6</v>
      </c>
      <c r="B112" t="s">
        <v>44</v>
      </c>
      <c r="C112" t="s">
        <v>26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t="s">
        <v>6</v>
      </c>
      <c r="B113" t="s">
        <v>45</v>
      </c>
      <c r="C113" t="s">
        <v>24</v>
      </c>
      <c r="D113">
        <v>0</v>
      </c>
      <c r="E113">
        <v>0</v>
      </c>
      <c r="F113">
        <v>2192.81</v>
      </c>
      <c r="G113">
        <v>0</v>
      </c>
      <c r="H113">
        <v>2179.4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4372.21</v>
      </c>
    </row>
    <row r="114" spans="1:18" x14ac:dyDescent="0.3">
      <c r="A114" t="s">
        <v>6</v>
      </c>
      <c r="B114" t="s">
        <v>45</v>
      </c>
      <c r="C114" t="s">
        <v>25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 t="s">
        <v>6</v>
      </c>
      <c r="B115" t="s">
        <v>45</v>
      </c>
      <c r="C115" t="s">
        <v>26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t="s">
        <v>6</v>
      </c>
      <c r="B116" t="s">
        <v>46</v>
      </c>
      <c r="C116" t="s">
        <v>24</v>
      </c>
      <c r="D116">
        <v>0</v>
      </c>
      <c r="E116">
        <v>0</v>
      </c>
      <c r="F116">
        <v>2192.81</v>
      </c>
      <c r="G116">
        <v>0</v>
      </c>
      <c r="H116">
        <v>2179.4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4372.21</v>
      </c>
    </row>
    <row r="117" spans="1:18" x14ac:dyDescent="0.3">
      <c r="A117" t="s">
        <v>6</v>
      </c>
      <c r="B117" t="s">
        <v>46</v>
      </c>
      <c r="C117" t="s">
        <v>25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t="s">
        <v>6</v>
      </c>
      <c r="B118" t="s">
        <v>46</v>
      </c>
      <c r="C118" t="s">
        <v>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t="s">
        <v>6</v>
      </c>
      <c r="B119" t="s">
        <v>47</v>
      </c>
      <c r="C119" t="s">
        <v>24</v>
      </c>
      <c r="D119">
        <v>0</v>
      </c>
      <c r="E119">
        <v>0</v>
      </c>
      <c r="F119">
        <v>2192.81</v>
      </c>
      <c r="G119">
        <v>0</v>
      </c>
      <c r="H119">
        <v>2179.4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4372.21</v>
      </c>
    </row>
    <row r="120" spans="1:18" x14ac:dyDescent="0.3">
      <c r="A120" t="s">
        <v>6</v>
      </c>
      <c r="B120" t="s">
        <v>47</v>
      </c>
      <c r="C120" t="s">
        <v>25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t="s">
        <v>6</v>
      </c>
      <c r="B121" t="s">
        <v>47</v>
      </c>
      <c r="C121" t="s">
        <v>26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 t="s">
        <v>6</v>
      </c>
      <c r="B122" t="s">
        <v>48</v>
      </c>
      <c r="C122" t="s">
        <v>24</v>
      </c>
      <c r="D122">
        <v>0</v>
      </c>
      <c r="E122">
        <v>0</v>
      </c>
      <c r="F122">
        <v>2192.81</v>
      </c>
      <c r="G122">
        <v>0</v>
      </c>
      <c r="H122">
        <v>2179.4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4372.21</v>
      </c>
    </row>
    <row r="123" spans="1:18" x14ac:dyDescent="0.3">
      <c r="A123" t="s">
        <v>6</v>
      </c>
      <c r="B123" t="s">
        <v>48</v>
      </c>
      <c r="C123" t="s">
        <v>25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 t="s">
        <v>6</v>
      </c>
      <c r="B124" t="s">
        <v>48</v>
      </c>
      <c r="C124" t="s">
        <v>26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 t="s">
        <v>6</v>
      </c>
      <c r="B125" t="s">
        <v>49</v>
      </c>
      <c r="C125" t="s">
        <v>24</v>
      </c>
      <c r="D125">
        <v>0</v>
      </c>
      <c r="E125">
        <v>0</v>
      </c>
      <c r="F125">
        <v>2192.81</v>
      </c>
      <c r="G125">
        <v>0</v>
      </c>
      <c r="H125">
        <v>2179.4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4372.21</v>
      </c>
    </row>
    <row r="126" spans="1:18" x14ac:dyDescent="0.3">
      <c r="A126" t="s">
        <v>6</v>
      </c>
      <c r="B126" t="s">
        <v>49</v>
      </c>
      <c r="C126" t="s">
        <v>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 t="s">
        <v>6</v>
      </c>
      <c r="B127" t="s">
        <v>49</v>
      </c>
      <c r="C127" t="s">
        <v>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 t="s">
        <v>6</v>
      </c>
      <c r="B128" t="s">
        <v>50</v>
      </c>
      <c r="C128" t="s">
        <v>24</v>
      </c>
      <c r="D128">
        <v>0</v>
      </c>
      <c r="E128">
        <v>0</v>
      </c>
      <c r="F128">
        <v>2192.81</v>
      </c>
      <c r="G128">
        <v>0</v>
      </c>
      <c r="H128">
        <v>2179.4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4372.21</v>
      </c>
    </row>
    <row r="129" spans="1:18" x14ac:dyDescent="0.3">
      <c r="A129" t="s">
        <v>6</v>
      </c>
      <c r="B129" t="s">
        <v>50</v>
      </c>
      <c r="C129" t="s">
        <v>25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t="s">
        <v>6</v>
      </c>
      <c r="B130" t="s">
        <v>50</v>
      </c>
      <c r="C130" t="s">
        <v>26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t="s">
        <v>6</v>
      </c>
      <c r="B131" t="s">
        <v>51</v>
      </c>
      <c r="C131" t="s">
        <v>24</v>
      </c>
      <c r="D131">
        <v>0</v>
      </c>
      <c r="E131">
        <v>0</v>
      </c>
      <c r="F131">
        <v>2192.81</v>
      </c>
      <c r="G131">
        <v>0</v>
      </c>
      <c r="H131">
        <v>2179.4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4372.21</v>
      </c>
    </row>
    <row r="132" spans="1:18" x14ac:dyDescent="0.3">
      <c r="A132" t="s">
        <v>6</v>
      </c>
      <c r="B132" t="s">
        <v>51</v>
      </c>
      <c r="C132" t="s">
        <v>25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t="s">
        <v>6</v>
      </c>
      <c r="B133" t="s">
        <v>51</v>
      </c>
      <c r="C133" t="s">
        <v>26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t="s">
        <v>6</v>
      </c>
      <c r="B134" t="s">
        <v>52</v>
      </c>
      <c r="C134" t="s">
        <v>24</v>
      </c>
      <c r="D134">
        <v>0</v>
      </c>
      <c r="E134">
        <v>0</v>
      </c>
      <c r="F134">
        <v>2192.81</v>
      </c>
      <c r="G134">
        <v>0</v>
      </c>
      <c r="H134">
        <v>2179.4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4372.21</v>
      </c>
    </row>
    <row r="135" spans="1:18" x14ac:dyDescent="0.3">
      <c r="A135" t="s">
        <v>6</v>
      </c>
      <c r="B135" t="s">
        <v>52</v>
      </c>
      <c r="C135" t="s">
        <v>25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 t="s">
        <v>6</v>
      </c>
      <c r="B136" t="s">
        <v>52</v>
      </c>
      <c r="C136" t="s">
        <v>26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61"/>
  <sheetViews>
    <sheetView workbookViewId="0">
      <selection activeCell="E29" sqref="E29"/>
    </sheetView>
  </sheetViews>
  <sheetFormatPr defaultRowHeight="14.4" x14ac:dyDescent="0.3"/>
  <sheetData>
    <row r="1" spans="1:92" x14ac:dyDescent="0.3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94</v>
      </c>
      <c r="AB1" t="s">
        <v>96</v>
      </c>
      <c r="AC1" t="s">
        <v>94</v>
      </c>
      <c r="AD1" t="s">
        <v>97</v>
      </c>
      <c r="AE1" t="s">
        <v>94</v>
      </c>
      <c r="AF1" t="s">
        <v>98</v>
      </c>
      <c r="AG1" t="s">
        <v>94</v>
      </c>
      <c r="AH1" t="s">
        <v>96</v>
      </c>
      <c r="AI1" t="s">
        <v>94</v>
      </c>
      <c r="AJ1" t="s">
        <v>99</v>
      </c>
      <c r="AK1" t="s">
        <v>94</v>
      </c>
      <c r="AL1" t="s">
        <v>100</v>
      </c>
      <c r="AM1" t="s">
        <v>94</v>
      </c>
      <c r="AN1" t="s">
        <v>101</v>
      </c>
      <c r="AO1" t="s">
        <v>94</v>
      </c>
      <c r="AP1" t="s">
        <v>102</v>
      </c>
      <c r="AQ1" t="s">
        <v>94</v>
      </c>
      <c r="AR1" t="s">
        <v>103</v>
      </c>
      <c r="AS1" t="s">
        <v>94</v>
      </c>
      <c r="AT1" t="s">
        <v>104</v>
      </c>
      <c r="AU1" t="s">
        <v>94</v>
      </c>
      <c r="AV1" t="s">
        <v>105</v>
      </c>
      <c r="AW1" t="s">
        <v>94</v>
      </c>
      <c r="AX1" t="s">
        <v>106</v>
      </c>
      <c r="AY1" t="s">
        <v>94</v>
      </c>
      <c r="AZ1" t="s">
        <v>107</v>
      </c>
      <c r="BA1" t="s">
        <v>94</v>
      </c>
      <c r="BB1" t="s">
        <v>108</v>
      </c>
      <c r="BC1" t="s">
        <v>94</v>
      </c>
      <c r="BD1" t="s">
        <v>109</v>
      </c>
      <c r="BE1" t="s">
        <v>94</v>
      </c>
      <c r="BF1" t="s">
        <v>110</v>
      </c>
      <c r="BG1" t="s">
        <v>94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</row>
    <row r="2" spans="1:92" x14ac:dyDescent="0.3">
      <c r="A2" t="s">
        <v>2</v>
      </c>
      <c r="B2" t="s">
        <v>23</v>
      </c>
      <c r="C2" t="s">
        <v>23</v>
      </c>
      <c r="D2" t="s">
        <v>132</v>
      </c>
      <c r="E2" t="s">
        <v>53</v>
      </c>
      <c r="F2" t="s">
        <v>133</v>
      </c>
      <c r="G2" t="s">
        <v>134</v>
      </c>
      <c r="H2" t="s">
        <v>135</v>
      </c>
      <c r="K2">
        <v>2920</v>
      </c>
      <c r="L2">
        <v>32.200000000000003</v>
      </c>
      <c r="M2">
        <v>32.200000000000003</v>
      </c>
      <c r="N2">
        <v>22.21</v>
      </c>
      <c r="O2">
        <v>20.440000000000001</v>
      </c>
      <c r="P2">
        <v>31.94</v>
      </c>
      <c r="Q2">
        <v>31.94</v>
      </c>
      <c r="R2">
        <v>22.18</v>
      </c>
      <c r="S2">
        <v>20.41</v>
      </c>
      <c r="T2">
        <v>31.65</v>
      </c>
      <c r="U2">
        <v>31.65</v>
      </c>
      <c r="V2">
        <v>22.2</v>
      </c>
      <c r="W2">
        <v>20.43</v>
      </c>
      <c r="X2">
        <v>398</v>
      </c>
      <c r="Y2">
        <v>0.13630136986301369</v>
      </c>
      <c r="Z2">
        <v>1794</v>
      </c>
      <c r="AA2">
        <v>0.61438356164383556</v>
      </c>
      <c r="AB2">
        <v>728</v>
      </c>
      <c r="AC2">
        <v>0.24931506849315069</v>
      </c>
      <c r="AD2">
        <v>645</v>
      </c>
      <c r="AE2">
        <v>7.3630136986301373E-2</v>
      </c>
      <c r="AF2">
        <v>5876</v>
      </c>
      <c r="AG2">
        <v>0.67077625570776256</v>
      </c>
      <c r="AH2">
        <v>2239</v>
      </c>
      <c r="AI2">
        <v>0.25559360730593611</v>
      </c>
      <c r="AJ2">
        <v>470</v>
      </c>
      <c r="AK2">
        <v>0.16095890410958899</v>
      </c>
      <c r="AL2">
        <v>341</v>
      </c>
      <c r="AM2">
        <v>0.1167808219178082</v>
      </c>
      <c r="AN2">
        <v>2109</v>
      </c>
      <c r="AO2">
        <v>0.72226027397260273</v>
      </c>
      <c r="AP2">
        <v>761</v>
      </c>
      <c r="AQ2">
        <v>8.6872146118721461E-2</v>
      </c>
      <c r="AR2">
        <v>2290</v>
      </c>
      <c r="AS2">
        <v>0.26141552511415528</v>
      </c>
      <c r="AT2">
        <v>5709</v>
      </c>
      <c r="AU2">
        <v>0.65171232876712326</v>
      </c>
      <c r="AV2">
        <v>209</v>
      </c>
      <c r="AW2">
        <v>7.1575342465753422E-2</v>
      </c>
      <c r="AX2">
        <v>1052</v>
      </c>
      <c r="AY2">
        <v>0.36027397260273969</v>
      </c>
      <c r="AZ2">
        <v>7499</v>
      </c>
      <c r="BA2">
        <v>0.85605022831050226</v>
      </c>
      <c r="BB2">
        <v>309</v>
      </c>
      <c r="BC2">
        <v>3.5273972602739727E-2</v>
      </c>
      <c r="BD2">
        <v>5164</v>
      </c>
      <c r="BE2">
        <v>0.58949771689497721</v>
      </c>
      <c r="BF2">
        <v>3287</v>
      </c>
      <c r="BG2">
        <v>0.37522831050228311</v>
      </c>
      <c r="BH2">
        <v>5675.22</v>
      </c>
      <c r="BI2">
        <v>1205.3800000000001</v>
      </c>
      <c r="BJ2">
        <v>2356.71</v>
      </c>
      <c r="BK2">
        <v>54.364327161039313</v>
      </c>
      <c r="BL2">
        <v>0</v>
      </c>
      <c r="BM2">
        <v>0</v>
      </c>
      <c r="BN2">
        <v>0</v>
      </c>
    </row>
    <row r="3" spans="1:92" x14ac:dyDescent="0.3">
      <c r="A3" t="s">
        <v>2</v>
      </c>
      <c r="B3" t="s">
        <v>23</v>
      </c>
      <c r="C3" t="s">
        <v>23</v>
      </c>
      <c r="D3" t="s">
        <v>132</v>
      </c>
      <c r="E3" t="s">
        <v>54</v>
      </c>
      <c r="F3" t="s">
        <v>133</v>
      </c>
      <c r="G3" t="s">
        <v>134</v>
      </c>
      <c r="H3" t="s">
        <v>135</v>
      </c>
      <c r="K3">
        <v>2920</v>
      </c>
      <c r="L3">
        <v>24</v>
      </c>
      <c r="M3">
        <v>25.57</v>
      </c>
      <c r="N3">
        <v>22.87</v>
      </c>
      <c r="O3">
        <v>21.25</v>
      </c>
      <c r="P3">
        <v>26.39</v>
      </c>
      <c r="Q3">
        <v>26.39</v>
      </c>
      <c r="R3">
        <v>21.74</v>
      </c>
      <c r="S3">
        <v>20.68</v>
      </c>
      <c r="T3">
        <v>25.19</v>
      </c>
      <c r="U3">
        <v>25.56</v>
      </c>
      <c r="V3">
        <v>22.31</v>
      </c>
      <c r="W3">
        <v>20.97</v>
      </c>
      <c r="X3">
        <v>0</v>
      </c>
      <c r="Y3">
        <v>0</v>
      </c>
      <c r="Z3">
        <v>1356</v>
      </c>
      <c r="AA3">
        <v>0.4643835616438356</v>
      </c>
      <c r="AB3">
        <v>1564</v>
      </c>
      <c r="AC3">
        <v>0.53561643835616435</v>
      </c>
      <c r="AD3">
        <v>8</v>
      </c>
      <c r="AE3">
        <v>9.1324200913242006E-4</v>
      </c>
      <c r="AF3">
        <v>4716</v>
      </c>
      <c r="AG3">
        <v>0.5383561643835616</v>
      </c>
      <c r="AH3">
        <v>4036</v>
      </c>
      <c r="AI3">
        <v>0.46073059360730589</v>
      </c>
      <c r="AJ3">
        <v>0</v>
      </c>
      <c r="AK3">
        <v>0</v>
      </c>
      <c r="AL3">
        <v>4</v>
      </c>
      <c r="AM3">
        <v>1.3698630136986299E-3</v>
      </c>
      <c r="AN3">
        <v>2916</v>
      </c>
      <c r="AO3">
        <v>0.99863013698630132</v>
      </c>
      <c r="AP3">
        <v>0</v>
      </c>
      <c r="AQ3">
        <v>0</v>
      </c>
      <c r="AR3">
        <v>987</v>
      </c>
      <c r="AS3">
        <v>0.1126712328767123</v>
      </c>
      <c r="AT3">
        <v>7773</v>
      </c>
      <c r="AU3">
        <v>0.88732876712328768</v>
      </c>
      <c r="AV3">
        <v>0</v>
      </c>
      <c r="AW3">
        <v>0</v>
      </c>
      <c r="AX3">
        <v>456</v>
      </c>
      <c r="AY3">
        <v>0.1561643835616438</v>
      </c>
      <c r="AZ3">
        <v>8304</v>
      </c>
      <c r="BA3">
        <v>0.94794520547945205</v>
      </c>
      <c r="BB3">
        <v>0</v>
      </c>
      <c r="BC3">
        <v>0</v>
      </c>
      <c r="BD3">
        <v>3506</v>
      </c>
      <c r="BE3">
        <v>0.40022831050228308</v>
      </c>
      <c r="BF3">
        <v>5254</v>
      </c>
      <c r="BG3">
        <v>0.59977168949771686</v>
      </c>
      <c r="BH3">
        <v>835.46</v>
      </c>
      <c r="BI3">
        <v>749.21</v>
      </c>
      <c r="BJ3">
        <v>348.37</v>
      </c>
      <c r="BK3">
        <v>32.909941382798038</v>
      </c>
      <c r="BL3">
        <v>797.34</v>
      </c>
      <c r="BM3">
        <v>86.05</v>
      </c>
      <c r="BN3">
        <v>0</v>
      </c>
      <c r="BO3" t="s">
        <v>55</v>
      </c>
      <c r="BP3">
        <v>1504.19036971728</v>
      </c>
      <c r="BQ3">
        <v>864</v>
      </c>
      <c r="BR3">
        <v>214.60624999999999</v>
      </c>
      <c r="BS3">
        <v>120</v>
      </c>
      <c r="BT3">
        <v>26.076785299181541</v>
      </c>
      <c r="BU3">
        <v>9.8959884699770484</v>
      </c>
      <c r="BV3">
        <v>16.180796829204489</v>
      </c>
      <c r="BW3">
        <v>368.15096361374168</v>
      </c>
      <c r="BX3">
        <v>0</v>
      </c>
      <c r="BY3">
        <v>-88.643629195642916</v>
      </c>
      <c r="BZ3">
        <v>1504.19036971728</v>
      </c>
      <c r="CA3">
        <v>0</v>
      </c>
      <c r="CB3" t="s">
        <v>56</v>
      </c>
      <c r="CC3">
        <v>1460.8179594115229</v>
      </c>
      <c r="CD3">
        <v>864</v>
      </c>
      <c r="CE3">
        <v>214.60624999999999</v>
      </c>
      <c r="CF3">
        <v>120</v>
      </c>
      <c r="CG3">
        <v>25.44389694159835</v>
      </c>
      <c r="CH3">
        <v>0</v>
      </c>
      <c r="CI3">
        <v>25.44389694159835</v>
      </c>
      <c r="CJ3">
        <v>270.55062123929531</v>
      </c>
      <c r="CK3">
        <v>0</v>
      </c>
      <c r="CL3">
        <v>-33.782808769370597</v>
      </c>
      <c r="CM3">
        <v>1460.8179594115229</v>
      </c>
      <c r="CN3">
        <v>0</v>
      </c>
    </row>
    <row r="4" spans="1:92" x14ac:dyDescent="0.3">
      <c r="A4" t="s">
        <v>2</v>
      </c>
      <c r="B4" t="s">
        <v>23</v>
      </c>
      <c r="C4" t="s">
        <v>23</v>
      </c>
      <c r="D4" t="s">
        <v>132</v>
      </c>
      <c r="E4" t="s">
        <v>57</v>
      </c>
      <c r="F4" t="s">
        <v>133</v>
      </c>
      <c r="G4" t="s">
        <v>134</v>
      </c>
      <c r="H4" t="s">
        <v>135</v>
      </c>
      <c r="K4">
        <v>2920</v>
      </c>
      <c r="L4">
        <v>24.01</v>
      </c>
      <c r="M4">
        <v>26.19</v>
      </c>
      <c r="N4">
        <v>23.61</v>
      </c>
      <c r="O4">
        <v>21.98</v>
      </c>
      <c r="P4">
        <v>29.49</v>
      </c>
      <c r="Q4">
        <v>29.49</v>
      </c>
      <c r="R4">
        <v>23.02</v>
      </c>
      <c r="S4">
        <v>21.47</v>
      </c>
      <c r="T4">
        <v>26.75</v>
      </c>
      <c r="U4">
        <v>26.75</v>
      </c>
      <c r="V4">
        <v>23.31</v>
      </c>
      <c r="W4">
        <v>21.72</v>
      </c>
      <c r="X4">
        <v>3</v>
      </c>
      <c r="Y4">
        <v>1.0273972602739729E-3</v>
      </c>
      <c r="Z4">
        <v>628</v>
      </c>
      <c r="AA4">
        <v>0.21506849315068491</v>
      </c>
      <c r="AB4">
        <v>2289</v>
      </c>
      <c r="AC4">
        <v>0.78390410958904111</v>
      </c>
      <c r="AD4">
        <v>14</v>
      </c>
      <c r="AE4">
        <v>1.598173515981735E-3</v>
      </c>
      <c r="AF4">
        <v>3516</v>
      </c>
      <c r="AG4">
        <v>0.40136986301369859</v>
      </c>
      <c r="AH4">
        <v>5230</v>
      </c>
      <c r="AI4">
        <v>0.59703196347031962</v>
      </c>
      <c r="AJ4">
        <v>22</v>
      </c>
      <c r="AK4">
        <v>7.534246575342466E-3</v>
      </c>
      <c r="AL4">
        <v>0</v>
      </c>
      <c r="AM4">
        <v>0</v>
      </c>
      <c r="AN4">
        <v>2898</v>
      </c>
      <c r="AO4">
        <v>0.99246575342465748</v>
      </c>
      <c r="AP4">
        <v>25</v>
      </c>
      <c r="AQ4">
        <v>2.8538812785388131E-3</v>
      </c>
      <c r="AR4">
        <v>485</v>
      </c>
      <c r="AS4">
        <v>5.5365296803652958E-2</v>
      </c>
      <c r="AT4">
        <v>8250</v>
      </c>
      <c r="AU4">
        <v>0.94178082191780821</v>
      </c>
      <c r="AV4">
        <v>0</v>
      </c>
      <c r="AW4">
        <v>0</v>
      </c>
      <c r="AX4">
        <v>115</v>
      </c>
      <c r="AY4">
        <v>3.9383561643835607E-2</v>
      </c>
      <c r="AZ4">
        <v>8645</v>
      </c>
      <c r="BA4">
        <v>0.98687214611872143</v>
      </c>
      <c r="BB4">
        <v>0</v>
      </c>
      <c r="BC4">
        <v>0</v>
      </c>
      <c r="BD4">
        <v>2358</v>
      </c>
      <c r="BE4">
        <v>0.2691780821917808</v>
      </c>
      <c r="BF4">
        <v>6402</v>
      </c>
      <c r="BG4">
        <v>0.73082191780821915</v>
      </c>
      <c r="BH4">
        <v>1881.61</v>
      </c>
      <c r="BI4">
        <v>684.83</v>
      </c>
      <c r="BJ4">
        <v>735.86</v>
      </c>
      <c r="BK4">
        <v>52.042966288201143</v>
      </c>
      <c r="BL4">
        <v>1382.31</v>
      </c>
      <c r="BM4">
        <v>8.15</v>
      </c>
      <c r="BN4">
        <v>0</v>
      </c>
      <c r="BO4" t="s">
        <v>58</v>
      </c>
      <c r="BP4">
        <v>1813.84556931783</v>
      </c>
      <c r="BQ4">
        <v>432</v>
      </c>
      <c r="BR4">
        <v>120.90625</v>
      </c>
      <c r="BS4">
        <v>120</v>
      </c>
      <c r="BT4">
        <v>2449.8237789583568</v>
      </c>
      <c r="BU4">
        <v>741.32706879418936</v>
      </c>
      <c r="BV4">
        <v>1708.496710164168</v>
      </c>
      <c r="BW4">
        <v>-1318.329829525981</v>
      </c>
      <c r="BX4">
        <v>0</v>
      </c>
      <c r="BY4">
        <v>9.4453698854538288</v>
      </c>
      <c r="BZ4">
        <v>1813.84556931783</v>
      </c>
      <c r="CA4">
        <v>0</v>
      </c>
      <c r="CB4" t="s">
        <v>59</v>
      </c>
      <c r="CC4">
        <v>1613.1704096870619</v>
      </c>
      <c r="CD4">
        <v>432</v>
      </c>
      <c r="CE4">
        <v>120.90625</v>
      </c>
      <c r="CF4">
        <v>120</v>
      </c>
      <c r="CG4">
        <v>2090.997382686769</v>
      </c>
      <c r="CH4">
        <v>634.51654243712778</v>
      </c>
      <c r="CI4">
        <v>1456.480840249641</v>
      </c>
      <c r="CJ4">
        <v>-1154.244803465951</v>
      </c>
      <c r="CK4">
        <v>0</v>
      </c>
      <c r="CL4">
        <v>3.5115804662443679</v>
      </c>
      <c r="CM4">
        <v>1613.1704096870619</v>
      </c>
      <c r="CN4">
        <v>0</v>
      </c>
    </row>
    <row r="5" spans="1:92" x14ac:dyDescent="0.3">
      <c r="A5" t="s">
        <v>2</v>
      </c>
      <c r="B5" t="s">
        <v>23</v>
      </c>
      <c r="C5" t="s">
        <v>23</v>
      </c>
      <c r="D5" t="s">
        <v>132</v>
      </c>
      <c r="E5" t="s">
        <v>60</v>
      </c>
      <c r="F5" t="s">
        <v>133</v>
      </c>
      <c r="G5" t="s">
        <v>134</v>
      </c>
      <c r="H5" t="s">
        <v>135</v>
      </c>
      <c r="K5">
        <v>2920</v>
      </c>
      <c r="L5">
        <v>24.01</v>
      </c>
      <c r="M5">
        <v>26.26</v>
      </c>
      <c r="N5">
        <v>23.62</v>
      </c>
      <c r="O5">
        <v>21.98</v>
      </c>
      <c r="P5">
        <v>29.74</v>
      </c>
      <c r="Q5">
        <v>29.74</v>
      </c>
      <c r="R5">
        <v>23.13</v>
      </c>
      <c r="S5">
        <v>21.49</v>
      </c>
      <c r="T5">
        <v>26.87</v>
      </c>
      <c r="U5">
        <v>26.87</v>
      </c>
      <c r="V5">
        <v>23.38</v>
      </c>
      <c r="W5">
        <v>21.73</v>
      </c>
      <c r="X5">
        <v>2806</v>
      </c>
      <c r="Y5">
        <v>0.96095890410958906</v>
      </c>
      <c r="Z5">
        <v>0</v>
      </c>
      <c r="AA5">
        <v>0</v>
      </c>
      <c r="AB5">
        <v>114</v>
      </c>
      <c r="AC5">
        <v>3.9041095890410958E-2</v>
      </c>
      <c r="AD5">
        <v>7628</v>
      </c>
      <c r="AE5">
        <v>0.87077625570776251</v>
      </c>
      <c r="AF5">
        <v>0</v>
      </c>
      <c r="AG5">
        <v>0</v>
      </c>
      <c r="AH5">
        <v>1132</v>
      </c>
      <c r="AI5">
        <v>0.1292237442922374</v>
      </c>
      <c r="AJ5">
        <v>38</v>
      </c>
      <c r="AK5">
        <v>1.301369863013699E-2</v>
      </c>
      <c r="AL5">
        <v>0</v>
      </c>
      <c r="AM5">
        <v>0</v>
      </c>
      <c r="AN5">
        <v>2882</v>
      </c>
      <c r="AO5">
        <v>0.98698630136986298</v>
      </c>
      <c r="AP5">
        <v>42</v>
      </c>
      <c r="AQ5">
        <v>4.7945205479452057E-3</v>
      </c>
      <c r="AR5">
        <v>515</v>
      </c>
      <c r="AS5">
        <v>5.878995433789954E-2</v>
      </c>
      <c r="AT5">
        <v>8203</v>
      </c>
      <c r="AU5">
        <v>0.93641552511415527</v>
      </c>
      <c r="AV5">
        <v>0</v>
      </c>
      <c r="AW5">
        <v>0</v>
      </c>
      <c r="AX5">
        <v>112</v>
      </c>
      <c r="AY5">
        <v>3.8356164383561653E-2</v>
      </c>
      <c r="AZ5">
        <v>8648</v>
      </c>
      <c r="BA5">
        <v>0.9872146118721461</v>
      </c>
      <c r="BB5">
        <v>0</v>
      </c>
      <c r="BC5">
        <v>0</v>
      </c>
      <c r="BD5">
        <v>2385</v>
      </c>
      <c r="BE5">
        <v>0.27226027397260272</v>
      </c>
      <c r="BF5">
        <v>6375</v>
      </c>
      <c r="BG5">
        <v>0.72773972602739723</v>
      </c>
      <c r="BH5">
        <v>1897.5</v>
      </c>
      <c r="BI5">
        <v>707.82</v>
      </c>
      <c r="BJ5">
        <v>757.82</v>
      </c>
      <c r="BK5">
        <v>52.120282802331452</v>
      </c>
      <c r="BL5">
        <v>1392.62</v>
      </c>
      <c r="BM5">
        <v>8.1300000000000008</v>
      </c>
      <c r="BN5">
        <v>0</v>
      </c>
      <c r="BO5" t="s">
        <v>58</v>
      </c>
      <c r="BP5">
        <v>1957.330059970089</v>
      </c>
      <c r="BQ5">
        <v>207</v>
      </c>
      <c r="BR5">
        <v>255.19499999999999</v>
      </c>
      <c r="BS5">
        <v>386.36999999999989</v>
      </c>
      <c r="BT5">
        <v>2463.498660084158</v>
      </c>
      <c r="BU5">
        <v>749.45861959009596</v>
      </c>
      <c r="BV5">
        <v>1714.040040494061</v>
      </c>
      <c r="BW5">
        <v>-1363.4817203692719</v>
      </c>
      <c r="BX5">
        <v>0</v>
      </c>
      <c r="BY5">
        <v>8.7481202552037303</v>
      </c>
      <c r="BZ5">
        <v>1957.330059970089</v>
      </c>
      <c r="CA5">
        <v>0</v>
      </c>
      <c r="CB5" t="s">
        <v>59</v>
      </c>
      <c r="CC5">
        <v>1738.3571409345129</v>
      </c>
      <c r="CD5">
        <v>207</v>
      </c>
      <c r="CE5">
        <v>255.19499999999999</v>
      </c>
      <c r="CF5">
        <v>386.36999999999989</v>
      </c>
      <c r="CG5">
        <v>2099.5711131514859</v>
      </c>
      <c r="CH5">
        <v>639.91903996468409</v>
      </c>
      <c r="CI5">
        <v>1459.652073186802</v>
      </c>
      <c r="CJ5">
        <v>-1213.590019234151</v>
      </c>
      <c r="CK5">
        <v>0</v>
      </c>
      <c r="CL5">
        <v>3.8110470171784532</v>
      </c>
      <c r="CM5">
        <v>1738.3571409345129</v>
      </c>
      <c r="CN5">
        <v>0</v>
      </c>
    </row>
    <row r="6" spans="1:92" x14ac:dyDescent="0.3">
      <c r="A6" t="s">
        <v>2</v>
      </c>
      <c r="B6" t="s">
        <v>23</v>
      </c>
      <c r="C6" t="s">
        <v>23</v>
      </c>
      <c r="D6" t="s">
        <v>132</v>
      </c>
      <c r="E6" t="s">
        <v>61</v>
      </c>
      <c r="F6" t="s">
        <v>133</v>
      </c>
      <c r="G6" t="s">
        <v>134</v>
      </c>
      <c r="H6" t="s">
        <v>135</v>
      </c>
      <c r="K6">
        <v>3650</v>
      </c>
      <c r="L6">
        <v>24</v>
      </c>
      <c r="M6">
        <v>29.4</v>
      </c>
      <c r="N6">
        <v>21.9</v>
      </c>
      <c r="O6">
        <v>21.79</v>
      </c>
      <c r="P6">
        <v>25.82</v>
      </c>
      <c r="Q6">
        <v>28.56</v>
      </c>
      <c r="R6">
        <v>20.85</v>
      </c>
      <c r="S6">
        <v>21.25</v>
      </c>
      <c r="T6">
        <v>24.9</v>
      </c>
      <c r="U6">
        <v>28.98</v>
      </c>
      <c r="V6">
        <v>21.37</v>
      </c>
      <c r="W6">
        <v>21.52</v>
      </c>
      <c r="X6">
        <v>0</v>
      </c>
      <c r="Y6">
        <v>0</v>
      </c>
      <c r="Z6">
        <v>3647</v>
      </c>
      <c r="AA6">
        <v>0.99917808219178084</v>
      </c>
      <c r="AB6">
        <v>3</v>
      </c>
      <c r="AC6">
        <v>8.2191780821917813E-4</v>
      </c>
      <c r="AD6">
        <v>0</v>
      </c>
      <c r="AE6">
        <v>0</v>
      </c>
      <c r="AF6">
        <v>8692</v>
      </c>
      <c r="AG6">
        <v>0.99223744292237448</v>
      </c>
      <c r="AH6">
        <v>68</v>
      </c>
      <c r="AI6">
        <v>7.7625570776255707E-3</v>
      </c>
      <c r="AJ6">
        <v>0</v>
      </c>
      <c r="AK6">
        <v>0</v>
      </c>
      <c r="AL6">
        <v>0</v>
      </c>
      <c r="AM6">
        <v>0</v>
      </c>
      <c r="AN6">
        <v>3650</v>
      </c>
      <c r="AO6">
        <v>1</v>
      </c>
      <c r="AP6">
        <v>113</v>
      </c>
      <c r="AQ6">
        <v>1.289954337899543E-2</v>
      </c>
      <c r="AR6">
        <v>309</v>
      </c>
      <c r="AS6">
        <v>3.5273972602739727E-2</v>
      </c>
      <c r="AT6">
        <v>8338</v>
      </c>
      <c r="AU6">
        <v>0.95182648401826486</v>
      </c>
      <c r="AV6">
        <v>0</v>
      </c>
      <c r="AW6">
        <v>0</v>
      </c>
      <c r="AX6">
        <v>1267</v>
      </c>
      <c r="AY6">
        <v>0.34712328767123279</v>
      </c>
      <c r="AZ6">
        <v>7493</v>
      </c>
      <c r="BA6">
        <v>0.85536529680365292</v>
      </c>
      <c r="BB6">
        <v>5</v>
      </c>
      <c r="BC6">
        <v>5.7077625570776253E-4</v>
      </c>
      <c r="BD6">
        <v>2847</v>
      </c>
      <c r="BE6">
        <v>0.32500000000000001</v>
      </c>
      <c r="BF6">
        <v>5908</v>
      </c>
      <c r="BG6">
        <v>0.67442922374429226</v>
      </c>
      <c r="BH6">
        <v>1669.84</v>
      </c>
      <c r="BI6">
        <v>586.55999999999995</v>
      </c>
      <c r="BJ6">
        <v>657.42</v>
      </c>
      <c r="BK6">
        <v>52.018846608780549</v>
      </c>
      <c r="BL6">
        <v>53.32</v>
      </c>
      <c r="BM6">
        <v>150.96</v>
      </c>
      <c r="BN6">
        <v>0</v>
      </c>
      <c r="BO6" t="s">
        <v>62</v>
      </c>
      <c r="BP6">
        <v>634.99458608121972</v>
      </c>
      <c r="BQ6">
        <v>162</v>
      </c>
      <c r="BR6">
        <v>109.4562500000001</v>
      </c>
      <c r="BS6">
        <v>0</v>
      </c>
      <c r="BT6">
        <v>-110.31692191957769</v>
      </c>
      <c r="BU6">
        <v>0</v>
      </c>
      <c r="BV6">
        <v>-110.31692191957769</v>
      </c>
      <c r="BW6">
        <v>337.73436908369132</v>
      </c>
      <c r="BX6">
        <v>0</v>
      </c>
      <c r="BY6">
        <v>136.1208889171061</v>
      </c>
      <c r="BZ6">
        <v>634.99458608121972</v>
      </c>
      <c r="CA6">
        <v>0</v>
      </c>
      <c r="CB6" t="s">
        <v>63</v>
      </c>
      <c r="CC6">
        <v>779.83214368594179</v>
      </c>
      <c r="CD6">
        <v>162</v>
      </c>
      <c r="CE6">
        <v>109.4562500000001</v>
      </c>
      <c r="CF6">
        <v>0</v>
      </c>
      <c r="CG6">
        <v>-16.118920652828621</v>
      </c>
      <c r="CH6">
        <v>0</v>
      </c>
      <c r="CI6">
        <v>-16.118920652828621</v>
      </c>
      <c r="CJ6">
        <v>51.159278119220929</v>
      </c>
      <c r="CK6">
        <v>0</v>
      </c>
      <c r="CL6">
        <v>473.3355362195494</v>
      </c>
      <c r="CM6">
        <v>779.83214368594179</v>
      </c>
      <c r="CN6">
        <v>0</v>
      </c>
    </row>
    <row r="7" spans="1:92" x14ac:dyDescent="0.3">
      <c r="A7" t="s">
        <v>2</v>
      </c>
      <c r="B7" t="s">
        <v>23</v>
      </c>
      <c r="C7" t="s">
        <v>23</v>
      </c>
      <c r="D7" t="s">
        <v>132</v>
      </c>
      <c r="E7" t="s">
        <v>64</v>
      </c>
      <c r="F7" t="s">
        <v>133</v>
      </c>
      <c r="G7" t="s">
        <v>134</v>
      </c>
      <c r="H7" t="s">
        <v>135</v>
      </c>
      <c r="K7">
        <v>3650</v>
      </c>
      <c r="L7">
        <v>24</v>
      </c>
      <c r="M7">
        <v>29.4</v>
      </c>
      <c r="N7">
        <v>21.9</v>
      </c>
      <c r="O7">
        <v>21.8</v>
      </c>
      <c r="P7">
        <v>25.85</v>
      </c>
      <c r="Q7">
        <v>28.56</v>
      </c>
      <c r="R7">
        <v>20.86</v>
      </c>
      <c r="S7">
        <v>21.25</v>
      </c>
      <c r="T7">
        <v>24.91</v>
      </c>
      <c r="U7">
        <v>28.98</v>
      </c>
      <c r="V7">
        <v>21.38</v>
      </c>
      <c r="W7">
        <v>21.52</v>
      </c>
      <c r="X7">
        <v>0</v>
      </c>
      <c r="Y7">
        <v>0</v>
      </c>
      <c r="Z7">
        <v>3647</v>
      </c>
      <c r="AA7">
        <v>0.99917808219178084</v>
      </c>
      <c r="AB7">
        <v>3</v>
      </c>
      <c r="AC7">
        <v>8.2191780821917813E-4</v>
      </c>
      <c r="AD7">
        <v>0</v>
      </c>
      <c r="AE7">
        <v>0</v>
      </c>
      <c r="AF7">
        <v>8692</v>
      </c>
      <c r="AG7">
        <v>0.99223744292237448</v>
      </c>
      <c r="AH7">
        <v>68</v>
      </c>
      <c r="AI7">
        <v>7.7625570776255707E-3</v>
      </c>
      <c r="AJ7">
        <v>0</v>
      </c>
      <c r="AK7">
        <v>0</v>
      </c>
      <c r="AL7">
        <v>0</v>
      </c>
      <c r="AM7">
        <v>0</v>
      </c>
      <c r="AN7">
        <v>3650</v>
      </c>
      <c r="AO7">
        <v>1</v>
      </c>
      <c r="AP7">
        <v>114</v>
      </c>
      <c r="AQ7">
        <v>1.301369863013699E-2</v>
      </c>
      <c r="AR7">
        <v>311</v>
      </c>
      <c r="AS7">
        <v>3.5502283105022833E-2</v>
      </c>
      <c r="AT7">
        <v>8335</v>
      </c>
      <c r="AU7">
        <v>0.95148401826484019</v>
      </c>
      <c r="AV7">
        <v>0</v>
      </c>
      <c r="AW7">
        <v>0</v>
      </c>
      <c r="AX7">
        <v>1259</v>
      </c>
      <c r="AY7">
        <v>0.34493150684931512</v>
      </c>
      <c r="AZ7">
        <v>7501</v>
      </c>
      <c r="BA7">
        <v>0.85627853881278537</v>
      </c>
      <c r="BB7">
        <v>5</v>
      </c>
      <c r="BC7">
        <v>5.7077625570776253E-4</v>
      </c>
      <c r="BD7">
        <v>2841</v>
      </c>
      <c r="BE7">
        <v>0.32431506849315073</v>
      </c>
      <c r="BF7">
        <v>5914</v>
      </c>
      <c r="BG7">
        <v>0.6751141552511416</v>
      </c>
      <c r="BH7">
        <v>1672.06</v>
      </c>
      <c r="BI7">
        <v>592.35</v>
      </c>
      <c r="BJ7">
        <v>660.71</v>
      </c>
      <c r="BK7">
        <v>52.012555878763031</v>
      </c>
      <c r="BL7">
        <v>55.02</v>
      </c>
      <c r="BM7">
        <v>150.5</v>
      </c>
      <c r="BN7">
        <v>0</v>
      </c>
      <c r="BO7" t="s">
        <v>62</v>
      </c>
      <c r="BP7">
        <v>642.63163361772718</v>
      </c>
      <c r="BQ7">
        <v>162</v>
      </c>
      <c r="BR7">
        <v>109.4562500000001</v>
      </c>
      <c r="BS7">
        <v>0</v>
      </c>
      <c r="BT7">
        <v>-112.8941074056255</v>
      </c>
      <c r="BU7">
        <v>0</v>
      </c>
      <c r="BV7">
        <v>-112.8941074056255</v>
      </c>
      <c r="BW7">
        <v>346.64645179752569</v>
      </c>
      <c r="BX7">
        <v>0</v>
      </c>
      <c r="BY7">
        <v>137.4230392258269</v>
      </c>
      <c r="BZ7">
        <v>642.63163361772718</v>
      </c>
      <c r="CA7">
        <v>0</v>
      </c>
      <c r="CB7" t="s">
        <v>63</v>
      </c>
      <c r="CC7">
        <v>793.06544287326835</v>
      </c>
      <c r="CD7">
        <v>162</v>
      </c>
      <c r="CE7">
        <v>109.4562500000001</v>
      </c>
      <c r="CF7">
        <v>0</v>
      </c>
      <c r="CG7">
        <v>-18.93934039007743</v>
      </c>
      <c r="CH7">
        <v>0</v>
      </c>
      <c r="CI7">
        <v>-18.93934039007743</v>
      </c>
      <c r="CJ7">
        <v>59.404804636774188</v>
      </c>
      <c r="CK7">
        <v>0</v>
      </c>
      <c r="CL7">
        <v>481.14372862657149</v>
      </c>
      <c r="CM7">
        <v>793.06544287326835</v>
      </c>
      <c r="CN7">
        <v>0</v>
      </c>
    </row>
    <row r="8" spans="1:92" x14ac:dyDescent="0.3">
      <c r="A8" t="s">
        <v>2</v>
      </c>
      <c r="B8" t="s">
        <v>23</v>
      </c>
      <c r="C8" t="s">
        <v>23</v>
      </c>
      <c r="D8" t="s">
        <v>132</v>
      </c>
      <c r="E8" t="s">
        <v>65</v>
      </c>
      <c r="F8" t="s">
        <v>133</v>
      </c>
      <c r="G8" t="s">
        <v>134</v>
      </c>
      <c r="H8" t="s">
        <v>135</v>
      </c>
      <c r="K8">
        <v>3650</v>
      </c>
      <c r="L8">
        <v>24</v>
      </c>
      <c r="M8">
        <v>30.82</v>
      </c>
      <c r="N8">
        <v>21.66</v>
      </c>
      <c r="O8">
        <v>22.08</v>
      </c>
      <c r="P8">
        <v>26.18</v>
      </c>
      <c r="Q8">
        <v>30.03</v>
      </c>
      <c r="R8">
        <v>20.56</v>
      </c>
      <c r="S8">
        <v>21.48</v>
      </c>
      <c r="T8">
        <v>25.08</v>
      </c>
      <c r="U8">
        <v>30.43</v>
      </c>
      <c r="V8">
        <v>21.11</v>
      </c>
      <c r="W8">
        <v>21.78</v>
      </c>
      <c r="X8">
        <v>0</v>
      </c>
      <c r="Y8">
        <v>0</v>
      </c>
      <c r="Z8">
        <v>3646</v>
      </c>
      <c r="AA8">
        <v>0.99890410958904108</v>
      </c>
      <c r="AB8">
        <v>4</v>
      </c>
      <c r="AC8">
        <v>1.095890410958904E-3</v>
      </c>
      <c r="AD8">
        <v>20</v>
      </c>
      <c r="AE8">
        <v>2.2831050228310501E-3</v>
      </c>
      <c r="AF8">
        <v>8489</v>
      </c>
      <c r="AG8">
        <v>0.96906392694063925</v>
      </c>
      <c r="AH8">
        <v>251</v>
      </c>
      <c r="AI8">
        <v>2.8652968036529679E-2</v>
      </c>
      <c r="AJ8">
        <v>0</v>
      </c>
      <c r="AK8">
        <v>0</v>
      </c>
      <c r="AL8">
        <v>17</v>
      </c>
      <c r="AM8">
        <v>4.6575342465753422E-3</v>
      </c>
      <c r="AN8">
        <v>3633</v>
      </c>
      <c r="AO8">
        <v>0.99534246575342467</v>
      </c>
      <c r="AP8">
        <v>358</v>
      </c>
      <c r="AQ8">
        <v>4.0867579908675802E-2</v>
      </c>
      <c r="AR8">
        <v>286</v>
      </c>
      <c r="AS8">
        <v>3.2648401826484021E-2</v>
      </c>
      <c r="AT8">
        <v>8116</v>
      </c>
      <c r="AU8">
        <v>0.92648401826484017</v>
      </c>
      <c r="AV8">
        <v>0</v>
      </c>
      <c r="AW8">
        <v>0</v>
      </c>
      <c r="AX8">
        <v>1459</v>
      </c>
      <c r="AY8">
        <v>0.39972602739726032</v>
      </c>
      <c r="AZ8">
        <v>7301</v>
      </c>
      <c r="BA8">
        <v>0.83344748858447493</v>
      </c>
      <c r="BB8">
        <v>61</v>
      </c>
      <c r="BC8">
        <v>6.9634703196347044E-3</v>
      </c>
      <c r="BD8">
        <v>2728</v>
      </c>
      <c r="BE8">
        <v>0.31141552511415532</v>
      </c>
      <c r="BF8">
        <v>5971</v>
      </c>
      <c r="BG8">
        <v>0.68162100456621</v>
      </c>
      <c r="BH8">
        <v>2824.46</v>
      </c>
      <c r="BI8">
        <v>913.1</v>
      </c>
      <c r="BJ8">
        <v>1135.8599999999999</v>
      </c>
      <c r="BK8">
        <v>52.725271021139619</v>
      </c>
      <c r="BL8">
        <v>45.02</v>
      </c>
      <c r="BM8">
        <v>256.39</v>
      </c>
      <c r="BN8">
        <v>0</v>
      </c>
      <c r="BO8" t="s">
        <v>62</v>
      </c>
      <c r="BP8">
        <v>767.59966142286862</v>
      </c>
      <c r="BQ8">
        <v>162</v>
      </c>
      <c r="BR8">
        <v>121.325</v>
      </c>
      <c r="BS8">
        <v>0</v>
      </c>
      <c r="BT8">
        <v>-188.96849832783741</v>
      </c>
      <c r="BU8">
        <v>0</v>
      </c>
      <c r="BV8">
        <v>-188.96849832783741</v>
      </c>
      <c r="BW8">
        <v>466.13678937280378</v>
      </c>
      <c r="BX8">
        <v>0</v>
      </c>
      <c r="BY8">
        <v>207.10637037790221</v>
      </c>
      <c r="BZ8">
        <v>767.59966142286862</v>
      </c>
      <c r="CA8">
        <v>0</v>
      </c>
      <c r="CB8" t="s">
        <v>63</v>
      </c>
      <c r="CC8">
        <v>1123.3747909740359</v>
      </c>
      <c r="CD8">
        <v>162</v>
      </c>
      <c r="CE8">
        <v>121.325</v>
      </c>
      <c r="CF8">
        <v>0</v>
      </c>
      <c r="CG8">
        <v>-49.87525811660359</v>
      </c>
      <c r="CH8">
        <v>0</v>
      </c>
      <c r="CI8">
        <v>-49.87525811660359</v>
      </c>
      <c r="CJ8">
        <v>209.88653882240209</v>
      </c>
      <c r="CK8">
        <v>0</v>
      </c>
      <c r="CL8">
        <v>680.03851026823713</v>
      </c>
      <c r="CM8">
        <v>1123.3747909740359</v>
      </c>
      <c r="CN8">
        <v>0</v>
      </c>
    </row>
    <row r="9" spans="1:92" x14ac:dyDescent="0.3">
      <c r="A9" t="s">
        <v>2</v>
      </c>
      <c r="B9" t="s">
        <v>23</v>
      </c>
      <c r="C9" t="s">
        <v>23</v>
      </c>
      <c r="D9" t="s">
        <v>132</v>
      </c>
      <c r="E9" t="s">
        <v>66</v>
      </c>
      <c r="F9" t="s">
        <v>133</v>
      </c>
      <c r="G9" t="s">
        <v>134</v>
      </c>
      <c r="H9" t="s">
        <v>135</v>
      </c>
      <c r="K9">
        <v>3650</v>
      </c>
      <c r="L9">
        <v>24</v>
      </c>
      <c r="M9">
        <v>24.85</v>
      </c>
      <c r="N9">
        <v>22.09</v>
      </c>
      <c r="O9">
        <v>21.36</v>
      </c>
      <c r="P9">
        <v>24.84</v>
      </c>
      <c r="Q9">
        <v>24.84</v>
      </c>
      <c r="R9">
        <v>21.09</v>
      </c>
      <c r="S9">
        <v>20.93</v>
      </c>
      <c r="T9">
        <v>24.42</v>
      </c>
      <c r="U9">
        <v>24.84</v>
      </c>
      <c r="V9">
        <v>21.59</v>
      </c>
      <c r="W9">
        <v>21.15</v>
      </c>
      <c r="X9">
        <v>0</v>
      </c>
      <c r="Y9">
        <v>0</v>
      </c>
      <c r="Z9">
        <v>3650</v>
      </c>
      <c r="AA9">
        <v>1</v>
      </c>
      <c r="AB9">
        <v>0</v>
      </c>
      <c r="AC9">
        <v>0</v>
      </c>
      <c r="AD9">
        <v>0</v>
      </c>
      <c r="AE9">
        <v>0</v>
      </c>
      <c r="AF9">
        <v>8760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3650</v>
      </c>
      <c r="AO9">
        <v>1</v>
      </c>
      <c r="AP9">
        <v>0</v>
      </c>
      <c r="AQ9">
        <v>0</v>
      </c>
      <c r="AR9">
        <v>367</v>
      </c>
      <c r="AS9">
        <v>4.1894977168949771E-2</v>
      </c>
      <c r="AT9">
        <v>8393</v>
      </c>
      <c r="AU9">
        <v>0.95810502283105026</v>
      </c>
      <c r="AV9">
        <v>0</v>
      </c>
      <c r="AW9">
        <v>0</v>
      </c>
      <c r="AX9">
        <v>1024</v>
      </c>
      <c r="AY9">
        <v>0.28054794520547938</v>
      </c>
      <c r="AZ9">
        <v>7736</v>
      </c>
      <c r="BA9">
        <v>0.88310502283105019</v>
      </c>
      <c r="BB9">
        <v>0</v>
      </c>
      <c r="BC9">
        <v>0</v>
      </c>
      <c r="BD9">
        <v>3262</v>
      </c>
      <c r="BE9">
        <v>0.37237442922374431</v>
      </c>
      <c r="BF9">
        <v>5498</v>
      </c>
      <c r="BG9">
        <v>0.62762557077625569</v>
      </c>
      <c r="BH9">
        <v>0</v>
      </c>
      <c r="BI9">
        <v>0</v>
      </c>
      <c r="BJ9">
        <v>0</v>
      </c>
      <c r="BL9">
        <v>25.89</v>
      </c>
      <c r="BM9">
        <v>35.130000000000003</v>
      </c>
      <c r="BN9">
        <v>0</v>
      </c>
      <c r="BO9" t="s">
        <v>62</v>
      </c>
      <c r="BP9">
        <v>163.8070805108828</v>
      </c>
      <c r="BQ9">
        <v>81</v>
      </c>
      <c r="BR9">
        <v>39.825000000000003</v>
      </c>
      <c r="BS9">
        <v>0</v>
      </c>
      <c r="BT9">
        <v>0</v>
      </c>
      <c r="BU9">
        <v>0</v>
      </c>
      <c r="BV9">
        <v>0</v>
      </c>
      <c r="BW9">
        <v>21.199313981542868</v>
      </c>
      <c r="BX9">
        <v>0</v>
      </c>
      <c r="BY9">
        <v>21.782766529339909</v>
      </c>
      <c r="BZ9">
        <v>163.8070805108828</v>
      </c>
      <c r="CA9">
        <v>0</v>
      </c>
      <c r="CB9" t="s">
        <v>67</v>
      </c>
      <c r="CC9">
        <v>216.8281874172971</v>
      </c>
      <c r="CD9">
        <v>81</v>
      </c>
      <c r="CE9">
        <v>39.825000000000003</v>
      </c>
      <c r="CF9">
        <v>0</v>
      </c>
      <c r="CG9">
        <v>0</v>
      </c>
      <c r="CH9">
        <v>0</v>
      </c>
      <c r="CI9">
        <v>0</v>
      </c>
      <c r="CJ9">
        <v>-21.02790805116463</v>
      </c>
      <c r="CK9">
        <v>0</v>
      </c>
      <c r="CL9">
        <v>117.0310954684617</v>
      </c>
      <c r="CM9">
        <v>216.8281874172971</v>
      </c>
      <c r="CN9">
        <v>0</v>
      </c>
    </row>
    <row r="10" spans="1:92" x14ac:dyDescent="0.3">
      <c r="A10" t="s">
        <v>2</v>
      </c>
      <c r="B10" t="s">
        <v>27</v>
      </c>
      <c r="C10" t="s">
        <v>27</v>
      </c>
      <c r="D10" t="s">
        <v>132</v>
      </c>
      <c r="E10" t="s">
        <v>53</v>
      </c>
      <c r="F10" t="s">
        <v>133</v>
      </c>
      <c r="G10" t="s">
        <v>136</v>
      </c>
      <c r="H10" t="s">
        <v>135</v>
      </c>
      <c r="K10">
        <v>2920</v>
      </c>
      <c r="L10">
        <v>32.31</v>
      </c>
      <c r="M10">
        <v>32.31</v>
      </c>
      <c r="N10">
        <v>22.29</v>
      </c>
      <c r="O10">
        <v>20.49</v>
      </c>
      <c r="P10">
        <v>32.33</v>
      </c>
      <c r="Q10">
        <v>32.33</v>
      </c>
      <c r="R10">
        <v>22.55</v>
      </c>
      <c r="S10">
        <v>20.6</v>
      </c>
      <c r="T10">
        <v>31.82</v>
      </c>
      <c r="U10">
        <v>31.82</v>
      </c>
      <c r="V10">
        <v>22.42</v>
      </c>
      <c r="W10">
        <v>20.55</v>
      </c>
      <c r="X10">
        <v>444</v>
      </c>
      <c r="Y10">
        <v>0.15205479452054799</v>
      </c>
      <c r="Z10">
        <v>1735</v>
      </c>
      <c r="AA10">
        <v>0.59417808219178081</v>
      </c>
      <c r="AB10">
        <v>741</v>
      </c>
      <c r="AC10">
        <v>0.25376712328767131</v>
      </c>
      <c r="AD10">
        <v>707</v>
      </c>
      <c r="AE10">
        <v>8.0707762557077622E-2</v>
      </c>
      <c r="AF10">
        <v>5772</v>
      </c>
      <c r="AG10">
        <v>0.65890410958904111</v>
      </c>
      <c r="AH10">
        <v>2281</v>
      </c>
      <c r="AI10">
        <v>0.26038812785388132</v>
      </c>
      <c r="AJ10">
        <v>524</v>
      </c>
      <c r="AK10">
        <v>0.17945205479452059</v>
      </c>
      <c r="AL10">
        <v>316</v>
      </c>
      <c r="AM10">
        <v>0.10821917808219179</v>
      </c>
      <c r="AN10">
        <v>2080</v>
      </c>
      <c r="AO10">
        <v>0.71232876712328763</v>
      </c>
      <c r="AP10">
        <v>834</v>
      </c>
      <c r="AQ10">
        <v>9.5205479452054792E-2</v>
      </c>
      <c r="AR10">
        <v>2229</v>
      </c>
      <c r="AS10">
        <v>0.25445205479452049</v>
      </c>
      <c r="AT10">
        <v>5697</v>
      </c>
      <c r="AU10">
        <v>0.65034246575342469</v>
      </c>
      <c r="AV10">
        <v>249</v>
      </c>
      <c r="AW10">
        <v>8.5273972602739723E-2</v>
      </c>
      <c r="AX10">
        <v>998</v>
      </c>
      <c r="AY10">
        <v>0.34178082191780818</v>
      </c>
      <c r="AZ10">
        <v>7513</v>
      </c>
      <c r="BA10">
        <v>0.85764840182648405</v>
      </c>
      <c r="BB10">
        <v>369</v>
      </c>
      <c r="BC10">
        <v>4.2123287671232877E-2</v>
      </c>
      <c r="BD10">
        <v>5053</v>
      </c>
      <c r="BE10">
        <v>0.57682648401826486</v>
      </c>
      <c r="BF10">
        <v>3338</v>
      </c>
      <c r="BG10">
        <v>0.38105022831050228</v>
      </c>
      <c r="BH10">
        <v>9738.7900000000009</v>
      </c>
      <c r="BI10">
        <v>1208.97</v>
      </c>
      <c r="BJ10">
        <v>8366.8700000000008</v>
      </c>
      <c r="BK10">
        <v>48.563332755287718</v>
      </c>
      <c r="BL10">
        <v>0</v>
      </c>
      <c r="BM10">
        <v>0</v>
      </c>
      <c r="BN10">
        <v>0</v>
      </c>
    </row>
    <row r="11" spans="1:92" x14ac:dyDescent="0.3">
      <c r="A11" t="s">
        <v>2</v>
      </c>
      <c r="B11" t="s">
        <v>27</v>
      </c>
      <c r="C11" t="s">
        <v>27</v>
      </c>
      <c r="D11" t="s">
        <v>132</v>
      </c>
      <c r="E11" t="s">
        <v>54</v>
      </c>
      <c r="F11" t="s">
        <v>133</v>
      </c>
      <c r="G11" t="s">
        <v>136</v>
      </c>
      <c r="H11" t="s">
        <v>135</v>
      </c>
      <c r="K11">
        <v>2920</v>
      </c>
      <c r="L11">
        <v>24</v>
      </c>
      <c r="M11">
        <v>25.73</v>
      </c>
      <c r="N11">
        <v>22.97</v>
      </c>
      <c r="O11">
        <v>21.34</v>
      </c>
      <c r="P11">
        <v>26.63</v>
      </c>
      <c r="Q11">
        <v>26.63</v>
      </c>
      <c r="R11">
        <v>21.95</v>
      </c>
      <c r="S11">
        <v>20.82</v>
      </c>
      <c r="T11">
        <v>25.31</v>
      </c>
      <c r="U11">
        <v>25.76</v>
      </c>
      <c r="V11">
        <v>22.46</v>
      </c>
      <c r="W11">
        <v>21.08</v>
      </c>
      <c r="X11">
        <v>0</v>
      </c>
      <c r="Y11">
        <v>0</v>
      </c>
      <c r="Z11">
        <v>1256</v>
      </c>
      <c r="AA11">
        <v>0.43013698630136987</v>
      </c>
      <c r="AB11">
        <v>1664</v>
      </c>
      <c r="AC11">
        <v>0.56986301369863013</v>
      </c>
      <c r="AD11">
        <v>9</v>
      </c>
      <c r="AE11">
        <v>1.0273972602739729E-3</v>
      </c>
      <c r="AF11">
        <v>4538</v>
      </c>
      <c r="AG11">
        <v>0.51803652968036529</v>
      </c>
      <c r="AH11">
        <v>4213</v>
      </c>
      <c r="AI11">
        <v>0.48093607305936081</v>
      </c>
      <c r="AJ11">
        <v>0</v>
      </c>
      <c r="AK11">
        <v>0</v>
      </c>
      <c r="AL11">
        <v>2</v>
      </c>
      <c r="AM11">
        <v>6.8493150684931507E-4</v>
      </c>
      <c r="AN11">
        <v>2918</v>
      </c>
      <c r="AO11">
        <v>0.99931506849315066</v>
      </c>
      <c r="AP11">
        <v>0</v>
      </c>
      <c r="AQ11">
        <v>0</v>
      </c>
      <c r="AR11">
        <v>929</v>
      </c>
      <c r="AS11">
        <v>0.1060502283105023</v>
      </c>
      <c r="AT11">
        <v>7831</v>
      </c>
      <c r="AU11">
        <v>0.89394977168949774</v>
      </c>
      <c r="AV11">
        <v>0</v>
      </c>
      <c r="AW11">
        <v>0</v>
      </c>
      <c r="AX11">
        <v>404</v>
      </c>
      <c r="AY11">
        <v>0.1383561643835616</v>
      </c>
      <c r="AZ11">
        <v>8356</v>
      </c>
      <c r="BA11">
        <v>0.95388127853881277</v>
      </c>
      <c r="BB11">
        <v>0</v>
      </c>
      <c r="BC11">
        <v>0</v>
      </c>
      <c r="BD11">
        <v>3346</v>
      </c>
      <c r="BE11">
        <v>0.38196347031963468</v>
      </c>
      <c r="BF11">
        <v>5414</v>
      </c>
      <c r="BG11">
        <v>0.61803652968036527</v>
      </c>
      <c r="BH11">
        <v>1422.99</v>
      </c>
      <c r="BI11">
        <v>713.07</v>
      </c>
      <c r="BJ11">
        <v>1233.1600000000001</v>
      </c>
      <c r="BK11">
        <v>31.308463078766891</v>
      </c>
      <c r="BL11">
        <v>883.39</v>
      </c>
      <c r="BM11">
        <v>71.930000000000007</v>
      </c>
      <c r="BN11">
        <v>0</v>
      </c>
      <c r="BO11" t="s">
        <v>55</v>
      </c>
      <c r="BP11">
        <v>1560.4676764283161</v>
      </c>
      <c r="BQ11">
        <v>864</v>
      </c>
      <c r="BR11">
        <v>214.60624999999999</v>
      </c>
      <c r="BS11">
        <v>120</v>
      </c>
      <c r="BT11">
        <v>31.024242803529582</v>
      </c>
      <c r="BU11">
        <v>29.83210580470724</v>
      </c>
      <c r="BV11">
        <v>1.192136998822338</v>
      </c>
      <c r="BW11">
        <v>434.19156482310149</v>
      </c>
      <c r="BX11">
        <v>0</v>
      </c>
      <c r="BY11">
        <v>-103.3543811983152</v>
      </c>
      <c r="BZ11">
        <v>1560.4676764283161</v>
      </c>
      <c r="CA11">
        <v>0</v>
      </c>
      <c r="CB11" t="s">
        <v>55</v>
      </c>
      <c r="CC11">
        <v>1535.1584931677021</v>
      </c>
      <c r="CD11">
        <v>864</v>
      </c>
      <c r="CE11">
        <v>214.60624999999999</v>
      </c>
      <c r="CF11">
        <v>120</v>
      </c>
      <c r="CG11">
        <v>156.60069777493371</v>
      </c>
      <c r="CH11">
        <v>61.866367329089321</v>
      </c>
      <c r="CI11">
        <v>94.734330445844421</v>
      </c>
      <c r="CJ11">
        <v>260.40876548875809</v>
      </c>
      <c r="CK11">
        <v>0</v>
      </c>
      <c r="CL11">
        <v>-80.457220095990351</v>
      </c>
      <c r="CM11">
        <v>1535.1584931677021</v>
      </c>
      <c r="CN11">
        <v>0</v>
      </c>
    </row>
    <row r="12" spans="1:92" x14ac:dyDescent="0.3">
      <c r="A12" t="s">
        <v>2</v>
      </c>
      <c r="B12" t="s">
        <v>27</v>
      </c>
      <c r="C12" t="s">
        <v>27</v>
      </c>
      <c r="D12" t="s">
        <v>132</v>
      </c>
      <c r="E12" t="s">
        <v>57</v>
      </c>
      <c r="F12" t="s">
        <v>133</v>
      </c>
      <c r="G12" t="s">
        <v>136</v>
      </c>
      <c r="H12" t="s">
        <v>135</v>
      </c>
      <c r="K12">
        <v>2920</v>
      </c>
      <c r="L12">
        <v>24.01</v>
      </c>
      <c r="M12">
        <v>26.15</v>
      </c>
      <c r="N12">
        <v>23.67</v>
      </c>
      <c r="O12">
        <v>22.06</v>
      </c>
      <c r="P12">
        <v>30.47</v>
      </c>
      <c r="Q12">
        <v>30.47</v>
      </c>
      <c r="R12">
        <v>23.57</v>
      </c>
      <c r="S12">
        <v>21.75</v>
      </c>
      <c r="T12">
        <v>27.23</v>
      </c>
      <c r="U12">
        <v>27.23</v>
      </c>
      <c r="V12">
        <v>23.62</v>
      </c>
      <c r="W12">
        <v>21.9</v>
      </c>
      <c r="X12">
        <v>13</v>
      </c>
      <c r="Y12">
        <v>4.4520547945205479E-3</v>
      </c>
      <c r="Z12">
        <v>525</v>
      </c>
      <c r="AA12">
        <v>0.1797945205479452</v>
      </c>
      <c r="AB12">
        <v>2382</v>
      </c>
      <c r="AC12">
        <v>0.8157534246575342</v>
      </c>
      <c r="AD12">
        <v>30</v>
      </c>
      <c r="AE12">
        <v>3.4246575342465752E-3</v>
      </c>
      <c r="AF12">
        <v>3324</v>
      </c>
      <c r="AG12">
        <v>0.37945205479452049</v>
      </c>
      <c r="AH12">
        <v>5406</v>
      </c>
      <c r="AI12">
        <v>0.61712328767123292</v>
      </c>
      <c r="AJ12">
        <v>80</v>
      </c>
      <c r="AK12">
        <v>2.7397260273972601E-2</v>
      </c>
      <c r="AL12">
        <v>0</v>
      </c>
      <c r="AM12">
        <v>0</v>
      </c>
      <c r="AN12">
        <v>2840</v>
      </c>
      <c r="AO12">
        <v>0.9726027397260274</v>
      </c>
      <c r="AP12">
        <v>85</v>
      </c>
      <c r="AQ12">
        <v>9.7031963470319629E-3</v>
      </c>
      <c r="AR12">
        <v>450</v>
      </c>
      <c r="AS12">
        <v>5.1369863013698627E-2</v>
      </c>
      <c r="AT12">
        <v>8225</v>
      </c>
      <c r="AU12">
        <v>0.9389269406392694</v>
      </c>
      <c r="AV12">
        <v>0</v>
      </c>
      <c r="AW12">
        <v>0</v>
      </c>
      <c r="AX12">
        <v>75</v>
      </c>
      <c r="AY12">
        <v>2.568493150684931E-2</v>
      </c>
      <c r="AZ12">
        <v>8685</v>
      </c>
      <c r="BA12">
        <v>0.99143835616438358</v>
      </c>
      <c r="BB12">
        <v>0</v>
      </c>
      <c r="BC12">
        <v>0</v>
      </c>
      <c r="BD12">
        <v>2212</v>
      </c>
      <c r="BE12">
        <v>0.25251141552511408</v>
      </c>
      <c r="BF12">
        <v>6548</v>
      </c>
      <c r="BG12">
        <v>0.74748858447488586</v>
      </c>
      <c r="BH12">
        <v>3242.39</v>
      </c>
      <c r="BI12">
        <v>673.53</v>
      </c>
      <c r="BJ12">
        <v>2653.8</v>
      </c>
      <c r="BK12">
        <v>46.406580178462512</v>
      </c>
      <c r="BL12">
        <v>1561.6</v>
      </c>
      <c r="BM12">
        <v>5.79</v>
      </c>
      <c r="BN12">
        <v>0</v>
      </c>
      <c r="BO12" t="s">
        <v>58</v>
      </c>
      <c r="BP12">
        <v>2009.63914196724</v>
      </c>
      <c r="BQ12">
        <v>432</v>
      </c>
      <c r="BR12">
        <v>120.90625</v>
      </c>
      <c r="BS12">
        <v>120</v>
      </c>
      <c r="BT12">
        <v>4007.0205941279551</v>
      </c>
      <c r="BU12">
        <v>2893.8753765106221</v>
      </c>
      <c r="BV12">
        <v>1113.1452176173329</v>
      </c>
      <c r="BW12">
        <v>-2681.3887718846859</v>
      </c>
      <c r="BX12">
        <v>0</v>
      </c>
      <c r="BY12">
        <v>11.101069723971699</v>
      </c>
      <c r="BZ12">
        <v>2009.63914196724</v>
      </c>
      <c r="CA12">
        <v>0</v>
      </c>
      <c r="CB12" t="s">
        <v>59</v>
      </c>
      <c r="CC12">
        <v>1788.6299680849399</v>
      </c>
      <c r="CD12">
        <v>432</v>
      </c>
      <c r="CE12">
        <v>120.90625</v>
      </c>
      <c r="CF12">
        <v>120</v>
      </c>
      <c r="CG12">
        <v>3412.6891203985278</v>
      </c>
      <c r="CH12">
        <v>2474.130477918005</v>
      </c>
      <c r="CI12">
        <v>938.55864248052285</v>
      </c>
      <c r="CJ12">
        <v>-2307.2121245252802</v>
      </c>
      <c r="CK12">
        <v>0</v>
      </c>
      <c r="CL12">
        <v>10.24672221169112</v>
      </c>
      <c r="CM12">
        <v>1788.6299680849399</v>
      </c>
      <c r="CN12">
        <v>0</v>
      </c>
    </row>
    <row r="13" spans="1:92" x14ac:dyDescent="0.3">
      <c r="A13" t="s">
        <v>2</v>
      </c>
      <c r="B13" t="s">
        <v>27</v>
      </c>
      <c r="C13" t="s">
        <v>27</v>
      </c>
      <c r="D13" t="s">
        <v>132</v>
      </c>
      <c r="E13" t="s">
        <v>60</v>
      </c>
      <c r="F13" t="s">
        <v>133</v>
      </c>
      <c r="G13" t="s">
        <v>136</v>
      </c>
      <c r="H13" t="s">
        <v>135</v>
      </c>
      <c r="K13">
        <v>2920</v>
      </c>
      <c r="L13">
        <v>24.01</v>
      </c>
      <c r="M13">
        <v>26.24</v>
      </c>
      <c r="N13">
        <v>23.69</v>
      </c>
      <c r="O13">
        <v>22.07</v>
      </c>
      <c r="P13">
        <v>30.76</v>
      </c>
      <c r="Q13">
        <v>30.76</v>
      </c>
      <c r="R13">
        <v>23.71</v>
      </c>
      <c r="S13">
        <v>21.78</v>
      </c>
      <c r="T13">
        <v>27.38</v>
      </c>
      <c r="U13">
        <v>27.38</v>
      </c>
      <c r="V13">
        <v>23.7</v>
      </c>
      <c r="W13">
        <v>21.93</v>
      </c>
      <c r="X13">
        <v>2836</v>
      </c>
      <c r="Y13">
        <v>0.97123287671232872</v>
      </c>
      <c r="Z13">
        <v>0</v>
      </c>
      <c r="AA13">
        <v>0</v>
      </c>
      <c r="AB13">
        <v>84</v>
      </c>
      <c r="AC13">
        <v>2.8767123287671229E-2</v>
      </c>
      <c r="AD13">
        <v>7694</v>
      </c>
      <c r="AE13">
        <v>0.87831050228310503</v>
      </c>
      <c r="AF13">
        <v>0</v>
      </c>
      <c r="AG13">
        <v>0</v>
      </c>
      <c r="AH13">
        <v>1066</v>
      </c>
      <c r="AI13">
        <v>0.121689497716895</v>
      </c>
      <c r="AJ13">
        <v>106</v>
      </c>
      <c r="AK13">
        <v>3.6301369863013702E-2</v>
      </c>
      <c r="AL13">
        <v>0</v>
      </c>
      <c r="AM13">
        <v>0</v>
      </c>
      <c r="AN13">
        <v>2814</v>
      </c>
      <c r="AO13">
        <v>0.96369863013698631</v>
      </c>
      <c r="AP13">
        <v>111</v>
      </c>
      <c r="AQ13">
        <v>1.267123287671233E-2</v>
      </c>
      <c r="AR13">
        <v>470</v>
      </c>
      <c r="AS13">
        <v>5.3652968036529677E-2</v>
      </c>
      <c r="AT13">
        <v>8179</v>
      </c>
      <c r="AU13">
        <v>0.93367579908675802</v>
      </c>
      <c r="AV13">
        <v>0</v>
      </c>
      <c r="AW13">
        <v>0</v>
      </c>
      <c r="AX13">
        <v>68</v>
      </c>
      <c r="AY13">
        <v>2.328767123287671E-2</v>
      </c>
      <c r="AZ13">
        <v>8692</v>
      </c>
      <c r="BA13">
        <v>0.99223744292237448</v>
      </c>
      <c r="BB13">
        <v>0</v>
      </c>
      <c r="BC13">
        <v>0</v>
      </c>
      <c r="BD13">
        <v>2228</v>
      </c>
      <c r="BE13">
        <v>0.25433789954337899</v>
      </c>
      <c r="BF13">
        <v>6532</v>
      </c>
      <c r="BG13">
        <v>0.74566210045662096</v>
      </c>
      <c r="BH13">
        <v>3318.39</v>
      </c>
      <c r="BI13">
        <v>701.89</v>
      </c>
      <c r="BJ13">
        <v>2748.1</v>
      </c>
      <c r="BK13">
        <v>46.436978021839472</v>
      </c>
      <c r="BL13">
        <v>1583.19</v>
      </c>
      <c r="BM13">
        <v>5.65</v>
      </c>
      <c r="BN13">
        <v>0</v>
      </c>
      <c r="BO13" t="s">
        <v>58</v>
      </c>
      <c r="BP13">
        <v>2159.4728470628102</v>
      </c>
      <c r="BQ13">
        <v>207</v>
      </c>
      <c r="BR13">
        <v>255.19499999999999</v>
      </c>
      <c r="BS13">
        <v>386.36999999999989</v>
      </c>
      <c r="BT13">
        <v>4031.8220261520578</v>
      </c>
      <c r="BU13">
        <v>2923.2363315299208</v>
      </c>
      <c r="BV13">
        <v>1108.585694622137</v>
      </c>
      <c r="BW13">
        <v>-2730.56521310979</v>
      </c>
      <c r="BX13">
        <v>0</v>
      </c>
      <c r="BY13">
        <v>9.6510340205422835</v>
      </c>
      <c r="BZ13">
        <v>2159.4728470628102</v>
      </c>
      <c r="CA13">
        <v>0</v>
      </c>
      <c r="CB13" t="s">
        <v>68</v>
      </c>
      <c r="CC13">
        <v>1937.815157894699</v>
      </c>
      <c r="CD13">
        <v>207</v>
      </c>
      <c r="CE13">
        <v>255.19499999999999</v>
      </c>
      <c r="CF13">
        <v>386.36999999999989</v>
      </c>
      <c r="CG13">
        <v>3007.9997352851569</v>
      </c>
      <c r="CH13">
        <v>2196.3097088461732</v>
      </c>
      <c r="CI13">
        <v>811.69002643898421</v>
      </c>
      <c r="CJ13">
        <v>-1917.907243037007</v>
      </c>
      <c r="CK13">
        <v>0</v>
      </c>
      <c r="CL13">
        <v>-0.84233435345026919</v>
      </c>
      <c r="CM13">
        <v>1937.815157894699</v>
      </c>
      <c r="CN13">
        <v>0</v>
      </c>
    </row>
    <row r="14" spans="1:92" x14ac:dyDescent="0.3">
      <c r="A14" t="s">
        <v>2</v>
      </c>
      <c r="B14" t="s">
        <v>27</v>
      </c>
      <c r="C14" t="s">
        <v>27</v>
      </c>
      <c r="D14" t="s">
        <v>132</v>
      </c>
      <c r="E14" t="s">
        <v>61</v>
      </c>
      <c r="F14" t="s">
        <v>133</v>
      </c>
      <c r="G14" t="s">
        <v>136</v>
      </c>
      <c r="H14" t="s">
        <v>135</v>
      </c>
      <c r="K14">
        <v>3650</v>
      </c>
      <c r="L14">
        <v>24.01</v>
      </c>
      <c r="M14">
        <v>29.94</v>
      </c>
      <c r="N14">
        <v>22.02</v>
      </c>
      <c r="O14">
        <v>22.02</v>
      </c>
      <c r="P14">
        <v>26.27</v>
      </c>
      <c r="Q14">
        <v>29.4</v>
      </c>
      <c r="R14">
        <v>21.03</v>
      </c>
      <c r="S14">
        <v>21.54</v>
      </c>
      <c r="T14">
        <v>25.12</v>
      </c>
      <c r="U14">
        <v>29.67</v>
      </c>
      <c r="V14">
        <v>21.53</v>
      </c>
      <c r="W14">
        <v>21.78</v>
      </c>
      <c r="X14">
        <v>0</v>
      </c>
      <c r="Y14">
        <v>0</v>
      </c>
      <c r="Z14">
        <v>3645</v>
      </c>
      <c r="AA14">
        <v>0.99863013698630132</v>
      </c>
      <c r="AB14">
        <v>5</v>
      </c>
      <c r="AC14">
        <v>1.3698630136986299E-3</v>
      </c>
      <c r="AD14">
        <v>1</v>
      </c>
      <c r="AE14">
        <v>1.1415525114155249E-4</v>
      </c>
      <c r="AF14">
        <v>8630</v>
      </c>
      <c r="AG14">
        <v>0.98515981735159819</v>
      </c>
      <c r="AH14">
        <v>129</v>
      </c>
      <c r="AI14">
        <v>1.4726027397260271E-2</v>
      </c>
      <c r="AJ14">
        <v>0</v>
      </c>
      <c r="AK14">
        <v>0</v>
      </c>
      <c r="AL14">
        <v>0</v>
      </c>
      <c r="AM14">
        <v>0</v>
      </c>
      <c r="AN14">
        <v>3650</v>
      </c>
      <c r="AO14">
        <v>1</v>
      </c>
      <c r="AP14">
        <v>195</v>
      </c>
      <c r="AQ14">
        <v>2.2260273972602738E-2</v>
      </c>
      <c r="AR14">
        <v>256</v>
      </c>
      <c r="AS14">
        <v>2.9223744292237439E-2</v>
      </c>
      <c r="AT14">
        <v>8309</v>
      </c>
      <c r="AU14">
        <v>0.94851598173515983</v>
      </c>
      <c r="AV14">
        <v>0</v>
      </c>
      <c r="AW14">
        <v>0</v>
      </c>
      <c r="AX14">
        <v>1135</v>
      </c>
      <c r="AY14">
        <v>0.31095890410958898</v>
      </c>
      <c r="AZ14">
        <v>7625</v>
      </c>
      <c r="BA14">
        <v>0.87043378995433784</v>
      </c>
      <c r="BB14">
        <v>8</v>
      </c>
      <c r="BC14">
        <v>9.1324200913242006E-4</v>
      </c>
      <c r="BD14">
        <v>2528</v>
      </c>
      <c r="BE14">
        <v>0.28858447488584482</v>
      </c>
      <c r="BF14">
        <v>6224</v>
      </c>
      <c r="BG14">
        <v>0.71050228310502284</v>
      </c>
      <c r="BH14">
        <v>2912.17</v>
      </c>
      <c r="BI14">
        <v>586.05999999999995</v>
      </c>
      <c r="BJ14">
        <v>2385.81</v>
      </c>
      <c r="BK14">
        <v>46.217541207267701</v>
      </c>
      <c r="BL14">
        <v>79.59</v>
      </c>
      <c r="BM14">
        <v>132.82</v>
      </c>
      <c r="BN14">
        <v>0</v>
      </c>
      <c r="BO14" t="s">
        <v>62</v>
      </c>
      <c r="BP14">
        <v>760.06931228325504</v>
      </c>
      <c r="BQ14">
        <v>162</v>
      </c>
      <c r="BR14">
        <v>109.4562500000001</v>
      </c>
      <c r="BS14">
        <v>0</v>
      </c>
      <c r="BT14">
        <v>-122.6438643809992</v>
      </c>
      <c r="BU14">
        <v>0</v>
      </c>
      <c r="BV14">
        <v>-122.6438643809992</v>
      </c>
      <c r="BW14">
        <v>448.76401740742602</v>
      </c>
      <c r="BX14">
        <v>0</v>
      </c>
      <c r="BY14">
        <v>162.4929092568282</v>
      </c>
      <c r="BZ14">
        <v>760.06931228325504</v>
      </c>
      <c r="CA14">
        <v>0</v>
      </c>
      <c r="CB14" t="s">
        <v>63</v>
      </c>
      <c r="CC14">
        <v>965.9317601884552</v>
      </c>
      <c r="CD14">
        <v>162</v>
      </c>
      <c r="CE14">
        <v>109.4562500000001</v>
      </c>
      <c r="CF14">
        <v>0</v>
      </c>
      <c r="CG14">
        <v>-27.114843495442781</v>
      </c>
      <c r="CH14">
        <v>0</v>
      </c>
      <c r="CI14">
        <v>-27.114843495442781</v>
      </c>
      <c r="CJ14">
        <v>131.45119531288941</v>
      </c>
      <c r="CK14">
        <v>0</v>
      </c>
      <c r="CL14">
        <v>590.13915837100853</v>
      </c>
      <c r="CM14">
        <v>965.9317601884552</v>
      </c>
      <c r="CN14">
        <v>0</v>
      </c>
    </row>
    <row r="15" spans="1:92" x14ac:dyDescent="0.3">
      <c r="A15" t="s">
        <v>2</v>
      </c>
      <c r="B15" t="s">
        <v>27</v>
      </c>
      <c r="C15" t="s">
        <v>27</v>
      </c>
      <c r="D15" t="s">
        <v>132</v>
      </c>
      <c r="E15" t="s">
        <v>64</v>
      </c>
      <c r="F15" t="s">
        <v>133</v>
      </c>
      <c r="G15" t="s">
        <v>136</v>
      </c>
      <c r="H15" t="s">
        <v>135</v>
      </c>
      <c r="K15">
        <v>3650</v>
      </c>
      <c r="L15">
        <v>24.01</v>
      </c>
      <c r="M15">
        <v>29.94</v>
      </c>
      <c r="N15">
        <v>22.03</v>
      </c>
      <c r="O15">
        <v>22.03</v>
      </c>
      <c r="P15">
        <v>26.3</v>
      </c>
      <c r="Q15">
        <v>29.4</v>
      </c>
      <c r="R15">
        <v>21.05</v>
      </c>
      <c r="S15">
        <v>21.55</v>
      </c>
      <c r="T15">
        <v>25.13</v>
      </c>
      <c r="U15">
        <v>29.67</v>
      </c>
      <c r="V15">
        <v>21.54</v>
      </c>
      <c r="W15">
        <v>21.79</v>
      </c>
      <c r="X15">
        <v>0</v>
      </c>
      <c r="Y15">
        <v>0</v>
      </c>
      <c r="Z15">
        <v>3645</v>
      </c>
      <c r="AA15">
        <v>0.99863013698630132</v>
      </c>
      <c r="AB15">
        <v>5</v>
      </c>
      <c r="AC15">
        <v>1.3698630136986299E-3</v>
      </c>
      <c r="AD15">
        <v>1</v>
      </c>
      <c r="AE15">
        <v>1.1415525114155249E-4</v>
      </c>
      <c r="AF15">
        <v>8630</v>
      </c>
      <c r="AG15">
        <v>0.98515981735159819</v>
      </c>
      <c r="AH15">
        <v>129</v>
      </c>
      <c r="AI15">
        <v>1.4726027397260271E-2</v>
      </c>
      <c r="AJ15">
        <v>0</v>
      </c>
      <c r="AK15">
        <v>0</v>
      </c>
      <c r="AL15">
        <v>0</v>
      </c>
      <c r="AM15">
        <v>0</v>
      </c>
      <c r="AN15">
        <v>3650</v>
      </c>
      <c r="AO15">
        <v>1</v>
      </c>
      <c r="AP15">
        <v>200</v>
      </c>
      <c r="AQ15">
        <v>2.2831050228310501E-2</v>
      </c>
      <c r="AR15">
        <v>254</v>
      </c>
      <c r="AS15">
        <v>2.8995433789954339E-2</v>
      </c>
      <c r="AT15">
        <v>8306</v>
      </c>
      <c r="AU15">
        <v>0.94817351598173516</v>
      </c>
      <c r="AV15">
        <v>0</v>
      </c>
      <c r="AW15">
        <v>0</v>
      </c>
      <c r="AX15">
        <v>1124</v>
      </c>
      <c r="AY15">
        <v>0.30794520547945198</v>
      </c>
      <c r="AZ15">
        <v>7636</v>
      </c>
      <c r="BA15">
        <v>0.87168949771689497</v>
      </c>
      <c r="BB15">
        <v>8</v>
      </c>
      <c r="BC15">
        <v>9.1324200913242006E-4</v>
      </c>
      <c r="BD15">
        <v>2515</v>
      </c>
      <c r="BE15">
        <v>0.28710045662100458</v>
      </c>
      <c r="BF15">
        <v>6237</v>
      </c>
      <c r="BG15">
        <v>0.71198630136986296</v>
      </c>
      <c r="BH15">
        <v>2920.78</v>
      </c>
      <c r="BI15">
        <v>592.69000000000005</v>
      </c>
      <c r="BJ15">
        <v>2397.6999999999998</v>
      </c>
      <c r="BK15">
        <v>46.19840837295105</v>
      </c>
      <c r="BL15">
        <v>82.36</v>
      </c>
      <c r="BM15">
        <v>131.88999999999999</v>
      </c>
      <c r="BN15">
        <v>0</v>
      </c>
      <c r="BO15" t="s">
        <v>62</v>
      </c>
      <c r="BP15">
        <v>768.94552681656933</v>
      </c>
      <c r="BQ15">
        <v>162</v>
      </c>
      <c r="BR15">
        <v>109.4562500000001</v>
      </c>
      <c r="BS15">
        <v>0</v>
      </c>
      <c r="BT15">
        <v>-125.3173067434372</v>
      </c>
      <c r="BU15">
        <v>0</v>
      </c>
      <c r="BV15">
        <v>-125.3173067434372</v>
      </c>
      <c r="BW15">
        <v>458.86979487871452</v>
      </c>
      <c r="BX15">
        <v>0</v>
      </c>
      <c r="BY15">
        <v>163.936788681292</v>
      </c>
      <c r="BZ15">
        <v>768.94552681656933</v>
      </c>
      <c r="CA15">
        <v>0</v>
      </c>
      <c r="CB15" t="s">
        <v>63</v>
      </c>
      <c r="CC15">
        <v>983.58851212546324</v>
      </c>
      <c r="CD15">
        <v>162</v>
      </c>
      <c r="CE15">
        <v>109.4562500000001</v>
      </c>
      <c r="CF15">
        <v>0</v>
      </c>
      <c r="CG15">
        <v>-30.082086908117041</v>
      </c>
      <c r="CH15">
        <v>0</v>
      </c>
      <c r="CI15">
        <v>-30.082086908117041</v>
      </c>
      <c r="CJ15">
        <v>142.18364401828839</v>
      </c>
      <c r="CK15">
        <v>0</v>
      </c>
      <c r="CL15">
        <v>600.0307050152918</v>
      </c>
      <c r="CM15">
        <v>983.58851212546324</v>
      </c>
      <c r="CN15">
        <v>0</v>
      </c>
    </row>
    <row r="16" spans="1:92" x14ac:dyDescent="0.3">
      <c r="A16" t="s">
        <v>2</v>
      </c>
      <c r="B16" t="s">
        <v>27</v>
      </c>
      <c r="C16" t="s">
        <v>27</v>
      </c>
      <c r="D16" t="s">
        <v>132</v>
      </c>
      <c r="E16" t="s">
        <v>65</v>
      </c>
      <c r="F16" t="s">
        <v>133</v>
      </c>
      <c r="G16" t="s">
        <v>136</v>
      </c>
      <c r="H16" t="s">
        <v>135</v>
      </c>
      <c r="K16">
        <v>3650</v>
      </c>
      <c r="L16">
        <v>24.01</v>
      </c>
      <c r="M16">
        <v>31.27</v>
      </c>
      <c r="N16">
        <v>21.78</v>
      </c>
      <c r="O16">
        <v>22.35</v>
      </c>
      <c r="P16">
        <v>26.58</v>
      </c>
      <c r="Q16">
        <v>30.8</v>
      </c>
      <c r="R16">
        <v>20.74</v>
      </c>
      <c r="S16">
        <v>21.82</v>
      </c>
      <c r="T16">
        <v>25.27</v>
      </c>
      <c r="U16">
        <v>31.04</v>
      </c>
      <c r="V16">
        <v>21.26</v>
      </c>
      <c r="W16">
        <v>22.08</v>
      </c>
      <c r="X16">
        <v>0</v>
      </c>
      <c r="Y16">
        <v>0</v>
      </c>
      <c r="Z16">
        <v>3643</v>
      </c>
      <c r="AA16">
        <v>0.99808219178082191</v>
      </c>
      <c r="AB16">
        <v>7</v>
      </c>
      <c r="AC16">
        <v>1.9178082191780819E-3</v>
      </c>
      <c r="AD16">
        <v>46</v>
      </c>
      <c r="AE16">
        <v>5.2511415525114159E-3</v>
      </c>
      <c r="AF16">
        <v>8345</v>
      </c>
      <c r="AG16">
        <v>0.95262557077625576</v>
      </c>
      <c r="AH16">
        <v>369</v>
      </c>
      <c r="AI16">
        <v>4.2123287671232877E-2</v>
      </c>
      <c r="AJ16">
        <v>0</v>
      </c>
      <c r="AK16">
        <v>0</v>
      </c>
      <c r="AL16">
        <v>10</v>
      </c>
      <c r="AM16">
        <v>2.7397260273972599E-3</v>
      </c>
      <c r="AN16">
        <v>3640</v>
      </c>
      <c r="AO16">
        <v>0.99726027397260275</v>
      </c>
      <c r="AP16">
        <v>537</v>
      </c>
      <c r="AQ16">
        <v>6.1301369863013697E-2</v>
      </c>
      <c r="AR16">
        <v>230</v>
      </c>
      <c r="AS16">
        <v>2.625570776255708E-2</v>
      </c>
      <c r="AT16">
        <v>7993</v>
      </c>
      <c r="AU16">
        <v>0.91244292237442925</v>
      </c>
      <c r="AV16">
        <v>0</v>
      </c>
      <c r="AW16">
        <v>0</v>
      </c>
      <c r="AX16">
        <v>1338</v>
      </c>
      <c r="AY16">
        <v>0.36657534246575341</v>
      </c>
      <c r="AZ16">
        <v>7422</v>
      </c>
      <c r="BA16">
        <v>0.84726027397260273</v>
      </c>
      <c r="BB16">
        <v>130</v>
      </c>
      <c r="BC16">
        <v>1.4840182648401831E-2</v>
      </c>
      <c r="BD16">
        <v>2436</v>
      </c>
      <c r="BE16">
        <v>0.27808219178082189</v>
      </c>
      <c r="BF16">
        <v>6194</v>
      </c>
      <c r="BG16">
        <v>0.70707762557077625</v>
      </c>
      <c r="BH16">
        <v>4883.72</v>
      </c>
      <c r="BI16">
        <v>932.03</v>
      </c>
      <c r="BJ16">
        <v>4066.02</v>
      </c>
      <c r="BK16">
        <v>47.022185371059749</v>
      </c>
      <c r="BL16">
        <v>64.930000000000007</v>
      </c>
      <c r="BM16">
        <v>232.91</v>
      </c>
      <c r="BN16">
        <v>0</v>
      </c>
      <c r="BO16" t="s">
        <v>62</v>
      </c>
      <c r="BP16">
        <v>888.49574387020448</v>
      </c>
      <c r="BQ16">
        <v>162</v>
      </c>
      <c r="BR16">
        <v>121.325</v>
      </c>
      <c r="BS16">
        <v>0</v>
      </c>
      <c r="BT16">
        <v>-207.20976492435889</v>
      </c>
      <c r="BU16">
        <v>0</v>
      </c>
      <c r="BV16">
        <v>-207.20976492435889</v>
      </c>
      <c r="BW16">
        <v>580.76571356998772</v>
      </c>
      <c r="BX16">
        <v>0</v>
      </c>
      <c r="BY16">
        <v>231.6147952245756</v>
      </c>
      <c r="BZ16">
        <v>888.49574387020448</v>
      </c>
      <c r="CA16">
        <v>0</v>
      </c>
      <c r="CB16" t="s">
        <v>63</v>
      </c>
      <c r="CC16">
        <v>1330.0385193282441</v>
      </c>
      <c r="CD16">
        <v>162</v>
      </c>
      <c r="CE16">
        <v>121.325</v>
      </c>
      <c r="CF16">
        <v>0</v>
      </c>
      <c r="CG16">
        <v>-67.047553078035961</v>
      </c>
      <c r="CH16">
        <v>0</v>
      </c>
      <c r="CI16">
        <v>-67.047553078035961</v>
      </c>
      <c r="CJ16">
        <v>311.48114743407717</v>
      </c>
      <c r="CK16">
        <v>0</v>
      </c>
      <c r="CL16">
        <v>802.27992497220271</v>
      </c>
      <c r="CM16">
        <v>1330.0385193282441</v>
      </c>
      <c r="CN16">
        <v>0</v>
      </c>
    </row>
    <row r="17" spans="1:92" x14ac:dyDescent="0.3">
      <c r="A17" t="s">
        <v>2</v>
      </c>
      <c r="B17" t="s">
        <v>27</v>
      </c>
      <c r="C17" t="s">
        <v>27</v>
      </c>
      <c r="D17" t="s">
        <v>132</v>
      </c>
      <c r="E17" t="s">
        <v>66</v>
      </c>
      <c r="F17" t="s">
        <v>133</v>
      </c>
      <c r="G17" t="s">
        <v>136</v>
      </c>
      <c r="H17" t="s">
        <v>135</v>
      </c>
      <c r="K17">
        <v>3650</v>
      </c>
      <c r="L17">
        <v>24</v>
      </c>
      <c r="M17">
        <v>25.01</v>
      </c>
      <c r="N17">
        <v>22.15</v>
      </c>
      <c r="O17">
        <v>21.47</v>
      </c>
      <c r="P17">
        <v>24.98</v>
      </c>
      <c r="Q17">
        <v>25</v>
      </c>
      <c r="R17">
        <v>21.19</v>
      </c>
      <c r="S17">
        <v>21.05</v>
      </c>
      <c r="T17">
        <v>24.49</v>
      </c>
      <c r="U17">
        <v>25.01</v>
      </c>
      <c r="V17">
        <v>21.67</v>
      </c>
      <c r="W17">
        <v>21.26</v>
      </c>
      <c r="X17">
        <v>0</v>
      </c>
      <c r="Y17">
        <v>0</v>
      </c>
      <c r="Z17">
        <v>3650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8760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3650</v>
      </c>
      <c r="AO17">
        <v>1</v>
      </c>
      <c r="AP17">
        <v>0</v>
      </c>
      <c r="AQ17">
        <v>0</v>
      </c>
      <c r="AR17">
        <v>308</v>
      </c>
      <c r="AS17">
        <v>3.515981735159817E-2</v>
      </c>
      <c r="AT17">
        <v>8452</v>
      </c>
      <c r="AU17">
        <v>0.96484018264840188</v>
      </c>
      <c r="AV17">
        <v>0</v>
      </c>
      <c r="AW17">
        <v>0</v>
      </c>
      <c r="AX17">
        <v>942</v>
      </c>
      <c r="AY17">
        <v>0.25808219178082192</v>
      </c>
      <c r="AZ17">
        <v>7818</v>
      </c>
      <c r="BA17">
        <v>0.8924657534246575</v>
      </c>
      <c r="BB17">
        <v>0</v>
      </c>
      <c r="BC17">
        <v>0</v>
      </c>
      <c r="BD17">
        <v>3068</v>
      </c>
      <c r="BE17">
        <v>0.35022831050228309</v>
      </c>
      <c r="BF17">
        <v>5692</v>
      </c>
      <c r="BG17">
        <v>0.64977168949771691</v>
      </c>
      <c r="BH17">
        <v>0</v>
      </c>
      <c r="BI17">
        <v>0</v>
      </c>
      <c r="BJ17">
        <v>0</v>
      </c>
      <c r="BL17">
        <v>31.62</v>
      </c>
      <c r="BM17">
        <v>31.49</v>
      </c>
      <c r="BN17">
        <v>0</v>
      </c>
      <c r="BO17" t="s">
        <v>62</v>
      </c>
      <c r="BP17">
        <v>177.17488389415371</v>
      </c>
      <c r="BQ17">
        <v>81</v>
      </c>
      <c r="BR17">
        <v>39.825000000000003</v>
      </c>
      <c r="BS17">
        <v>0</v>
      </c>
      <c r="BT17">
        <v>0</v>
      </c>
      <c r="BU17">
        <v>0</v>
      </c>
      <c r="BV17">
        <v>0</v>
      </c>
      <c r="BW17">
        <v>32.234200237946702</v>
      </c>
      <c r="BX17">
        <v>0</v>
      </c>
      <c r="BY17">
        <v>24.115683656206951</v>
      </c>
      <c r="BZ17">
        <v>177.17488389415371</v>
      </c>
      <c r="CA17">
        <v>0</v>
      </c>
      <c r="CB17" t="s">
        <v>69</v>
      </c>
      <c r="CC17">
        <v>219.72693228285419</v>
      </c>
      <c r="CD17">
        <v>81</v>
      </c>
      <c r="CE17">
        <v>39.825000000000003</v>
      </c>
      <c r="CF17">
        <v>0</v>
      </c>
      <c r="CG17">
        <v>0</v>
      </c>
      <c r="CH17">
        <v>0</v>
      </c>
      <c r="CI17">
        <v>0</v>
      </c>
      <c r="CJ17">
        <v>-22.09816923594428</v>
      </c>
      <c r="CK17">
        <v>0</v>
      </c>
      <c r="CL17">
        <v>121.0001015187985</v>
      </c>
      <c r="CM17">
        <v>219.72693228285419</v>
      </c>
      <c r="CN17">
        <v>0</v>
      </c>
    </row>
    <row r="18" spans="1:92" x14ac:dyDescent="0.3">
      <c r="A18" t="s">
        <v>2</v>
      </c>
      <c r="B18" t="s">
        <v>28</v>
      </c>
      <c r="C18" t="s">
        <v>28</v>
      </c>
      <c r="D18" t="s">
        <v>132</v>
      </c>
      <c r="E18" t="s">
        <v>53</v>
      </c>
      <c r="F18" t="s">
        <v>133</v>
      </c>
      <c r="G18" t="s">
        <v>136</v>
      </c>
      <c r="H18" t="s">
        <v>137</v>
      </c>
      <c r="K18">
        <v>2920</v>
      </c>
      <c r="L18">
        <v>31.79</v>
      </c>
      <c r="M18">
        <v>31.79</v>
      </c>
      <c r="N18">
        <v>22.19</v>
      </c>
      <c r="O18">
        <v>20.34</v>
      </c>
      <c r="P18">
        <v>31.05</v>
      </c>
      <c r="Q18">
        <v>31.05</v>
      </c>
      <c r="R18">
        <v>22.02</v>
      </c>
      <c r="S18">
        <v>20.29</v>
      </c>
      <c r="T18">
        <v>31.25</v>
      </c>
      <c r="U18">
        <v>31.25</v>
      </c>
      <c r="V18">
        <v>22.11</v>
      </c>
      <c r="W18">
        <v>20.32</v>
      </c>
      <c r="X18">
        <v>354</v>
      </c>
      <c r="Y18">
        <v>0.1212328767123288</v>
      </c>
      <c r="Z18">
        <v>1809</v>
      </c>
      <c r="AA18">
        <v>0.6195205479452055</v>
      </c>
      <c r="AB18">
        <v>757</v>
      </c>
      <c r="AC18">
        <v>0.25924657534246581</v>
      </c>
      <c r="AD18">
        <v>542</v>
      </c>
      <c r="AE18">
        <v>6.1872146118721459E-2</v>
      </c>
      <c r="AF18">
        <v>5965</v>
      </c>
      <c r="AG18">
        <v>0.68093607305936077</v>
      </c>
      <c r="AH18">
        <v>2253</v>
      </c>
      <c r="AI18">
        <v>0.25719178082191779</v>
      </c>
      <c r="AJ18">
        <v>418</v>
      </c>
      <c r="AK18">
        <v>0.14315068493150679</v>
      </c>
      <c r="AL18">
        <v>338</v>
      </c>
      <c r="AM18">
        <v>0.1157534246575342</v>
      </c>
      <c r="AN18">
        <v>2164</v>
      </c>
      <c r="AO18">
        <v>0.74109589041095891</v>
      </c>
      <c r="AP18">
        <v>633</v>
      </c>
      <c r="AQ18">
        <v>7.2260273972602734E-2</v>
      </c>
      <c r="AR18">
        <v>2300</v>
      </c>
      <c r="AS18">
        <v>0.26255707762557079</v>
      </c>
      <c r="AT18">
        <v>5827</v>
      </c>
      <c r="AU18">
        <v>0.6651826484018265</v>
      </c>
      <c r="AV18">
        <v>152</v>
      </c>
      <c r="AW18">
        <v>5.2054794520547953E-2</v>
      </c>
      <c r="AX18">
        <v>1057</v>
      </c>
      <c r="AY18">
        <v>0.36198630136986298</v>
      </c>
      <c r="AZ18">
        <v>7551</v>
      </c>
      <c r="BA18">
        <v>0.86198630136986298</v>
      </c>
      <c r="BB18">
        <v>194</v>
      </c>
      <c r="BC18">
        <v>2.2146118721461189E-2</v>
      </c>
      <c r="BD18">
        <v>5220</v>
      </c>
      <c r="BE18">
        <v>0.59589041095890416</v>
      </c>
      <c r="BF18">
        <v>3346</v>
      </c>
      <c r="BG18">
        <v>0.38196347031963468</v>
      </c>
      <c r="BH18">
        <v>6197.84</v>
      </c>
      <c r="BI18">
        <v>1136.28</v>
      </c>
      <c r="BJ18">
        <v>4492.6000000000004</v>
      </c>
      <c r="BK18">
        <v>45.361871291964647</v>
      </c>
      <c r="BL18">
        <v>0</v>
      </c>
      <c r="BM18">
        <v>0</v>
      </c>
      <c r="BN18">
        <v>0</v>
      </c>
    </row>
    <row r="19" spans="1:92" x14ac:dyDescent="0.3">
      <c r="A19" t="s">
        <v>2</v>
      </c>
      <c r="B19" t="s">
        <v>28</v>
      </c>
      <c r="C19" t="s">
        <v>28</v>
      </c>
      <c r="D19" t="s">
        <v>132</v>
      </c>
      <c r="E19" t="s">
        <v>54</v>
      </c>
      <c r="F19" t="s">
        <v>133</v>
      </c>
      <c r="G19" t="s">
        <v>136</v>
      </c>
      <c r="H19" t="s">
        <v>137</v>
      </c>
      <c r="K19">
        <v>2920</v>
      </c>
      <c r="L19">
        <v>24.01</v>
      </c>
      <c r="M19">
        <v>25.57</v>
      </c>
      <c r="N19">
        <v>22.92</v>
      </c>
      <c r="O19">
        <v>21.3</v>
      </c>
      <c r="P19">
        <v>26.57</v>
      </c>
      <c r="Q19">
        <v>26.57</v>
      </c>
      <c r="R19">
        <v>21.88</v>
      </c>
      <c r="S19">
        <v>20.78</v>
      </c>
      <c r="T19">
        <v>25.28</v>
      </c>
      <c r="U19">
        <v>25.64</v>
      </c>
      <c r="V19">
        <v>22.4</v>
      </c>
      <c r="W19">
        <v>21.04</v>
      </c>
      <c r="X19">
        <v>0</v>
      </c>
      <c r="Y19">
        <v>0</v>
      </c>
      <c r="Z19">
        <v>1297</v>
      </c>
      <c r="AA19">
        <v>0.44417808219178079</v>
      </c>
      <c r="AB19">
        <v>1623</v>
      </c>
      <c r="AC19">
        <v>0.55582191780821921</v>
      </c>
      <c r="AD19">
        <v>8</v>
      </c>
      <c r="AE19">
        <v>9.1324200913242006E-4</v>
      </c>
      <c r="AF19">
        <v>4600</v>
      </c>
      <c r="AG19">
        <v>0.52511415525114158</v>
      </c>
      <c r="AH19">
        <v>4152</v>
      </c>
      <c r="AI19">
        <v>0.47397260273972602</v>
      </c>
      <c r="AJ19">
        <v>0</v>
      </c>
      <c r="AK19">
        <v>0</v>
      </c>
      <c r="AL19">
        <v>3</v>
      </c>
      <c r="AM19">
        <v>1.0273972602739729E-3</v>
      </c>
      <c r="AN19">
        <v>2917</v>
      </c>
      <c r="AO19">
        <v>0.99897260273972599</v>
      </c>
      <c r="AP19">
        <v>0</v>
      </c>
      <c r="AQ19">
        <v>0</v>
      </c>
      <c r="AR19">
        <v>935</v>
      </c>
      <c r="AS19">
        <v>0.1067351598173516</v>
      </c>
      <c r="AT19">
        <v>7825</v>
      </c>
      <c r="AU19">
        <v>0.8932648401826484</v>
      </c>
      <c r="AV19">
        <v>0</v>
      </c>
      <c r="AW19">
        <v>0</v>
      </c>
      <c r="AX19">
        <v>432</v>
      </c>
      <c r="AY19">
        <v>0.14794520547945211</v>
      </c>
      <c r="AZ19">
        <v>8328</v>
      </c>
      <c r="BA19">
        <v>0.9506849315068493</v>
      </c>
      <c r="BB19">
        <v>0</v>
      </c>
      <c r="BC19">
        <v>0</v>
      </c>
      <c r="BD19">
        <v>3396</v>
      </c>
      <c r="BE19">
        <v>0.38767123287671229</v>
      </c>
      <c r="BF19">
        <v>5364</v>
      </c>
      <c r="BG19">
        <v>0.61232876712328765</v>
      </c>
      <c r="BH19">
        <v>1408.03</v>
      </c>
      <c r="BI19">
        <v>706.24</v>
      </c>
      <c r="BJ19">
        <v>1215.1300000000001</v>
      </c>
      <c r="BK19">
        <v>31.24906034966455</v>
      </c>
      <c r="BL19">
        <v>839.54</v>
      </c>
      <c r="BM19">
        <v>78.05</v>
      </c>
      <c r="BN19">
        <v>0</v>
      </c>
      <c r="BO19" t="s">
        <v>55</v>
      </c>
      <c r="BP19">
        <v>1527.475194694729</v>
      </c>
      <c r="BQ19">
        <v>864</v>
      </c>
      <c r="BR19">
        <v>214.60624999999999</v>
      </c>
      <c r="BS19">
        <v>120</v>
      </c>
      <c r="BT19">
        <v>33.156709888005757</v>
      </c>
      <c r="BU19">
        <v>29.779745260854551</v>
      </c>
      <c r="BV19">
        <v>3.376964627151207</v>
      </c>
      <c r="BW19">
        <v>381.28882697774128</v>
      </c>
      <c r="BX19">
        <v>0</v>
      </c>
      <c r="BY19">
        <v>-85.576592171018092</v>
      </c>
      <c r="BZ19">
        <v>1527.475194694729</v>
      </c>
      <c r="CA19">
        <v>0</v>
      </c>
      <c r="CB19" t="s">
        <v>55</v>
      </c>
      <c r="CC19">
        <v>1479.1828955744211</v>
      </c>
      <c r="CD19">
        <v>864</v>
      </c>
      <c r="CE19">
        <v>214.60624999999999</v>
      </c>
      <c r="CF19">
        <v>120</v>
      </c>
      <c r="CG19">
        <v>158.1822305110708</v>
      </c>
      <c r="CH19">
        <v>61.669538530379697</v>
      </c>
      <c r="CI19">
        <v>96.512691980691102</v>
      </c>
      <c r="CJ19">
        <v>216.88091650789329</v>
      </c>
      <c r="CK19">
        <v>0</v>
      </c>
      <c r="CL19">
        <v>-94.486501444543137</v>
      </c>
      <c r="CM19">
        <v>1479.1828955744211</v>
      </c>
      <c r="CN19">
        <v>0</v>
      </c>
    </row>
    <row r="20" spans="1:92" x14ac:dyDescent="0.3">
      <c r="A20" t="s">
        <v>2</v>
      </c>
      <c r="B20" t="s">
        <v>28</v>
      </c>
      <c r="C20" t="s">
        <v>28</v>
      </c>
      <c r="D20" t="s">
        <v>132</v>
      </c>
      <c r="E20" t="s">
        <v>57</v>
      </c>
      <c r="F20" t="s">
        <v>133</v>
      </c>
      <c r="G20" t="s">
        <v>136</v>
      </c>
      <c r="H20" t="s">
        <v>137</v>
      </c>
      <c r="K20">
        <v>2920</v>
      </c>
      <c r="L20">
        <v>24</v>
      </c>
      <c r="M20">
        <v>24.84</v>
      </c>
      <c r="N20">
        <v>23.44</v>
      </c>
      <c r="O20">
        <v>21.87</v>
      </c>
      <c r="P20">
        <v>27.38</v>
      </c>
      <c r="Q20">
        <v>27.38</v>
      </c>
      <c r="R20">
        <v>22.34</v>
      </c>
      <c r="S20">
        <v>21.2</v>
      </c>
      <c r="T20">
        <v>25.69</v>
      </c>
      <c r="U20">
        <v>25.69</v>
      </c>
      <c r="V20">
        <v>22.89</v>
      </c>
      <c r="W20">
        <v>21.54</v>
      </c>
      <c r="X20">
        <v>0</v>
      </c>
      <c r="Y20">
        <v>0</v>
      </c>
      <c r="Z20">
        <v>842</v>
      </c>
      <c r="AA20">
        <v>0.28835616438356171</v>
      </c>
      <c r="AB20">
        <v>2078</v>
      </c>
      <c r="AC20">
        <v>0.7116438356164384</v>
      </c>
      <c r="AD20">
        <v>7</v>
      </c>
      <c r="AE20">
        <v>7.9908675799086762E-4</v>
      </c>
      <c r="AF20">
        <v>3785</v>
      </c>
      <c r="AG20">
        <v>0.43207762557077628</v>
      </c>
      <c r="AH20">
        <v>4968</v>
      </c>
      <c r="AI20">
        <v>0.56712328767123288</v>
      </c>
      <c r="AJ20">
        <v>0</v>
      </c>
      <c r="AK20">
        <v>0</v>
      </c>
      <c r="AL20">
        <v>0</v>
      </c>
      <c r="AM20">
        <v>0</v>
      </c>
      <c r="AN20">
        <v>2920</v>
      </c>
      <c r="AO20">
        <v>1</v>
      </c>
      <c r="AP20">
        <v>0</v>
      </c>
      <c r="AQ20">
        <v>0</v>
      </c>
      <c r="AR20">
        <v>468</v>
      </c>
      <c r="AS20">
        <v>5.3424657534246578E-2</v>
      </c>
      <c r="AT20">
        <v>8292</v>
      </c>
      <c r="AU20">
        <v>0.94657534246575348</v>
      </c>
      <c r="AV20">
        <v>0</v>
      </c>
      <c r="AW20">
        <v>0</v>
      </c>
      <c r="AX20">
        <v>144</v>
      </c>
      <c r="AY20">
        <v>4.9315068493150677E-2</v>
      </c>
      <c r="AZ20">
        <v>8616</v>
      </c>
      <c r="BA20">
        <v>0.98356164383561639</v>
      </c>
      <c r="BB20">
        <v>0</v>
      </c>
      <c r="BC20">
        <v>0</v>
      </c>
      <c r="BD20">
        <v>2416</v>
      </c>
      <c r="BE20">
        <v>0.27579908675799092</v>
      </c>
      <c r="BF20">
        <v>6344</v>
      </c>
      <c r="BG20">
        <v>0.72420091324200908</v>
      </c>
      <c r="BH20">
        <v>1050.28</v>
      </c>
      <c r="BI20">
        <v>568.53</v>
      </c>
      <c r="BJ20">
        <v>698.29</v>
      </c>
      <c r="BK20">
        <v>39.135767489240813</v>
      </c>
      <c r="BL20">
        <v>1047.48</v>
      </c>
      <c r="BM20">
        <v>10.73</v>
      </c>
      <c r="BN20">
        <v>0</v>
      </c>
      <c r="BO20" t="s">
        <v>55</v>
      </c>
      <c r="BP20">
        <v>1211.848258863723</v>
      </c>
      <c r="BQ20">
        <v>864</v>
      </c>
      <c r="BR20">
        <v>120.90625</v>
      </c>
      <c r="BS20">
        <v>120</v>
      </c>
      <c r="BT20">
        <v>274.01165776472021</v>
      </c>
      <c r="BU20">
        <v>139.5050348711641</v>
      </c>
      <c r="BV20">
        <v>134.506622893556</v>
      </c>
      <c r="BW20">
        <v>-88.691695897024147</v>
      </c>
      <c r="BX20">
        <v>0</v>
      </c>
      <c r="BY20">
        <v>-78.377953003973289</v>
      </c>
      <c r="BZ20">
        <v>1211.848258863723</v>
      </c>
      <c r="CA20">
        <v>0</v>
      </c>
      <c r="CB20" t="s">
        <v>55</v>
      </c>
      <c r="CC20">
        <v>1150.0127260894219</v>
      </c>
      <c r="CD20">
        <v>864</v>
      </c>
      <c r="CE20">
        <v>120.90625</v>
      </c>
      <c r="CF20">
        <v>120</v>
      </c>
      <c r="CG20">
        <v>254.1170086469856</v>
      </c>
      <c r="CH20">
        <v>78.664958715594423</v>
      </c>
      <c r="CI20">
        <v>175.4520499313912</v>
      </c>
      <c r="CJ20">
        <v>-113.3264087277486</v>
      </c>
      <c r="CK20">
        <v>0</v>
      </c>
      <c r="CL20">
        <v>-95.684123829815462</v>
      </c>
      <c r="CM20">
        <v>1150.0127260894219</v>
      </c>
      <c r="CN20">
        <v>0</v>
      </c>
    </row>
    <row r="21" spans="1:92" x14ac:dyDescent="0.3">
      <c r="A21" t="s">
        <v>2</v>
      </c>
      <c r="B21" t="s">
        <v>28</v>
      </c>
      <c r="C21" t="s">
        <v>28</v>
      </c>
      <c r="D21" t="s">
        <v>132</v>
      </c>
      <c r="E21" t="s">
        <v>60</v>
      </c>
      <c r="F21" t="s">
        <v>133</v>
      </c>
      <c r="G21" t="s">
        <v>136</v>
      </c>
      <c r="H21" t="s">
        <v>137</v>
      </c>
      <c r="K21">
        <v>2920</v>
      </c>
      <c r="L21">
        <v>24</v>
      </c>
      <c r="M21">
        <v>24.94</v>
      </c>
      <c r="N21">
        <v>23.49</v>
      </c>
      <c r="O21">
        <v>21.88</v>
      </c>
      <c r="P21">
        <v>27.65</v>
      </c>
      <c r="Q21">
        <v>27.65</v>
      </c>
      <c r="R21">
        <v>22.5</v>
      </c>
      <c r="S21">
        <v>21.25</v>
      </c>
      <c r="T21">
        <v>25.82</v>
      </c>
      <c r="U21">
        <v>25.82</v>
      </c>
      <c r="V21">
        <v>22.99</v>
      </c>
      <c r="W21">
        <v>21.56</v>
      </c>
      <c r="X21">
        <v>2777</v>
      </c>
      <c r="Y21">
        <v>0.95102739726027397</v>
      </c>
      <c r="Z21">
        <v>0</v>
      </c>
      <c r="AA21">
        <v>0</v>
      </c>
      <c r="AB21">
        <v>143</v>
      </c>
      <c r="AC21">
        <v>4.8972602739726027E-2</v>
      </c>
      <c r="AD21">
        <v>7589</v>
      </c>
      <c r="AE21">
        <v>0.86632420091324203</v>
      </c>
      <c r="AF21">
        <v>0</v>
      </c>
      <c r="AG21">
        <v>0</v>
      </c>
      <c r="AH21">
        <v>1171</v>
      </c>
      <c r="AI21">
        <v>0.133675799086758</v>
      </c>
      <c r="AJ21">
        <v>0</v>
      </c>
      <c r="AK21">
        <v>0</v>
      </c>
      <c r="AL21">
        <v>0</v>
      </c>
      <c r="AM21">
        <v>0</v>
      </c>
      <c r="AN21">
        <v>2920</v>
      </c>
      <c r="AO21">
        <v>1</v>
      </c>
      <c r="AP21">
        <v>0</v>
      </c>
      <c r="AQ21">
        <v>0</v>
      </c>
      <c r="AR21">
        <v>487</v>
      </c>
      <c r="AS21">
        <v>5.5593607305936071E-2</v>
      </c>
      <c r="AT21">
        <v>8273</v>
      </c>
      <c r="AU21">
        <v>0.9444063926940639</v>
      </c>
      <c r="AV21">
        <v>0</v>
      </c>
      <c r="AW21">
        <v>0</v>
      </c>
      <c r="AX21">
        <v>129</v>
      </c>
      <c r="AY21">
        <v>4.4178082191780821E-2</v>
      </c>
      <c r="AZ21">
        <v>8631</v>
      </c>
      <c r="BA21">
        <v>0.98527397260273974</v>
      </c>
      <c r="BB21">
        <v>0</v>
      </c>
      <c r="BC21">
        <v>0</v>
      </c>
      <c r="BD21">
        <v>2419</v>
      </c>
      <c r="BE21">
        <v>0.27614155251141548</v>
      </c>
      <c r="BF21">
        <v>6341</v>
      </c>
      <c r="BG21">
        <v>0.72385844748858452</v>
      </c>
      <c r="BH21">
        <v>1116.23</v>
      </c>
      <c r="BI21">
        <v>583.29999999999995</v>
      </c>
      <c r="BJ21">
        <v>745.32</v>
      </c>
      <c r="BK21">
        <v>39.326985235017673</v>
      </c>
      <c r="BL21">
        <v>1051.46</v>
      </c>
      <c r="BM21">
        <v>9.81</v>
      </c>
      <c r="BN21">
        <v>0</v>
      </c>
      <c r="BO21" t="s">
        <v>68</v>
      </c>
      <c r="BP21">
        <v>1230.4868154365199</v>
      </c>
      <c r="BQ21">
        <v>207</v>
      </c>
      <c r="BR21">
        <v>255.19499999999999</v>
      </c>
      <c r="BS21">
        <v>386.36999999999989</v>
      </c>
      <c r="BT21">
        <v>886.25817166785646</v>
      </c>
      <c r="BU21">
        <v>361.34694088054118</v>
      </c>
      <c r="BV21">
        <v>524.91123078731528</v>
      </c>
      <c r="BW21">
        <v>-506.9916411402528</v>
      </c>
      <c r="BX21">
        <v>0</v>
      </c>
      <c r="BY21">
        <v>2.6552849089164279</v>
      </c>
      <c r="BZ21">
        <v>1230.4868154365199</v>
      </c>
      <c r="CA21">
        <v>0</v>
      </c>
      <c r="CB21" t="s">
        <v>68</v>
      </c>
      <c r="CC21">
        <v>1161.2261230487991</v>
      </c>
      <c r="CD21">
        <v>207</v>
      </c>
      <c r="CE21">
        <v>255.19499999999999</v>
      </c>
      <c r="CF21">
        <v>386.36999999999989</v>
      </c>
      <c r="CG21">
        <v>961.67503839246694</v>
      </c>
      <c r="CH21">
        <v>366.79645973766031</v>
      </c>
      <c r="CI21">
        <v>594.87857865480669</v>
      </c>
      <c r="CJ21">
        <v>-656.84577839963845</v>
      </c>
      <c r="CK21">
        <v>0</v>
      </c>
      <c r="CL21">
        <v>7.8318630559706426</v>
      </c>
      <c r="CM21">
        <v>1161.2261230487991</v>
      </c>
      <c r="CN21">
        <v>0</v>
      </c>
    </row>
    <row r="22" spans="1:92" x14ac:dyDescent="0.3">
      <c r="A22" t="s">
        <v>2</v>
      </c>
      <c r="B22" t="s">
        <v>28</v>
      </c>
      <c r="C22" t="s">
        <v>28</v>
      </c>
      <c r="D22" t="s">
        <v>132</v>
      </c>
      <c r="E22" t="s">
        <v>61</v>
      </c>
      <c r="F22" t="s">
        <v>133</v>
      </c>
      <c r="G22" t="s">
        <v>136</v>
      </c>
      <c r="H22" t="s">
        <v>137</v>
      </c>
      <c r="K22">
        <v>3650</v>
      </c>
      <c r="L22">
        <v>24</v>
      </c>
      <c r="M22">
        <v>27.12</v>
      </c>
      <c r="N22">
        <v>21.87</v>
      </c>
      <c r="O22">
        <v>21.53</v>
      </c>
      <c r="P22">
        <v>25.48</v>
      </c>
      <c r="Q22">
        <v>26.67</v>
      </c>
      <c r="R22">
        <v>20.81</v>
      </c>
      <c r="S22">
        <v>21.03</v>
      </c>
      <c r="T22">
        <v>24.73</v>
      </c>
      <c r="U22">
        <v>26.9</v>
      </c>
      <c r="V22">
        <v>21.34</v>
      </c>
      <c r="W22">
        <v>21.28</v>
      </c>
      <c r="X22">
        <v>0</v>
      </c>
      <c r="Y22">
        <v>0</v>
      </c>
      <c r="Z22">
        <v>3647</v>
      </c>
      <c r="AA22">
        <v>0.99917808219178084</v>
      </c>
      <c r="AB22">
        <v>3</v>
      </c>
      <c r="AC22">
        <v>8.2191780821917813E-4</v>
      </c>
      <c r="AD22">
        <v>0</v>
      </c>
      <c r="AE22">
        <v>0</v>
      </c>
      <c r="AF22">
        <v>8757</v>
      </c>
      <c r="AG22">
        <v>0.99965753424657533</v>
      </c>
      <c r="AH22">
        <v>3</v>
      </c>
      <c r="AI22">
        <v>3.4246575342465748E-4</v>
      </c>
      <c r="AJ22">
        <v>0</v>
      </c>
      <c r="AK22">
        <v>0</v>
      </c>
      <c r="AL22">
        <v>0</v>
      </c>
      <c r="AM22">
        <v>0</v>
      </c>
      <c r="AN22">
        <v>3650</v>
      </c>
      <c r="AO22">
        <v>1</v>
      </c>
      <c r="AP22">
        <v>6</v>
      </c>
      <c r="AQ22">
        <v>6.8493150684931507E-4</v>
      </c>
      <c r="AR22">
        <v>339</v>
      </c>
      <c r="AS22">
        <v>3.8698630136986302E-2</v>
      </c>
      <c r="AT22">
        <v>8415</v>
      </c>
      <c r="AU22">
        <v>0.96061643835616439</v>
      </c>
      <c r="AV22">
        <v>0</v>
      </c>
      <c r="AW22">
        <v>0</v>
      </c>
      <c r="AX22">
        <v>1279</v>
      </c>
      <c r="AY22">
        <v>0.35041095890410962</v>
      </c>
      <c r="AZ22">
        <v>7481</v>
      </c>
      <c r="BA22">
        <v>0.85399543378995435</v>
      </c>
      <c r="BB22">
        <v>0</v>
      </c>
      <c r="BC22">
        <v>0</v>
      </c>
      <c r="BD22">
        <v>3105</v>
      </c>
      <c r="BE22">
        <v>0.35445205479452052</v>
      </c>
      <c r="BF22">
        <v>5655</v>
      </c>
      <c r="BG22">
        <v>0.64554794520547942</v>
      </c>
      <c r="BH22">
        <v>1093.03</v>
      </c>
      <c r="BI22">
        <v>481.1</v>
      </c>
      <c r="BJ22">
        <v>719.26</v>
      </c>
      <c r="BK22">
        <v>38.780098008041122</v>
      </c>
      <c r="BL22">
        <v>45.43</v>
      </c>
      <c r="BM22">
        <v>147.94</v>
      </c>
      <c r="BN22">
        <v>0</v>
      </c>
      <c r="BO22" t="s">
        <v>62</v>
      </c>
      <c r="BP22">
        <v>500.3979249960895</v>
      </c>
      <c r="BQ22">
        <v>162</v>
      </c>
      <c r="BR22">
        <v>109.4562500000001</v>
      </c>
      <c r="BS22">
        <v>0</v>
      </c>
      <c r="BT22">
        <v>-74.097349736189756</v>
      </c>
      <c r="BU22">
        <v>0</v>
      </c>
      <c r="BV22">
        <v>-74.097349736189756</v>
      </c>
      <c r="BW22">
        <v>208.7842598325536</v>
      </c>
      <c r="BX22">
        <v>0</v>
      </c>
      <c r="BY22">
        <v>94.254764899725558</v>
      </c>
      <c r="BZ22">
        <v>500.3979249960895</v>
      </c>
      <c r="CA22">
        <v>0</v>
      </c>
      <c r="CB22" t="s">
        <v>63</v>
      </c>
      <c r="CC22">
        <v>646.6017232826913</v>
      </c>
      <c r="CD22">
        <v>162</v>
      </c>
      <c r="CE22">
        <v>109.4562500000001</v>
      </c>
      <c r="CF22">
        <v>0</v>
      </c>
      <c r="CG22">
        <v>19.219889991214739</v>
      </c>
      <c r="CH22">
        <v>0</v>
      </c>
      <c r="CI22">
        <v>19.219889991214739</v>
      </c>
      <c r="CJ22">
        <v>-34.362589278809097</v>
      </c>
      <c r="CK22">
        <v>0</v>
      </c>
      <c r="CL22">
        <v>390.28817257028561</v>
      </c>
      <c r="CM22">
        <v>646.6017232826913</v>
      </c>
      <c r="CN22">
        <v>0</v>
      </c>
    </row>
    <row r="23" spans="1:92" x14ac:dyDescent="0.3">
      <c r="A23" t="s">
        <v>2</v>
      </c>
      <c r="B23" t="s">
        <v>28</v>
      </c>
      <c r="C23" t="s">
        <v>28</v>
      </c>
      <c r="D23" t="s">
        <v>132</v>
      </c>
      <c r="E23" t="s">
        <v>64</v>
      </c>
      <c r="F23" t="s">
        <v>133</v>
      </c>
      <c r="G23" t="s">
        <v>136</v>
      </c>
      <c r="H23" t="s">
        <v>137</v>
      </c>
      <c r="K23">
        <v>3650</v>
      </c>
      <c r="L23">
        <v>24</v>
      </c>
      <c r="M23">
        <v>27.12</v>
      </c>
      <c r="N23">
        <v>21.88</v>
      </c>
      <c r="O23">
        <v>21.53</v>
      </c>
      <c r="P23">
        <v>25.49</v>
      </c>
      <c r="Q23">
        <v>26.67</v>
      </c>
      <c r="R23">
        <v>20.81</v>
      </c>
      <c r="S23">
        <v>21.03</v>
      </c>
      <c r="T23">
        <v>24.73</v>
      </c>
      <c r="U23">
        <v>26.9</v>
      </c>
      <c r="V23">
        <v>21.35</v>
      </c>
      <c r="W23">
        <v>21.28</v>
      </c>
      <c r="X23">
        <v>0</v>
      </c>
      <c r="Y23">
        <v>0</v>
      </c>
      <c r="Z23">
        <v>3647</v>
      </c>
      <c r="AA23">
        <v>0.99917808219178084</v>
      </c>
      <c r="AB23">
        <v>3</v>
      </c>
      <c r="AC23">
        <v>8.2191780821917813E-4</v>
      </c>
      <c r="AD23">
        <v>0</v>
      </c>
      <c r="AE23">
        <v>0</v>
      </c>
      <c r="AF23">
        <v>8757</v>
      </c>
      <c r="AG23">
        <v>0.99965753424657533</v>
      </c>
      <c r="AH23">
        <v>3</v>
      </c>
      <c r="AI23">
        <v>3.4246575342465748E-4</v>
      </c>
      <c r="AJ23">
        <v>0</v>
      </c>
      <c r="AK23">
        <v>0</v>
      </c>
      <c r="AL23">
        <v>0</v>
      </c>
      <c r="AM23">
        <v>0</v>
      </c>
      <c r="AN23">
        <v>3650</v>
      </c>
      <c r="AO23">
        <v>1</v>
      </c>
      <c r="AP23">
        <v>6</v>
      </c>
      <c r="AQ23">
        <v>6.8493150684931507E-4</v>
      </c>
      <c r="AR23">
        <v>342</v>
      </c>
      <c r="AS23">
        <v>3.9041095890410958E-2</v>
      </c>
      <c r="AT23">
        <v>8412</v>
      </c>
      <c r="AU23">
        <v>0.96027397260273972</v>
      </c>
      <c r="AV23">
        <v>0</v>
      </c>
      <c r="AW23">
        <v>0</v>
      </c>
      <c r="AX23">
        <v>1275</v>
      </c>
      <c r="AY23">
        <v>0.34931506849315069</v>
      </c>
      <c r="AZ23">
        <v>7485</v>
      </c>
      <c r="BA23">
        <v>0.85445205479452058</v>
      </c>
      <c r="BB23">
        <v>0</v>
      </c>
      <c r="BC23">
        <v>0</v>
      </c>
      <c r="BD23">
        <v>3101</v>
      </c>
      <c r="BE23">
        <v>0.35399543378995441</v>
      </c>
      <c r="BF23">
        <v>5659</v>
      </c>
      <c r="BG23">
        <v>0.64600456621004565</v>
      </c>
      <c r="BH23">
        <v>1097.57</v>
      </c>
      <c r="BI23">
        <v>484.95</v>
      </c>
      <c r="BJ23">
        <v>724.71</v>
      </c>
      <c r="BK23">
        <v>38.782195407599403</v>
      </c>
      <c r="BL23">
        <v>46.39</v>
      </c>
      <c r="BM23">
        <v>148.55000000000001</v>
      </c>
      <c r="BN23">
        <v>0</v>
      </c>
      <c r="BO23" t="s">
        <v>62</v>
      </c>
      <c r="BP23">
        <v>503.98626895863219</v>
      </c>
      <c r="BQ23">
        <v>162</v>
      </c>
      <c r="BR23">
        <v>109.4562500000001</v>
      </c>
      <c r="BS23">
        <v>0</v>
      </c>
      <c r="BT23">
        <v>-76.407884038226697</v>
      </c>
      <c r="BU23">
        <v>0</v>
      </c>
      <c r="BV23">
        <v>-76.407884038226697</v>
      </c>
      <c r="BW23">
        <v>214.16691293225679</v>
      </c>
      <c r="BX23">
        <v>0</v>
      </c>
      <c r="BY23">
        <v>94.770990064602017</v>
      </c>
      <c r="BZ23">
        <v>503.98626895863219</v>
      </c>
      <c r="CA23">
        <v>0</v>
      </c>
      <c r="CB23" t="s">
        <v>63</v>
      </c>
      <c r="CC23">
        <v>649.6248154466424</v>
      </c>
      <c r="CD23">
        <v>162</v>
      </c>
      <c r="CE23">
        <v>109.4562500000001</v>
      </c>
      <c r="CF23">
        <v>0</v>
      </c>
      <c r="CG23">
        <v>16.611716200829271</v>
      </c>
      <c r="CH23">
        <v>0</v>
      </c>
      <c r="CI23">
        <v>16.611716200829271</v>
      </c>
      <c r="CJ23">
        <v>-30.856292544220882</v>
      </c>
      <c r="CK23">
        <v>0</v>
      </c>
      <c r="CL23">
        <v>392.41314179003388</v>
      </c>
      <c r="CM23">
        <v>649.6248154466424</v>
      </c>
      <c r="CN23">
        <v>0</v>
      </c>
    </row>
    <row r="24" spans="1:92" x14ac:dyDescent="0.3">
      <c r="A24" t="s">
        <v>2</v>
      </c>
      <c r="B24" t="s">
        <v>28</v>
      </c>
      <c r="C24" t="s">
        <v>28</v>
      </c>
      <c r="D24" t="s">
        <v>132</v>
      </c>
      <c r="E24" t="s">
        <v>65</v>
      </c>
      <c r="F24" t="s">
        <v>133</v>
      </c>
      <c r="G24" t="s">
        <v>136</v>
      </c>
      <c r="H24" t="s">
        <v>137</v>
      </c>
      <c r="K24">
        <v>3650</v>
      </c>
      <c r="L24">
        <v>24.01</v>
      </c>
      <c r="M24">
        <v>28.08</v>
      </c>
      <c r="N24">
        <v>21.66</v>
      </c>
      <c r="O24">
        <v>21.68</v>
      </c>
      <c r="P24">
        <v>25.96</v>
      </c>
      <c r="Q24">
        <v>27.68</v>
      </c>
      <c r="R24">
        <v>20.55</v>
      </c>
      <c r="S24">
        <v>21.15</v>
      </c>
      <c r="T24">
        <v>24.97</v>
      </c>
      <c r="U24">
        <v>27.88</v>
      </c>
      <c r="V24">
        <v>21.11</v>
      </c>
      <c r="W24">
        <v>21.42</v>
      </c>
      <c r="X24">
        <v>0</v>
      </c>
      <c r="Y24">
        <v>0</v>
      </c>
      <c r="Z24">
        <v>3647</v>
      </c>
      <c r="AA24">
        <v>0.99917808219178084</v>
      </c>
      <c r="AB24">
        <v>3</v>
      </c>
      <c r="AC24">
        <v>8.2191780821917813E-4</v>
      </c>
      <c r="AD24">
        <v>0</v>
      </c>
      <c r="AE24">
        <v>0</v>
      </c>
      <c r="AF24">
        <v>8720</v>
      </c>
      <c r="AG24">
        <v>0.99543378995433784</v>
      </c>
      <c r="AH24">
        <v>40</v>
      </c>
      <c r="AI24">
        <v>4.5662100456621002E-3</v>
      </c>
      <c r="AJ24">
        <v>0</v>
      </c>
      <c r="AK24">
        <v>0</v>
      </c>
      <c r="AL24">
        <v>9</v>
      </c>
      <c r="AM24">
        <v>2.4657534246575342E-3</v>
      </c>
      <c r="AN24">
        <v>3641</v>
      </c>
      <c r="AO24">
        <v>0.99753424657534251</v>
      </c>
      <c r="AP24">
        <v>75</v>
      </c>
      <c r="AQ24">
        <v>8.5616438356164379E-3</v>
      </c>
      <c r="AR24">
        <v>346</v>
      </c>
      <c r="AS24">
        <v>3.9497716894977171E-2</v>
      </c>
      <c r="AT24">
        <v>8339</v>
      </c>
      <c r="AU24">
        <v>0.95194063926940642</v>
      </c>
      <c r="AV24">
        <v>0</v>
      </c>
      <c r="AW24">
        <v>0</v>
      </c>
      <c r="AX24">
        <v>1449</v>
      </c>
      <c r="AY24">
        <v>0.39698630136986301</v>
      </c>
      <c r="AZ24">
        <v>7311</v>
      </c>
      <c r="BA24">
        <v>0.83458904109589038</v>
      </c>
      <c r="BB24">
        <v>0</v>
      </c>
      <c r="BC24">
        <v>0</v>
      </c>
      <c r="BD24">
        <v>2965</v>
      </c>
      <c r="BE24">
        <v>0.3384703196347032</v>
      </c>
      <c r="BF24">
        <v>5795</v>
      </c>
      <c r="BG24">
        <v>0.6615296803652968</v>
      </c>
      <c r="BH24">
        <v>2191.5700000000002</v>
      </c>
      <c r="BI24">
        <v>742.07</v>
      </c>
      <c r="BJ24">
        <v>1631.03</v>
      </c>
      <c r="BK24">
        <v>39.534549601346768</v>
      </c>
      <c r="BL24">
        <v>39.479999999999997</v>
      </c>
      <c r="BM24">
        <v>248.25</v>
      </c>
      <c r="BN24">
        <v>0</v>
      </c>
      <c r="BO24" t="s">
        <v>62</v>
      </c>
      <c r="BP24">
        <v>634.99565979117131</v>
      </c>
      <c r="BQ24">
        <v>162</v>
      </c>
      <c r="BR24">
        <v>121.325</v>
      </c>
      <c r="BS24">
        <v>0</v>
      </c>
      <c r="BT24">
        <v>-132.7895994457225</v>
      </c>
      <c r="BU24">
        <v>0</v>
      </c>
      <c r="BV24">
        <v>-132.7895994457225</v>
      </c>
      <c r="BW24">
        <v>329.19969347642171</v>
      </c>
      <c r="BX24">
        <v>0</v>
      </c>
      <c r="BY24">
        <v>155.2605657604721</v>
      </c>
      <c r="BZ24">
        <v>634.99565979117131</v>
      </c>
      <c r="CA24">
        <v>0</v>
      </c>
      <c r="CB24" t="s">
        <v>63</v>
      </c>
      <c r="CC24">
        <v>986.37227880961302</v>
      </c>
      <c r="CD24">
        <v>162</v>
      </c>
      <c r="CE24">
        <v>121.325</v>
      </c>
      <c r="CF24">
        <v>0</v>
      </c>
      <c r="CG24">
        <v>8.2209626002501484</v>
      </c>
      <c r="CH24">
        <v>0</v>
      </c>
      <c r="CI24">
        <v>8.2209626002501484</v>
      </c>
      <c r="CJ24">
        <v>93.577765536061321</v>
      </c>
      <c r="CK24">
        <v>0</v>
      </c>
      <c r="CL24">
        <v>601.24855067330145</v>
      </c>
      <c r="CM24">
        <v>986.37227880961302</v>
      </c>
      <c r="CN24">
        <v>0</v>
      </c>
    </row>
    <row r="25" spans="1:92" x14ac:dyDescent="0.3">
      <c r="A25" t="s">
        <v>2</v>
      </c>
      <c r="B25" t="s">
        <v>28</v>
      </c>
      <c r="C25" t="s">
        <v>28</v>
      </c>
      <c r="D25" t="s">
        <v>132</v>
      </c>
      <c r="E25" t="s">
        <v>66</v>
      </c>
      <c r="F25" t="s">
        <v>133</v>
      </c>
      <c r="G25" t="s">
        <v>136</v>
      </c>
      <c r="H25" t="s">
        <v>137</v>
      </c>
      <c r="K25">
        <v>3650</v>
      </c>
      <c r="L25">
        <v>24</v>
      </c>
      <c r="M25">
        <v>24.76</v>
      </c>
      <c r="N25">
        <v>22.08</v>
      </c>
      <c r="O25">
        <v>21.38</v>
      </c>
      <c r="P25">
        <v>24.77</v>
      </c>
      <c r="Q25">
        <v>24.77</v>
      </c>
      <c r="R25">
        <v>21.08</v>
      </c>
      <c r="S25">
        <v>20.95</v>
      </c>
      <c r="T25">
        <v>24.38</v>
      </c>
      <c r="U25">
        <v>24.76</v>
      </c>
      <c r="V25">
        <v>21.58</v>
      </c>
      <c r="W25">
        <v>21.16</v>
      </c>
      <c r="X25">
        <v>0</v>
      </c>
      <c r="Y25">
        <v>0</v>
      </c>
      <c r="Z25">
        <v>3650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8760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3650</v>
      </c>
      <c r="AO25">
        <v>1</v>
      </c>
      <c r="AP25">
        <v>0</v>
      </c>
      <c r="AQ25">
        <v>0</v>
      </c>
      <c r="AR25">
        <v>341</v>
      </c>
      <c r="AS25">
        <v>3.8926940639269408E-2</v>
      </c>
      <c r="AT25">
        <v>8419</v>
      </c>
      <c r="AU25">
        <v>0.96107305936073062</v>
      </c>
      <c r="AV25">
        <v>0</v>
      </c>
      <c r="AW25">
        <v>0</v>
      </c>
      <c r="AX25">
        <v>1026</v>
      </c>
      <c r="AY25">
        <v>0.28109589041095889</v>
      </c>
      <c r="AZ25">
        <v>7734</v>
      </c>
      <c r="BA25">
        <v>0.88287671232876708</v>
      </c>
      <c r="BB25">
        <v>0</v>
      </c>
      <c r="BC25">
        <v>0</v>
      </c>
      <c r="BD25">
        <v>3233</v>
      </c>
      <c r="BE25">
        <v>0.36906392694063928</v>
      </c>
      <c r="BF25">
        <v>5527</v>
      </c>
      <c r="BG25">
        <v>0.63093607305936072</v>
      </c>
      <c r="BH25">
        <v>0</v>
      </c>
      <c r="BI25">
        <v>0</v>
      </c>
      <c r="BJ25">
        <v>0</v>
      </c>
      <c r="BL25">
        <v>25.27</v>
      </c>
      <c r="BM25">
        <v>35.270000000000003</v>
      </c>
      <c r="BN25">
        <v>0</v>
      </c>
      <c r="BO25" t="s">
        <v>62</v>
      </c>
      <c r="BP25">
        <v>152.24324867227651</v>
      </c>
      <c r="BQ25">
        <v>81</v>
      </c>
      <c r="BR25">
        <v>39.825000000000003</v>
      </c>
      <c r="BS25">
        <v>0</v>
      </c>
      <c r="BT25">
        <v>0</v>
      </c>
      <c r="BU25">
        <v>0</v>
      </c>
      <c r="BV25">
        <v>0</v>
      </c>
      <c r="BW25">
        <v>13.548350762357151</v>
      </c>
      <c r="BX25">
        <v>0</v>
      </c>
      <c r="BY25">
        <v>17.869897909919299</v>
      </c>
      <c r="BZ25">
        <v>152.24324867227651</v>
      </c>
      <c r="CA25">
        <v>0</v>
      </c>
      <c r="CB25" t="s">
        <v>67</v>
      </c>
      <c r="CC25">
        <v>208.42993426410189</v>
      </c>
      <c r="CD25">
        <v>81</v>
      </c>
      <c r="CE25">
        <v>39.825000000000003</v>
      </c>
      <c r="CF25">
        <v>0</v>
      </c>
      <c r="CG25">
        <v>0</v>
      </c>
      <c r="CH25">
        <v>0</v>
      </c>
      <c r="CI25">
        <v>0</v>
      </c>
      <c r="CJ25">
        <v>-23.807884136522208</v>
      </c>
      <c r="CK25">
        <v>0</v>
      </c>
      <c r="CL25">
        <v>111.4128184006241</v>
      </c>
      <c r="CM25">
        <v>208.42993426410189</v>
      </c>
      <c r="CN25">
        <v>0</v>
      </c>
    </row>
    <row r="26" spans="1:92" x14ac:dyDescent="0.3">
      <c r="A26" t="s">
        <v>2</v>
      </c>
      <c r="B26" t="s">
        <v>29</v>
      </c>
      <c r="C26" t="s">
        <v>29</v>
      </c>
      <c r="D26" t="s">
        <v>132</v>
      </c>
      <c r="E26" t="s">
        <v>53</v>
      </c>
      <c r="F26" t="s">
        <v>133</v>
      </c>
      <c r="G26" t="s">
        <v>136</v>
      </c>
      <c r="H26" t="s">
        <v>138</v>
      </c>
      <c r="K26">
        <v>2920</v>
      </c>
      <c r="L26">
        <v>31.79</v>
      </c>
      <c r="M26">
        <v>31.79</v>
      </c>
      <c r="N26">
        <v>22.19</v>
      </c>
      <c r="O26">
        <v>20.34</v>
      </c>
      <c r="P26">
        <v>31.05</v>
      </c>
      <c r="Q26">
        <v>31.05</v>
      </c>
      <c r="R26">
        <v>22.02</v>
      </c>
      <c r="S26">
        <v>20.29</v>
      </c>
      <c r="T26">
        <v>31.25</v>
      </c>
      <c r="U26">
        <v>31.25</v>
      </c>
      <c r="V26">
        <v>22.11</v>
      </c>
      <c r="W26">
        <v>20.32</v>
      </c>
      <c r="X26">
        <v>355</v>
      </c>
      <c r="Y26">
        <v>0.1215753424657534</v>
      </c>
      <c r="Z26">
        <v>1809</v>
      </c>
      <c r="AA26">
        <v>0.6195205479452055</v>
      </c>
      <c r="AB26">
        <v>756</v>
      </c>
      <c r="AC26">
        <v>0.25890410958904109</v>
      </c>
      <c r="AD26">
        <v>543</v>
      </c>
      <c r="AE26">
        <v>6.1986301369863023E-2</v>
      </c>
      <c r="AF26">
        <v>5965</v>
      </c>
      <c r="AG26">
        <v>0.68093607305936077</v>
      </c>
      <c r="AH26">
        <v>2252</v>
      </c>
      <c r="AI26">
        <v>0.25707762557077618</v>
      </c>
      <c r="AJ26">
        <v>418</v>
      </c>
      <c r="AK26">
        <v>0.14315068493150679</v>
      </c>
      <c r="AL26">
        <v>338</v>
      </c>
      <c r="AM26">
        <v>0.1157534246575342</v>
      </c>
      <c r="AN26">
        <v>2164</v>
      </c>
      <c r="AO26">
        <v>0.74109589041095891</v>
      </c>
      <c r="AP26">
        <v>632</v>
      </c>
      <c r="AQ26">
        <v>7.2146118721461192E-2</v>
      </c>
      <c r="AR26">
        <v>2300</v>
      </c>
      <c r="AS26">
        <v>0.26255707762557079</v>
      </c>
      <c r="AT26">
        <v>5828</v>
      </c>
      <c r="AU26">
        <v>0.66529680365296806</v>
      </c>
      <c r="AV26">
        <v>151</v>
      </c>
      <c r="AW26">
        <v>5.171232876712329E-2</v>
      </c>
      <c r="AX26">
        <v>1057</v>
      </c>
      <c r="AY26">
        <v>0.36198630136986298</v>
      </c>
      <c r="AZ26">
        <v>7552</v>
      </c>
      <c r="BA26">
        <v>0.86210045662100454</v>
      </c>
      <c r="BB26">
        <v>193</v>
      </c>
      <c r="BC26">
        <v>2.2031963470319639E-2</v>
      </c>
      <c r="BD26">
        <v>5219</v>
      </c>
      <c r="BE26">
        <v>0.5957762557077626</v>
      </c>
      <c r="BF26">
        <v>3348</v>
      </c>
      <c r="BG26">
        <v>0.38219178082191779</v>
      </c>
      <c r="BH26">
        <v>6197.72</v>
      </c>
      <c r="BI26">
        <v>1136.23</v>
      </c>
      <c r="BJ26">
        <v>4492.6000000000004</v>
      </c>
      <c r="BK26">
        <v>45.36080347973126</v>
      </c>
      <c r="BL26">
        <v>0</v>
      </c>
      <c r="BM26">
        <v>0</v>
      </c>
      <c r="BN26">
        <v>0</v>
      </c>
    </row>
    <row r="27" spans="1:92" x14ac:dyDescent="0.3">
      <c r="A27" t="s">
        <v>2</v>
      </c>
      <c r="B27" t="s">
        <v>29</v>
      </c>
      <c r="C27" t="s">
        <v>29</v>
      </c>
      <c r="D27" t="s">
        <v>132</v>
      </c>
      <c r="E27" t="s">
        <v>54</v>
      </c>
      <c r="F27" t="s">
        <v>133</v>
      </c>
      <c r="G27" t="s">
        <v>136</v>
      </c>
      <c r="H27" t="s">
        <v>138</v>
      </c>
      <c r="K27">
        <v>2920</v>
      </c>
      <c r="L27">
        <v>24.01</v>
      </c>
      <c r="M27">
        <v>25.58</v>
      </c>
      <c r="N27">
        <v>22.93</v>
      </c>
      <c r="O27">
        <v>21.31</v>
      </c>
      <c r="P27">
        <v>26.57</v>
      </c>
      <c r="Q27">
        <v>26.57</v>
      </c>
      <c r="R27">
        <v>21.89</v>
      </c>
      <c r="S27">
        <v>20.79</v>
      </c>
      <c r="T27">
        <v>25.28</v>
      </c>
      <c r="U27">
        <v>25.65</v>
      </c>
      <c r="V27">
        <v>22.41</v>
      </c>
      <c r="W27">
        <v>21.05</v>
      </c>
      <c r="X27">
        <v>0</v>
      </c>
      <c r="Y27">
        <v>0</v>
      </c>
      <c r="Z27">
        <v>1291</v>
      </c>
      <c r="AA27">
        <v>0.44212328767123288</v>
      </c>
      <c r="AB27">
        <v>1629</v>
      </c>
      <c r="AC27">
        <v>0.55787671232876712</v>
      </c>
      <c r="AD27">
        <v>8</v>
      </c>
      <c r="AE27">
        <v>9.1324200913242006E-4</v>
      </c>
      <c r="AF27">
        <v>4592</v>
      </c>
      <c r="AG27">
        <v>0.52420091324200913</v>
      </c>
      <c r="AH27">
        <v>4160</v>
      </c>
      <c r="AI27">
        <v>0.47488584474885842</v>
      </c>
      <c r="AJ27">
        <v>0</v>
      </c>
      <c r="AK27">
        <v>0</v>
      </c>
      <c r="AL27">
        <v>3</v>
      </c>
      <c r="AM27">
        <v>1.0273972602739729E-3</v>
      </c>
      <c r="AN27">
        <v>2917</v>
      </c>
      <c r="AO27">
        <v>0.99897260273972599</v>
      </c>
      <c r="AP27">
        <v>0</v>
      </c>
      <c r="AQ27">
        <v>0</v>
      </c>
      <c r="AR27">
        <v>931</v>
      </c>
      <c r="AS27">
        <v>0.1062785388127854</v>
      </c>
      <c r="AT27">
        <v>7829</v>
      </c>
      <c r="AU27">
        <v>0.89372146118721463</v>
      </c>
      <c r="AV27">
        <v>0</v>
      </c>
      <c r="AW27">
        <v>0</v>
      </c>
      <c r="AX27">
        <v>431</v>
      </c>
      <c r="AY27">
        <v>0.14760273972602739</v>
      </c>
      <c r="AZ27">
        <v>8329</v>
      </c>
      <c r="BA27">
        <v>0.95079908675799085</v>
      </c>
      <c r="BB27">
        <v>0</v>
      </c>
      <c r="BC27">
        <v>0</v>
      </c>
      <c r="BD27">
        <v>3389</v>
      </c>
      <c r="BE27">
        <v>0.38687214611872139</v>
      </c>
      <c r="BF27">
        <v>5371</v>
      </c>
      <c r="BG27">
        <v>0.61312785388127855</v>
      </c>
      <c r="BH27">
        <v>1407.47</v>
      </c>
      <c r="BI27">
        <v>707.24</v>
      </c>
      <c r="BJ27">
        <v>1215.1300000000001</v>
      </c>
      <c r="BK27">
        <v>31.249779008176208</v>
      </c>
      <c r="BL27">
        <v>841.99</v>
      </c>
      <c r="BM27">
        <v>76.599999999999994</v>
      </c>
      <c r="BN27">
        <v>0</v>
      </c>
      <c r="BO27" t="s">
        <v>55</v>
      </c>
      <c r="BP27">
        <v>1529.3835467416459</v>
      </c>
      <c r="BQ27">
        <v>864</v>
      </c>
      <c r="BR27">
        <v>214.60624999999999</v>
      </c>
      <c r="BS27">
        <v>120</v>
      </c>
      <c r="BT27">
        <v>33.023445284171324</v>
      </c>
      <c r="BU27">
        <v>29.779745260854551</v>
      </c>
      <c r="BV27">
        <v>3.2437000233167659</v>
      </c>
      <c r="BW27">
        <v>383.26461377524703</v>
      </c>
      <c r="BX27">
        <v>0</v>
      </c>
      <c r="BY27">
        <v>-85.510762317772105</v>
      </c>
      <c r="BZ27">
        <v>1529.3835467416459</v>
      </c>
      <c r="CA27">
        <v>0</v>
      </c>
      <c r="CB27" t="s">
        <v>55</v>
      </c>
      <c r="CC27">
        <v>1481.7176303354111</v>
      </c>
      <c r="CD27">
        <v>864</v>
      </c>
      <c r="CE27">
        <v>214.60624999999999</v>
      </c>
      <c r="CF27">
        <v>120</v>
      </c>
      <c r="CG27">
        <v>158.07769085550851</v>
      </c>
      <c r="CH27">
        <v>61.669538530379697</v>
      </c>
      <c r="CI27">
        <v>96.408152325128754</v>
      </c>
      <c r="CJ27">
        <v>217.16224946060851</v>
      </c>
      <c r="CK27">
        <v>0</v>
      </c>
      <c r="CL27">
        <v>-92.128559980705859</v>
      </c>
      <c r="CM27">
        <v>1481.7176303354111</v>
      </c>
      <c r="CN27">
        <v>0</v>
      </c>
    </row>
    <row r="28" spans="1:92" x14ac:dyDescent="0.3">
      <c r="A28" t="s">
        <v>2</v>
      </c>
      <c r="B28" t="s">
        <v>29</v>
      </c>
      <c r="C28" t="s">
        <v>29</v>
      </c>
      <c r="D28" t="s">
        <v>132</v>
      </c>
      <c r="E28" t="s">
        <v>57</v>
      </c>
      <c r="F28" t="s">
        <v>133</v>
      </c>
      <c r="G28" t="s">
        <v>136</v>
      </c>
      <c r="H28" t="s">
        <v>138</v>
      </c>
      <c r="K28">
        <v>2920</v>
      </c>
      <c r="L28">
        <v>24</v>
      </c>
      <c r="M28">
        <v>24.9</v>
      </c>
      <c r="N28">
        <v>23.51</v>
      </c>
      <c r="O28">
        <v>21.91</v>
      </c>
      <c r="P28">
        <v>28.45</v>
      </c>
      <c r="Q28">
        <v>28.45</v>
      </c>
      <c r="R28">
        <v>22.63</v>
      </c>
      <c r="S28">
        <v>21.32</v>
      </c>
      <c r="T28">
        <v>26.23</v>
      </c>
      <c r="U28">
        <v>26.23</v>
      </c>
      <c r="V28">
        <v>23.07</v>
      </c>
      <c r="W28">
        <v>21.62</v>
      </c>
      <c r="X28">
        <v>0</v>
      </c>
      <c r="Y28">
        <v>0</v>
      </c>
      <c r="Z28">
        <v>741</v>
      </c>
      <c r="AA28">
        <v>0.25376712328767131</v>
      </c>
      <c r="AB28">
        <v>2179</v>
      </c>
      <c r="AC28">
        <v>0.74623287671232874</v>
      </c>
      <c r="AD28">
        <v>10</v>
      </c>
      <c r="AE28">
        <v>1.1415525114155251E-3</v>
      </c>
      <c r="AF28">
        <v>3667</v>
      </c>
      <c r="AG28">
        <v>0.41860730593607298</v>
      </c>
      <c r="AH28">
        <v>5083</v>
      </c>
      <c r="AI28">
        <v>0.58025114155251145</v>
      </c>
      <c r="AJ28">
        <v>1</v>
      </c>
      <c r="AK28">
        <v>3.4246575342465748E-4</v>
      </c>
      <c r="AL28">
        <v>0</v>
      </c>
      <c r="AM28">
        <v>0</v>
      </c>
      <c r="AN28">
        <v>2919</v>
      </c>
      <c r="AO28">
        <v>0.99965753424657533</v>
      </c>
      <c r="AP28">
        <v>1</v>
      </c>
      <c r="AQ28">
        <v>1.1415525114155249E-4</v>
      </c>
      <c r="AR28">
        <v>457</v>
      </c>
      <c r="AS28">
        <v>5.2168949771689503E-2</v>
      </c>
      <c r="AT28">
        <v>8302</v>
      </c>
      <c r="AU28">
        <v>0.94771689497716893</v>
      </c>
      <c r="AV28">
        <v>0</v>
      </c>
      <c r="AW28">
        <v>0</v>
      </c>
      <c r="AX28">
        <v>128</v>
      </c>
      <c r="AY28">
        <v>4.3835616438356158E-2</v>
      </c>
      <c r="AZ28">
        <v>8632</v>
      </c>
      <c r="BA28">
        <v>0.9853881278538813</v>
      </c>
      <c r="BB28">
        <v>0</v>
      </c>
      <c r="BC28">
        <v>0</v>
      </c>
      <c r="BD28">
        <v>2364</v>
      </c>
      <c r="BE28">
        <v>0.26986301369863008</v>
      </c>
      <c r="BF28">
        <v>6396</v>
      </c>
      <c r="BG28">
        <v>0.73013698630136992</v>
      </c>
      <c r="BH28">
        <v>1604.37</v>
      </c>
      <c r="BI28">
        <v>581.13</v>
      </c>
      <c r="BJ28">
        <v>1279.58</v>
      </c>
      <c r="BK28">
        <v>41.716966104809863</v>
      </c>
      <c r="BL28">
        <v>1153.98</v>
      </c>
      <c r="BM28">
        <v>10.46</v>
      </c>
      <c r="BN28">
        <v>0</v>
      </c>
      <c r="BO28" t="s">
        <v>55</v>
      </c>
      <c r="BP28">
        <v>1364.0350754805229</v>
      </c>
      <c r="BQ28">
        <v>864</v>
      </c>
      <c r="BR28">
        <v>120.90625</v>
      </c>
      <c r="BS28">
        <v>120</v>
      </c>
      <c r="BT28">
        <v>419.39640951703382</v>
      </c>
      <c r="BU28">
        <v>298.56257724206517</v>
      </c>
      <c r="BV28">
        <v>120.8338322749686</v>
      </c>
      <c r="BW28">
        <v>-78.568658836762637</v>
      </c>
      <c r="BX28">
        <v>0</v>
      </c>
      <c r="BY28">
        <v>-81.698925199747691</v>
      </c>
      <c r="BZ28">
        <v>1364.0350754805229</v>
      </c>
      <c r="CA28">
        <v>0</v>
      </c>
      <c r="CB28" t="s">
        <v>55</v>
      </c>
      <c r="CC28">
        <v>1283.3246985683211</v>
      </c>
      <c r="CD28">
        <v>864</v>
      </c>
      <c r="CE28">
        <v>120.90625</v>
      </c>
      <c r="CF28">
        <v>120</v>
      </c>
      <c r="CG28">
        <v>353.64668259438889</v>
      </c>
      <c r="CH28">
        <v>194.649257534854</v>
      </c>
      <c r="CI28">
        <v>158.99742505953489</v>
      </c>
      <c r="CJ28">
        <v>-76.990606711493399</v>
      </c>
      <c r="CK28">
        <v>0</v>
      </c>
      <c r="CL28">
        <v>-98.237627314574411</v>
      </c>
      <c r="CM28">
        <v>1283.3246985683211</v>
      </c>
      <c r="CN28">
        <v>0</v>
      </c>
    </row>
    <row r="29" spans="1:92" x14ac:dyDescent="0.3">
      <c r="A29" t="s">
        <v>2</v>
      </c>
      <c r="B29" t="s">
        <v>29</v>
      </c>
      <c r="C29" t="s">
        <v>29</v>
      </c>
      <c r="D29" t="s">
        <v>132</v>
      </c>
      <c r="E29" t="s">
        <v>60</v>
      </c>
      <c r="F29" t="s">
        <v>133</v>
      </c>
      <c r="G29" t="s">
        <v>136</v>
      </c>
      <c r="H29" t="s">
        <v>138</v>
      </c>
      <c r="K29">
        <v>2920</v>
      </c>
      <c r="L29">
        <v>24.01</v>
      </c>
      <c r="M29">
        <v>25.03</v>
      </c>
      <c r="N29">
        <v>23.55</v>
      </c>
      <c r="O29">
        <v>21.93</v>
      </c>
      <c r="P29">
        <v>28.74</v>
      </c>
      <c r="Q29">
        <v>28.74</v>
      </c>
      <c r="R29">
        <v>22.82</v>
      </c>
      <c r="S29">
        <v>21.38</v>
      </c>
      <c r="T29">
        <v>26.37</v>
      </c>
      <c r="U29">
        <v>26.37</v>
      </c>
      <c r="V29">
        <v>23.19</v>
      </c>
      <c r="W29">
        <v>21.66</v>
      </c>
      <c r="X29">
        <v>2790</v>
      </c>
      <c r="Y29">
        <v>0.95547945205479456</v>
      </c>
      <c r="Z29">
        <v>0</v>
      </c>
      <c r="AA29">
        <v>0</v>
      </c>
      <c r="AB29">
        <v>130</v>
      </c>
      <c r="AC29">
        <v>4.4520547945205477E-2</v>
      </c>
      <c r="AD29">
        <v>7600</v>
      </c>
      <c r="AE29">
        <v>0.86757990867579904</v>
      </c>
      <c r="AF29">
        <v>0</v>
      </c>
      <c r="AG29">
        <v>0</v>
      </c>
      <c r="AH29">
        <v>1160</v>
      </c>
      <c r="AI29">
        <v>0.13242009132420091</v>
      </c>
      <c r="AJ29">
        <v>5</v>
      </c>
      <c r="AK29">
        <v>1.712328767123288E-3</v>
      </c>
      <c r="AL29">
        <v>0</v>
      </c>
      <c r="AM29">
        <v>0</v>
      </c>
      <c r="AN29">
        <v>2915</v>
      </c>
      <c r="AO29">
        <v>0.99828767123287676</v>
      </c>
      <c r="AP29">
        <v>5</v>
      </c>
      <c r="AQ29">
        <v>5.7077625570776253E-4</v>
      </c>
      <c r="AR29">
        <v>466</v>
      </c>
      <c r="AS29">
        <v>5.3196347031963472E-2</v>
      </c>
      <c r="AT29">
        <v>8289</v>
      </c>
      <c r="AU29">
        <v>0.94623287671232881</v>
      </c>
      <c r="AV29">
        <v>0</v>
      </c>
      <c r="AW29">
        <v>0</v>
      </c>
      <c r="AX29">
        <v>118</v>
      </c>
      <c r="AY29">
        <v>4.041095890410959E-2</v>
      </c>
      <c r="AZ29">
        <v>8642</v>
      </c>
      <c r="BA29">
        <v>0.98652968036529676</v>
      </c>
      <c r="BB29">
        <v>0</v>
      </c>
      <c r="BC29">
        <v>0</v>
      </c>
      <c r="BD29">
        <v>2364</v>
      </c>
      <c r="BE29">
        <v>0.26986301369863008</v>
      </c>
      <c r="BF29">
        <v>6396</v>
      </c>
      <c r="BG29">
        <v>0.73013698630136992</v>
      </c>
      <c r="BH29">
        <v>1751.88</v>
      </c>
      <c r="BI29">
        <v>597.66999999999996</v>
      </c>
      <c r="BJ29">
        <v>1422.32</v>
      </c>
      <c r="BK29">
        <v>41.81980460452246</v>
      </c>
      <c r="BL29">
        <v>1169.7</v>
      </c>
      <c r="BM29">
        <v>9.2799999999999994</v>
      </c>
      <c r="BN29">
        <v>0</v>
      </c>
      <c r="BO29" t="s">
        <v>68</v>
      </c>
      <c r="BP29">
        <v>1483.2304404732311</v>
      </c>
      <c r="BQ29">
        <v>207</v>
      </c>
      <c r="BR29">
        <v>255.19499999999999</v>
      </c>
      <c r="BS29">
        <v>386.36999999999989</v>
      </c>
      <c r="BT29">
        <v>1978.131229904717</v>
      </c>
      <c r="BU29">
        <v>1419.037013735956</v>
      </c>
      <c r="BV29">
        <v>559.09421616876057</v>
      </c>
      <c r="BW29">
        <v>-1345.9283684499831</v>
      </c>
      <c r="BX29">
        <v>0</v>
      </c>
      <c r="BY29">
        <v>2.4625790184975358</v>
      </c>
      <c r="BZ29">
        <v>1483.2304404732311</v>
      </c>
      <c r="CA29">
        <v>0</v>
      </c>
      <c r="CB29" t="s">
        <v>68</v>
      </c>
      <c r="CC29">
        <v>1379.692148010527</v>
      </c>
      <c r="CD29">
        <v>207</v>
      </c>
      <c r="CE29">
        <v>255.19499999999999</v>
      </c>
      <c r="CF29">
        <v>386.36999999999989</v>
      </c>
      <c r="CG29">
        <v>2059.5846762721571</v>
      </c>
      <c r="CH29">
        <v>1438.8095917376991</v>
      </c>
      <c r="CI29">
        <v>620.77508453445762</v>
      </c>
      <c r="CJ29">
        <v>-1536.335059769895</v>
      </c>
      <c r="CK29">
        <v>0</v>
      </c>
      <c r="CL29">
        <v>7.8775315082655197</v>
      </c>
      <c r="CM29">
        <v>1379.692148010527</v>
      </c>
      <c r="CN29">
        <v>0</v>
      </c>
    </row>
    <row r="30" spans="1:92" x14ac:dyDescent="0.3">
      <c r="A30" t="s">
        <v>2</v>
      </c>
      <c r="B30" t="s">
        <v>29</v>
      </c>
      <c r="C30" t="s">
        <v>29</v>
      </c>
      <c r="D30" t="s">
        <v>132</v>
      </c>
      <c r="E30" t="s">
        <v>61</v>
      </c>
      <c r="F30" t="s">
        <v>133</v>
      </c>
      <c r="G30" t="s">
        <v>136</v>
      </c>
      <c r="H30" t="s">
        <v>138</v>
      </c>
      <c r="K30">
        <v>3650</v>
      </c>
      <c r="L30">
        <v>24</v>
      </c>
      <c r="M30">
        <v>27.99</v>
      </c>
      <c r="N30">
        <v>21.93</v>
      </c>
      <c r="O30">
        <v>21.66</v>
      </c>
      <c r="P30">
        <v>25.75</v>
      </c>
      <c r="Q30">
        <v>27.57</v>
      </c>
      <c r="R30">
        <v>20.89</v>
      </c>
      <c r="S30">
        <v>21.18</v>
      </c>
      <c r="T30">
        <v>24.86</v>
      </c>
      <c r="U30">
        <v>27.78</v>
      </c>
      <c r="V30">
        <v>21.41</v>
      </c>
      <c r="W30">
        <v>21.42</v>
      </c>
      <c r="X30">
        <v>0</v>
      </c>
      <c r="Y30">
        <v>0</v>
      </c>
      <c r="Z30">
        <v>3647</v>
      </c>
      <c r="AA30">
        <v>0.99917808219178084</v>
      </c>
      <c r="AB30">
        <v>3</v>
      </c>
      <c r="AC30">
        <v>8.2191780821917813E-4</v>
      </c>
      <c r="AD30">
        <v>0</v>
      </c>
      <c r="AE30">
        <v>0</v>
      </c>
      <c r="AF30">
        <v>8745</v>
      </c>
      <c r="AG30">
        <v>0.99828767123287676</v>
      </c>
      <c r="AH30">
        <v>15</v>
      </c>
      <c r="AI30">
        <v>1.712328767123288E-3</v>
      </c>
      <c r="AJ30">
        <v>0</v>
      </c>
      <c r="AK30">
        <v>0</v>
      </c>
      <c r="AL30">
        <v>0</v>
      </c>
      <c r="AM30">
        <v>0</v>
      </c>
      <c r="AN30">
        <v>3650</v>
      </c>
      <c r="AO30">
        <v>1</v>
      </c>
      <c r="AP30">
        <v>27</v>
      </c>
      <c r="AQ30">
        <v>3.0821917808219182E-3</v>
      </c>
      <c r="AR30">
        <v>315</v>
      </c>
      <c r="AS30">
        <v>3.5958904109589039E-2</v>
      </c>
      <c r="AT30">
        <v>8418</v>
      </c>
      <c r="AU30">
        <v>0.96095890410958906</v>
      </c>
      <c r="AV30">
        <v>0</v>
      </c>
      <c r="AW30">
        <v>0</v>
      </c>
      <c r="AX30">
        <v>1211</v>
      </c>
      <c r="AY30">
        <v>0.33178082191780822</v>
      </c>
      <c r="AZ30">
        <v>7549</v>
      </c>
      <c r="BA30">
        <v>0.86175799086757987</v>
      </c>
      <c r="BB30">
        <v>0</v>
      </c>
      <c r="BC30">
        <v>0</v>
      </c>
      <c r="BD30">
        <v>2867</v>
      </c>
      <c r="BE30">
        <v>0.32728310502283098</v>
      </c>
      <c r="BF30">
        <v>5893</v>
      </c>
      <c r="BG30">
        <v>0.67271689497716891</v>
      </c>
      <c r="BH30">
        <v>1719.56</v>
      </c>
      <c r="BI30">
        <v>496.96</v>
      </c>
      <c r="BJ30">
        <v>1378.82</v>
      </c>
      <c r="BK30">
        <v>41.062267175206159</v>
      </c>
      <c r="BL30">
        <v>54.96</v>
      </c>
      <c r="BM30">
        <v>138.97999999999999</v>
      </c>
      <c r="BN30">
        <v>0</v>
      </c>
      <c r="BO30" t="s">
        <v>62</v>
      </c>
      <c r="BP30">
        <v>573.15128835932489</v>
      </c>
      <c r="BQ30">
        <v>162</v>
      </c>
      <c r="BR30">
        <v>109.4562500000001</v>
      </c>
      <c r="BS30">
        <v>0</v>
      </c>
      <c r="BT30">
        <v>-80.893642628861059</v>
      </c>
      <c r="BU30">
        <v>0</v>
      </c>
      <c r="BV30">
        <v>-80.893642628861059</v>
      </c>
      <c r="BW30">
        <v>272.312729482799</v>
      </c>
      <c r="BX30">
        <v>0</v>
      </c>
      <c r="BY30">
        <v>110.2759515053869</v>
      </c>
      <c r="BZ30">
        <v>573.15128835932489</v>
      </c>
      <c r="CA30">
        <v>0</v>
      </c>
      <c r="CB30" t="s">
        <v>63</v>
      </c>
      <c r="CC30">
        <v>763.89131713353277</v>
      </c>
      <c r="CD30">
        <v>162</v>
      </c>
      <c r="CE30">
        <v>109.4562500000001</v>
      </c>
      <c r="CF30">
        <v>0</v>
      </c>
      <c r="CG30">
        <v>13.0382213480912</v>
      </c>
      <c r="CH30">
        <v>0</v>
      </c>
      <c r="CI30">
        <v>13.0382213480912</v>
      </c>
      <c r="CJ30">
        <v>15.22063558872442</v>
      </c>
      <c r="CK30">
        <v>0</v>
      </c>
      <c r="CL30">
        <v>464.17621019671708</v>
      </c>
      <c r="CM30">
        <v>763.89131713353277</v>
      </c>
      <c r="CN30">
        <v>0</v>
      </c>
    </row>
    <row r="31" spans="1:92" x14ac:dyDescent="0.3">
      <c r="A31" t="s">
        <v>2</v>
      </c>
      <c r="B31" t="s">
        <v>29</v>
      </c>
      <c r="C31" t="s">
        <v>29</v>
      </c>
      <c r="D31" t="s">
        <v>132</v>
      </c>
      <c r="E31" t="s">
        <v>64</v>
      </c>
      <c r="F31" t="s">
        <v>133</v>
      </c>
      <c r="G31" t="s">
        <v>136</v>
      </c>
      <c r="H31" t="s">
        <v>138</v>
      </c>
      <c r="K31">
        <v>3650</v>
      </c>
      <c r="L31">
        <v>24</v>
      </c>
      <c r="M31">
        <v>27.99</v>
      </c>
      <c r="N31">
        <v>21.94</v>
      </c>
      <c r="O31">
        <v>21.66</v>
      </c>
      <c r="P31">
        <v>25.77</v>
      </c>
      <c r="Q31">
        <v>27.57</v>
      </c>
      <c r="R31">
        <v>20.9</v>
      </c>
      <c r="S31">
        <v>21.18</v>
      </c>
      <c r="T31">
        <v>24.87</v>
      </c>
      <c r="U31">
        <v>27.78</v>
      </c>
      <c r="V31">
        <v>21.42</v>
      </c>
      <c r="W31">
        <v>21.42</v>
      </c>
      <c r="X31">
        <v>0</v>
      </c>
      <c r="Y31">
        <v>0</v>
      </c>
      <c r="Z31">
        <v>3647</v>
      </c>
      <c r="AA31">
        <v>0.99917808219178084</v>
      </c>
      <c r="AB31">
        <v>3</v>
      </c>
      <c r="AC31">
        <v>8.2191780821917813E-4</v>
      </c>
      <c r="AD31">
        <v>0</v>
      </c>
      <c r="AE31">
        <v>0</v>
      </c>
      <c r="AF31">
        <v>8745</v>
      </c>
      <c r="AG31">
        <v>0.99828767123287676</v>
      </c>
      <c r="AH31">
        <v>15</v>
      </c>
      <c r="AI31">
        <v>1.712328767123288E-3</v>
      </c>
      <c r="AJ31">
        <v>0</v>
      </c>
      <c r="AK31">
        <v>0</v>
      </c>
      <c r="AL31">
        <v>0</v>
      </c>
      <c r="AM31">
        <v>0</v>
      </c>
      <c r="AN31">
        <v>3650</v>
      </c>
      <c r="AO31">
        <v>1</v>
      </c>
      <c r="AP31">
        <v>28</v>
      </c>
      <c r="AQ31">
        <v>3.1963470319634701E-3</v>
      </c>
      <c r="AR31">
        <v>316</v>
      </c>
      <c r="AS31">
        <v>3.6073059360730603E-2</v>
      </c>
      <c r="AT31">
        <v>8416</v>
      </c>
      <c r="AU31">
        <v>0.96073059360730595</v>
      </c>
      <c r="AV31">
        <v>0</v>
      </c>
      <c r="AW31">
        <v>0</v>
      </c>
      <c r="AX31">
        <v>1202</v>
      </c>
      <c r="AY31">
        <v>0.32931506849315068</v>
      </c>
      <c r="AZ31">
        <v>7558</v>
      </c>
      <c r="BA31">
        <v>0.86278538812785388</v>
      </c>
      <c r="BB31">
        <v>0</v>
      </c>
      <c r="BC31">
        <v>0</v>
      </c>
      <c r="BD31">
        <v>2865</v>
      </c>
      <c r="BE31">
        <v>0.32705479452054792</v>
      </c>
      <c r="BF31">
        <v>5895</v>
      </c>
      <c r="BG31">
        <v>0.67294520547945202</v>
      </c>
      <c r="BH31">
        <v>1729.04</v>
      </c>
      <c r="BI31">
        <v>501.39</v>
      </c>
      <c r="BJ31">
        <v>1392.06</v>
      </c>
      <c r="BK31">
        <v>41.045541417130138</v>
      </c>
      <c r="BL31">
        <v>56.43</v>
      </c>
      <c r="BM31">
        <v>139.31</v>
      </c>
      <c r="BN31">
        <v>0</v>
      </c>
      <c r="BO31" t="s">
        <v>62</v>
      </c>
      <c r="BP31">
        <v>578.30143741395113</v>
      </c>
      <c r="BQ31">
        <v>162</v>
      </c>
      <c r="BR31">
        <v>109.4562500000001</v>
      </c>
      <c r="BS31">
        <v>0</v>
      </c>
      <c r="BT31">
        <v>-83.352941733057349</v>
      </c>
      <c r="BU31">
        <v>0</v>
      </c>
      <c r="BV31">
        <v>-83.352941733057349</v>
      </c>
      <c r="BW31">
        <v>279.23711553181369</v>
      </c>
      <c r="BX31">
        <v>0</v>
      </c>
      <c r="BY31">
        <v>110.9610136151947</v>
      </c>
      <c r="BZ31">
        <v>578.30143741395113</v>
      </c>
      <c r="CA31">
        <v>0</v>
      </c>
      <c r="CB31" t="s">
        <v>63</v>
      </c>
      <c r="CC31">
        <v>771.03440662022149</v>
      </c>
      <c r="CD31">
        <v>162</v>
      </c>
      <c r="CE31">
        <v>109.4562500000001</v>
      </c>
      <c r="CF31">
        <v>0</v>
      </c>
      <c r="CG31">
        <v>10.30996107915626</v>
      </c>
      <c r="CH31">
        <v>0</v>
      </c>
      <c r="CI31">
        <v>10.30996107915626</v>
      </c>
      <c r="CJ31">
        <v>20.703677120048631</v>
      </c>
      <c r="CK31">
        <v>0</v>
      </c>
      <c r="CL31">
        <v>468.56451842101649</v>
      </c>
      <c r="CM31">
        <v>771.03440662022149</v>
      </c>
      <c r="CN31">
        <v>0</v>
      </c>
    </row>
    <row r="32" spans="1:92" x14ac:dyDescent="0.3">
      <c r="A32" t="s">
        <v>2</v>
      </c>
      <c r="B32" t="s">
        <v>29</v>
      </c>
      <c r="C32" t="s">
        <v>29</v>
      </c>
      <c r="D32" t="s">
        <v>132</v>
      </c>
      <c r="E32" t="s">
        <v>65</v>
      </c>
      <c r="F32" t="s">
        <v>133</v>
      </c>
      <c r="G32" t="s">
        <v>136</v>
      </c>
      <c r="H32" t="s">
        <v>138</v>
      </c>
      <c r="K32">
        <v>3650</v>
      </c>
      <c r="L32">
        <v>24</v>
      </c>
      <c r="M32">
        <v>28.88</v>
      </c>
      <c r="N32">
        <v>21.71</v>
      </c>
      <c r="O32">
        <v>21.79</v>
      </c>
      <c r="P32">
        <v>26.19</v>
      </c>
      <c r="Q32">
        <v>28.49</v>
      </c>
      <c r="R32">
        <v>20.62</v>
      </c>
      <c r="S32">
        <v>21.27</v>
      </c>
      <c r="T32">
        <v>25.08</v>
      </c>
      <c r="U32">
        <v>28.69</v>
      </c>
      <c r="V32">
        <v>21.16</v>
      </c>
      <c r="W32">
        <v>21.53</v>
      </c>
      <c r="X32">
        <v>0</v>
      </c>
      <c r="Y32">
        <v>0</v>
      </c>
      <c r="Z32">
        <v>3646</v>
      </c>
      <c r="AA32">
        <v>0.99890410958904108</v>
      </c>
      <c r="AB32">
        <v>4</v>
      </c>
      <c r="AC32">
        <v>1.095890410958904E-3</v>
      </c>
      <c r="AD32">
        <v>0</v>
      </c>
      <c r="AE32">
        <v>0</v>
      </c>
      <c r="AF32">
        <v>8679</v>
      </c>
      <c r="AG32">
        <v>0.99075342465753424</v>
      </c>
      <c r="AH32">
        <v>81</v>
      </c>
      <c r="AI32">
        <v>9.2465753424657536E-3</v>
      </c>
      <c r="AJ32">
        <v>0</v>
      </c>
      <c r="AK32">
        <v>0</v>
      </c>
      <c r="AL32">
        <v>9</v>
      </c>
      <c r="AM32">
        <v>2.4657534246575342E-3</v>
      </c>
      <c r="AN32">
        <v>3641</v>
      </c>
      <c r="AO32">
        <v>0.99753424657534251</v>
      </c>
      <c r="AP32">
        <v>132</v>
      </c>
      <c r="AQ32">
        <v>1.506849315068493E-2</v>
      </c>
      <c r="AR32">
        <v>332</v>
      </c>
      <c r="AS32">
        <v>3.7899543378995433E-2</v>
      </c>
      <c r="AT32">
        <v>8296</v>
      </c>
      <c r="AU32">
        <v>0.94703196347031959</v>
      </c>
      <c r="AV32">
        <v>0</v>
      </c>
      <c r="AW32">
        <v>0</v>
      </c>
      <c r="AX32">
        <v>1400</v>
      </c>
      <c r="AY32">
        <v>0.38356164383561642</v>
      </c>
      <c r="AZ32">
        <v>7360</v>
      </c>
      <c r="BA32">
        <v>0.84018264840182644</v>
      </c>
      <c r="BB32">
        <v>3</v>
      </c>
      <c r="BC32">
        <v>3.4246575342465748E-4</v>
      </c>
      <c r="BD32">
        <v>2845</v>
      </c>
      <c r="BE32">
        <v>0.3247716894977169</v>
      </c>
      <c r="BF32">
        <v>5912</v>
      </c>
      <c r="BG32">
        <v>0.67488584474885849</v>
      </c>
      <c r="BH32">
        <v>2806.27</v>
      </c>
      <c r="BI32">
        <v>764.13</v>
      </c>
      <c r="BJ32">
        <v>2303.87</v>
      </c>
      <c r="BK32">
        <v>41.605435175411522</v>
      </c>
      <c r="BL32">
        <v>46.53</v>
      </c>
      <c r="BM32">
        <v>240.06</v>
      </c>
      <c r="BN32">
        <v>0</v>
      </c>
      <c r="BO32" t="s">
        <v>62</v>
      </c>
      <c r="BP32">
        <v>701.98611748217024</v>
      </c>
      <c r="BQ32">
        <v>162</v>
      </c>
      <c r="BR32">
        <v>121.325</v>
      </c>
      <c r="BS32">
        <v>0</v>
      </c>
      <c r="BT32">
        <v>-142.15826775909261</v>
      </c>
      <c r="BU32">
        <v>0</v>
      </c>
      <c r="BV32">
        <v>-142.15826775909261</v>
      </c>
      <c r="BW32">
        <v>391.73668016512869</v>
      </c>
      <c r="BX32">
        <v>0</v>
      </c>
      <c r="BY32">
        <v>169.08270507613389</v>
      </c>
      <c r="BZ32">
        <v>701.98611748217024</v>
      </c>
      <c r="CA32">
        <v>0</v>
      </c>
      <c r="CB32" t="s">
        <v>63</v>
      </c>
      <c r="CC32">
        <v>1091.8214782667501</v>
      </c>
      <c r="CD32">
        <v>162</v>
      </c>
      <c r="CE32">
        <v>121.325</v>
      </c>
      <c r="CF32">
        <v>0</v>
      </c>
      <c r="CG32">
        <v>-0.27825746654645478</v>
      </c>
      <c r="CH32">
        <v>0</v>
      </c>
      <c r="CI32">
        <v>-0.27825746654645478</v>
      </c>
      <c r="CJ32">
        <v>147.18679953430279</v>
      </c>
      <c r="CK32">
        <v>0</v>
      </c>
      <c r="CL32">
        <v>661.58793619899325</v>
      </c>
      <c r="CM32">
        <v>1091.8214782667501</v>
      </c>
      <c r="CN32">
        <v>0</v>
      </c>
    </row>
    <row r="33" spans="1:92" x14ac:dyDescent="0.3">
      <c r="A33" t="s">
        <v>2</v>
      </c>
      <c r="B33" t="s">
        <v>29</v>
      </c>
      <c r="C33" t="s">
        <v>29</v>
      </c>
      <c r="D33" t="s">
        <v>132</v>
      </c>
      <c r="E33" t="s">
        <v>66</v>
      </c>
      <c r="F33" t="s">
        <v>133</v>
      </c>
      <c r="G33" t="s">
        <v>136</v>
      </c>
      <c r="H33" t="s">
        <v>138</v>
      </c>
      <c r="K33">
        <v>3650</v>
      </c>
      <c r="L33">
        <v>24</v>
      </c>
      <c r="M33">
        <v>24.82</v>
      </c>
      <c r="N33">
        <v>22.1</v>
      </c>
      <c r="O33">
        <v>21.4</v>
      </c>
      <c r="P33">
        <v>24.82</v>
      </c>
      <c r="Q33">
        <v>24.82</v>
      </c>
      <c r="R33">
        <v>21.11</v>
      </c>
      <c r="S33">
        <v>20.97</v>
      </c>
      <c r="T33">
        <v>24.41</v>
      </c>
      <c r="U33">
        <v>24.81</v>
      </c>
      <c r="V33">
        <v>21.6</v>
      </c>
      <c r="W33">
        <v>21.18</v>
      </c>
      <c r="X33">
        <v>0</v>
      </c>
      <c r="Y33">
        <v>0</v>
      </c>
      <c r="Z33">
        <v>3650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8760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3650</v>
      </c>
      <c r="AO33">
        <v>1</v>
      </c>
      <c r="AP33">
        <v>0</v>
      </c>
      <c r="AQ33">
        <v>0</v>
      </c>
      <c r="AR33">
        <v>332</v>
      </c>
      <c r="AS33">
        <v>3.7899543378995433E-2</v>
      </c>
      <c r="AT33">
        <v>8428</v>
      </c>
      <c r="AU33">
        <v>0.96210045662100452</v>
      </c>
      <c r="AV33">
        <v>0</v>
      </c>
      <c r="AW33">
        <v>0</v>
      </c>
      <c r="AX33">
        <v>1007</v>
      </c>
      <c r="AY33">
        <v>0.2758904109589041</v>
      </c>
      <c r="AZ33">
        <v>7753</v>
      </c>
      <c r="BA33">
        <v>0.88504566210045665</v>
      </c>
      <c r="BB33">
        <v>0</v>
      </c>
      <c r="BC33">
        <v>0</v>
      </c>
      <c r="BD33">
        <v>3196</v>
      </c>
      <c r="BE33">
        <v>0.36484018264840179</v>
      </c>
      <c r="BF33">
        <v>5564</v>
      </c>
      <c r="BG33">
        <v>0.63515981735159821</v>
      </c>
      <c r="BH33">
        <v>0</v>
      </c>
      <c r="BI33">
        <v>0</v>
      </c>
      <c r="BJ33">
        <v>0</v>
      </c>
      <c r="BL33">
        <v>26.48</v>
      </c>
      <c r="BM33">
        <v>34.090000000000003</v>
      </c>
      <c r="BN33">
        <v>0</v>
      </c>
      <c r="BO33" t="s">
        <v>62</v>
      </c>
      <c r="BP33">
        <v>157.81810374536951</v>
      </c>
      <c r="BQ33">
        <v>81</v>
      </c>
      <c r="BR33">
        <v>39.825000000000003</v>
      </c>
      <c r="BS33">
        <v>0</v>
      </c>
      <c r="BT33">
        <v>0</v>
      </c>
      <c r="BU33">
        <v>0</v>
      </c>
      <c r="BV33">
        <v>0</v>
      </c>
      <c r="BW33">
        <v>18.241762736899791</v>
      </c>
      <c r="BX33">
        <v>0</v>
      </c>
      <c r="BY33">
        <v>18.751341008469669</v>
      </c>
      <c r="BZ33">
        <v>157.81810374536951</v>
      </c>
      <c r="CA33">
        <v>0</v>
      </c>
      <c r="CB33" t="s">
        <v>67</v>
      </c>
      <c r="CC33">
        <v>203.59087960090511</v>
      </c>
      <c r="CD33">
        <v>81</v>
      </c>
      <c r="CE33">
        <v>39.825000000000003</v>
      </c>
      <c r="CF33">
        <v>0</v>
      </c>
      <c r="CG33">
        <v>0</v>
      </c>
      <c r="CH33">
        <v>0</v>
      </c>
      <c r="CI33">
        <v>0</v>
      </c>
      <c r="CJ33">
        <v>-21.625448636364158</v>
      </c>
      <c r="CK33">
        <v>0</v>
      </c>
      <c r="CL33">
        <v>104.39132823726931</v>
      </c>
      <c r="CM33">
        <v>203.59087960090511</v>
      </c>
      <c r="CN33">
        <v>0</v>
      </c>
    </row>
    <row r="34" spans="1:92" x14ac:dyDescent="0.3">
      <c r="A34" t="s">
        <v>2</v>
      </c>
      <c r="B34" t="s">
        <v>30</v>
      </c>
      <c r="C34" t="s">
        <v>30</v>
      </c>
      <c r="D34" t="s">
        <v>132</v>
      </c>
      <c r="E34" t="s">
        <v>53</v>
      </c>
      <c r="F34" t="s">
        <v>133</v>
      </c>
      <c r="G34" t="s">
        <v>136</v>
      </c>
      <c r="H34" t="s">
        <v>139</v>
      </c>
      <c r="K34">
        <v>2920</v>
      </c>
      <c r="L34">
        <v>31.77</v>
      </c>
      <c r="M34">
        <v>31.77</v>
      </c>
      <c r="N34">
        <v>22.18</v>
      </c>
      <c r="O34">
        <v>20.329999999999998</v>
      </c>
      <c r="P34">
        <v>31.02</v>
      </c>
      <c r="Q34">
        <v>31.02</v>
      </c>
      <c r="R34">
        <v>22</v>
      </c>
      <c r="S34">
        <v>20.27</v>
      </c>
      <c r="T34">
        <v>31.23</v>
      </c>
      <c r="U34">
        <v>31.23</v>
      </c>
      <c r="V34">
        <v>22.09</v>
      </c>
      <c r="W34">
        <v>20.3</v>
      </c>
      <c r="X34">
        <v>351</v>
      </c>
      <c r="Y34">
        <v>0.1202054794520548</v>
      </c>
      <c r="Z34">
        <v>1815</v>
      </c>
      <c r="AA34">
        <v>0.62157534246575341</v>
      </c>
      <c r="AB34">
        <v>754</v>
      </c>
      <c r="AC34">
        <v>0.2582191780821918</v>
      </c>
      <c r="AD34">
        <v>529</v>
      </c>
      <c r="AE34">
        <v>6.0388127853881278E-2</v>
      </c>
      <c r="AF34">
        <v>5983</v>
      </c>
      <c r="AG34">
        <v>0.68299086757990868</v>
      </c>
      <c r="AH34">
        <v>2248</v>
      </c>
      <c r="AI34">
        <v>0.25662100456621012</v>
      </c>
      <c r="AJ34">
        <v>416</v>
      </c>
      <c r="AK34">
        <v>0.1424657534246575</v>
      </c>
      <c r="AL34">
        <v>344</v>
      </c>
      <c r="AM34">
        <v>0.11780821917808219</v>
      </c>
      <c r="AN34">
        <v>2160</v>
      </c>
      <c r="AO34">
        <v>0.73972602739726023</v>
      </c>
      <c r="AP34">
        <v>623</v>
      </c>
      <c r="AQ34">
        <v>7.1118721461187209E-2</v>
      </c>
      <c r="AR34">
        <v>2309</v>
      </c>
      <c r="AS34">
        <v>0.26358447488584469</v>
      </c>
      <c r="AT34">
        <v>5828</v>
      </c>
      <c r="AU34">
        <v>0.66529680365296806</v>
      </c>
      <c r="AV34">
        <v>145</v>
      </c>
      <c r="AW34">
        <v>4.965753424657534E-2</v>
      </c>
      <c r="AX34">
        <v>1059</v>
      </c>
      <c r="AY34">
        <v>0.36267123287671232</v>
      </c>
      <c r="AZ34">
        <v>7556</v>
      </c>
      <c r="BA34">
        <v>0.86255707762557077</v>
      </c>
      <c r="BB34">
        <v>184</v>
      </c>
      <c r="BC34">
        <v>2.100456621004566E-2</v>
      </c>
      <c r="BD34">
        <v>5222</v>
      </c>
      <c r="BE34">
        <v>0.59611872146118716</v>
      </c>
      <c r="BF34">
        <v>3354</v>
      </c>
      <c r="BG34">
        <v>0.38287671232876708</v>
      </c>
      <c r="BH34">
        <v>6090.1</v>
      </c>
      <c r="BI34">
        <v>1125.92</v>
      </c>
      <c r="BJ34">
        <v>4418.99</v>
      </c>
      <c r="BK34">
        <v>45.344005752002893</v>
      </c>
      <c r="BL34">
        <v>0</v>
      </c>
      <c r="BM34">
        <v>0</v>
      </c>
      <c r="BN34">
        <v>0</v>
      </c>
    </row>
    <row r="35" spans="1:92" x14ac:dyDescent="0.3">
      <c r="A35" t="s">
        <v>2</v>
      </c>
      <c r="B35" t="s">
        <v>30</v>
      </c>
      <c r="C35" t="s">
        <v>30</v>
      </c>
      <c r="D35" t="s">
        <v>132</v>
      </c>
      <c r="E35" t="s">
        <v>54</v>
      </c>
      <c r="F35" t="s">
        <v>133</v>
      </c>
      <c r="G35" t="s">
        <v>136</v>
      </c>
      <c r="H35" t="s">
        <v>139</v>
      </c>
      <c r="K35">
        <v>2920</v>
      </c>
      <c r="L35">
        <v>24.01</v>
      </c>
      <c r="M35">
        <v>25.58</v>
      </c>
      <c r="N35">
        <v>22.92</v>
      </c>
      <c r="O35">
        <v>21.3</v>
      </c>
      <c r="P35">
        <v>26.56</v>
      </c>
      <c r="Q35">
        <v>26.56</v>
      </c>
      <c r="R35">
        <v>21.88</v>
      </c>
      <c r="S35">
        <v>20.78</v>
      </c>
      <c r="T35">
        <v>25.28</v>
      </c>
      <c r="U35">
        <v>25.64</v>
      </c>
      <c r="V35">
        <v>22.4</v>
      </c>
      <c r="W35">
        <v>21.04</v>
      </c>
      <c r="X35">
        <v>0</v>
      </c>
      <c r="Y35">
        <v>0</v>
      </c>
      <c r="Z35">
        <v>1294</v>
      </c>
      <c r="AA35">
        <v>0.44315068493150678</v>
      </c>
      <c r="AB35">
        <v>1626</v>
      </c>
      <c r="AC35">
        <v>0.55684931506849311</v>
      </c>
      <c r="AD35">
        <v>8</v>
      </c>
      <c r="AE35">
        <v>9.1324200913242006E-4</v>
      </c>
      <c r="AF35">
        <v>4596</v>
      </c>
      <c r="AG35">
        <v>0.52465753424657535</v>
      </c>
      <c r="AH35">
        <v>4156</v>
      </c>
      <c r="AI35">
        <v>0.47442922374429219</v>
      </c>
      <c r="AJ35">
        <v>0</v>
      </c>
      <c r="AK35">
        <v>0</v>
      </c>
      <c r="AL35">
        <v>3</v>
      </c>
      <c r="AM35">
        <v>1.0273972602739729E-3</v>
      </c>
      <c r="AN35">
        <v>2917</v>
      </c>
      <c r="AO35">
        <v>0.99897260273972599</v>
      </c>
      <c r="AP35">
        <v>0</v>
      </c>
      <c r="AQ35">
        <v>0</v>
      </c>
      <c r="AR35">
        <v>933</v>
      </c>
      <c r="AS35">
        <v>0.1065068493150685</v>
      </c>
      <c r="AT35">
        <v>7827</v>
      </c>
      <c r="AU35">
        <v>0.89349315068493151</v>
      </c>
      <c r="AV35">
        <v>0</v>
      </c>
      <c r="AW35">
        <v>0</v>
      </c>
      <c r="AX35">
        <v>436</v>
      </c>
      <c r="AY35">
        <v>0.14931506849315071</v>
      </c>
      <c r="AZ35">
        <v>8324</v>
      </c>
      <c r="BA35">
        <v>0.95022831050228307</v>
      </c>
      <c r="BB35">
        <v>0</v>
      </c>
      <c r="BC35">
        <v>0</v>
      </c>
      <c r="BD35">
        <v>3400</v>
      </c>
      <c r="BE35">
        <v>0.38812785388127852</v>
      </c>
      <c r="BF35">
        <v>5360</v>
      </c>
      <c r="BG35">
        <v>0.61187214611872143</v>
      </c>
      <c r="BH35">
        <v>1408.37</v>
      </c>
      <c r="BI35">
        <v>706.3</v>
      </c>
      <c r="BJ35">
        <v>1215.1300000000001</v>
      </c>
      <c r="BK35">
        <v>31.248433935272459</v>
      </c>
      <c r="BL35">
        <v>837.82</v>
      </c>
      <c r="BM35">
        <v>77.53</v>
      </c>
      <c r="BN35">
        <v>0</v>
      </c>
      <c r="BO35" t="s">
        <v>55</v>
      </c>
      <c r="BP35">
        <v>1525.5004360642181</v>
      </c>
      <c r="BQ35">
        <v>864</v>
      </c>
      <c r="BR35">
        <v>214.60624999999999</v>
      </c>
      <c r="BS35">
        <v>120</v>
      </c>
      <c r="BT35">
        <v>33.23686308479131</v>
      </c>
      <c r="BU35">
        <v>29.779745260854551</v>
      </c>
      <c r="BV35">
        <v>3.457117823936759</v>
      </c>
      <c r="BW35">
        <v>379.23416949920022</v>
      </c>
      <c r="BX35">
        <v>0</v>
      </c>
      <c r="BY35">
        <v>-85.576846519773881</v>
      </c>
      <c r="BZ35">
        <v>1525.5004360642181</v>
      </c>
      <c r="CA35">
        <v>0</v>
      </c>
      <c r="CB35" t="s">
        <v>55</v>
      </c>
      <c r="CC35">
        <v>1480.2486884654099</v>
      </c>
      <c r="CD35">
        <v>864</v>
      </c>
      <c r="CE35">
        <v>214.60624999999999</v>
      </c>
      <c r="CF35">
        <v>120</v>
      </c>
      <c r="CG35">
        <v>158.2530065210066</v>
      </c>
      <c r="CH35">
        <v>61.669538530379697</v>
      </c>
      <c r="CI35">
        <v>96.5834679906269</v>
      </c>
      <c r="CJ35">
        <v>215.4994635093565</v>
      </c>
      <c r="CK35">
        <v>0</v>
      </c>
      <c r="CL35">
        <v>-92.11003156495326</v>
      </c>
      <c r="CM35">
        <v>1480.2486884654099</v>
      </c>
      <c r="CN35">
        <v>0</v>
      </c>
    </row>
    <row r="36" spans="1:92" x14ac:dyDescent="0.3">
      <c r="A36" t="s">
        <v>2</v>
      </c>
      <c r="B36" t="s">
        <v>30</v>
      </c>
      <c r="C36" t="s">
        <v>30</v>
      </c>
      <c r="D36" t="s">
        <v>132</v>
      </c>
      <c r="E36" t="s">
        <v>57</v>
      </c>
      <c r="F36" t="s">
        <v>133</v>
      </c>
      <c r="G36" t="s">
        <v>136</v>
      </c>
      <c r="H36" t="s">
        <v>139</v>
      </c>
      <c r="K36">
        <v>2920</v>
      </c>
      <c r="L36">
        <v>24</v>
      </c>
      <c r="M36">
        <v>24.87</v>
      </c>
      <c r="N36">
        <v>23.44</v>
      </c>
      <c r="O36">
        <v>21.88</v>
      </c>
      <c r="P36">
        <v>27.86</v>
      </c>
      <c r="Q36">
        <v>27.86</v>
      </c>
      <c r="R36">
        <v>22.37</v>
      </c>
      <c r="S36">
        <v>21.21</v>
      </c>
      <c r="T36">
        <v>25.93</v>
      </c>
      <c r="U36">
        <v>25.93</v>
      </c>
      <c r="V36">
        <v>22.9</v>
      </c>
      <c r="W36">
        <v>21.54</v>
      </c>
      <c r="X36">
        <v>0</v>
      </c>
      <c r="Y36">
        <v>0</v>
      </c>
      <c r="Z36">
        <v>847</v>
      </c>
      <c r="AA36">
        <v>0.29006849315068489</v>
      </c>
      <c r="AB36">
        <v>2073</v>
      </c>
      <c r="AC36">
        <v>0.70993150684931505</v>
      </c>
      <c r="AD36">
        <v>8</v>
      </c>
      <c r="AE36">
        <v>9.1324200913242006E-4</v>
      </c>
      <c r="AF36">
        <v>3791</v>
      </c>
      <c r="AG36">
        <v>0.43276255707762562</v>
      </c>
      <c r="AH36">
        <v>4961</v>
      </c>
      <c r="AI36">
        <v>0.56632420091324198</v>
      </c>
      <c r="AJ36">
        <v>0</v>
      </c>
      <c r="AK36">
        <v>0</v>
      </c>
      <c r="AL36">
        <v>0</v>
      </c>
      <c r="AM36">
        <v>0</v>
      </c>
      <c r="AN36">
        <v>2920</v>
      </c>
      <c r="AO36">
        <v>1</v>
      </c>
      <c r="AP36">
        <v>0</v>
      </c>
      <c r="AQ36">
        <v>0</v>
      </c>
      <c r="AR36">
        <v>460</v>
      </c>
      <c r="AS36">
        <v>5.2511415525114152E-2</v>
      </c>
      <c r="AT36">
        <v>8300</v>
      </c>
      <c r="AU36">
        <v>0.94748858447488582</v>
      </c>
      <c r="AV36">
        <v>0</v>
      </c>
      <c r="AW36">
        <v>0</v>
      </c>
      <c r="AX36">
        <v>163</v>
      </c>
      <c r="AY36">
        <v>5.5821917808219178E-2</v>
      </c>
      <c r="AZ36">
        <v>8597</v>
      </c>
      <c r="BA36">
        <v>0.98139269406392693</v>
      </c>
      <c r="BB36">
        <v>0</v>
      </c>
      <c r="BC36">
        <v>0</v>
      </c>
      <c r="BD36">
        <v>2422</v>
      </c>
      <c r="BE36">
        <v>0.2764840182648402</v>
      </c>
      <c r="BF36">
        <v>6338</v>
      </c>
      <c r="BG36">
        <v>0.72351598173515985</v>
      </c>
      <c r="BH36">
        <v>1206.78</v>
      </c>
      <c r="BI36">
        <v>566.28</v>
      </c>
      <c r="BJ36">
        <v>940.18</v>
      </c>
      <c r="BK36">
        <v>39.082060886698542</v>
      </c>
      <c r="BL36">
        <v>1065.07</v>
      </c>
      <c r="BM36">
        <v>11.86</v>
      </c>
      <c r="BN36">
        <v>0</v>
      </c>
      <c r="BO36" t="s">
        <v>55</v>
      </c>
      <c r="BP36">
        <v>1286.116163194386</v>
      </c>
      <c r="BQ36">
        <v>864</v>
      </c>
      <c r="BR36">
        <v>120.90625</v>
      </c>
      <c r="BS36">
        <v>120</v>
      </c>
      <c r="BT36">
        <v>419.65658161674241</v>
      </c>
      <c r="BU36">
        <v>286.57433170959831</v>
      </c>
      <c r="BV36">
        <v>133.0822499071441</v>
      </c>
      <c r="BW36">
        <v>-159.63399542425111</v>
      </c>
      <c r="BX36">
        <v>0</v>
      </c>
      <c r="BY36">
        <v>-78.812672998104972</v>
      </c>
      <c r="BZ36">
        <v>1286.116163194386</v>
      </c>
      <c r="CA36">
        <v>0</v>
      </c>
      <c r="CB36" t="s">
        <v>55</v>
      </c>
      <c r="CC36">
        <v>1220.178211913289</v>
      </c>
      <c r="CD36">
        <v>864</v>
      </c>
      <c r="CE36">
        <v>120.90625</v>
      </c>
      <c r="CF36">
        <v>120</v>
      </c>
      <c r="CG36">
        <v>358.02634586846858</v>
      </c>
      <c r="CH36">
        <v>184.62200943925819</v>
      </c>
      <c r="CI36">
        <v>173.40433642921039</v>
      </c>
      <c r="CJ36">
        <v>-149.35971104620049</v>
      </c>
      <c r="CK36">
        <v>0</v>
      </c>
      <c r="CL36">
        <v>-93.394672908979601</v>
      </c>
      <c r="CM36">
        <v>1220.178211913289</v>
      </c>
      <c r="CN36">
        <v>0</v>
      </c>
    </row>
    <row r="37" spans="1:92" x14ac:dyDescent="0.3">
      <c r="A37" t="s">
        <v>2</v>
      </c>
      <c r="B37" t="s">
        <v>30</v>
      </c>
      <c r="C37" t="s">
        <v>30</v>
      </c>
      <c r="D37" t="s">
        <v>132</v>
      </c>
      <c r="E37" t="s">
        <v>60</v>
      </c>
      <c r="F37" t="s">
        <v>133</v>
      </c>
      <c r="G37" t="s">
        <v>136</v>
      </c>
      <c r="H37" t="s">
        <v>139</v>
      </c>
      <c r="K37">
        <v>2920</v>
      </c>
      <c r="L37">
        <v>24</v>
      </c>
      <c r="M37">
        <v>24.97</v>
      </c>
      <c r="N37">
        <v>23.51</v>
      </c>
      <c r="O37">
        <v>21.9</v>
      </c>
      <c r="P37">
        <v>28.15</v>
      </c>
      <c r="Q37">
        <v>28.15</v>
      </c>
      <c r="R37">
        <v>22.6</v>
      </c>
      <c r="S37">
        <v>21.29</v>
      </c>
      <c r="T37">
        <v>26.07</v>
      </c>
      <c r="U37">
        <v>26.07</v>
      </c>
      <c r="V37">
        <v>23.05</v>
      </c>
      <c r="W37">
        <v>21.6</v>
      </c>
      <c r="X37">
        <v>2777</v>
      </c>
      <c r="Y37">
        <v>0.95102739726027397</v>
      </c>
      <c r="Z37">
        <v>0</v>
      </c>
      <c r="AA37">
        <v>0</v>
      </c>
      <c r="AB37">
        <v>143</v>
      </c>
      <c r="AC37">
        <v>4.8972602739726027E-2</v>
      </c>
      <c r="AD37">
        <v>7578</v>
      </c>
      <c r="AE37">
        <v>0.8650684931506849</v>
      </c>
      <c r="AF37">
        <v>0</v>
      </c>
      <c r="AG37">
        <v>0</v>
      </c>
      <c r="AH37">
        <v>1182</v>
      </c>
      <c r="AI37">
        <v>0.1349315068493151</v>
      </c>
      <c r="AJ37">
        <v>1</v>
      </c>
      <c r="AK37">
        <v>3.4246575342465748E-4</v>
      </c>
      <c r="AL37">
        <v>0</v>
      </c>
      <c r="AM37">
        <v>0</v>
      </c>
      <c r="AN37">
        <v>2919</v>
      </c>
      <c r="AO37">
        <v>0.99965753424657533</v>
      </c>
      <c r="AP37">
        <v>1</v>
      </c>
      <c r="AQ37">
        <v>1.1415525114155249E-4</v>
      </c>
      <c r="AR37">
        <v>469</v>
      </c>
      <c r="AS37">
        <v>5.3538812785388128E-2</v>
      </c>
      <c r="AT37">
        <v>8290</v>
      </c>
      <c r="AU37">
        <v>0.94634703196347036</v>
      </c>
      <c r="AV37">
        <v>0</v>
      </c>
      <c r="AW37">
        <v>0</v>
      </c>
      <c r="AX37">
        <v>132</v>
      </c>
      <c r="AY37">
        <v>4.5205479452054803E-2</v>
      </c>
      <c r="AZ37">
        <v>8628</v>
      </c>
      <c r="BA37">
        <v>0.98493150684931507</v>
      </c>
      <c r="BB37">
        <v>0</v>
      </c>
      <c r="BC37">
        <v>0</v>
      </c>
      <c r="BD37">
        <v>2392</v>
      </c>
      <c r="BE37">
        <v>0.27305936073059361</v>
      </c>
      <c r="BF37">
        <v>6368</v>
      </c>
      <c r="BG37">
        <v>0.72694063926940644</v>
      </c>
      <c r="BH37">
        <v>1418.6</v>
      </c>
      <c r="BI37">
        <v>580.9</v>
      </c>
      <c r="BJ37">
        <v>1132.44</v>
      </c>
      <c r="BK37">
        <v>39.193200202268869</v>
      </c>
      <c r="BL37">
        <v>1090.43</v>
      </c>
      <c r="BM37">
        <v>10.119999999999999</v>
      </c>
      <c r="BN37">
        <v>0</v>
      </c>
      <c r="BO37" t="s">
        <v>68</v>
      </c>
      <c r="BP37">
        <v>1333.35222816639</v>
      </c>
      <c r="BQ37">
        <v>207</v>
      </c>
      <c r="BR37">
        <v>255.19499999999999</v>
      </c>
      <c r="BS37">
        <v>386.36999999999989</v>
      </c>
      <c r="BT37">
        <v>1748.3428489115911</v>
      </c>
      <c r="BU37">
        <v>1234.5435379156149</v>
      </c>
      <c r="BV37">
        <v>513.79931099597661</v>
      </c>
      <c r="BW37">
        <v>-1271.959374405149</v>
      </c>
      <c r="BX37">
        <v>0</v>
      </c>
      <c r="BY37">
        <v>8.4037536599482792</v>
      </c>
      <c r="BZ37">
        <v>1333.35222816639</v>
      </c>
      <c r="CA37">
        <v>0</v>
      </c>
      <c r="CB37" t="s">
        <v>68</v>
      </c>
      <c r="CC37">
        <v>1255.124601759172</v>
      </c>
      <c r="CD37">
        <v>207</v>
      </c>
      <c r="CE37">
        <v>255.19499999999999</v>
      </c>
      <c r="CF37">
        <v>386.36999999999989</v>
      </c>
      <c r="CG37">
        <v>1822.6129560959751</v>
      </c>
      <c r="CH37">
        <v>1248.5778457495289</v>
      </c>
      <c r="CI37">
        <v>574.03511034644612</v>
      </c>
      <c r="CJ37">
        <v>-1431.2094173585181</v>
      </c>
      <c r="CK37">
        <v>0</v>
      </c>
      <c r="CL37">
        <v>15.156063021714999</v>
      </c>
      <c r="CM37">
        <v>1255.124601759172</v>
      </c>
      <c r="CN37">
        <v>0</v>
      </c>
    </row>
    <row r="38" spans="1:92" x14ac:dyDescent="0.3">
      <c r="A38" t="s">
        <v>2</v>
      </c>
      <c r="B38" t="s">
        <v>30</v>
      </c>
      <c r="C38" t="s">
        <v>30</v>
      </c>
      <c r="D38" t="s">
        <v>132</v>
      </c>
      <c r="E38" t="s">
        <v>61</v>
      </c>
      <c r="F38" t="s">
        <v>133</v>
      </c>
      <c r="G38" t="s">
        <v>136</v>
      </c>
      <c r="H38" t="s">
        <v>139</v>
      </c>
      <c r="K38">
        <v>3650</v>
      </c>
      <c r="L38">
        <v>24.01</v>
      </c>
      <c r="M38">
        <v>27.39</v>
      </c>
      <c r="N38">
        <v>21.91</v>
      </c>
      <c r="O38">
        <v>21.6</v>
      </c>
      <c r="P38">
        <v>25.6</v>
      </c>
      <c r="Q38">
        <v>27.02</v>
      </c>
      <c r="R38">
        <v>20.87</v>
      </c>
      <c r="S38">
        <v>21.11</v>
      </c>
      <c r="T38">
        <v>24.79</v>
      </c>
      <c r="U38">
        <v>27.21</v>
      </c>
      <c r="V38">
        <v>21.39</v>
      </c>
      <c r="W38">
        <v>21.36</v>
      </c>
      <c r="X38">
        <v>0</v>
      </c>
      <c r="Y38">
        <v>0</v>
      </c>
      <c r="Z38">
        <v>3647</v>
      </c>
      <c r="AA38">
        <v>0.99917808219178084</v>
      </c>
      <c r="AB38">
        <v>3</v>
      </c>
      <c r="AC38">
        <v>8.2191780821917813E-4</v>
      </c>
      <c r="AD38">
        <v>0</v>
      </c>
      <c r="AE38">
        <v>0</v>
      </c>
      <c r="AF38">
        <v>8753</v>
      </c>
      <c r="AG38">
        <v>0.9992009132420091</v>
      </c>
      <c r="AH38">
        <v>7</v>
      </c>
      <c r="AI38">
        <v>7.9908675799086762E-4</v>
      </c>
      <c r="AJ38">
        <v>0</v>
      </c>
      <c r="AK38">
        <v>0</v>
      </c>
      <c r="AL38">
        <v>0</v>
      </c>
      <c r="AM38">
        <v>0</v>
      </c>
      <c r="AN38">
        <v>3650</v>
      </c>
      <c r="AO38">
        <v>1</v>
      </c>
      <c r="AP38">
        <v>11</v>
      </c>
      <c r="AQ38">
        <v>1.255707762557078E-3</v>
      </c>
      <c r="AR38">
        <v>322</v>
      </c>
      <c r="AS38">
        <v>3.6757990867579908E-2</v>
      </c>
      <c r="AT38">
        <v>8427</v>
      </c>
      <c r="AU38">
        <v>0.96198630136986296</v>
      </c>
      <c r="AV38">
        <v>0</v>
      </c>
      <c r="AW38">
        <v>0</v>
      </c>
      <c r="AX38">
        <v>1226</v>
      </c>
      <c r="AY38">
        <v>0.3358904109589041</v>
      </c>
      <c r="AZ38">
        <v>7534</v>
      </c>
      <c r="BA38">
        <v>0.86004566210045663</v>
      </c>
      <c r="BB38">
        <v>0</v>
      </c>
      <c r="BC38">
        <v>0</v>
      </c>
      <c r="BD38">
        <v>2929</v>
      </c>
      <c r="BE38">
        <v>0.33436073059360732</v>
      </c>
      <c r="BF38">
        <v>5831</v>
      </c>
      <c r="BG38">
        <v>0.66563926940639273</v>
      </c>
      <c r="BH38">
        <v>1494.25</v>
      </c>
      <c r="BI38">
        <v>484.44</v>
      </c>
      <c r="BJ38">
        <v>1184.95</v>
      </c>
      <c r="BK38">
        <v>38.917343008194109</v>
      </c>
      <c r="BL38">
        <v>49.68</v>
      </c>
      <c r="BM38">
        <v>139.63999999999999</v>
      </c>
      <c r="BN38">
        <v>0</v>
      </c>
      <c r="BO38" t="s">
        <v>62</v>
      </c>
      <c r="BP38">
        <v>526.11690849953948</v>
      </c>
      <c r="BQ38">
        <v>162</v>
      </c>
      <c r="BR38">
        <v>109.4562500000001</v>
      </c>
      <c r="BS38">
        <v>0</v>
      </c>
      <c r="BT38">
        <v>-72.746705939269376</v>
      </c>
      <c r="BU38">
        <v>0</v>
      </c>
      <c r="BV38">
        <v>-72.746705939269376</v>
      </c>
      <c r="BW38">
        <v>227.09603734540221</v>
      </c>
      <c r="BX38">
        <v>0</v>
      </c>
      <c r="BY38">
        <v>100.3113270934065</v>
      </c>
      <c r="BZ38">
        <v>526.11690849953948</v>
      </c>
      <c r="CA38">
        <v>0</v>
      </c>
      <c r="CB38" t="s">
        <v>63</v>
      </c>
      <c r="CC38">
        <v>712.47796264130454</v>
      </c>
      <c r="CD38">
        <v>162</v>
      </c>
      <c r="CE38">
        <v>109.4562500000001</v>
      </c>
      <c r="CF38">
        <v>0</v>
      </c>
      <c r="CG38">
        <v>19.79294241094064</v>
      </c>
      <c r="CH38">
        <v>0</v>
      </c>
      <c r="CI38">
        <v>19.79294241094064</v>
      </c>
      <c r="CJ38">
        <v>-10.598585057766019</v>
      </c>
      <c r="CK38">
        <v>0</v>
      </c>
      <c r="CL38">
        <v>431.82735528812992</v>
      </c>
      <c r="CM38">
        <v>712.47796264130454</v>
      </c>
      <c r="CN38">
        <v>0</v>
      </c>
    </row>
    <row r="39" spans="1:92" x14ac:dyDescent="0.3">
      <c r="A39" t="s">
        <v>2</v>
      </c>
      <c r="B39" t="s">
        <v>30</v>
      </c>
      <c r="C39" t="s">
        <v>30</v>
      </c>
      <c r="D39" t="s">
        <v>132</v>
      </c>
      <c r="E39" t="s">
        <v>64</v>
      </c>
      <c r="F39" t="s">
        <v>133</v>
      </c>
      <c r="G39" t="s">
        <v>136</v>
      </c>
      <c r="H39" t="s">
        <v>139</v>
      </c>
      <c r="K39">
        <v>3650</v>
      </c>
      <c r="L39">
        <v>24.01</v>
      </c>
      <c r="M39">
        <v>27.4</v>
      </c>
      <c r="N39">
        <v>21.92</v>
      </c>
      <c r="O39">
        <v>21.6</v>
      </c>
      <c r="P39">
        <v>25.61</v>
      </c>
      <c r="Q39">
        <v>27.02</v>
      </c>
      <c r="R39">
        <v>20.87</v>
      </c>
      <c r="S39">
        <v>21.12</v>
      </c>
      <c r="T39">
        <v>24.8</v>
      </c>
      <c r="U39">
        <v>27.21</v>
      </c>
      <c r="V39">
        <v>21.4</v>
      </c>
      <c r="W39">
        <v>21.36</v>
      </c>
      <c r="X39">
        <v>0</v>
      </c>
      <c r="Y39">
        <v>0</v>
      </c>
      <c r="Z39">
        <v>3647</v>
      </c>
      <c r="AA39">
        <v>0.99917808219178084</v>
      </c>
      <c r="AB39">
        <v>3</v>
      </c>
      <c r="AC39">
        <v>8.2191780821917813E-4</v>
      </c>
      <c r="AD39">
        <v>0</v>
      </c>
      <c r="AE39">
        <v>0</v>
      </c>
      <c r="AF39">
        <v>8753</v>
      </c>
      <c r="AG39">
        <v>0.9992009132420091</v>
      </c>
      <c r="AH39">
        <v>7</v>
      </c>
      <c r="AI39">
        <v>7.9908675799086762E-4</v>
      </c>
      <c r="AJ39">
        <v>0</v>
      </c>
      <c r="AK39">
        <v>0</v>
      </c>
      <c r="AL39">
        <v>0</v>
      </c>
      <c r="AM39">
        <v>0</v>
      </c>
      <c r="AN39">
        <v>3650</v>
      </c>
      <c r="AO39">
        <v>1</v>
      </c>
      <c r="AP39">
        <v>11</v>
      </c>
      <c r="AQ39">
        <v>1.255707762557078E-3</v>
      </c>
      <c r="AR39">
        <v>321</v>
      </c>
      <c r="AS39">
        <v>3.6643835616438358E-2</v>
      </c>
      <c r="AT39">
        <v>8428</v>
      </c>
      <c r="AU39">
        <v>0.96210045662100452</v>
      </c>
      <c r="AV39">
        <v>0</v>
      </c>
      <c r="AW39">
        <v>0</v>
      </c>
      <c r="AX39">
        <v>1218</v>
      </c>
      <c r="AY39">
        <v>0.33369863013698631</v>
      </c>
      <c r="AZ39">
        <v>7542</v>
      </c>
      <c r="BA39">
        <v>0.86095890410958908</v>
      </c>
      <c r="BB39">
        <v>0</v>
      </c>
      <c r="BC39">
        <v>0</v>
      </c>
      <c r="BD39">
        <v>2925</v>
      </c>
      <c r="BE39">
        <v>0.3339041095890411</v>
      </c>
      <c r="BF39">
        <v>5835</v>
      </c>
      <c r="BG39">
        <v>0.66609589041095896</v>
      </c>
      <c r="BH39">
        <v>1504.5</v>
      </c>
      <c r="BI39">
        <v>488.57</v>
      </c>
      <c r="BJ39">
        <v>1199.07</v>
      </c>
      <c r="BK39">
        <v>38.895902589912893</v>
      </c>
      <c r="BL39">
        <v>51.04</v>
      </c>
      <c r="BM39">
        <v>139.97</v>
      </c>
      <c r="BN39">
        <v>0</v>
      </c>
      <c r="BO39" t="s">
        <v>62</v>
      </c>
      <c r="BP39">
        <v>530.65584307066422</v>
      </c>
      <c r="BQ39">
        <v>162</v>
      </c>
      <c r="BR39">
        <v>109.4562500000001</v>
      </c>
      <c r="BS39">
        <v>0</v>
      </c>
      <c r="BT39">
        <v>-75.162031769552073</v>
      </c>
      <c r="BU39">
        <v>0</v>
      </c>
      <c r="BV39">
        <v>-75.162031769552073</v>
      </c>
      <c r="BW39">
        <v>233.53068800262849</v>
      </c>
      <c r="BX39">
        <v>0</v>
      </c>
      <c r="BY39">
        <v>100.8309368375877</v>
      </c>
      <c r="BZ39">
        <v>530.65584307066422</v>
      </c>
      <c r="CA39">
        <v>0</v>
      </c>
      <c r="CB39" t="s">
        <v>63</v>
      </c>
      <c r="CC39">
        <v>716.88317802501354</v>
      </c>
      <c r="CD39">
        <v>162</v>
      </c>
      <c r="CE39">
        <v>109.4562500000001</v>
      </c>
      <c r="CF39">
        <v>0</v>
      </c>
      <c r="CG39">
        <v>17.0731809278235</v>
      </c>
      <c r="CH39">
        <v>0</v>
      </c>
      <c r="CI39">
        <v>17.0731809278235</v>
      </c>
      <c r="CJ39">
        <v>-6.3517629159237323</v>
      </c>
      <c r="CK39">
        <v>0</v>
      </c>
      <c r="CL39">
        <v>434.70551001311372</v>
      </c>
      <c r="CM39">
        <v>716.88317802501354</v>
      </c>
      <c r="CN39">
        <v>0</v>
      </c>
    </row>
    <row r="40" spans="1:92" x14ac:dyDescent="0.3">
      <c r="A40" t="s">
        <v>2</v>
      </c>
      <c r="B40" t="s">
        <v>30</v>
      </c>
      <c r="C40" t="s">
        <v>30</v>
      </c>
      <c r="D40" t="s">
        <v>132</v>
      </c>
      <c r="E40" t="s">
        <v>65</v>
      </c>
      <c r="F40" t="s">
        <v>133</v>
      </c>
      <c r="G40" t="s">
        <v>136</v>
      </c>
      <c r="H40" t="s">
        <v>139</v>
      </c>
      <c r="K40">
        <v>3650</v>
      </c>
      <c r="L40">
        <v>24</v>
      </c>
      <c r="M40">
        <v>28.34</v>
      </c>
      <c r="N40">
        <v>21.69</v>
      </c>
      <c r="O40">
        <v>21.74</v>
      </c>
      <c r="P40">
        <v>26.06</v>
      </c>
      <c r="Q40">
        <v>27.99</v>
      </c>
      <c r="R40">
        <v>20.6</v>
      </c>
      <c r="S40">
        <v>21.22</v>
      </c>
      <c r="T40">
        <v>25.02</v>
      </c>
      <c r="U40">
        <v>28.17</v>
      </c>
      <c r="V40">
        <v>21.15</v>
      </c>
      <c r="W40">
        <v>21.48</v>
      </c>
      <c r="X40">
        <v>0</v>
      </c>
      <c r="Y40">
        <v>0</v>
      </c>
      <c r="Z40">
        <v>3646</v>
      </c>
      <c r="AA40">
        <v>0.99890410958904108</v>
      </c>
      <c r="AB40">
        <v>4</v>
      </c>
      <c r="AC40">
        <v>1.095890410958904E-3</v>
      </c>
      <c r="AD40">
        <v>0</v>
      </c>
      <c r="AE40">
        <v>0</v>
      </c>
      <c r="AF40">
        <v>8702</v>
      </c>
      <c r="AG40">
        <v>0.99337899543378994</v>
      </c>
      <c r="AH40">
        <v>58</v>
      </c>
      <c r="AI40">
        <v>6.6210045662100456E-3</v>
      </c>
      <c r="AJ40">
        <v>0</v>
      </c>
      <c r="AK40">
        <v>0</v>
      </c>
      <c r="AL40">
        <v>9</v>
      </c>
      <c r="AM40">
        <v>2.4657534246575342E-3</v>
      </c>
      <c r="AN40">
        <v>3641</v>
      </c>
      <c r="AO40">
        <v>0.99753424657534251</v>
      </c>
      <c r="AP40">
        <v>97</v>
      </c>
      <c r="AQ40">
        <v>1.1073059360730589E-2</v>
      </c>
      <c r="AR40">
        <v>338</v>
      </c>
      <c r="AS40">
        <v>3.8584474885844752E-2</v>
      </c>
      <c r="AT40">
        <v>8325</v>
      </c>
      <c r="AU40">
        <v>0.95034246575342463</v>
      </c>
      <c r="AV40">
        <v>0</v>
      </c>
      <c r="AW40">
        <v>0</v>
      </c>
      <c r="AX40">
        <v>1412</v>
      </c>
      <c r="AY40">
        <v>0.38684931506849313</v>
      </c>
      <c r="AZ40">
        <v>7348</v>
      </c>
      <c r="BA40">
        <v>0.83881278538812787</v>
      </c>
      <c r="BB40">
        <v>0</v>
      </c>
      <c r="BC40">
        <v>0</v>
      </c>
      <c r="BD40">
        <v>2892</v>
      </c>
      <c r="BE40">
        <v>0.33013698630136978</v>
      </c>
      <c r="BF40">
        <v>5868</v>
      </c>
      <c r="BG40">
        <v>0.66986301369863011</v>
      </c>
      <c r="BH40">
        <v>2591.67</v>
      </c>
      <c r="BI40">
        <v>748.95</v>
      </c>
      <c r="BJ40">
        <v>2116.1799999999998</v>
      </c>
      <c r="BK40">
        <v>39.325117318429271</v>
      </c>
      <c r="BL40">
        <v>43.07</v>
      </c>
      <c r="BM40">
        <v>240.52</v>
      </c>
      <c r="BN40">
        <v>0</v>
      </c>
      <c r="BO40" t="s">
        <v>62</v>
      </c>
      <c r="BP40">
        <v>660.05270707068462</v>
      </c>
      <c r="BQ40">
        <v>162</v>
      </c>
      <c r="BR40">
        <v>121.325</v>
      </c>
      <c r="BS40">
        <v>0</v>
      </c>
      <c r="BT40">
        <v>-133.0175401641678</v>
      </c>
      <c r="BU40">
        <v>0</v>
      </c>
      <c r="BV40">
        <v>-133.0175401641678</v>
      </c>
      <c r="BW40">
        <v>349.45700021243988</v>
      </c>
      <c r="BX40">
        <v>0</v>
      </c>
      <c r="BY40">
        <v>160.28824702241241</v>
      </c>
      <c r="BZ40">
        <v>660.05270707068462</v>
      </c>
      <c r="CA40">
        <v>0</v>
      </c>
      <c r="CB40" t="s">
        <v>63</v>
      </c>
      <c r="CC40">
        <v>1045.066700295082</v>
      </c>
      <c r="CD40">
        <v>162</v>
      </c>
      <c r="CE40">
        <v>121.325</v>
      </c>
      <c r="CF40">
        <v>0</v>
      </c>
      <c r="CG40">
        <v>6.9948243627905589</v>
      </c>
      <c r="CH40">
        <v>0</v>
      </c>
      <c r="CI40">
        <v>6.9948243627905589</v>
      </c>
      <c r="CJ40">
        <v>120.47786215307561</v>
      </c>
      <c r="CK40">
        <v>0</v>
      </c>
      <c r="CL40">
        <v>634.26901377921627</v>
      </c>
      <c r="CM40">
        <v>1045.066700295082</v>
      </c>
      <c r="CN40">
        <v>0</v>
      </c>
    </row>
    <row r="41" spans="1:92" x14ac:dyDescent="0.3">
      <c r="A41" t="s">
        <v>2</v>
      </c>
      <c r="B41" t="s">
        <v>30</v>
      </c>
      <c r="C41" t="s">
        <v>30</v>
      </c>
      <c r="D41" t="s">
        <v>132</v>
      </c>
      <c r="E41" t="s">
        <v>66</v>
      </c>
      <c r="F41" t="s">
        <v>133</v>
      </c>
      <c r="G41" t="s">
        <v>136</v>
      </c>
      <c r="H41" t="s">
        <v>139</v>
      </c>
      <c r="K41">
        <v>3650</v>
      </c>
      <c r="L41">
        <v>24</v>
      </c>
      <c r="M41">
        <v>24.77</v>
      </c>
      <c r="N41">
        <v>22.08</v>
      </c>
      <c r="O41">
        <v>21.38</v>
      </c>
      <c r="P41">
        <v>24.78</v>
      </c>
      <c r="Q41">
        <v>24.78</v>
      </c>
      <c r="R41">
        <v>21.09</v>
      </c>
      <c r="S41">
        <v>20.95</v>
      </c>
      <c r="T41">
        <v>24.39</v>
      </c>
      <c r="U41">
        <v>24.77</v>
      </c>
      <c r="V41">
        <v>21.59</v>
      </c>
      <c r="W41">
        <v>21.17</v>
      </c>
      <c r="X41">
        <v>0</v>
      </c>
      <c r="Y41">
        <v>0</v>
      </c>
      <c r="Z41">
        <v>3650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8760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3650</v>
      </c>
      <c r="AO41">
        <v>1</v>
      </c>
      <c r="AP41">
        <v>0</v>
      </c>
      <c r="AQ41">
        <v>0</v>
      </c>
      <c r="AR41">
        <v>334</v>
      </c>
      <c r="AS41">
        <v>3.8127853881278539E-2</v>
      </c>
      <c r="AT41">
        <v>8426</v>
      </c>
      <c r="AU41">
        <v>0.96187214611872152</v>
      </c>
      <c r="AV41">
        <v>0</v>
      </c>
      <c r="AW41">
        <v>0</v>
      </c>
      <c r="AX41">
        <v>1018</v>
      </c>
      <c r="AY41">
        <v>0.2789041095890411</v>
      </c>
      <c r="AZ41">
        <v>7742</v>
      </c>
      <c r="BA41">
        <v>0.88378995433789953</v>
      </c>
      <c r="BB41">
        <v>0</v>
      </c>
      <c r="BC41">
        <v>0</v>
      </c>
      <c r="BD41">
        <v>3219</v>
      </c>
      <c r="BE41">
        <v>0.36746575342465748</v>
      </c>
      <c r="BF41">
        <v>5541</v>
      </c>
      <c r="BG41">
        <v>0.63253424657534252</v>
      </c>
      <c r="BH41">
        <v>0</v>
      </c>
      <c r="BI41">
        <v>0</v>
      </c>
      <c r="BJ41">
        <v>0</v>
      </c>
      <c r="BL41">
        <v>25.38</v>
      </c>
      <c r="BM41">
        <v>34.74</v>
      </c>
      <c r="BN41">
        <v>0</v>
      </c>
      <c r="BO41" t="s">
        <v>62</v>
      </c>
      <c r="BP41">
        <v>153.15794226410361</v>
      </c>
      <c r="BQ41">
        <v>81</v>
      </c>
      <c r="BR41">
        <v>39.825000000000003</v>
      </c>
      <c r="BS41">
        <v>0</v>
      </c>
      <c r="BT41">
        <v>0</v>
      </c>
      <c r="BU41">
        <v>0</v>
      </c>
      <c r="BV41">
        <v>0</v>
      </c>
      <c r="BW41">
        <v>14.350090080649469</v>
      </c>
      <c r="BX41">
        <v>0</v>
      </c>
      <c r="BY41">
        <v>17.98285218345416</v>
      </c>
      <c r="BZ41">
        <v>153.15794226410361</v>
      </c>
      <c r="CA41">
        <v>0</v>
      </c>
      <c r="CB41" t="s">
        <v>67</v>
      </c>
      <c r="CC41">
        <v>207.8365026972165</v>
      </c>
      <c r="CD41">
        <v>81</v>
      </c>
      <c r="CE41">
        <v>39.825000000000003</v>
      </c>
      <c r="CF41">
        <v>0</v>
      </c>
      <c r="CG41">
        <v>0</v>
      </c>
      <c r="CH41">
        <v>0</v>
      </c>
      <c r="CI41">
        <v>0</v>
      </c>
      <c r="CJ41">
        <v>-23.768054352461942</v>
      </c>
      <c r="CK41">
        <v>0</v>
      </c>
      <c r="CL41">
        <v>110.7795570496784</v>
      </c>
      <c r="CM41">
        <v>207.8365026972165</v>
      </c>
      <c r="CN41">
        <v>0</v>
      </c>
    </row>
    <row r="42" spans="1:92" x14ac:dyDescent="0.3">
      <c r="A42" t="s">
        <v>2</v>
      </c>
      <c r="B42" t="s">
        <v>31</v>
      </c>
      <c r="C42" t="s">
        <v>31</v>
      </c>
      <c r="D42" t="s">
        <v>132</v>
      </c>
      <c r="E42" t="s">
        <v>53</v>
      </c>
      <c r="F42" t="s">
        <v>133</v>
      </c>
      <c r="G42" t="s">
        <v>140</v>
      </c>
      <c r="H42" t="s">
        <v>135</v>
      </c>
      <c r="K42">
        <v>2920</v>
      </c>
      <c r="L42">
        <v>31.88</v>
      </c>
      <c r="M42">
        <v>31.88</v>
      </c>
      <c r="N42">
        <v>22.3</v>
      </c>
      <c r="O42">
        <v>20.38</v>
      </c>
      <c r="P42">
        <v>31.66</v>
      </c>
      <c r="Q42">
        <v>31.66</v>
      </c>
      <c r="R42">
        <v>22.58</v>
      </c>
      <c r="S42">
        <v>20.5</v>
      </c>
      <c r="T42">
        <v>31.44</v>
      </c>
      <c r="U42">
        <v>31.44</v>
      </c>
      <c r="V42">
        <v>22.44</v>
      </c>
      <c r="W42">
        <v>20.440000000000001</v>
      </c>
      <c r="X42">
        <v>440</v>
      </c>
      <c r="Y42">
        <v>0.15068493150684931</v>
      </c>
      <c r="Z42">
        <v>1731</v>
      </c>
      <c r="AA42">
        <v>0.59280821917808224</v>
      </c>
      <c r="AB42">
        <v>749</v>
      </c>
      <c r="AC42">
        <v>0.25650684931506851</v>
      </c>
      <c r="AD42">
        <v>620</v>
      </c>
      <c r="AE42">
        <v>7.0776255707762553E-2</v>
      </c>
      <c r="AF42">
        <v>5871</v>
      </c>
      <c r="AG42">
        <v>0.67020547945205478</v>
      </c>
      <c r="AH42">
        <v>2269</v>
      </c>
      <c r="AI42">
        <v>0.25901826484018259</v>
      </c>
      <c r="AJ42">
        <v>527</v>
      </c>
      <c r="AK42">
        <v>0.18047945205479449</v>
      </c>
      <c r="AL42">
        <v>304</v>
      </c>
      <c r="AM42">
        <v>0.10410958904109591</v>
      </c>
      <c r="AN42">
        <v>2089</v>
      </c>
      <c r="AO42">
        <v>0.71541095890410955</v>
      </c>
      <c r="AP42">
        <v>733</v>
      </c>
      <c r="AQ42">
        <v>8.3675799086757985E-2</v>
      </c>
      <c r="AR42">
        <v>2239</v>
      </c>
      <c r="AS42">
        <v>0.25559360730593611</v>
      </c>
      <c r="AT42">
        <v>5788</v>
      </c>
      <c r="AU42">
        <v>0.6607305936073059</v>
      </c>
      <c r="AV42">
        <v>221</v>
      </c>
      <c r="AW42">
        <v>7.5684931506849309E-2</v>
      </c>
      <c r="AX42">
        <v>967</v>
      </c>
      <c r="AY42">
        <v>0.33116438356164379</v>
      </c>
      <c r="AZ42">
        <v>7572</v>
      </c>
      <c r="BA42">
        <v>0.86438356164383556</v>
      </c>
      <c r="BB42">
        <v>263</v>
      </c>
      <c r="BC42">
        <v>3.0022831050228311E-2</v>
      </c>
      <c r="BD42">
        <v>5096</v>
      </c>
      <c r="BE42">
        <v>0.58173515981735158</v>
      </c>
      <c r="BF42">
        <v>3401</v>
      </c>
      <c r="BG42">
        <v>0.38824200913242007</v>
      </c>
      <c r="BH42">
        <v>12262.3</v>
      </c>
      <c r="BI42">
        <v>1259.3499999999999</v>
      </c>
      <c r="BJ42">
        <v>14926.39</v>
      </c>
      <c r="BK42">
        <v>35.275899838529227</v>
      </c>
      <c r="BL42">
        <v>0</v>
      </c>
      <c r="BM42">
        <v>0</v>
      </c>
      <c r="BN42">
        <v>0</v>
      </c>
    </row>
    <row r="43" spans="1:92" x14ac:dyDescent="0.3">
      <c r="A43" t="s">
        <v>2</v>
      </c>
      <c r="B43" t="s">
        <v>31</v>
      </c>
      <c r="C43" t="s">
        <v>31</v>
      </c>
      <c r="D43" t="s">
        <v>132</v>
      </c>
      <c r="E43" t="s">
        <v>54</v>
      </c>
      <c r="F43" t="s">
        <v>133</v>
      </c>
      <c r="G43" t="s">
        <v>140</v>
      </c>
      <c r="H43" t="s">
        <v>135</v>
      </c>
      <c r="K43">
        <v>2920</v>
      </c>
      <c r="L43">
        <v>24</v>
      </c>
      <c r="M43">
        <v>25.69</v>
      </c>
      <c r="N43">
        <v>23.03</v>
      </c>
      <c r="O43">
        <v>21.38</v>
      </c>
      <c r="P43">
        <v>26.79</v>
      </c>
      <c r="Q43">
        <v>26.79</v>
      </c>
      <c r="R43">
        <v>22.12</v>
      </c>
      <c r="S43">
        <v>20.92</v>
      </c>
      <c r="T43">
        <v>25.4</v>
      </c>
      <c r="U43">
        <v>25.79</v>
      </c>
      <c r="V43">
        <v>22.57</v>
      </c>
      <c r="W43">
        <v>21.15</v>
      </c>
      <c r="X43">
        <v>0</v>
      </c>
      <c r="Y43">
        <v>0</v>
      </c>
      <c r="Z43">
        <v>1200</v>
      </c>
      <c r="AA43">
        <v>0.41095890410958902</v>
      </c>
      <c r="AB43">
        <v>1720</v>
      </c>
      <c r="AC43">
        <v>0.58904109589041098</v>
      </c>
      <c r="AD43">
        <v>9</v>
      </c>
      <c r="AE43">
        <v>1.0273972602739729E-3</v>
      </c>
      <c r="AF43">
        <v>4451</v>
      </c>
      <c r="AG43">
        <v>0.50810502283105019</v>
      </c>
      <c r="AH43">
        <v>4300</v>
      </c>
      <c r="AI43">
        <v>0.4908675799086758</v>
      </c>
      <c r="AJ43">
        <v>0</v>
      </c>
      <c r="AK43">
        <v>0</v>
      </c>
      <c r="AL43">
        <v>0</v>
      </c>
      <c r="AM43">
        <v>0</v>
      </c>
      <c r="AN43">
        <v>2920</v>
      </c>
      <c r="AO43">
        <v>1</v>
      </c>
      <c r="AP43">
        <v>0</v>
      </c>
      <c r="AQ43">
        <v>0</v>
      </c>
      <c r="AR43">
        <v>904</v>
      </c>
      <c r="AS43">
        <v>0.1031963470319635</v>
      </c>
      <c r="AT43">
        <v>7856</v>
      </c>
      <c r="AU43">
        <v>0.89680365296803655</v>
      </c>
      <c r="AV43">
        <v>0</v>
      </c>
      <c r="AW43">
        <v>0</v>
      </c>
      <c r="AX43">
        <v>359</v>
      </c>
      <c r="AY43">
        <v>0.12294520547945199</v>
      </c>
      <c r="AZ43">
        <v>8401</v>
      </c>
      <c r="BA43">
        <v>0.9590182648401826</v>
      </c>
      <c r="BB43">
        <v>0</v>
      </c>
      <c r="BC43">
        <v>0</v>
      </c>
      <c r="BD43">
        <v>3235</v>
      </c>
      <c r="BE43">
        <v>0.36929223744292239</v>
      </c>
      <c r="BF43">
        <v>5525</v>
      </c>
      <c r="BG43">
        <v>0.63070776255707761</v>
      </c>
      <c r="BH43">
        <v>1903.47</v>
      </c>
      <c r="BI43">
        <v>713.38</v>
      </c>
      <c r="BJ43">
        <v>2195.0700000000002</v>
      </c>
      <c r="BK43">
        <v>29.67067437466142</v>
      </c>
      <c r="BL43">
        <v>942.44</v>
      </c>
      <c r="BM43">
        <v>62.44</v>
      </c>
      <c r="BN43">
        <v>0</v>
      </c>
      <c r="BO43" t="s">
        <v>55</v>
      </c>
      <c r="BP43">
        <v>1621.3226391396449</v>
      </c>
      <c r="BQ43">
        <v>864</v>
      </c>
      <c r="BR43">
        <v>214.60624999999999</v>
      </c>
      <c r="BS43">
        <v>120</v>
      </c>
      <c r="BT43">
        <v>33.681234398725479</v>
      </c>
      <c r="BU43">
        <v>53.581996917807878</v>
      </c>
      <c r="BV43">
        <v>-19.900762519082399</v>
      </c>
      <c r="BW43">
        <v>472.43334211996779</v>
      </c>
      <c r="BX43">
        <v>0</v>
      </c>
      <c r="BY43">
        <v>-83.398187379048295</v>
      </c>
      <c r="BZ43">
        <v>1621.3226391396449</v>
      </c>
      <c r="CA43">
        <v>0</v>
      </c>
      <c r="CB43" t="s">
        <v>55</v>
      </c>
      <c r="CC43">
        <v>1564.094316725302</v>
      </c>
      <c r="CD43">
        <v>864</v>
      </c>
      <c r="CE43">
        <v>214.60624999999999</v>
      </c>
      <c r="CF43">
        <v>120</v>
      </c>
      <c r="CG43">
        <v>170.7301911800576</v>
      </c>
      <c r="CH43">
        <v>110.5746676222746</v>
      </c>
      <c r="CI43">
        <v>60.155523557782928</v>
      </c>
      <c r="CJ43">
        <v>286.02810552016751</v>
      </c>
      <c r="CK43">
        <v>0</v>
      </c>
      <c r="CL43">
        <v>-91.270229974923268</v>
      </c>
      <c r="CM43">
        <v>1564.094316725302</v>
      </c>
      <c r="CN43">
        <v>0</v>
      </c>
    </row>
    <row r="44" spans="1:92" x14ac:dyDescent="0.3">
      <c r="A44" t="s">
        <v>2</v>
      </c>
      <c r="B44" t="s">
        <v>31</v>
      </c>
      <c r="C44" t="s">
        <v>31</v>
      </c>
      <c r="D44" t="s">
        <v>132</v>
      </c>
      <c r="E44" t="s">
        <v>57</v>
      </c>
      <c r="F44" t="s">
        <v>133</v>
      </c>
      <c r="G44" t="s">
        <v>140</v>
      </c>
      <c r="H44" t="s">
        <v>135</v>
      </c>
      <c r="K44">
        <v>2920</v>
      </c>
      <c r="L44">
        <v>24.01</v>
      </c>
      <c r="M44">
        <v>25.52</v>
      </c>
      <c r="N44">
        <v>23.69</v>
      </c>
      <c r="O44">
        <v>22.07</v>
      </c>
      <c r="P44">
        <v>30.7</v>
      </c>
      <c r="Q44">
        <v>30.7</v>
      </c>
      <c r="R44">
        <v>23.9</v>
      </c>
      <c r="S44">
        <v>21.9</v>
      </c>
      <c r="T44">
        <v>27.35</v>
      </c>
      <c r="U44">
        <v>27.35</v>
      </c>
      <c r="V44">
        <v>23.79</v>
      </c>
      <c r="W44">
        <v>21.99</v>
      </c>
      <c r="X44">
        <v>19</v>
      </c>
      <c r="Y44">
        <v>6.5068493150684933E-3</v>
      </c>
      <c r="Z44">
        <v>476</v>
      </c>
      <c r="AA44">
        <v>0.16301369863013701</v>
      </c>
      <c r="AB44">
        <v>2425</v>
      </c>
      <c r="AC44">
        <v>0.83047945205479456</v>
      </c>
      <c r="AD44">
        <v>41</v>
      </c>
      <c r="AE44">
        <v>4.6803652968036534E-3</v>
      </c>
      <c r="AF44">
        <v>3253</v>
      </c>
      <c r="AG44">
        <v>0.3713470319634703</v>
      </c>
      <c r="AH44">
        <v>5466</v>
      </c>
      <c r="AI44">
        <v>0.62397260273972599</v>
      </c>
      <c r="AJ44">
        <v>100</v>
      </c>
      <c r="AK44">
        <v>3.4246575342465752E-2</v>
      </c>
      <c r="AL44">
        <v>0</v>
      </c>
      <c r="AM44">
        <v>0</v>
      </c>
      <c r="AN44">
        <v>2820</v>
      </c>
      <c r="AO44">
        <v>0.96575342465753422</v>
      </c>
      <c r="AP44">
        <v>100</v>
      </c>
      <c r="AQ44">
        <v>1.1415525114155251E-2</v>
      </c>
      <c r="AR44">
        <v>436</v>
      </c>
      <c r="AS44">
        <v>4.9771689497716903E-2</v>
      </c>
      <c r="AT44">
        <v>8224</v>
      </c>
      <c r="AU44">
        <v>0.93881278538812785</v>
      </c>
      <c r="AV44">
        <v>0</v>
      </c>
      <c r="AW44">
        <v>0</v>
      </c>
      <c r="AX44">
        <v>59</v>
      </c>
      <c r="AY44">
        <v>2.0205479452054791E-2</v>
      </c>
      <c r="AZ44">
        <v>8701</v>
      </c>
      <c r="BA44">
        <v>0.99326484018264838</v>
      </c>
      <c r="BB44">
        <v>0</v>
      </c>
      <c r="BC44">
        <v>0</v>
      </c>
      <c r="BD44">
        <v>2137</v>
      </c>
      <c r="BE44">
        <v>0.24394977168949769</v>
      </c>
      <c r="BF44">
        <v>6623</v>
      </c>
      <c r="BG44">
        <v>0.75605022831050228</v>
      </c>
      <c r="BH44">
        <v>4316.07</v>
      </c>
      <c r="BI44">
        <v>686.49</v>
      </c>
      <c r="BJ44">
        <v>4714.99</v>
      </c>
      <c r="BK44">
        <v>33.724129659274183</v>
      </c>
      <c r="BL44">
        <v>1642.61</v>
      </c>
      <c r="BM44">
        <v>5.03</v>
      </c>
      <c r="BN44">
        <v>0</v>
      </c>
      <c r="BO44" t="s">
        <v>68</v>
      </c>
      <c r="BP44">
        <v>2030.195911435093</v>
      </c>
      <c r="BQ44">
        <v>432</v>
      </c>
      <c r="BR44">
        <v>120.90625</v>
      </c>
      <c r="BS44">
        <v>120</v>
      </c>
      <c r="BT44">
        <v>3679.3439746328531</v>
      </c>
      <c r="BU44">
        <v>3736.8964858845138</v>
      </c>
      <c r="BV44">
        <v>-57.55251125166069</v>
      </c>
      <c r="BW44">
        <v>-2320.514197694954</v>
      </c>
      <c r="BX44">
        <v>0</v>
      </c>
      <c r="BY44">
        <v>-1.540115502806884</v>
      </c>
      <c r="BZ44">
        <v>2030.195911435093</v>
      </c>
      <c r="CA44">
        <v>0</v>
      </c>
      <c r="CB44" t="s">
        <v>68</v>
      </c>
      <c r="CC44">
        <v>1824.547968999532</v>
      </c>
      <c r="CD44">
        <v>432</v>
      </c>
      <c r="CE44">
        <v>120.90625</v>
      </c>
      <c r="CF44">
        <v>120</v>
      </c>
      <c r="CG44">
        <v>3799.238446158196</v>
      </c>
      <c r="CH44">
        <v>3799.7866967912428</v>
      </c>
      <c r="CI44">
        <v>-0.54825063304724608</v>
      </c>
      <c r="CJ44">
        <v>-2650.436257484525</v>
      </c>
      <c r="CK44">
        <v>0</v>
      </c>
      <c r="CL44">
        <v>2.8395303258619151</v>
      </c>
      <c r="CM44">
        <v>1824.547968999532</v>
      </c>
      <c r="CN44">
        <v>0</v>
      </c>
    </row>
    <row r="45" spans="1:92" x14ac:dyDescent="0.3">
      <c r="A45" t="s">
        <v>2</v>
      </c>
      <c r="B45" t="s">
        <v>31</v>
      </c>
      <c r="C45" t="s">
        <v>31</v>
      </c>
      <c r="D45" t="s">
        <v>132</v>
      </c>
      <c r="E45" t="s">
        <v>60</v>
      </c>
      <c r="F45" t="s">
        <v>133</v>
      </c>
      <c r="G45" t="s">
        <v>140</v>
      </c>
      <c r="H45" t="s">
        <v>135</v>
      </c>
      <c r="K45">
        <v>2920</v>
      </c>
      <c r="L45">
        <v>24.01</v>
      </c>
      <c r="M45">
        <v>25.6</v>
      </c>
      <c r="N45">
        <v>23.71</v>
      </c>
      <c r="O45">
        <v>22.09</v>
      </c>
      <c r="P45">
        <v>31</v>
      </c>
      <c r="Q45">
        <v>31</v>
      </c>
      <c r="R45">
        <v>24.05</v>
      </c>
      <c r="S45">
        <v>21.95</v>
      </c>
      <c r="T45">
        <v>27.5</v>
      </c>
      <c r="U45">
        <v>27.5</v>
      </c>
      <c r="V45">
        <v>23.88</v>
      </c>
      <c r="W45">
        <v>22.02</v>
      </c>
      <c r="X45">
        <v>2850</v>
      </c>
      <c r="Y45">
        <v>0.97602739726027399</v>
      </c>
      <c r="Z45">
        <v>0</v>
      </c>
      <c r="AA45">
        <v>0</v>
      </c>
      <c r="AB45">
        <v>70</v>
      </c>
      <c r="AC45">
        <v>2.397260273972603E-2</v>
      </c>
      <c r="AD45">
        <v>7711</v>
      </c>
      <c r="AE45">
        <v>0.88025114155251138</v>
      </c>
      <c r="AF45">
        <v>0</v>
      </c>
      <c r="AG45">
        <v>0</v>
      </c>
      <c r="AH45">
        <v>1049</v>
      </c>
      <c r="AI45">
        <v>0.1197488584474886</v>
      </c>
      <c r="AJ45">
        <v>136</v>
      </c>
      <c r="AK45">
        <v>4.6575342465753428E-2</v>
      </c>
      <c r="AL45">
        <v>0</v>
      </c>
      <c r="AM45">
        <v>0</v>
      </c>
      <c r="AN45">
        <v>2784</v>
      </c>
      <c r="AO45">
        <v>0.95342465753424654</v>
      </c>
      <c r="AP45">
        <v>138</v>
      </c>
      <c r="AQ45">
        <v>1.5753424657534251E-2</v>
      </c>
      <c r="AR45">
        <v>455</v>
      </c>
      <c r="AS45">
        <v>5.194063926940639E-2</v>
      </c>
      <c r="AT45">
        <v>8167</v>
      </c>
      <c r="AU45">
        <v>0.93230593607305934</v>
      </c>
      <c r="AV45">
        <v>0</v>
      </c>
      <c r="AW45">
        <v>0</v>
      </c>
      <c r="AX45">
        <v>52</v>
      </c>
      <c r="AY45">
        <v>1.7808219178082191E-2</v>
      </c>
      <c r="AZ45">
        <v>8708</v>
      </c>
      <c r="BA45">
        <v>0.99406392694063928</v>
      </c>
      <c r="BB45">
        <v>0</v>
      </c>
      <c r="BC45">
        <v>0</v>
      </c>
      <c r="BD45">
        <v>2156</v>
      </c>
      <c r="BE45">
        <v>0.24611872146118721</v>
      </c>
      <c r="BF45">
        <v>6604</v>
      </c>
      <c r="BG45">
        <v>0.75388127853881282</v>
      </c>
      <c r="BH45">
        <v>4432.1400000000003</v>
      </c>
      <c r="BI45">
        <v>720.35</v>
      </c>
      <c r="BJ45">
        <v>4885.3999999999996</v>
      </c>
      <c r="BK45">
        <v>33.588235558628533</v>
      </c>
      <c r="BL45">
        <v>1664.56</v>
      </c>
      <c r="BM45">
        <v>4.8</v>
      </c>
      <c r="BN45">
        <v>0</v>
      </c>
      <c r="BO45" t="s">
        <v>68</v>
      </c>
      <c r="BP45">
        <v>2189.2220562495431</v>
      </c>
      <c r="BQ45">
        <v>207</v>
      </c>
      <c r="BR45">
        <v>255.19499999999999</v>
      </c>
      <c r="BS45">
        <v>386.36999999999989</v>
      </c>
      <c r="BT45">
        <v>3688.6574487939411</v>
      </c>
      <c r="BU45">
        <v>3769.4382414366019</v>
      </c>
      <c r="BV45">
        <v>-80.780792642661254</v>
      </c>
      <c r="BW45">
        <v>-2346.9729421008428</v>
      </c>
      <c r="BX45">
        <v>0</v>
      </c>
      <c r="BY45">
        <v>-1.027450443553789</v>
      </c>
      <c r="BZ45">
        <v>2189.2220562495431</v>
      </c>
      <c r="CA45">
        <v>0</v>
      </c>
      <c r="CB45" t="s">
        <v>68</v>
      </c>
      <c r="CC45">
        <v>1976.7272131644929</v>
      </c>
      <c r="CD45">
        <v>207</v>
      </c>
      <c r="CE45">
        <v>255.19499999999999</v>
      </c>
      <c r="CF45">
        <v>386.36999999999989</v>
      </c>
      <c r="CG45">
        <v>3808.312285971343</v>
      </c>
      <c r="CH45">
        <v>3834.5816827054332</v>
      </c>
      <c r="CI45">
        <v>-26.269396734090151</v>
      </c>
      <c r="CJ45">
        <v>-2681.680783817862</v>
      </c>
      <c r="CK45">
        <v>0</v>
      </c>
      <c r="CL45">
        <v>1.5307110110118169</v>
      </c>
      <c r="CM45">
        <v>1976.7272131644929</v>
      </c>
      <c r="CN45">
        <v>0</v>
      </c>
    </row>
    <row r="46" spans="1:92" x14ac:dyDescent="0.3">
      <c r="A46" t="s">
        <v>2</v>
      </c>
      <c r="B46" t="s">
        <v>31</v>
      </c>
      <c r="C46" t="s">
        <v>31</v>
      </c>
      <c r="D46" t="s">
        <v>132</v>
      </c>
      <c r="E46" t="s">
        <v>61</v>
      </c>
      <c r="F46" t="s">
        <v>133</v>
      </c>
      <c r="G46" t="s">
        <v>140</v>
      </c>
      <c r="H46" t="s">
        <v>135</v>
      </c>
      <c r="K46">
        <v>3650</v>
      </c>
      <c r="L46">
        <v>24</v>
      </c>
      <c r="M46">
        <v>29.55</v>
      </c>
      <c r="N46">
        <v>22.1</v>
      </c>
      <c r="O46">
        <v>22.09</v>
      </c>
      <c r="P46">
        <v>26.54</v>
      </c>
      <c r="Q46">
        <v>29.48</v>
      </c>
      <c r="R46">
        <v>21.16</v>
      </c>
      <c r="S46">
        <v>21.69</v>
      </c>
      <c r="T46">
        <v>25.25</v>
      </c>
      <c r="U46">
        <v>29.52</v>
      </c>
      <c r="V46">
        <v>21.63</v>
      </c>
      <c r="W46">
        <v>21.89</v>
      </c>
      <c r="X46">
        <v>0</v>
      </c>
      <c r="Y46">
        <v>0</v>
      </c>
      <c r="Z46">
        <v>3646</v>
      </c>
      <c r="AA46">
        <v>0.99890410958904108</v>
      </c>
      <c r="AB46">
        <v>4</v>
      </c>
      <c r="AC46">
        <v>1.095890410958904E-3</v>
      </c>
      <c r="AD46">
        <v>1</v>
      </c>
      <c r="AE46">
        <v>1.1415525114155249E-4</v>
      </c>
      <c r="AF46">
        <v>8632</v>
      </c>
      <c r="AG46">
        <v>0.9853881278538813</v>
      </c>
      <c r="AH46">
        <v>127</v>
      </c>
      <c r="AI46">
        <v>1.449771689497717E-2</v>
      </c>
      <c r="AJ46">
        <v>0</v>
      </c>
      <c r="AK46">
        <v>0</v>
      </c>
      <c r="AL46">
        <v>0</v>
      </c>
      <c r="AM46">
        <v>0</v>
      </c>
      <c r="AN46">
        <v>3650</v>
      </c>
      <c r="AO46">
        <v>1</v>
      </c>
      <c r="AP46">
        <v>252</v>
      </c>
      <c r="AQ46">
        <v>2.8767123287671229E-2</v>
      </c>
      <c r="AR46">
        <v>233</v>
      </c>
      <c r="AS46">
        <v>2.6598173515981739E-2</v>
      </c>
      <c r="AT46">
        <v>8275</v>
      </c>
      <c r="AU46">
        <v>0.94463470319634701</v>
      </c>
      <c r="AV46">
        <v>0</v>
      </c>
      <c r="AW46">
        <v>0</v>
      </c>
      <c r="AX46">
        <v>1053</v>
      </c>
      <c r="AY46">
        <v>0.28849315068493148</v>
      </c>
      <c r="AZ46">
        <v>7707</v>
      </c>
      <c r="BA46">
        <v>0.87979452054794516</v>
      </c>
      <c r="BB46">
        <v>7</v>
      </c>
      <c r="BC46">
        <v>7.9908675799086762E-4</v>
      </c>
      <c r="BD46">
        <v>2391</v>
      </c>
      <c r="BE46">
        <v>0.27294520547945211</v>
      </c>
      <c r="BF46">
        <v>6362</v>
      </c>
      <c r="BG46">
        <v>0.7262557077625571</v>
      </c>
      <c r="BH46">
        <v>3901.25</v>
      </c>
      <c r="BI46">
        <v>602.55999999999995</v>
      </c>
      <c r="BJ46">
        <v>4241.17</v>
      </c>
      <c r="BK46">
        <v>32.969585622159798</v>
      </c>
      <c r="BL46">
        <v>100.6</v>
      </c>
      <c r="BM46">
        <v>121.53</v>
      </c>
      <c r="BN46">
        <v>0</v>
      </c>
      <c r="BO46" t="s">
        <v>62</v>
      </c>
      <c r="BP46">
        <v>832.61593855967953</v>
      </c>
      <c r="BQ46">
        <v>162</v>
      </c>
      <c r="BR46">
        <v>109.4562500000001</v>
      </c>
      <c r="BS46">
        <v>0</v>
      </c>
      <c r="BT46">
        <v>-130.72610891292271</v>
      </c>
      <c r="BU46">
        <v>0</v>
      </c>
      <c r="BV46">
        <v>-130.72610891292271</v>
      </c>
      <c r="BW46">
        <v>512.91199861905477</v>
      </c>
      <c r="BX46">
        <v>0</v>
      </c>
      <c r="BY46">
        <v>178.97379885354741</v>
      </c>
      <c r="BZ46">
        <v>832.61593855967953</v>
      </c>
      <c r="CA46">
        <v>0</v>
      </c>
      <c r="CB46" t="s">
        <v>63</v>
      </c>
      <c r="CC46">
        <v>1082.516993594046</v>
      </c>
      <c r="CD46">
        <v>162</v>
      </c>
      <c r="CE46">
        <v>109.4562500000001</v>
      </c>
      <c r="CF46">
        <v>0</v>
      </c>
      <c r="CG46">
        <v>-35.188996717747159</v>
      </c>
      <c r="CH46">
        <v>0</v>
      </c>
      <c r="CI46">
        <v>-35.188996717747159</v>
      </c>
      <c r="CJ46">
        <v>189.04993906146831</v>
      </c>
      <c r="CK46">
        <v>0</v>
      </c>
      <c r="CL46">
        <v>657.19980125032521</v>
      </c>
      <c r="CM46">
        <v>1082.516993594046</v>
      </c>
      <c r="CN46">
        <v>0</v>
      </c>
    </row>
    <row r="47" spans="1:92" x14ac:dyDescent="0.3">
      <c r="A47" t="s">
        <v>2</v>
      </c>
      <c r="B47" t="s">
        <v>31</v>
      </c>
      <c r="C47" t="s">
        <v>31</v>
      </c>
      <c r="D47" t="s">
        <v>132</v>
      </c>
      <c r="E47" t="s">
        <v>64</v>
      </c>
      <c r="F47" t="s">
        <v>133</v>
      </c>
      <c r="G47" t="s">
        <v>140</v>
      </c>
      <c r="H47" t="s">
        <v>135</v>
      </c>
      <c r="K47">
        <v>3650</v>
      </c>
      <c r="L47">
        <v>24.01</v>
      </c>
      <c r="M47">
        <v>29.56</v>
      </c>
      <c r="N47">
        <v>22.11</v>
      </c>
      <c r="O47">
        <v>22.1</v>
      </c>
      <c r="P47">
        <v>26.58</v>
      </c>
      <c r="Q47">
        <v>29.48</v>
      </c>
      <c r="R47">
        <v>21.18</v>
      </c>
      <c r="S47">
        <v>21.71</v>
      </c>
      <c r="T47">
        <v>25.27</v>
      </c>
      <c r="U47">
        <v>29.52</v>
      </c>
      <c r="V47">
        <v>21.65</v>
      </c>
      <c r="W47">
        <v>21.9</v>
      </c>
      <c r="X47">
        <v>0</v>
      </c>
      <c r="Y47">
        <v>0</v>
      </c>
      <c r="Z47">
        <v>3646</v>
      </c>
      <c r="AA47">
        <v>0.99890410958904108</v>
      </c>
      <c r="AB47">
        <v>4</v>
      </c>
      <c r="AC47">
        <v>1.095890410958904E-3</v>
      </c>
      <c r="AD47">
        <v>1</v>
      </c>
      <c r="AE47">
        <v>1.1415525114155249E-4</v>
      </c>
      <c r="AF47">
        <v>8631</v>
      </c>
      <c r="AG47">
        <v>0.98527397260273974</v>
      </c>
      <c r="AH47">
        <v>128</v>
      </c>
      <c r="AI47">
        <v>1.4611872146118719E-2</v>
      </c>
      <c r="AJ47">
        <v>0</v>
      </c>
      <c r="AK47">
        <v>0</v>
      </c>
      <c r="AL47">
        <v>0</v>
      </c>
      <c r="AM47">
        <v>0</v>
      </c>
      <c r="AN47">
        <v>3650</v>
      </c>
      <c r="AO47">
        <v>1</v>
      </c>
      <c r="AP47">
        <v>257</v>
      </c>
      <c r="AQ47">
        <v>2.9337899543378999E-2</v>
      </c>
      <c r="AR47">
        <v>234</v>
      </c>
      <c r="AS47">
        <v>2.6712328767123289E-2</v>
      </c>
      <c r="AT47">
        <v>8269</v>
      </c>
      <c r="AU47">
        <v>0.94394977168949767</v>
      </c>
      <c r="AV47">
        <v>0</v>
      </c>
      <c r="AW47">
        <v>0</v>
      </c>
      <c r="AX47">
        <v>1039</v>
      </c>
      <c r="AY47">
        <v>0.28465753424657542</v>
      </c>
      <c r="AZ47">
        <v>7721</v>
      </c>
      <c r="BA47">
        <v>0.88139269406392695</v>
      </c>
      <c r="BB47">
        <v>7</v>
      </c>
      <c r="BC47">
        <v>7.9908675799086762E-4</v>
      </c>
      <c r="BD47">
        <v>2374</v>
      </c>
      <c r="BE47">
        <v>0.27100456621004559</v>
      </c>
      <c r="BF47">
        <v>6379</v>
      </c>
      <c r="BG47">
        <v>0.72819634703196345</v>
      </c>
      <c r="BH47">
        <v>3914.97</v>
      </c>
      <c r="BI47">
        <v>609.79999999999995</v>
      </c>
      <c r="BJ47">
        <v>4262.3100000000004</v>
      </c>
      <c r="BK47">
        <v>32.916109094878749</v>
      </c>
      <c r="BL47">
        <v>104.09</v>
      </c>
      <c r="BM47">
        <v>120.38</v>
      </c>
      <c r="BN47">
        <v>0</v>
      </c>
      <c r="BO47" t="s">
        <v>62</v>
      </c>
      <c r="BP47">
        <v>841.91486713147162</v>
      </c>
      <c r="BQ47">
        <v>162</v>
      </c>
      <c r="BR47">
        <v>109.4562500000001</v>
      </c>
      <c r="BS47">
        <v>0</v>
      </c>
      <c r="BT47">
        <v>-133.40765186076629</v>
      </c>
      <c r="BU47">
        <v>0</v>
      </c>
      <c r="BV47">
        <v>-133.40765186076629</v>
      </c>
      <c r="BW47">
        <v>523.4182710171383</v>
      </c>
      <c r="BX47">
        <v>0</v>
      </c>
      <c r="BY47">
        <v>180.44799797509961</v>
      </c>
      <c r="BZ47">
        <v>841.91486713147162</v>
      </c>
      <c r="CA47">
        <v>0</v>
      </c>
      <c r="CB47" t="s">
        <v>63</v>
      </c>
      <c r="CC47">
        <v>1099.5117906559231</v>
      </c>
      <c r="CD47">
        <v>162</v>
      </c>
      <c r="CE47">
        <v>109.4562500000001</v>
      </c>
      <c r="CF47">
        <v>0</v>
      </c>
      <c r="CG47">
        <v>-38.206538269600593</v>
      </c>
      <c r="CH47">
        <v>0</v>
      </c>
      <c r="CI47">
        <v>-38.206538269600593</v>
      </c>
      <c r="CJ47">
        <v>200.72260889724109</v>
      </c>
      <c r="CK47">
        <v>0</v>
      </c>
      <c r="CL47">
        <v>665.53947002828227</v>
      </c>
      <c r="CM47">
        <v>1099.5117906559231</v>
      </c>
      <c r="CN47">
        <v>0</v>
      </c>
    </row>
    <row r="48" spans="1:92" x14ac:dyDescent="0.3">
      <c r="A48" t="s">
        <v>2</v>
      </c>
      <c r="B48" t="s">
        <v>31</v>
      </c>
      <c r="C48" t="s">
        <v>31</v>
      </c>
      <c r="D48" t="s">
        <v>132</v>
      </c>
      <c r="E48" t="s">
        <v>65</v>
      </c>
      <c r="F48" t="s">
        <v>133</v>
      </c>
      <c r="G48" t="s">
        <v>140</v>
      </c>
      <c r="H48" t="s">
        <v>135</v>
      </c>
      <c r="K48">
        <v>3650</v>
      </c>
      <c r="L48">
        <v>24.01</v>
      </c>
      <c r="M48">
        <v>30.55</v>
      </c>
      <c r="N48">
        <v>21.85</v>
      </c>
      <c r="O48">
        <v>22.38</v>
      </c>
      <c r="P48">
        <v>26.82</v>
      </c>
      <c r="Q48">
        <v>30.63</v>
      </c>
      <c r="R48">
        <v>20.85</v>
      </c>
      <c r="S48">
        <v>21.95</v>
      </c>
      <c r="T48">
        <v>25.4</v>
      </c>
      <c r="U48">
        <v>30.59</v>
      </c>
      <c r="V48">
        <v>21.35</v>
      </c>
      <c r="W48">
        <v>22.16</v>
      </c>
      <c r="X48">
        <v>0</v>
      </c>
      <c r="Y48">
        <v>0</v>
      </c>
      <c r="Z48">
        <v>3641</v>
      </c>
      <c r="AA48">
        <v>0.99753424657534251</v>
      </c>
      <c r="AB48">
        <v>9</v>
      </c>
      <c r="AC48">
        <v>2.4657534246575342E-3</v>
      </c>
      <c r="AD48">
        <v>35</v>
      </c>
      <c r="AE48">
        <v>3.9954337899543377E-3</v>
      </c>
      <c r="AF48">
        <v>8355</v>
      </c>
      <c r="AG48">
        <v>0.95376712328767121</v>
      </c>
      <c r="AH48">
        <v>370</v>
      </c>
      <c r="AI48">
        <v>4.2237442922374427E-2</v>
      </c>
      <c r="AJ48">
        <v>0</v>
      </c>
      <c r="AK48">
        <v>0</v>
      </c>
      <c r="AL48">
        <v>4</v>
      </c>
      <c r="AM48">
        <v>1.095890410958904E-3</v>
      </c>
      <c r="AN48">
        <v>3646</v>
      </c>
      <c r="AO48">
        <v>0.99890410958904108</v>
      </c>
      <c r="AP48">
        <v>555</v>
      </c>
      <c r="AQ48">
        <v>6.3356164383561647E-2</v>
      </c>
      <c r="AR48">
        <v>214</v>
      </c>
      <c r="AS48">
        <v>2.4429223744292239E-2</v>
      </c>
      <c r="AT48">
        <v>7991</v>
      </c>
      <c r="AU48">
        <v>0.91221461187214614</v>
      </c>
      <c r="AV48">
        <v>0</v>
      </c>
      <c r="AW48">
        <v>0</v>
      </c>
      <c r="AX48">
        <v>1266</v>
      </c>
      <c r="AY48">
        <v>0.34684931506849309</v>
      </c>
      <c r="AZ48">
        <v>7494</v>
      </c>
      <c r="BA48">
        <v>0.85547945205479448</v>
      </c>
      <c r="BB48">
        <v>106</v>
      </c>
      <c r="BC48">
        <v>1.210045662100457E-2</v>
      </c>
      <c r="BD48">
        <v>2337</v>
      </c>
      <c r="BE48">
        <v>0.26678082191780822</v>
      </c>
      <c r="BF48">
        <v>6317</v>
      </c>
      <c r="BG48">
        <v>0.72111872146118716</v>
      </c>
      <c r="BH48">
        <v>6424.85</v>
      </c>
      <c r="BI48">
        <v>967.02</v>
      </c>
      <c r="BJ48">
        <v>7247.84</v>
      </c>
      <c r="BK48">
        <v>33.862901216555201</v>
      </c>
      <c r="BL48">
        <v>80.64</v>
      </c>
      <c r="BM48">
        <v>219.43</v>
      </c>
      <c r="BN48">
        <v>0</v>
      </c>
      <c r="BO48" t="s">
        <v>62</v>
      </c>
      <c r="BP48">
        <v>963.85484422744935</v>
      </c>
      <c r="BQ48">
        <v>162</v>
      </c>
      <c r="BR48">
        <v>121.325</v>
      </c>
      <c r="BS48">
        <v>0</v>
      </c>
      <c r="BT48">
        <v>-219.3322121342373</v>
      </c>
      <c r="BU48">
        <v>0</v>
      </c>
      <c r="BV48">
        <v>-219.3322121342373</v>
      </c>
      <c r="BW48">
        <v>647.44637917733564</v>
      </c>
      <c r="BX48">
        <v>0</v>
      </c>
      <c r="BY48">
        <v>252.41567718435101</v>
      </c>
      <c r="BZ48">
        <v>963.85484422744935</v>
      </c>
      <c r="CA48">
        <v>0</v>
      </c>
      <c r="CB48" t="s">
        <v>63</v>
      </c>
      <c r="CC48">
        <v>1426.780244864231</v>
      </c>
      <c r="CD48">
        <v>162</v>
      </c>
      <c r="CE48">
        <v>121.325</v>
      </c>
      <c r="CF48">
        <v>0</v>
      </c>
      <c r="CG48">
        <v>-79.410116061372904</v>
      </c>
      <c r="CH48">
        <v>0</v>
      </c>
      <c r="CI48">
        <v>-79.410116061372904</v>
      </c>
      <c r="CJ48">
        <v>378.71760844148451</v>
      </c>
      <c r="CK48">
        <v>0</v>
      </c>
      <c r="CL48">
        <v>844.14775248411934</v>
      </c>
      <c r="CM48">
        <v>1426.780244864231</v>
      </c>
      <c r="CN48">
        <v>0</v>
      </c>
    </row>
    <row r="49" spans="1:92" x14ac:dyDescent="0.3">
      <c r="A49" t="s">
        <v>2</v>
      </c>
      <c r="B49" t="s">
        <v>31</v>
      </c>
      <c r="C49" t="s">
        <v>31</v>
      </c>
      <c r="D49" t="s">
        <v>132</v>
      </c>
      <c r="E49" t="s">
        <v>66</v>
      </c>
      <c r="F49" t="s">
        <v>133</v>
      </c>
      <c r="G49" t="s">
        <v>140</v>
      </c>
      <c r="H49" t="s">
        <v>135</v>
      </c>
      <c r="K49">
        <v>3650</v>
      </c>
      <c r="L49">
        <v>24</v>
      </c>
      <c r="M49">
        <v>25.13</v>
      </c>
      <c r="N49">
        <v>22.21</v>
      </c>
      <c r="O49">
        <v>21.57</v>
      </c>
      <c r="P49">
        <v>25.08</v>
      </c>
      <c r="Q49">
        <v>25.11</v>
      </c>
      <c r="R49">
        <v>21.27</v>
      </c>
      <c r="S49">
        <v>21.16</v>
      </c>
      <c r="T49">
        <v>24.54</v>
      </c>
      <c r="U49">
        <v>25.12</v>
      </c>
      <c r="V49">
        <v>21.74</v>
      </c>
      <c r="W49">
        <v>21.37</v>
      </c>
      <c r="X49">
        <v>0</v>
      </c>
      <c r="Y49">
        <v>0</v>
      </c>
      <c r="Z49">
        <v>3650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8760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3650</v>
      </c>
      <c r="AO49">
        <v>1</v>
      </c>
      <c r="AP49">
        <v>0</v>
      </c>
      <c r="AQ49">
        <v>0</v>
      </c>
      <c r="AR49">
        <v>247</v>
      </c>
      <c r="AS49">
        <v>2.819634703196347E-2</v>
      </c>
      <c r="AT49">
        <v>8513</v>
      </c>
      <c r="AU49">
        <v>0.9718036529680365</v>
      </c>
      <c r="AV49">
        <v>0</v>
      </c>
      <c r="AW49">
        <v>0</v>
      </c>
      <c r="AX49">
        <v>877</v>
      </c>
      <c r="AY49">
        <v>0.24027397260273969</v>
      </c>
      <c r="AZ49">
        <v>7883</v>
      </c>
      <c r="BA49">
        <v>0.89988584474885847</v>
      </c>
      <c r="BB49">
        <v>0</v>
      </c>
      <c r="BC49">
        <v>0</v>
      </c>
      <c r="BD49">
        <v>2887</v>
      </c>
      <c r="BE49">
        <v>0.32956621004566211</v>
      </c>
      <c r="BF49">
        <v>5873</v>
      </c>
      <c r="BG49">
        <v>0.67043378995433789</v>
      </c>
      <c r="BH49">
        <v>0</v>
      </c>
      <c r="BI49">
        <v>0</v>
      </c>
      <c r="BJ49">
        <v>0</v>
      </c>
      <c r="BL49">
        <v>37.31</v>
      </c>
      <c r="BM49">
        <v>28.66</v>
      </c>
      <c r="BN49">
        <v>0</v>
      </c>
      <c r="BO49" t="s">
        <v>62</v>
      </c>
      <c r="BP49">
        <v>186.06859150570239</v>
      </c>
      <c r="BQ49">
        <v>81</v>
      </c>
      <c r="BR49">
        <v>39.825000000000003</v>
      </c>
      <c r="BS49">
        <v>0</v>
      </c>
      <c r="BT49">
        <v>0</v>
      </c>
      <c r="BU49">
        <v>0</v>
      </c>
      <c r="BV49">
        <v>0</v>
      </c>
      <c r="BW49">
        <v>39.698227596011918</v>
      </c>
      <c r="BX49">
        <v>0</v>
      </c>
      <c r="BY49">
        <v>25.545363909690479</v>
      </c>
      <c r="BZ49">
        <v>186.06859150570239</v>
      </c>
      <c r="CA49">
        <v>0</v>
      </c>
      <c r="CB49" t="s">
        <v>63</v>
      </c>
      <c r="CC49">
        <v>209.42794176681491</v>
      </c>
      <c r="CD49">
        <v>81</v>
      </c>
      <c r="CE49">
        <v>39.825000000000003</v>
      </c>
      <c r="CF49">
        <v>0</v>
      </c>
      <c r="CG49">
        <v>0</v>
      </c>
      <c r="CH49">
        <v>0</v>
      </c>
      <c r="CI49">
        <v>0</v>
      </c>
      <c r="CJ49">
        <v>-28.74485648202397</v>
      </c>
      <c r="CK49">
        <v>0</v>
      </c>
      <c r="CL49">
        <v>117.3477982488388</v>
      </c>
      <c r="CM49">
        <v>209.42794176681491</v>
      </c>
      <c r="CN49">
        <v>0</v>
      </c>
    </row>
    <row r="50" spans="1:92" x14ac:dyDescent="0.3">
      <c r="A50" t="s">
        <v>2</v>
      </c>
      <c r="B50" t="s">
        <v>32</v>
      </c>
      <c r="C50" t="s">
        <v>32</v>
      </c>
      <c r="D50" t="s">
        <v>132</v>
      </c>
      <c r="E50" t="s">
        <v>53</v>
      </c>
      <c r="F50" t="s">
        <v>133</v>
      </c>
      <c r="G50" t="s">
        <v>140</v>
      </c>
      <c r="H50" t="s">
        <v>137</v>
      </c>
      <c r="K50">
        <v>2920</v>
      </c>
      <c r="L50">
        <v>31.63</v>
      </c>
      <c r="M50">
        <v>31.63</v>
      </c>
      <c r="N50">
        <v>22.17</v>
      </c>
      <c r="O50">
        <v>20.25</v>
      </c>
      <c r="P50">
        <v>30.66</v>
      </c>
      <c r="Q50">
        <v>30.66</v>
      </c>
      <c r="R50">
        <v>21.97</v>
      </c>
      <c r="S50">
        <v>20.190000000000001</v>
      </c>
      <c r="T50">
        <v>30.99</v>
      </c>
      <c r="U50">
        <v>30.99</v>
      </c>
      <c r="V50">
        <v>22.07</v>
      </c>
      <c r="W50">
        <v>20.22</v>
      </c>
      <c r="X50">
        <v>334</v>
      </c>
      <c r="Y50">
        <v>0.1143835616438356</v>
      </c>
      <c r="Z50">
        <v>1813</v>
      </c>
      <c r="AA50">
        <v>0.62089041095890407</v>
      </c>
      <c r="AB50">
        <v>773</v>
      </c>
      <c r="AC50">
        <v>0.26472602739726031</v>
      </c>
      <c r="AD50">
        <v>481</v>
      </c>
      <c r="AE50">
        <v>5.4908675799086759E-2</v>
      </c>
      <c r="AF50">
        <v>6049</v>
      </c>
      <c r="AG50">
        <v>0.6905251141552512</v>
      </c>
      <c r="AH50">
        <v>2230</v>
      </c>
      <c r="AI50">
        <v>0.2545662100456621</v>
      </c>
      <c r="AJ50">
        <v>400</v>
      </c>
      <c r="AK50">
        <v>0.13698630136986301</v>
      </c>
      <c r="AL50">
        <v>336</v>
      </c>
      <c r="AM50">
        <v>0.1150684931506849</v>
      </c>
      <c r="AN50">
        <v>2184</v>
      </c>
      <c r="AO50">
        <v>0.74794520547945209</v>
      </c>
      <c r="AP50">
        <v>567</v>
      </c>
      <c r="AQ50">
        <v>6.4726027397260272E-2</v>
      </c>
      <c r="AR50">
        <v>2338</v>
      </c>
      <c r="AS50">
        <v>0.26689497716894978</v>
      </c>
      <c r="AT50">
        <v>5855</v>
      </c>
      <c r="AU50">
        <v>0.66837899543378998</v>
      </c>
      <c r="AV50">
        <v>126</v>
      </c>
      <c r="AW50">
        <v>4.3150684931506852E-2</v>
      </c>
      <c r="AX50">
        <v>1059</v>
      </c>
      <c r="AY50">
        <v>0.36267123287671232</v>
      </c>
      <c r="AZ50">
        <v>7575</v>
      </c>
      <c r="BA50">
        <v>0.86472602739726023</v>
      </c>
      <c r="BB50">
        <v>144</v>
      </c>
      <c r="BC50">
        <v>1.643835616438356E-2</v>
      </c>
      <c r="BD50">
        <v>5291</v>
      </c>
      <c r="BE50">
        <v>0.60399543378995435</v>
      </c>
      <c r="BF50">
        <v>3325</v>
      </c>
      <c r="BG50">
        <v>0.3795662100456621</v>
      </c>
      <c r="BH50">
        <v>7392.51</v>
      </c>
      <c r="BI50">
        <v>1153.3900000000001</v>
      </c>
      <c r="BJ50">
        <v>7985.9</v>
      </c>
      <c r="BK50">
        <v>41.304778418559721</v>
      </c>
      <c r="BL50">
        <v>0</v>
      </c>
      <c r="BM50">
        <v>0</v>
      </c>
      <c r="BN50">
        <v>0</v>
      </c>
    </row>
    <row r="51" spans="1:92" x14ac:dyDescent="0.3">
      <c r="A51" t="s">
        <v>2</v>
      </c>
      <c r="B51" t="s">
        <v>32</v>
      </c>
      <c r="C51" t="s">
        <v>32</v>
      </c>
      <c r="D51" t="s">
        <v>132</v>
      </c>
      <c r="E51" t="s">
        <v>54</v>
      </c>
      <c r="F51" t="s">
        <v>133</v>
      </c>
      <c r="G51" t="s">
        <v>140</v>
      </c>
      <c r="H51" t="s">
        <v>137</v>
      </c>
      <c r="K51">
        <v>2920</v>
      </c>
      <c r="L51">
        <v>24</v>
      </c>
      <c r="M51">
        <v>25.56</v>
      </c>
      <c r="N51">
        <v>22.97</v>
      </c>
      <c r="O51">
        <v>21.34</v>
      </c>
      <c r="P51">
        <v>26.71</v>
      </c>
      <c r="Q51">
        <v>26.71</v>
      </c>
      <c r="R51">
        <v>22.02</v>
      </c>
      <c r="S51">
        <v>20.87</v>
      </c>
      <c r="T51">
        <v>25.35</v>
      </c>
      <c r="U51">
        <v>25.68</v>
      </c>
      <c r="V51">
        <v>22.49</v>
      </c>
      <c r="W51">
        <v>21.1</v>
      </c>
      <c r="X51">
        <v>0</v>
      </c>
      <c r="Y51">
        <v>0</v>
      </c>
      <c r="Z51">
        <v>1236</v>
      </c>
      <c r="AA51">
        <v>0.42328767123287669</v>
      </c>
      <c r="AB51">
        <v>1684</v>
      </c>
      <c r="AC51">
        <v>0.57671232876712331</v>
      </c>
      <c r="AD51">
        <v>9</v>
      </c>
      <c r="AE51">
        <v>1.0273972602739729E-3</v>
      </c>
      <c r="AF51">
        <v>4517</v>
      </c>
      <c r="AG51">
        <v>0.51563926940639271</v>
      </c>
      <c r="AH51">
        <v>4234</v>
      </c>
      <c r="AI51">
        <v>0.48333333333333328</v>
      </c>
      <c r="AJ51">
        <v>0</v>
      </c>
      <c r="AK51">
        <v>0</v>
      </c>
      <c r="AL51">
        <v>0</v>
      </c>
      <c r="AM51">
        <v>0</v>
      </c>
      <c r="AN51">
        <v>2920</v>
      </c>
      <c r="AO51">
        <v>1</v>
      </c>
      <c r="AP51">
        <v>0</v>
      </c>
      <c r="AQ51">
        <v>0</v>
      </c>
      <c r="AR51">
        <v>914</v>
      </c>
      <c r="AS51">
        <v>0.10433789954337901</v>
      </c>
      <c r="AT51">
        <v>7846</v>
      </c>
      <c r="AU51">
        <v>0.89566210045662098</v>
      </c>
      <c r="AV51">
        <v>0</v>
      </c>
      <c r="AW51">
        <v>0</v>
      </c>
      <c r="AX51">
        <v>395</v>
      </c>
      <c r="AY51">
        <v>0.13527397260273971</v>
      </c>
      <c r="AZ51">
        <v>8365</v>
      </c>
      <c r="BA51">
        <v>0.95490867579908678</v>
      </c>
      <c r="BB51">
        <v>0</v>
      </c>
      <c r="BC51">
        <v>0</v>
      </c>
      <c r="BD51">
        <v>3311</v>
      </c>
      <c r="BE51">
        <v>0.37796803652968042</v>
      </c>
      <c r="BF51">
        <v>5449</v>
      </c>
      <c r="BG51">
        <v>0.62203196347031964</v>
      </c>
      <c r="BH51">
        <v>1892.9</v>
      </c>
      <c r="BI51">
        <v>703.93</v>
      </c>
      <c r="BJ51">
        <v>2163.0100000000002</v>
      </c>
      <c r="BK51">
        <v>29.638960293850161</v>
      </c>
      <c r="BL51">
        <v>893.71</v>
      </c>
      <c r="BM51">
        <v>69.260000000000005</v>
      </c>
      <c r="BN51">
        <v>0</v>
      </c>
      <c r="BO51" t="s">
        <v>55</v>
      </c>
      <c r="BP51">
        <v>1577.7273323833281</v>
      </c>
      <c r="BQ51">
        <v>864</v>
      </c>
      <c r="BR51">
        <v>214.60624999999999</v>
      </c>
      <c r="BS51">
        <v>120</v>
      </c>
      <c r="BT51">
        <v>36.590658462417657</v>
      </c>
      <c r="BU51">
        <v>53.488897988609011</v>
      </c>
      <c r="BV51">
        <v>-16.89823952619135</v>
      </c>
      <c r="BW51">
        <v>426.60403669313507</v>
      </c>
      <c r="BX51">
        <v>0</v>
      </c>
      <c r="BY51">
        <v>-84.073612772224351</v>
      </c>
      <c r="BZ51">
        <v>1577.7273323833281</v>
      </c>
      <c r="CA51">
        <v>0</v>
      </c>
      <c r="CB51" t="s">
        <v>55</v>
      </c>
      <c r="CC51">
        <v>1530.9340731669761</v>
      </c>
      <c r="CD51">
        <v>864</v>
      </c>
      <c r="CE51">
        <v>214.60624999999999</v>
      </c>
      <c r="CF51">
        <v>120</v>
      </c>
      <c r="CG51">
        <v>173.14784647667221</v>
      </c>
      <c r="CH51">
        <v>110.2246989426727</v>
      </c>
      <c r="CI51">
        <v>62.92314753399944</v>
      </c>
      <c r="CJ51">
        <v>248.37078505407709</v>
      </c>
      <c r="CK51">
        <v>0</v>
      </c>
      <c r="CL51">
        <v>-89.190808363773158</v>
      </c>
      <c r="CM51">
        <v>1530.9340731669761</v>
      </c>
      <c r="CN51">
        <v>0</v>
      </c>
    </row>
    <row r="52" spans="1:92" x14ac:dyDescent="0.3">
      <c r="A52" t="s">
        <v>2</v>
      </c>
      <c r="B52" t="s">
        <v>32</v>
      </c>
      <c r="C52" t="s">
        <v>32</v>
      </c>
      <c r="D52" t="s">
        <v>132</v>
      </c>
      <c r="E52" t="s">
        <v>57</v>
      </c>
      <c r="F52" t="s">
        <v>133</v>
      </c>
      <c r="G52" t="s">
        <v>140</v>
      </c>
      <c r="H52" t="s">
        <v>137</v>
      </c>
      <c r="K52">
        <v>2920</v>
      </c>
      <c r="L52">
        <v>24</v>
      </c>
      <c r="M52">
        <v>24.84</v>
      </c>
      <c r="N52">
        <v>23.46</v>
      </c>
      <c r="O52">
        <v>21.89</v>
      </c>
      <c r="P52">
        <v>27.45</v>
      </c>
      <c r="Q52">
        <v>27.45</v>
      </c>
      <c r="R52">
        <v>22.43</v>
      </c>
      <c r="S52">
        <v>21.26</v>
      </c>
      <c r="T52">
        <v>25.72</v>
      </c>
      <c r="U52">
        <v>25.72</v>
      </c>
      <c r="V52">
        <v>22.95</v>
      </c>
      <c r="W52">
        <v>21.57</v>
      </c>
      <c r="X52">
        <v>0</v>
      </c>
      <c r="Y52">
        <v>0</v>
      </c>
      <c r="Z52">
        <v>818</v>
      </c>
      <c r="AA52">
        <v>0.28013698630136991</v>
      </c>
      <c r="AB52">
        <v>2102</v>
      </c>
      <c r="AC52">
        <v>0.71986301369863015</v>
      </c>
      <c r="AD52">
        <v>7</v>
      </c>
      <c r="AE52">
        <v>7.9908675799086762E-4</v>
      </c>
      <c r="AF52">
        <v>3744</v>
      </c>
      <c r="AG52">
        <v>0.42739726027397262</v>
      </c>
      <c r="AH52">
        <v>5009</v>
      </c>
      <c r="AI52">
        <v>0.57180365296803648</v>
      </c>
      <c r="AJ52">
        <v>0</v>
      </c>
      <c r="AK52">
        <v>0</v>
      </c>
      <c r="AL52">
        <v>0</v>
      </c>
      <c r="AM52">
        <v>0</v>
      </c>
      <c r="AN52">
        <v>2920</v>
      </c>
      <c r="AO52">
        <v>1</v>
      </c>
      <c r="AP52">
        <v>0</v>
      </c>
      <c r="AQ52">
        <v>0</v>
      </c>
      <c r="AR52">
        <v>459</v>
      </c>
      <c r="AS52">
        <v>5.2397260273972603E-2</v>
      </c>
      <c r="AT52">
        <v>8301</v>
      </c>
      <c r="AU52">
        <v>0.94760273972602738</v>
      </c>
      <c r="AV52">
        <v>0</v>
      </c>
      <c r="AW52">
        <v>0</v>
      </c>
      <c r="AX52">
        <v>133</v>
      </c>
      <c r="AY52">
        <v>4.5547945205479452E-2</v>
      </c>
      <c r="AZ52">
        <v>8627</v>
      </c>
      <c r="BA52">
        <v>0.98481735159817352</v>
      </c>
      <c r="BB52">
        <v>0</v>
      </c>
      <c r="BC52">
        <v>0</v>
      </c>
      <c r="BD52">
        <v>2394</v>
      </c>
      <c r="BE52">
        <v>0.27328767123287673</v>
      </c>
      <c r="BF52">
        <v>6366</v>
      </c>
      <c r="BG52">
        <v>0.72671232876712333</v>
      </c>
      <c r="BH52">
        <v>1281.54</v>
      </c>
      <c r="BI52">
        <v>561.26</v>
      </c>
      <c r="BJ52">
        <v>1238.96</v>
      </c>
      <c r="BK52">
        <v>36.164288300975826</v>
      </c>
      <c r="BL52">
        <v>1072.97</v>
      </c>
      <c r="BM52">
        <v>9.6</v>
      </c>
      <c r="BN52">
        <v>0</v>
      </c>
      <c r="BO52" t="s">
        <v>55</v>
      </c>
      <c r="BP52">
        <v>1237.481554336804</v>
      </c>
      <c r="BQ52">
        <v>864</v>
      </c>
      <c r="BR52">
        <v>120.90625</v>
      </c>
      <c r="BS52">
        <v>120</v>
      </c>
      <c r="BT52">
        <v>131.43753838767759</v>
      </c>
      <c r="BU52">
        <v>73.421339412615666</v>
      </c>
      <c r="BV52">
        <v>58.016198975061933</v>
      </c>
      <c r="BW52">
        <v>78.660716961183937</v>
      </c>
      <c r="BX52">
        <v>0</v>
      </c>
      <c r="BY52">
        <v>-77.522951012057092</v>
      </c>
      <c r="BZ52">
        <v>1237.481554336804</v>
      </c>
      <c r="CA52">
        <v>0</v>
      </c>
      <c r="CB52" t="s">
        <v>55</v>
      </c>
      <c r="CC52">
        <v>1183.8884908780999</v>
      </c>
      <c r="CD52">
        <v>864</v>
      </c>
      <c r="CE52">
        <v>120.90625</v>
      </c>
      <c r="CF52">
        <v>120</v>
      </c>
      <c r="CG52">
        <v>273.48131546755701</v>
      </c>
      <c r="CH52">
        <v>139.70067112704871</v>
      </c>
      <c r="CI52">
        <v>133.7806443405083</v>
      </c>
      <c r="CJ52">
        <v>-108.06724096156429</v>
      </c>
      <c r="CK52">
        <v>0</v>
      </c>
      <c r="CL52">
        <v>-86.431833627892956</v>
      </c>
      <c r="CM52">
        <v>1183.8884908780999</v>
      </c>
      <c r="CN52">
        <v>0</v>
      </c>
    </row>
    <row r="53" spans="1:92" x14ac:dyDescent="0.3">
      <c r="A53" t="s">
        <v>2</v>
      </c>
      <c r="B53" t="s">
        <v>32</v>
      </c>
      <c r="C53" t="s">
        <v>32</v>
      </c>
      <c r="D53" t="s">
        <v>132</v>
      </c>
      <c r="E53" t="s">
        <v>60</v>
      </c>
      <c r="F53" t="s">
        <v>133</v>
      </c>
      <c r="G53" t="s">
        <v>140</v>
      </c>
      <c r="H53" t="s">
        <v>137</v>
      </c>
      <c r="K53">
        <v>2920</v>
      </c>
      <c r="L53">
        <v>24</v>
      </c>
      <c r="M53">
        <v>24.96</v>
      </c>
      <c r="N53">
        <v>23.51</v>
      </c>
      <c r="O53">
        <v>21.9</v>
      </c>
      <c r="P53">
        <v>27.71</v>
      </c>
      <c r="Q53">
        <v>27.71</v>
      </c>
      <c r="R53">
        <v>22.59</v>
      </c>
      <c r="S53">
        <v>21.3</v>
      </c>
      <c r="T53">
        <v>25.86</v>
      </c>
      <c r="U53">
        <v>25.86</v>
      </c>
      <c r="V53">
        <v>23.05</v>
      </c>
      <c r="W53">
        <v>21.6</v>
      </c>
      <c r="X53">
        <v>2786</v>
      </c>
      <c r="Y53">
        <v>0.95410958904109588</v>
      </c>
      <c r="Z53">
        <v>0</v>
      </c>
      <c r="AA53">
        <v>0</v>
      </c>
      <c r="AB53">
        <v>134</v>
      </c>
      <c r="AC53">
        <v>4.5890410958904108E-2</v>
      </c>
      <c r="AD53">
        <v>7607</v>
      </c>
      <c r="AE53">
        <v>0.86837899543378994</v>
      </c>
      <c r="AF53">
        <v>0</v>
      </c>
      <c r="AG53">
        <v>0</v>
      </c>
      <c r="AH53">
        <v>1153</v>
      </c>
      <c r="AI53">
        <v>0.13162100456621001</v>
      </c>
      <c r="AJ53">
        <v>0</v>
      </c>
      <c r="AK53">
        <v>0</v>
      </c>
      <c r="AL53">
        <v>0</v>
      </c>
      <c r="AM53">
        <v>0</v>
      </c>
      <c r="AN53">
        <v>2920</v>
      </c>
      <c r="AO53">
        <v>1</v>
      </c>
      <c r="AP53">
        <v>0</v>
      </c>
      <c r="AQ53">
        <v>0</v>
      </c>
      <c r="AR53">
        <v>476</v>
      </c>
      <c r="AS53">
        <v>5.4337899543378997E-2</v>
      </c>
      <c r="AT53">
        <v>8284</v>
      </c>
      <c r="AU53">
        <v>0.94566210045662102</v>
      </c>
      <c r="AV53">
        <v>0</v>
      </c>
      <c r="AW53">
        <v>0</v>
      </c>
      <c r="AX53">
        <v>112</v>
      </c>
      <c r="AY53">
        <v>3.8356164383561653E-2</v>
      </c>
      <c r="AZ53">
        <v>8648</v>
      </c>
      <c r="BA53">
        <v>0.9872146118721461</v>
      </c>
      <c r="BB53">
        <v>0</v>
      </c>
      <c r="BC53">
        <v>0</v>
      </c>
      <c r="BD53">
        <v>2387</v>
      </c>
      <c r="BE53">
        <v>0.27248858447488578</v>
      </c>
      <c r="BF53">
        <v>6373</v>
      </c>
      <c r="BG53">
        <v>0.72751141552511411</v>
      </c>
      <c r="BH53">
        <v>1365.57</v>
      </c>
      <c r="BI53">
        <v>581.09</v>
      </c>
      <c r="BJ53">
        <v>1324.2</v>
      </c>
      <c r="BK53">
        <v>36.31287285731041</v>
      </c>
      <c r="BL53">
        <v>1073.6400000000001</v>
      </c>
      <c r="BM53">
        <v>8.4700000000000006</v>
      </c>
      <c r="BN53">
        <v>0</v>
      </c>
      <c r="BO53" t="s">
        <v>68</v>
      </c>
      <c r="BP53">
        <v>1234.189711535148</v>
      </c>
      <c r="BQ53">
        <v>207</v>
      </c>
      <c r="BR53">
        <v>255.19499999999999</v>
      </c>
      <c r="BS53">
        <v>386.36999999999989</v>
      </c>
      <c r="BT53">
        <v>991.85069777523915</v>
      </c>
      <c r="BU53">
        <v>640.98424562282196</v>
      </c>
      <c r="BV53">
        <v>350.8664521524172</v>
      </c>
      <c r="BW53">
        <v>-609.79370690587825</v>
      </c>
      <c r="BX53">
        <v>0</v>
      </c>
      <c r="BY53">
        <v>3.5677206657867369</v>
      </c>
      <c r="BZ53">
        <v>1234.189711535148</v>
      </c>
      <c r="CA53">
        <v>0</v>
      </c>
      <c r="CB53" t="s">
        <v>68</v>
      </c>
      <c r="CC53">
        <v>1158.0436686183441</v>
      </c>
      <c r="CD53">
        <v>207</v>
      </c>
      <c r="CE53">
        <v>255.19499999999999</v>
      </c>
      <c r="CF53">
        <v>386.36999999999989</v>
      </c>
      <c r="CG53">
        <v>1069.983587092536</v>
      </c>
      <c r="CH53">
        <v>650.65181745810412</v>
      </c>
      <c r="CI53">
        <v>419.33176963443242</v>
      </c>
      <c r="CJ53">
        <v>-769.33182912917164</v>
      </c>
      <c r="CK53">
        <v>0</v>
      </c>
      <c r="CL53">
        <v>8.8269106549796561</v>
      </c>
      <c r="CM53">
        <v>1158.0436686183441</v>
      </c>
      <c r="CN53">
        <v>0</v>
      </c>
    </row>
    <row r="54" spans="1:92" x14ac:dyDescent="0.3">
      <c r="A54" t="s">
        <v>2</v>
      </c>
      <c r="B54" t="s">
        <v>32</v>
      </c>
      <c r="C54" t="s">
        <v>32</v>
      </c>
      <c r="D54" t="s">
        <v>132</v>
      </c>
      <c r="E54" t="s">
        <v>61</v>
      </c>
      <c r="F54" t="s">
        <v>133</v>
      </c>
      <c r="G54" t="s">
        <v>140</v>
      </c>
      <c r="H54" t="s">
        <v>137</v>
      </c>
      <c r="K54">
        <v>3650</v>
      </c>
      <c r="L54">
        <v>24</v>
      </c>
      <c r="M54">
        <v>27.07</v>
      </c>
      <c r="N54">
        <v>21.91</v>
      </c>
      <c r="O54">
        <v>21.57</v>
      </c>
      <c r="P54">
        <v>25.57</v>
      </c>
      <c r="Q54">
        <v>26.72</v>
      </c>
      <c r="R54">
        <v>20.87</v>
      </c>
      <c r="S54">
        <v>21.1</v>
      </c>
      <c r="T54">
        <v>24.77</v>
      </c>
      <c r="U54">
        <v>26.89</v>
      </c>
      <c r="V54">
        <v>21.39</v>
      </c>
      <c r="W54">
        <v>21.33</v>
      </c>
      <c r="X54">
        <v>0</v>
      </c>
      <c r="Y54">
        <v>0</v>
      </c>
      <c r="Z54">
        <v>3647</v>
      </c>
      <c r="AA54">
        <v>0.99917808219178084</v>
      </c>
      <c r="AB54">
        <v>3</v>
      </c>
      <c r="AC54">
        <v>8.2191780821917813E-4</v>
      </c>
      <c r="AD54">
        <v>0</v>
      </c>
      <c r="AE54">
        <v>0</v>
      </c>
      <c r="AF54">
        <v>8757</v>
      </c>
      <c r="AG54">
        <v>0.99965753424657533</v>
      </c>
      <c r="AH54">
        <v>3</v>
      </c>
      <c r="AI54">
        <v>3.4246575342465748E-4</v>
      </c>
      <c r="AJ54">
        <v>0</v>
      </c>
      <c r="AK54">
        <v>0</v>
      </c>
      <c r="AL54">
        <v>0</v>
      </c>
      <c r="AM54">
        <v>0</v>
      </c>
      <c r="AN54">
        <v>3650</v>
      </c>
      <c r="AO54">
        <v>1</v>
      </c>
      <c r="AP54">
        <v>7</v>
      </c>
      <c r="AQ54">
        <v>7.9908675799086762E-4</v>
      </c>
      <c r="AR54">
        <v>326</v>
      </c>
      <c r="AS54">
        <v>3.7214611872146121E-2</v>
      </c>
      <c r="AT54">
        <v>8427</v>
      </c>
      <c r="AU54">
        <v>0.96198630136986296</v>
      </c>
      <c r="AV54">
        <v>0</v>
      </c>
      <c r="AW54">
        <v>0</v>
      </c>
      <c r="AX54">
        <v>1246</v>
      </c>
      <c r="AY54">
        <v>0.34136986301369859</v>
      </c>
      <c r="AZ54">
        <v>7514</v>
      </c>
      <c r="BA54">
        <v>0.85776255707762561</v>
      </c>
      <c r="BB54">
        <v>0</v>
      </c>
      <c r="BC54">
        <v>0</v>
      </c>
      <c r="BD54">
        <v>3039</v>
      </c>
      <c r="BE54">
        <v>0.34691780821917811</v>
      </c>
      <c r="BF54">
        <v>5721</v>
      </c>
      <c r="BG54">
        <v>0.65308219178082194</v>
      </c>
      <c r="BH54">
        <v>1347.03</v>
      </c>
      <c r="BI54">
        <v>479.19</v>
      </c>
      <c r="BJ54">
        <v>1277.83</v>
      </c>
      <c r="BK54">
        <v>35.754250739303288</v>
      </c>
      <c r="BL54">
        <v>51.84</v>
      </c>
      <c r="BM54">
        <v>141.69999999999999</v>
      </c>
      <c r="BN54">
        <v>0</v>
      </c>
      <c r="BO54" t="s">
        <v>62</v>
      </c>
      <c r="BP54">
        <v>523.54933459816073</v>
      </c>
      <c r="BQ54">
        <v>162</v>
      </c>
      <c r="BR54">
        <v>109.4562500000001</v>
      </c>
      <c r="BS54">
        <v>0</v>
      </c>
      <c r="BT54">
        <v>-78.209801477317981</v>
      </c>
      <c r="BU54">
        <v>0</v>
      </c>
      <c r="BV54">
        <v>-78.209801477317981</v>
      </c>
      <c r="BW54">
        <v>230.77602673016051</v>
      </c>
      <c r="BX54">
        <v>0</v>
      </c>
      <c r="BY54">
        <v>99.526859345318144</v>
      </c>
      <c r="BZ54">
        <v>523.54933459816073</v>
      </c>
      <c r="CA54">
        <v>0</v>
      </c>
      <c r="CB54" t="s">
        <v>63</v>
      </c>
      <c r="CC54">
        <v>686.14224274269282</v>
      </c>
      <c r="CD54">
        <v>162</v>
      </c>
      <c r="CE54">
        <v>109.4562500000001</v>
      </c>
      <c r="CF54">
        <v>0</v>
      </c>
      <c r="CG54">
        <v>15.137111218847039</v>
      </c>
      <c r="CH54">
        <v>0</v>
      </c>
      <c r="CI54">
        <v>15.137111218847039</v>
      </c>
      <c r="CJ54">
        <v>-16.075778723361509</v>
      </c>
      <c r="CK54">
        <v>0</v>
      </c>
      <c r="CL54">
        <v>415.6246602472072</v>
      </c>
      <c r="CM54">
        <v>686.14224274269282</v>
      </c>
      <c r="CN54">
        <v>0</v>
      </c>
    </row>
    <row r="55" spans="1:92" x14ac:dyDescent="0.3">
      <c r="A55" t="s">
        <v>2</v>
      </c>
      <c r="B55" t="s">
        <v>32</v>
      </c>
      <c r="C55" t="s">
        <v>32</v>
      </c>
      <c r="D55" t="s">
        <v>132</v>
      </c>
      <c r="E55" t="s">
        <v>64</v>
      </c>
      <c r="F55" t="s">
        <v>133</v>
      </c>
      <c r="G55" t="s">
        <v>140</v>
      </c>
      <c r="H55" t="s">
        <v>137</v>
      </c>
      <c r="K55">
        <v>3650</v>
      </c>
      <c r="L55">
        <v>24.01</v>
      </c>
      <c r="M55">
        <v>27.07</v>
      </c>
      <c r="N55">
        <v>21.92</v>
      </c>
      <c r="O55">
        <v>21.57</v>
      </c>
      <c r="P55">
        <v>25.59</v>
      </c>
      <c r="Q55">
        <v>26.72</v>
      </c>
      <c r="R55">
        <v>20.87</v>
      </c>
      <c r="S55">
        <v>21.1</v>
      </c>
      <c r="T55">
        <v>24.78</v>
      </c>
      <c r="U55">
        <v>26.89</v>
      </c>
      <c r="V55">
        <v>21.39</v>
      </c>
      <c r="W55">
        <v>21.33</v>
      </c>
      <c r="X55">
        <v>0</v>
      </c>
      <c r="Y55">
        <v>0</v>
      </c>
      <c r="Z55">
        <v>3647</v>
      </c>
      <c r="AA55">
        <v>0.99917808219178084</v>
      </c>
      <c r="AB55">
        <v>3</v>
      </c>
      <c r="AC55">
        <v>8.2191780821917813E-4</v>
      </c>
      <c r="AD55">
        <v>0</v>
      </c>
      <c r="AE55">
        <v>0</v>
      </c>
      <c r="AF55">
        <v>8757</v>
      </c>
      <c r="AG55">
        <v>0.99965753424657533</v>
      </c>
      <c r="AH55">
        <v>3</v>
      </c>
      <c r="AI55">
        <v>3.4246575342465748E-4</v>
      </c>
      <c r="AJ55">
        <v>0</v>
      </c>
      <c r="AK55">
        <v>0</v>
      </c>
      <c r="AL55">
        <v>0</v>
      </c>
      <c r="AM55">
        <v>0</v>
      </c>
      <c r="AN55">
        <v>3650</v>
      </c>
      <c r="AO55">
        <v>1</v>
      </c>
      <c r="AP55">
        <v>8</v>
      </c>
      <c r="AQ55">
        <v>9.1324200913242006E-4</v>
      </c>
      <c r="AR55">
        <v>327</v>
      </c>
      <c r="AS55">
        <v>3.7328767123287671E-2</v>
      </c>
      <c r="AT55">
        <v>8425</v>
      </c>
      <c r="AU55">
        <v>0.96175799086757996</v>
      </c>
      <c r="AV55">
        <v>0</v>
      </c>
      <c r="AW55">
        <v>0</v>
      </c>
      <c r="AX55">
        <v>1243</v>
      </c>
      <c r="AY55">
        <v>0.34054794520547937</v>
      </c>
      <c r="AZ55">
        <v>7517</v>
      </c>
      <c r="BA55">
        <v>0.85810502283105028</v>
      </c>
      <c r="BB55">
        <v>0</v>
      </c>
      <c r="BC55">
        <v>0</v>
      </c>
      <c r="BD55">
        <v>3042</v>
      </c>
      <c r="BE55">
        <v>0.34726027397260267</v>
      </c>
      <c r="BF55">
        <v>5718</v>
      </c>
      <c r="BG55">
        <v>0.65273972602739727</v>
      </c>
      <c r="BH55">
        <v>1353.65</v>
      </c>
      <c r="BI55">
        <v>483.29</v>
      </c>
      <c r="BJ55">
        <v>1287.5</v>
      </c>
      <c r="BK55">
        <v>35.752805035634537</v>
      </c>
      <c r="BL55">
        <v>52.92</v>
      </c>
      <c r="BM55">
        <v>142.25</v>
      </c>
      <c r="BN55">
        <v>0</v>
      </c>
      <c r="BO55" t="s">
        <v>62</v>
      </c>
      <c r="BP55">
        <v>527.2655840422276</v>
      </c>
      <c r="BQ55">
        <v>162</v>
      </c>
      <c r="BR55">
        <v>109.4562500000001</v>
      </c>
      <c r="BS55">
        <v>0</v>
      </c>
      <c r="BT55">
        <v>-80.531382242420136</v>
      </c>
      <c r="BU55">
        <v>0</v>
      </c>
      <c r="BV55">
        <v>-80.531382242420136</v>
      </c>
      <c r="BW55">
        <v>236.1991174620164</v>
      </c>
      <c r="BX55">
        <v>0</v>
      </c>
      <c r="BY55">
        <v>100.1415988226312</v>
      </c>
      <c r="BZ55">
        <v>527.2655840422276</v>
      </c>
      <c r="CA55">
        <v>0</v>
      </c>
      <c r="CB55" t="s">
        <v>63</v>
      </c>
      <c r="CC55">
        <v>689.26875208243382</v>
      </c>
      <c r="CD55">
        <v>162</v>
      </c>
      <c r="CE55">
        <v>109.4562500000001</v>
      </c>
      <c r="CF55">
        <v>0</v>
      </c>
      <c r="CG55">
        <v>12.567944427710589</v>
      </c>
      <c r="CH55">
        <v>0</v>
      </c>
      <c r="CI55">
        <v>12.567944427710589</v>
      </c>
      <c r="CJ55">
        <v>-12.381618176920689</v>
      </c>
      <c r="CK55">
        <v>0</v>
      </c>
      <c r="CL55">
        <v>417.62617583164382</v>
      </c>
      <c r="CM55">
        <v>689.26875208243382</v>
      </c>
      <c r="CN55">
        <v>0</v>
      </c>
    </row>
    <row r="56" spans="1:92" x14ac:dyDescent="0.3">
      <c r="A56" t="s">
        <v>2</v>
      </c>
      <c r="B56" t="s">
        <v>32</v>
      </c>
      <c r="C56" t="s">
        <v>32</v>
      </c>
      <c r="D56" t="s">
        <v>132</v>
      </c>
      <c r="E56" t="s">
        <v>65</v>
      </c>
      <c r="F56" t="s">
        <v>133</v>
      </c>
      <c r="G56" t="s">
        <v>140</v>
      </c>
      <c r="H56" t="s">
        <v>137</v>
      </c>
      <c r="K56">
        <v>3650</v>
      </c>
      <c r="L56">
        <v>24</v>
      </c>
      <c r="M56">
        <v>28.01</v>
      </c>
      <c r="N56">
        <v>21.7</v>
      </c>
      <c r="O56">
        <v>21.7</v>
      </c>
      <c r="P56">
        <v>26.04</v>
      </c>
      <c r="Q56">
        <v>27.72</v>
      </c>
      <c r="R56">
        <v>20.6</v>
      </c>
      <c r="S56">
        <v>21.21</v>
      </c>
      <c r="T56">
        <v>25.01</v>
      </c>
      <c r="U56">
        <v>27.86</v>
      </c>
      <c r="V56">
        <v>21.15</v>
      </c>
      <c r="W56">
        <v>21.45</v>
      </c>
      <c r="X56">
        <v>0</v>
      </c>
      <c r="Y56">
        <v>0</v>
      </c>
      <c r="Z56">
        <v>3645</v>
      </c>
      <c r="AA56">
        <v>0.99863013698630132</v>
      </c>
      <c r="AB56">
        <v>5</v>
      </c>
      <c r="AC56">
        <v>1.3698630136986299E-3</v>
      </c>
      <c r="AD56">
        <v>0</v>
      </c>
      <c r="AE56">
        <v>0</v>
      </c>
      <c r="AF56">
        <v>8718</v>
      </c>
      <c r="AG56">
        <v>0.99520547945205484</v>
      </c>
      <c r="AH56">
        <v>42</v>
      </c>
      <c r="AI56">
        <v>4.7945205479452057E-3</v>
      </c>
      <c r="AJ56">
        <v>0</v>
      </c>
      <c r="AK56">
        <v>0</v>
      </c>
      <c r="AL56">
        <v>7</v>
      </c>
      <c r="AM56">
        <v>1.9178082191780819E-3</v>
      </c>
      <c r="AN56">
        <v>3643</v>
      </c>
      <c r="AO56">
        <v>0.99808219178082191</v>
      </c>
      <c r="AP56">
        <v>71</v>
      </c>
      <c r="AQ56">
        <v>8.1050228310502286E-3</v>
      </c>
      <c r="AR56">
        <v>339</v>
      </c>
      <c r="AS56">
        <v>3.8698630136986302E-2</v>
      </c>
      <c r="AT56">
        <v>8350</v>
      </c>
      <c r="AU56">
        <v>0.95319634703196343</v>
      </c>
      <c r="AV56">
        <v>0</v>
      </c>
      <c r="AW56">
        <v>0</v>
      </c>
      <c r="AX56">
        <v>1413</v>
      </c>
      <c r="AY56">
        <v>0.38712328767123289</v>
      </c>
      <c r="AZ56">
        <v>7347</v>
      </c>
      <c r="BA56">
        <v>0.83869863013698631</v>
      </c>
      <c r="BB56">
        <v>0</v>
      </c>
      <c r="BC56">
        <v>0</v>
      </c>
      <c r="BD56">
        <v>2930</v>
      </c>
      <c r="BE56">
        <v>0.33447488584474888</v>
      </c>
      <c r="BF56">
        <v>5830</v>
      </c>
      <c r="BG56">
        <v>0.66552511415525117</v>
      </c>
      <c r="BH56">
        <v>2752.71</v>
      </c>
      <c r="BI56">
        <v>747.04</v>
      </c>
      <c r="BJ56">
        <v>2907.52</v>
      </c>
      <c r="BK56">
        <v>36.459317681655143</v>
      </c>
      <c r="BL56">
        <v>43.58</v>
      </c>
      <c r="BM56">
        <v>241.33</v>
      </c>
      <c r="BN56">
        <v>0</v>
      </c>
      <c r="BO56" t="s">
        <v>62</v>
      </c>
      <c r="BP56">
        <v>661.19865827542344</v>
      </c>
      <c r="BQ56">
        <v>162</v>
      </c>
      <c r="BR56">
        <v>121.325</v>
      </c>
      <c r="BS56">
        <v>0</v>
      </c>
      <c r="BT56">
        <v>-139.08184926011171</v>
      </c>
      <c r="BU56">
        <v>0</v>
      </c>
      <c r="BV56">
        <v>-139.08184926011171</v>
      </c>
      <c r="BW56">
        <v>353.05514188553769</v>
      </c>
      <c r="BX56">
        <v>0</v>
      </c>
      <c r="BY56">
        <v>163.90036564999741</v>
      </c>
      <c r="BZ56">
        <v>661.19865827542344</v>
      </c>
      <c r="CA56">
        <v>0</v>
      </c>
      <c r="CB56" t="s">
        <v>63</v>
      </c>
      <c r="CC56">
        <v>1020.225425855681</v>
      </c>
      <c r="CD56">
        <v>162</v>
      </c>
      <c r="CE56">
        <v>121.325</v>
      </c>
      <c r="CF56">
        <v>0</v>
      </c>
      <c r="CG56">
        <v>1.8553465752405689</v>
      </c>
      <c r="CH56">
        <v>0</v>
      </c>
      <c r="CI56">
        <v>1.8553465752405689</v>
      </c>
      <c r="CJ56">
        <v>116.13281364604769</v>
      </c>
      <c r="CK56">
        <v>0</v>
      </c>
      <c r="CL56">
        <v>618.91226563439295</v>
      </c>
      <c r="CM56">
        <v>1020.225425855681</v>
      </c>
      <c r="CN56">
        <v>0</v>
      </c>
    </row>
    <row r="57" spans="1:92" x14ac:dyDescent="0.3">
      <c r="A57" t="s">
        <v>2</v>
      </c>
      <c r="B57" t="s">
        <v>32</v>
      </c>
      <c r="C57" t="s">
        <v>32</v>
      </c>
      <c r="D57" t="s">
        <v>132</v>
      </c>
      <c r="E57" t="s">
        <v>66</v>
      </c>
      <c r="F57" t="s">
        <v>133</v>
      </c>
      <c r="G57" t="s">
        <v>140</v>
      </c>
      <c r="H57" t="s">
        <v>137</v>
      </c>
      <c r="K57">
        <v>3650</v>
      </c>
      <c r="L57">
        <v>24</v>
      </c>
      <c r="M57">
        <v>24.84</v>
      </c>
      <c r="N57">
        <v>22.12</v>
      </c>
      <c r="O57">
        <v>21.46</v>
      </c>
      <c r="P57">
        <v>24.84</v>
      </c>
      <c r="Q57">
        <v>24.84</v>
      </c>
      <c r="R57">
        <v>21.13</v>
      </c>
      <c r="S57">
        <v>21.03</v>
      </c>
      <c r="T57">
        <v>24.42</v>
      </c>
      <c r="U57">
        <v>24.84</v>
      </c>
      <c r="V57">
        <v>21.63</v>
      </c>
      <c r="W57">
        <v>21.25</v>
      </c>
      <c r="X57">
        <v>0</v>
      </c>
      <c r="Y57">
        <v>0</v>
      </c>
      <c r="Z57">
        <v>3650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8760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3650</v>
      </c>
      <c r="AO57">
        <v>1</v>
      </c>
      <c r="AP57">
        <v>0</v>
      </c>
      <c r="AQ57">
        <v>0</v>
      </c>
      <c r="AR57">
        <v>285</v>
      </c>
      <c r="AS57">
        <v>3.2534246575342457E-2</v>
      </c>
      <c r="AT57">
        <v>8475</v>
      </c>
      <c r="AU57">
        <v>0.96746575342465757</v>
      </c>
      <c r="AV57">
        <v>0</v>
      </c>
      <c r="AW57">
        <v>0</v>
      </c>
      <c r="AX57">
        <v>992</v>
      </c>
      <c r="AY57">
        <v>0.27178082191780822</v>
      </c>
      <c r="AZ57">
        <v>7768</v>
      </c>
      <c r="BA57">
        <v>0.88675799086757989</v>
      </c>
      <c r="BB57">
        <v>0</v>
      </c>
      <c r="BC57">
        <v>0</v>
      </c>
      <c r="BD57">
        <v>3099</v>
      </c>
      <c r="BE57">
        <v>0.35376712328767118</v>
      </c>
      <c r="BF57">
        <v>5661</v>
      </c>
      <c r="BG57">
        <v>0.64623287671232876</v>
      </c>
      <c r="BH57">
        <v>0</v>
      </c>
      <c r="BI57">
        <v>0</v>
      </c>
      <c r="BJ57">
        <v>0</v>
      </c>
      <c r="BL57">
        <v>28.38</v>
      </c>
      <c r="BM57">
        <v>33.15</v>
      </c>
      <c r="BN57">
        <v>0</v>
      </c>
      <c r="BO57" t="s">
        <v>62</v>
      </c>
      <c r="BP57">
        <v>158.3528358367509</v>
      </c>
      <c r="BQ57">
        <v>81</v>
      </c>
      <c r="BR57">
        <v>39.825000000000003</v>
      </c>
      <c r="BS57">
        <v>0</v>
      </c>
      <c r="BT57">
        <v>0</v>
      </c>
      <c r="BU57">
        <v>0</v>
      </c>
      <c r="BV57">
        <v>0</v>
      </c>
      <c r="BW57">
        <v>18.684341835870711</v>
      </c>
      <c r="BX57">
        <v>0</v>
      </c>
      <c r="BY57">
        <v>18.843494000880209</v>
      </c>
      <c r="BZ57">
        <v>158.3528358367509</v>
      </c>
      <c r="CA57">
        <v>0</v>
      </c>
      <c r="CB57" t="s">
        <v>69</v>
      </c>
      <c r="CC57">
        <v>197.24242617953681</v>
      </c>
      <c r="CD57">
        <v>81</v>
      </c>
      <c r="CE57">
        <v>39.825000000000003</v>
      </c>
      <c r="CF57">
        <v>0</v>
      </c>
      <c r="CG57">
        <v>0</v>
      </c>
      <c r="CH57">
        <v>0</v>
      </c>
      <c r="CI57">
        <v>0</v>
      </c>
      <c r="CJ57">
        <v>-29.362171769288562</v>
      </c>
      <c r="CK57">
        <v>0</v>
      </c>
      <c r="CL57">
        <v>105.7795979488254</v>
      </c>
      <c r="CM57">
        <v>197.24242617953681</v>
      </c>
      <c r="CN57">
        <v>0</v>
      </c>
    </row>
    <row r="58" spans="1:92" x14ac:dyDescent="0.3">
      <c r="A58" t="s">
        <v>2</v>
      </c>
      <c r="B58" t="s">
        <v>33</v>
      </c>
      <c r="C58" t="s">
        <v>33</v>
      </c>
      <c r="D58" t="s">
        <v>132</v>
      </c>
      <c r="E58" t="s">
        <v>53</v>
      </c>
      <c r="F58" t="s">
        <v>133</v>
      </c>
      <c r="G58" t="s">
        <v>140</v>
      </c>
      <c r="H58" t="s">
        <v>138</v>
      </c>
      <c r="K58">
        <v>2920</v>
      </c>
      <c r="L58">
        <v>31.63</v>
      </c>
      <c r="M58">
        <v>31.63</v>
      </c>
      <c r="N58">
        <v>22.17</v>
      </c>
      <c r="O58">
        <v>20.25</v>
      </c>
      <c r="P58">
        <v>30.66</v>
      </c>
      <c r="Q58">
        <v>30.66</v>
      </c>
      <c r="R58">
        <v>21.97</v>
      </c>
      <c r="S58">
        <v>20.190000000000001</v>
      </c>
      <c r="T58">
        <v>30.99</v>
      </c>
      <c r="U58">
        <v>30.99</v>
      </c>
      <c r="V58">
        <v>22.07</v>
      </c>
      <c r="W58">
        <v>20.22</v>
      </c>
      <c r="X58">
        <v>334</v>
      </c>
      <c r="Y58">
        <v>0.1143835616438356</v>
      </c>
      <c r="Z58">
        <v>1814</v>
      </c>
      <c r="AA58">
        <v>0.62123287671232874</v>
      </c>
      <c r="AB58">
        <v>772</v>
      </c>
      <c r="AC58">
        <v>0.26438356164383559</v>
      </c>
      <c r="AD58">
        <v>481</v>
      </c>
      <c r="AE58">
        <v>5.4908675799086759E-2</v>
      </c>
      <c r="AF58">
        <v>6049</v>
      </c>
      <c r="AG58">
        <v>0.6905251141552512</v>
      </c>
      <c r="AH58">
        <v>2230</v>
      </c>
      <c r="AI58">
        <v>0.2545662100456621</v>
      </c>
      <c r="AJ58">
        <v>401</v>
      </c>
      <c r="AK58">
        <v>0.1373287671232877</v>
      </c>
      <c r="AL58">
        <v>335</v>
      </c>
      <c r="AM58">
        <v>0.1147260273972603</v>
      </c>
      <c r="AN58">
        <v>2184</v>
      </c>
      <c r="AO58">
        <v>0.74794520547945209</v>
      </c>
      <c r="AP58">
        <v>566</v>
      </c>
      <c r="AQ58">
        <v>6.4611872146118715E-2</v>
      </c>
      <c r="AR58">
        <v>2337</v>
      </c>
      <c r="AS58">
        <v>0.26678082191780822</v>
      </c>
      <c r="AT58">
        <v>5857</v>
      </c>
      <c r="AU58">
        <v>0.66860730593607309</v>
      </c>
      <c r="AV58">
        <v>127</v>
      </c>
      <c r="AW58">
        <v>4.3493150684931509E-2</v>
      </c>
      <c r="AX58">
        <v>1058</v>
      </c>
      <c r="AY58">
        <v>0.36232876712328771</v>
      </c>
      <c r="AZ58">
        <v>7575</v>
      </c>
      <c r="BA58">
        <v>0.86472602739726023</v>
      </c>
      <c r="BB58">
        <v>145</v>
      </c>
      <c r="BC58">
        <v>1.655251141552511E-2</v>
      </c>
      <c r="BD58">
        <v>5290</v>
      </c>
      <c r="BE58">
        <v>0.60388127853881279</v>
      </c>
      <c r="BF58">
        <v>3325</v>
      </c>
      <c r="BG58">
        <v>0.3795662100456621</v>
      </c>
      <c r="BH58">
        <v>7392.38</v>
      </c>
      <c r="BI58">
        <v>1153.52</v>
      </c>
      <c r="BJ58">
        <v>7985.9</v>
      </c>
      <c r="BK58">
        <v>41.304832485014089</v>
      </c>
      <c r="BL58">
        <v>0</v>
      </c>
      <c r="BM58">
        <v>0</v>
      </c>
      <c r="BN58">
        <v>0</v>
      </c>
    </row>
    <row r="59" spans="1:92" x14ac:dyDescent="0.3">
      <c r="A59" t="s">
        <v>2</v>
      </c>
      <c r="B59" t="s">
        <v>33</v>
      </c>
      <c r="C59" t="s">
        <v>33</v>
      </c>
      <c r="D59" t="s">
        <v>132</v>
      </c>
      <c r="E59" t="s">
        <v>54</v>
      </c>
      <c r="F59" t="s">
        <v>133</v>
      </c>
      <c r="G59" t="s">
        <v>140</v>
      </c>
      <c r="H59" t="s">
        <v>138</v>
      </c>
      <c r="K59">
        <v>2920</v>
      </c>
      <c r="L59">
        <v>24</v>
      </c>
      <c r="M59">
        <v>25.59</v>
      </c>
      <c r="N59">
        <v>22.98</v>
      </c>
      <c r="O59">
        <v>21.35</v>
      </c>
      <c r="P59">
        <v>26.71</v>
      </c>
      <c r="Q59">
        <v>26.71</v>
      </c>
      <c r="R59">
        <v>22.03</v>
      </c>
      <c r="S59">
        <v>20.87</v>
      </c>
      <c r="T59">
        <v>25.36</v>
      </c>
      <c r="U59">
        <v>25.7</v>
      </c>
      <c r="V59">
        <v>22.5</v>
      </c>
      <c r="W59">
        <v>21.11</v>
      </c>
      <c r="X59">
        <v>0</v>
      </c>
      <c r="Y59">
        <v>0</v>
      </c>
      <c r="Z59">
        <v>1233</v>
      </c>
      <c r="AA59">
        <v>0.42226027397260268</v>
      </c>
      <c r="AB59">
        <v>1687</v>
      </c>
      <c r="AC59">
        <v>0.57773972602739732</v>
      </c>
      <c r="AD59">
        <v>9</v>
      </c>
      <c r="AE59">
        <v>1.0273972602739729E-3</v>
      </c>
      <c r="AF59">
        <v>4502</v>
      </c>
      <c r="AG59">
        <v>0.51392694063926936</v>
      </c>
      <c r="AH59">
        <v>4249</v>
      </c>
      <c r="AI59">
        <v>0.48504566210045658</v>
      </c>
      <c r="AJ59">
        <v>0</v>
      </c>
      <c r="AK59">
        <v>0</v>
      </c>
      <c r="AL59">
        <v>0</v>
      </c>
      <c r="AM59">
        <v>0</v>
      </c>
      <c r="AN59">
        <v>2920</v>
      </c>
      <c r="AO59">
        <v>1</v>
      </c>
      <c r="AP59">
        <v>0</v>
      </c>
      <c r="AQ59">
        <v>0</v>
      </c>
      <c r="AR59">
        <v>910</v>
      </c>
      <c r="AS59">
        <v>0.10388127853881279</v>
      </c>
      <c r="AT59">
        <v>7850</v>
      </c>
      <c r="AU59">
        <v>0.89611872146118721</v>
      </c>
      <c r="AV59">
        <v>0</v>
      </c>
      <c r="AW59">
        <v>0</v>
      </c>
      <c r="AX59">
        <v>389</v>
      </c>
      <c r="AY59">
        <v>0.1332191780821918</v>
      </c>
      <c r="AZ59">
        <v>8371</v>
      </c>
      <c r="BA59">
        <v>0.95559360730593612</v>
      </c>
      <c r="BB59">
        <v>0</v>
      </c>
      <c r="BC59">
        <v>0</v>
      </c>
      <c r="BD59">
        <v>3296</v>
      </c>
      <c r="BE59">
        <v>0.37625570776255712</v>
      </c>
      <c r="BF59">
        <v>5464</v>
      </c>
      <c r="BG59">
        <v>0.62374429223744288</v>
      </c>
      <c r="BH59">
        <v>1892.19</v>
      </c>
      <c r="BI59">
        <v>705.27</v>
      </c>
      <c r="BJ59">
        <v>2163.0100000000002</v>
      </c>
      <c r="BK59">
        <v>29.64049682519936</v>
      </c>
      <c r="BL59">
        <v>896.26</v>
      </c>
      <c r="BM59">
        <v>68.72</v>
      </c>
      <c r="BN59">
        <v>0</v>
      </c>
      <c r="BO59" t="s">
        <v>55</v>
      </c>
      <c r="BP59">
        <v>1580.669567539758</v>
      </c>
      <c r="BQ59">
        <v>864</v>
      </c>
      <c r="BR59">
        <v>214.60624999999999</v>
      </c>
      <c r="BS59">
        <v>120</v>
      </c>
      <c r="BT59">
        <v>36.425016475676799</v>
      </c>
      <c r="BU59">
        <v>53.488897988609011</v>
      </c>
      <c r="BV59">
        <v>-17.063881512932209</v>
      </c>
      <c r="BW59">
        <v>429.63130261312568</v>
      </c>
      <c r="BX59">
        <v>0</v>
      </c>
      <c r="BY59">
        <v>-83.993001549044493</v>
      </c>
      <c r="BZ59">
        <v>1580.669567539758</v>
      </c>
      <c r="CA59">
        <v>0</v>
      </c>
      <c r="CB59" t="s">
        <v>55</v>
      </c>
      <c r="CC59">
        <v>1532.4807097175551</v>
      </c>
      <c r="CD59">
        <v>864</v>
      </c>
      <c r="CE59">
        <v>214.60624999999999</v>
      </c>
      <c r="CF59">
        <v>120</v>
      </c>
      <c r="CG59">
        <v>173.01388926012601</v>
      </c>
      <c r="CH59">
        <v>110.2246989426727</v>
      </c>
      <c r="CI59">
        <v>62.789190317453318</v>
      </c>
      <c r="CJ59">
        <v>250.02638524176351</v>
      </c>
      <c r="CK59">
        <v>0</v>
      </c>
      <c r="CL59">
        <v>-89.165814784334771</v>
      </c>
      <c r="CM59">
        <v>1532.4807097175551</v>
      </c>
      <c r="CN59">
        <v>0</v>
      </c>
    </row>
    <row r="60" spans="1:92" x14ac:dyDescent="0.3">
      <c r="A60" t="s">
        <v>2</v>
      </c>
      <c r="B60" t="s">
        <v>33</v>
      </c>
      <c r="C60" t="s">
        <v>33</v>
      </c>
      <c r="D60" t="s">
        <v>132</v>
      </c>
      <c r="E60" t="s">
        <v>57</v>
      </c>
      <c r="F60" t="s">
        <v>133</v>
      </c>
      <c r="G60" t="s">
        <v>140</v>
      </c>
      <c r="H60" t="s">
        <v>138</v>
      </c>
      <c r="K60">
        <v>2920</v>
      </c>
      <c r="L60">
        <v>24</v>
      </c>
      <c r="M60">
        <v>24.98</v>
      </c>
      <c r="N60">
        <v>23.52</v>
      </c>
      <c r="O60">
        <v>21.94</v>
      </c>
      <c r="P60">
        <v>28.48</v>
      </c>
      <c r="Q60">
        <v>28.48</v>
      </c>
      <c r="R60">
        <v>22.79</v>
      </c>
      <c r="S60">
        <v>21.41</v>
      </c>
      <c r="T60">
        <v>26.24</v>
      </c>
      <c r="U60">
        <v>26.24</v>
      </c>
      <c r="V60">
        <v>23.16</v>
      </c>
      <c r="W60">
        <v>21.67</v>
      </c>
      <c r="X60">
        <v>0</v>
      </c>
      <c r="Y60">
        <v>0</v>
      </c>
      <c r="Z60">
        <v>703</v>
      </c>
      <c r="AA60">
        <v>0.24075342465753419</v>
      </c>
      <c r="AB60">
        <v>2217</v>
      </c>
      <c r="AC60">
        <v>0.75924657534246576</v>
      </c>
      <c r="AD60">
        <v>11</v>
      </c>
      <c r="AE60">
        <v>1.255707762557078E-3</v>
      </c>
      <c r="AF60">
        <v>3613</v>
      </c>
      <c r="AG60">
        <v>0.4124429223744292</v>
      </c>
      <c r="AH60">
        <v>5136</v>
      </c>
      <c r="AI60">
        <v>0.58630136986301373</v>
      </c>
      <c r="AJ60">
        <v>1</v>
      </c>
      <c r="AK60">
        <v>3.4246575342465748E-4</v>
      </c>
      <c r="AL60">
        <v>0</v>
      </c>
      <c r="AM60">
        <v>0</v>
      </c>
      <c r="AN60">
        <v>2919</v>
      </c>
      <c r="AO60">
        <v>0.99965753424657533</v>
      </c>
      <c r="AP60">
        <v>1</v>
      </c>
      <c r="AQ60">
        <v>1.1415525114155249E-4</v>
      </c>
      <c r="AR60">
        <v>442</v>
      </c>
      <c r="AS60">
        <v>5.0456621004566209E-2</v>
      </c>
      <c r="AT60">
        <v>8317</v>
      </c>
      <c r="AU60">
        <v>0.94942922374429228</v>
      </c>
      <c r="AV60">
        <v>0</v>
      </c>
      <c r="AW60">
        <v>0</v>
      </c>
      <c r="AX60">
        <v>117</v>
      </c>
      <c r="AY60">
        <v>4.0068493150684933E-2</v>
      </c>
      <c r="AZ60">
        <v>8643</v>
      </c>
      <c r="BA60">
        <v>0.98664383561643831</v>
      </c>
      <c r="BB60">
        <v>0</v>
      </c>
      <c r="BC60">
        <v>0</v>
      </c>
      <c r="BD60">
        <v>2314</v>
      </c>
      <c r="BE60">
        <v>0.26415525114155253</v>
      </c>
      <c r="BF60">
        <v>6446</v>
      </c>
      <c r="BG60">
        <v>0.73584474885844753</v>
      </c>
      <c r="BH60">
        <v>2098.2199999999998</v>
      </c>
      <c r="BI60">
        <v>580.5</v>
      </c>
      <c r="BJ60">
        <v>2264.19</v>
      </c>
      <c r="BK60">
        <v>31.814714701631971</v>
      </c>
      <c r="BL60">
        <v>1197.24</v>
      </c>
      <c r="BM60">
        <v>9.26</v>
      </c>
      <c r="BN60">
        <v>0</v>
      </c>
      <c r="BO60" t="s">
        <v>55</v>
      </c>
      <c r="BP60">
        <v>1448.200616967702</v>
      </c>
      <c r="BQ60">
        <v>864</v>
      </c>
      <c r="BR60">
        <v>120.90625</v>
      </c>
      <c r="BS60">
        <v>120</v>
      </c>
      <c r="BT60">
        <v>252.72537025886311</v>
      </c>
      <c r="BU60">
        <v>257.67920543415448</v>
      </c>
      <c r="BV60">
        <v>-4.9538351752914593</v>
      </c>
      <c r="BW60">
        <v>167.45987785578561</v>
      </c>
      <c r="BX60">
        <v>0</v>
      </c>
      <c r="BY60">
        <v>-76.890881146946185</v>
      </c>
      <c r="BZ60">
        <v>1448.200616967702</v>
      </c>
      <c r="CA60">
        <v>0</v>
      </c>
      <c r="CB60" t="s">
        <v>55</v>
      </c>
      <c r="CC60">
        <v>1371.567974730355</v>
      </c>
      <c r="CD60">
        <v>864</v>
      </c>
      <c r="CE60">
        <v>120.90625</v>
      </c>
      <c r="CF60">
        <v>120</v>
      </c>
      <c r="CG60">
        <v>409.7140627271155</v>
      </c>
      <c r="CH60">
        <v>341.57442914641632</v>
      </c>
      <c r="CI60">
        <v>68.139633580699183</v>
      </c>
      <c r="CJ60">
        <v>-55.747012316806938</v>
      </c>
      <c r="CK60">
        <v>0</v>
      </c>
      <c r="CL60">
        <v>-87.305325679953285</v>
      </c>
      <c r="CM60">
        <v>1371.567974730355</v>
      </c>
      <c r="CN60">
        <v>0</v>
      </c>
    </row>
    <row r="61" spans="1:92" x14ac:dyDescent="0.3">
      <c r="A61" t="s">
        <v>2</v>
      </c>
      <c r="B61" t="s">
        <v>33</v>
      </c>
      <c r="C61" t="s">
        <v>33</v>
      </c>
      <c r="D61" t="s">
        <v>132</v>
      </c>
      <c r="E61" t="s">
        <v>60</v>
      </c>
      <c r="F61" t="s">
        <v>133</v>
      </c>
      <c r="G61" t="s">
        <v>140</v>
      </c>
      <c r="H61" t="s">
        <v>138</v>
      </c>
      <c r="K61">
        <v>2920</v>
      </c>
      <c r="L61">
        <v>24</v>
      </c>
      <c r="M61">
        <v>25.11</v>
      </c>
      <c r="N61">
        <v>23.57</v>
      </c>
      <c r="O61">
        <v>21.96</v>
      </c>
      <c r="P61">
        <v>28.77</v>
      </c>
      <c r="Q61">
        <v>28.77</v>
      </c>
      <c r="R61">
        <v>22.99</v>
      </c>
      <c r="S61">
        <v>21.48</v>
      </c>
      <c r="T61">
        <v>26.38</v>
      </c>
      <c r="U61">
        <v>26.38</v>
      </c>
      <c r="V61">
        <v>23.28</v>
      </c>
      <c r="W61">
        <v>21.72</v>
      </c>
      <c r="X61">
        <v>2804</v>
      </c>
      <c r="Y61">
        <v>0.96027397260273972</v>
      </c>
      <c r="Z61">
        <v>0</v>
      </c>
      <c r="AA61">
        <v>0</v>
      </c>
      <c r="AB61">
        <v>116</v>
      </c>
      <c r="AC61">
        <v>3.9726027397260277E-2</v>
      </c>
      <c r="AD61">
        <v>7624</v>
      </c>
      <c r="AE61">
        <v>0.8703196347031964</v>
      </c>
      <c r="AF61">
        <v>0</v>
      </c>
      <c r="AG61">
        <v>0</v>
      </c>
      <c r="AH61">
        <v>1136</v>
      </c>
      <c r="AI61">
        <v>0.12968036529680371</v>
      </c>
      <c r="AJ61">
        <v>7</v>
      </c>
      <c r="AK61">
        <v>2.3972602739726029E-3</v>
      </c>
      <c r="AL61">
        <v>0</v>
      </c>
      <c r="AM61">
        <v>0</v>
      </c>
      <c r="AN61">
        <v>2913</v>
      </c>
      <c r="AO61">
        <v>0.99760273972602742</v>
      </c>
      <c r="AP61">
        <v>7</v>
      </c>
      <c r="AQ61">
        <v>7.9908675799086762E-4</v>
      </c>
      <c r="AR61">
        <v>458</v>
      </c>
      <c r="AS61">
        <v>5.2283105022831053E-2</v>
      </c>
      <c r="AT61">
        <v>8295</v>
      </c>
      <c r="AU61">
        <v>0.94691780821917804</v>
      </c>
      <c r="AV61">
        <v>0</v>
      </c>
      <c r="AW61">
        <v>0</v>
      </c>
      <c r="AX61">
        <v>96</v>
      </c>
      <c r="AY61">
        <v>3.287671232876712E-2</v>
      </c>
      <c r="AZ61">
        <v>8664</v>
      </c>
      <c r="BA61">
        <v>0.989041095890411</v>
      </c>
      <c r="BB61">
        <v>0</v>
      </c>
      <c r="BC61">
        <v>0</v>
      </c>
      <c r="BD61">
        <v>2303</v>
      </c>
      <c r="BE61">
        <v>0.26289954337899551</v>
      </c>
      <c r="BF61">
        <v>6457</v>
      </c>
      <c r="BG61">
        <v>0.73710045662100454</v>
      </c>
      <c r="BH61">
        <v>2305.73</v>
      </c>
      <c r="BI61">
        <v>603.21</v>
      </c>
      <c r="BJ61">
        <v>2522.27</v>
      </c>
      <c r="BK61">
        <v>31.767877025168811</v>
      </c>
      <c r="BL61">
        <v>1214.1500000000001</v>
      </c>
      <c r="BM61">
        <v>8</v>
      </c>
      <c r="BN61">
        <v>0</v>
      </c>
      <c r="BO61" t="s">
        <v>68</v>
      </c>
      <c r="BP61">
        <v>1500.1346758112741</v>
      </c>
      <c r="BQ61">
        <v>207</v>
      </c>
      <c r="BR61">
        <v>255.19499999999999</v>
      </c>
      <c r="BS61">
        <v>386.36999999999989</v>
      </c>
      <c r="BT61">
        <v>2490.526300612049</v>
      </c>
      <c r="BU61">
        <v>2477.021327889066</v>
      </c>
      <c r="BV61">
        <v>13.504972722982981</v>
      </c>
      <c r="BW61">
        <v>-1844.4615356689801</v>
      </c>
      <c r="BX61">
        <v>0</v>
      </c>
      <c r="BY61">
        <v>5.5049108682053429</v>
      </c>
      <c r="BZ61">
        <v>1500.1346758112741</v>
      </c>
      <c r="CA61">
        <v>0</v>
      </c>
      <c r="CB61" t="s">
        <v>68</v>
      </c>
      <c r="CC61">
        <v>1390.2602839842889</v>
      </c>
      <c r="CD61">
        <v>207</v>
      </c>
      <c r="CE61">
        <v>255.19499999999999</v>
      </c>
      <c r="CF61">
        <v>386.36999999999989</v>
      </c>
      <c r="CG61">
        <v>2585.0453518933168</v>
      </c>
      <c r="CH61">
        <v>2512.1234019441049</v>
      </c>
      <c r="CI61">
        <v>72.921949949211466</v>
      </c>
      <c r="CJ61">
        <v>-2054.9810653916279</v>
      </c>
      <c r="CK61">
        <v>0</v>
      </c>
      <c r="CL61">
        <v>11.630997482600151</v>
      </c>
      <c r="CM61">
        <v>1390.2602839842889</v>
      </c>
      <c r="CN61">
        <v>0</v>
      </c>
    </row>
    <row r="62" spans="1:92" x14ac:dyDescent="0.3">
      <c r="A62" t="s">
        <v>2</v>
      </c>
      <c r="B62" t="s">
        <v>33</v>
      </c>
      <c r="C62" t="s">
        <v>33</v>
      </c>
      <c r="D62" t="s">
        <v>132</v>
      </c>
      <c r="E62" t="s">
        <v>61</v>
      </c>
      <c r="F62" t="s">
        <v>133</v>
      </c>
      <c r="G62" t="s">
        <v>140</v>
      </c>
      <c r="H62" t="s">
        <v>138</v>
      </c>
      <c r="K62">
        <v>3650</v>
      </c>
      <c r="L62">
        <v>24</v>
      </c>
      <c r="M62">
        <v>27.59</v>
      </c>
      <c r="N62">
        <v>21.99</v>
      </c>
      <c r="O62">
        <v>21.71</v>
      </c>
      <c r="P62">
        <v>25.93</v>
      </c>
      <c r="Q62">
        <v>27.54</v>
      </c>
      <c r="R62">
        <v>20.98</v>
      </c>
      <c r="S62">
        <v>21.28</v>
      </c>
      <c r="T62">
        <v>24.95</v>
      </c>
      <c r="U62">
        <v>27.57</v>
      </c>
      <c r="V62">
        <v>21.49</v>
      </c>
      <c r="W62">
        <v>21.5</v>
      </c>
      <c r="X62">
        <v>0</v>
      </c>
      <c r="Y62">
        <v>0</v>
      </c>
      <c r="Z62">
        <v>3647</v>
      </c>
      <c r="AA62">
        <v>0.99917808219178084</v>
      </c>
      <c r="AB62">
        <v>3</v>
      </c>
      <c r="AC62">
        <v>8.2191780821917813E-4</v>
      </c>
      <c r="AD62">
        <v>0</v>
      </c>
      <c r="AE62">
        <v>0</v>
      </c>
      <c r="AF62">
        <v>8748</v>
      </c>
      <c r="AG62">
        <v>0.99863013698630132</v>
      </c>
      <c r="AH62">
        <v>12</v>
      </c>
      <c r="AI62">
        <v>1.3698630136986299E-3</v>
      </c>
      <c r="AJ62">
        <v>0</v>
      </c>
      <c r="AK62">
        <v>0</v>
      </c>
      <c r="AL62">
        <v>0</v>
      </c>
      <c r="AM62">
        <v>0</v>
      </c>
      <c r="AN62">
        <v>3650</v>
      </c>
      <c r="AO62">
        <v>1</v>
      </c>
      <c r="AP62">
        <v>25</v>
      </c>
      <c r="AQ62">
        <v>2.8538812785388131E-3</v>
      </c>
      <c r="AR62">
        <v>294</v>
      </c>
      <c r="AS62">
        <v>3.3561643835616439E-2</v>
      </c>
      <c r="AT62">
        <v>8441</v>
      </c>
      <c r="AU62">
        <v>0.96358447488584476</v>
      </c>
      <c r="AV62">
        <v>0</v>
      </c>
      <c r="AW62">
        <v>0</v>
      </c>
      <c r="AX62">
        <v>1147</v>
      </c>
      <c r="AY62">
        <v>0.31424657534246581</v>
      </c>
      <c r="AZ62">
        <v>7613</v>
      </c>
      <c r="BA62">
        <v>0.86906392694063928</v>
      </c>
      <c r="BB62">
        <v>0</v>
      </c>
      <c r="BC62">
        <v>0</v>
      </c>
      <c r="BD62">
        <v>2770</v>
      </c>
      <c r="BE62">
        <v>0.31621004566210048</v>
      </c>
      <c r="BF62">
        <v>5990</v>
      </c>
      <c r="BG62">
        <v>0.68378995433789957</v>
      </c>
      <c r="BH62">
        <v>2271</v>
      </c>
      <c r="BI62">
        <v>501.88</v>
      </c>
      <c r="BJ62">
        <v>2446.35</v>
      </c>
      <c r="BK62">
        <v>31.35453505322582</v>
      </c>
      <c r="BL62">
        <v>66.94</v>
      </c>
      <c r="BM62">
        <v>130.16999999999999</v>
      </c>
      <c r="BN62">
        <v>0</v>
      </c>
      <c r="BO62" t="s">
        <v>62</v>
      </c>
      <c r="BP62">
        <v>614.96747614768947</v>
      </c>
      <c r="BQ62">
        <v>162</v>
      </c>
      <c r="BR62">
        <v>109.4562500000001</v>
      </c>
      <c r="BS62">
        <v>0</v>
      </c>
      <c r="BT62">
        <v>-86.761681443005756</v>
      </c>
      <c r="BU62">
        <v>0</v>
      </c>
      <c r="BV62">
        <v>-86.761681443005756</v>
      </c>
      <c r="BW62">
        <v>310.57875326751378</v>
      </c>
      <c r="BX62">
        <v>0</v>
      </c>
      <c r="BY62">
        <v>119.69415432318129</v>
      </c>
      <c r="BZ62">
        <v>614.96747614768947</v>
      </c>
      <c r="CA62">
        <v>0</v>
      </c>
      <c r="CB62" t="s">
        <v>63</v>
      </c>
      <c r="CC62">
        <v>841.88377714272292</v>
      </c>
      <c r="CD62">
        <v>162</v>
      </c>
      <c r="CE62">
        <v>109.4562500000001</v>
      </c>
      <c r="CF62">
        <v>0</v>
      </c>
      <c r="CG62">
        <v>7.2432065700410178</v>
      </c>
      <c r="CH62">
        <v>0</v>
      </c>
      <c r="CI62">
        <v>7.2432065700410178</v>
      </c>
      <c r="CJ62">
        <v>47.88689041890278</v>
      </c>
      <c r="CK62">
        <v>0</v>
      </c>
      <c r="CL62">
        <v>515.29743015377903</v>
      </c>
      <c r="CM62">
        <v>841.88377714272292</v>
      </c>
      <c r="CN62">
        <v>0</v>
      </c>
    </row>
    <row r="63" spans="1:92" x14ac:dyDescent="0.3">
      <c r="A63" t="s">
        <v>2</v>
      </c>
      <c r="B63" t="s">
        <v>33</v>
      </c>
      <c r="C63" t="s">
        <v>33</v>
      </c>
      <c r="D63" t="s">
        <v>132</v>
      </c>
      <c r="E63" t="s">
        <v>64</v>
      </c>
      <c r="F63" t="s">
        <v>133</v>
      </c>
      <c r="G63" t="s">
        <v>140</v>
      </c>
      <c r="H63" t="s">
        <v>138</v>
      </c>
      <c r="K63">
        <v>3650</v>
      </c>
      <c r="L63">
        <v>24</v>
      </c>
      <c r="M63">
        <v>27.6</v>
      </c>
      <c r="N63">
        <v>22</v>
      </c>
      <c r="O63">
        <v>21.72</v>
      </c>
      <c r="P63">
        <v>25.95</v>
      </c>
      <c r="Q63">
        <v>27.54</v>
      </c>
      <c r="R63">
        <v>20.99</v>
      </c>
      <c r="S63">
        <v>21.29</v>
      </c>
      <c r="T63">
        <v>24.96</v>
      </c>
      <c r="U63">
        <v>27.57</v>
      </c>
      <c r="V63">
        <v>21.5</v>
      </c>
      <c r="W63">
        <v>21.5</v>
      </c>
      <c r="X63">
        <v>0</v>
      </c>
      <c r="Y63">
        <v>0</v>
      </c>
      <c r="Z63">
        <v>3647</v>
      </c>
      <c r="AA63">
        <v>0.99917808219178084</v>
      </c>
      <c r="AB63">
        <v>3</v>
      </c>
      <c r="AC63">
        <v>8.2191780821917813E-4</v>
      </c>
      <c r="AD63">
        <v>0</v>
      </c>
      <c r="AE63">
        <v>0</v>
      </c>
      <c r="AF63">
        <v>8748</v>
      </c>
      <c r="AG63">
        <v>0.99863013698630132</v>
      </c>
      <c r="AH63">
        <v>12</v>
      </c>
      <c r="AI63">
        <v>1.3698630136986299E-3</v>
      </c>
      <c r="AJ63">
        <v>0</v>
      </c>
      <c r="AK63">
        <v>0</v>
      </c>
      <c r="AL63">
        <v>0</v>
      </c>
      <c r="AM63">
        <v>0</v>
      </c>
      <c r="AN63">
        <v>3650</v>
      </c>
      <c r="AO63">
        <v>1</v>
      </c>
      <c r="AP63">
        <v>25</v>
      </c>
      <c r="AQ63">
        <v>2.8538812785388131E-3</v>
      </c>
      <c r="AR63">
        <v>297</v>
      </c>
      <c r="AS63">
        <v>3.3904109589041102E-2</v>
      </c>
      <c r="AT63">
        <v>8438</v>
      </c>
      <c r="AU63">
        <v>0.96324200913242009</v>
      </c>
      <c r="AV63">
        <v>0</v>
      </c>
      <c r="AW63">
        <v>0</v>
      </c>
      <c r="AX63">
        <v>1143</v>
      </c>
      <c r="AY63">
        <v>0.31315068493150677</v>
      </c>
      <c r="AZ63">
        <v>7617</v>
      </c>
      <c r="BA63">
        <v>0.8695205479452055</v>
      </c>
      <c r="BB63">
        <v>0</v>
      </c>
      <c r="BC63">
        <v>0</v>
      </c>
      <c r="BD63">
        <v>2765</v>
      </c>
      <c r="BE63">
        <v>0.3156392694063927</v>
      </c>
      <c r="BF63">
        <v>5995</v>
      </c>
      <c r="BG63">
        <v>0.68436073059360736</v>
      </c>
      <c r="BH63">
        <v>2286.2800000000002</v>
      </c>
      <c r="BI63">
        <v>506.75</v>
      </c>
      <c r="BJ63">
        <v>2469.89</v>
      </c>
      <c r="BK63">
        <v>31.303446560329238</v>
      </c>
      <c r="BL63">
        <v>68.81</v>
      </c>
      <c r="BM63">
        <v>130.35</v>
      </c>
      <c r="BN63">
        <v>0</v>
      </c>
      <c r="BO63" t="s">
        <v>62</v>
      </c>
      <c r="BP63">
        <v>620.42279483069649</v>
      </c>
      <c r="BQ63">
        <v>162</v>
      </c>
      <c r="BR63">
        <v>109.4562500000001</v>
      </c>
      <c r="BS63">
        <v>0</v>
      </c>
      <c r="BT63">
        <v>-89.215415237790637</v>
      </c>
      <c r="BU63">
        <v>0</v>
      </c>
      <c r="BV63">
        <v>-89.215415237790637</v>
      </c>
      <c r="BW63">
        <v>317.7359860148436</v>
      </c>
      <c r="BX63">
        <v>0</v>
      </c>
      <c r="BY63">
        <v>120.4459740536435</v>
      </c>
      <c r="BZ63">
        <v>620.42279483069649</v>
      </c>
      <c r="CA63">
        <v>0</v>
      </c>
      <c r="CB63" t="s">
        <v>63</v>
      </c>
      <c r="CC63">
        <v>848.74935319383007</v>
      </c>
      <c r="CD63">
        <v>162</v>
      </c>
      <c r="CE63">
        <v>109.4562500000001</v>
      </c>
      <c r="CF63">
        <v>0</v>
      </c>
      <c r="CG63">
        <v>4.4871419501429228</v>
      </c>
      <c r="CH63">
        <v>0</v>
      </c>
      <c r="CI63">
        <v>4.4871419501429228</v>
      </c>
      <c r="CJ63">
        <v>53.44895255535026</v>
      </c>
      <c r="CK63">
        <v>0</v>
      </c>
      <c r="CL63">
        <v>519.3570086883368</v>
      </c>
      <c r="CM63">
        <v>848.74935319383007</v>
      </c>
      <c r="CN63">
        <v>0</v>
      </c>
    </row>
    <row r="64" spans="1:92" x14ac:dyDescent="0.3">
      <c r="A64" t="s">
        <v>2</v>
      </c>
      <c r="B64" t="s">
        <v>33</v>
      </c>
      <c r="C64" t="s">
        <v>33</v>
      </c>
      <c r="D64" t="s">
        <v>132</v>
      </c>
      <c r="E64" t="s">
        <v>65</v>
      </c>
      <c r="F64" t="s">
        <v>133</v>
      </c>
      <c r="G64" t="s">
        <v>140</v>
      </c>
      <c r="H64" t="s">
        <v>138</v>
      </c>
      <c r="K64">
        <v>3650</v>
      </c>
      <c r="L64">
        <v>24.01</v>
      </c>
      <c r="M64">
        <v>28.52</v>
      </c>
      <c r="N64">
        <v>21.76</v>
      </c>
      <c r="O64">
        <v>21.81</v>
      </c>
      <c r="P64">
        <v>26.34</v>
      </c>
      <c r="Q64">
        <v>28.44</v>
      </c>
      <c r="R64">
        <v>20.69</v>
      </c>
      <c r="S64">
        <v>21.36</v>
      </c>
      <c r="T64">
        <v>25.16</v>
      </c>
      <c r="U64">
        <v>28.48</v>
      </c>
      <c r="V64">
        <v>21.22</v>
      </c>
      <c r="W64">
        <v>21.59</v>
      </c>
      <c r="X64">
        <v>0</v>
      </c>
      <c r="Y64">
        <v>0</v>
      </c>
      <c r="Z64">
        <v>3646</v>
      </c>
      <c r="AA64">
        <v>0.99890410958904108</v>
      </c>
      <c r="AB64">
        <v>4</v>
      </c>
      <c r="AC64">
        <v>1.095890410958904E-3</v>
      </c>
      <c r="AD64">
        <v>0</v>
      </c>
      <c r="AE64">
        <v>0</v>
      </c>
      <c r="AF64">
        <v>8681</v>
      </c>
      <c r="AG64">
        <v>0.99098173515981736</v>
      </c>
      <c r="AH64">
        <v>79</v>
      </c>
      <c r="AI64">
        <v>9.0182648401826489E-3</v>
      </c>
      <c r="AJ64">
        <v>0</v>
      </c>
      <c r="AK64">
        <v>0</v>
      </c>
      <c r="AL64">
        <v>4</v>
      </c>
      <c r="AM64">
        <v>1.095890410958904E-3</v>
      </c>
      <c r="AN64">
        <v>3646</v>
      </c>
      <c r="AO64">
        <v>0.99890410958904108</v>
      </c>
      <c r="AP64">
        <v>120</v>
      </c>
      <c r="AQ64">
        <v>1.3698630136986301E-2</v>
      </c>
      <c r="AR64">
        <v>315</v>
      </c>
      <c r="AS64">
        <v>3.5958904109589039E-2</v>
      </c>
      <c r="AT64">
        <v>8325</v>
      </c>
      <c r="AU64">
        <v>0.95034246575342463</v>
      </c>
      <c r="AV64">
        <v>0</v>
      </c>
      <c r="AW64">
        <v>0</v>
      </c>
      <c r="AX64">
        <v>1346</v>
      </c>
      <c r="AY64">
        <v>0.36876712328767131</v>
      </c>
      <c r="AZ64">
        <v>7414</v>
      </c>
      <c r="BA64">
        <v>0.84634703196347028</v>
      </c>
      <c r="BB64">
        <v>2</v>
      </c>
      <c r="BC64">
        <v>2.2831050228310499E-4</v>
      </c>
      <c r="BD64">
        <v>2779</v>
      </c>
      <c r="BE64">
        <v>0.31723744292237438</v>
      </c>
      <c r="BF64">
        <v>5979</v>
      </c>
      <c r="BG64">
        <v>0.68253424657534245</v>
      </c>
      <c r="BH64">
        <v>3646.78</v>
      </c>
      <c r="BI64">
        <v>779.1</v>
      </c>
      <c r="BJ64">
        <v>4099.7299999999996</v>
      </c>
      <c r="BK64">
        <v>31.70933478526679</v>
      </c>
      <c r="BL64">
        <v>54.68</v>
      </c>
      <c r="BM64">
        <v>230.67</v>
      </c>
      <c r="BN64">
        <v>0</v>
      </c>
      <c r="BO64" t="s">
        <v>62</v>
      </c>
      <c r="BP64">
        <v>746.01914579972345</v>
      </c>
      <c r="BQ64">
        <v>162</v>
      </c>
      <c r="BR64">
        <v>121.325</v>
      </c>
      <c r="BS64">
        <v>0</v>
      </c>
      <c r="BT64">
        <v>-151.0046777633992</v>
      </c>
      <c r="BU64">
        <v>0</v>
      </c>
      <c r="BV64">
        <v>-151.0046777633992</v>
      </c>
      <c r="BW64">
        <v>432.23297685640028</v>
      </c>
      <c r="BX64">
        <v>0</v>
      </c>
      <c r="BY64">
        <v>181.4658467067222</v>
      </c>
      <c r="BZ64">
        <v>746.01914579972345</v>
      </c>
      <c r="CA64">
        <v>0</v>
      </c>
      <c r="CB64" t="s">
        <v>63</v>
      </c>
      <c r="CC64">
        <v>1167.297655774086</v>
      </c>
      <c r="CD64">
        <v>162</v>
      </c>
      <c r="CE64">
        <v>121.325</v>
      </c>
      <c r="CF64">
        <v>0</v>
      </c>
      <c r="CG64">
        <v>-9.0878073687756959</v>
      </c>
      <c r="CH64">
        <v>0</v>
      </c>
      <c r="CI64">
        <v>-9.0878073687756959</v>
      </c>
      <c r="CJ64">
        <v>186.17615957028841</v>
      </c>
      <c r="CK64">
        <v>0</v>
      </c>
      <c r="CL64">
        <v>706.88430357257323</v>
      </c>
      <c r="CM64">
        <v>1167.297655774086</v>
      </c>
      <c r="CN64">
        <v>0</v>
      </c>
    </row>
    <row r="65" spans="1:92" x14ac:dyDescent="0.3">
      <c r="A65" t="s">
        <v>2</v>
      </c>
      <c r="B65" t="s">
        <v>33</v>
      </c>
      <c r="C65" t="s">
        <v>33</v>
      </c>
      <c r="D65" t="s">
        <v>132</v>
      </c>
      <c r="E65" t="s">
        <v>66</v>
      </c>
      <c r="F65" t="s">
        <v>133</v>
      </c>
      <c r="G65" t="s">
        <v>140</v>
      </c>
      <c r="H65" t="s">
        <v>138</v>
      </c>
      <c r="K65">
        <v>3650</v>
      </c>
      <c r="L65">
        <v>24</v>
      </c>
      <c r="M65">
        <v>24.91</v>
      </c>
      <c r="N65">
        <v>22.14</v>
      </c>
      <c r="O65">
        <v>21.49</v>
      </c>
      <c r="P65">
        <v>24.9</v>
      </c>
      <c r="Q65">
        <v>24.91</v>
      </c>
      <c r="R65">
        <v>21.17</v>
      </c>
      <c r="S65">
        <v>21.06</v>
      </c>
      <c r="T65">
        <v>24.45</v>
      </c>
      <c r="U65">
        <v>24.91</v>
      </c>
      <c r="V65">
        <v>21.66</v>
      </c>
      <c r="W65">
        <v>21.28</v>
      </c>
      <c r="X65">
        <v>0</v>
      </c>
      <c r="Y65">
        <v>0</v>
      </c>
      <c r="Z65">
        <v>3650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8760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3650</v>
      </c>
      <c r="AO65">
        <v>1</v>
      </c>
      <c r="AP65">
        <v>0</v>
      </c>
      <c r="AQ65">
        <v>0</v>
      </c>
      <c r="AR65">
        <v>274</v>
      </c>
      <c r="AS65">
        <v>3.1278538812785389E-2</v>
      </c>
      <c r="AT65">
        <v>8486</v>
      </c>
      <c r="AU65">
        <v>0.96872146118721458</v>
      </c>
      <c r="AV65">
        <v>0</v>
      </c>
      <c r="AW65">
        <v>0</v>
      </c>
      <c r="AX65">
        <v>957</v>
      </c>
      <c r="AY65">
        <v>0.2621917808219178</v>
      </c>
      <c r="AZ65">
        <v>7803</v>
      </c>
      <c r="BA65">
        <v>0.89075342465753427</v>
      </c>
      <c r="BB65">
        <v>0</v>
      </c>
      <c r="BC65">
        <v>0</v>
      </c>
      <c r="BD65">
        <v>3045</v>
      </c>
      <c r="BE65">
        <v>0.3476027397260274</v>
      </c>
      <c r="BF65">
        <v>5715</v>
      </c>
      <c r="BG65">
        <v>0.6523972602739726</v>
      </c>
      <c r="BH65">
        <v>0</v>
      </c>
      <c r="BI65">
        <v>0</v>
      </c>
      <c r="BJ65">
        <v>0</v>
      </c>
      <c r="BL65">
        <v>30.34</v>
      </c>
      <c r="BM65">
        <v>31.7</v>
      </c>
      <c r="BN65">
        <v>0</v>
      </c>
      <c r="BO65" t="s">
        <v>62</v>
      </c>
      <c r="BP65">
        <v>164.87822928834871</v>
      </c>
      <c r="BQ65">
        <v>81</v>
      </c>
      <c r="BR65">
        <v>39.825000000000003</v>
      </c>
      <c r="BS65">
        <v>0</v>
      </c>
      <c r="BT65">
        <v>0</v>
      </c>
      <c r="BU65">
        <v>0</v>
      </c>
      <c r="BV65">
        <v>0</v>
      </c>
      <c r="BW65">
        <v>24.26262947864188</v>
      </c>
      <c r="BX65">
        <v>0</v>
      </c>
      <c r="BY65">
        <v>19.790599809706858</v>
      </c>
      <c r="BZ65">
        <v>164.87822928834871</v>
      </c>
      <c r="CA65">
        <v>0</v>
      </c>
      <c r="CB65" t="s">
        <v>69</v>
      </c>
      <c r="CC65">
        <v>209.79786390398559</v>
      </c>
      <c r="CD65">
        <v>81</v>
      </c>
      <c r="CE65">
        <v>39.825000000000003</v>
      </c>
      <c r="CF65">
        <v>0</v>
      </c>
      <c r="CG65">
        <v>0</v>
      </c>
      <c r="CH65">
        <v>0</v>
      </c>
      <c r="CI65">
        <v>0</v>
      </c>
      <c r="CJ65">
        <v>-26.121136635908812</v>
      </c>
      <c r="CK65">
        <v>0</v>
      </c>
      <c r="CL65">
        <v>115.09400053989449</v>
      </c>
      <c r="CM65">
        <v>209.79786390398559</v>
      </c>
      <c r="CN65">
        <v>0</v>
      </c>
    </row>
    <row r="66" spans="1:92" x14ac:dyDescent="0.3">
      <c r="A66" t="s">
        <v>2</v>
      </c>
      <c r="B66" t="s">
        <v>34</v>
      </c>
      <c r="C66" t="s">
        <v>34</v>
      </c>
      <c r="D66" t="s">
        <v>132</v>
      </c>
      <c r="E66" t="s">
        <v>53</v>
      </c>
      <c r="F66" t="s">
        <v>133</v>
      </c>
      <c r="G66" t="s">
        <v>140</v>
      </c>
      <c r="H66" t="s">
        <v>139</v>
      </c>
      <c r="K66">
        <v>2920</v>
      </c>
      <c r="L66">
        <v>31.6</v>
      </c>
      <c r="M66">
        <v>31.6</v>
      </c>
      <c r="N66">
        <v>22.16</v>
      </c>
      <c r="O66">
        <v>20.239999999999998</v>
      </c>
      <c r="P66">
        <v>30.63</v>
      </c>
      <c r="Q66">
        <v>30.63</v>
      </c>
      <c r="R66">
        <v>21.95</v>
      </c>
      <c r="S66">
        <v>20.18</v>
      </c>
      <c r="T66">
        <v>30.96</v>
      </c>
      <c r="U66">
        <v>30.96</v>
      </c>
      <c r="V66">
        <v>22.05</v>
      </c>
      <c r="W66">
        <v>20.21</v>
      </c>
      <c r="X66">
        <v>329</v>
      </c>
      <c r="Y66">
        <v>0.1126712328767123</v>
      </c>
      <c r="Z66">
        <v>1821</v>
      </c>
      <c r="AA66">
        <v>0.62363013698630132</v>
      </c>
      <c r="AB66">
        <v>770</v>
      </c>
      <c r="AC66">
        <v>0.2636986301369863</v>
      </c>
      <c r="AD66">
        <v>474</v>
      </c>
      <c r="AE66">
        <v>5.410958904109589E-2</v>
      </c>
      <c r="AF66">
        <v>6063</v>
      </c>
      <c r="AG66">
        <v>0.69212328767123288</v>
      </c>
      <c r="AH66">
        <v>2223</v>
      </c>
      <c r="AI66">
        <v>0.25376712328767131</v>
      </c>
      <c r="AJ66">
        <v>389</v>
      </c>
      <c r="AK66">
        <v>0.1332191780821918</v>
      </c>
      <c r="AL66">
        <v>340</v>
      </c>
      <c r="AM66">
        <v>0.1164383561643836</v>
      </c>
      <c r="AN66">
        <v>2191</v>
      </c>
      <c r="AO66">
        <v>0.75034246575342467</v>
      </c>
      <c r="AP66">
        <v>547</v>
      </c>
      <c r="AQ66">
        <v>6.2442922374429222E-2</v>
      </c>
      <c r="AR66">
        <v>2344</v>
      </c>
      <c r="AS66">
        <v>0.26757990867579912</v>
      </c>
      <c r="AT66">
        <v>5869</v>
      </c>
      <c r="AU66">
        <v>0.66997716894977166</v>
      </c>
      <c r="AV66">
        <v>122</v>
      </c>
      <c r="AW66">
        <v>4.1780821917808221E-2</v>
      </c>
      <c r="AX66">
        <v>1064</v>
      </c>
      <c r="AY66">
        <v>0.36438356164383562</v>
      </c>
      <c r="AZ66">
        <v>7574</v>
      </c>
      <c r="BA66">
        <v>0.86461187214611868</v>
      </c>
      <c r="BB66">
        <v>138</v>
      </c>
      <c r="BC66">
        <v>1.5753424657534251E-2</v>
      </c>
      <c r="BD66">
        <v>5303</v>
      </c>
      <c r="BE66">
        <v>0.60536529680365292</v>
      </c>
      <c r="BF66">
        <v>3319</v>
      </c>
      <c r="BG66">
        <v>0.37888127853881282</v>
      </c>
      <c r="BH66">
        <v>7265.65</v>
      </c>
      <c r="BI66">
        <v>1143.3</v>
      </c>
      <c r="BJ66">
        <v>7855.28</v>
      </c>
      <c r="BK66">
        <v>41.288780426307952</v>
      </c>
      <c r="BL66">
        <v>0</v>
      </c>
      <c r="BM66">
        <v>0</v>
      </c>
      <c r="BN66">
        <v>0</v>
      </c>
    </row>
    <row r="67" spans="1:92" x14ac:dyDescent="0.3">
      <c r="A67" t="s">
        <v>2</v>
      </c>
      <c r="B67" t="s">
        <v>34</v>
      </c>
      <c r="C67" t="s">
        <v>34</v>
      </c>
      <c r="D67" t="s">
        <v>132</v>
      </c>
      <c r="E67" t="s">
        <v>54</v>
      </c>
      <c r="F67" t="s">
        <v>133</v>
      </c>
      <c r="G67" t="s">
        <v>140</v>
      </c>
      <c r="H67" t="s">
        <v>139</v>
      </c>
      <c r="K67">
        <v>2920</v>
      </c>
      <c r="L67">
        <v>24.01</v>
      </c>
      <c r="M67">
        <v>25.56</v>
      </c>
      <c r="N67">
        <v>22.97</v>
      </c>
      <c r="O67">
        <v>21.34</v>
      </c>
      <c r="P67">
        <v>26.7</v>
      </c>
      <c r="Q67">
        <v>26.7</v>
      </c>
      <c r="R67">
        <v>22.02</v>
      </c>
      <c r="S67">
        <v>20.86</v>
      </c>
      <c r="T67">
        <v>25.35</v>
      </c>
      <c r="U67">
        <v>25.68</v>
      </c>
      <c r="V67">
        <v>22.49</v>
      </c>
      <c r="W67">
        <v>21.1</v>
      </c>
      <c r="X67">
        <v>0</v>
      </c>
      <c r="Y67">
        <v>0</v>
      </c>
      <c r="Z67">
        <v>1239</v>
      </c>
      <c r="AA67">
        <v>0.4243150684931507</v>
      </c>
      <c r="AB67">
        <v>1681</v>
      </c>
      <c r="AC67">
        <v>0.5756849315068493</v>
      </c>
      <c r="AD67">
        <v>9</v>
      </c>
      <c r="AE67">
        <v>1.0273972602739729E-3</v>
      </c>
      <c r="AF67">
        <v>4514</v>
      </c>
      <c r="AG67">
        <v>0.51529680365296804</v>
      </c>
      <c r="AH67">
        <v>4237</v>
      </c>
      <c r="AI67">
        <v>0.48367579908675801</v>
      </c>
      <c r="AJ67">
        <v>0</v>
      </c>
      <c r="AK67">
        <v>0</v>
      </c>
      <c r="AL67">
        <v>0</v>
      </c>
      <c r="AM67">
        <v>0</v>
      </c>
      <c r="AN67">
        <v>2920</v>
      </c>
      <c r="AO67">
        <v>1</v>
      </c>
      <c r="AP67">
        <v>0</v>
      </c>
      <c r="AQ67">
        <v>0</v>
      </c>
      <c r="AR67">
        <v>913</v>
      </c>
      <c r="AS67">
        <v>0.10422374429223739</v>
      </c>
      <c r="AT67">
        <v>7847</v>
      </c>
      <c r="AU67">
        <v>0.89577625570776254</v>
      </c>
      <c r="AV67">
        <v>0</v>
      </c>
      <c r="AW67">
        <v>0</v>
      </c>
      <c r="AX67">
        <v>392</v>
      </c>
      <c r="AY67">
        <v>0.13424657534246581</v>
      </c>
      <c r="AZ67">
        <v>8368</v>
      </c>
      <c r="BA67">
        <v>0.95525114155251145</v>
      </c>
      <c r="BB67">
        <v>0</v>
      </c>
      <c r="BC67">
        <v>0</v>
      </c>
      <c r="BD67">
        <v>3303</v>
      </c>
      <c r="BE67">
        <v>0.37705479452054802</v>
      </c>
      <c r="BF67">
        <v>5457</v>
      </c>
      <c r="BG67">
        <v>0.62294520547945209</v>
      </c>
      <c r="BH67">
        <v>1893.75</v>
      </c>
      <c r="BI67">
        <v>704.1</v>
      </c>
      <c r="BJ67">
        <v>2163.0100000000002</v>
      </c>
      <c r="BK67">
        <v>29.63889215565283</v>
      </c>
      <c r="BL67">
        <v>891.81</v>
      </c>
      <c r="BM67">
        <v>69.61</v>
      </c>
      <c r="BN67">
        <v>0</v>
      </c>
      <c r="BO67" t="s">
        <v>55</v>
      </c>
      <c r="BP67">
        <v>1576.7362443062859</v>
      </c>
      <c r="BQ67">
        <v>864</v>
      </c>
      <c r="BR67">
        <v>214.60624999999999</v>
      </c>
      <c r="BS67">
        <v>120</v>
      </c>
      <c r="BT67">
        <v>36.684343399314358</v>
      </c>
      <c r="BU67">
        <v>53.488897988609011</v>
      </c>
      <c r="BV67">
        <v>-16.80455458929465</v>
      </c>
      <c r="BW67">
        <v>425.51599340645339</v>
      </c>
      <c r="BX67">
        <v>0</v>
      </c>
      <c r="BY67">
        <v>-84.070342499481967</v>
      </c>
      <c r="BZ67">
        <v>1576.7362443062859</v>
      </c>
      <c r="CA67">
        <v>0</v>
      </c>
      <c r="CB67" t="s">
        <v>55</v>
      </c>
      <c r="CC67">
        <v>1529.146321301741</v>
      </c>
      <c r="CD67">
        <v>864</v>
      </c>
      <c r="CE67">
        <v>214.60624999999999</v>
      </c>
      <c r="CF67">
        <v>120</v>
      </c>
      <c r="CG67">
        <v>173.26084031993631</v>
      </c>
      <c r="CH67">
        <v>110.2246989426727</v>
      </c>
      <c r="CI67">
        <v>63.036141377263618</v>
      </c>
      <c r="CJ67">
        <v>246.41668694810679</v>
      </c>
      <c r="CK67">
        <v>0</v>
      </c>
      <c r="CL67">
        <v>-89.137455966302014</v>
      </c>
      <c r="CM67">
        <v>1529.146321301741</v>
      </c>
      <c r="CN67">
        <v>0</v>
      </c>
    </row>
    <row r="68" spans="1:92" x14ac:dyDescent="0.3">
      <c r="A68" t="s">
        <v>2</v>
      </c>
      <c r="B68" t="s">
        <v>34</v>
      </c>
      <c r="C68" t="s">
        <v>34</v>
      </c>
      <c r="D68" t="s">
        <v>132</v>
      </c>
      <c r="E68" t="s">
        <v>57</v>
      </c>
      <c r="F68" t="s">
        <v>133</v>
      </c>
      <c r="G68" t="s">
        <v>140</v>
      </c>
      <c r="H68" t="s">
        <v>139</v>
      </c>
      <c r="K68">
        <v>2920</v>
      </c>
      <c r="L68">
        <v>24</v>
      </c>
      <c r="M68">
        <v>24.92</v>
      </c>
      <c r="N68">
        <v>23.46</v>
      </c>
      <c r="O68">
        <v>21.9</v>
      </c>
      <c r="P68">
        <v>27.81</v>
      </c>
      <c r="Q68">
        <v>27.81</v>
      </c>
      <c r="R68">
        <v>22.49</v>
      </c>
      <c r="S68">
        <v>21.28</v>
      </c>
      <c r="T68">
        <v>25.9</v>
      </c>
      <c r="U68">
        <v>25.9</v>
      </c>
      <c r="V68">
        <v>22.97</v>
      </c>
      <c r="W68">
        <v>21.59</v>
      </c>
      <c r="X68">
        <v>0</v>
      </c>
      <c r="Y68">
        <v>0</v>
      </c>
      <c r="Z68">
        <v>806</v>
      </c>
      <c r="AA68">
        <v>0.27602739726027398</v>
      </c>
      <c r="AB68">
        <v>2114</v>
      </c>
      <c r="AC68">
        <v>0.72397260273972608</v>
      </c>
      <c r="AD68">
        <v>10</v>
      </c>
      <c r="AE68">
        <v>1.1415525114155251E-3</v>
      </c>
      <c r="AF68">
        <v>3742</v>
      </c>
      <c r="AG68">
        <v>0.42716894977168951</v>
      </c>
      <c r="AH68">
        <v>5008</v>
      </c>
      <c r="AI68">
        <v>0.57168949771689492</v>
      </c>
      <c r="AJ68">
        <v>0</v>
      </c>
      <c r="AK68">
        <v>0</v>
      </c>
      <c r="AL68">
        <v>0</v>
      </c>
      <c r="AM68">
        <v>0</v>
      </c>
      <c r="AN68">
        <v>2920</v>
      </c>
      <c r="AO68">
        <v>1</v>
      </c>
      <c r="AP68">
        <v>0</v>
      </c>
      <c r="AQ68">
        <v>0</v>
      </c>
      <c r="AR68">
        <v>447</v>
      </c>
      <c r="AS68">
        <v>5.1027397260273971E-2</v>
      </c>
      <c r="AT68">
        <v>8313</v>
      </c>
      <c r="AU68">
        <v>0.94897260273972606</v>
      </c>
      <c r="AV68">
        <v>0</v>
      </c>
      <c r="AW68">
        <v>0</v>
      </c>
      <c r="AX68">
        <v>143</v>
      </c>
      <c r="AY68">
        <v>4.8972602739726027E-2</v>
      </c>
      <c r="AZ68">
        <v>8617</v>
      </c>
      <c r="BA68">
        <v>0.98367579908675795</v>
      </c>
      <c r="BB68">
        <v>0</v>
      </c>
      <c r="BC68">
        <v>0</v>
      </c>
      <c r="BD68">
        <v>2371</v>
      </c>
      <c r="BE68">
        <v>0.27066210045662098</v>
      </c>
      <c r="BF68">
        <v>6389</v>
      </c>
      <c r="BG68">
        <v>0.72933789954337902</v>
      </c>
      <c r="BH68">
        <v>1553.69</v>
      </c>
      <c r="BI68">
        <v>560.82000000000005</v>
      </c>
      <c r="BJ68">
        <v>1660.8</v>
      </c>
      <c r="BK68">
        <v>31.252213169646328</v>
      </c>
      <c r="BL68">
        <v>1099.08</v>
      </c>
      <c r="BM68">
        <v>10.63</v>
      </c>
      <c r="BN68">
        <v>0</v>
      </c>
      <c r="BO68" t="s">
        <v>55</v>
      </c>
      <c r="BP68">
        <v>1344.2405450815399</v>
      </c>
      <c r="BQ68">
        <v>864</v>
      </c>
      <c r="BR68">
        <v>120.90625</v>
      </c>
      <c r="BS68">
        <v>120</v>
      </c>
      <c r="BT68">
        <v>515.38028322801995</v>
      </c>
      <c r="BU68">
        <v>500.13423208580519</v>
      </c>
      <c r="BV68">
        <v>15.24605114221475</v>
      </c>
      <c r="BW68">
        <v>-205.50810934890021</v>
      </c>
      <c r="BX68">
        <v>0</v>
      </c>
      <c r="BY68">
        <v>-70.537878797580106</v>
      </c>
      <c r="BZ68">
        <v>1344.2405450815399</v>
      </c>
      <c r="CA68">
        <v>0</v>
      </c>
      <c r="CB68" t="s">
        <v>55</v>
      </c>
      <c r="CC68">
        <v>1285.653533401452</v>
      </c>
      <c r="CD68">
        <v>864</v>
      </c>
      <c r="CE68">
        <v>120.90625</v>
      </c>
      <c r="CF68">
        <v>120</v>
      </c>
      <c r="CG68">
        <v>412.84549266298848</v>
      </c>
      <c r="CH68">
        <v>323.95439681584003</v>
      </c>
      <c r="CI68">
        <v>88.891095847148449</v>
      </c>
      <c r="CJ68">
        <v>-152.5759897429495</v>
      </c>
      <c r="CK68">
        <v>0</v>
      </c>
      <c r="CL68">
        <v>-79.522219518587463</v>
      </c>
      <c r="CM68">
        <v>1285.653533401452</v>
      </c>
      <c r="CN68">
        <v>0</v>
      </c>
    </row>
    <row r="69" spans="1:92" x14ac:dyDescent="0.3">
      <c r="A69" t="s">
        <v>2</v>
      </c>
      <c r="B69" t="s">
        <v>34</v>
      </c>
      <c r="C69" t="s">
        <v>34</v>
      </c>
      <c r="D69" t="s">
        <v>132</v>
      </c>
      <c r="E69" t="s">
        <v>60</v>
      </c>
      <c r="F69" t="s">
        <v>133</v>
      </c>
      <c r="G69" t="s">
        <v>140</v>
      </c>
      <c r="H69" t="s">
        <v>139</v>
      </c>
      <c r="K69">
        <v>2920</v>
      </c>
      <c r="L69">
        <v>24</v>
      </c>
      <c r="M69">
        <v>25.02</v>
      </c>
      <c r="N69">
        <v>23.53</v>
      </c>
      <c r="O69">
        <v>21.92</v>
      </c>
      <c r="P69">
        <v>28.1</v>
      </c>
      <c r="Q69">
        <v>28.1</v>
      </c>
      <c r="R69">
        <v>22.74</v>
      </c>
      <c r="S69">
        <v>21.37</v>
      </c>
      <c r="T69">
        <v>26.05</v>
      </c>
      <c r="U69">
        <v>26.05</v>
      </c>
      <c r="V69">
        <v>23.13</v>
      </c>
      <c r="W69">
        <v>21.65</v>
      </c>
      <c r="X69">
        <v>2792</v>
      </c>
      <c r="Y69">
        <v>0.95616438356164379</v>
      </c>
      <c r="Z69">
        <v>0</v>
      </c>
      <c r="AA69">
        <v>0</v>
      </c>
      <c r="AB69">
        <v>128</v>
      </c>
      <c r="AC69">
        <v>4.3835616438356158E-2</v>
      </c>
      <c r="AD69">
        <v>7602</v>
      </c>
      <c r="AE69">
        <v>0.86780821917808215</v>
      </c>
      <c r="AF69">
        <v>0</v>
      </c>
      <c r="AG69">
        <v>0</v>
      </c>
      <c r="AH69">
        <v>1158</v>
      </c>
      <c r="AI69">
        <v>0.13219178082191779</v>
      </c>
      <c r="AJ69">
        <v>1</v>
      </c>
      <c r="AK69">
        <v>3.4246575342465748E-4</v>
      </c>
      <c r="AL69">
        <v>0</v>
      </c>
      <c r="AM69">
        <v>0</v>
      </c>
      <c r="AN69">
        <v>2919</v>
      </c>
      <c r="AO69">
        <v>0.99965753424657533</v>
      </c>
      <c r="AP69">
        <v>1</v>
      </c>
      <c r="AQ69">
        <v>1.1415525114155249E-4</v>
      </c>
      <c r="AR69">
        <v>465</v>
      </c>
      <c r="AS69">
        <v>5.3082191780821908E-2</v>
      </c>
      <c r="AT69">
        <v>8294</v>
      </c>
      <c r="AU69">
        <v>0.94680365296803648</v>
      </c>
      <c r="AV69">
        <v>0</v>
      </c>
      <c r="AW69">
        <v>0</v>
      </c>
      <c r="AX69">
        <v>113</v>
      </c>
      <c r="AY69">
        <v>3.8698630136986302E-2</v>
      </c>
      <c r="AZ69">
        <v>8647</v>
      </c>
      <c r="BA69">
        <v>0.98710045662100454</v>
      </c>
      <c r="BB69">
        <v>0</v>
      </c>
      <c r="BC69">
        <v>0</v>
      </c>
      <c r="BD69">
        <v>2336</v>
      </c>
      <c r="BE69">
        <v>0.26666666666666672</v>
      </c>
      <c r="BF69">
        <v>6424</v>
      </c>
      <c r="BG69">
        <v>0.73333333333333328</v>
      </c>
      <c r="BH69">
        <v>1846.65</v>
      </c>
      <c r="BI69">
        <v>582.5</v>
      </c>
      <c r="BJ69">
        <v>2007.37</v>
      </c>
      <c r="BK69">
        <v>31.229382200447649</v>
      </c>
      <c r="BL69">
        <v>1123.54</v>
      </c>
      <c r="BM69">
        <v>8.7799999999999994</v>
      </c>
      <c r="BN69">
        <v>0</v>
      </c>
      <c r="BO69" t="s">
        <v>68</v>
      </c>
      <c r="BP69">
        <v>1323.8022757142819</v>
      </c>
      <c r="BQ69">
        <v>207</v>
      </c>
      <c r="BR69">
        <v>255.19499999999999</v>
      </c>
      <c r="BS69">
        <v>386.36999999999989</v>
      </c>
      <c r="BT69">
        <v>2193.1541741073079</v>
      </c>
      <c r="BU69">
        <v>2155.1171967131072</v>
      </c>
      <c r="BV69">
        <v>38.036977394201131</v>
      </c>
      <c r="BW69">
        <v>-1729.1957053001479</v>
      </c>
      <c r="BX69">
        <v>0</v>
      </c>
      <c r="BY69">
        <v>11.27880690712232</v>
      </c>
      <c r="BZ69">
        <v>1323.8022757142819</v>
      </c>
      <c r="CA69">
        <v>0</v>
      </c>
      <c r="CB69" t="s">
        <v>55</v>
      </c>
      <c r="CC69">
        <v>1250.6115070286039</v>
      </c>
      <c r="CD69">
        <v>414</v>
      </c>
      <c r="CE69">
        <v>255.19499999999999</v>
      </c>
      <c r="CF69">
        <v>386.36999999999989</v>
      </c>
      <c r="CG69">
        <v>400.64331164808613</v>
      </c>
      <c r="CH69">
        <v>332.4129986895382</v>
      </c>
      <c r="CI69">
        <v>68.23031295854787</v>
      </c>
      <c r="CJ69">
        <v>-132.6778452287067</v>
      </c>
      <c r="CK69">
        <v>0</v>
      </c>
      <c r="CL69">
        <v>-72.918959390775626</v>
      </c>
      <c r="CM69">
        <v>1250.6115070286039</v>
      </c>
      <c r="CN69">
        <v>0</v>
      </c>
    </row>
    <row r="70" spans="1:92" x14ac:dyDescent="0.3">
      <c r="A70" t="s">
        <v>2</v>
      </c>
      <c r="B70" t="s">
        <v>34</v>
      </c>
      <c r="C70" t="s">
        <v>34</v>
      </c>
      <c r="D70" t="s">
        <v>132</v>
      </c>
      <c r="E70" t="s">
        <v>61</v>
      </c>
      <c r="F70" t="s">
        <v>133</v>
      </c>
      <c r="G70" t="s">
        <v>140</v>
      </c>
      <c r="H70" t="s">
        <v>139</v>
      </c>
      <c r="K70">
        <v>3650</v>
      </c>
      <c r="L70">
        <v>24</v>
      </c>
      <c r="M70">
        <v>27.03</v>
      </c>
      <c r="N70">
        <v>21.97</v>
      </c>
      <c r="O70">
        <v>21.64</v>
      </c>
      <c r="P70">
        <v>25.74</v>
      </c>
      <c r="Q70">
        <v>26.95</v>
      </c>
      <c r="R70">
        <v>20.94</v>
      </c>
      <c r="S70">
        <v>21.2</v>
      </c>
      <c r="T70">
        <v>24.86</v>
      </c>
      <c r="U70">
        <v>26.99</v>
      </c>
      <c r="V70">
        <v>21.45</v>
      </c>
      <c r="W70">
        <v>21.42</v>
      </c>
      <c r="X70">
        <v>0</v>
      </c>
      <c r="Y70">
        <v>0</v>
      </c>
      <c r="Z70">
        <v>3647</v>
      </c>
      <c r="AA70">
        <v>0.99917808219178084</v>
      </c>
      <c r="AB70">
        <v>3</v>
      </c>
      <c r="AC70">
        <v>8.2191780821917813E-4</v>
      </c>
      <c r="AD70">
        <v>0</v>
      </c>
      <c r="AE70">
        <v>0</v>
      </c>
      <c r="AF70">
        <v>8757</v>
      </c>
      <c r="AG70">
        <v>0.99965753424657533</v>
      </c>
      <c r="AH70">
        <v>3</v>
      </c>
      <c r="AI70">
        <v>3.4246575342465748E-4</v>
      </c>
      <c r="AJ70">
        <v>0</v>
      </c>
      <c r="AK70">
        <v>0</v>
      </c>
      <c r="AL70">
        <v>0</v>
      </c>
      <c r="AM70">
        <v>0</v>
      </c>
      <c r="AN70">
        <v>3650</v>
      </c>
      <c r="AO70">
        <v>1</v>
      </c>
      <c r="AP70">
        <v>13</v>
      </c>
      <c r="AQ70">
        <v>1.4840182648401829E-3</v>
      </c>
      <c r="AR70">
        <v>299</v>
      </c>
      <c r="AS70">
        <v>3.4132420091324202E-2</v>
      </c>
      <c r="AT70">
        <v>8448</v>
      </c>
      <c r="AU70">
        <v>0.96438356164383565</v>
      </c>
      <c r="AV70">
        <v>0</v>
      </c>
      <c r="AW70">
        <v>0</v>
      </c>
      <c r="AX70">
        <v>1165</v>
      </c>
      <c r="AY70">
        <v>0.31917808219178079</v>
      </c>
      <c r="AZ70">
        <v>7595</v>
      </c>
      <c r="BA70">
        <v>0.86700913242009137</v>
      </c>
      <c r="BB70">
        <v>0</v>
      </c>
      <c r="BC70">
        <v>0</v>
      </c>
      <c r="BD70">
        <v>2843</v>
      </c>
      <c r="BE70">
        <v>0.32454337899543378</v>
      </c>
      <c r="BF70">
        <v>5917</v>
      </c>
      <c r="BG70">
        <v>0.67545662100456616</v>
      </c>
      <c r="BH70">
        <v>1958.11</v>
      </c>
      <c r="BI70">
        <v>486.95</v>
      </c>
      <c r="BJ70">
        <v>2102.54</v>
      </c>
      <c r="BK70">
        <v>30.818560303410379</v>
      </c>
      <c r="BL70">
        <v>59.24</v>
      </c>
      <c r="BM70">
        <v>131.22</v>
      </c>
      <c r="BN70">
        <v>0</v>
      </c>
      <c r="BO70" t="s">
        <v>62</v>
      </c>
      <c r="BP70">
        <v>559.36369205521032</v>
      </c>
      <c r="BQ70">
        <v>162</v>
      </c>
      <c r="BR70">
        <v>109.4562500000001</v>
      </c>
      <c r="BS70">
        <v>0</v>
      </c>
      <c r="BT70">
        <v>-77.894202833261573</v>
      </c>
      <c r="BU70">
        <v>0</v>
      </c>
      <c r="BV70">
        <v>-77.894202833261573</v>
      </c>
      <c r="BW70">
        <v>257.77728603175751</v>
      </c>
      <c r="BX70">
        <v>0</v>
      </c>
      <c r="BY70">
        <v>108.0243588567143</v>
      </c>
      <c r="BZ70">
        <v>559.36369205521032</v>
      </c>
      <c r="CA70">
        <v>0</v>
      </c>
      <c r="CB70" t="s">
        <v>63</v>
      </c>
      <c r="CC70">
        <v>778.75605044424401</v>
      </c>
      <c r="CD70">
        <v>162</v>
      </c>
      <c r="CE70">
        <v>109.4562500000001</v>
      </c>
      <c r="CF70">
        <v>0</v>
      </c>
      <c r="CG70">
        <v>14.531156223026899</v>
      </c>
      <c r="CH70">
        <v>0</v>
      </c>
      <c r="CI70">
        <v>14.531156223026899</v>
      </c>
      <c r="CJ70">
        <v>17.023945508593648</v>
      </c>
      <c r="CK70">
        <v>0</v>
      </c>
      <c r="CL70">
        <v>475.7446987126234</v>
      </c>
      <c r="CM70">
        <v>778.75605044424401</v>
      </c>
      <c r="CN70">
        <v>0</v>
      </c>
    </row>
    <row r="71" spans="1:92" x14ac:dyDescent="0.3">
      <c r="A71" t="s">
        <v>2</v>
      </c>
      <c r="B71" t="s">
        <v>34</v>
      </c>
      <c r="C71" t="s">
        <v>34</v>
      </c>
      <c r="D71" t="s">
        <v>132</v>
      </c>
      <c r="E71" t="s">
        <v>64</v>
      </c>
      <c r="F71" t="s">
        <v>133</v>
      </c>
      <c r="G71" t="s">
        <v>140</v>
      </c>
      <c r="H71" t="s">
        <v>139</v>
      </c>
      <c r="K71">
        <v>3650</v>
      </c>
      <c r="L71">
        <v>24</v>
      </c>
      <c r="M71">
        <v>27.03</v>
      </c>
      <c r="N71">
        <v>21.97</v>
      </c>
      <c r="O71">
        <v>21.65</v>
      </c>
      <c r="P71">
        <v>25.76</v>
      </c>
      <c r="Q71">
        <v>26.96</v>
      </c>
      <c r="R71">
        <v>20.95</v>
      </c>
      <c r="S71">
        <v>21.21</v>
      </c>
      <c r="T71">
        <v>24.87</v>
      </c>
      <c r="U71">
        <v>26.99</v>
      </c>
      <c r="V71">
        <v>21.46</v>
      </c>
      <c r="W71">
        <v>21.43</v>
      </c>
      <c r="X71">
        <v>0</v>
      </c>
      <c r="Y71">
        <v>0</v>
      </c>
      <c r="Z71">
        <v>3647</v>
      </c>
      <c r="AA71">
        <v>0.99917808219178084</v>
      </c>
      <c r="AB71">
        <v>3</v>
      </c>
      <c r="AC71">
        <v>8.2191780821917813E-4</v>
      </c>
      <c r="AD71">
        <v>0</v>
      </c>
      <c r="AE71">
        <v>0</v>
      </c>
      <c r="AF71">
        <v>8757</v>
      </c>
      <c r="AG71">
        <v>0.99965753424657533</v>
      </c>
      <c r="AH71">
        <v>3</v>
      </c>
      <c r="AI71">
        <v>3.4246575342465748E-4</v>
      </c>
      <c r="AJ71">
        <v>0</v>
      </c>
      <c r="AK71">
        <v>0</v>
      </c>
      <c r="AL71">
        <v>0</v>
      </c>
      <c r="AM71">
        <v>0</v>
      </c>
      <c r="AN71">
        <v>3650</v>
      </c>
      <c r="AO71">
        <v>1</v>
      </c>
      <c r="AP71">
        <v>13</v>
      </c>
      <c r="AQ71">
        <v>1.4840182648401829E-3</v>
      </c>
      <c r="AR71">
        <v>302</v>
      </c>
      <c r="AS71">
        <v>3.4474885844748858E-2</v>
      </c>
      <c r="AT71">
        <v>8445</v>
      </c>
      <c r="AU71">
        <v>0.96404109589041098</v>
      </c>
      <c r="AV71">
        <v>0</v>
      </c>
      <c r="AW71">
        <v>0</v>
      </c>
      <c r="AX71">
        <v>1160</v>
      </c>
      <c r="AY71">
        <v>0.31780821917808222</v>
      </c>
      <c r="AZ71">
        <v>7600</v>
      </c>
      <c r="BA71">
        <v>0.86757990867579904</v>
      </c>
      <c r="BB71">
        <v>0</v>
      </c>
      <c r="BC71">
        <v>0</v>
      </c>
      <c r="BD71">
        <v>2837</v>
      </c>
      <c r="BE71">
        <v>0.3238584474885845</v>
      </c>
      <c r="BF71">
        <v>5923</v>
      </c>
      <c r="BG71">
        <v>0.6761415525114155</v>
      </c>
      <c r="BH71">
        <v>1974.53</v>
      </c>
      <c r="BI71">
        <v>491.55</v>
      </c>
      <c r="BJ71">
        <v>2127.65</v>
      </c>
      <c r="BK71">
        <v>30.76740227270712</v>
      </c>
      <c r="BL71">
        <v>60.89</v>
      </c>
      <c r="BM71">
        <v>131.38999999999999</v>
      </c>
      <c r="BN71">
        <v>0</v>
      </c>
      <c r="BO71" t="s">
        <v>62</v>
      </c>
      <c r="BP71">
        <v>564.22201322613239</v>
      </c>
      <c r="BQ71">
        <v>162</v>
      </c>
      <c r="BR71">
        <v>109.4562500000001</v>
      </c>
      <c r="BS71">
        <v>0</v>
      </c>
      <c r="BT71">
        <v>-80.309993217438205</v>
      </c>
      <c r="BU71">
        <v>0</v>
      </c>
      <c r="BV71">
        <v>-80.309993217438205</v>
      </c>
      <c r="BW71">
        <v>264.45528534261518</v>
      </c>
      <c r="BX71">
        <v>0</v>
      </c>
      <c r="BY71">
        <v>108.6204711009553</v>
      </c>
      <c r="BZ71">
        <v>564.22201322613239</v>
      </c>
      <c r="CA71">
        <v>0</v>
      </c>
      <c r="CB71" t="s">
        <v>63</v>
      </c>
      <c r="CC71">
        <v>783.61827829901563</v>
      </c>
      <c r="CD71">
        <v>162</v>
      </c>
      <c r="CE71">
        <v>109.4562500000001</v>
      </c>
      <c r="CF71">
        <v>0</v>
      </c>
      <c r="CG71">
        <v>11.814430905644871</v>
      </c>
      <c r="CH71">
        <v>0</v>
      </c>
      <c r="CI71">
        <v>11.814430905644871</v>
      </c>
      <c r="CJ71">
        <v>21.550306975036222</v>
      </c>
      <c r="CK71">
        <v>0</v>
      </c>
      <c r="CL71">
        <v>478.79729041833451</v>
      </c>
      <c r="CM71">
        <v>783.61827829901563</v>
      </c>
      <c r="CN71">
        <v>0</v>
      </c>
    </row>
    <row r="72" spans="1:92" x14ac:dyDescent="0.3">
      <c r="A72" t="s">
        <v>2</v>
      </c>
      <c r="B72" t="s">
        <v>34</v>
      </c>
      <c r="C72" t="s">
        <v>34</v>
      </c>
      <c r="D72" t="s">
        <v>132</v>
      </c>
      <c r="E72" t="s">
        <v>65</v>
      </c>
      <c r="F72" t="s">
        <v>133</v>
      </c>
      <c r="G72" t="s">
        <v>140</v>
      </c>
      <c r="H72" t="s">
        <v>139</v>
      </c>
      <c r="K72">
        <v>3650</v>
      </c>
      <c r="L72">
        <v>24</v>
      </c>
      <c r="M72">
        <v>28</v>
      </c>
      <c r="N72">
        <v>21.74</v>
      </c>
      <c r="O72">
        <v>21.76</v>
      </c>
      <c r="P72">
        <v>26.19</v>
      </c>
      <c r="Q72">
        <v>27.92</v>
      </c>
      <c r="R72">
        <v>20.66</v>
      </c>
      <c r="S72">
        <v>21.3</v>
      </c>
      <c r="T72">
        <v>25.08</v>
      </c>
      <c r="U72">
        <v>27.96</v>
      </c>
      <c r="V72">
        <v>21.2</v>
      </c>
      <c r="W72">
        <v>21.53</v>
      </c>
      <c r="X72">
        <v>0</v>
      </c>
      <c r="Y72">
        <v>0</v>
      </c>
      <c r="Z72">
        <v>3645</v>
      </c>
      <c r="AA72">
        <v>0.99863013698630132</v>
      </c>
      <c r="AB72">
        <v>5</v>
      </c>
      <c r="AC72">
        <v>1.3698630136986299E-3</v>
      </c>
      <c r="AD72">
        <v>0</v>
      </c>
      <c r="AE72">
        <v>0</v>
      </c>
      <c r="AF72">
        <v>8706</v>
      </c>
      <c r="AG72">
        <v>0.99383561643835616</v>
      </c>
      <c r="AH72">
        <v>54</v>
      </c>
      <c r="AI72">
        <v>6.1643835616438346E-3</v>
      </c>
      <c r="AJ72">
        <v>0</v>
      </c>
      <c r="AK72">
        <v>0</v>
      </c>
      <c r="AL72">
        <v>4</v>
      </c>
      <c r="AM72">
        <v>1.095890410958904E-3</v>
      </c>
      <c r="AN72">
        <v>3646</v>
      </c>
      <c r="AO72">
        <v>0.99890410958904108</v>
      </c>
      <c r="AP72">
        <v>86</v>
      </c>
      <c r="AQ72">
        <v>9.8173515981735161E-3</v>
      </c>
      <c r="AR72">
        <v>320</v>
      </c>
      <c r="AS72">
        <v>3.6529680365296802E-2</v>
      </c>
      <c r="AT72">
        <v>8354</v>
      </c>
      <c r="AU72">
        <v>0.95365296803652966</v>
      </c>
      <c r="AV72">
        <v>0</v>
      </c>
      <c r="AW72">
        <v>0</v>
      </c>
      <c r="AX72">
        <v>1360</v>
      </c>
      <c r="AY72">
        <v>0.37260273972602742</v>
      </c>
      <c r="AZ72">
        <v>7400</v>
      </c>
      <c r="BA72">
        <v>0.84474885844748859</v>
      </c>
      <c r="BB72">
        <v>0</v>
      </c>
      <c r="BC72">
        <v>0</v>
      </c>
      <c r="BD72">
        <v>2817</v>
      </c>
      <c r="BE72">
        <v>0.32157534246575342</v>
      </c>
      <c r="BF72">
        <v>5943</v>
      </c>
      <c r="BG72">
        <v>0.67842465753424652</v>
      </c>
      <c r="BH72">
        <v>3352.43</v>
      </c>
      <c r="BI72">
        <v>760.96</v>
      </c>
      <c r="BJ72">
        <v>3766.89</v>
      </c>
      <c r="BK72">
        <v>31.20044023923484</v>
      </c>
      <c r="BL72">
        <v>49.67</v>
      </c>
      <c r="BM72">
        <v>231.49</v>
      </c>
      <c r="BN72">
        <v>0</v>
      </c>
      <c r="BO72" t="s">
        <v>62</v>
      </c>
      <c r="BP72">
        <v>696.52638521463064</v>
      </c>
      <c r="BQ72">
        <v>162</v>
      </c>
      <c r="BR72">
        <v>121.325</v>
      </c>
      <c r="BS72">
        <v>0</v>
      </c>
      <c r="BT72">
        <v>-140.87456725839411</v>
      </c>
      <c r="BU72">
        <v>0</v>
      </c>
      <c r="BV72">
        <v>-140.87456725839411</v>
      </c>
      <c r="BW72">
        <v>382.93408361441561</v>
      </c>
      <c r="BX72">
        <v>0</v>
      </c>
      <c r="BY72">
        <v>171.14186885860909</v>
      </c>
      <c r="BZ72">
        <v>696.52638521463064</v>
      </c>
      <c r="CA72">
        <v>0</v>
      </c>
      <c r="CB72" t="s">
        <v>63</v>
      </c>
      <c r="CC72">
        <v>1109.851425502721</v>
      </c>
      <c r="CD72">
        <v>162</v>
      </c>
      <c r="CE72">
        <v>121.325</v>
      </c>
      <c r="CF72">
        <v>0</v>
      </c>
      <c r="CG72">
        <v>-1.102151125405983</v>
      </c>
      <c r="CH72">
        <v>0</v>
      </c>
      <c r="CI72">
        <v>-1.102151125405983</v>
      </c>
      <c r="CJ72">
        <v>153.9407943705034</v>
      </c>
      <c r="CK72">
        <v>0</v>
      </c>
      <c r="CL72">
        <v>673.68778225762344</v>
      </c>
      <c r="CM72">
        <v>1109.851425502721</v>
      </c>
      <c r="CN72">
        <v>0</v>
      </c>
    </row>
    <row r="73" spans="1:92" x14ac:dyDescent="0.3">
      <c r="A73" t="s">
        <v>2</v>
      </c>
      <c r="B73" t="s">
        <v>34</v>
      </c>
      <c r="C73" t="s">
        <v>34</v>
      </c>
      <c r="D73" t="s">
        <v>132</v>
      </c>
      <c r="E73" t="s">
        <v>66</v>
      </c>
      <c r="F73" t="s">
        <v>133</v>
      </c>
      <c r="G73" t="s">
        <v>140</v>
      </c>
      <c r="H73" t="s">
        <v>139</v>
      </c>
      <c r="K73">
        <v>3650</v>
      </c>
      <c r="L73">
        <v>24</v>
      </c>
      <c r="M73">
        <v>24.86</v>
      </c>
      <c r="N73">
        <v>22.12</v>
      </c>
      <c r="O73">
        <v>21.46</v>
      </c>
      <c r="P73">
        <v>24.85</v>
      </c>
      <c r="Q73">
        <v>24.86</v>
      </c>
      <c r="R73">
        <v>21.15</v>
      </c>
      <c r="S73">
        <v>21.04</v>
      </c>
      <c r="T73">
        <v>24.43</v>
      </c>
      <c r="U73">
        <v>24.86</v>
      </c>
      <c r="V73">
        <v>21.64</v>
      </c>
      <c r="W73">
        <v>21.25</v>
      </c>
      <c r="X73">
        <v>0</v>
      </c>
      <c r="Y73">
        <v>0</v>
      </c>
      <c r="Z73">
        <v>3650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8760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3650</v>
      </c>
      <c r="AO73">
        <v>1</v>
      </c>
      <c r="AP73">
        <v>0</v>
      </c>
      <c r="AQ73">
        <v>0</v>
      </c>
      <c r="AR73">
        <v>281</v>
      </c>
      <c r="AS73">
        <v>3.2077625570776258E-2</v>
      </c>
      <c r="AT73">
        <v>8479</v>
      </c>
      <c r="AU73">
        <v>0.9679223744292238</v>
      </c>
      <c r="AV73">
        <v>0</v>
      </c>
      <c r="AW73">
        <v>0</v>
      </c>
      <c r="AX73">
        <v>977</v>
      </c>
      <c r="AY73">
        <v>0.26767123287671241</v>
      </c>
      <c r="AZ73">
        <v>7783</v>
      </c>
      <c r="BA73">
        <v>0.88847031963470324</v>
      </c>
      <c r="BB73">
        <v>0</v>
      </c>
      <c r="BC73">
        <v>0</v>
      </c>
      <c r="BD73">
        <v>3076</v>
      </c>
      <c r="BE73">
        <v>0.35114155251141549</v>
      </c>
      <c r="BF73">
        <v>5684</v>
      </c>
      <c r="BG73">
        <v>0.64885844748858446</v>
      </c>
      <c r="BH73">
        <v>0</v>
      </c>
      <c r="BI73">
        <v>0</v>
      </c>
      <c r="BJ73">
        <v>0</v>
      </c>
      <c r="BL73">
        <v>28.76</v>
      </c>
      <c r="BM73">
        <v>32.450000000000003</v>
      </c>
      <c r="BN73">
        <v>0</v>
      </c>
      <c r="BO73" t="s">
        <v>62</v>
      </c>
      <c r="BP73">
        <v>159.72447704179291</v>
      </c>
      <c r="BQ73">
        <v>81</v>
      </c>
      <c r="BR73">
        <v>39.825000000000003</v>
      </c>
      <c r="BS73">
        <v>0</v>
      </c>
      <c r="BT73">
        <v>0</v>
      </c>
      <c r="BU73">
        <v>0</v>
      </c>
      <c r="BV73">
        <v>0</v>
      </c>
      <c r="BW73">
        <v>19.911147701778241</v>
      </c>
      <c r="BX73">
        <v>0</v>
      </c>
      <c r="BY73">
        <v>18.988329340014641</v>
      </c>
      <c r="BZ73">
        <v>159.72447704179291</v>
      </c>
      <c r="CA73">
        <v>0</v>
      </c>
      <c r="CB73" t="s">
        <v>69</v>
      </c>
      <c r="CC73">
        <v>197.66818202968281</v>
      </c>
      <c r="CD73">
        <v>81</v>
      </c>
      <c r="CE73">
        <v>39.825000000000003</v>
      </c>
      <c r="CF73">
        <v>0</v>
      </c>
      <c r="CG73">
        <v>0</v>
      </c>
      <c r="CH73">
        <v>0</v>
      </c>
      <c r="CI73">
        <v>0</v>
      </c>
      <c r="CJ73">
        <v>-28.711347240549209</v>
      </c>
      <c r="CK73">
        <v>0</v>
      </c>
      <c r="CL73">
        <v>105.554529270232</v>
      </c>
      <c r="CM73">
        <v>197.66818202968281</v>
      </c>
      <c r="CN73">
        <v>0</v>
      </c>
    </row>
    <row r="74" spans="1:92" x14ac:dyDescent="0.3">
      <c r="A74" t="s">
        <v>3</v>
      </c>
      <c r="B74" t="s">
        <v>23</v>
      </c>
      <c r="C74" t="s">
        <v>141</v>
      </c>
      <c r="D74" t="s">
        <v>132</v>
      </c>
      <c r="E74" t="s">
        <v>53</v>
      </c>
      <c r="F74" t="s">
        <v>142</v>
      </c>
      <c r="G74" t="s">
        <v>134</v>
      </c>
      <c r="H74" t="s">
        <v>135</v>
      </c>
      <c r="K74">
        <v>5110</v>
      </c>
      <c r="L74">
        <v>32.31</v>
      </c>
      <c r="M74">
        <v>32.31</v>
      </c>
      <c r="N74">
        <v>21.98</v>
      </c>
      <c r="O74">
        <v>20.420000000000002</v>
      </c>
      <c r="P74">
        <v>31.95</v>
      </c>
      <c r="Q74">
        <v>31.95</v>
      </c>
      <c r="R74">
        <v>22</v>
      </c>
      <c r="S74">
        <v>20.440000000000001</v>
      </c>
      <c r="T74">
        <v>31.76</v>
      </c>
      <c r="U74">
        <v>31.76</v>
      </c>
      <c r="V74">
        <v>21.99</v>
      </c>
      <c r="W74">
        <v>20.43</v>
      </c>
      <c r="X74">
        <v>632</v>
      </c>
      <c r="Y74">
        <v>0.123679060665362</v>
      </c>
      <c r="Z74">
        <v>3235</v>
      </c>
      <c r="AA74">
        <v>0.63307240704500978</v>
      </c>
      <c r="AB74">
        <v>1243</v>
      </c>
      <c r="AC74">
        <v>0.2432485322896282</v>
      </c>
      <c r="AD74">
        <v>645</v>
      </c>
      <c r="AE74">
        <v>7.3630136986301373E-2</v>
      </c>
      <c r="AF74">
        <v>5904</v>
      </c>
      <c r="AG74">
        <v>0.67397260273972603</v>
      </c>
      <c r="AH74">
        <v>2211</v>
      </c>
      <c r="AI74">
        <v>0.25239726027397258</v>
      </c>
      <c r="AJ74">
        <v>749</v>
      </c>
      <c r="AK74">
        <v>0.14657534246575341</v>
      </c>
      <c r="AL74">
        <v>654</v>
      </c>
      <c r="AM74">
        <v>0.1279843444227006</v>
      </c>
      <c r="AN74">
        <v>3707</v>
      </c>
      <c r="AO74">
        <v>0.725440313111546</v>
      </c>
      <c r="AP74">
        <v>749</v>
      </c>
      <c r="AQ74">
        <v>8.5502283105022836E-2</v>
      </c>
      <c r="AR74">
        <v>2223</v>
      </c>
      <c r="AS74">
        <v>0.25376712328767131</v>
      </c>
      <c r="AT74">
        <v>5788</v>
      </c>
      <c r="AU74">
        <v>0.6607305936073059</v>
      </c>
      <c r="AV74">
        <v>298</v>
      </c>
      <c r="AW74">
        <v>5.8317025440313107E-2</v>
      </c>
      <c r="AX74">
        <v>1957</v>
      </c>
      <c r="AY74">
        <v>0.38297455968688843</v>
      </c>
      <c r="AZ74">
        <v>6505</v>
      </c>
      <c r="BA74">
        <v>0.74257990867579904</v>
      </c>
      <c r="BB74">
        <v>298</v>
      </c>
      <c r="BC74">
        <v>3.4018264840182652E-2</v>
      </c>
      <c r="BD74">
        <v>5204</v>
      </c>
      <c r="BE74">
        <v>0.59406392694063925</v>
      </c>
      <c r="BF74">
        <v>3258</v>
      </c>
      <c r="BG74">
        <v>0.37191780821917808</v>
      </c>
      <c r="BH74">
        <v>5693.15</v>
      </c>
      <c r="BI74">
        <v>1213.1500000000001</v>
      </c>
      <c r="BJ74">
        <v>2356.71</v>
      </c>
      <c r="BK74">
        <v>54.42517928271009</v>
      </c>
      <c r="BL74">
        <v>0</v>
      </c>
      <c r="BM74">
        <v>0</v>
      </c>
      <c r="BN74">
        <v>0</v>
      </c>
    </row>
    <row r="75" spans="1:92" x14ac:dyDescent="0.3">
      <c r="A75" t="s">
        <v>3</v>
      </c>
      <c r="B75" t="s">
        <v>23</v>
      </c>
      <c r="C75" t="s">
        <v>141</v>
      </c>
      <c r="D75" t="s">
        <v>132</v>
      </c>
      <c r="E75" t="s">
        <v>54</v>
      </c>
      <c r="F75" t="s">
        <v>142</v>
      </c>
      <c r="G75" t="s">
        <v>134</v>
      </c>
      <c r="H75" t="s">
        <v>135</v>
      </c>
      <c r="K75">
        <v>5110</v>
      </c>
      <c r="L75">
        <v>24</v>
      </c>
      <c r="M75">
        <v>24.99</v>
      </c>
      <c r="N75">
        <v>22.47</v>
      </c>
      <c r="O75">
        <v>21.65</v>
      </c>
      <c r="P75">
        <v>26.39</v>
      </c>
      <c r="Q75">
        <v>26.39</v>
      </c>
      <c r="R75">
        <v>21.35</v>
      </c>
      <c r="S75">
        <v>20.85</v>
      </c>
      <c r="T75">
        <v>25.2</v>
      </c>
      <c r="U75">
        <v>25.2</v>
      </c>
      <c r="V75">
        <v>21.91</v>
      </c>
      <c r="W75">
        <v>21.25</v>
      </c>
      <c r="X75">
        <v>0</v>
      </c>
      <c r="Y75">
        <v>0</v>
      </c>
      <c r="Z75">
        <v>2800</v>
      </c>
      <c r="AA75">
        <v>0.54794520547945202</v>
      </c>
      <c r="AB75">
        <v>2310</v>
      </c>
      <c r="AC75">
        <v>0.45205479452054792</v>
      </c>
      <c r="AD75">
        <v>8</v>
      </c>
      <c r="AE75">
        <v>9.1324200913242006E-4</v>
      </c>
      <c r="AF75">
        <v>4197</v>
      </c>
      <c r="AG75">
        <v>0.47910958904109591</v>
      </c>
      <c r="AH75">
        <v>4555</v>
      </c>
      <c r="AI75">
        <v>0.51997716894977164</v>
      </c>
      <c r="AJ75">
        <v>0</v>
      </c>
      <c r="AK75">
        <v>0</v>
      </c>
      <c r="AL75">
        <v>15</v>
      </c>
      <c r="AM75">
        <v>2.935420743639922E-3</v>
      </c>
      <c r="AN75">
        <v>5095</v>
      </c>
      <c r="AO75">
        <v>0.99706457925636005</v>
      </c>
      <c r="AP75">
        <v>0</v>
      </c>
      <c r="AQ75">
        <v>0</v>
      </c>
      <c r="AR75">
        <v>562</v>
      </c>
      <c r="AS75">
        <v>6.4155251141552516E-2</v>
      </c>
      <c r="AT75">
        <v>8198</v>
      </c>
      <c r="AU75">
        <v>0.93584474885844748</v>
      </c>
      <c r="AV75">
        <v>0</v>
      </c>
      <c r="AW75">
        <v>0</v>
      </c>
      <c r="AX75">
        <v>1258</v>
      </c>
      <c r="AY75">
        <v>0.24618395303326809</v>
      </c>
      <c r="AZ75">
        <v>7502</v>
      </c>
      <c r="BA75">
        <v>0.85639269406392693</v>
      </c>
      <c r="BB75">
        <v>0</v>
      </c>
      <c r="BC75">
        <v>0</v>
      </c>
      <c r="BD75">
        <v>3119</v>
      </c>
      <c r="BE75">
        <v>0.35605022831050231</v>
      </c>
      <c r="BF75">
        <v>5641</v>
      </c>
      <c r="BG75">
        <v>0.64394977168949774</v>
      </c>
      <c r="BH75">
        <v>785.63</v>
      </c>
      <c r="BI75">
        <v>776.61</v>
      </c>
      <c r="BJ75">
        <v>348.37</v>
      </c>
      <c r="BK75">
        <v>32.955342235438131</v>
      </c>
      <c r="BL75">
        <v>1042.24</v>
      </c>
      <c r="BM75">
        <v>309.16000000000003</v>
      </c>
      <c r="BN75">
        <v>0</v>
      </c>
      <c r="BO75" t="s">
        <v>55</v>
      </c>
      <c r="BP75">
        <v>1456.1275130077379</v>
      </c>
      <c r="BQ75">
        <v>864</v>
      </c>
      <c r="BR75">
        <v>214.60624999999999</v>
      </c>
      <c r="BS75">
        <v>120</v>
      </c>
      <c r="BT75">
        <v>26.862010348926741</v>
      </c>
      <c r="BU75">
        <v>9.8959884699770484</v>
      </c>
      <c r="BV75">
        <v>16.966021878949689</v>
      </c>
      <c r="BW75">
        <v>316.00171522433408</v>
      </c>
      <c r="BX75">
        <v>0</v>
      </c>
      <c r="BY75">
        <v>-85.342462565522737</v>
      </c>
      <c r="BZ75">
        <v>1456.1275130077379</v>
      </c>
      <c r="CA75">
        <v>0</v>
      </c>
      <c r="CB75" t="s">
        <v>56</v>
      </c>
      <c r="CC75">
        <v>1435.0112159913319</v>
      </c>
      <c r="CD75">
        <v>864</v>
      </c>
      <c r="CE75">
        <v>214.60624999999999</v>
      </c>
      <c r="CF75">
        <v>120</v>
      </c>
      <c r="CG75">
        <v>25.67177748216616</v>
      </c>
      <c r="CH75">
        <v>0</v>
      </c>
      <c r="CI75">
        <v>25.67177748216616</v>
      </c>
      <c r="CJ75">
        <v>238.90926857711401</v>
      </c>
      <c r="CK75">
        <v>0</v>
      </c>
      <c r="CL75">
        <v>-28.17608006794762</v>
      </c>
      <c r="CM75">
        <v>1435.0112159913319</v>
      </c>
      <c r="CN75">
        <v>0</v>
      </c>
    </row>
    <row r="76" spans="1:92" x14ac:dyDescent="0.3">
      <c r="A76" t="s">
        <v>3</v>
      </c>
      <c r="B76" t="s">
        <v>23</v>
      </c>
      <c r="C76" t="s">
        <v>141</v>
      </c>
      <c r="D76" t="s">
        <v>132</v>
      </c>
      <c r="E76" t="s">
        <v>57</v>
      </c>
      <c r="F76" t="s">
        <v>142</v>
      </c>
      <c r="G76" t="s">
        <v>134</v>
      </c>
      <c r="H76" t="s">
        <v>135</v>
      </c>
      <c r="K76">
        <v>5110</v>
      </c>
      <c r="L76">
        <v>24</v>
      </c>
      <c r="M76">
        <v>24.81</v>
      </c>
      <c r="N76">
        <v>23.17</v>
      </c>
      <c r="O76">
        <v>22.37</v>
      </c>
      <c r="P76">
        <v>29.48</v>
      </c>
      <c r="Q76">
        <v>29.48</v>
      </c>
      <c r="R76">
        <v>22.39</v>
      </c>
      <c r="S76">
        <v>21.67</v>
      </c>
      <c r="T76">
        <v>26.74</v>
      </c>
      <c r="U76">
        <v>26.74</v>
      </c>
      <c r="V76">
        <v>22.78</v>
      </c>
      <c r="W76">
        <v>22.02</v>
      </c>
      <c r="X76">
        <v>3</v>
      </c>
      <c r="Y76">
        <v>5.8708414872798433E-4</v>
      </c>
      <c r="Z76">
        <v>1775</v>
      </c>
      <c r="AA76">
        <v>0.34735812133072408</v>
      </c>
      <c r="AB76">
        <v>3332</v>
      </c>
      <c r="AC76">
        <v>0.65205479452054793</v>
      </c>
      <c r="AD76">
        <v>12</v>
      </c>
      <c r="AE76">
        <v>1.3698630136986299E-3</v>
      </c>
      <c r="AF76">
        <v>2777</v>
      </c>
      <c r="AG76">
        <v>0.31700913242009132</v>
      </c>
      <c r="AH76">
        <v>5971</v>
      </c>
      <c r="AI76">
        <v>0.68162100456621</v>
      </c>
      <c r="AJ76">
        <v>27</v>
      </c>
      <c r="AK76">
        <v>5.2837573385518593E-3</v>
      </c>
      <c r="AL76">
        <v>2</v>
      </c>
      <c r="AM76">
        <v>3.9138943248532291E-4</v>
      </c>
      <c r="AN76">
        <v>5081</v>
      </c>
      <c r="AO76">
        <v>0.9943248532289628</v>
      </c>
      <c r="AP76">
        <v>27</v>
      </c>
      <c r="AQ76">
        <v>3.0821917808219182E-3</v>
      </c>
      <c r="AR76">
        <v>267</v>
      </c>
      <c r="AS76">
        <v>3.047945205479452E-2</v>
      </c>
      <c r="AT76">
        <v>8466</v>
      </c>
      <c r="AU76">
        <v>0.96643835616438356</v>
      </c>
      <c r="AV76">
        <v>0</v>
      </c>
      <c r="AW76">
        <v>0</v>
      </c>
      <c r="AX76">
        <v>569</v>
      </c>
      <c r="AY76">
        <v>0.1113502935420744</v>
      </c>
      <c r="AZ76">
        <v>8191</v>
      </c>
      <c r="BA76">
        <v>0.93504566210045659</v>
      </c>
      <c r="BB76">
        <v>0</v>
      </c>
      <c r="BC76">
        <v>0</v>
      </c>
      <c r="BD76">
        <v>1891</v>
      </c>
      <c r="BE76">
        <v>0.21586757990867581</v>
      </c>
      <c r="BF76">
        <v>6869</v>
      </c>
      <c r="BG76">
        <v>0.78413242009132422</v>
      </c>
      <c r="BH76">
        <v>1838.91</v>
      </c>
      <c r="BI76">
        <v>708.05</v>
      </c>
      <c r="BJ76">
        <v>735.86</v>
      </c>
      <c r="BK76">
        <v>52.091887745748522</v>
      </c>
      <c r="BL76">
        <v>1805.27</v>
      </c>
      <c r="BM76">
        <v>43.72</v>
      </c>
      <c r="BN76">
        <v>0</v>
      </c>
      <c r="BO76" t="s">
        <v>58</v>
      </c>
      <c r="BP76">
        <v>1727.3489131693441</v>
      </c>
      <c r="BQ76">
        <v>432</v>
      </c>
      <c r="BR76">
        <v>120.90625</v>
      </c>
      <c r="BS76">
        <v>120</v>
      </c>
      <c r="BT76">
        <v>2450.8468018930412</v>
      </c>
      <c r="BU76">
        <v>741.32706879418936</v>
      </c>
      <c r="BV76">
        <v>1709.519733098851</v>
      </c>
      <c r="BW76">
        <v>-1406.874170408687</v>
      </c>
      <c r="BX76">
        <v>0</v>
      </c>
      <c r="BY76">
        <v>10.470031684990539</v>
      </c>
      <c r="BZ76">
        <v>1727.3489131693441</v>
      </c>
      <c r="CA76">
        <v>0</v>
      </c>
      <c r="CB76" t="s">
        <v>59</v>
      </c>
      <c r="CC76">
        <v>1535.3697846941041</v>
      </c>
      <c r="CD76">
        <v>432</v>
      </c>
      <c r="CE76">
        <v>120.90625</v>
      </c>
      <c r="CF76">
        <v>120</v>
      </c>
      <c r="CG76">
        <v>2091.2261049517242</v>
      </c>
      <c r="CH76">
        <v>634.51654243712778</v>
      </c>
      <c r="CI76">
        <v>1456.709562514596</v>
      </c>
      <c r="CJ76">
        <v>-1232.413390769841</v>
      </c>
      <c r="CK76">
        <v>0</v>
      </c>
      <c r="CL76">
        <v>3.6508205122206618</v>
      </c>
      <c r="CM76">
        <v>1535.3697846941041</v>
      </c>
      <c r="CN76">
        <v>0</v>
      </c>
    </row>
    <row r="77" spans="1:92" x14ac:dyDescent="0.3">
      <c r="A77" t="s">
        <v>3</v>
      </c>
      <c r="B77" t="s">
        <v>23</v>
      </c>
      <c r="C77" t="s">
        <v>141</v>
      </c>
      <c r="D77" t="s">
        <v>132</v>
      </c>
      <c r="E77" t="s">
        <v>60</v>
      </c>
      <c r="F77" t="s">
        <v>142</v>
      </c>
      <c r="G77" t="s">
        <v>134</v>
      </c>
      <c r="H77" t="s">
        <v>135</v>
      </c>
      <c r="K77">
        <v>5110</v>
      </c>
      <c r="L77">
        <v>24</v>
      </c>
      <c r="M77">
        <v>25.02</v>
      </c>
      <c r="N77">
        <v>23.09</v>
      </c>
      <c r="O77">
        <v>22.31</v>
      </c>
      <c r="P77">
        <v>29.73</v>
      </c>
      <c r="Q77">
        <v>29.73</v>
      </c>
      <c r="R77">
        <v>22.4</v>
      </c>
      <c r="S77">
        <v>21.66</v>
      </c>
      <c r="T77">
        <v>26.86</v>
      </c>
      <c r="U77">
        <v>26.86</v>
      </c>
      <c r="V77">
        <v>22.74</v>
      </c>
      <c r="W77">
        <v>21.98</v>
      </c>
      <c r="X77">
        <v>4489</v>
      </c>
      <c r="Y77">
        <v>0.87847358121330721</v>
      </c>
      <c r="Z77">
        <v>0</v>
      </c>
      <c r="AA77">
        <v>0</v>
      </c>
      <c r="AB77">
        <v>621</v>
      </c>
      <c r="AC77">
        <v>0.12152641878669281</v>
      </c>
      <c r="AD77">
        <v>7997</v>
      </c>
      <c r="AE77">
        <v>0.91289954337899548</v>
      </c>
      <c r="AF77">
        <v>0</v>
      </c>
      <c r="AG77">
        <v>0</v>
      </c>
      <c r="AH77">
        <v>763</v>
      </c>
      <c r="AI77">
        <v>8.710045662100456E-2</v>
      </c>
      <c r="AJ77">
        <v>42</v>
      </c>
      <c r="AK77">
        <v>8.21917808219178E-3</v>
      </c>
      <c r="AL77">
        <v>4</v>
      </c>
      <c r="AM77">
        <v>7.8277886497064581E-4</v>
      </c>
      <c r="AN77">
        <v>5064</v>
      </c>
      <c r="AO77">
        <v>0.99099804305283756</v>
      </c>
      <c r="AP77">
        <v>42</v>
      </c>
      <c r="AQ77">
        <v>4.7945205479452057E-3</v>
      </c>
      <c r="AR77">
        <v>292</v>
      </c>
      <c r="AS77">
        <v>3.3333333333333333E-2</v>
      </c>
      <c r="AT77">
        <v>8426</v>
      </c>
      <c r="AU77">
        <v>0.96187214611872152</v>
      </c>
      <c r="AV77">
        <v>0</v>
      </c>
      <c r="AW77">
        <v>0</v>
      </c>
      <c r="AX77">
        <v>663</v>
      </c>
      <c r="AY77">
        <v>0.12974559686888451</v>
      </c>
      <c r="AZ77">
        <v>8097</v>
      </c>
      <c r="BA77">
        <v>0.9243150684931507</v>
      </c>
      <c r="BB77">
        <v>0</v>
      </c>
      <c r="BC77">
        <v>0</v>
      </c>
      <c r="BD77">
        <v>2024</v>
      </c>
      <c r="BE77">
        <v>0.23105022831050229</v>
      </c>
      <c r="BF77">
        <v>6736</v>
      </c>
      <c r="BG77">
        <v>0.76894977168949774</v>
      </c>
      <c r="BH77">
        <v>1861.04</v>
      </c>
      <c r="BI77">
        <v>726.44</v>
      </c>
      <c r="BJ77">
        <v>757.82</v>
      </c>
      <c r="BK77">
        <v>52.158614950787623</v>
      </c>
      <c r="BL77">
        <v>1721.9</v>
      </c>
      <c r="BM77">
        <v>68.53</v>
      </c>
      <c r="BN77">
        <v>0</v>
      </c>
      <c r="BO77" t="s">
        <v>58</v>
      </c>
      <c r="BP77">
        <v>1874.206685420221</v>
      </c>
      <c r="BQ77">
        <v>207</v>
      </c>
      <c r="BR77">
        <v>255.19499999999999</v>
      </c>
      <c r="BS77">
        <v>386.36999999999989</v>
      </c>
      <c r="BT77">
        <v>2464.9085992507989</v>
      </c>
      <c r="BU77">
        <v>749.45861959009596</v>
      </c>
      <c r="BV77">
        <v>1715.4499796607031</v>
      </c>
      <c r="BW77">
        <v>-1449.203139639897</v>
      </c>
      <c r="BX77">
        <v>0</v>
      </c>
      <c r="BY77">
        <v>9.9362258093199216</v>
      </c>
      <c r="BZ77">
        <v>1874.206685420221</v>
      </c>
      <c r="CA77">
        <v>0</v>
      </c>
      <c r="CB77" t="s">
        <v>59</v>
      </c>
      <c r="CC77">
        <v>1669.027601477444</v>
      </c>
      <c r="CD77">
        <v>207</v>
      </c>
      <c r="CE77">
        <v>255.19499999999999</v>
      </c>
      <c r="CF77">
        <v>386.36999999999989</v>
      </c>
      <c r="CG77">
        <v>2100.158490427003</v>
      </c>
      <c r="CH77">
        <v>639.91903996468409</v>
      </c>
      <c r="CI77">
        <v>1460.2394504623189</v>
      </c>
      <c r="CJ77">
        <v>-1283.9784374162109</v>
      </c>
      <c r="CK77">
        <v>0</v>
      </c>
      <c r="CL77">
        <v>4.28254846665277</v>
      </c>
      <c r="CM77">
        <v>1669.027601477444</v>
      </c>
      <c r="CN77">
        <v>0</v>
      </c>
    </row>
    <row r="78" spans="1:92" x14ac:dyDescent="0.3">
      <c r="A78" t="s">
        <v>3</v>
      </c>
      <c r="B78" t="s">
        <v>23</v>
      </c>
      <c r="C78" t="s">
        <v>141</v>
      </c>
      <c r="D78" t="s">
        <v>132</v>
      </c>
      <c r="E78" t="s">
        <v>61</v>
      </c>
      <c r="F78" t="s">
        <v>142</v>
      </c>
      <c r="G78" t="s">
        <v>134</v>
      </c>
      <c r="H78" t="s">
        <v>135</v>
      </c>
      <c r="K78">
        <v>8760</v>
      </c>
      <c r="L78">
        <v>24</v>
      </c>
      <c r="M78">
        <v>24</v>
      </c>
      <c r="N78">
        <v>22.11</v>
      </c>
      <c r="O78">
        <v>22.11</v>
      </c>
      <c r="P78">
        <v>27.56</v>
      </c>
      <c r="Q78">
        <v>27.56</v>
      </c>
      <c r="R78">
        <v>21.38</v>
      </c>
      <c r="S78">
        <v>21.38</v>
      </c>
      <c r="T78">
        <v>25.78</v>
      </c>
      <c r="U78">
        <v>25.78</v>
      </c>
      <c r="V78">
        <v>21.75</v>
      </c>
      <c r="W78">
        <v>21.75</v>
      </c>
      <c r="X78">
        <v>0</v>
      </c>
      <c r="Y78">
        <v>0</v>
      </c>
      <c r="Z78">
        <v>8760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8760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8760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8760</v>
      </c>
      <c r="AU78">
        <v>1</v>
      </c>
      <c r="AV78">
        <v>0</v>
      </c>
      <c r="AW78">
        <v>0</v>
      </c>
      <c r="AX78">
        <v>2461</v>
      </c>
      <c r="AY78">
        <v>0.28093607305936069</v>
      </c>
      <c r="AZ78">
        <v>6299</v>
      </c>
      <c r="BA78">
        <v>0.71906392694063925</v>
      </c>
      <c r="BB78">
        <v>0</v>
      </c>
      <c r="BC78">
        <v>0</v>
      </c>
      <c r="BD78">
        <v>2461</v>
      </c>
      <c r="BE78">
        <v>0.28093607305936069</v>
      </c>
      <c r="BF78">
        <v>6299</v>
      </c>
      <c r="BG78">
        <v>0.71906392694063925</v>
      </c>
      <c r="BH78">
        <v>1658.87</v>
      </c>
      <c r="BI78">
        <v>617.41999999999996</v>
      </c>
      <c r="BJ78">
        <v>657.42</v>
      </c>
      <c r="BK78">
        <v>51.547605337528331</v>
      </c>
      <c r="BL78">
        <v>310.14</v>
      </c>
      <c r="BM78">
        <v>265.37</v>
      </c>
      <c r="BN78">
        <v>0</v>
      </c>
      <c r="BO78" t="s">
        <v>58</v>
      </c>
      <c r="BP78">
        <v>1051.1543015499531</v>
      </c>
      <c r="BQ78">
        <v>81</v>
      </c>
      <c r="BR78">
        <v>54.728125000000041</v>
      </c>
      <c r="BS78">
        <v>0</v>
      </c>
      <c r="BT78">
        <v>2145.3217903457871</v>
      </c>
      <c r="BU78">
        <v>640.99419977141679</v>
      </c>
      <c r="BV78">
        <v>1504.3275905743701</v>
      </c>
      <c r="BW78">
        <v>-1230.8421224548281</v>
      </c>
      <c r="BX78">
        <v>0</v>
      </c>
      <c r="BY78">
        <v>0.94650865899438941</v>
      </c>
      <c r="BZ78">
        <v>1051.1543015499531</v>
      </c>
      <c r="CA78">
        <v>0</v>
      </c>
      <c r="CB78" t="s">
        <v>68</v>
      </c>
      <c r="CC78">
        <v>858.31140293252679</v>
      </c>
      <c r="CD78">
        <v>81</v>
      </c>
      <c r="CE78">
        <v>54.728125000000041</v>
      </c>
      <c r="CF78">
        <v>0</v>
      </c>
      <c r="CG78">
        <v>1605.709120378951</v>
      </c>
      <c r="CH78">
        <v>479.66204838228953</v>
      </c>
      <c r="CI78">
        <v>1126.047071996662</v>
      </c>
      <c r="CJ78">
        <v>-882.78865218050646</v>
      </c>
      <c r="CK78">
        <v>0</v>
      </c>
      <c r="CL78">
        <v>-0.33719026591779772</v>
      </c>
      <c r="CM78">
        <v>858.31140293252679</v>
      </c>
      <c r="CN78">
        <v>0</v>
      </c>
    </row>
    <row r="79" spans="1:92" x14ac:dyDescent="0.3">
      <c r="A79" t="s">
        <v>3</v>
      </c>
      <c r="B79" t="s">
        <v>23</v>
      </c>
      <c r="C79" t="s">
        <v>141</v>
      </c>
      <c r="D79" t="s">
        <v>132</v>
      </c>
      <c r="E79" t="s">
        <v>64</v>
      </c>
      <c r="F79" t="s">
        <v>142</v>
      </c>
      <c r="G79" t="s">
        <v>134</v>
      </c>
      <c r="H79" t="s">
        <v>135</v>
      </c>
      <c r="K79">
        <v>8760</v>
      </c>
      <c r="L79">
        <v>24</v>
      </c>
      <c r="M79">
        <v>24</v>
      </c>
      <c r="N79">
        <v>22.12</v>
      </c>
      <c r="O79">
        <v>22.12</v>
      </c>
      <c r="P79">
        <v>27.56</v>
      </c>
      <c r="Q79">
        <v>27.56</v>
      </c>
      <c r="R79">
        <v>21.38</v>
      </c>
      <c r="S79">
        <v>21.38</v>
      </c>
      <c r="T79">
        <v>25.78</v>
      </c>
      <c r="U79">
        <v>25.78</v>
      </c>
      <c r="V79">
        <v>21.75</v>
      </c>
      <c r="W79">
        <v>21.75</v>
      </c>
      <c r="X79">
        <v>0</v>
      </c>
      <c r="Y79">
        <v>0</v>
      </c>
      <c r="Z79">
        <v>8760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8760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8760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8760</v>
      </c>
      <c r="AU79">
        <v>1</v>
      </c>
      <c r="AV79">
        <v>0</v>
      </c>
      <c r="AW79">
        <v>0</v>
      </c>
      <c r="AX79">
        <v>2441</v>
      </c>
      <c r="AY79">
        <v>0.27865296803652972</v>
      </c>
      <c r="AZ79">
        <v>6319</v>
      </c>
      <c r="BA79">
        <v>0.72134703196347028</v>
      </c>
      <c r="BB79">
        <v>0</v>
      </c>
      <c r="BC79">
        <v>0</v>
      </c>
      <c r="BD79">
        <v>2441</v>
      </c>
      <c r="BE79">
        <v>0.27865296803652972</v>
      </c>
      <c r="BF79">
        <v>6319</v>
      </c>
      <c r="BG79">
        <v>0.72134703196347028</v>
      </c>
      <c r="BH79">
        <v>1660.9</v>
      </c>
      <c r="BI79">
        <v>623.28</v>
      </c>
      <c r="BJ79">
        <v>660.71</v>
      </c>
      <c r="BK79">
        <v>51.542260997813173</v>
      </c>
      <c r="BL79">
        <v>310.94</v>
      </c>
      <c r="BM79">
        <v>263.64999999999998</v>
      </c>
      <c r="BN79">
        <v>0</v>
      </c>
      <c r="BO79" t="s">
        <v>58</v>
      </c>
      <c r="BP79">
        <v>1047.4959932518771</v>
      </c>
      <c r="BQ79">
        <v>81</v>
      </c>
      <c r="BR79">
        <v>54.728125000000041</v>
      </c>
      <c r="BS79">
        <v>0</v>
      </c>
      <c r="BT79">
        <v>2147.5455842500842</v>
      </c>
      <c r="BU79">
        <v>642.24856675908927</v>
      </c>
      <c r="BV79">
        <v>1505.2970174909949</v>
      </c>
      <c r="BW79">
        <v>-1236.7582403354929</v>
      </c>
      <c r="BX79">
        <v>0</v>
      </c>
      <c r="BY79">
        <v>0.98052433728616961</v>
      </c>
      <c r="BZ79">
        <v>1047.4959932518771</v>
      </c>
      <c r="CA79">
        <v>0</v>
      </c>
      <c r="CB79" t="s">
        <v>68</v>
      </c>
      <c r="CC79">
        <v>857.99487874485192</v>
      </c>
      <c r="CD79">
        <v>81</v>
      </c>
      <c r="CE79">
        <v>54.728125000000041</v>
      </c>
      <c r="CF79">
        <v>0</v>
      </c>
      <c r="CG79">
        <v>1606.1929194133279</v>
      </c>
      <c r="CH79">
        <v>480.61099314227317</v>
      </c>
      <c r="CI79">
        <v>1125.581926271054</v>
      </c>
      <c r="CJ79">
        <v>-883.59966741942026</v>
      </c>
      <c r="CK79">
        <v>0</v>
      </c>
      <c r="CL79">
        <v>-0.32649824905558938</v>
      </c>
      <c r="CM79">
        <v>857.99487874485192</v>
      </c>
      <c r="CN79">
        <v>0</v>
      </c>
    </row>
    <row r="80" spans="1:92" x14ac:dyDescent="0.3">
      <c r="A80" t="s">
        <v>3</v>
      </c>
      <c r="B80" t="s">
        <v>23</v>
      </c>
      <c r="C80" t="s">
        <v>141</v>
      </c>
      <c r="D80" t="s">
        <v>132</v>
      </c>
      <c r="E80" t="s">
        <v>65</v>
      </c>
      <c r="F80" t="s">
        <v>142</v>
      </c>
      <c r="G80" t="s">
        <v>134</v>
      </c>
      <c r="H80" t="s">
        <v>135</v>
      </c>
      <c r="K80">
        <v>8760</v>
      </c>
      <c r="L80">
        <v>24</v>
      </c>
      <c r="M80">
        <v>24</v>
      </c>
      <c r="N80">
        <v>22.16</v>
      </c>
      <c r="O80">
        <v>22.16</v>
      </c>
      <c r="P80">
        <v>28.6</v>
      </c>
      <c r="Q80">
        <v>28.6</v>
      </c>
      <c r="R80">
        <v>21.53</v>
      </c>
      <c r="S80">
        <v>21.53</v>
      </c>
      <c r="T80">
        <v>26.3</v>
      </c>
      <c r="U80">
        <v>26.3</v>
      </c>
      <c r="V80">
        <v>21.85</v>
      </c>
      <c r="W80">
        <v>21.85</v>
      </c>
      <c r="X80">
        <v>0</v>
      </c>
      <c r="Y80">
        <v>0</v>
      </c>
      <c r="Z80">
        <v>8760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8760</v>
      </c>
      <c r="AG80">
        <v>1</v>
      </c>
      <c r="AH80">
        <v>0</v>
      </c>
      <c r="AI80">
        <v>0</v>
      </c>
      <c r="AJ80">
        <v>5</v>
      </c>
      <c r="AK80">
        <v>5.7077625570776253E-4</v>
      </c>
      <c r="AL80">
        <v>0</v>
      </c>
      <c r="AM80">
        <v>0</v>
      </c>
      <c r="AN80">
        <v>8755</v>
      </c>
      <c r="AO80">
        <v>0.99942922374429222</v>
      </c>
      <c r="AP80">
        <v>5</v>
      </c>
      <c r="AQ80">
        <v>5.7077625570776253E-4</v>
      </c>
      <c r="AR80">
        <v>0</v>
      </c>
      <c r="AS80">
        <v>0</v>
      </c>
      <c r="AT80">
        <v>8755</v>
      </c>
      <c r="AU80">
        <v>0.99942922374429222</v>
      </c>
      <c r="AV80">
        <v>0</v>
      </c>
      <c r="AW80">
        <v>0</v>
      </c>
      <c r="AX80">
        <v>2484</v>
      </c>
      <c r="AY80">
        <v>0.28356164383561638</v>
      </c>
      <c r="AZ80">
        <v>6276</v>
      </c>
      <c r="BA80">
        <v>0.71643835616438356</v>
      </c>
      <c r="BB80">
        <v>0</v>
      </c>
      <c r="BC80">
        <v>0</v>
      </c>
      <c r="BD80">
        <v>2484</v>
      </c>
      <c r="BE80">
        <v>0.28356164383561638</v>
      </c>
      <c r="BF80">
        <v>6276</v>
      </c>
      <c r="BG80">
        <v>0.71643835616438356</v>
      </c>
      <c r="BH80">
        <v>2833.81</v>
      </c>
      <c r="BI80">
        <v>945.16</v>
      </c>
      <c r="BJ80">
        <v>1135.8599999999999</v>
      </c>
      <c r="BK80">
        <v>51.936193415026963</v>
      </c>
      <c r="BL80">
        <v>557.79999999999995</v>
      </c>
      <c r="BM80">
        <v>383.79</v>
      </c>
      <c r="BN80">
        <v>0</v>
      </c>
      <c r="BO80" t="s">
        <v>58</v>
      </c>
      <c r="BP80">
        <v>1313.8753121698439</v>
      </c>
      <c r="BQ80">
        <v>81</v>
      </c>
      <c r="BR80">
        <v>60.662500000000023</v>
      </c>
      <c r="BS80">
        <v>0</v>
      </c>
      <c r="BT80">
        <v>2277.410380897506</v>
      </c>
      <c r="BU80">
        <v>686.49840161251564</v>
      </c>
      <c r="BV80">
        <v>1590.911979284991</v>
      </c>
      <c r="BW80">
        <v>-1105.6736011382229</v>
      </c>
      <c r="BX80">
        <v>0</v>
      </c>
      <c r="BY80">
        <v>0.4760324105611744</v>
      </c>
      <c r="BZ80">
        <v>1313.8753121698439</v>
      </c>
      <c r="CA80">
        <v>0</v>
      </c>
      <c r="CB80" t="s">
        <v>59</v>
      </c>
      <c r="CC80">
        <v>1213.599518661563</v>
      </c>
      <c r="CD80">
        <v>81</v>
      </c>
      <c r="CE80">
        <v>60.662500000000023</v>
      </c>
      <c r="CF80">
        <v>0</v>
      </c>
      <c r="CG80">
        <v>2010.1452300761739</v>
      </c>
      <c r="CH80">
        <v>611.64134550510857</v>
      </c>
      <c r="CI80">
        <v>1398.5038845710651</v>
      </c>
      <c r="CJ80">
        <v>-937.09004190891596</v>
      </c>
      <c r="CK80">
        <v>0</v>
      </c>
      <c r="CL80">
        <v>-1.1181695056948231</v>
      </c>
      <c r="CM80">
        <v>1213.599518661563</v>
      </c>
      <c r="CN80">
        <v>0</v>
      </c>
    </row>
    <row r="81" spans="1:92" x14ac:dyDescent="0.3">
      <c r="A81" t="s">
        <v>3</v>
      </c>
      <c r="B81" t="s">
        <v>23</v>
      </c>
      <c r="C81" t="s">
        <v>141</v>
      </c>
      <c r="D81" t="s">
        <v>132</v>
      </c>
      <c r="E81" t="s">
        <v>66</v>
      </c>
      <c r="F81" t="s">
        <v>142</v>
      </c>
      <c r="G81" t="s">
        <v>134</v>
      </c>
      <c r="H81" t="s">
        <v>135</v>
      </c>
      <c r="K81">
        <v>8760</v>
      </c>
      <c r="L81">
        <v>24</v>
      </c>
      <c r="M81">
        <v>24</v>
      </c>
      <c r="N81">
        <v>21.97</v>
      </c>
      <c r="O81">
        <v>21.97</v>
      </c>
      <c r="P81">
        <v>24.76</v>
      </c>
      <c r="Q81">
        <v>24.76</v>
      </c>
      <c r="R81">
        <v>21.18</v>
      </c>
      <c r="S81">
        <v>21.18</v>
      </c>
      <c r="T81">
        <v>24.38</v>
      </c>
      <c r="U81">
        <v>24.38</v>
      </c>
      <c r="V81">
        <v>21.58</v>
      </c>
      <c r="W81">
        <v>21.58</v>
      </c>
      <c r="X81">
        <v>0</v>
      </c>
      <c r="Y81">
        <v>0</v>
      </c>
      <c r="Z81">
        <v>8760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8760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8760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8760</v>
      </c>
      <c r="AU81">
        <v>1</v>
      </c>
      <c r="AV81">
        <v>0</v>
      </c>
      <c r="AW81">
        <v>0</v>
      </c>
      <c r="AX81">
        <v>2531</v>
      </c>
      <c r="AY81">
        <v>0.28892694063926938</v>
      </c>
      <c r="AZ81">
        <v>6229</v>
      </c>
      <c r="BA81">
        <v>0.71107305936073062</v>
      </c>
      <c r="BB81">
        <v>0</v>
      </c>
      <c r="BC81">
        <v>0</v>
      </c>
      <c r="BD81">
        <v>2531</v>
      </c>
      <c r="BE81">
        <v>0.28892694063926938</v>
      </c>
      <c r="BF81">
        <v>6229</v>
      </c>
      <c r="BG81">
        <v>0.71107305936073062</v>
      </c>
      <c r="BH81">
        <v>0</v>
      </c>
      <c r="BI81">
        <v>0</v>
      </c>
      <c r="BJ81">
        <v>0</v>
      </c>
      <c r="BL81">
        <v>45.37</v>
      </c>
      <c r="BM81">
        <v>84.7</v>
      </c>
      <c r="BN81">
        <v>0</v>
      </c>
      <c r="BO81" t="s">
        <v>62</v>
      </c>
      <c r="BP81">
        <v>131.24845272952851</v>
      </c>
      <c r="BQ81">
        <v>81</v>
      </c>
      <c r="BR81">
        <v>39.825000000000003</v>
      </c>
      <c r="BS81">
        <v>0</v>
      </c>
      <c r="BT81">
        <v>0</v>
      </c>
      <c r="BU81">
        <v>0</v>
      </c>
      <c r="BV81">
        <v>0</v>
      </c>
      <c r="BW81">
        <v>13.90470856701566</v>
      </c>
      <c r="BX81">
        <v>0</v>
      </c>
      <c r="BY81">
        <v>-3.4812558374871969</v>
      </c>
      <c r="BZ81">
        <v>131.24845272952851</v>
      </c>
      <c r="CA81">
        <v>0</v>
      </c>
      <c r="CB81" t="s">
        <v>70</v>
      </c>
      <c r="CC81">
        <v>133.38671220293011</v>
      </c>
      <c r="CD81">
        <v>81</v>
      </c>
      <c r="CE81">
        <v>39.825000000000003</v>
      </c>
      <c r="CF81">
        <v>0</v>
      </c>
      <c r="CG81">
        <v>0</v>
      </c>
      <c r="CH81">
        <v>0</v>
      </c>
      <c r="CI81">
        <v>0</v>
      </c>
      <c r="CJ81">
        <v>-61.807429590393077</v>
      </c>
      <c r="CK81">
        <v>0</v>
      </c>
      <c r="CL81">
        <v>74.369141793323195</v>
      </c>
      <c r="CM81">
        <v>133.38671220293011</v>
      </c>
      <c r="CN81">
        <v>0</v>
      </c>
    </row>
    <row r="82" spans="1:92" x14ac:dyDescent="0.3">
      <c r="A82" t="s">
        <v>3</v>
      </c>
      <c r="B82" t="s">
        <v>27</v>
      </c>
      <c r="C82" t="s">
        <v>143</v>
      </c>
      <c r="D82" t="s">
        <v>132</v>
      </c>
      <c r="E82" t="s">
        <v>53</v>
      </c>
      <c r="F82" t="s">
        <v>142</v>
      </c>
      <c r="G82" t="s">
        <v>136</v>
      </c>
      <c r="H82" t="s">
        <v>135</v>
      </c>
      <c r="K82">
        <v>5110</v>
      </c>
      <c r="L82">
        <v>32.42</v>
      </c>
      <c r="M82">
        <v>32.42</v>
      </c>
      <c r="N82">
        <v>22.04</v>
      </c>
      <c r="O82">
        <v>20.47</v>
      </c>
      <c r="P82">
        <v>32.35</v>
      </c>
      <c r="Q82">
        <v>32.35</v>
      </c>
      <c r="R82">
        <v>22.28</v>
      </c>
      <c r="S82">
        <v>20.63</v>
      </c>
      <c r="T82">
        <v>31.94</v>
      </c>
      <c r="U82">
        <v>31.94</v>
      </c>
      <c r="V82">
        <v>22.16</v>
      </c>
      <c r="W82">
        <v>20.55</v>
      </c>
      <c r="X82">
        <v>700</v>
      </c>
      <c r="Y82">
        <v>0.13698630136986301</v>
      </c>
      <c r="Z82">
        <v>3152</v>
      </c>
      <c r="AA82">
        <v>0.61682974559686887</v>
      </c>
      <c r="AB82">
        <v>1258</v>
      </c>
      <c r="AC82">
        <v>0.24618395303326809</v>
      </c>
      <c r="AD82">
        <v>715</v>
      </c>
      <c r="AE82">
        <v>8.1621004566210048E-2</v>
      </c>
      <c r="AF82">
        <v>5787</v>
      </c>
      <c r="AG82">
        <v>0.66061643835616435</v>
      </c>
      <c r="AH82">
        <v>2258</v>
      </c>
      <c r="AI82">
        <v>0.25776255707762558</v>
      </c>
      <c r="AJ82">
        <v>816</v>
      </c>
      <c r="AK82">
        <v>0.15968688845401169</v>
      </c>
      <c r="AL82">
        <v>622</v>
      </c>
      <c r="AM82">
        <v>0.12172211350293539</v>
      </c>
      <c r="AN82">
        <v>3672</v>
      </c>
      <c r="AO82">
        <v>0.71859099804305282</v>
      </c>
      <c r="AP82">
        <v>816</v>
      </c>
      <c r="AQ82">
        <v>9.3150684931506855E-2</v>
      </c>
      <c r="AR82">
        <v>2165</v>
      </c>
      <c r="AS82">
        <v>0.24714611872146119</v>
      </c>
      <c r="AT82">
        <v>5779</v>
      </c>
      <c r="AU82">
        <v>0.65970319634703201</v>
      </c>
      <c r="AV82">
        <v>350</v>
      </c>
      <c r="AW82">
        <v>6.8493150684931503E-2</v>
      </c>
      <c r="AX82">
        <v>1887</v>
      </c>
      <c r="AY82">
        <v>0.36927592954990213</v>
      </c>
      <c r="AZ82">
        <v>6523</v>
      </c>
      <c r="BA82">
        <v>0.74463470319634706</v>
      </c>
      <c r="BB82">
        <v>350</v>
      </c>
      <c r="BC82">
        <v>3.9954337899543377E-2</v>
      </c>
      <c r="BD82">
        <v>5096</v>
      </c>
      <c r="BE82">
        <v>0.58173515981735158</v>
      </c>
      <c r="BF82">
        <v>3314</v>
      </c>
      <c r="BG82">
        <v>0.37831050228310498</v>
      </c>
      <c r="BH82">
        <v>9751.59</v>
      </c>
      <c r="BI82">
        <v>1213.17</v>
      </c>
      <c r="BJ82">
        <v>8366.8700000000008</v>
      </c>
      <c r="BK82">
        <v>48.625968504728178</v>
      </c>
      <c r="BL82">
        <v>0</v>
      </c>
      <c r="BM82">
        <v>0</v>
      </c>
      <c r="BN82">
        <v>0</v>
      </c>
    </row>
    <row r="83" spans="1:92" x14ac:dyDescent="0.3">
      <c r="A83" t="s">
        <v>3</v>
      </c>
      <c r="B83" t="s">
        <v>27</v>
      </c>
      <c r="C83" t="s">
        <v>143</v>
      </c>
      <c r="D83" t="s">
        <v>132</v>
      </c>
      <c r="E83" t="s">
        <v>54</v>
      </c>
      <c r="F83" t="s">
        <v>142</v>
      </c>
      <c r="G83" t="s">
        <v>136</v>
      </c>
      <c r="H83" t="s">
        <v>135</v>
      </c>
      <c r="K83">
        <v>5110</v>
      </c>
      <c r="L83">
        <v>24</v>
      </c>
      <c r="M83">
        <v>25.05</v>
      </c>
      <c r="N83">
        <v>22.56</v>
      </c>
      <c r="O83">
        <v>21.73</v>
      </c>
      <c r="P83">
        <v>26.63</v>
      </c>
      <c r="Q83">
        <v>26.63</v>
      </c>
      <c r="R83">
        <v>21.55</v>
      </c>
      <c r="S83">
        <v>20.99</v>
      </c>
      <c r="T83">
        <v>25.31</v>
      </c>
      <c r="U83">
        <v>25.31</v>
      </c>
      <c r="V83">
        <v>22.05</v>
      </c>
      <c r="W83">
        <v>21.36</v>
      </c>
      <c r="X83">
        <v>0</v>
      </c>
      <c r="Y83">
        <v>0</v>
      </c>
      <c r="Z83">
        <v>2666</v>
      </c>
      <c r="AA83">
        <v>0.5217221135029354</v>
      </c>
      <c r="AB83">
        <v>2444</v>
      </c>
      <c r="AC83">
        <v>0.4782778864970646</v>
      </c>
      <c r="AD83">
        <v>8</v>
      </c>
      <c r="AE83">
        <v>9.1324200913242006E-4</v>
      </c>
      <c r="AF83">
        <v>4034</v>
      </c>
      <c r="AG83">
        <v>0.46050228310502278</v>
      </c>
      <c r="AH83">
        <v>4718</v>
      </c>
      <c r="AI83">
        <v>0.53858447488584471</v>
      </c>
      <c r="AJ83">
        <v>0</v>
      </c>
      <c r="AK83">
        <v>0</v>
      </c>
      <c r="AL83">
        <v>15</v>
      </c>
      <c r="AM83">
        <v>2.935420743639922E-3</v>
      </c>
      <c r="AN83">
        <v>5095</v>
      </c>
      <c r="AO83">
        <v>0.99706457925636005</v>
      </c>
      <c r="AP83">
        <v>0</v>
      </c>
      <c r="AQ83">
        <v>0</v>
      </c>
      <c r="AR83">
        <v>549</v>
      </c>
      <c r="AS83">
        <v>6.2671232876712335E-2</v>
      </c>
      <c r="AT83">
        <v>8211</v>
      </c>
      <c r="AU83">
        <v>0.93732876712328772</v>
      </c>
      <c r="AV83">
        <v>0</v>
      </c>
      <c r="AW83">
        <v>0</v>
      </c>
      <c r="AX83">
        <v>1124</v>
      </c>
      <c r="AY83">
        <v>0.2199608610567515</v>
      </c>
      <c r="AZ83">
        <v>7636</v>
      </c>
      <c r="BA83">
        <v>0.87168949771689497</v>
      </c>
      <c r="BB83">
        <v>0</v>
      </c>
      <c r="BC83">
        <v>0</v>
      </c>
      <c r="BD83">
        <v>2937</v>
      </c>
      <c r="BE83">
        <v>0.33527397260273972</v>
      </c>
      <c r="BF83">
        <v>5823</v>
      </c>
      <c r="BG83">
        <v>0.66472602739726028</v>
      </c>
      <c r="BH83">
        <v>1365.26</v>
      </c>
      <c r="BI83">
        <v>728.45</v>
      </c>
      <c r="BJ83">
        <v>1233.1600000000001</v>
      </c>
      <c r="BK83">
        <v>31.309550821414881</v>
      </c>
      <c r="BL83">
        <v>1156.8399999999999</v>
      </c>
      <c r="BM83">
        <v>280.26</v>
      </c>
      <c r="BN83">
        <v>0</v>
      </c>
      <c r="BO83" t="s">
        <v>55</v>
      </c>
      <c r="BP83">
        <v>1522.1653449781199</v>
      </c>
      <c r="BQ83">
        <v>864</v>
      </c>
      <c r="BR83">
        <v>214.60624999999999</v>
      </c>
      <c r="BS83">
        <v>120</v>
      </c>
      <c r="BT83">
        <v>32.00351684288529</v>
      </c>
      <c r="BU83">
        <v>29.83210580470724</v>
      </c>
      <c r="BV83">
        <v>2.171411038178046</v>
      </c>
      <c r="BW83">
        <v>376.98191820146178</v>
      </c>
      <c r="BX83">
        <v>0</v>
      </c>
      <c r="BY83">
        <v>-85.42634006622734</v>
      </c>
      <c r="BZ83">
        <v>1522.1653449781199</v>
      </c>
      <c r="CA83">
        <v>0</v>
      </c>
      <c r="CB83" t="s">
        <v>55</v>
      </c>
      <c r="CC83">
        <v>1490.5084526037781</v>
      </c>
      <c r="CD83">
        <v>864</v>
      </c>
      <c r="CE83">
        <v>214.60624999999999</v>
      </c>
      <c r="CF83">
        <v>120</v>
      </c>
      <c r="CG83">
        <v>157.0737900553012</v>
      </c>
      <c r="CH83">
        <v>61.866367329089321</v>
      </c>
      <c r="CI83">
        <v>95.20742272621186</v>
      </c>
      <c r="CJ83">
        <v>227.03345755717311</v>
      </c>
      <c r="CK83">
        <v>0</v>
      </c>
      <c r="CL83">
        <v>-92.205045008696516</v>
      </c>
      <c r="CM83">
        <v>1490.5084526037781</v>
      </c>
      <c r="CN83">
        <v>0</v>
      </c>
    </row>
    <row r="84" spans="1:92" x14ac:dyDescent="0.3">
      <c r="A84" t="s">
        <v>3</v>
      </c>
      <c r="B84" t="s">
        <v>27</v>
      </c>
      <c r="C84" t="s">
        <v>143</v>
      </c>
      <c r="D84" t="s">
        <v>132</v>
      </c>
      <c r="E84" t="s">
        <v>57</v>
      </c>
      <c r="F84" t="s">
        <v>142</v>
      </c>
      <c r="G84" t="s">
        <v>136</v>
      </c>
      <c r="H84" t="s">
        <v>135</v>
      </c>
      <c r="K84">
        <v>5110</v>
      </c>
      <c r="L84">
        <v>24</v>
      </c>
      <c r="M84">
        <v>24.98</v>
      </c>
      <c r="N84">
        <v>23.24</v>
      </c>
      <c r="O84">
        <v>22.44</v>
      </c>
      <c r="P84">
        <v>30.47</v>
      </c>
      <c r="Q84">
        <v>30.47</v>
      </c>
      <c r="R84">
        <v>22.78</v>
      </c>
      <c r="S84">
        <v>21.94</v>
      </c>
      <c r="T84">
        <v>27.23</v>
      </c>
      <c r="U84">
        <v>27.23</v>
      </c>
      <c r="V84">
        <v>23.01</v>
      </c>
      <c r="W84">
        <v>22.19</v>
      </c>
      <c r="X84">
        <v>15</v>
      </c>
      <c r="Y84">
        <v>2.935420743639922E-3</v>
      </c>
      <c r="Z84">
        <v>1643</v>
      </c>
      <c r="AA84">
        <v>0.32152641878669269</v>
      </c>
      <c r="AB84">
        <v>3452</v>
      </c>
      <c r="AC84">
        <v>0.6755381604696673</v>
      </c>
      <c r="AD84">
        <v>30</v>
      </c>
      <c r="AE84">
        <v>3.4246575342465752E-3</v>
      </c>
      <c r="AF84">
        <v>2621</v>
      </c>
      <c r="AG84">
        <v>0.29920091324200909</v>
      </c>
      <c r="AH84">
        <v>6109</v>
      </c>
      <c r="AI84">
        <v>0.69737442922374426</v>
      </c>
      <c r="AJ84">
        <v>91</v>
      </c>
      <c r="AK84">
        <v>1.7808219178082191E-2</v>
      </c>
      <c r="AL84">
        <v>2</v>
      </c>
      <c r="AM84">
        <v>3.9138943248532291E-4</v>
      </c>
      <c r="AN84">
        <v>5017</v>
      </c>
      <c r="AO84">
        <v>0.98180039138943254</v>
      </c>
      <c r="AP84">
        <v>91</v>
      </c>
      <c r="AQ84">
        <v>1.038812785388128E-2</v>
      </c>
      <c r="AR84">
        <v>248</v>
      </c>
      <c r="AS84">
        <v>2.831050228310502E-2</v>
      </c>
      <c r="AT84">
        <v>8421</v>
      </c>
      <c r="AU84">
        <v>0.96130136986301373</v>
      </c>
      <c r="AV84">
        <v>0</v>
      </c>
      <c r="AW84">
        <v>0</v>
      </c>
      <c r="AX84">
        <v>492</v>
      </c>
      <c r="AY84">
        <v>9.6281800391389435E-2</v>
      </c>
      <c r="AZ84">
        <v>8268</v>
      </c>
      <c r="BA84">
        <v>0.94383561643835612</v>
      </c>
      <c r="BB84">
        <v>0</v>
      </c>
      <c r="BC84">
        <v>0</v>
      </c>
      <c r="BD84">
        <v>1748</v>
      </c>
      <c r="BE84">
        <v>0.19954337899543381</v>
      </c>
      <c r="BF84">
        <v>7012</v>
      </c>
      <c r="BG84">
        <v>0.80045662100456616</v>
      </c>
      <c r="BH84">
        <v>3193.67</v>
      </c>
      <c r="BI84">
        <v>687.27</v>
      </c>
      <c r="BJ84">
        <v>2653.8</v>
      </c>
      <c r="BK84">
        <v>46.458055258027429</v>
      </c>
      <c r="BL84">
        <v>2012.13</v>
      </c>
      <c r="BM84">
        <v>38.89</v>
      </c>
      <c r="BN84">
        <v>0</v>
      </c>
      <c r="BO84" t="s">
        <v>58</v>
      </c>
      <c r="BP84">
        <v>1920.734993743928</v>
      </c>
      <c r="BQ84">
        <v>432</v>
      </c>
      <c r="BR84">
        <v>120.90625</v>
      </c>
      <c r="BS84">
        <v>120</v>
      </c>
      <c r="BT84">
        <v>4008.2618950735568</v>
      </c>
      <c r="BU84">
        <v>2893.8753765106221</v>
      </c>
      <c r="BV84">
        <v>1114.386518562935</v>
      </c>
      <c r="BW84">
        <v>-2773.028209253343</v>
      </c>
      <c r="BX84">
        <v>0</v>
      </c>
      <c r="BY84">
        <v>12.595057923713741</v>
      </c>
      <c r="BZ84">
        <v>1920.734993743928</v>
      </c>
      <c r="CA84">
        <v>0</v>
      </c>
      <c r="CB84" t="s">
        <v>68</v>
      </c>
      <c r="CC84">
        <v>1727.5243005121649</v>
      </c>
      <c r="CD84">
        <v>432</v>
      </c>
      <c r="CE84">
        <v>120.90625</v>
      </c>
      <c r="CF84">
        <v>120</v>
      </c>
      <c r="CG84">
        <v>3000.068580684489</v>
      </c>
      <c r="CH84">
        <v>2176.734542904413</v>
      </c>
      <c r="CI84">
        <v>823.33403778007641</v>
      </c>
      <c r="CJ84">
        <v>-1944.776994461844</v>
      </c>
      <c r="CK84">
        <v>0</v>
      </c>
      <c r="CL84">
        <v>-0.67353571047965488</v>
      </c>
      <c r="CM84">
        <v>1727.5243005121649</v>
      </c>
      <c r="CN84">
        <v>0</v>
      </c>
    </row>
    <row r="85" spans="1:92" x14ac:dyDescent="0.3">
      <c r="A85" t="s">
        <v>3</v>
      </c>
      <c r="B85" t="s">
        <v>27</v>
      </c>
      <c r="C85" t="s">
        <v>143</v>
      </c>
      <c r="D85" t="s">
        <v>132</v>
      </c>
      <c r="E85" t="s">
        <v>60</v>
      </c>
      <c r="F85" t="s">
        <v>142</v>
      </c>
      <c r="G85" t="s">
        <v>136</v>
      </c>
      <c r="H85" t="s">
        <v>135</v>
      </c>
      <c r="K85">
        <v>5110</v>
      </c>
      <c r="L85">
        <v>24</v>
      </c>
      <c r="M85">
        <v>25.22</v>
      </c>
      <c r="N85">
        <v>23.16</v>
      </c>
      <c r="O85">
        <v>22.39</v>
      </c>
      <c r="P85">
        <v>30.74</v>
      </c>
      <c r="Q85">
        <v>30.74</v>
      </c>
      <c r="R85">
        <v>22.81</v>
      </c>
      <c r="S85">
        <v>21.95</v>
      </c>
      <c r="T85">
        <v>27.37</v>
      </c>
      <c r="U85">
        <v>27.37</v>
      </c>
      <c r="V85">
        <v>22.98</v>
      </c>
      <c r="W85">
        <v>22.17</v>
      </c>
      <c r="X85">
        <v>4555</v>
      </c>
      <c r="Y85">
        <v>0.89138943248532287</v>
      </c>
      <c r="Z85">
        <v>0</v>
      </c>
      <c r="AA85">
        <v>0</v>
      </c>
      <c r="AB85">
        <v>555</v>
      </c>
      <c r="AC85">
        <v>0.1086105675146771</v>
      </c>
      <c r="AD85">
        <v>8076</v>
      </c>
      <c r="AE85">
        <v>0.92191780821917813</v>
      </c>
      <c r="AF85">
        <v>0</v>
      </c>
      <c r="AG85">
        <v>0</v>
      </c>
      <c r="AH85">
        <v>684</v>
      </c>
      <c r="AI85">
        <v>7.8082191780821916E-2</v>
      </c>
      <c r="AJ85">
        <v>112</v>
      </c>
      <c r="AK85">
        <v>2.1917808219178079E-2</v>
      </c>
      <c r="AL85">
        <v>3</v>
      </c>
      <c r="AM85">
        <v>5.8708414872798433E-4</v>
      </c>
      <c r="AN85">
        <v>4995</v>
      </c>
      <c r="AO85">
        <v>0.97749510763209391</v>
      </c>
      <c r="AP85">
        <v>112</v>
      </c>
      <c r="AQ85">
        <v>1.278538812785388E-2</v>
      </c>
      <c r="AR85">
        <v>266</v>
      </c>
      <c r="AS85">
        <v>3.0365296803652971E-2</v>
      </c>
      <c r="AT85">
        <v>8382</v>
      </c>
      <c r="AU85">
        <v>0.95684931506849313</v>
      </c>
      <c r="AV85">
        <v>0</v>
      </c>
      <c r="AW85">
        <v>0</v>
      </c>
      <c r="AX85">
        <v>591</v>
      </c>
      <c r="AY85">
        <v>0.11565557729941291</v>
      </c>
      <c r="AZ85">
        <v>8169</v>
      </c>
      <c r="BA85">
        <v>0.93253424657534245</v>
      </c>
      <c r="BB85">
        <v>0</v>
      </c>
      <c r="BC85">
        <v>0</v>
      </c>
      <c r="BD85">
        <v>1883</v>
      </c>
      <c r="BE85">
        <v>0.21495433789954341</v>
      </c>
      <c r="BF85">
        <v>6877</v>
      </c>
      <c r="BG85">
        <v>0.78504566210045668</v>
      </c>
      <c r="BH85">
        <v>3276.96</v>
      </c>
      <c r="BI85">
        <v>712.27</v>
      </c>
      <c r="BJ85">
        <v>2748.1</v>
      </c>
      <c r="BK85">
        <v>46.477260696259833</v>
      </c>
      <c r="BL85">
        <v>1938.14</v>
      </c>
      <c r="BM85">
        <v>60.66</v>
      </c>
      <c r="BN85">
        <v>0</v>
      </c>
      <c r="BO85" t="s">
        <v>58</v>
      </c>
      <c r="BP85">
        <v>2076.3157238883609</v>
      </c>
      <c r="BQ85">
        <v>207</v>
      </c>
      <c r="BR85">
        <v>255.19499999999999</v>
      </c>
      <c r="BS85">
        <v>386.36999999999989</v>
      </c>
      <c r="BT85">
        <v>4033.4606517526049</v>
      </c>
      <c r="BU85">
        <v>2923.2363315299208</v>
      </c>
      <c r="BV85">
        <v>1110.2243202226839</v>
      </c>
      <c r="BW85">
        <v>-2816.803819053524</v>
      </c>
      <c r="BX85">
        <v>0</v>
      </c>
      <c r="BY85">
        <v>11.093891189280839</v>
      </c>
      <c r="BZ85">
        <v>2076.3157238883609</v>
      </c>
      <c r="CA85">
        <v>0</v>
      </c>
      <c r="CB85" t="s">
        <v>68</v>
      </c>
      <c r="CC85">
        <v>1883.292270162088</v>
      </c>
      <c r="CD85">
        <v>207</v>
      </c>
      <c r="CE85">
        <v>255.19499999999999</v>
      </c>
      <c r="CF85">
        <v>386.36999999999989</v>
      </c>
      <c r="CG85">
        <v>3008.3580518535359</v>
      </c>
      <c r="CH85">
        <v>2196.3097088461732</v>
      </c>
      <c r="CI85">
        <v>812.0483430073632</v>
      </c>
      <c r="CJ85">
        <v>-1972.8766693184971</v>
      </c>
      <c r="CK85">
        <v>0</v>
      </c>
      <c r="CL85">
        <v>-0.75411237295111277</v>
      </c>
      <c r="CM85">
        <v>1883.292270162088</v>
      </c>
      <c r="CN85">
        <v>0</v>
      </c>
    </row>
    <row r="86" spans="1:92" x14ac:dyDescent="0.3">
      <c r="A86" t="s">
        <v>3</v>
      </c>
      <c r="B86" t="s">
        <v>27</v>
      </c>
      <c r="C86" t="s">
        <v>143</v>
      </c>
      <c r="D86" t="s">
        <v>132</v>
      </c>
      <c r="E86" t="s">
        <v>61</v>
      </c>
      <c r="F86" t="s">
        <v>142</v>
      </c>
      <c r="G86" t="s">
        <v>136</v>
      </c>
      <c r="H86" t="s">
        <v>135</v>
      </c>
      <c r="K86">
        <v>8760</v>
      </c>
      <c r="L86">
        <v>24</v>
      </c>
      <c r="M86">
        <v>24</v>
      </c>
      <c r="N86">
        <v>22.26</v>
      </c>
      <c r="O86">
        <v>22.26</v>
      </c>
      <c r="P86">
        <v>28.26</v>
      </c>
      <c r="Q86">
        <v>28.26</v>
      </c>
      <c r="R86">
        <v>21.64</v>
      </c>
      <c r="S86">
        <v>21.64</v>
      </c>
      <c r="T86">
        <v>26.13</v>
      </c>
      <c r="U86">
        <v>26.13</v>
      </c>
      <c r="V86">
        <v>21.95</v>
      </c>
      <c r="W86">
        <v>21.95</v>
      </c>
      <c r="X86">
        <v>0</v>
      </c>
      <c r="Y86">
        <v>0</v>
      </c>
      <c r="Z86">
        <v>8760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8760</v>
      </c>
      <c r="AG86">
        <v>1</v>
      </c>
      <c r="AH86">
        <v>0</v>
      </c>
      <c r="AI86">
        <v>0</v>
      </c>
      <c r="AJ86">
        <v>3</v>
      </c>
      <c r="AK86">
        <v>3.4246575342465748E-4</v>
      </c>
      <c r="AL86">
        <v>0</v>
      </c>
      <c r="AM86">
        <v>0</v>
      </c>
      <c r="AN86">
        <v>8757</v>
      </c>
      <c r="AO86">
        <v>0.99965753424657533</v>
      </c>
      <c r="AP86">
        <v>3</v>
      </c>
      <c r="AQ86">
        <v>3.4246575342465748E-4</v>
      </c>
      <c r="AR86">
        <v>0</v>
      </c>
      <c r="AS86">
        <v>0</v>
      </c>
      <c r="AT86">
        <v>8757</v>
      </c>
      <c r="AU86">
        <v>0.99965753424657533</v>
      </c>
      <c r="AV86">
        <v>0</v>
      </c>
      <c r="AW86">
        <v>0</v>
      </c>
      <c r="AX86">
        <v>2153</v>
      </c>
      <c r="AY86">
        <v>0.2457762557077626</v>
      </c>
      <c r="AZ86">
        <v>6607</v>
      </c>
      <c r="BA86">
        <v>0.75422374429223749</v>
      </c>
      <c r="BB86">
        <v>0</v>
      </c>
      <c r="BC86">
        <v>0</v>
      </c>
      <c r="BD86">
        <v>2153</v>
      </c>
      <c r="BE86">
        <v>0.2457762557077626</v>
      </c>
      <c r="BF86">
        <v>6607</v>
      </c>
      <c r="BG86">
        <v>0.75422374429223749</v>
      </c>
      <c r="BH86">
        <v>2901.39</v>
      </c>
      <c r="BI86">
        <v>606.80999999999995</v>
      </c>
      <c r="BJ86">
        <v>2385.81</v>
      </c>
      <c r="BK86">
        <v>45.70713425136293</v>
      </c>
      <c r="BL86">
        <v>394.92</v>
      </c>
      <c r="BM86">
        <v>228.5</v>
      </c>
      <c r="BN86">
        <v>0</v>
      </c>
      <c r="BO86" t="s">
        <v>58</v>
      </c>
      <c r="BP86">
        <v>1193.68606477204</v>
      </c>
      <c r="BQ86">
        <v>81</v>
      </c>
      <c r="BR86">
        <v>54.728125000000041</v>
      </c>
      <c r="BS86">
        <v>0</v>
      </c>
      <c r="BT86">
        <v>3496.206493575171</v>
      </c>
      <c r="BU86">
        <v>2498.9581557788201</v>
      </c>
      <c r="BV86">
        <v>997.24833779635082</v>
      </c>
      <c r="BW86">
        <v>-2439.432490271287</v>
      </c>
      <c r="BX86">
        <v>0</v>
      </c>
      <c r="BY86">
        <v>1.1839364681568441</v>
      </c>
      <c r="BZ86">
        <v>1193.68606477204</v>
      </c>
      <c r="CA86">
        <v>0</v>
      </c>
      <c r="CB86" t="s">
        <v>68</v>
      </c>
      <c r="CC86">
        <v>1014.868288400131</v>
      </c>
      <c r="CD86">
        <v>81</v>
      </c>
      <c r="CE86">
        <v>54.728125000000041</v>
      </c>
      <c r="CF86">
        <v>0</v>
      </c>
      <c r="CG86">
        <v>2615.5536606129731</v>
      </c>
      <c r="CH86">
        <v>1874.9447857474361</v>
      </c>
      <c r="CI86">
        <v>740.60887486553656</v>
      </c>
      <c r="CJ86">
        <v>-1736.3827517755581</v>
      </c>
      <c r="CK86">
        <v>0</v>
      </c>
      <c r="CL86">
        <v>-3.0745437283712821E-2</v>
      </c>
      <c r="CM86">
        <v>1014.868288400131</v>
      </c>
      <c r="CN86">
        <v>0</v>
      </c>
    </row>
    <row r="87" spans="1:92" x14ac:dyDescent="0.3">
      <c r="A87" t="s">
        <v>3</v>
      </c>
      <c r="B87" t="s">
        <v>27</v>
      </c>
      <c r="C87" t="s">
        <v>143</v>
      </c>
      <c r="D87" t="s">
        <v>132</v>
      </c>
      <c r="E87" t="s">
        <v>64</v>
      </c>
      <c r="F87" t="s">
        <v>142</v>
      </c>
      <c r="G87" t="s">
        <v>136</v>
      </c>
      <c r="H87" t="s">
        <v>135</v>
      </c>
      <c r="K87">
        <v>8760</v>
      </c>
      <c r="L87">
        <v>24</v>
      </c>
      <c r="M87">
        <v>24</v>
      </c>
      <c r="N87">
        <v>22.26</v>
      </c>
      <c r="O87">
        <v>22.26</v>
      </c>
      <c r="P87">
        <v>28.26</v>
      </c>
      <c r="Q87">
        <v>28.26</v>
      </c>
      <c r="R87">
        <v>21.65</v>
      </c>
      <c r="S87">
        <v>21.65</v>
      </c>
      <c r="T87">
        <v>26.13</v>
      </c>
      <c r="U87">
        <v>26.13</v>
      </c>
      <c r="V87">
        <v>21.96</v>
      </c>
      <c r="W87">
        <v>21.96</v>
      </c>
      <c r="X87">
        <v>0</v>
      </c>
      <c r="Y87">
        <v>0</v>
      </c>
      <c r="Z87">
        <v>8760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8760</v>
      </c>
      <c r="AG87">
        <v>1</v>
      </c>
      <c r="AH87">
        <v>0</v>
      </c>
      <c r="AI87">
        <v>0</v>
      </c>
      <c r="AJ87">
        <v>3</v>
      </c>
      <c r="AK87">
        <v>3.4246575342465748E-4</v>
      </c>
      <c r="AL87">
        <v>0</v>
      </c>
      <c r="AM87">
        <v>0</v>
      </c>
      <c r="AN87">
        <v>8757</v>
      </c>
      <c r="AO87">
        <v>0.99965753424657533</v>
      </c>
      <c r="AP87">
        <v>3</v>
      </c>
      <c r="AQ87">
        <v>3.4246575342465748E-4</v>
      </c>
      <c r="AR87">
        <v>0</v>
      </c>
      <c r="AS87">
        <v>0</v>
      </c>
      <c r="AT87">
        <v>8757</v>
      </c>
      <c r="AU87">
        <v>0.99965753424657533</v>
      </c>
      <c r="AV87">
        <v>0</v>
      </c>
      <c r="AW87">
        <v>0</v>
      </c>
      <c r="AX87">
        <v>2131</v>
      </c>
      <c r="AY87">
        <v>0.24326484018264841</v>
      </c>
      <c r="AZ87">
        <v>6629</v>
      </c>
      <c r="BA87">
        <v>0.75673515981735162</v>
      </c>
      <c r="BB87">
        <v>0</v>
      </c>
      <c r="BC87">
        <v>0</v>
      </c>
      <c r="BD87">
        <v>2131</v>
      </c>
      <c r="BE87">
        <v>0.24326484018264841</v>
      </c>
      <c r="BF87">
        <v>6629</v>
      </c>
      <c r="BG87">
        <v>0.75673515981735162</v>
      </c>
      <c r="BH87">
        <v>2909.89</v>
      </c>
      <c r="BI87">
        <v>613.26</v>
      </c>
      <c r="BJ87">
        <v>2397.6999999999998</v>
      </c>
      <c r="BK87">
        <v>45.688993407972077</v>
      </c>
      <c r="BL87">
        <v>396.87</v>
      </c>
      <c r="BM87">
        <v>226.33</v>
      </c>
      <c r="BN87">
        <v>0</v>
      </c>
      <c r="BO87" t="s">
        <v>58</v>
      </c>
      <c r="BP87">
        <v>1189.083260734544</v>
      </c>
      <c r="BQ87">
        <v>81</v>
      </c>
      <c r="BR87">
        <v>54.728125000000041</v>
      </c>
      <c r="BS87">
        <v>0</v>
      </c>
      <c r="BT87">
        <v>3500.7604068352898</v>
      </c>
      <c r="BU87">
        <v>2503.487354898044</v>
      </c>
      <c r="BV87">
        <v>997.27305193724578</v>
      </c>
      <c r="BW87">
        <v>-2448.6262818361752</v>
      </c>
      <c r="BX87">
        <v>0</v>
      </c>
      <c r="BY87">
        <v>1.2210107354289901</v>
      </c>
      <c r="BZ87">
        <v>1189.083260734544</v>
      </c>
      <c r="CA87">
        <v>0</v>
      </c>
      <c r="CB87" t="s">
        <v>68</v>
      </c>
      <c r="CC87">
        <v>1014.56929078622</v>
      </c>
      <c r="CD87">
        <v>81</v>
      </c>
      <c r="CE87">
        <v>54.728125000000041</v>
      </c>
      <c r="CF87">
        <v>0</v>
      </c>
      <c r="CG87">
        <v>2617.771673355453</v>
      </c>
      <c r="CH87">
        <v>1878.3711831361979</v>
      </c>
      <c r="CI87">
        <v>739.40049021925506</v>
      </c>
      <c r="CJ87">
        <v>-1738.9110174315549</v>
      </c>
      <c r="CK87">
        <v>0</v>
      </c>
      <c r="CL87">
        <v>-1.9490137678417341E-2</v>
      </c>
      <c r="CM87">
        <v>1014.56929078622</v>
      </c>
      <c r="CN87">
        <v>0</v>
      </c>
    </row>
    <row r="88" spans="1:92" x14ac:dyDescent="0.3">
      <c r="A88" t="s">
        <v>3</v>
      </c>
      <c r="B88" t="s">
        <v>27</v>
      </c>
      <c r="C88" t="s">
        <v>143</v>
      </c>
      <c r="D88" t="s">
        <v>132</v>
      </c>
      <c r="E88" t="s">
        <v>65</v>
      </c>
      <c r="F88" t="s">
        <v>142</v>
      </c>
      <c r="G88" t="s">
        <v>136</v>
      </c>
      <c r="H88" t="s">
        <v>135</v>
      </c>
      <c r="K88">
        <v>8760</v>
      </c>
      <c r="L88">
        <v>24</v>
      </c>
      <c r="M88">
        <v>24</v>
      </c>
      <c r="N88">
        <v>22.3</v>
      </c>
      <c r="O88">
        <v>22.3</v>
      </c>
      <c r="P88">
        <v>29.24</v>
      </c>
      <c r="Q88">
        <v>29.24</v>
      </c>
      <c r="R88">
        <v>21.84</v>
      </c>
      <c r="S88">
        <v>21.84</v>
      </c>
      <c r="T88">
        <v>26.62</v>
      </c>
      <c r="U88">
        <v>26.62</v>
      </c>
      <c r="V88">
        <v>22.07</v>
      </c>
      <c r="W88">
        <v>22.07</v>
      </c>
      <c r="X88">
        <v>0</v>
      </c>
      <c r="Y88">
        <v>0</v>
      </c>
      <c r="Z88">
        <v>8760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8760</v>
      </c>
      <c r="AG88">
        <v>1</v>
      </c>
      <c r="AH88">
        <v>0</v>
      </c>
      <c r="AI88">
        <v>0</v>
      </c>
      <c r="AJ88">
        <v>28</v>
      </c>
      <c r="AK88">
        <v>3.1963470319634701E-3</v>
      </c>
      <c r="AL88">
        <v>0</v>
      </c>
      <c r="AM88">
        <v>0</v>
      </c>
      <c r="AN88">
        <v>8732</v>
      </c>
      <c r="AO88">
        <v>0.99680365296803652</v>
      </c>
      <c r="AP88">
        <v>28</v>
      </c>
      <c r="AQ88">
        <v>3.1963470319634701E-3</v>
      </c>
      <c r="AR88">
        <v>0</v>
      </c>
      <c r="AS88">
        <v>0</v>
      </c>
      <c r="AT88">
        <v>8732</v>
      </c>
      <c r="AU88">
        <v>0.99680365296803652</v>
      </c>
      <c r="AV88">
        <v>0</v>
      </c>
      <c r="AW88">
        <v>0</v>
      </c>
      <c r="AX88">
        <v>2173</v>
      </c>
      <c r="AY88">
        <v>0.24805936073059359</v>
      </c>
      <c r="AZ88">
        <v>6587</v>
      </c>
      <c r="BA88">
        <v>0.75194063926940635</v>
      </c>
      <c r="BB88">
        <v>0</v>
      </c>
      <c r="BC88">
        <v>0</v>
      </c>
      <c r="BD88">
        <v>2173</v>
      </c>
      <c r="BE88">
        <v>0.24805936073059359</v>
      </c>
      <c r="BF88">
        <v>6587</v>
      </c>
      <c r="BG88">
        <v>0.75194063926940635</v>
      </c>
      <c r="BH88">
        <v>4898.72</v>
      </c>
      <c r="BI88">
        <v>946.63</v>
      </c>
      <c r="BJ88">
        <v>4066.02</v>
      </c>
      <c r="BK88">
        <v>46.113478041171312</v>
      </c>
      <c r="BL88">
        <v>686.26</v>
      </c>
      <c r="BM88">
        <v>338.13</v>
      </c>
      <c r="BN88">
        <v>0</v>
      </c>
      <c r="BO88" t="s">
        <v>58</v>
      </c>
      <c r="BP88">
        <v>1482.8717193828741</v>
      </c>
      <c r="BQ88">
        <v>81</v>
      </c>
      <c r="BR88">
        <v>60.662500000000023</v>
      </c>
      <c r="BS88">
        <v>0</v>
      </c>
      <c r="BT88">
        <v>3685.9177057045072</v>
      </c>
      <c r="BU88">
        <v>2662.1528285917639</v>
      </c>
      <c r="BV88">
        <v>1023.764877112743</v>
      </c>
      <c r="BW88">
        <v>-2345.370035984386</v>
      </c>
      <c r="BX88">
        <v>0</v>
      </c>
      <c r="BY88">
        <v>0.66154966275257721</v>
      </c>
      <c r="BZ88">
        <v>1482.8717193828741</v>
      </c>
      <c r="CA88">
        <v>0</v>
      </c>
      <c r="CB88" t="s">
        <v>59</v>
      </c>
      <c r="CC88">
        <v>1377.2013073253399</v>
      </c>
      <c r="CD88">
        <v>81</v>
      </c>
      <c r="CE88">
        <v>60.662500000000023</v>
      </c>
      <c r="CF88">
        <v>0</v>
      </c>
      <c r="CG88">
        <v>3213.6145780807692</v>
      </c>
      <c r="CH88">
        <v>2326.1368350939929</v>
      </c>
      <c r="CI88">
        <v>887.47774298677632</v>
      </c>
      <c r="CJ88">
        <v>-1977.1017929531249</v>
      </c>
      <c r="CK88">
        <v>0</v>
      </c>
      <c r="CL88">
        <v>-0.97397780230380704</v>
      </c>
      <c r="CM88">
        <v>1377.2013073253399</v>
      </c>
      <c r="CN88">
        <v>0</v>
      </c>
    </row>
    <row r="89" spans="1:92" x14ac:dyDescent="0.3">
      <c r="A89" t="s">
        <v>3</v>
      </c>
      <c r="B89" t="s">
        <v>27</v>
      </c>
      <c r="C89" t="s">
        <v>143</v>
      </c>
      <c r="D89" t="s">
        <v>132</v>
      </c>
      <c r="E89" t="s">
        <v>66</v>
      </c>
      <c r="F89" t="s">
        <v>142</v>
      </c>
      <c r="G89" t="s">
        <v>136</v>
      </c>
      <c r="H89" t="s">
        <v>135</v>
      </c>
      <c r="K89">
        <v>8760</v>
      </c>
      <c r="L89">
        <v>24</v>
      </c>
      <c r="M89">
        <v>24</v>
      </c>
      <c r="N89">
        <v>22.05</v>
      </c>
      <c r="O89">
        <v>22.05</v>
      </c>
      <c r="P89">
        <v>24.87</v>
      </c>
      <c r="Q89">
        <v>24.87</v>
      </c>
      <c r="R89">
        <v>21.29</v>
      </c>
      <c r="S89">
        <v>21.29</v>
      </c>
      <c r="T89">
        <v>24.44</v>
      </c>
      <c r="U89">
        <v>24.44</v>
      </c>
      <c r="V89">
        <v>21.67</v>
      </c>
      <c r="W89">
        <v>21.67</v>
      </c>
      <c r="X89">
        <v>0</v>
      </c>
      <c r="Y89">
        <v>0</v>
      </c>
      <c r="Z89">
        <v>8760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8760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8760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8760</v>
      </c>
      <c r="AU89">
        <v>1</v>
      </c>
      <c r="AV89">
        <v>0</v>
      </c>
      <c r="AW89">
        <v>0</v>
      </c>
      <c r="AX89">
        <v>2344</v>
      </c>
      <c r="AY89">
        <v>0.26757990867579912</v>
      </c>
      <c r="AZ89">
        <v>6416</v>
      </c>
      <c r="BA89">
        <v>0.73242009132420094</v>
      </c>
      <c r="BB89">
        <v>0</v>
      </c>
      <c r="BC89">
        <v>0</v>
      </c>
      <c r="BD89">
        <v>2344</v>
      </c>
      <c r="BE89">
        <v>0.26757990867579912</v>
      </c>
      <c r="BF89">
        <v>6416</v>
      </c>
      <c r="BG89">
        <v>0.73242009132420094</v>
      </c>
      <c r="BH89">
        <v>0</v>
      </c>
      <c r="BI89">
        <v>0</v>
      </c>
      <c r="BJ89">
        <v>0</v>
      </c>
      <c r="BL89">
        <v>56.17</v>
      </c>
      <c r="BM89">
        <v>74.349999999999994</v>
      </c>
      <c r="BN89">
        <v>0</v>
      </c>
      <c r="BO89" t="s">
        <v>62</v>
      </c>
      <c r="BP89">
        <v>139.1149976752755</v>
      </c>
      <c r="BQ89">
        <v>81</v>
      </c>
      <c r="BR89">
        <v>39.825000000000003</v>
      </c>
      <c r="BS89">
        <v>0</v>
      </c>
      <c r="BT89">
        <v>0</v>
      </c>
      <c r="BU89">
        <v>0</v>
      </c>
      <c r="BV89">
        <v>0</v>
      </c>
      <c r="BW89">
        <v>21.96215148324324</v>
      </c>
      <c r="BX89">
        <v>0</v>
      </c>
      <c r="BY89">
        <v>-3.6721538079677032</v>
      </c>
      <c r="BZ89">
        <v>139.1149976752755</v>
      </c>
      <c r="CA89">
        <v>0</v>
      </c>
      <c r="CB89" t="s">
        <v>62</v>
      </c>
      <c r="CC89">
        <v>129.443553866375</v>
      </c>
      <c r="CD89">
        <v>81</v>
      </c>
      <c r="CE89">
        <v>39.825000000000003</v>
      </c>
      <c r="CF89">
        <v>0</v>
      </c>
      <c r="CG89">
        <v>0</v>
      </c>
      <c r="CH89">
        <v>0</v>
      </c>
      <c r="CI89">
        <v>0</v>
      </c>
      <c r="CJ89">
        <v>11.449530770435331</v>
      </c>
      <c r="CK89">
        <v>0</v>
      </c>
      <c r="CL89">
        <v>-2.8309769040603499</v>
      </c>
      <c r="CM89">
        <v>129.443553866375</v>
      </c>
      <c r="CN89">
        <v>0</v>
      </c>
    </row>
    <row r="90" spans="1:92" x14ac:dyDescent="0.3">
      <c r="A90" t="s">
        <v>3</v>
      </c>
      <c r="B90" t="s">
        <v>28</v>
      </c>
      <c r="C90" t="s">
        <v>144</v>
      </c>
      <c r="D90" t="s">
        <v>132</v>
      </c>
      <c r="E90" t="s">
        <v>53</v>
      </c>
      <c r="F90" t="s">
        <v>142</v>
      </c>
      <c r="G90" t="s">
        <v>136</v>
      </c>
      <c r="H90" t="s">
        <v>137</v>
      </c>
      <c r="K90">
        <v>5110</v>
      </c>
      <c r="L90">
        <v>31.86</v>
      </c>
      <c r="M90">
        <v>31.86</v>
      </c>
      <c r="N90">
        <v>21.96</v>
      </c>
      <c r="O90">
        <v>20.41</v>
      </c>
      <c r="P90">
        <v>31.12</v>
      </c>
      <c r="Q90">
        <v>31.12</v>
      </c>
      <c r="R90">
        <v>21.82</v>
      </c>
      <c r="S90">
        <v>20.329999999999998</v>
      </c>
      <c r="T90">
        <v>31.35</v>
      </c>
      <c r="U90">
        <v>31.35</v>
      </c>
      <c r="V90">
        <v>21.89</v>
      </c>
      <c r="W90">
        <v>20.37</v>
      </c>
      <c r="X90">
        <v>578</v>
      </c>
      <c r="Y90">
        <v>0.1131115459882583</v>
      </c>
      <c r="Z90">
        <v>3281</v>
      </c>
      <c r="AA90">
        <v>0.64207436399217221</v>
      </c>
      <c r="AB90">
        <v>1251</v>
      </c>
      <c r="AC90">
        <v>0.2448140900195695</v>
      </c>
      <c r="AD90">
        <v>591</v>
      </c>
      <c r="AE90">
        <v>6.7465753424657535E-2</v>
      </c>
      <c r="AF90">
        <v>5932</v>
      </c>
      <c r="AG90">
        <v>0.67716894977168951</v>
      </c>
      <c r="AH90">
        <v>2237</v>
      </c>
      <c r="AI90">
        <v>0.25536529680365289</v>
      </c>
      <c r="AJ90">
        <v>682</v>
      </c>
      <c r="AK90">
        <v>0.13346379647749509</v>
      </c>
      <c r="AL90">
        <v>647</v>
      </c>
      <c r="AM90">
        <v>0.12661448140900189</v>
      </c>
      <c r="AN90">
        <v>3781</v>
      </c>
      <c r="AO90">
        <v>0.73992172211350293</v>
      </c>
      <c r="AP90">
        <v>682</v>
      </c>
      <c r="AQ90">
        <v>7.7853881278538817E-2</v>
      </c>
      <c r="AR90">
        <v>2208</v>
      </c>
      <c r="AS90">
        <v>0.25205479452054802</v>
      </c>
      <c r="AT90">
        <v>5870</v>
      </c>
      <c r="AU90">
        <v>0.67009132420091322</v>
      </c>
      <c r="AV90">
        <v>226</v>
      </c>
      <c r="AW90">
        <v>4.4227005870841489E-2</v>
      </c>
      <c r="AX90">
        <v>1987</v>
      </c>
      <c r="AY90">
        <v>0.38884540117416833</v>
      </c>
      <c r="AZ90">
        <v>6547</v>
      </c>
      <c r="BA90">
        <v>0.74737442922374431</v>
      </c>
      <c r="BB90">
        <v>226</v>
      </c>
      <c r="BC90">
        <v>2.579908675799087E-2</v>
      </c>
      <c r="BD90">
        <v>5234</v>
      </c>
      <c r="BE90">
        <v>0.59748858447488584</v>
      </c>
      <c r="BF90">
        <v>3300</v>
      </c>
      <c r="BG90">
        <v>0.37671232876712329</v>
      </c>
      <c r="BH90">
        <v>6171.82</v>
      </c>
      <c r="BI90">
        <v>1142.79</v>
      </c>
      <c r="BJ90">
        <v>4492.6000000000004</v>
      </c>
      <c r="BK90">
        <v>45.437056707902158</v>
      </c>
      <c r="BL90">
        <v>0</v>
      </c>
      <c r="BM90">
        <v>0</v>
      </c>
      <c r="BN90">
        <v>0</v>
      </c>
    </row>
    <row r="91" spans="1:92" x14ac:dyDescent="0.3">
      <c r="A91" t="s">
        <v>3</v>
      </c>
      <c r="B91" t="s">
        <v>28</v>
      </c>
      <c r="C91" t="s">
        <v>144</v>
      </c>
      <c r="D91" t="s">
        <v>132</v>
      </c>
      <c r="E91" t="s">
        <v>54</v>
      </c>
      <c r="F91" t="s">
        <v>142</v>
      </c>
      <c r="G91" t="s">
        <v>136</v>
      </c>
      <c r="H91" t="s">
        <v>137</v>
      </c>
      <c r="K91">
        <v>5110</v>
      </c>
      <c r="L91">
        <v>24</v>
      </c>
      <c r="M91">
        <v>25.03</v>
      </c>
      <c r="N91">
        <v>22.53</v>
      </c>
      <c r="O91">
        <v>21.71</v>
      </c>
      <c r="P91">
        <v>26.57</v>
      </c>
      <c r="Q91">
        <v>26.57</v>
      </c>
      <c r="R91">
        <v>21.5</v>
      </c>
      <c r="S91">
        <v>20.95</v>
      </c>
      <c r="T91">
        <v>25.28</v>
      </c>
      <c r="U91">
        <v>25.28</v>
      </c>
      <c r="V91">
        <v>22.01</v>
      </c>
      <c r="W91">
        <v>21.33</v>
      </c>
      <c r="X91">
        <v>0</v>
      </c>
      <c r="Y91">
        <v>0</v>
      </c>
      <c r="Z91">
        <v>2698</v>
      </c>
      <c r="AA91">
        <v>0.52798434442270059</v>
      </c>
      <c r="AB91">
        <v>2412</v>
      </c>
      <c r="AC91">
        <v>0.47201565557729941</v>
      </c>
      <c r="AD91">
        <v>8</v>
      </c>
      <c r="AE91">
        <v>9.1324200913242006E-4</v>
      </c>
      <c r="AF91">
        <v>4067</v>
      </c>
      <c r="AG91">
        <v>0.46426940639269398</v>
      </c>
      <c r="AH91">
        <v>4685</v>
      </c>
      <c r="AI91">
        <v>0.53481735159817356</v>
      </c>
      <c r="AJ91">
        <v>0</v>
      </c>
      <c r="AK91">
        <v>0</v>
      </c>
      <c r="AL91">
        <v>15</v>
      </c>
      <c r="AM91">
        <v>2.935420743639922E-3</v>
      </c>
      <c r="AN91">
        <v>5095</v>
      </c>
      <c r="AO91">
        <v>0.99706457925636005</v>
      </c>
      <c r="AP91">
        <v>0</v>
      </c>
      <c r="AQ91">
        <v>0</v>
      </c>
      <c r="AR91">
        <v>548</v>
      </c>
      <c r="AS91">
        <v>6.2557077625570778E-2</v>
      </c>
      <c r="AT91">
        <v>8212</v>
      </c>
      <c r="AU91">
        <v>0.93744292237442928</v>
      </c>
      <c r="AV91">
        <v>0</v>
      </c>
      <c r="AW91">
        <v>0</v>
      </c>
      <c r="AX91">
        <v>1165</v>
      </c>
      <c r="AY91">
        <v>0.2279843444227006</v>
      </c>
      <c r="AZ91">
        <v>7595</v>
      </c>
      <c r="BA91">
        <v>0.86700913242009137</v>
      </c>
      <c r="BB91">
        <v>0</v>
      </c>
      <c r="BC91">
        <v>0</v>
      </c>
      <c r="BD91">
        <v>2986</v>
      </c>
      <c r="BE91">
        <v>0.34086757990867578</v>
      </c>
      <c r="BF91">
        <v>5774</v>
      </c>
      <c r="BG91">
        <v>0.65913242009132422</v>
      </c>
      <c r="BH91">
        <v>1348.88</v>
      </c>
      <c r="BI91">
        <v>722.68</v>
      </c>
      <c r="BJ91">
        <v>1215.1300000000001</v>
      </c>
      <c r="BK91">
        <v>31.251959644622069</v>
      </c>
      <c r="BL91">
        <v>1116.06</v>
      </c>
      <c r="BM91">
        <v>282.10000000000002</v>
      </c>
      <c r="BN91">
        <v>0</v>
      </c>
      <c r="BO91" t="s">
        <v>55</v>
      </c>
      <c r="BP91">
        <v>1497.110870643847</v>
      </c>
      <c r="BQ91">
        <v>864</v>
      </c>
      <c r="BR91">
        <v>214.60624999999999</v>
      </c>
      <c r="BS91">
        <v>120</v>
      </c>
      <c r="BT91">
        <v>33.923765201309102</v>
      </c>
      <c r="BU91">
        <v>29.779745260854551</v>
      </c>
      <c r="BV91">
        <v>4.1440199404545446</v>
      </c>
      <c r="BW91">
        <v>349.82071299092638</v>
      </c>
      <c r="BX91">
        <v>0</v>
      </c>
      <c r="BY91">
        <v>-85.239857548388272</v>
      </c>
      <c r="BZ91">
        <v>1497.110870643847</v>
      </c>
      <c r="CA91">
        <v>0</v>
      </c>
      <c r="CB91" t="s">
        <v>55</v>
      </c>
      <c r="CC91">
        <v>1471.325166900051</v>
      </c>
      <c r="CD91">
        <v>864</v>
      </c>
      <c r="CE91">
        <v>214.60624999999999</v>
      </c>
      <c r="CF91">
        <v>120</v>
      </c>
      <c r="CG91">
        <v>158.47428684300289</v>
      </c>
      <c r="CH91">
        <v>61.669538530379697</v>
      </c>
      <c r="CI91">
        <v>96.80474831262319</v>
      </c>
      <c r="CJ91">
        <v>206.12619804162151</v>
      </c>
      <c r="CK91">
        <v>0</v>
      </c>
      <c r="CL91">
        <v>-91.881567984573621</v>
      </c>
      <c r="CM91">
        <v>1471.325166900051</v>
      </c>
      <c r="CN91">
        <v>0</v>
      </c>
    </row>
    <row r="92" spans="1:92" x14ac:dyDescent="0.3">
      <c r="A92" t="s">
        <v>3</v>
      </c>
      <c r="B92" t="s">
        <v>28</v>
      </c>
      <c r="C92" t="s">
        <v>144</v>
      </c>
      <c r="D92" t="s">
        <v>132</v>
      </c>
      <c r="E92" t="s">
        <v>57</v>
      </c>
      <c r="F92" t="s">
        <v>142</v>
      </c>
      <c r="G92" t="s">
        <v>136</v>
      </c>
      <c r="H92" t="s">
        <v>137</v>
      </c>
      <c r="K92">
        <v>5110</v>
      </c>
      <c r="L92">
        <v>24</v>
      </c>
      <c r="M92">
        <v>24.74</v>
      </c>
      <c r="N92">
        <v>23.08</v>
      </c>
      <c r="O92">
        <v>22.33</v>
      </c>
      <c r="P92">
        <v>27.42</v>
      </c>
      <c r="Q92">
        <v>27.42</v>
      </c>
      <c r="R92">
        <v>21.94</v>
      </c>
      <c r="S92">
        <v>21.42</v>
      </c>
      <c r="T92">
        <v>25.71</v>
      </c>
      <c r="U92">
        <v>25.71</v>
      </c>
      <c r="V92">
        <v>22.51</v>
      </c>
      <c r="W92">
        <v>21.87</v>
      </c>
      <c r="X92">
        <v>0</v>
      </c>
      <c r="Y92">
        <v>0</v>
      </c>
      <c r="Z92">
        <v>1995</v>
      </c>
      <c r="AA92">
        <v>0.3904109589041096</v>
      </c>
      <c r="AB92">
        <v>3115</v>
      </c>
      <c r="AC92">
        <v>0.6095890410958904</v>
      </c>
      <c r="AD92">
        <v>7</v>
      </c>
      <c r="AE92">
        <v>7.9908675799086762E-4</v>
      </c>
      <c r="AF92">
        <v>2953</v>
      </c>
      <c r="AG92">
        <v>0.33710045662100457</v>
      </c>
      <c r="AH92">
        <v>5800</v>
      </c>
      <c r="AI92">
        <v>0.66210045662100458</v>
      </c>
      <c r="AJ92">
        <v>0</v>
      </c>
      <c r="AK92">
        <v>0</v>
      </c>
      <c r="AL92">
        <v>1</v>
      </c>
      <c r="AM92">
        <v>1.9569471624266151E-4</v>
      </c>
      <c r="AN92">
        <v>5109</v>
      </c>
      <c r="AO92">
        <v>0.9998043052837573</v>
      </c>
      <c r="AP92">
        <v>0</v>
      </c>
      <c r="AQ92">
        <v>0</v>
      </c>
      <c r="AR92">
        <v>245</v>
      </c>
      <c r="AS92">
        <v>2.796803652968036E-2</v>
      </c>
      <c r="AT92">
        <v>8515</v>
      </c>
      <c r="AU92">
        <v>0.97203196347031962</v>
      </c>
      <c r="AV92">
        <v>0</v>
      </c>
      <c r="AW92">
        <v>0</v>
      </c>
      <c r="AX92">
        <v>598</v>
      </c>
      <c r="AY92">
        <v>0.1170254403131115</v>
      </c>
      <c r="AZ92">
        <v>8162</v>
      </c>
      <c r="BA92">
        <v>0.93173515981735155</v>
      </c>
      <c r="BB92">
        <v>0</v>
      </c>
      <c r="BC92">
        <v>0</v>
      </c>
      <c r="BD92">
        <v>1885</v>
      </c>
      <c r="BE92">
        <v>0.21518264840182649</v>
      </c>
      <c r="BF92">
        <v>6875</v>
      </c>
      <c r="BG92">
        <v>0.78481735159817356</v>
      </c>
      <c r="BH92">
        <v>1003.43</v>
      </c>
      <c r="BI92">
        <v>591.28</v>
      </c>
      <c r="BJ92">
        <v>698.29</v>
      </c>
      <c r="BK92">
        <v>39.205372157810999</v>
      </c>
      <c r="BL92">
        <v>1401.77</v>
      </c>
      <c r="BM92">
        <v>40.770000000000003</v>
      </c>
      <c r="BN92">
        <v>0</v>
      </c>
      <c r="BO92" t="s">
        <v>55</v>
      </c>
      <c r="BP92">
        <v>1191.8490405688569</v>
      </c>
      <c r="BQ92">
        <v>864</v>
      </c>
      <c r="BR92">
        <v>120.90625</v>
      </c>
      <c r="BS92">
        <v>120</v>
      </c>
      <c r="BT92">
        <v>273.81032203399349</v>
      </c>
      <c r="BU92">
        <v>139.5050348711641</v>
      </c>
      <c r="BV92">
        <v>134.30528716282939</v>
      </c>
      <c r="BW92">
        <v>-107.94379170518771</v>
      </c>
      <c r="BX92">
        <v>0</v>
      </c>
      <c r="BY92">
        <v>-78.923739759949058</v>
      </c>
      <c r="BZ92">
        <v>1191.8490405688569</v>
      </c>
      <c r="CA92">
        <v>0</v>
      </c>
      <c r="CB92" t="s">
        <v>55</v>
      </c>
      <c r="CC92">
        <v>1150.7665556677391</v>
      </c>
      <c r="CD92">
        <v>864</v>
      </c>
      <c r="CE92">
        <v>120.90625</v>
      </c>
      <c r="CF92">
        <v>120</v>
      </c>
      <c r="CG92">
        <v>253.5792219045484</v>
      </c>
      <c r="CH92">
        <v>78.664958715594423</v>
      </c>
      <c r="CI92">
        <v>174.91426318895401</v>
      </c>
      <c r="CJ92">
        <v>-114.7665582585643</v>
      </c>
      <c r="CK92">
        <v>0</v>
      </c>
      <c r="CL92">
        <v>-92.952357978245345</v>
      </c>
      <c r="CM92">
        <v>1150.7665556677391</v>
      </c>
      <c r="CN92">
        <v>0</v>
      </c>
    </row>
    <row r="93" spans="1:92" x14ac:dyDescent="0.3">
      <c r="A93" t="s">
        <v>3</v>
      </c>
      <c r="B93" t="s">
        <v>28</v>
      </c>
      <c r="C93" t="s">
        <v>144</v>
      </c>
      <c r="D93" t="s">
        <v>132</v>
      </c>
      <c r="E93" t="s">
        <v>60</v>
      </c>
      <c r="F93" t="s">
        <v>142</v>
      </c>
      <c r="G93" t="s">
        <v>136</v>
      </c>
      <c r="H93" t="s">
        <v>137</v>
      </c>
      <c r="K93">
        <v>5110</v>
      </c>
      <c r="L93">
        <v>24</v>
      </c>
      <c r="M93">
        <v>24.93</v>
      </c>
      <c r="N93">
        <v>23.01</v>
      </c>
      <c r="O93">
        <v>22.27</v>
      </c>
      <c r="P93">
        <v>27.67</v>
      </c>
      <c r="Q93">
        <v>27.67</v>
      </c>
      <c r="R93">
        <v>21.98</v>
      </c>
      <c r="S93">
        <v>21.43</v>
      </c>
      <c r="T93">
        <v>25.83</v>
      </c>
      <c r="U93">
        <v>25.83</v>
      </c>
      <c r="V93">
        <v>22.5</v>
      </c>
      <c r="W93">
        <v>21.85</v>
      </c>
      <c r="X93">
        <v>4477</v>
      </c>
      <c r="Y93">
        <v>0.87612524461839525</v>
      </c>
      <c r="Z93">
        <v>0</v>
      </c>
      <c r="AA93">
        <v>0</v>
      </c>
      <c r="AB93">
        <v>633</v>
      </c>
      <c r="AC93">
        <v>0.1238747553816047</v>
      </c>
      <c r="AD93">
        <v>8002</v>
      </c>
      <c r="AE93">
        <v>0.91347031963470315</v>
      </c>
      <c r="AF93">
        <v>0</v>
      </c>
      <c r="AG93">
        <v>0</v>
      </c>
      <c r="AH93">
        <v>758</v>
      </c>
      <c r="AI93">
        <v>8.6529680365296804E-2</v>
      </c>
      <c r="AJ93">
        <v>0</v>
      </c>
      <c r="AK93">
        <v>0</v>
      </c>
      <c r="AL93">
        <v>2</v>
      </c>
      <c r="AM93">
        <v>3.9138943248532291E-4</v>
      </c>
      <c r="AN93">
        <v>5108</v>
      </c>
      <c r="AO93">
        <v>0.99960861056751471</v>
      </c>
      <c r="AP93">
        <v>0</v>
      </c>
      <c r="AQ93">
        <v>0</v>
      </c>
      <c r="AR93">
        <v>261</v>
      </c>
      <c r="AS93">
        <v>2.9794520547945201E-2</v>
      </c>
      <c r="AT93">
        <v>8499</v>
      </c>
      <c r="AU93">
        <v>0.97020547945205482</v>
      </c>
      <c r="AV93">
        <v>0</v>
      </c>
      <c r="AW93">
        <v>0</v>
      </c>
      <c r="AX93">
        <v>688</v>
      </c>
      <c r="AY93">
        <v>0.1346379647749511</v>
      </c>
      <c r="AZ93">
        <v>8072</v>
      </c>
      <c r="BA93">
        <v>0.9214611872146119</v>
      </c>
      <c r="BB93">
        <v>0</v>
      </c>
      <c r="BC93">
        <v>0</v>
      </c>
      <c r="BD93">
        <v>2011</v>
      </c>
      <c r="BE93">
        <v>0.22956621004566211</v>
      </c>
      <c r="BF93">
        <v>6749</v>
      </c>
      <c r="BG93">
        <v>0.77043378995433787</v>
      </c>
      <c r="BH93">
        <v>1075.2</v>
      </c>
      <c r="BI93">
        <v>600.72</v>
      </c>
      <c r="BJ93">
        <v>745.32</v>
      </c>
      <c r="BK93">
        <v>39.387778091826121</v>
      </c>
      <c r="BL93">
        <v>1342.38</v>
      </c>
      <c r="BM93">
        <v>63.89</v>
      </c>
      <c r="BN93">
        <v>0</v>
      </c>
      <c r="BO93" t="s">
        <v>68</v>
      </c>
      <c r="BP93">
        <v>1219.0814880546709</v>
      </c>
      <c r="BQ93">
        <v>207</v>
      </c>
      <c r="BR93">
        <v>255.19499999999999</v>
      </c>
      <c r="BS93">
        <v>386.36999999999989</v>
      </c>
      <c r="BT93">
        <v>886.34096991146566</v>
      </c>
      <c r="BU93">
        <v>361.34694088054118</v>
      </c>
      <c r="BV93">
        <v>524.99402903092448</v>
      </c>
      <c r="BW93">
        <v>-519.5402977024894</v>
      </c>
      <c r="BX93">
        <v>0</v>
      </c>
      <c r="BY93">
        <v>3.7158158456948058</v>
      </c>
      <c r="BZ93">
        <v>1219.0814880546709</v>
      </c>
      <c r="CA93">
        <v>0</v>
      </c>
      <c r="CB93" t="s">
        <v>68</v>
      </c>
      <c r="CC93">
        <v>1166.9342304972349</v>
      </c>
      <c r="CD93">
        <v>207</v>
      </c>
      <c r="CE93">
        <v>255.19499999999999</v>
      </c>
      <c r="CF93">
        <v>386.36999999999989</v>
      </c>
      <c r="CG93">
        <v>961.25836256288085</v>
      </c>
      <c r="CH93">
        <v>366.79645973766031</v>
      </c>
      <c r="CI93">
        <v>594.46190282522059</v>
      </c>
      <c r="CJ93">
        <v>-650.92751954634366</v>
      </c>
      <c r="CK93">
        <v>0</v>
      </c>
      <c r="CL93">
        <v>8.0383874806982476</v>
      </c>
      <c r="CM93">
        <v>1166.9342304972349</v>
      </c>
      <c r="CN93">
        <v>0</v>
      </c>
    </row>
    <row r="94" spans="1:92" x14ac:dyDescent="0.3">
      <c r="A94" t="s">
        <v>3</v>
      </c>
      <c r="B94" t="s">
        <v>28</v>
      </c>
      <c r="C94" t="s">
        <v>144</v>
      </c>
      <c r="D94" t="s">
        <v>132</v>
      </c>
      <c r="E94" t="s">
        <v>61</v>
      </c>
      <c r="F94" t="s">
        <v>142</v>
      </c>
      <c r="G94" t="s">
        <v>136</v>
      </c>
      <c r="H94" t="s">
        <v>137</v>
      </c>
      <c r="K94">
        <v>8760</v>
      </c>
      <c r="L94">
        <v>24</v>
      </c>
      <c r="M94">
        <v>24</v>
      </c>
      <c r="N94">
        <v>22</v>
      </c>
      <c r="O94">
        <v>22</v>
      </c>
      <c r="P94">
        <v>26.23</v>
      </c>
      <c r="Q94">
        <v>26.23</v>
      </c>
      <c r="R94">
        <v>21.21</v>
      </c>
      <c r="S94">
        <v>21.21</v>
      </c>
      <c r="T94">
        <v>25.12</v>
      </c>
      <c r="U94">
        <v>25.12</v>
      </c>
      <c r="V94">
        <v>21.61</v>
      </c>
      <c r="W94">
        <v>21.61</v>
      </c>
      <c r="X94">
        <v>0</v>
      </c>
      <c r="Y94">
        <v>0</v>
      </c>
      <c r="Z94">
        <v>8760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8760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8760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8760</v>
      </c>
      <c r="AU94">
        <v>1</v>
      </c>
      <c r="AV94">
        <v>0</v>
      </c>
      <c r="AW94">
        <v>0</v>
      </c>
      <c r="AX94">
        <v>2605</v>
      </c>
      <c r="AY94">
        <v>0.2973744292237443</v>
      </c>
      <c r="AZ94">
        <v>6155</v>
      </c>
      <c r="BA94">
        <v>0.70262557077625576</v>
      </c>
      <c r="BB94">
        <v>0</v>
      </c>
      <c r="BC94">
        <v>0</v>
      </c>
      <c r="BD94">
        <v>2605</v>
      </c>
      <c r="BE94">
        <v>0.2973744292237443</v>
      </c>
      <c r="BF94">
        <v>6155</v>
      </c>
      <c r="BG94">
        <v>0.70262557077625576</v>
      </c>
      <c r="BH94">
        <v>1068.1199999999999</v>
      </c>
      <c r="BI94">
        <v>514.78</v>
      </c>
      <c r="BJ94">
        <v>719.26</v>
      </c>
      <c r="BK94">
        <v>38.707665320153552</v>
      </c>
      <c r="BL94">
        <v>157.82</v>
      </c>
      <c r="BM94">
        <v>267.44</v>
      </c>
      <c r="BN94">
        <v>0</v>
      </c>
      <c r="BO94" t="s">
        <v>68</v>
      </c>
      <c r="BP94">
        <v>554.86713264812056</v>
      </c>
      <c r="BQ94">
        <v>81</v>
      </c>
      <c r="BR94">
        <v>54.728125000000041</v>
      </c>
      <c r="BS94">
        <v>0</v>
      </c>
      <c r="BT94">
        <v>805.88067700260626</v>
      </c>
      <c r="BU94">
        <v>325.28229913418579</v>
      </c>
      <c r="BV94">
        <v>480.59837786842053</v>
      </c>
      <c r="BW94">
        <v>-387.61061539231542</v>
      </c>
      <c r="BX94">
        <v>0</v>
      </c>
      <c r="BY94">
        <v>0.86894603782957347</v>
      </c>
      <c r="BZ94">
        <v>554.86713264812056</v>
      </c>
      <c r="CA94">
        <v>0</v>
      </c>
      <c r="CB94" t="s">
        <v>68</v>
      </c>
      <c r="CC94">
        <v>497.18489720141559</v>
      </c>
      <c r="CD94">
        <v>81</v>
      </c>
      <c r="CE94">
        <v>54.728125000000041</v>
      </c>
      <c r="CF94">
        <v>0</v>
      </c>
      <c r="CG94">
        <v>871.05851984912442</v>
      </c>
      <c r="CH94">
        <v>330.36077383690662</v>
      </c>
      <c r="CI94">
        <v>540.69774601221786</v>
      </c>
      <c r="CJ94">
        <v>-512.98284205907237</v>
      </c>
      <c r="CK94">
        <v>0</v>
      </c>
      <c r="CL94">
        <v>3.381094411363506</v>
      </c>
      <c r="CM94">
        <v>497.18489720141559</v>
      </c>
      <c r="CN94">
        <v>0</v>
      </c>
    </row>
    <row r="95" spans="1:92" x14ac:dyDescent="0.3">
      <c r="A95" t="s">
        <v>3</v>
      </c>
      <c r="B95" t="s">
        <v>28</v>
      </c>
      <c r="C95" t="s">
        <v>144</v>
      </c>
      <c r="D95" t="s">
        <v>132</v>
      </c>
      <c r="E95" t="s">
        <v>64</v>
      </c>
      <c r="F95" t="s">
        <v>142</v>
      </c>
      <c r="G95" t="s">
        <v>136</v>
      </c>
      <c r="H95" t="s">
        <v>137</v>
      </c>
      <c r="K95">
        <v>8760</v>
      </c>
      <c r="L95">
        <v>24</v>
      </c>
      <c r="M95">
        <v>24</v>
      </c>
      <c r="N95">
        <v>22</v>
      </c>
      <c r="O95">
        <v>22</v>
      </c>
      <c r="P95">
        <v>26.23</v>
      </c>
      <c r="Q95">
        <v>26.23</v>
      </c>
      <c r="R95">
        <v>21.21</v>
      </c>
      <c r="S95">
        <v>21.21</v>
      </c>
      <c r="T95">
        <v>25.12</v>
      </c>
      <c r="U95">
        <v>25.12</v>
      </c>
      <c r="V95">
        <v>21.61</v>
      </c>
      <c r="W95">
        <v>21.61</v>
      </c>
      <c r="X95">
        <v>0</v>
      </c>
      <c r="Y95">
        <v>0</v>
      </c>
      <c r="Z95">
        <v>8760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8760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8760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8760</v>
      </c>
      <c r="AU95">
        <v>1</v>
      </c>
      <c r="AV95">
        <v>0</v>
      </c>
      <c r="AW95">
        <v>0</v>
      </c>
      <c r="AX95">
        <v>2606</v>
      </c>
      <c r="AY95">
        <v>0.29748858447488591</v>
      </c>
      <c r="AZ95">
        <v>6154</v>
      </c>
      <c r="BA95">
        <v>0.7025114155251142</v>
      </c>
      <c r="BB95">
        <v>0</v>
      </c>
      <c r="BC95">
        <v>0</v>
      </c>
      <c r="BD95">
        <v>2606</v>
      </c>
      <c r="BE95">
        <v>0.29748858447488591</v>
      </c>
      <c r="BF95">
        <v>6154</v>
      </c>
      <c r="BG95">
        <v>0.7025114155251142</v>
      </c>
      <c r="BH95">
        <v>1072.3900000000001</v>
      </c>
      <c r="BI95">
        <v>519.02</v>
      </c>
      <c r="BJ95">
        <v>724.71</v>
      </c>
      <c r="BK95">
        <v>38.712521955813671</v>
      </c>
      <c r="BL95">
        <v>158.41</v>
      </c>
      <c r="BM95">
        <v>266.86</v>
      </c>
      <c r="BN95">
        <v>0</v>
      </c>
      <c r="BO95" t="s">
        <v>68</v>
      </c>
      <c r="BP95">
        <v>552.45944474650742</v>
      </c>
      <c r="BQ95">
        <v>81</v>
      </c>
      <c r="BR95">
        <v>54.728125000000041</v>
      </c>
      <c r="BS95">
        <v>0</v>
      </c>
      <c r="BT95">
        <v>807.73131603327533</v>
      </c>
      <c r="BU95">
        <v>326.61666451796742</v>
      </c>
      <c r="BV95">
        <v>481.11465151530791</v>
      </c>
      <c r="BW95">
        <v>-391.95591566037842</v>
      </c>
      <c r="BX95">
        <v>0</v>
      </c>
      <c r="BY95">
        <v>0.95591937361041346</v>
      </c>
      <c r="BZ95">
        <v>552.45944474650742</v>
      </c>
      <c r="CA95">
        <v>0</v>
      </c>
      <c r="CB95" t="s">
        <v>68</v>
      </c>
      <c r="CC95">
        <v>496.91874719192441</v>
      </c>
      <c r="CD95">
        <v>81</v>
      </c>
      <c r="CE95">
        <v>54.728125000000041</v>
      </c>
      <c r="CF95">
        <v>0</v>
      </c>
      <c r="CG95">
        <v>872.67040287295958</v>
      </c>
      <c r="CH95">
        <v>331.75238069006019</v>
      </c>
      <c r="CI95">
        <v>540.91802218289945</v>
      </c>
      <c r="CJ95">
        <v>-515.0007424155599</v>
      </c>
      <c r="CK95">
        <v>0</v>
      </c>
      <c r="CL95">
        <v>3.5209617345246902</v>
      </c>
      <c r="CM95">
        <v>496.91874719192441</v>
      </c>
      <c r="CN95">
        <v>0</v>
      </c>
    </row>
    <row r="96" spans="1:92" x14ac:dyDescent="0.3">
      <c r="A96" t="s">
        <v>3</v>
      </c>
      <c r="B96" t="s">
        <v>28</v>
      </c>
      <c r="C96" t="s">
        <v>144</v>
      </c>
      <c r="D96" t="s">
        <v>132</v>
      </c>
      <c r="E96" t="s">
        <v>65</v>
      </c>
      <c r="F96" t="s">
        <v>142</v>
      </c>
      <c r="G96" t="s">
        <v>136</v>
      </c>
      <c r="H96" t="s">
        <v>137</v>
      </c>
      <c r="K96">
        <v>8760</v>
      </c>
      <c r="L96">
        <v>24</v>
      </c>
      <c r="M96">
        <v>24</v>
      </c>
      <c r="N96">
        <v>22.02</v>
      </c>
      <c r="O96">
        <v>22.02</v>
      </c>
      <c r="P96">
        <v>26.96</v>
      </c>
      <c r="Q96">
        <v>26.96</v>
      </c>
      <c r="R96">
        <v>21.29</v>
      </c>
      <c r="S96">
        <v>21.29</v>
      </c>
      <c r="T96">
        <v>25.48</v>
      </c>
      <c r="U96">
        <v>25.48</v>
      </c>
      <c r="V96">
        <v>21.65</v>
      </c>
      <c r="W96">
        <v>21.65</v>
      </c>
      <c r="X96">
        <v>0</v>
      </c>
      <c r="Y96">
        <v>0</v>
      </c>
      <c r="Z96">
        <v>8760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8760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8760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8760</v>
      </c>
      <c r="AU96">
        <v>1</v>
      </c>
      <c r="AV96">
        <v>0</v>
      </c>
      <c r="AW96">
        <v>0</v>
      </c>
      <c r="AX96">
        <v>2628</v>
      </c>
      <c r="AY96">
        <v>0.3</v>
      </c>
      <c r="AZ96">
        <v>6132</v>
      </c>
      <c r="BA96">
        <v>0.7</v>
      </c>
      <c r="BB96">
        <v>0</v>
      </c>
      <c r="BC96">
        <v>0</v>
      </c>
      <c r="BD96">
        <v>2628</v>
      </c>
      <c r="BE96">
        <v>0.3</v>
      </c>
      <c r="BF96">
        <v>6132</v>
      </c>
      <c r="BG96">
        <v>0.7</v>
      </c>
      <c r="BH96">
        <v>2161.23</v>
      </c>
      <c r="BI96">
        <v>787.25</v>
      </c>
      <c r="BJ96">
        <v>1631.03</v>
      </c>
      <c r="BK96">
        <v>39.148171323619472</v>
      </c>
      <c r="BL96">
        <v>265.17</v>
      </c>
      <c r="BM96">
        <v>399.05</v>
      </c>
      <c r="BN96">
        <v>0</v>
      </c>
      <c r="BO96" t="s">
        <v>68</v>
      </c>
      <c r="BP96">
        <v>763.75204449830051</v>
      </c>
      <c r="BQ96">
        <v>81</v>
      </c>
      <c r="BR96">
        <v>60.662500000000023</v>
      </c>
      <c r="BS96">
        <v>0</v>
      </c>
      <c r="BT96">
        <v>902.51197661645438</v>
      </c>
      <c r="BU96">
        <v>392.33210490111202</v>
      </c>
      <c r="BV96">
        <v>510.17987171534241</v>
      </c>
      <c r="BW96">
        <v>-280.34992196231019</v>
      </c>
      <c r="BX96">
        <v>0</v>
      </c>
      <c r="BY96">
        <v>-7.2510155843701796E-2</v>
      </c>
      <c r="BZ96">
        <v>763.75204449830051</v>
      </c>
      <c r="CA96">
        <v>0</v>
      </c>
      <c r="CB96" t="s">
        <v>68</v>
      </c>
      <c r="CC96">
        <v>703.03955820089845</v>
      </c>
      <c r="CD96">
        <v>81</v>
      </c>
      <c r="CE96">
        <v>60.662500000000023</v>
      </c>
      <c r="CF96">
        <v>0</v>
      </c>
      <c r="CG96">
        <v>1003.1796561048091</v>
      </c>
      <c r="CH96">
        <v>400.41388253926999</v>
      </c>
      <c r="CI96">
        <v>602.76577356553867</v>
      </c>
      <c r="CJ96">
        <v>-442.72424619476499</v>
      </c>
      <c r="CK96">
        <v>0</v>
      </c>
      <c r="CL96">
        <v>0.92164829085493238</v>
      </c>
      <c r="CM96">
        <v>703.03955820089845</v>
      </c>
      <c r="CN96">
        <v>0</v>
      </c>
    </row>
    <row r="97" spans="1:92" x14ac:dyDescent="0.3">
      <c r="A97" t="s">
        <v>3</v>
      </c>
      <c r="B97" t="s">
        <v>28</v>
      </c>
      <c r="C97" t="s">
        <v>144</v>
      </c>
      <c r="D97" t="s">
        <v>132</v>
      </c>
      <c r="E97" t="s">
        <v>66</v>
      </c>
      <c r="F97" t="s">
        <v>142</v>
      </c>
      <c r="G97" t="s">
        <v>136</v>
      </c>
      <c r="H97" t="s">
        <v>137</v>
      </c>
      <c r="K97">
        <v>8760</v>
      </c>
      <c r="L97">
        <v>24</v>
      </c>
      <c r="M97">
        <v>24</v>
      </c>
      <c r="N97">
        <v>21.99</v>
      </c>
      <c r="O97">
        <v>21.99</v>
      </c>
      <c r="P97">
        <v>24.7</v>
      </c>
      <c r="Q97">
        <v>24.7</v>
      </c>
      <c r="R97">
        <v>21.2</v>
      </c>
      <c r="S97">
        <v>21.2</v>
      </c>
      <c r="T97">
        <v>24.35</v>
      </c>
      <c r="U97">
        <v>24.35</v>
      </c>
      <c r="V97">
        <v>21.59</v>
      </c>
      <c r="W97">
        <v>21.59</v>
      </c>
      <c r="X97">
        <v>0</v>
      </c>
      <c r="Y97">
        <v>0</v>
      </c>
      <c r="Z97">
        <v>8760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8760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8760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8760</v>
      </c>
      <c r="AU97">
        <v>1</v>
      </c>
      <c r="AV97">
        <v>0</v>
      </c>
      <c r="AW97">
        <v>0</v>
      </c>
      <c r="AX97">
        <v>2507</v>
      </c>
      <c r="AY97">
        <v>0.28618721461187208</v>
      </c>
      <c r="AZ97">
        <v>6253</v>
      </c>
      <c r="BA97">
        <v>0.71381278538812787</v>
      </c>
      <c r="BB97">
        <v>0</v>
      </c>
      <c r="BC97">
        <v>0</v>
      </c>
      <c r="BD97">
        <v>2507</v>
      </c>
      <c r="BE97">
        <v>0.28618721461187208</v>
      </c>
      <c r="BF97">
        <v>6253</v>
      </c>
      <c r="BG97">
        <v>0.71381278538812787</v>
      </c>
      <c r="BH97">
        <v>0</v>
      </c>
      <c r="BI97">
        <v>0</v>
      </c>
      <c r="BJ97">
        <v>0</v>
      </c>
      <c r="BL97">
        <v>45.71</v>
      </c>
      <c r="BM97">
        <v>81.25</v>
      </c>
      <c r="BN97">
        <v>0</v>
      </c>
      <c r="BO97" t="s">
        <v>62</v>
      </c>
      <c r="BP97">
        <v>126.2145668116612</v>
      </c>
      <c r="BQ97">
        <v>81</v>
      </c>
      <c r="BR97">
        <v>39.825000000000003</v>
      </c>
      <c r="BS97">
        <v>0</v>
      </c>
      <c r="BT97">
        <v>0</v>
      </c>
      <c r="BU97">
        <v>0</v>
      </c>
      <c r="BV97">
        <v>0</v>
      </c>
      <c r="BW97">
        <v>8.3257485554494171</v>
      </c>
      <c r="BX97">
        <v>0</v>
      </c>
      <c r="BY97">
        <v>-2.9361817437881679</v>
      </c>
      <c r="BZ97">
        <v>126.2145668116612</v>
      </c>
      <c r="CA97">
        <v>0</v>
      </c>
      <c r="CB97" t="s">
        <v>70</v>
      </c>
      <c r="CC97">
        <v>134.25328300984049</v>
      </c>
      <c r="CD97">
        <v>81</v>
      </c>
      <c r="CE97">
        <v>39.825000000000003</v>
      </c>
      <c r="CF97">
        <v>0</v>
      </c>
      <c r="CG97">
        <v>0</v>
      </c>
      <c r="CH97">
        <v>0</v>
      </c>
      <c r="CI97">
        <v>0</v>
      </c>
      <c r="CJ97">
        <v>-61.41859681662919</v>
      </c>
      <c r="CK97">
        <v>0</v>
      </c>
      <c r="CL97">
        <v>74.846879826469674</v>
      </c>
      <c r="CM97">
        <v>134.25328300984049</v>
      </c>
      <c r="CN97">
        <v>0</v>
      </c>
    </row>
    <row r="98" spans="1:92" x14ac:dyDescent="0.3">
      <c r="A98" t="s">
        <v>3</v>
      </c>
      <c r="B98" t="s">
        <v>29</v>
      </c>
      <c r="C98" t="s">
        <v>145</v>
      </c>
      <c r="D98" t="s">
        <v>132</v>
      </c>
      <c r="E98" t="s">
        <v>53</v>
      </c>
      <c r="F98" t="s">
        <v>142</v>
      </c>
      <c r="G98" t="s">
        <v>136</v>
      </c>
      <c r="H98" t="s">
        <v>138</v>
      </c>
      <c r="K98">
        <v>5110</v>
      </c>
      <c r="L98">
        <v>31.86</v>
      </c>
      <c r="M98">
        <v>31.86</v>
      </c>
      <c r="N98">
        <v>21.95</v>
      </c>
      <c r="O98">
        <v>20.41</v>
      </c>
      <c r="P98">
        <v>31.12</v>
      </c>
      <c r="Q98">
        <v>31.12</v>
      </c>
      <c r="R98">
        <v>21.82</v>
      </c>
      <c r="S98">
        <v>20.329999999999998</v>
      </c>
      <c r="T98">
        <v>31.35</v>
      </c>
      <c r="U98">
        <v>31.35</v>
      </c>
      <c r="V98">
        <v>21.89</v>
      </c>
      <c r="W98">
        <v>20.37</v>
      </c>
      <c r="X98">
        <v>577</v>
      </c>
      <c r="Y98">
        <v>0.1129158512720157</v>
      </c>
      <c r="Z98">
        <v>3281</v>
      </c>
      <c r="AA98">
        <v>0.64207436399217221</v>
      </c>
      <c r="AB98">
        <v>1252</v>
      </c>
      <c r="AC98">
        <v>0.24500978473581209</v>
      </c>
      <c r="AD98">
        <v>590</v>
      </c>
      <c r="AE98">
        <v>6.7351598173515978E-2</v>
      </c>
      <c r="AF98">
        <v>5932</v>
      </c>
      <c r="AG98">
        <v>0.67716894977168951</v>
      </c>
      <c r="AH98">
        <v>2238</v>
      </c>
      <c r="AI98">
        <v>0.2554794520547945</v>
      </c>
      <c r="AJ98">
        <v>682</v>
      </c>
      <c r="AK98">
        <v>0.13346379647749509</v>
      </c>
      <c r="AL98">
        <v>648</v>
      </c>
      <c r="AM98">
        <v>0.12681017612524459</v>
      </c>
      <c r="AN98">
        <v>3780</v>
      </c>
      <c r="AO98">
        <v>0.73972602739726023</v>
      </c>
      <c r="AP98">
        <v>682</v>
      </c>
      <c r="AQ98">
        <v>7.7853881278538817E-2</v>
      </c>
      <c r="AR98">
        <v>2209</v>
      </c>
      <c r="AS98">
        <v>0.25216894977168952</v>
      </c>
      <c r="AT98">
        <v>5869</v>
      </c>
      <c r="AU98">
        <v>0.66997716894977166</v>
      </c>
      <c r="AV98">
        <v>226</v>
      </c>
      <c r="AW98">
        <v>4.4227005870841489E-2</v>
      </c>
      <c r="AX98">
        <v>1987</v>
      </c>
      <c r="AY98">
        <v>0.38884540117416833</v>
      </c>
      <c r="AZ98">
        <v>6547</v>
      </c>
      <c r="BA98">
        <v>0.74737442922374431</v>
      </c>
      <c r="BB98">
        <v>226</v>
      </c>
      <c r="BC98">
        <v>2.579908675799087E-2</v>
      </c>
      <c r="BD98">
        <v>5234</v>
      </c>
      <c r="BE98">
        <v>0.59748858447488584</v>
      </c>
      <c r="BF98">
        <v>3300</v>
      </c>
      <c r="BG98">
        <v>0.37671232876712329</v>
      </c>
      <c r="BH98">
        <v>6171.61</v>
      </c>
      <c r="BI98">
        <v>1142.99</v>
      </c>
      <c r="BJ98">
        <v>4492.6000000000004</v>
      </c>
      <c r="BK98">
        <v>45.436475344578817</v>
      </c>
      <c r="BL98">
        <v>0</v>
      </c>
      <c r="BM98">
        <v>0</v>
      </c>
      <c r="BN98">
        <v>0</v>
      </c>
    </row>
    <row r="99" spans="1:92" x14ac:dyDescent="0.3">
      <c r="A99" t="s">
        <v>3</v>
      </c>
      <c r="B99" t="s">
        <v>29</v>
      </c>
      <c r="C99" t="s">
        <v>145</v>
      </c>
      <c r="D99" t="s">
        <v>132</v>
      </c>
      <c r="E99" t="s">
        <v>54</v>
      </c>
      <c r="F99" t="s">
        <v>142</v>
      </c>
      <c r="G99" t="s">
        <v>136</v>
      </c>
      <c r="H99" t="s">
        <v>138</v>
      </c>
      <c r="K99">
        <v>5110</v>
      </c>
      <c r="L99">
        <v>24</v>
      </c>
      <c r="M99">
        <v>25.04</v>
      </c>
      <c r="N99">
        <v>22.53</v>
      </c>
      <c r="O99">
        <v>21.71</v>
      </c>
      <c r="P99">
        <v>26.57</v>
      </c>
      <c r="Q99">
        <v>26.57</v>
      </c>
      <c r="R99">
        <v>21.5</v>
      </c>
      <c r="S99">
        <v>20.96</v>
      </c>
      <c r="T99">
        <v>25.29</v>
      </c>
      <c r="U99">
        <v>25.29</v>
      </c>
      <c r="V99">
        <v>22.02</v>
      </c>
      <c r="W99">
        <v>21.33</v>
      </c>
      <c r="X99">
        <v>0</v>
      </c>
      <c r="Y99">
        <v>0</v>
      </c>
      <c r="Z99">
        <v>2696</v>
      </c>
      <c r="AA99">
        <v>0.5275929549902153</v>
      </c>
      <c r="AB99">
        <v>2414</v>
      </c>
      <c r="AC99">
        <v>0.47240704500978481</v>
      </c>
      <c r="AD99">
        <v>8</v>
      </c>
      <c r="AE99">
        <v>9.1324200913242006E-4</v>
      </c>
      <c r="AF99">
        <v>4063</v>
      </c>
      <c r="AG99">
        <v>0.46381278538812792</v>
      </c>
      <c r="AH99">
        <v>4689</v>
      </c>
      <c r="AI99">
        <v>0.53527397260273968</v>
      </c>
      <c r="AJ99">
        <v>0</v>
      </c>
      <c r="AK99">
        <v>0</v>
      </c>
      <c r="AL99">
        <v>15</v>
      </c>
      <c r="AM99">
        <v>2.935420743639922E-3</v>
      </c>
      <c r="AN99">
        <v>5095</v>
      </c>
      <c r="AO99">
        <v>0.99706457925636005</v>
      </c>
      <c r="AP99">
        <v>0</v>
      </c>
      <c r="AQ99">
        <v>0</v>
      </c>
      <c r="AR99">
        <v>547</v>
      </c>
      <c r="AS99">
        <v>6.2442922374429222E-2</v>
      </c>
      <c r="AT99">
        <v>8213</v>
      </c>
      <c r="AU99">
        <v>0.93755707762557072</v>
      </c>
      <c r="AV99">
        <v>0</v>
      </c>
      <c r="AW99">
        <v>0</v>
      </c>
      <c r="AX99">
        <v>1163</v>
      </c>
      <c r="AY99">
        <v>0.22759295499021531</v>
      </c>
      <c r="AZ99">
        <v>7597</v>
      </c>
      <c r="BA99">
        <v>0.86723744292237448</v>
      </c>
      <c r="BB99">
        <v>0</v>
      </c>
      <c r="BC99">
        <v>0</v>
      </c>
      <c r="BD99">
        <v>2982</v>
      </c>
      <c r="BE99">
        <v>0.34041095890410961</v>
      </c>
      <c r="BF99">
        <v>5778</v>
      </c>
      <c r="BG99">
        <v>0.65958904109589045</v>
      </c>
      <c r="BH99">
        <v>1348.5</v>
      </c>
      <c r="BI99">
        <v>723.6</v>
      </c>
      <c r="BJ99">
        <v>1215.1300000000001</v>
      </c>
      <c r="BK99">
        <v>31.252435160860831</v>
      </c>
      <c r="BL99">
        <v>1118.49</v>
      </c>
      <c r="BM99">
        <v>281.44</v>
      </c>
      <c r="BN99">
        <v>0</v>
      </c>
      <c r="BO99" t="s">
        <v>55</v>
      </c>
      <c r="BP99">
        <v>1499.1315569559749</v>
      </c>
      <c r="BQ99">
        <v>864</v>
      </c>
      <c r="BR99">
        <v>214.60624999999999</v>
      </c>
      <c r="BS99">
        <v>120</v>
      </c>
      <c r="BT99">
        <v>33.782339921464107</v>
      </c>
      <c r="BU99">
        <v>29.779745260854551</v>
      </c>
      <c r="BV99">
        <v>4.0025946606095566</v>
      </c>
      <c r="BW99">
        <v>352.18073498807149</v>
      </c>
      <c r="BX99">
        <v>0</v>
      </c>
      <c r="BY99">
        <v>-85.437767953560524</v>
      </c>
      <c r="BZ99">
        <v>1499.1315569559749</v>
      </c>
      <c r="CA99">
        <v>0</v>
      </c>
      <c r="CB99" t="s">
        <v>55</v>
      </c>
      <c r="CC99">
        <v>1471.153796410963</v>
      </c>
      <c r="CD99">
        <v>864</v>
      </c>
      <c r="CE99">
        <v>214.60624999999999</v>
      </c>
      <c r="CF99">
        <v>120</v>
      </c>
      <c r="CG99">
        <v>158.36889786178111</v>
      </c>
      <c r="CH99">
        <v>61.669538530379697</v>
      </c>
      <c r="CI99">
        <v>96.699359331401354</v>
      </c>
      <c r="CJ99">
        <v>208.24507256600489</v>
      </c>
      <c r="CK99">
        <v>0</v>
      </c>
      <c r="CL99">
        <v>-94.066424016823476</v>
      </c>
      <c r="CM99">
        <v>1471.153796410963</v>
      </c>
      <c r="CN99">
        <v>0</v>
      </c>
    </row>
    <row r="100" spans="1:92" x14ac:dyDescent="0.3">
      <c r="A100" t="s">
        <v>3</v>
      </c>
      <c r="B100" t="s">
        <v>29</v>
      </c>
      <c r="C100" t="s">
        <v>145</v>
      </c>
      <c r="D100" t="s">
        <v>132</v>
      </c>
      <c r="E100" t="s">
        <v>57</v>
      </c>
      <c r="F100" t="s">
        <v>142</v>
      </c>
      <c r="G100" t="s">
        <v>136</v>
      </c>
      <c r="H100" t="s">
        <v>138</v>
      </c>
      <c r="K100">
        <v>5110</v>
      </c>
      <c r="L100">
        <v>24</v>
      </c>
      <c r="M100">
        <v>24.84</v>
      </c>
      <c r="N100">
        <v>23.11</v>
      </c>
      <c r="O100">
        <v>22.36</v>
      </c>
      <c r="P100">
        <v>28.48</v>
      </c>
      <c r="Q100">
        <v>28.48</v>
      </c>
      <c r="R100">
        <v>22.11</v>
      </c>
      <c r="S100">
        <v>21.54</v>
      </c>
      <c r="T100">
        <v>26.24</v>
      </c>
      <c r="U100">
        <v>26.24</v>
      </c>
      <c r="V100">
        <v>22.61</v>
      </c>
      <c r="W100">
        <v>21.95</v>
      </c>
      <c r="X100">
        <v>0</v>
      </c>
      <c r="Y100">
        <v>0</v>
      </c>
      <c r="Z100">
        <v>1887</v>
      </c>
      <c r="AA100">
        <v>0.36927592954990213</v>
      </c>
      <c r="AB100">
        <v>3223</v>
      </c>
      <c r="AC100">
        <v>0.63072407045009782</v>
      </c>
      <c r="AD100">
        <v>10</v>
      </c>
      <c r="AE100">
        <v>1.1415525114155251E-3</v>
      </c>
      <c r="AF100">
        <v>2839</v>
      </c>
      <c r="AG100">
        <v>0.32408675799086761</v>
      </c>
      <c r="AH100">
        <v>5911</v>
      </c>
      <c r="AI100">
        <v>0.67477168949771693</v>
      </c>
      <c r="AJ100">
        <v>1</v>
      </c>
      <c r="AK100">
        <v>1.9569471624266151E-4</v>
      </c>
      <c r="AL100">
        <v>1</v>
      </c>
      <c r="AM100">
        <v>1.9569471624266151E-4</v>
      </c>
      <c r="AN100">
        <v>5108</v>
      </c>
      <c r="AO100">
        <v>0.99960861056751471</v>
      </c>
      <c r="AP100">
        <v>1</v>
      </c>
      <c r="AQ100">
        <v>1.1415525114155249E-4</v>
      </c>
      <c r="AR100">
        <v>232</v>
      </c>
      <c r="AS100">
        <v>2.6484018264840179E-2</v>
      </c>
      <c r="AT100">
        <v>8527</v>
      </c>
      <c r="AU100">
        <v>0.9734018264840183</v>
      </c>
      <c r="AV100">
        <v>0</v>
      </c>
      <c r="AW100">
        <v>0</v>
      </c>
      <c r="AX100">
        <v>589</v>
      </c>
      <c r="AY100">
        <v>0.1152641878669276</v>
      </c>
      <c r="AZ100">
        <v>8171</v>
      </c>
      <c r="BA100">
        <v>0.93276255707762556</v>
      </c>
      <c r="BB100">
        <v>0</v>
      </c>
      <c r="BC100">
        <v>0</v>
      </c>
      <c r="BD100">
        <v>1845</v>
      </c>
      <c r="BE100">
        <v>0.21061643835616439</v>
      </c>
      <c r="BF100">
        <v>6915</v>
      </c>
      <c r="BG100">
        <v>0.78938356164383561</v>
      </c>
      <c r="BH100">
        <v>1556.28</v>
      </c>
      <c r="BI100">
        <v>603.42999999999995</v>
      </c>
      <c r="BJ100">
        <v>1279.58</v>
      </c>
      <c r="BK100">
        <v>41.790497165570969</v>
      </c>
      <c r="BL100">
        <v>1523.89</v>
      </c>
      <c r="BM100">
        <v>40.340000000000003</v>
      </c>
      <c r="BN100">
        <v>0</v>
      </c>
      <c r="BO100" t="s">
        <v>55</v>
      </c>
      <c r="BP100">
        <v>1341.1804426416229</v>
      </c>
      <c r="BQ100">
        <v>864</v>
      </c>
      <c r="BR100">
        <v>120.90625</v>
      </c>
      <c r="BS100">
        <v>120</v>
      </c>
      <c r="BT100">
        <v>419.22536576704141</v>
      </c>
      <c r="BU100">
        <v>298.56257724206517</v>
      </c>
      <c r="BV100">
        <v>120.66278852497619</v>
      </c>
      <c r="BW100">
        <v>-100.45040361203139</v>
      </c>
      <c r="BX100">
        <v>0</v>
      </c>
      <c r="BY100">
        <v>-82.500769513386558</v>
      </c>
      <c r="BZ100">
        <v>1341.1804426416229</v>
      </c>
      <c r="CA100">
        <v>0</v>
      </c>
      <c r="CB100" t="s">
        <v>55</v>
      </c>
      <c r="CC100">
        <v>1278.8964176694831</v>
      </c>
      <c r="CD100">
        <v>864</v>
      </c>
      <c r="CE100">
        <v>120.90625</v>
      </c>
      <c r="CF100">
        <v>120</v>
      </c>
      <c r="CG100">
        <v>353.13508609097772</v>
      </c>
      <c r="CH100">
        <v>194.649257534854</v>
      </c>
      <c r="CI100">
        <v>158.48582855612369</v>
      </c>
      <c r="CJ100">
        <v>-76.965244513224008</v>
      </c>
      <c r="CK100">
        <v>0</v>
      </c>
      <c r="CL100">
        <v>-102.1796739082706</v>
      </c>
      <c r="CM100">
        <v>1278.8964176694831</v>
      </c>
      <c r="CN100">
        <v>0</v>
      </c>
    </row>
    <row r="101" spans="1:92" x14ac:dyDescent="0.3">
      <c r="A101" t="s">
        <v>3</v>
      </c>
      <c r="B101" t="s">
        <v>29</v>
      </c>
      <c r="C101" t="s">
        <v>145</v>
      </c>
      <c r="D101" t="s">
        <v>132</v>
      </c>
      <c r="E101" t="s">
        <v>60</v>
      </c>
      <c r="F101" t="s">
        <v>142</v>
      </c>
      <c r="G101" t="s">
        <v>136</v>
      </c>
      <c r="H101" t="s">
        <v>138</v>
      </c>
      <c r="K101">
        <v>5110</v>
      </c>
      <c r="L101">
        <v>24</v>
      </c>
      <c r="M101">
        <v>25.04</v>
      </c>
      <c r="N101">
        <v>23.05</v>
      </c>
      <c r="O101">
        <v>22.31</v>
      </c>
      <c r="P101">
        <v>28.75</v>
      </c>
      <c r="Q101">
        <v>28.75</v>
      </c>
      <c r="R101">
        <v>22.17</v>
      </c>
      <c r="S101">
        <v>21.56</v>
      </c>
      <c r="T101">
        <v>26.38</v>
      </c>
      <c r="U101">
        <v>26.38</v>
      </c>
      <c r="V101">
        <v>22.61</v>
      </c>
      <c r="W101">
        <v>21.94</v>
      </c>
      <c r="X101">
        <v>4482</v>
      </c>
      <c r="Y101">
        <v>0.87710371819960864</v>
      </c>
      <c r="Z101">
        <v>0</v>
      </c>
      <c r="AA101">
        <v>0</v>
      </c>
      <c r="AB101">
        <v>628</v>
      </c>
      <c r="AC101">
        <v>0.1228962818003914</v>
      </c>
      <c r="AD101">
        <v>8013</v>
      </c>
      <c r="AE101">
        <v>0.91472602739726028</v>
      </c>
      <c r="AF101">
        <v>0</v>
      </c>
      <c r="AG101">
        <v>0</v>
      </c>
      <c r="AH101">
        <v>747</v>
      </c>
      <c r="AI101">
        <v>8.5273972602739723E-2</v>
      </c>
      <c r="AJ101">
        <v>7</v>
      </c>
      <c r="AK101">
        <v>1.3698630136986299E-3</v>
      </c>
      <c r="AL101">
        <v>2</v>
      </c>
      <c r="AM101">
        <v>3.9138943248532291E-4</v>
      </c>
      <c r="AN101">
        <v>5101</v>
      </c>
      <c r="AO101">
        <v>0.99823874755381603</v>
      </c>
      <c r="AP101">
        <v>7</v>
      </c>
      <c r="AQ101">
        <v>7.9908675799086762E-4</v>
      </c>
      <c r="AR101">
        <v>254</v>
      </c>
      <c r="AS101">
        <v>2.8995433789954339E-2</v>
      </c>
      <c r="AT101">
        <v>8499</v>
      </c>
      <c r="AU101">
        <v>0.97020547945205482</v>
      </c>
      <c r="AV101">
        <v>0</v>
      </c>
      <c r="AW101">
        <v>0</v>
      </c>
      <c r="AX101">
        <v>675</v>
      </c>
      <c r="AY101">
        <v>0.1320939334637965</v>
      </c>
      <c r="AZ101">
        <v>8085</v>
      </c>
      <c r="BA101">
        <v>0.92294520547945202</v>
      </c>
      <c r="BB101">
        <v>0</v>
      </c>
      <c r="BC101">
        <v>0</v>
      </c>
      <c r="BD101">
        <v>1962</v>
      </c>
      <c r="BE101">
        <v>0.223972602739726</v>
      </c>
      <c r="BF101">
        <v>6798</v>
      </c>
      <c r="BG101">
        <v>0.77602739726027392</v>
      </c>
      <c r="BH101">
        <v>1709.01</v>
      </c>
      <c r="BI101">
        <v>614.52</v>
      </c>
      <c r="BJ101">
        <v>1422.32</v>
      </c>
      <c r="BK101">
        <v>41.879539135068093</v>
      </c>
      <c r="BL101">
        <v>1474.48</v>
      </c>
      <c r="BM101">
        <v>62.99</v>
      </c>
      <c r="BN101">
        <v>0</v>
      </c>
      <c r="BO101" t="s">
        <v>68</v>
      </c>
      <c r="BP101">
        <v>1467.5182740434209</v>
      </c>
      <c r="BQ101">
        <v>207</v>
      </c>
      <c r="BR101">
        <v>255.19499999999999</v>
      </c>
      <c r="BS101">
        <v>386.36999999999989</v>
      </c>
      <c r="BT101">
        <v>1978.1965315656989</v>
      </c>
      <c r="BU101">
        <v>1419.037013735956</v>
      </c>
      <c r="BV101">
        <v>559.15951782974275</v>
      </c>
      <c r="BW101">
        <v>-1361.8888480757171</v>
      </c>
      <c r="BX101">
        <v>0</v>
      </c>
      <c r="BY101">
        <v>2.6455905534387512</v>
      </c>
      <c r="BZ101">
        <v>1467.5182740434209</v>
      </c>
      <c r="CA101">
        <v>0</v>
      </c>
      <c r="CB101" t="s">
        <v>68</v>
      </c>
      <c r="CC101">
        <v>1386.4887509845851</v>
      </c>
      <c r="CD101">
        <v>207</v>
      </c>
      <c r="CE101">
        <v>255.19499999999999</v>
      </c>
      <c r="CF101">
        <v>386.36999999999989</v>
      </c>
      <c r="CG101">
        <v>2059.1514735165879</v>
      </c>
      <c r="CH101">
        <v>1438.8095917376991</v>
      </c>
      <c r="CI101">
        <v>620.34188177888927</v>
      </c>
      <c r="CJ101">
        <v>-1529.182216662671</v>
      </c>
      <c r="CK101">
        <v>0</v>
      </c>
      <c r="CL101">
        <v>7.9544941306680812</v>
      </c>
      <c r="CM101">
        <v>1386.4887509845851</v>
      </c>
      <c r="CN101">
        <v>0</v>
      </c>
    </row>
    <row r="102" spans="1:92" x14ac:dyDescent="0.3">
      <c r="A102" t="s">
        <v>3</v>
      </c>
      <c r="B102" t="s">
        <v>29</v>
      </c>
      <c r="C102" t="s">
        <v>145</v>
      </c>
      <c r="D102" t="s">
        <v>132</v>
      </c>
      <c r="E102" t="s">
        <v>61</v>
      </c>
      <c r="F102" t="s">
        <v>142</v>
      </c>
      <c r="G102" t="s">
        <v>136</v>
      </c>
      <c r="H102" t="s">
        <v>138</v>
      </c>
      <c r="K102">
        <v>8760</v>
      </c>
      <c r="L102">
        <v>24</v>
      </c>
      <c r="M102">
        <v>24</v>
      </c>
      <c r="N102">
        <v>22.08</v>
      </c>
      <c r="O102">
        <v>22.08</v>
      </c>
      <c r="P102">
        <v>26.99</v>
      </c>
      <c r="Q102">
        <v>26.99</v>
      </c>
      <c r="R102">
        <v>21.34</v>
      </c>
      <c r="S102">
        <v>21.34</v>
      </c>
      <c r="T102">
        <v>25.5</v>
      </c>
      <c r="U102">
        <v>25.5</v>
      </c>
      <c r="V102">
        <v>21.71</v>
      </c>
      <c r="W102">
        <v>21.71</v>
      </c>
      <c r="X102">
        <v>0</v>
      </c>
      <c r="Y102">
        <v>0</v>
      </c>
      <c r="Z102">
        <v>8760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8760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8760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8760</v>
      </c>
      <c r="AU102">
        <v>1</v>
      </c>
      <c r="AV102">
        <v>0</v>
      </c>
      <c r="AW102">
        <v>0</v>
      </c>
      <c r="AX102">
        <v>2407</v>
      </c>
      <c r="AY102">
        <v>0.27477168949771691</v>
      </c>
      <c r="AZ102">
        <v>6353</v>
      </c>
      <c r="BA102">
        <v>0.72522831050228309</v>
      </c>
      <c r="BB102">
        <v>0</v>
      </c>
      <c r="BC102">
        <v>0</v>
      </c>
      <c r="BD102">
        <v>2407</v>
      </c>
      <c r="BE102">
        <v>0.27477168949771691</v>
      </c>
      <c r="BF102">
        <v>6353</v>
      </c>
      <c r="BG102">
        <v>0.72522831050228309</v>
      </c>
      <c r="BH102">
        <v>1694.78</v>
      </c>
      <c r="BI102">
        <v>528.19000000000005</v>
      </c>
      <c r="BJ102">
        <v>1378.82</v>
      </c>
      <c r="BK102">
        <v>41.061476500510267</v>
      </c>
      <c r="BL102">
        <v>205.43</v>
      </c>
      <c r="BM102">
        <v>251.55</v>
      </c>
      <c r="BN102">
        <v>0</v>
      </c>
      <c r="BO102" t="s">
        <v>68</v>
      </c>
      <c r="BP102">
        <v>750.9635744819069</v>
      </c>
      <c r="BQ102">
        <v>81</v>
      </c>
      <c r="BR102">
        <v>54.728125000000041</v>
      </c>
      <c r="BS102">
        <v>0</v>
      </c>
      <c r="BT102">
        <v>1796.4562590904941</v>
      </c>
      <c r="BU102">
        <v>1271.976508541286</v>
      </c>
      <c r="BV102">
        <v>524.47975054920721</v>
      </c>
      <c r="BW102">
        <v>-1181.82780828868</v>
      </c>
      <c r="BX102">
        <v>0</v>
      </c>
      <c r="BY102">
        <v>0.60699868009317015</v>
      </c>
      <c r="BZ102">
        <v>750.9635744819069</v>
      </c>
      <c r="CA102">
        <v>0</v>
      </c>
      <c r="CB102" t="s">
        <v>68</v>
      </c>
      <c r="CC102">
        <v>665.34386705111967</v>
      </c>
      <c r="CD102">
        <v>81</v>
      </c>
      <c r="CE102">
        <v>54.728125000000041</v>
      </c>
      <c r="CF102">
        <v>0</v>
      </c>
      <c r="CG102">
        <v>1866.0929368521761</v>
      </c>
      <c r="CH102">
        <v>1290.175746278047</v>
      </c>
      <c r="CI102">
        <v>575.91719057412888</v>
      </c>
      <c r="CJ102">
        <v>-1339.3613122740931</v>
      </c>
      <c r="CK102">
        <v>0</v>
      </c>
      <c r="CL102">
        <v>2.8841174730367811</v>
      </c>
      <c r="CM102">
        <v>665.34386705111967</v>
      </c>
      <c r="CN102">
        <v>0</v>
      </c>
    </row>
    <row r="103" spans="1:92" x14ac:dyDescent="0.3">
      <c r="A103" t="s">
        <v>3</v>
      </c>
      <c r="B103" t="s">
        <v>29</v>
      </c>
      <c r="C103" t="s">
        <v>145</v>
      </c>
      <c r="D103" t="s">
        <v>132</v>
      </c>
      <c r="E103" t="s">
        <v>64</v>
      </c>
      <c r="F103" t="s">
        <v>142</v>
      </c>
      <c r="G103" t="s">
        <v>136</v>
      </c>
      <c r="H103" t="s">
        <v>138</v>
      </c>
      <c r="K103">
        <v>8760</v>
      </c>
      <c r="L103">
        <v>24</v>
      </c>
      <c r="M103">
        <v>24</v>
      </c>
      <c r="N103">
        <v>22.09</v>
      </c>
      <c r="O103">
        <v>22.09</v>
      </c>
      <c r="P103">
        <v>26.99</v>
      </c>
      <c r="Q103">
        <v>26.99</v>
      </c>
      <c r="R103">
        <v>21.35</v>
      </c>
      <c r="S103">
        <v>21.35</v>
      </c>
      <c r="T103">
        <v>25.5</v>
      </c>
      <c r="U103">
        <v>25.5</v>
      </c>
      <c r="V103">
        <v>21.72</v>
      </c>
      <c r="W103">
        <v>21.72</v>
      </c>
      <c r="X103">
        <v>0</v>
      </c>
      <c r="Y103">
        <v>0</v>
      </c>
      <c r="Z103">
        <v>8760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8760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8760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8760</v>
      </c>
      <c r="AU103">
        <v>1</v>
      </c>
      <c r="AV103">
        <v>0</v>
      </c>
      <c r="AW103">
        <v>0</v>
      </c>
      <c r="AX103">
        <v>2408</v>
      </c>
      <c r="AY103">
        <v>0.27488584474885852</v>
      </c>
      <c r="AZ103">
        <v>6352</v>
      </c>
      <c r="BA103">
        <v>0.72511415525114153</v>
      </c>
      <c r="BB103">
        <v>0</v>
      </c>
      <c r="BC103">
        <v>0</v>
      </c>
      <c r="BD103">
        <v>2408</v>
      </c>
      <c r="BE103">
        <v>0.27488584474885852</v>
      </c>
      <c r="BF103">
        <v>6352</v>
      </c>
      <c r="BG103">
        <v>0.72511415525114153</v>
      </c>
      <c r="BH103">
        <v>1703.97</v>
      </c>
      <c r="BI103">
        <v>532.91</v>
      </c>
      <c r="BJ103">
        <v>1392.06</v>
      </c>
      <c r="BK103">
        <v>41.047142826008141</v>
      </c>
      <c r="BL103">
        <v>206.82</v>
      </c>
      <c r="BM103">
        <v>250.68</v>
      </c>
      <c r="BN103">
        <v>0</v>
      </c>
      <c r="BO103" t="s">
        <v>68</v>
      </c>
      <c r="BP103">
        <v>748.57034443257874</v>
      </c>
      <c r="BQ103">
        <v>81</v>
      </c>
      <c r="BR103">
        <v>54.728125000000041</v>
      </c>
      <c r="BS103">
        <v>0</v>
      </c>
      <c r="BT103">
        <v>1799.3020384108929</v>
      </c>
      <c r="BU103">
        <v>1275.454863555932</v>
      </c>
      <c r="BV103">
        <v>523.84717485496071</v>
      </c>
      <c r="BW103">
        <v>-1187.112386847205</v>
      </c>
      <c r="BX103">
        <v>0</v>
      </c>
      <c r="BY103">
        <v>0.65256786889119667</v>
      </c>
      <c r="BZ103">
        <v>748.57034443257874</v>
      </c>
      <c r="CA103">
        <v>0</v>
      </c>
      <c r="CB103" t="s">
        <v>68</v>
      </c>
      <c r="CC103">
        <v>665.21436488713528</v>
      </c>
      <c r="CD103">
        <v>81</v>
      </c>
      <c r="CE103">
        <v>54.728125000000041</v>
      </c>
      <c r="CF103">
        <v>0</v>
      </c>
      <c r="CG103">
        <v>1868.496058008476</v>
      </c>
      <c r="CH103">
        <v>1293.8128477339419</v>
      </c>
      <c r="CI103">
        <v>574.68321027453362</v>
      </c>
      <c r="CJ103">
        <v>-1341.980855380099</v>
      </c>
      <c r="CK103">
        <v>0</v>
      </c>
      <c r="CL103">
        <v>2.971037258759111</v>
      </c>
      <c r="CM103">
        <v>665.21436488713528</v>
      </c>
      <c r="CN103">
        <v>0</v>
      </c>
    </row>
    <row r="104" spans="1:92" x14ac:dyDescent="0.3">
      <c r="A104" t="s">
        <v>3</v>
      </c>
      <c r="B104" t="s">
        <v>29</v>
      </c>
      <c r="C104" t="s">
        <v>145</v>
      </c>
      <c r="D104" t="s">
        <v>132</v>
      </c>
      <c r="E104" t="s">
        <v>65</v>
      </c>
      <c r="F104" t="s">
        <v>142</v>
      </c>
      <c r="G104" t="s">
        <v>136</v>
      </c>
      <c r="H104" t="s">
        <v>138</v>
      </c>
      <c r="K104">
        <v>8760</v>
      </c>
      <c r="L104">
        <v>24</v>
      </c>
      <c r="M104">
        <v>24</v>
      </c>
      <c r="N104">
        <v>22.07</v>
      </c>
      <c r="O104">
        <v>22.07</v>
      </c>
      <c r="P104">
        <v>27.64</v>
      </c>
      <c r="Q104">
        <v>27.64</v>
      </c>
      <c r="R104">
        <v>21.39</v>
      </c>
      <c r="S104">
        <v>21.39</v>
      </c>
      <c r="T104">
        <v>25.82</v>
      </c>
      <c r="U104">
        <v>25.82</v>
      </c>
      <c r="V104">
        <v>21.73</v>
      </c>
      <c r="W104">
        <v>21.73</v>
      </c>
      <c r="X104">
        <v>0</v>
      </c>
      <c r="Y104">
        <v>0</v>
      </c>
      <c r="Z104">
        <v>8760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8760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8760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8760</v>
      </c>
      <c r="AU104">
        <v>1</v>
      </c>
      <c r="AV104">
        <v>0</v>
      </c>
      <c r="AW104">
        <v>0</v>
      </c>
      <c r="AX104">
        <v>2536</v>
      </c>
      <c r="AY104">
        <v>0.28949771689497722</v>
      </c>
      <c r="AZ104">
        <v>6224</v>
      </c>
      <c r="BA104">
        <v>0.71050228310502284</v>
      </c>
      <c r="BB104">
        <v>0</v>
      </c>
      <c r="BC104">
        <v>0</v>
      </c>
      <c r="BD104">
        <v>2536</v>
      </c>
      <c r="BE104">
        <v>0.28949771689497722</v>
      </c>
      <c r="BF104">
        <v>6224</v>
      </c>
      <c r="BG104">
        <v>0.71050228310502284</v>
      </c>
      <c r="BH104">
        <v>2779.26</v>
      </c>
      <c r="BI104">
        <v>804.7</v>
      </c>
      <c r="BJ104">
        <v>2303.87</v>
      </c>
      <c r="BK104">
        <v>41.371078621459127</v>
      </c>
      <c r="BL104">
        <v>328.73</v>
      </c>
      <c r="BM104">
        <v>387.92</v>
      </c>
      <c r="BN104">
        <v>0</v>
      </c>
      <c r="BO104" t="s">
        <v>68</v>
      </c>
      <c r="BP104">
        <v>965.51034609042722</v>
      </c>
      <c r="BQ104">
        <v>81</v>
      </c>
      <c r="BR104">
        <v>60.662500000000023</v>
      </c>
      <c r="BS104">
        <v>0</v>
      </c>
      <c r="BT104">
        <v>1883.7783617162979</v>
      </c>
      <c r="BU104">
        <v>1342.1513923963039</v>
      </c>
      <c r="BV104">
        <v>541.62696931999403</v>
      </c>
      <c r="BW104">
        <v>-1059.9239412638069</v>
      </c>
      <c r="BX104">
        <v>0</v>
      </c>
      <c r="BY104">
        <v>-6.5743620638158973E-3</v>
      </c>
      <c r="BZ104">
        <v>965.51034609042722</v>
      </c>
      <c r="CA104">
        <v>0</v>
      </c>
      <c r="CB104" t="s">
        <v>68</v>
      </c>
      <c r="CC104">
        <v>877.61412528130359</v>
      </c>
      <c r="CD104">
        <v>81</v>
      </c>
      <c r="CE104">
        <v>60.662500000000023</v>
      </c>
      <c r="CF104">
        <v>0</v>
      </c>
      <c r="CG104">
        <v>1988.966479971948</v>
      </c>
      <c r="CH104">
        <v>1363.51307343537</v>
      </c>
      <c r="CI104">
        <v>625.45340653657786</v>
      </c>
      <c r="CJ104">
        <v>-1253.968326877912</v>
      </c>
      <c r="CK104">
        <v>0</v>
      </c>
      <c r="CL104">
        <v>0.95347218726817573</v>
      </c>
      <c r="CM104">
        <v>877.61412528130359</v>
      </c>
      <c r="CN104">
        <v>0</v>
      </c>
    </row>
    <row r="105" spans="1:92" x14ac:dyDescent="0.3">
      <c r="A105" t="s">
        <v>3</v>
      </c>
      <c r="B105" t="s">
        <v>29</v>
      </c>
      <c r="C105" t="s">
        <v>145</v>
      </c>
      <c r="D105" t="s">
        <v>132</v>
      </c>
      <c r="E105" t="s">
        <v>66</v>
      </c>
      <c r="F105" t="s">
        <v>142</v>
      </c>
      <c r="G105" t="s">
        <v>136</v>
      </c>
      <c r="H105" t="s">
        <v>138</v>
      </c>
      <c r="K105">
        <v>8760</v>
      </c>
      <c r="L105">
        <v>24</v>
      </c>
      <c r="M105">
        <v>24</v>
      </c>
      <c r="N105">
        <v>22</v>
      </c>
      <c r="O105">
        <v>22</v>
      </c>
      <c r="P105">
        <v>24.74</v>
      </c>
      <c r="Q105">
        <v>24.74</v>
      </c>
      <c r="R105">
        <v>21.22</v>
      </c>
      <c r="S105">
        <v>21.22</v>
      </c>
      <c r="T105">
        <v>24.37</v>
      </c>
      <c r="U105">
        <v>24.37</v>
      </c>
      <c r="V105">
        <v>21.61</v>
      </c>
      <c r="W105">
        <v>21.61</v>
      </c>
      <c r="X105">
        <v>0</v>
      </c>
      <c r="Y105">
        <v>0</v>
      </c>
      <c r="Z105">
        <v>8760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8760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8760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8760</v>
      </c>
      <c r="AU105">
        <v>1</v>
      </c>
      <c r="AV105">
        <v>0</v>
      </c>
      <c r="AW105">
        <v>0</v>
      </c>
      <c r="AX105">
        <v>2462</v>
      </c>
      <c r="AY105">
        <v>0.2810502283105023</v>
      </c>
      <c r="AZ105">
        <v>6298</v>
      </c>
      <c r="BA105">
        <v>0.7189497716894977</v>
      </c>
      <c r="BB105">
        <v>0</v>
      </c>
      <c r="BC105">
        <v>0</v>
      </c>
      <c r="BD105">
        <v>2462</v>
      </c>
      <c r="BE105">
        <v>0.2810502283105023</v>
      </c>
      <c r="BF105">
        <v>6298</v>
      </c>
      <c r="BG105">
        <v>0.7189497716894977</v>
      </c>
      <c r="BH105">
        <v>0</v>
      </c>
      <c r="BI105">
        <v>0</v>
      </c>
      <c r="BJ105">
        <v>0</v>
      </c>
      <c r="BL105">
        <v>47.71</v>
      </c>
      <c r="BM105">
        <v>79.28</v>
      </c>
      <c r="BN105">
        <v>0</v>
      </c>
      <c r="BO105" t="s">
        <v>62</v>
      </c>
      <c r="BP105">
        <v>129.43239342505231</v>
      </c>
      <c r="BQ105">
        <v>81</v>
      </c>
      <c r="BR105">
        <v>39.825000000000003</v>
      </c>
      <c r="BS105">
        <v>0</v>
      </c>
      <c r="BT105">
        <v>0</v>
      </c>
      <c r="BU105">
        <v>0</v>
      </c>
      <c r="BV105">
        <v>0</v>
      </c>
      <c r="BW105">
        <v>12.023261658349091</v>
      </c>
      <c r="BX105">
        <v>0</v>
      </c>
      <c r="BY105">
        <v>-3.4158682332967771</v>
      </c>
      <c r="BZ105">
        <v>129.43239342505231</v>
      </c>
      <c r="CA105">
        <v>0</v>
      </c>
      <c r="CB105" t="s">
        <v>70</v>
      </c>
      <c r="CC105">
        <v>135.9801389497334</v>
      </c>
      <c r="CD105">
        <v>81</v>
      </c>
      <c r="CE105">
        <v>39.825000000000003</v>
      </c>
      <c r="CF105">
        <v>0</v>
      </c>
      <c r="CG105">
        <v>0</v>
      </c>
      <c r="CH105">
        <v>0</v>
      </c>
      <c r="CI105">
        <v>0</v>
      </c>
      <c r="CJ105">
        <v>-59.595210129293129</v>
      </c>
      <c r="CK105">
        <v>0</v>
      </c>
      <c r="CL105">
        <v>74.750349079026563</v>
      </c>
      <c r="CM105">
        <v>135.9801389497334</v>
      </c>
      <c r="CN105">
        <v>0</v>
      </c>
    </row>
    <row r="106" spans="1:92" x14ac:dyDescent="0.3">
      <c r="A106" t="s">
        <v>3</v>
      </c>
      <c r="B106" t="s">
        <v>30</v>
      </c>
      <c r="C106" t="s">
        <v>146</v>
      </c>
      <c r="D106" t="s">
        <v>132</v>
      </c>
      <c r="E106" t="s">
        <v>53</v>
      </c>
      <c r="F106" t="s">
        <v>142</v>
      </c>
      <c r="G106" t="s">
        <v>136</v>
      </c>
      <c r="H106" t="s">
        <v>139</v>
      </c>
      <c r="K106">
        <v>5110</v>
      </c>
      <c r="L106">
        <v>31.83</v>
      </c>
      <c r="M106">
        <v>31.83</v>
      </c>
      <c r="N106">
        <v>21.95</v>
      </c>
      <c r="O106">
        <v>20.41</v>
      </c>
      <c r="P106">
        <v>31.09</v>
      </c>
      <c r="Q106">
        <v>31.09</v>
      </c>
      <c r="R106">
        <v>21.79</v>
      </c>
      <c r="S106">
        <v>20.32</v>
      </c>
      <c r="T106">
        <v>31.32</v>
      </c>
      <c r="U106">
        <v>31.32</v>
      </c>
      <c r="V106">
        <v>21.87</v>
      </c>
      <c r="W106">
        <v>20.36</v>
      </c>
      <c r="X106">
        <v>569</v>
      </c>
      <c r="Y106">
        <v>0.1113502935420744</v>
      </c>
      <c r="Z106">
        <v>3289</v>
      </c>
      <c r="AA106">
        <v>0.64363992172211348</v>
      </c>
      <c r="AB106">
        <v>1252</v>
      </c>
      <c r="AC106">
        <v>0.24500978473581209</v>
      </c>
      <c r="AD106">
        <v>582</v>
      </c>
      <c r="AE106">
        <v>6.6438356164383566E-2</v>
      </c>
      <c r="AF106">
        <v>5939</v>
      </c>
      <c r="AG106">
        <v>0.67796803652968041</v>
      </c>
      <c r="AH106">
        <v>2239</v>
      </c>
      <c r="AI106">
        <v>0.25559360730593611</v>
      </c>
      <c r="AJ106">
        <v>668</v>
      </c>
      <c r="AK106">
        <v>0.13072407045009779</v>
      </c>
      <c r="AL106">
        <v>653</v>
      </c>
      <c r="AM106">
        <v>0.1277886497064579</v>
      </c>
      <c r="AN106">
        <v>3789</v>
      </c>
      <c r="AO106">
        <v>0.7414872798434442</v>
      </c>
      <c r="AP106">
        <v>668</v>
      </c>
      <c r="AQ106">
        <v>7.6255707762557079E-2</v>
      </c>
      <c r="AR106">
        <v>2212</v>
      </c>
      <c r="AS106">
        <v>0.25251141552511408</v>
      </c>
      <c r="AT106">
        <v>5880</v>
      </c>
      <c r="AU106">
        <v>0.67123287671232879</v>
      </c>
      <c r="AV106">
        <v>219</v>
      </c>
      <c r="AW106">
        <v>4.2857142857142858E-2</v>
      </c>
      <c r="AX106">
        <v>1995</v>
      </c>
      <c r="AY106">
        <v>0.3904109589041096</v>
      </c>
      <c r="AZ106">
        <v>6546</v>
      </c>
      <c r="BA106">
        <v>0.74726027397260275</v>
      </c>
      <c r="BB106">
        <v>219</v>
      </c>
      <c r="BC106">
        <v>2.5000000000000001E-2</v>
      </c>
      <c r="BD106">
        <v>5242</v>
      </c>
      <c r="BE106">
        <v>0.5984018264840183</v>
      </c>
      <c r="BF106">
        <v>3299</v>
      </c>
      <c r="BG106">
        <v>0.37659817351598168</v>
      </c>
      <c r="BH106">
        <v>6061.47</v>
      </c>
      <c r="BI106">
        <v>1133.3900000000001</v>
      </c>
      <c r="BJ106">
        <v>4418.99</v>
      </c>
      <c r="BK106">
        <v>45.418082895355482</v>
      </c>
      <c r="BL106">
        <v>0</v>
      </c>
      <c r="BM106">
        <v>0</v>
      </c>
      <c r="BN106">
        <v>0</v>
      </c>
    </row>
    <row r="107" spans="1:92" x14ac:dyDescent="0.3">
      <c r="A107" t="s">
        <v>3</v>
      </c>
      <c r="B107" t="s">
        <v>30</v>
      </c>
      <c r="C107" t="s">
        <v>146</v>
      </c>
      <c r="D107" t="s">
        <v>132</v>
      </c>
      <c r="E107" t="s">
        <v>54</v>
      </c>
      <c r="F107" t="s">
        <v>142</v>
      </c>
      <c r="G107" t="s">
        <v>136</v>
      </c>
      <c r="H107" t="s">
        <v>139</v>
      </c>
      <c r="K107">
        <v>5110</v>
      </c>
      <c r="L107">
        <v>24</v>
      </c>
      <c r="M107">
        <v>25.03</v>
      </c>
      <c r="N107">
        <v>22.53</v>
      </c>
      <c r="O107">
        <v>21.71</v>
      </c>
      <c r="P107">
        <v>26.57</v>
      </c>
      <c r="Q107">
        <v>26.57</v>
      </c>
      <c r="R107">
        <v>21.5</v>
      </c>
      <c r="S107">
        <v>20.95</v>
      </c>
      <c r="T107">
        <v>25.28</v>
      </c>
      <c r="U107">
        <v>25.28</v>
      </c>
      <c r="V107">
        <v>22.01</v>
      </c>
      <c r="W107">
        <v>21.33</v>
      </c>
      <c r="X107">
        <v>0</v>
      </c>
      <c r="Y107">
        <v>0</v>
      </c>
      <c r="Z107">
        <v>2699</v>
      </c>
      <c r="AA107">
        <v>0.52818003913894329</v>
      </c>
      <c r="AB107">
        <v>2411</v>
      </c>
      <c r="AC107">
        <v>0.47181996086105682</v>
      </c>
      <c r="AD107">
        <v>8</v>
      </c>
      <c r="AE107">
        <v>9.1324200913242006E-4</v>
      </c>
      <c r="AF107">
        <v>4066</v>
      </c>
      <c r="AG107">
        <v>0.46415525114155248</v>
      </c>
      <c r="AH107">
        <v>4686</v>
      </c>
      <c r="AI107">
        <v>0.53493150684931512</v>
      </c>
      <c r="AJ107">
        <v>0</v>
      </c>
      <c r="AK107">
        <v>0</v>
      </c>
      <c r="AL107">
        <v>15</v>
      </c>
      <c r="AM107">
        <v>2.935420743639922E-3</v>
      </c>
      <c r="AN107">
        <v>5095</v>
      </c>
      <c r="AO107">
        <v>0.99706457925636005</v>
      </c>
      <c r="AP107">
        <v>0</v>
      </c>
      <c r="AQ107">
        <v>0</v>
      </c>
      <c r="AR107">
        <v>547</v>
      </c>
      <c r="AS107">
        <v>6.2442922374429222E-2</v>
      </c>
      <c r="AT107">
        <v>8213</v>
      </c>
      <c r="AU107">
        <v>0.93755707762557072</v>
      </c>
      <c r="AV107">
        <v>0</v>
      </c>
      <c r="AW107">
        <v>0</v>
      </c>
      <c r="AX107">
        <v>1166</v>
      </c>
      <c r="AY107">
        <v>0.22818003913894319</v>
      </c>
      <c r="AZ107">
        <v>7594</v>
      </c>
      <c r="BA107">
        <v>0.86689497716894981</v>
      </c>
      <c r="BB107">
        <v>0</v>
      </c>
      <c r="BC107">
        <v>0</v>
      </c>
      <c r="BD107">
        <v>2987</v>
      </c>
      <c r="BE107">
        <v>0.34098173515981728</v>
      </c>
      <c r="BF107">
        <v>5773</v>
      </c>
      <c r="BG107">
        <v>0.65901826484018267</v>
      </c>
      <c r="BH107">
        <v>1349.15</v>
      </c>
      <c r="BI107">
        <v>722.74</v>
      </c>
      <c r="BJ107">
        <v>1215.1300000000001</v>
      </c>
      <c r="BK107">
        <v>31.251388352694001</v>
      </c>
      <c r="BL107">
        <v>1114.53</v>
      </c>
      <c r="BM107">
        <v>281.95</v>
      </c>
      <c r="BN107">
        <v>0</v>
      </c>
      <c r="BO107" t="s">
        <v>55</v>
      </c>
      <c r="BP107">
        <v>1495.7367532955179</v>
      </c>
      <c r="BQ107">
        <v>864</v>
      </c>
      <c r="BR107">
        <v>214.60624999999999</v>
      </c>
      <c r="BS107">
        <v>120</v>
      </c>
      <c r="BT107">
        <v>33.985993849601307</v>
      </c>
      <c r="BU107">
        <v>29.779745260854551</v>
      </c>
      <c r="BV107">
        <v>4.2062485887467638</v>
      </c>
      <c r="BW107">
        <v>348.37320769669088</v>
      </c>
      <c r="BX107">
        <v>0</v>
      </c>
      <c r="BY107">
        <v>-85.228698250773959</v>
      </c>
      <c r="BZ107">
        <v>1495.7367532955179</v>
      </c>
      <c r="CA107">
        <v>0</v>
      </c>
      <c r="CB107" t="s">
        <v>55</v>
      </c>
      <c r="CC107">
        <v>1468.1882126384851</v>
      </c>
      <c r="CD107">
        <v>864</v>
      </c>
      <c r="CE107">
        <v>214.60624999999999</v>
      </c>
      <c r="CF107">
        <v>120</v>
      </c>
      <c r="CG107">
        <v>158.51628653811409</v>
      </c>
      <c r="CH107">
        <v>61.669538530379697</v>
      </c>
      <c r="CI107">
        <v>96.846748007734419</v>
      </c>
      <c r="CJ107">
        <v>205.09946462182879</v>
      </c>
      <c r="CK107">
        <v>0</v>
      </c>
      <c r="CL107">
        <v>-94.033788521458064</v>
      </c>
      <c r="CM107">
        <v>1468.1882126384851</v>
      </c>
      <c r="CN107">
        <v>0</v>
      </c>
    </row>
    <row r="108" spans="1:92" x14ac:dyDescent="0.3">
      <c r="A108" t="s">
        <v>3</v>
      </c>
      <c r="B108" t="s">
        <v>30</v>
      </c>
      <c r="C108" t="s">
        <v>146</v>
      </c>
      <c r="D108" t="s">
        <v>132</v>
      </c>
      <c r="E108" t="s">
        <v>57</v>
      </c>
      <c r="F108" t="s">
        <v>142</v>
      </c>
      <c r="G108" t="s">
        <v>136</v>
      </c>
      <c r="H108" t="s">
        <v>139</v>
      </c>
      <c r="K108">
        <v>5110</v>
      </c>
      <c r="L108">
        <v>24</v>
      </c>
      <c r="M108">
        <v>24.8</v>
      </c>
      <c r="N108">
        <v>23.07</v>
      </c>
      <c r="O108">
        <v>22.33</v>
      </c>
      <c r="P108">
        <v>27.89</v>
      </c>
      <c r="Q108">
        <v>27.89</v>
      </c>
      <c r="R108">
        <v>21.94</v>
      </c>
      <c r="S108">
        <v>21.43</v>
      </c>
      <c r="T108">
        <v>25.95</v>
      </c>
      <c r="U108">
        <v>25.95</v>
      </c>
      <c r="V108">
        <v>22.51</v>
      </c>
      <c r="W108">
        <v>21.88</v>
      </c>
      <c r="X108">
        <v>0</v>
      </c>
      <c r="Y108">
        <v>0</v>
      </c>
      <c r="Z108">
        <v>1993</v>
      </c>
      <c r="AA108">
        <v>0.39001956947162431</v>
      </c>
      <c r="AB108">
        <v>3117</v>
      </c>
      <c r="AC108">
        <v>0.60998043052837569</v>
      </c>
      <c r="AD108">
        <v>9</v>
      </c>
      <c r="AE108">
        <v>1.0273972602739729E-3</v>
      </c>
      <c r="AF108">
        <v>2939</v>
      </c>
      <c r="AG108">
        <v>0.33550228310502278</v>
      </c>
      <c r="AH108">
        <v>5812</v>
      </c>
      <c r="AI108">
        <v>0.66347031963470315</v>
      </c>
      <c r="AJ108">
        <v>0</v>
      </c>
      <c r="AK108">
        <v>0</v>
      </c>
      <c r="AL108">
        <v>0</v>
      </c>
      <c r="AM108">
        <v>0</v>
      </c>
      <c r="AN108">
        <v>5110</v>
      </c>
      <c r="AO108">
        <v>1</v>
      </c>
      <c r="AP108">
        <v>0</v>
      </c>
      <c r="AQ108">
        <v>0</v>
      </c>
      <c r="AR108">
        <v>232</v>
      </c>
      <c r="AS108">
        <v>2.6484018264840179E-2</v>
      </c>
      <c r="AT108">
        <v>8528</v>
      </c>
      <c r="AU108">
        <v>0.97351598173515985</v>
      </c>
      <c r="AV108">
        <v>0</v>
      </c>
      <c r="AW108">
        <v>0</v>
      </c>
      <c r="AX108">
        <v>620</v>
      </c>
      <c r="AY108">
        <v>0.1213307240704501</v>
      </c>
      <c r="AZ108">
        <v>8140</v>
      </c>
      <c r="BA108">
        <v>0.92922374429223742</v>
      </c>
      <c r="BB108">
        <v>0</v>
      </c>
      <c r="BC108">
        <v>0</v>
      </c>
      <c r="BD108">
        <v>1879</v>
      </c>
      <c r="BE108">
        <v>0.21449771689497721</v>
      </c>
      <c r="BF108">
        <v>6881</v>
      </c>
      <c r="BG108">
        <v>0.78550228310502279</v>
      </c>
      <c r="BH108">
        <v>1160.6300000000001</v>
      </c>
      <c r="BI108">
        <v>591.58000000000004</v>
      </c>
      <c r="BJ108">
        <v>940.18</v>
      </c>
      <c r="BK108">
        <v>39.16167318098438</v>
      </c>
      <c r="BL108">
        <v>1416.05</v>
      </c>
      <c r="BM108">
        <v>40.98</v>
      </c>
      <c r="BN108">
        <v>0</v>
      </c>
      <c r="BO108" t="s">
        <v>55</v>
      </c>
      <c r="BP108">
        <v>1267.250155893282</v>
      </c>
      <c r="BQ108">
        <v>864</v>
      </c>
      <c r="BR108">
        <v>120.90625</v>
      </c>
      <c r="BS108">
        <v>120</v>
      </c>
      <c r="BT108">
        <v>419.44006122527361</v>
      </c>
      <c r="BU108">
        <v>286.57433170959831</v>
      </c>
      <c r="BV108">
        <v>132.8657295156753</v>
      </c>
      <c r="BW108">
        <v>-178.6239473475689</v>
      </c>
      <c r="BX108">
        <v>0</v>
      </c>
      <c r="BY108">
        <v>-78.472207984422084</v>
      </c>
      <c r="BZ108">
        <v>1267.250155893282</v>
      </c>
      <c r="CA108">
        <v>0</v>
      </c>
      <c r="CB108" t="s">
        <v>55</v>
      </c>
      <c r="CC108">
        <v>1215.075719268493</v>
      </c>
      <c r="CD108">
        <v>864</v>
      </c>
      <c r="CE108">
        <v>120.90625</v>
      </c>
      <c r="CF108">
        <v>120</v>
      </c>
      <c r="CG108">
        <v>357.41238459112412</v>
      </c>
      <c r="CH108">
        <v>184.62200943925819</v>
      </c>
      <c r="CI108">
        <v>172.79037515186579</v>
      </c>
      <c r="CJ108">
        <v>-149.88797571591641</v>
      </c>
      <c r="CK108">
        <v>0</v>
      </c>
      <c r="CL108">
        <v>-97.354939606714424</v>
      </c>
      <c r="CM108">
        <v>1215.075719268493</v>
      </c>
      <c r="CN108">
        <v>0</v>
      </c>
    </row>
    <row r="109" spans="1:92" x14ac:dyDescent="0.3">
      <c r="A109" t="s">
        <v>3</v>
      </c>
      <c r="B109" t="s">
        <v>30</v>
      </c>
      <c r="C109" t="s">
        <v>146</v>
      </c>
      <c r="D109" t="s">
        <v>132</v>
      </c>
      <c r="E109" t="s">
        <v>60</v>
      </c>
      <c r="F109" t="s">
        <v>142</v>
      </c>
      <c r="G109" t="s">
        <v>136</v>
      </c>
      <c r="H109" t="s">
        <v>139</v>
      </c>
      <c r="K109">
        <v>5110</v>
      </c>
      <c r="L109">
        <v>24</v>
      </c>
      <c r="M109">
        <v>24.96</v>
      </c>
      <c r="N109">
        <v>23.02</v>
      </c>
      <c r="O109">
        <v>22.29</v>
      </c>
      <c r="P109">
        <v>28.17</v>
      </c>
      <c r="Q109">
        <v>28.17</v>
      </c>
      <c r="R109">
        <v>22.03</v>
      </c>
      <c r="S109">
        <v>21.48</v>
      </c>
      <c r="T109">
        <v>26.08</v>
      </c>
      <c r="U109">
        <v>26.08</v>
      </c>
      <c r="V109">
        <v>22.52</v>
      </c>
      <c r="W109">
        <v>21.88</v>
      </c>
      <c r="X109">
        <v>4465</v>
      </c>
      <c r="Y109">
        <v>0.8737769080234834</v>
      </c>
      <c r="Z109">
        <v>0</v>
      </c>
      <c r="AA109">
        <v>0</v>
      </c>
      <c r="AB109">
        <v>645</v>
      </c>
      <c r="AC109">
        <v>0.1262230919765166</v>
      </c>
      <c r="AD109">
        <v>7996</v>
      </c>
      <c r="AE109">
        <v>0.91278538812785392</v>
      </c>
      <c r="AF109">
        <v>0</v>
      </c>
      <c r="AG109">
        <v>0</v>
      </c>
      <c r="AH109">
        <v>764</v>
      </c>
      <c r="AI109">
        <v>8.7214611872146117E-2</v>
      </c>
      <c r="AJ109">
        <v>1</v>
      </c>
      <c r="AK109">
        <v>1.9569471624266151E-4</v>
      </c>
      <c r="AL109">
        <v>2</v>
      </c>
      <c r="AM109">
        <v>3.9138943248532291E-4</v>
      </c>
      <c r="AN109">
        <v>5107</v>
      </c>
      <c r="AO109">
        <v>0.99941291585127201</v>
      </c>
      <c r="AP109">
        <v>1</v>
      </c>
      <c r="AQ109">
        <v>1.1415525114155249E-4</v>
      </c>
      <c r="AR109">
        <v>250</v>
      </c>
      <c r="AS109">
        <v>2.853881278538813E-2</v>
      </c>
      <c r="AT109">
        <v>8509</v>
      </c>
      <c r="AU109">
        <v>0.97134703196347028</v>
      </c>
      <c r="AV109">
        <v>0</v>
      </c>
      <c r="AW109">
        <v>0</v>
      </c>
      <c r="AX109">
        <v>697</v>
      </c>
      <c r="AY109">
        <v>0.13639921722113499</v>
      </c>
      <c r="AZ109">
        <v>8063</v>
      </c>
      <c r="BA109">
        <v>0.92043378995433789</v>
      </c>
      <c r="BB109">
        <v>0</v>
      </c>
      <c r="BC109">
        <v>0</v>
      </c>
      <c r="BD109">
        <v>1987</v>
      </c>
      <c r="BE109">
        <v>0.2268264840182648</v>
      </c>
      <c r="BF109">
        <v>6773</v>
      </c>
      <c r="BG109">
        <v>0.77317351598173512</v>
      </c>
      <c r="BH109">
        <v>1376.47</v>
      </c>
      <c r="BI109">
        <v>599.54</v>
      </c>
      <c r="BJ109">
        <v>1132.44</v>
      </c>
      <c r="BK109">
        <v>39.2568661720953</v>
      </c>
      <c r="BL109">
        <v>1385.04</v>
      </c>
      <c r="BM109">
        <v>63.69</v>
      </c>
      <c r="BN109">
        <v>0</v>
      </c>
      <c r="BO109" t="s">
        <v>68</v>
      </c>
      <c r="BP109">
        <v>1324.2296581433091</v>
      </c>
      <c r="BQ109">
        <v>207</v>
      </c>
      <c r="BR109">
        <v>255.19499999999999</v>
      </c>
      <c r="BS109">
        <v>386.36999999999989</v>
      </c>
      <c r="BT109">
        <v>1748.398128180608</v>
      </c>
      <c r="BU109">
        <v>1234.5435379156149</v>
      </c>
      <c r="BV109">
        <v>513.85459026499302</v>
      </c>
      <c r="BW109">
        <v>-1282.6116757222039</v>
      </c>
      <c r="BX109">
        <v>0</v>
      </c>
      <c r="BY109">
        <v>9.8782056849054243</v>
      </c>
      <c r="BZ109">
        <v>1324.2296581433091</v>
      </c>
      <c r="CA109">
        <v>0</v>
      </c>
      <c r="CB109" t="s">
        <v>68</v>
      </c>
      <c r="CC109">
        <v>1258.9666909440341</v>
      </c>
      <c r="CD109">
        <v>207</v>
      </c>
      <c r="CE109">
        <v>255.19499999999999</v>
      </c>
      <c r="CF109">
        <v>386.36999999999989</v>
      </c>
      <c r="CG109">
        <v>1822.0350780150079</v>
      </c>
      <c r="CH109">
        <v>1248.5778457495289</v>
      </c>
      <c r="CI109">
        <v>573.45723226547898</v>
      </c>
      <c r="CJ109">
        <v>-1426.995595136083</v>
      </c>
      <c r="CK109">
        <v>0</v>
      </c>
      <c r="CL109">
        <v>15.362208065109369</v>
      </c>
      <c r="CM109">
        <v>1258.9666909440341</v>
      </c>
      <c r="CN109">
        <v>0</v>
      </c>
    </row>
    <row r="110" spans="1:92" x14ac:dyDescent="0.3">
      <c r="A110" t="s">
        <v>3</v>
      </c>
      <c r="B110" t="s">
        <v>30</v>
      </c>
      <c r="C110" t="s">
        <v>146</v>
      </c>
      <c r="D110" t="s">
        <v>132</v>
      </c>
      <c r="E110" t="s">
        <v>61</v>
      </c>
      <c r="F110" t="s">
        <v>142</v>
      </c>
      <c r="G110" t="s">
        <v>136</v>
      </c>
      <c r="H110" t="s">
        <v>139</v>
      </c>
      <c r="K110">
        <v>8760</v>
      </c>
      <c r="L110">
        <v>24</v>
      </c>
      <c r="M110">
        <v>24</v>
      </c>
      <c r="N110">
        <v>22.05</v>
      </c>
      <c r="O110">
        <v>22.05</v>
      </c>
      <c r="P110">
        <v>26.59</v>
      </c>
      <c r="Q110">
        <v>26.59</v>
      </c>
      <c r="R110">
        <v>21.29</v>
      </c>
      <c r="S110">
        <v>21.29</v>
      </c>
      <c r="T110">
        <v>25.3</v>
      </c>
      <c r="U110">
        <v>25.3</v>
      </c>
      <c r="V110">
        <v>21.67</v>
      </c>
      <c r="W110">
        <v>21.67</v>
      </c>
      <c r="X110">
        <v>0</v>
      </c>
      <c r="Y110">
        <v>0</v>
      </c>
      <c r="Z110">
        <v>8760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8760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8760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8760</v>
      </c>
      <c r="AU110">
        <v>1</v>
      </c>
      <c r="AV110">
        <v>0</v>
      </c>
      <c r="AW110">
        <v>0</v>
      </c>
      <c r="AX110">
        <v>2466</v>
      </c>
      <c r="AY110">
        <v>0.28150684931506847</v>
      </c>
      <c r="AZ110">
        <v>6294</v>
      </c>
      <c r="BA110">
        <v>0.71849315068493147</v>
      </c>
      <c r="BB110">
        <v>0</v>
      </c>
      <c r="BC110">
        <v>0</v>
      </c>
      <c r="BD110">
        <v>2466</v>
      </c>
      <c r="BE110">
        <v>0.28150684931506847</v>
      </c>
      <c r="BF110">
        <v>6294</v>
      </c>
      <c r="BG110">
        <v>0.71849315068493147</v>
      </c>
      <c r="BH110">
        <v>1467.38</v>
      </c>
      <c r="BI110">
        <v>517.49</v>
      </c>
      <c r="BJ110">
        <v>1184.95</v>
      </c>
      <c r="BK110">
        <v>38.451087008238723</v>
      </c>
      <c r="BL110">
        <v>170.38</v>
      </c>
      <c r="BM110">
        <v>254.44</v>
      </c>
      <c r="BN110">
        <v>0</v>
      </c>
      <c r="BO110" t="s">
        <v>68</v>
      </c>
      <c r="BP110">
        <v>639.18548684934012</v>
      </c>
      <c r="BQ110">
        <v>81</v>
      </c>
      <c r="BR110">
        <v>54.728125000000041</v>
      </c>
      <c r="BS110">
        <v>0</v>
      </c>
      <c r="BT110">
        <v>1586.323475394654</v>
      </c>
      <c r="BU110">
        <v>1110.0803288225541</v>
      </c>
      <c r="BV110">
        <v>476.24314657210022</v>
      </c>
      <c r="BW110">
        <v>-1085.454539087895</v>
      </c>
      <c r="BX110">
        <v>0</v>
      </c>
      <c r="BY110">
        <v>2.5884255425814899</v>
      </c>
      <c r="BZ110">
        <v>639.18548684934012</v>
      </c>
      <c r="CA110">
        <v>0</v>
      </c>
      <c r="CB110" t="s">
        <v>68</v>
      </c>
      <c r="CC110">
        <v>570.33064947914204</v>
      </c>
      <c r="CD110">
        <v>81</v>
      </c>
      <c r="CE110">
        <v>54.728125000000041</v>
      </c>
      <c r="CF110">
        <v>0</v>
      </c>
      <c r="CG110">
        <v>1650.069937652434</v>
      </c>
      <c r="CH110">
        <v>1123.6004587905461</v>
      </c>
      <c r="CI110">
        <v>526.46947886188832</v>
      </c>
      <c r="CJ110">
        <v>-1221.5278815119</v>
      </c>
      <c r="CK110">
        <v>0</v>
      </c>
      <c r="CL110">
        <v>6.0604683386075067</v>
      </c>
      <c r="CM110">
        <v>570.33064947914204</v>
      </c>
      <c r="CN110">
        <v>0</v>
      </c>
    </row>
    <row r="111" spans="1:92" x14ac:dyDescent="0.3">
      <c r="A111" t="s">
        <v>3</v>
      </c>
      <c r="B111" t="s">
        <v>30</v>
      </c>
      <c r="C111" t="s">
        <v>146</v>
      </c>
      <c r="D111" t="s">
        <v>132</v>
      </c>
      <c r="E111" t="s">
        <v>64</v>
      </c>
      <c r="F111" t="s">
        <v>142</v>
      </c>
      <c r="G111" t="s">
        <v>136</v>
      </c>
      <c r="H111" t="s">
        <v>139</v>
      </c>
      <c r="K111">
        <v>8760</v>
      </c>
      <c r="L111">
        <v>24</v>
      </c>
      <c r="M111">
        <v>24</v>
      </c>
      <c r="N111">
        <v>22.05</v>
      </c>
      <c r="O111">
        <v>22.05</v>
      </c>
      <c r="P111">
        <v>26.59</v>
      </c>
      <c r="Q111">
        <v>26.59</v>
      </c>
      <c r="R111">
        <v>21.29</v>
      </c>
      <c r="S111">
        <v>21.29</v>
      </c>
      <c r="T111">
        <v>25.3</v>
      </c>
      <c r="U111">
        <v>25.3</v>
      </c>
      <c r="V111">
        <v>21.67</v>
      </c>
      <c r="W111">
        <v>21.67</v>
      </c>
      <c r="X111">
        <v>0</v>
      </c>
      <c r="Y111">
        <v>0</v>
      </c>
      <c r="Z111">
        <v>8760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8760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8760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8760</v>
      </c>
      <c r="AU111">
        <v>1</v>
      </c>
      <c r="AV111">
        <v>0</v>
      </c>
      <c r="AW111">
        <v>0</v>
      </c>
      <c r="AX111">
        <v>2467</v>
      </c>
      <c r="AY111">
        <v>0.28162100456620998</v>
      </c>
      <c r="AZ111">
        <v>6293</v>
      </c>
      <c r="BA111">
        <v>0.71837899543378991</v>
      </c>
      <c r="BB111">
        <v>0</v>
      </c>
      <c r="BC111">
        <v>0</v>
      </c>
      <c r="BD111">
        <v>2467</v>
      </c>
      <c r="BE111">
        <v>0.28162100456620998</v>
      </c>
      <c r="BF111">
        <v>6293</v>
      </c>
      <c r="BG111">
        <v>0.71837899543378991</v>
      </c>
      <c r="BH111">
        <v>1477.31</v>
      </c>
      <c r="BI111">
        <v>521.92999999999995</v>
      </c>
      <c r="BJ111">
        <v>1199.07</v>
      </c>
      <c r="BK111">
        <v>38.435354177828863</v>
      </c>
      <c r="BL111">
        <v>171.85</v>
      </c>
      <c r="BM111">
        <v>253.46</v>
      </c>
      <c r="BN111">
        <v>0</v>
      </c>
      <c r="BO111" t="s">
        <v>68</v>
      </c>
      <c r="BP111">
        <v>637.08098188000474</v>
      </c>
      <c r="BQ111">
        <v>81</v>
      </c>
      <c r="BR111">
        <v>54.728125000000041</v>
      </c>
      <c r="BS111">
        <v>0</v>
      </c>
      <c r="BT111">
        <v>1589.1658986684861</v>
      </c>
      <c r="BU111">
        <v>1113.5839421717001</v>
      </c>
      <c r="BV111">
        <v>475.58195649678532</v>
      </c>
      <c r="BW111">
        <v>-1090.529907712641</v>
      </c>
      <c r="BX111">
        <v>0</v>
      </c>
      <c r="BY111">
        <v>2.7168659241600608</v>
      </c>
      <c r="BZ111">
        <v>637.08098188000474</v>
      </c>
      <c r="CA111">
        <v>0</v>
      </c>
      <c r="CB111" t="s">
        <v>68</v>
      </c>
      <c r="CC111">
        <v>570.43422448578406</v>
      </c>
      <c r="CD111">
        <v>81</v>
      </c>
      <c r="CE111">
        <v>54.728125000000041</v>
      </c>
      <c r="CF111">
        <v>0</v>
      </c>
      <c r="CG111">
        <v>1652.4673173076089</v>
      </c>
      <c r="CH111">
        <v>1127.270442277664</v>
      </c>
      <c r="CI111">
        <v>525.1968750299452</v>
      </c>
      <c r="CJ111">
        <v>-1223.988743129283</v>
      </c>
      <c r="CK111">
        <v>0</v>
      </c>
      <c r="CL111">
        <v>6.2275253074577677</v>
      </c>
      <c r="CM111">
        <v>570.43422448578406</v>
      </c>
      <c r="CN111">
        <v>0</v>
      </c>
    </row>
    <row r="112" spans="1:92" x14ac:dyDescent="0.3">
      <c r="A112" t="s">
        <v>3</v>
      </c>
      <c r="B112" t="s">
        <v>30</v>
      </c>
      <c r="C112" t="s">
        <v>146</v>
      </c>
      <c r="D112" t="s">
        <v>132</v>
      </c>
      <c r="E112" t="s">
        <v>65</v>
      </c>
      <c r="F112" t="s">
        <v>142</v>
      </c>
      <c r="G112" t="s">
        <v>136</v>
      </c>
      <c r="H112" t="s">
        <v>139</v>
      </c>
      <c r="K112">
        <v>8760</v>
      </c>
      <c r="L112">
        <v>24</v>
      </c>
      <c r="M112">
        <v>24</v>
      </c>
      <c r="N112">
        <v>22.05</v>
      </c>
      <c r="O112">
        <v>22.05</v>
      </c>
      <c r="P112">
        <v>27.28</v>
      </c>
      <c r="Q112">
        <v>27.28</v>
      </c>
      <c r="R112">
        <v>21.35</v>
      </c>
      <c r="S112">
        <v>21.35</v>
      </c>
      <c r="T112">
        <v>25.64</v>
      </c>
      <c r="U112">
        <v>25.64</v>
      </c>
      <c r="V112">
        <v>21.7</v>
      </c>
      <c r="W112">
        <v>21.7</v>
      </c>
      <c r="X112">
        <v>0</v>
      </c>
      <c r="Y112">
        <v>0</v>
      </c>
      <c r="Z112">
        <v>8760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8760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8760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8760</v>
      </c>
      <c r="AU112">
        <v>1</v>
      </c>
      <c r="AV112">
        <v>0</v>
      </c>
      <c r="AW112">
        <v>0</v>
      </c>
      <c r="AX112">
        <v>2564</v>
      </c>
      <c r="AY112">
        <v>0.29269406392694058</v>
      </c>
      <c r="AZ112">
        <v>6196</v>
      </c>
      <c r="BA112">
        <v>0.70730593607305936</v>
      </c>
      <c r="BB112">
        <v>0</v>
      </c>
      <c r="BC112">
        <v>0</v>
      </c>
      <c r="BD112">
        <v>2564</v>
      </c>
      <c r="BE112">
        <v>0.29269406392694058</v>
      </c>
      <c r="BF112">
        <v>6196</v>
      </c>
      <c r="BG112">
        <v>0.70730593607305936</v>
      </c>
      <c r="BH112">
        <v>2560.98</v>
      </c>
      <c r="BI112">
        <v>792.25</v>
      </c>
      <c r="BJ112">
        <v>2116.1799999999998</v>
      </c>
      <c r="BK112">
        <v>38.813764143331703</v>
      </c>
      <c r="BL112">
        <v>291.69</v>
      </c>
      <c r="BM112">
        <v>390.2</v>
      </c>
      <c r="BN112">
        <v>0</v>
      </c>
      <c r="BO112" t="s">
        <v>68</v>
      </c>
      <c r="BP112">
        <v>852.38284294882885</v>
      </c>
      <c r="BQ112">
        <v>81</v>
      </c>
      <c r="BR112">
        <v>60.662500000000023</v>
      </c>
      <c r="BS112">
        <v>0</v>
      </c>
      <c r="BT112">
        <v>1679.499582847395</v>
      </c>
      <c r="BU112">
        <v>1180.9129063052969</v>
      </c>
      <c r="BV112">
        <v>498.58667654209739</v>
      </c>
      <c r="BW112">
        <v>-969.5723875495222</v>
      </c>
      <c r="BX112">
        <v>0</v>
      </c>
      <c r="BY112">
        <v>0.79314765095625717</v>
      </c>
      <c r="BZ112">
        <v>852.38284294882885</v>
      </c>
      <c r="CA112">
        <v>0</v>
      </c>
      <c r="CB112" t="s">
        <v>68</v>
      </c>
      <c r="CC112">
        <v>780.310389933583</v>
      </c>
      <c r="CD112">
        <v>81</v>
      </c>
      <c r="CE112">
        <v>60.662500000000023</v>
      </c>
      <c r="CF112">
        <v>0</v>
      </c>
      <c r="CG112">
        <v>1778.386781903266</v>
      </c>
      <c r="CH112">
        <v>1197.6326177497619</v>
      </c>
      <c r="CI112">
        <v>580.75416415350401</v>
      </c>
      <c r="CJ112">
        <v>-1141.8331882335369</v>
      </c>
      <c r="CK112">
        <v>0</v>
      </c>
      <c r="CL112">
        <v>2.094296263853721</v>
      </c>
      <c r="CM112">
        <v>780.310389933583</v>
      </c>
      <c r="CN112">
        <v>0</v>
      </c>
    </row>
    <row r="113" spans="1:92" x14ac:dyDescent="0.3">
      <c r="A113" t="s">
        <v>3</v>
      </c>
      <c r="B113" t="s">
        <v>30</v>
      </c>
      <c r="C113" t="s">
        <v>146</v>
      </c>
      <c r="D113" t="s">
        <v>132</v>
      </c>
      <c r="E113" t="s">
        <v>66</v>
      </c>
      <c r="F113" t="s">
        <v>142</v>
      </c>
      <c r="G113" t="s">
        <v>136</v>
      </c>
      <c r="H113" t="s">
        <v>139</v>
      </c>
      <c r="K113">
        <v>8760</v>
      </c>
      <c r="L113">
        <v>24</v>
      </c>
      <c r="M113">
        <v>24</v>
      </c>
      <c r="N113">
        <v>21.99</v>
      </c>
      <c r="O113">
        <v>21.99</v>
      </c>
      <c r="P113">
        <v>24.71</v>
      </c>
      <c r="Q113">
        <v>24.71</v>
      </c>
      <c r="R113">
        <v>21.2</v>
      </c>
      <c r="S113">
        <v>21.2</v>
      </c>
      <c r="T113">
        <v>24.36</v>
      </c>
      <c r="U113">
        <v>24.36</v>
      </c>
      <c r="V113">
        <v>21.6</v>
      </c>
      <c r="W113">
        <v>21.6</v>
      </c>
      <c r="X113">
        <v>0</v>
      </c>
      <c r="Y113">
        <v>0</v>
      </c>
      <c r="Z113">
        <v>8760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8760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8760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8760</v>
      </c>
      <c r="AU113">
        <v>1</v>
      </c>
      <c r="AV113">
        <v>0</v>
      </c>
      <c r="AW113">
        <v>0</v>
      </c>
      <c r="AX113">
        <v>2496</v>
      </c>
      <c r="AY113">
        <v>0.28493150684931512</v>
      </c>
      <c r="AZ113">
        <v>6264</v>
      </c>
      <c r="BA113">
        <v>0.71506849315068488</v>
      </c>
      <c r="BB113">
        <v>0</v>
      </c>
      <c r="BC113">
        <v>0</v>
      </c>
      <c r="BD113">
        <v>2496</v>
      </c>
      <c r="BE113">
        <v>0.28493150684931512</v>
      </c>
      <c r="BF113">
        <v>6264</v>
      </c>
      <c r="BG113">
        <v>0.71506849315068488</v>
      </c>
      <c r="BH113">
        <v>0</v>
      </c>
      <c r="BI113">
        <v>0</v>
      </c>
      <c r="BJ113">
        <v>0</v>
      </c>
      <c r="BL113">
        <v>45.82</v>
      </c>
      <c r="BM113">
        <v>80.430000000000007</v>
      </c>
      <c r="BN113">
        <v>0</v>
      </c>
      <c r="BO113" t="s">
        <v>62</v>
      </c>
      <c r="BP113">
        <v>127.0226392717634</v>
      </c>
      <c r="BQ113">
        <v>81</v>
      </c>
      <c r="BR113">
        <v>39.825000000000003</v>
      </c>
      <c r="BS113">
        <v>0</v>
      </c>
      <c r="BT113">
        <v>0</v>
      </c>
      <c r="BU113">
        <v>0</v>
      </c>
      <c r="BV113">
        <v>0</v>
      </c>
      <c r="BW113">
        <v>9.1299383624826707</v>
      </c>
      <c r="BX113">
        <v>0</v>
      </c>
      <c r="BY113">
        <v>-2.9322990907192832</v>
      </c>
      <c r="BZ113">
        <v>127.0226392717634</v>
      </c>
      <c r="CA113">
        <v>0</v>
      </c>
      <c r="CB113" t="s">
        <v>70</v>
      </c>
      <c r="CC113">
        <v>134.63942499969639</v>
      </c>
      <c r="CD113">
        <v>81</v>
      </c>
      <c r="CE113">
        <v>39.825000000000003</v>
      </c>
      <c r="CF113">
        <v>0</v>
      </c>
      <c r="CG113">
        <v>0</v>
      </c>
      <c r="CH113">
        <v>0</v>
      </c>
      <c r="CI113">
        <v>0</v>
      </c>
      <c r="CJ113">
        <v>-61.299765313708782</v>
      </c>
      <c r="CK113">
        <v>0</v>
      </c>
      <c r="CL113">
        <v>75.11419031340516</v>
      </c>
      <c r="CM113">
        <v>134.63942499969639</v>
      </c>
      <c r="CN113">
        <v>0</v>
      </c>
    </row>
    <row r="114" spans="1:92" x14ac:dyDescent="0.3">
      <c r="A114" t="s">
        <v>3</v>
      </c>
      <c r="B114" t="s">
        <v>31</v>
      </c>
      <c r="C114" t="s">
        <v>147</v>
      </c>
      <c r="D114" t="s">
        <v>132</v>
      </c>
      <c r="E114" t="s">
        <v>53</v>
      </c>
      <c r="F114" t="s">
        <v>142</v>
      </c>
      <c r="G114" t="s">
        <v>140</v>
      </c>
      <c r="H114" t="s">
        <v>135</v>
      </c>
      <c r="K114">
        <v>5110</v>
      </c>
      <c r="L114">
        <v>31.88</v>
      </c>
      <c r="M114">
        <v>31.88</v>
      </c>
      <c r="N114">
        <v>22</v>
      </c>
      <c r="O114">
        <v>20.46</v>
      </c>
      <c r="P114">
        <v>31.74</v>
      </c>
      <c r="Q114">
        <v>31.74</v>
      </c>
      <c r="R114">
        <v>22.13</v>
      </c>
      <c r="S114">
        <v>20.55</v>
      </c>
      <c r="T114">
        <v>31.47</v>
      </c>
      <c r="U114">
        <v>31.47</v>
      </c>
      <c r="V114">
        <v>22.07</v>
      </c>
      <c r="W114">
        <v>20.51</v>
      </c>
      <c r="X114">
        <v>651</v>
      </c>
      <c r="Y114">
        <v>0.12739726027397261</v>
      </c>
      <c r="Z114">
        <v>3194</v>
      </c>
      <c r="AA114">
        <v>0.62504892367906062</v>
      </c>
      <c r="AB114">
        <v>1265</v>
      </c>
      <c r="AC114">
        <v>0.24755381604696669</v>
      </c>
      <c r="AD114">
        <v>668</v>
      </c>
      <c r="AE114">
        <v>7.6255707762557079E-2</v>
      </c>
      <c r="AF114">
        <v>5821</v>
      </c>
      <c r="AG114">
        <v>0.66449771689497716</v>
      </c>
      <c r="AH114">
        <v>2271</v>
      </c>
      <c r="AI114">
        <v>0.25924657534246581</v>
      </c>
      <c r="AJ114">
        <v>777</v>
      </c>
      <c r="AK114">
        <v>0.15205479452054799</v>
      </c>
      <c r="AL114">
        <v>632</v>
      </c>
      <c r="AM114">
        <v>0.123679060665362</v>
      </c>
      <c r="AN114">
        <v>3701</v>
      </c>
      <c r="AO114">
        <v>0.72426614481409002</v>
      </c>
      <c r="AP114">
        <v>777</v>
      </c>
      <c r="AQ114">
        <v>8.8698630136986298E-2</v>
      </c>
      <c r="AR114">
        <v>2152</v>
      </c>
      <c r="AS114">
        <v>0.24566210045662101</v>
      </c>
      <c r="AT114">
        <v>5831</v>
      </c>
      <c r="AU114">
        <v>0.66563926940639273</v>
      </c>
      <c r="AV114">
        <v>290</v>
      </c>
      <c r="AW114">
        <v>5.6751467710371817E-2</v>
      </c>
      <c r="AX114">
        <v>1890</v>
      </c>
      <c r="AY114">
        <v>0.36986301369863012</v>
      </c>
      <c r="AZ114">
        <v>6580</v>
      </c>
      <c r="BA114">
        <v>0.75114155251141557</v>
      </c>
      <c r="BB114">
        <v>290</v>
      </c>
      <c r="BC114">
        <v>3.3105022831050233E-2</v>
      </c>
      <c r="BD114">
        <v>5081</v>
      </c>
      <c r="BE114">
        <v>0.58002283105022834</v>
      </c>
      <c r="BF114">
        <v>3389</v>
      </c>
      <c r="BG114">
        <v>0.38687214611872139</v>
      </c>
      <c r="BH114">
        <v>12221.02</v>
      </c>
      <c r="BI114">
        <v>1265.68</v>
      </c>
      <c r="BJ114">
        <v>14926.39</v>
      </c>
      <c r="BK114">
        <v>35.348497563716244</v>
      </c>
      <c r="BL114">
        <v>0</v>
      </c>
      <c r="BM114">
        <v>0</v>
      </c>
      <c r="BN114">
        <v>0</v>
      </c>
    </row>
    <row r="115" spans="1:92" x14ac:dyDescent="0.3">
      <c r="A115" t="s">
        <v>3</v>
      </c>
      <c r="B115" t="s">
        <v>31</v>
      </c>
      <c r="C115" t="s">
        <v>147</v>
      </c>
      <c r="D115" t="s">
        <v>132</v>
      </c>
      <c r="E115" t="s">
        <v>54</v>
      </c>
      <c r="F115" t="s">
        <v>142</v>
      </c>
      <c r="G115" t="s">
        <v>140</v>
      </c>
      <c r="H115" t="s">
        <v>135</v>
      </c>
      <c r="K115">
        <v>5110</v>
      </c>
      <c r="L115">
        <v>24</v>
      </c>
      <c r="M115">
        <v>25.11</v>
      </c>
      <c r="N115">
        <v>22.62</v>
      </c>
      <c r="O115">
        <v>21.78</v>
      </c>
      <c r="P115">
        <v>26.79</v>
      </c>
      <c r="Q115">
        <v>26.79</v>
      </c>
      <c r="R115">
        <v>21.69</v>
      </c>
      <c r="S115">
        <v>21.08</v>
      </c>
      <c r="T115">
        <v>25.4</v>
      </c>
      <c r="U115">
        <v>25.4</v>
      </c>
      <c r="V115">
        <v>22.15</v>
      </c>
      <c r="W115">
        <v>21.43</v>
      </c>
      <c r="X115">
        <v>0</v>
      </c>
      <c r="Y115">
        <v>0</v>
      </c>
      <c r="Z115">
        <v>2575</v>
      </c>
      <c r="AA115">
        <v>0.50391389432485323</v>
      </c>
      <c r="AB115">
        <v>2535</v>
      </c>
      <c r="AC115">
        <v>0.49608610567514683</v>
      </c>
      <c r="AD115">
        <v>10</v>
      </c>
      <c r="AE115">
        <v>1.1415525114155251E-3</v>
      </c>
      <c r="AF115">
        <v>3915</v>
      </c>
      <c r="AG115">
        <v>0.44691780821917809</v>
      </c>
      <c r="AH115">
        <v>4835</v>
      </c>
      <c r="AI115">
        <v>0.5519406392694064</v>
      </c>
      <c r="AJ115">
        <v>0</v>
      </c>
      <c r="AK115">
        <v>0</v>
      </c>
      <c r="AL115">
        <v>15</v>
      </c>
      <c r="AM115">
        <v>2.935420743639922E-3</v>
      </c>
      <c r="AN115">
        <v>5095</v>
      </c>
      <c r="AO115">
        <v>0.99706457925636005</v>
      </c>
      <c r="AP115">
        <v>0</v>
      </c>
      <c r="AQ115">
        <v>0</v>
      </c>
      <c r="AR115">
        <v>532</v>
      </c>
      <c r="AS115">
        <v>6.0730593607305927E-2</v>
      </c>
      <c r="AT115">
        <v>8228</v>
      </c>
      <c r="AU115">
        <v>0.93926940639269407</v>
      </c>
      <c r="AV115">
        <v>0</v>
      </c>
      <c r="AW115">
        <v>0</v>
      </c>
      <c r="AX115">
        <v>1061</v>
      </c>
      <c r="AY115">
        <v>0.2076320939334638</v>
      </c>
      <c r="AZ115">
        <v>7699</v>
      </c>
      <c r="BA115">
        <v>0.87888127853881282</v>
      </c>
      <c r="BB115">
        <v>0</v>
      </c>
      <c r="BC115">
        <v>0</v>
      </c>
      <c r="BD115">
        <v>2836</v>
      </c>
      <c r="BE115">
        <v>0.32374429223744289</v>
      </c>
      <c r="BF115">
        <v>5924</v>
      </c>
      <c r="BG115">
        <v>0.67625570776255706</v>
      </c>
      <c r="BH115">
        <v>1842.92</v>
      </c>
      <c r="BI115">
        <v>725.86</v>
      </c>
      <c r="BJ115">
        <v>2195.0700000000002</v>
      </c>
      <c r="BK115">
        <v>29.671406145635959</v>
      </c>
      <c r="BL115">
        <v>1239.8399999999999</v>
      </c>
      <c r="BM115">
        <v>265.89999999999998</v>
      </c>
      <c r="BN115">
        <v>0</v>
      </c>
      <c r="BO115" t="s">
        <v>55</v>
      </c>
      <c r="BP115">
        <v>1579.65507067568</v>
      </c>
      <c r="BQ115">
        <v>864</v>
      </c>
      <c r="BR115">
        <v>214.60624999999999</v>
      </c>
      <c r="BS115">
        <v>120</v>
      </c>
      <c r="BT115">
        <v>34.628534854221641</v>
      </c>
      <c r="BU115">
        <v>53.581996917807878</v>
      </c>
      <c r="BV115">
        <v>-18.95346206358624</v>
      </c>
      <c r="BW115">
        <v>430.3206758394814</v>
      </c>
      <c r="BX115">
        <v>0</v>
      </c>
      <c r="BY115">
        <v>-83.900390018023472</v>
      </c>
      <c r="BZ115">
        <v>1579.65507067568</v>
      </c>
      <c r="CA115">
        <v>0</v>
      </c>
      <c r="CB115" t="s">
        <v>55</v>
      </c>
      <c r="CC115">
        <v>1546.4786294377441</v>
      </c>
      <c r="CD115">
        <v>864</v>
      </c>
      <c r="CE115">
        <v>214.60624999999999</v>
      </c>
      <c r="CF115">
        <v>120</v>
      </c>
      <c r="CG115">
        <v>171.1462525724522</v>
      </c>
      <c r="CH115">
        <v>110.5746676222746</v>
      </c>
      <c r="CI115">
        <v>60.571584950177581</v>
      </c>
      <c r="CJ115">
        <v>267.637756480078</v>
      </c>
      <c r="CK115">
        <v>0</v>
      </c>
      <c r="CL115">
        <v>-90.911629614786079</v>
      </c>
      <c r="CM115">
        <v>1546.4786294377441</v>
      </c>
      <c r="CN115">
        <v>0</v>
      </c>
    </row>
    <row r="116" spans="1:92" x14ac:dyDescent="0.3">
      <c r="A116" t="s">
        <v>3</v>
      </c>
      <c r="B116" t="s">
        <v>31</v>
      </c>
      <c r="C116" t="s">
        <v>147</v>
      </c>
      <c r="D116" t="s">
        <v>132</v>
      </c>
      <c r="E116" t="s">
        <v>57</v>
      </c>
      <c r="F116" t="s">
        <v>142</v>
      </c>
      <c r="G116" t="s">
        <v>140</v>
      </c>
      <c r="H116" t="s">
        <v>135</v>
      </c>
      <c r="K116">
        <v>5110</v>
      </c>
      <c r="L116">
        <v>24</v>
      </c>
      <c r="M116">
        <v>25.13</v>
      </c>
      <c r="N116">
        <v>23.25</v>
      </c>
      <c r="O116">
        <v>22.48</v>
      </c>
      <c r="P116">
        <v>30.7</v>
      </c>
      <c r="Q116">
        <v>30.7</v>
      </c>
      <c r="R116">
        <v>22.98</v>
      </c>
      <c r="S116">
        <v>22.1</v>
      </c>
      <c r="T116">
        <v>27.35</v>
      </c>
      <c r="U116">
        <v>27.35</v>
      </c>
      <c r="V116">
        <v>23.12</v>
      </c>
      <c r="W116">
        <v>22.29</v>
      </c>
      <c r="X116">
        <v>24</v>
      </c>
      <c r="Y116">
        <v>4.6966731898238747E-3</v>
      </c>
      <c r="Z116">
        <v>1588</v>
      </c>
      <c r="AA116">
        <v>0.3107632093933464</v>
      </c>
      <c r="AB116">
        <v>3498</v>
      </c>
      <c r="AC116">
        <v>0.68454011741682974</v>
      </c>
      <c r="AD116">
        <v>46</v>
      </c>
      <c r="AE116">
        <v>5.2511415525114159E-3</v>
      </c>
      <c r="AF116">
        <v>2552</v>
      </c>
      <c r="AG116">
        <v>0.29132420091324202</v>
      </c>
      <c r="AH116">
        <v>6162</v>
      </c>
      <c r="AI116">
        <v>0.70342465753424654</v>
      </c>
      <c r="AJ116">
        <v>113</v>
      </c>
      <c r="AK116">
        <v>2.2113502935420741E-2</v>
      </c>
      <c r="AL116">
        <v>2</v>
      </c>
      <c r="AM116">
        <v>3.9138943248532291E-4</v>
      </c>
      <c r="AN116">
        <v>4995</v>
      </c>
      <c r="AO116">
        <v>0.97749510763209391</v>
      </c>
      <c r="AP116">
        <v>113</v>
      </c>
      <c r="AQ116">
        <v>1.289954337899543E-2</v>
      </c>
      <c r="AR116">
        <v>230</v>
      </c>
      <c r="AS116">
        <v>2.625570776255708E-2</v>
      </c>
      <c r="AT116">
        <v>8417</v>
      </c>
      <c r="AU116">
        <v>0.96084474885844751</v>
      </c>
      <c r="AV116">
        <v>0</v>
      </c>
      <c r="AW116">
        <v>0</v>
      </c>
      <c r="AX116">
        <v>459</v>
      </c>
      <c r="AY116">
        <v>8.9823874755381602E-2</v>
      </c>
      <c r="AZ116">
        <v>8301</v>
      </c>
      <c r="BA116">
        <v>0.94760273972602738</v>
      </c>
      <c r="BB116">
        <v>0</v>
      </c>
      <c r="BC116">
        <v>0</v>
      </c>
      <c r="BD116">
        <v>1666</v>
      </c>
      <c r="BE116">
        <v>0.1901826484018265</v>
      </c>
      <c r="BF116">
        <v>7094</v>
      </c>
      <c r="BG116">
        <v>0.80981735159817347</v>
      </c>
      <c r="BH116">
        <v>4265.08</v>
      </c>
      <c r="BI116">
        <v>698.71</v>
      </c>
      <c r="BJ116">
        <v>4714.99</v>
      </c>
      <c r="BK116">
        <v>33.805337285384098</v>
      </c>
      <c r="BL116">
        <v>2103.73</v>
      </c>
      <c r="BM116">
        <v>37.43</v>
      </c>
      <c r="BN116">
        <v>0</v>
      </c>
      <c r="BO116" t="s">
        <v>68</v>
      </c>
      <c r="BP116">
        <v>1973.364178115032</v>
      </c>
      <c r="BQ116">
        <v>432</v>
      </c>
      <c r="BR116">
        <v>120.90625</v>
      </c>
      <c r="BS116">
        <v>120</v>
      </c>
      <c r="BT116">
        <v>3680.1045372553199</v>
      </c>
      <c r="BU116">
        <v>3736.8964858845138</v>
      </c>
      <c r="BV116">
        <v>-56.791948629193939</v>
      </c>
      <c r="BW116">
        <v>-2377.1746630196549</v>
      </c>
      <c r="BX116">
        <v>0</v>
      </c>
      <c r="BY116">
        <v>-2.471946120632992</v>
      </c>
      <c r="BZ116">
        <v>1973.364178115032</v>
      </c>
      <c r="CA116">
        <v>0</v>
      </c>
      <c r="CB116" t="s">
        <v>68</v>
      </c>
      <c r="CC116">
        <v>1809.5566526957371</v>
      </c>
      <c r="CD116">
        <v>432</v>
      </c>
      <c r="CE116">
        <v>120.90625</v>
      </c>
      <c r="CF116">
        <v>120</v>
      </c>
      <c r="CG116">
        <v>3799.2128023511341</v>
      </c>
      <c r="CH116">
        <v>3799.7866967912428</v>
      </c>
      <c r="CI116">
        <v>-0.57389444010914303</v>
      </c>
      <c r="CJ116">
        <v>-2666.0187967402521</v>
      </c>
      <c r="CK116">
        <v>0</v>
      </c>
      <c r="CL116">
        <v>3.4563970848544159</v>
      </c>
      <c r="CM116">
        <v>1809.5566526957371</v>
      </c>
      <c r="CN116">
        <v>0</v>
      </c>
    </row>
    <row r="117" spans="1:92" x14ac:dyDescent="0.3">
      <c r="A117" t="s">
        <v>3</v>
      </c>
      <c r="B117" t="s">
        <v>31</v>
      </c>
      <c r="C117" t="s">
        <v>147</v>
      </c>
      <c r="D117" t="s">
        <v>132</v>
      </c>
      <c r="E117" t="s">
        <v>60</v>
      </c>
      <c r="F117" t="s">
        <v>142</v>
      </c>
      <c r="G117" t="s">
        <v>140</v>
      </c>
      <c r="H117" t="s">
        <v>135</v>
      </c>
      <c r="K117">
        <v>5110</v>
      </c>
      <c r="L117">
        <v>24</v>
      </c>
      <c r="M117">
        <v>25.36</v>
      </c>
      <c r="N117">
        <v>23.18</v>
      </c>
      <c r="O117">
        <v>22.43</v>
      </c>
      <c r="P117">
        <v>30.99</v>
      </c>
      <c r="Q117">
        <v>30.99</v>
      </c>
      <c r="R117">
        <v>23.02</v>
      </c>
      <c r="S117">
        <v>22.11</v>
      </c>
      <c r="T117">
        <v>27.49</v>
      </c>
      <c r="U117">
        <v>27.49</v>
      </c>
      <c r="V117">
        <v>23.1</v>
      </c>
      <c r="W117">
        <v>22.27</v>
      </c>
      <c r="X117">
        <v>4573</v>
      </c>
      <c r="Y117">
        <v>0.89491193737769081</v>
      </c>
      <c r="Z117">
        <v>0</v>
      </c>
      <c r="AA117">
        <v>0</v>
      </c>
      <c r="AB117">
        <v>537</v>
      </c>
      <c r="AC117">
        <v>0.1050880626223092</v>
      </c>
      <c r="AD117">
        <v>8099</v>
      </c>
      <c r="AE117">
        <v>0.92454337899543382</v>
      </c>
      <c r="AF117">
        <v>0</v>
      </c>
      <c r="AG117">
        <v>0</v>
      </c>
      <c r="AH117">
        <v>661</v>
      </c>
      <c r="AI117">
        <v>7.545662100456621E-2</v>
      </c>
      <c r="AJ117">
        <v>144</v>
      </c>
      <c r="AK117">
        <v>2.818003913894325E-2</v>
      </c>
      <c r="AL117">
        <v>3</v>
      </c>
      <c r="AM117">
        <v>5.8708414872798433E-4</v>
      </c>
      <c r="AN117">
        <v>4963</v>
      </c>
      <c r="AO117">
        <v>0.97123287671232872</v>
      </c>
      <c r="AP117">
        <v>144</v>
      </c>
      <c r="AQ117">
        <v>1.643835616438356E-2</v>
      </c>
      <c r="AR117">
        <v>258</v>
      </c>
      <c r="AS117">
        <v>2.9452054794520548E-2</v>
      </c>
      <c r="AT117">
        <v>8358</v>
      </c>
      <c r="AU117">
        <v>0.95410958904109588</v>
      </c>
      <c r="AV117">
        <v>0</v>
      </c>
      <c r="AW117">
        <v>0</v>
      </c>
      <c r="AX117">
        <v>557</v>
      </c>
      <c r="AY117">
        <v>0.1090019569471624</v>
      </c>
      <c r="AZ117">
        <v>8203</v>
      </c>
      <c r="BA117">
        <v>0.93641552511415527</v>
      </c>
      <c r="BB117">
        <v>0</v>
      </c>
      <c r="BC117">
        <v>0</v>
      </c>
      <c r="BD117">
        <v>1805</v>
      </c>
      <c r="BE117">
        <v>0.20605022831050229</v>
      </c>
      <c r="BF117">
        <v>6955</v>
      </c>
      <c r="BG117">
        <v>0.79394977168949776</v>
      </c>
      <c r="BH117">
        <v>4388.71</v>
      </c>
      <c r="BI117">
        <v>729.74</v>
      </c>
      <c r="BJ117">
        <v>4885.3999999999996</v>
      </c>
      <c r="BK117">
        <v>33.655643849818048</v>
      </c>
      <c r="BL117">
        <v>2033.37</v>
      </c>
      <c r="BM117">
        <v>58.28</v>
      </c>
      <c r="BN117">
        <v>0</v>
      </c>
      <c r="BO117" t="s">
        <v>68</v>
      </c>
      <c r="BP117">
        <v>2146.5759592257618</v>
      </c>
      <c r="BQ117">
        <v>207</v>
      </c>
      <c r="BR117">
        <v>255.19499999999999</v>
      </c>
      <c r="BS117">
        <v>386.36999999999989</v>
      </c>
      <c r="BT117">
        <v>3689.6695344725458</v>
      </c>
      <c r="BU117">
        <v>3769.4382414366019</v>
      </c>
      <c r="BV117">
        <v>-79.768706964056037</v>
      </c>
      <c r="BW117">
        <v>-2389.9125578914791</v>
      </c>
      <c r="BX117">
        <v>0</v>
      </c>
      <c r="BY117">
        <v>-1.7460173553054119</v>
      </c>
      <c r="BZ117">
        <v>2146.5759592257618</v>
      </c>
      <c r="CA117">
        <v>0</v>
      </c>
      <c r="CB117" t="s">
        <v>68</v>
      </c>
      <c r="CC117">
        <v>1965.011579905804</v>
      </c>
      <c r="CD117">
        <v>207</v>
      </c>
      <c r="CE117">
        <v>255.19499999999999</v>
      </c>
      <c r="CF117">
        <v>386.36999999999989</v>
      </c>
      <c r="CG117">
        <v>3808.591491299971</v>
      </c>
      <c r="CH117">
        <v>3834.5816827054332</v>
      </c>
      <c r="CI117">
        <v>-25.990191405462159</v>
      </c>
      <c r="CJ117">
        <v>-2694.1403161641429</v>
      </c>
      <c r="CK117">
        <v>0</v>
      </c>
      <c r="CL117">
        <v>1.995404769975949</v>
      </c>
      <c r="CM117">
        <v>1965.011579905804</v>
      </c>
      <c r="CN117">
        <v>0</v>
      </c>
    </row>
    <row r="118" spans="1:92" x14ac:dyDescent="0.3">
      <c r="A118" t="s">
        <v>3</v>
      </c>
      <c r="B118" t="s">
        <v>31</v>
      </c>
      <c r="C118" t="s">
        <v>147</v>
      </c>
      <c r="D118" t="s">
        <v>132</v>
      </c>
      <c r="E118" t="s">
        <v>61</v>
      </c>
      <c r="F118" t="s">
        <v>142</v>
      </c>
      <c r="G118" t="s">
        <v>140</v>
      </c>
      <c r="H118" t="s">
        <v>135</v>
      </c>
      <c r="K118">
        <v>8760</v>
      </c>
      <c r="L118">
        <v>24</v>
      </c>
      <c r="M118">
        <v>24</v>
      </c>
      <c r="N118">
        <v>22.31</v>
      </c>
      <c r="O118">
        <v>22.31</v>
      </c>
      <c r="P118">
        <v>28.4</v>
      </c>
      <c r="Q118">
        <v>28.4</v>
      </c>
      <c r="R118">
        <v>21.79</v>
      </c>
      <c r="S118">
        <v>21.79</v>
      </c>
      <c r="T118">
        <v>26.2</v>
      </c>
      <c r="U118">
        <v>26.2</v>
      </c>
      <c r="V118">
        <v>22.05</v>
      </c>
      <c r="W118">
        <v>22.05</v>
      </c>
      <c r="X118">
        <v>0</v>
      </c>
      <c r="Y118">
        <v>0</v>
      </c>
      <c r="Z118">
        <v>8760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8760</v>
      </c>
      <c r="AG118">
        <v>1</v>
      </c>
      <c r="AH118">
        <v>0</v>
      </c>
      <c r="AI118">
        <v>0</v>
      </c>
      <c r="AJ118">
        <v>3</v>
      </c>
      <c r="AK118">
        <v>3.4246575342465748E-4</v>
      </c>
      <c r="AL118">
        <v>0</v>
      </c>
      <c r="AM118">
        <v>0</v>
      </c>
      <c r="AN118">
        <v>8757</v>
      </c>
      <c r="AO118">
        <v>0.99965753424657533</v>
      </c>
      <c r="AP118">
        <v>3</v>
      </c>
      <c r="AQ118">
        <v>3.4246575342465748E-4</v>
      </c>
      <c r="AR118">
        <v>0</v>
      </c>
      <c r="AS118">
        <v>0</v>
      </c>
      <c r="AT118">
        <v>8757</v>
      </c>
      <c r="AU118">
        <v>0.99965753424657533</v>
      </c>
      <c r="AV118">
        <v>0</v>
      </c>
      <c r="AW118">
        <v>0</v>
      </c>
      <c r="AX118">
        <v>2008</v>
      </c>
      <c r="AY118">
        <v>0.22922374429223741</v>
      </c>
      <c r="AZ118">
        <v>6752</v>
      </c>
      <c r="BA118">
        <v>0.77077625570776254</v>
      </c>
      <c r="BB118">
        <v>0</v>
      </c>
      <c r="BC118">
        <v>0</v>
      </c>
      <c r="BD118">
        <v>2008</v>
      </c>
      <c r="BE118">
        <v>0.22922374429223741</v>
      </c>
      <c r="BF118">
        <v>6752</v>
      </c>
      <c r="BG118">
        <v>0.77077625570776254</v>
      </c>
      <c r="BH118">
        <v>3887.29</v>
      </c>
      <c r="BI118">
        <v>618.71</v>
      </c>
      <c r="BJ118">
        <v>4241.17</v>
      </c>
      <c r="BK118">
        <v>32.652135598961728</v>
      </c>
      <c r="BL118">
        <v>438.64</v>
      </c>
      <c r="BM118">
        <v>211.55</v>
      </c>
      <c r="BN118">
        <v>0</v>
      </c>
      <c r="BO118" t="s">
        <v>68</v>
      </c>
      <c r="BP118">
        <v>1228.7731530752039</v>
      </c>
      <c r="BQ118">
        <v>81</v>
      </c>
      <c r="BR118">
        <v>54.728125000000041</v>
      </c>
      <c r="BS118">
        <v>0</v>
      </c>
      <c r="BT118">
        <v>3209.4521569452099</v>
      </c>
      <c r="BU118">
        <v>3218.0446650833328</v>
      </c>
      <c r="BV118">
        <v>-8.5925081381228665</v>
      </c>
      <c r="BW118">
        <v>-2116.183147484503</v>
      </c>
      <c r="BX118">
        <v>0</v>
      </c>
      <c r="BY118">
        <v>-0.22398138550420299</v>
      </c>
      <c r="BZ118">
        <v>1228.7731530752039</v>
      </c>
      <c r="CA118">
        <v>0</v>
      </c>
      <c r="CB118" t="s">
        <v>68</v>
      </c>
      <c r="CC118">
        <v>1067.2778326627131</v>
      </c>
      <c r="CD118">
        <v>81</v>
      </c>
      <c r="CE118">
        <v>54.728125000000041</v>
      </c>
      <c r="CF118">
        <v>0</v>
      </c>
      <c r="CG118">
        <v>3309.2032370088568</v>
      </c>
      <c r="CH118">
        <v>3273.786737847935</v>
      </c>
      <c r="CI118">
        <v>35.41649916092183</v>
      </c>
      <c r="CJ118">
        <v>-2378.2166737931711</v>
      </c>
      <c r="CK118">
        <v>0</v>
      </c>
      <c r="CL118">
        <v>0.56314444702661604</v>
      </c>
      <c r="CM118">
        <v>1067.2778326627131</v>
      </c>
      <c r="CN118">
        <v>0</v>
      </c>
    </row>
    <row r="119" spans="1:92" x14ac:dyDescent="0.3">
      <c r="A119" t="s">
        <v>3</v>
      </c>
      <c r="B119" t="s">
        <v>31</v>
      </c>
      <c r="C119" t="s">
        <v>147</v>
      </c>
      <c r="D119" t="s">
        <v>132</v>
      </c>
      <c r="E119" t="s">
        <v>64</v>
      </c>
      <c r="F119" t="s">
        <v>142</v>
      </c>
      <c r="G119" t="s">
        <v>140</v>
      </c>
      <c r="H119" t="s">
        <v>135</v>
      </c>
      <c r="K119">
        <v>8760</v>
      </c>
      <c r="L119">
        <v>24</v>
      </c>
      <c r="M119">
        <v>24</v>
      </c>
      <c r="N119">
        <v>22.32</v>
      </c>
      <c r="O119">
        <v>22.32</v>
      </c>
      <c r="P119">
        <v>28.4</v>
      </c>
      <c r="Q119">
        <v>28.4</v>
      </c>
      <c r="R119">
        <v>21.8</v>
      </c>
      <c r="S119">
        <v>21.8</v>
      </c>
      <c r="T119">
        <v>26.2</v>
      </c>
      <c r="U119">
        <v>26.2</v>
      </c>
      <c r="V119">
        <v>22.06</v>
      </c>
      <c r="W119">
        <v>22.06</v>
      </c>
      <c r="X119">
        <v>0</v>
      </c>
      <c r="Y119">
        <v>0</v>
      </c>
      <c r="Z119">
        <v>8760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8760</v>
      </c>
      <c r="AG119">
        <v>1</v>
      </c>
      <c r="AH119">
        <v>0</v>
      </c>
      <c r="AI119">
        <v>0</v>
      </c>
      <c r="AJ119">
        <v>3</v>
      </c>
      <c r="AK119">
        <v>3.4246575342465748E-4</v>
      </c>
      <c r="AL119">
        <v>0</v>
      </c>
      <c r="AM119">
        <v>0</v>
      </c>
      <c r="AN119">
        <v>8757</v>
      </c>
      <c r="AO119">
        <v>0.99965753424657533</v>
      </c>
      <c r="AP119">
        <v>3</v>
      </c>
      <c r="AQ119">
        <v>3.4246575342465748E-4</v>
      </c>
      <c r="AR119">
        <v>0</v>
      </c>
      <c r="AS119">
        <v>0</v>
      </c>
      <c r="AT119">
        <v>8757</v>
      </c>
      <c r="AU119">
        <v>0.99965753424657533</v>
      </c>
      <c r="AV119">
        <v>0</v>
      </c>
      <c r="AW119">
        <v>0</v>
      </c>
      <c r="AX119">
        <v>1987</v>
      </c>
      <c r="AY119">
        <v>0.2268264840182648</v>
      </c>
      <c r="AZ119">
        <v>6773</v>
      </c>
      <c r="BA119">
        <v>0.77317351598173512</v>
      </c>
      <c r="BB119">
        <v>0</v>
      </c>
      <c r="BC119">
        <v>0</v>
      </c>
      <c r="BD119">
        <v>1987</v>
      </c>
      <c r="BE119">
        <v>0.2268264840182648</v>
      </c>
      <c r="BF119">
        <v>6773</v>
      </c>
      <c r="BG119">
        <v>0.77317351598173512</v>
      </c>
      <c r="BH119">
        <v>3901</v>
      </c>
      <c r="BI119">
        <v>625.70000000000005</v>
      </c>
      <c r="BJ119">
        <v>4262.3100000000004</v>
      </c>
      <c r="BK119">
        <v>32.600319621964523</v>
      </c>
      <c r="BL119">
        <v>442.26</v>
      </c>
      <c r="BM119">
        <v>209.22</v>
      </c>
      <c r="BN119">
        <v>0</v>
      </c>
      <c r="BO119" t="s">
        <v>68</v>
      </c>
      <c r="BP119">
        <v>1226.049854781093</v>
      </c>
      <c r="BQ119">
        <v>81</v>
      </c>
      <c r="BR119">
        <v>54.728125000000041</v>
      </c>
      <c r="BS119">
        <v>0</v>
      </c>
      <c r="BT119">
        <v>3213.104802943375</v>
      </c>
      <c r="BU119">
        <v>3223.8750463984738</v>
      </c>
      <c r="BV119">
        <v>-10.77024345509972</v>
      </c>
      <c r="BW119">
        <v>-2122.5722257244611</v>
      </c>
      <c r="BX119">
        <v>0</v>
      </c>
      <c r="BY119">
        <v>-0.2108474378203482</v>
      </c>
      <c r="BZ119">
        <v>1226.049854781093</v>
      </c>
      <c r="CA119">
        <v>0</v>
      </c>
      <c r="CB119" t="s">
        <v>68</v>
      </c>
      <c r="CC119">
        <v>1067.2808139807371</v>
      </c>
      <c r="CD119">
        <v>81</v>
      </c>
      <c r="CE119">
        <v>54.728125000000041</v>
      </c>
      <c r="CF119">
        <v>0</v>
      </c>
      <c r="CG119">
        <v>3312.4483088654338</v>
      </c>
      <c r="CH119">
        <v>3279.878995575451</v>
      </c>
      <c r="CI119">
        <v>32.569313289983263</v>
      </c>
      <c r="CJ119">
        <v>-2381.4757086005689</v>
      </c>
      <c r="CK119">
        <v>0</v>
      </c>
      <c r="CL119">
        <v>0.5800887158718524</v>
      </c>
      <c r="CM119">
        <v>1067.2808139807371</v>
      </c>
      <c r="CN119">
        <v>0</v>
      </c>
    </row>
    <row r="120" spans="1:92" x14ac:dyDescent="0.3">
      <c r="A120" t="s">
        <v>3</v>
      </c>
      <c r="B120" t="s">
        <v>31</v>
      </c>
      <c r="C120" t="s">
        <v>147</v>
      </c>
      <c r="D120" t="s">
        <v>132</v>
      </c>
      <c r="E120" t="s">
        <v>65</v>
      </c>
      <c r="F120" t="s">
        <v>142</v>
      </c>
      <c r="G120" t="s">
        <v>140</v>
      </c>
      <c r="H120" t="s">
        <v>135</v>
      </c>
      <c r="K120">
        <v>8760</v>
      </c>
      <c r="L120">
        <v>24</v>
      </c>
      <c r="M120">
        <v>24</v>
      </c>
      <c r="N120">
        <v>22.34</v>
      </c>
      <c r="O120">
        <v>22.34</v>
      </c>
      <c r="P120">
        <v>29.2</v>
      </c>
      <c r="Q120">
        <v>29.2</v>
      </c>
      <c r="R120">
        <v>21.97</v>
      </c>
      <c r="S120">
        <v>21.97</v>
      </c>
      <c r="T120">
        <v>26.6</v>
      </c>
      <c r="U120">
        <v>26.6</v>
      </c>
      <c r="V120">
        <v>22.15</v>
      </c>
      <c r="W120">
        <v>22.15</v>
      </c>
      <c r="X120">
        <v>0</v>
      </c>
      <c r="Y120">
        <v>0</v>
      </c>
      <c r="Z120">
        <v>8760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8760</v>
      </c>
      <c r="AG120">
        <v>1</v>
      </c>
      <c r="AH120">
        <v>0</v>
      </c>
      <c r="AI120">
        <v>0</v>
      </c>
      <c r="AJ120">
        <v>30</v>
      </c>
      <c r="AK120">
        <v>3.4246575342465752E-3</v>
      </c>
      <c r="AL120">
        <v>0</v>
      </c>
      <c r="AM120">
        <v>0</v>
      </c>
      <c r="AN120">
        <v>8730</v>
      </c>
      <c r="AO120">
        <v>0.99657534246575341</v>
      </c>
      <c r="AP120">
        <v>30</v>
      </c>
      <c r="AQ120">
        <v>3.4246575342465752E-3</v>
      </c>
      <c r="AR120">
        <v>0</v>
      </c>
      <c r="AS120">
        <v>0</v>
      </c>
      <c r="AT120">
        <v>8730</v>
      </c>
      <c r="AU120">
        <v>0.99657534246575341</v>
      </c>
      <c r="AV120">
        <v>0</v>
      </c>
      <c r="AW120">
        <v>0</v>
      </c>
      <c r="AX120">
        <v>2056</v>
      </c>
      <c r="AY120">
        <v>0.23470319634703199</v>
      </c>
      <c r="AZ120">
        <v>6704</v>
      </c>
      <c r="BA120">
        <v>0.76529680365296804</v>
      </c>
      <c r="BB120">
        <v>0</v>
      </c>
      <c r="BC120">
        <v>0</v>
      </c>
      <c r="BD120">
        <v>2056</v>
      </c>
      <c r="BE120">
        <v>0.23470319634703199</v>
      </c>
      <c r="BF120">
        <v>6704</v>
      </c>
      <c r="BG120">
        <v>0.76529680365296804</v>
      </c>
      <c r="BH120">
        <v>6427.55</v>
      </c>
      <c r="BI120">
        <v>974.44</v>
      </c>
      <c r="BJ120">
        <v>7247.84</v>
      </c>
      <c r="BK120">
        <v>33.057154768029079</v>
      </c>
      <c r="BL120">
        <v>710.28</v>
      </c>
      <c r="BM120">
        <v>321.67</v>
      </c>
      <c r="BN120">
        <v>0</v>
      </c>
      <c r="BO120" t="s">
        <v>58</v>
      </c>
      <c r="BP120">
        <v>1480.2701155460099</v>
      </c>
      <c r="BQ120">
        <v>81</v>
      </c>
      <c r="BR120">
        <v>60.662500000000023</v>
      </c>
      <c r="BS120">
        <v>0</v>
      </c>
      <c r="BT120">
        <v>4598.3426864469457</v>
      </c>
      <c r="BU120">
        <v>4680.2453584287032</v>
      </c>
      <c r="BV120">
        <v>-81.902671981757521</v>
      </c>
      <c r="BW120">
        <v>-3260.8147284793131</v>
      </c>
      <c r="BX120">
        <v>0</v>
      </c>
      <c r="BY120">
        <v>1.0796575783772371</v>
      </c>
      <c r="BZ120">
        <v>1480.2701155460099</v>
      </c>
      <c r="CA120">
        <v>0</v>
      </c>
      <c r="CB120" t="s">
        <v>59</v>
      </c>
      <c r="CC120">
        <v>1382.419422674154</v>
      </c>
      <c r="CD120">
        <v>81</v>
      </c>
      <c r="CE120">
        <v>60.662500000000023</v>
      </c>
      <c r="CF120">
        <v>0</v>
      </c>
      <c r="CG120">
        <v>3985.6777623915168</v>
      </c>
      <c r="CH120">
        <v>4089.6156219538502</v>
      </c>
      <c r="CI120">
        <v>-103.937859562333</v>
      </c>
      <c r="CJ120">
        <v>-2744.3118933990809</v>
      </c>
      <c r="CK120">
        <v>0</v>
      </c>
      <c r="CL120">
        <v>-0.60894631828091406</v>
      </c>
      <c r="CM120">
        <v>1382.419422674154</v>
      </c>
      <c r="CN120">
        <v>0</v>
      </c>
    </row>
    <row r="121" spans="1:92" x14ac:dyDescent="0.3">
      <c r="A121" t="s">
        <v>3</v>
      </c>
      <c r="B121" t="s">
        <v>31</v>
      </c>
      <c r="C121" t="s">
        <v>147</v>
      </c>
      <c r="D121" t="s">
        <v>132</v>
      </c>
      <c r="E121" t="s">
        <v>66</v>
      </c>
      <c r="F121" t="s">
        <v>142</v>
      </c>
      <c r="G121" t="s">
        <v>140</v>
      </c>
      <c r="H121" t="s">
        <v>135</v>
      </c>
      <c r="K121">
        <v>8760</v>
      </c>
      <c r="L121">
        <v>24</v>
      </c>
      <c r="M121">
        <v>24</v>
      </c>
      <c r="N121">
        <v>22.12</v>
      </c>
      <c r="O121">
        <v>22.12</v>
      </c>
      <c r="P121">
        <v>24.96</v>
      </c>
      <c r="Q121">
        <v>24.96</v>
      </c>
      <c r="R121">
        <v>21.39</v>
      </c>
      <c r="S121">
        <v>21.39</v>
      </c>
      <c r="T121">
        <v>24.48</v>
      </c>
      <c r="U121">
        <v>24.48</v>
      </c>
      <c r="V121">
        <v>21.76</v>
      </c>
      <c r="W121">
        <v>21.76</v>
      </c>
      <c r="X121">
        <v>0</v>
      </c>
      <c r="Y121">
        <v>0</v>
      </c>
      <c r="Z121">
        <v>8760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8760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8760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8760</v>
      </c>
      <c r="AU121">
        <v>1</v>
      </c>
      <c r="AV121">
        <v>0</v>
      </c>
      <c r="AW121">
        <v>0</v>
      </c>
      <c r="AX121">
        <v>2186</v>
      </c>
      <c r="AY121">
        <v>0.2495433789954338</v>
      </c>
      <c r="AZ121">
        <v>6574</v>
      </c>
      <c r="BA121">
        <v>0.75045662100456623</v>
      </c>
      <c r="BB121">
        <v>0</v>
      </c>
      <c r="BC121">
        <v>0</v>
      </c>
      <c r="BD121">
        <v>2186</v>
      </c>
      <c r="BE121">
        <v>0.2495433789954338</v>
      </c>
      <c r="BF121">
        <v>6574</v>
      </c>
      <c r="BG121">
        <v>0.75045662100456623</v>
      </c>
      <c r="BH121">
        <v>0</v>
      </c>
      <c r="BI121">
        <v>0</v>
      </c>
      <c r="BJ121">
        <v>0</v>
      </c>
      <c r="BL121">
        <v>67.58</v>
      </c>
      <c r="BM121">
        <v>65.05</v>
      </c>
      <c r="BN121">
        <v>0</v>
      </c>
      <c r="BO121" t="s">
        <v>62</v>
      </c>
      <c r="BP121">
        <v>145.3427979178654</v>
      </c>
      <c r="BQ121">
        <v>81</v>
      </c>
      <c r="BR121">
        <v>39.825000000000003</v>
      </c>
      <c r="BS121">
        <v>0</v>
      </c>
      <c r="BT121">
        <v>0</v>
      </c>
      <c r="BU121">
        <v>0</v>
      </c>
      <c r="BV121">
        <v>0</v>
      </c>
      <c r="BW121">
        <v>27.64970075057489</v>
      </c>
      <c r="BX121">
        <v>0</v>
      </c>
      <c r="BY121">
        <v>-3.1319028327095282</v>
      </c>
      <c r="BZ121">
        <v>145.3427979178654</v>
      </c>
      <c r="CA121">
        <v>0</v>
      </c>
      <c r="CB121" t="s">
        <v>62</v>
      </c>
      <c r="CC121">
        <v>135.01160138368959</v>
      </c>
      <c r="CD121">
        <v>81</v>
      </c>
      <c r="CE121">
        <v>39.825000000000003</v>
      </c>
      <c r="CF121">
        <v>0</v>
      </c>
      <c r="CG121">
        <v>0</v>
      </c>
      <c r="CH121">
        <v>0</v>
      </c>
      <c r="CI121">
        <v>0</v>
      </c>
      <c r="CJ121">
        <v>17.200759950500569</v>
      </c>
      <c r="CK121">
        <v>0</v>
      </c>
      <c r="CL121">
        <v>-3.0141585668110049</v>
      </c>
      <c r="CM121">
        <v>135.01160138368959</v>
      </c>
      <c r="CN121">
        <v>0</v>
      </c>
    </row>
    <row r="122" spans="1:92" x14ac:dyDescent="0.3">
      <c r="A122" t="s">
        <v>3</v>
      </c>
      <c r="B122" t="s">
        <v>32</v>
      </c>
      <c r="C122" t="s">
        <v>148</v>
      </c>
      <c r="D122" t="s">
        <v>132</v>
      </c>
      <c r="E122" t="s">
        <v>53</v>
      </c>
      <c r="F122" t="s">
        <v>142</v>
      </c>
      <c r="G122" t="s">
        <v>140</v>
      </c>
      <c r="H122" t="s">
        <v>137</v>
      </c>
      <c r="K122">
        <v>5110</v>
      </c>
      <c r="L122">
        <v>31.69</v>
      </c>
      <c r="M122">
        <v>31.69</v>
      </c>
      <c r="N122">
        <v>21.91</v>
      </c>
      <c r="O122">
        <v>20.38</v>
      </c>
      <c r="P122">
        <v>30.75</v>
      </c>
      <c r="Q122">
        <v>30.75</v>
      </c>
      <c r="R122">
        <v>21.67</v>
      </c>
      <c r="S122">
        <v>20.25</v>
      </c>
      <c r="T122">
        <v>31.05</v>
      </c>
      <c r="U122">
        <v>31.05</v>
      </c>
      <c r="V122">
        <v>21.79</v>
      </c>
      <c r="W122">
        <v>20.32</v>
      </c>
      <c r="X122">
        <v>523</v>
      </c>
      <c r="Y122">
        <v>0.1023483365949119</v>
      </c>
      <c r="Z122">
        <v>3318</v>
      </c>
      <c r="AA122">
        <v>0.64931506849315068</v>
      </c>
      <c r="AB122">
        <v>1269</v>
      </c>
      <c r="AC122">
        <v>0.24833659491193741</v>
      </c>
      <c r="AD122">
        <v>537</v>
      </c>
      <c r="AE122">
        <v>6.1301369863013697E-2</v>
      </c>
      <c r="AF122">
        <v>5974</v>
      </c>
      <c r="AG122">
        <v>0.68196347031963467</v>
      </c>
      <c r="AH122">
        <v>2249</v>
      </c>
      <c r="AI122">
        <v>0.25673515981735162</v>
      </c>
      <c r="AJ122">
        <v>623</v>
      </c>
      <c r="AK122">
        <v>0.12191780821917809</v>
      </c>
      <c r="AL122">
        <v>674</v>
      </c>
      <c r="AM122">
        <v>0.1318982387475538</v>
      </c>
      <c r="AN122">
        <v>3813</v>
      </c>
      <c r="AO122">
        <v>0.74618395303326812</v>
      </c>
      <c r="AP122">
        <v>623</v>
      </c>
      <c r="AQ122">
        <v>7.1118721461187209E-2</v>
      </c>
      <c r="AR122">
        <v>2228</v>
      </c>
      <c r="AS122">
        <v>0.25433789954337899</v>
      </c>
      <c r="AT122">
        <v>5909</v>
      </c>
      <c r="AU122">
        <v>0.67454337899543382</v>
      </c>
      <c r="AV122">
        <v>176</v>
      </c>
      <c r="AW122">
        <v>3.4442270058708417E-2</v>
      </c>
      <c r="AX122">
        <v>2001</v>
      </c>
      <c r="AY122">
        <v>0.39158512720156557</v>
      </c>
      <c r="AZ122">
        <v>6583</v>
      </c>
      <c r="BA122">
        <v>0.75148401826484024</v>
      </c>
      <c r="BB122">
        <v>176</v>
      </c>
      <c r="BC122">
        <v>2.0091324200913242E-2</v>
      </c>
      <c r="BD122">
        <v>5241</v>
      </c>
      <c r="BE122">
        <v>0.59828767123287674</v>
      </c>
      <c r="BF122">
        <v>3343</v>
      </c>
      <c r="BG122">
        <v>0.38162100456621012</v>
      </c>
      <c r="BH122">
        <v>7337.68</v>
      </c>
      <c r="BI122">
        <v>1161.83</v>
      </c>
      <c r="BJ122">
        <v>7985.9</v>
      </c>
      <c r="BK122">
        <v>41.378661226401768</v>
      </c>
      <c r="BL122">
        <v>0</v>
      </c>
      <c r="BM122">
        <v>0</v>
      </c>
      <c r="BN122">
        <v>0</v>
      </c>
    </row>
    <row r="123" spans="1:92" x14ac:dyDescent="0.3">
      <c r="A123" t="s">
        <v>3</v>
      </c>
      <c r="B123" t="s">
        <v>32</v>
      </c>
      <c r="C123" t="s">
        <v>148</v>
      </c>
      <c r="D123" t="s">
        <v>132</v>
      </c>
      <c r="E123" t="s">
        <v>54</v>
      </c>
      <c r="F123" t="s">
        <v>142</v>
      </c>
      <c r="G123" t="s">
        <v>140</v>
      </c>
      <c r="H123" t="s">
        <v>137</v>
      </c>
      <c r="K123">
        <v>5110</v>
      </c>
      <c r="L123">
        <v>24</v>
      </c>
      <c r="M123">
        <v>25.07</v>
      </c>
      <c r="N123">
        <v>22.58</v>
      </c>
      <c r="O123">
        <v>21.75</v>
      </c>
      <c r="P123">
        <v>26.71</v>
      </c>
      <c r="Q123">
        <v>26.71</v>
      </c>
      <c r="R123">
        <v>21.61</v>
      </c>
      <c r="S123">
        <v>21.03</v>
      </c>
      <c r="T123">
        <v>25.35</v>
      </c>
      <c r="U123">
        <v>25.35</v>
      </c>
      <c r="V123">
        <v>22.1</v>
      </c>
      <c r="W123">
        <v>21.39</v>
      </c>
      <c r="X123">
        <v>0</v>
      </c>
      <c r="Y123">
        <v>0</v>
      </c>
      <c r="Z123">
        <v>2626</v>
      </c>
      <c r="AA123">
        <v>0.51389432485322895</v>
      </c>
      <c r="AB123">
        <v>2484</v>
      </c>
      <c r="AC123">
        <v>0.48610567514677111</v>
      </c>
      <c r="AD123">
        <v>8</v>
      </c>
      <c r="AE123">
        <v>9.1324200913242006E-4</v>
      </c>
      <c r="AF123">
        <v>3979</v>
      </c>
      <c r="AG123">
        <v>0.45422374429223739</v>
      </c>
      <c r="AH123">
        <v>4773</v>
      </c>
      <c r="AI123">
        <v>0.54486301369863011</v>
      </c>
      <c r="AJ123">
        <v>0</v>
      </c>
      <c r="AK123">
        <v>0</v>
      </c>
      <c r="AL123">
        <v>15</v>
      </c>
      <c r="AM123">
        <v>2.935420743639922E-3</v>
      </c>
      <c r="AN123">
        <v>5095</v>
      </c>
      <c r="AO123">
        <v>0.99706457925636005</v>
      </c>
      <c r="AP123">
        <v>0</v>
      </c>
      <c r="AQ123">
        <v>0</v>
      </c>
      <c r="AR123">
        <v>544</v>
      </c>
      <c r="AS123">
        <v>6.2100456621004572E-2</v>
      </c>
      <c r="AT123">
        <v>8216</v>
      </c>
      <c r="AU123">
        <v>0.93789954337899539</v>
      </c>
      <c r="AV123">
        <v>0</v>
      </c>
      <c r="AW123">
        <v>0</v>
      </c>
      <c r="AX123">
        <v>1108</v>
      </c>
      <c r="AY123">
        <v>0.21682974559686891</v>
      </c>
      <c r="AZ123">
        <v>7652</v>
      </c>
      <c r="BA123">
        <v>0.87351598173515976</v>
      </c>
      <c r="BB123">
        <v>0</v>
      </c>
      <c r="BC123">
        <v>0</v>
      </c>
      <c r="BD123">
        <v>2908</v>
      </c>
      <c r="BE123">
        <v>0.33196347031963469</v>
      </c>
      <c r="BF123">
        <v>5852</v>
      </c>
      <c r="BG123">
        <v>0.66803652968036531</v>
      </c>
      <c r="BH123">
        <v>1831.23</v>
      </c>
      <c r="BI123">
        <v>716.96</v>
      </c>
      <c r="BJ123">
        <v>2163.0100000000002</v>
      </c>
      <c r="BK123">
        <v>29.642020178119569</v>
      </c>
      <c r="BL123">
        <v>1183.98</v>
      </c>
      <c r="BM123">
        <v>271.35000000000002</v>
      </c>
      <c r="BN123">
        <v>0</v>
      </c>
      <c r="BO123" t="s">
        <v>55</v>
      </c>
      <c r="BP123">
        <v>1546.039186571378</v>
      </c>
      <c r="BQ123">
        <v>864</v>
      </c>
      <c r="BR123">
        <v>214.60624999999999</v>
      </c>
      <c r="BS123">
        <v>120</v>
      </c>
      <c r="BT123">
        <v>37.347325352887047</v>
      </c>
      <c r="BU123">
        <v>53.488897988609011</v>
      </c>
      <c r="BV123">
        <v>-16.14157263572196</v>
      </c>
      <c r="BW123">
        <v>394.09978217982558</v>
      </c>
      <c r="BX123">
        <v>0</v>
      </c>
      <c r="BY123">
        <v>-84.01417096133514</v>
      </c>
      <c r="BZ123">
        <v>1546.039186571378</v>
      </c>
      <c r="CA123">
        <v>0</v>
      </c>
      <c r="CB123" t="s">
        <v>55</v>
      </c>
      <c r="CC123">
        <v>1520.3550766993801</v>
      </c>
      <c r="CD123">
        <v>864</v>
      </c>
      <c r="CE123">
        <v>214.60624999999999</v>
      </c>
      <c r="CF123">
        <v>120</v>
      </c>
      <c r="CG123">
        <v>173.43936900204429</v>
      </c>
      <c r="CH123">
        <v>110.2246989426727</v>
      </c>
      <c r="CI123">
        <v>63.214670059371599</v>
      </c>
      <c r="CJ123">
        <v>237.37063854805831</v>
      </c>
      <c r="CK123">
        <v>0</v>
      </c>
      <c r="CL123">
        <v>-89.061180850723076</v>
      </c>
      <c r="CM123">
        <v>1520.3550766993801</v>
      </c>
      <c r="CN123">
        <v>0</v>
      </c>
    </row>
    <row r="124" spans="1:92" x14ac:dyDescent="0.3">
      <c r="A124" t="s">
        <v>3</v>
      </c>
      <c r="B124" t="s">
        <v>32</v>
      </c>
      <c r="C124" t="s">
        <v>148</v>
      </c>
      <c r="D124" t="s">
        <v>132</v>
      </c>
      <c r="E124" t="s">
        <v>57</v>
      </c>
      <c r="F124" t="s">
        <v>142</v>
      </c>
      <c r="G124" t="s">
        <v>140</v>
      </c>
      <c r="H124" t="s">
        <v>137</v>
      </c>
      <c r="K124">
        <v>5110</v>
      </c>
      <c r="L124">
        <v>24</v>
      </c>
      <c r="M124">
        <v>24.77</v>
      </c>
      <c r="N124">
        <v>23.1</v>
      </c>
      <c r="O124">
        <v>22.35</v>
      </c>
      <c r="P124">
        <v>27.48</v>
      </c>
      <c r="Q124">
        <v>27.48</v>
      </c>
      <c r="R124">
        <v>22.01</v>
      </c>
      <c r="S124">
        <v>21.47</v>
      </c>
      <c r="T124">
        <v>25.74</v>
      </c>
      <c r="U124">
        <v>25.74</v>
      </c>
      <c r="V124">
        <v>22.55</v>
      </c>
      <c r="W124">
        <v>21.91</v>
      </c>
      <c r="X124">
        <v>0</v>
      </c>
      <c r="Y124">
        <v>0</v>
      </c>
      <c r="Z124">
        <v>1966</v>
      </c>
      <c r="AA124">
        <v>0.3847358121330724</v>
      </c>
      <c r="AB124">
        <v>3144</v>
      </c>
      <c r="AC124">
        <v>0.6152641878669276</v>
      </c>
      <c r="AD124">
        <v>9</v>
      </c>
      <c r="AE124">
        <v>1.0273972602739729E-3</v>
      </c>
      <c r="AF124">
        <v>2915</v>
      </c>
      <c r="AG124">
        <v>0.33276255707762559</v>
      </c>
      <c r="AH124">
        <v>5836</v>
      </c>
      <c r="AI124">
        <v>0.6662100456621004</v>
      </c>
      <c r="AJ124">
        <v>0</v>
      </c>
      <c r="AK124">
        <v>0</v>
      </c>
      <c r="AL124">
        <v>1</v>
      </c>
      <c r="AM124">
        <v>1.9569471624266151E-4</v>
      </c>
      <c r="AN124">
        <v>5109</v>
      </c>
      <c r="AO124">
        <v>0.9998043052837573</v>
      </c>
      <c r="AP124">
        <v>0</v>
      </c>
      <c r="AQ124">
        <v>0</v>
      </c>
      <c r="AR124">
        <v>236</v>
      </c>
      <c r="AS124">
        <v>2.6940639269406388E-2</v>
      </c>
      <c r="AT124">
        <v>8524</v>
      </c>
      <c r="AU124">
        <v>0.97305936073059363</v>
      </c>
      <c r="AV124">
        <v>0</v>
      </c>
      <c r="AW124">
        <v>0</v>
      </c>
      <c r="AX124">
        <v>569</v>
      </c>
      <c r="AY124">
        <v>0.1113502935420744</v>
      </c>
      <c r="AZ124">
        <v>8191</v>
      </c>
      <c r="BA124">
        <v>0.93504566210045659</v>
      </c>
      <c r="BB124">
        <v>0</v>
      </c>
      <c r="BC124">
        <v>0</v>
      </c>
      <c r="BD124">
        <v>1843</v>
      </c>
      <c r="BE124">
        <v>0.21038812785388131</v>
      </c>
      <c r="BF124">
        <v>6917</v>
      </c>
      <c r="BG124">
        <v>0.78961187214611872</v>
      </c>
      <c r="BH124">
        <v>1230.4000000000001</v>
      </c>
      <c r="BI124">
        <v>578.91999999999996</v>
      </c>
      <c r="BJ124">
        <v>1238.96</v>
      </c>
      <c r="BK124">
        <v>36.234276810924143</v>
      </c>
      <c r="BL124">
        <v>1432.02</v>
      </c>
      <c r="BM124">
        <v>39.96</v>
      </c>
      <c r="BN124">
        <v>0</v>
      </c>
      <c r="BO124" t="s">
        <v>55</v>
      </c>
      <c r="BP124">
        <v>1215.6655228868381</v>
      </c>
      <c r="BQ124">
        <v>864</v>
      </c>
      <c r="BR124">
        <v>120.90625</v>
      </c>
      <c r="BS124">
        <v>120</v>
      </c>
      <c r="BT124">
        <v>316.18594777085781</v>
      </c>
      <c r="BU124">
        <v>245.14180253964071</v>
      </c>
      <c r="BV124">
        <v>71.044145231217129</v>
      </c>
      <c r="BW124">
        <v>-129.82513371984419</v>
      </c>
      <c r="BX124">
        <v>0</v>
      </c>
      <c r="BY124">
        <v>-75.601541164176069</v>
      </c>
      <c r="BZ124">
        <v>1215.6655228868381</v>
      </c>
      <c r="CA124">
        <v>0</v>
      </c>
      <c r="CB124" t="s">
        <v>55</v>
      </c>
      <c r="CC124">
        <v>1181.151432891076</v>
      </c>
      <c r="CD124">
        <v>864</v>
      </c>
      <c r="CE124">
        <v>120.90625</v>
      </c>
      <c r="CF124">
        <v>120</v>
      </c>
      <c r="CG124">
        <v>272.97110281809779</v>
      </c>
      <c r="CH124">
        <v>139.70067112704871</v>
      </c>
      <c r="CI124">
        <v>133.27043169104911</v>
      </c>
      <c r="CJ124">
        <v>-109.7205802271629</v>
      </c>
      <c r="CK124">
        <v>0</v>
      </c>
      <c r="CL124">
        <v>-87.005339699859405</v>
      </c>
      <c r="CM124">
        <v>1181.151432891076</v>
      </c>
      <c r="CN124">
        <v>0</v>
      </c>
    </row>
    <row r="125" spans="1:92" x14ac:dyDescent="0.3">
      <c r="A125" t="s">
        <v>3</v>
      </c>
      <c r="B125" t="s">
        <v>32</v>
      </c>
      <c r="C125" t="s">
        <v>148</v>
      </c>
      <c r="D125" t="s">
        <v>132</v>
      </c>
      <c r="E125" t="s">
        <v>60</v>
      </c>
      <c r="F125" t="s">
        <v>142</v>
      </c>
      <c r="G125" t="s">
        <v>140</v>
      </c>
      <c r="H125" t="s">
        <v>137</v>
      </c>
      <c r="K125">
        <v>5110</v>
      </c>
      <c r="L125">
        <v>24</v>
      </c>
      <c r="M125">
        <v>24.95</v>
      </c>
      <c r="N125">
        <v>23.03</v>
      </c>
      <c r="O125">
        <v>22.29</v>
      </c>
      <c r="P125">
        <v>27.73</v>
      </c>
      <c r="Q125">
        <v>27.73</v>
      </c>
      <c r="R125">
        <v>22.05</v>
      </c>
      <c r="S125">
        <v>21.48</v>
      </c>
      <c r="T125">
        <v>25.86</v>
      </c>
      <c r="U125">
        <v>25.86</v>
      </c>
      <c r="V125">
        <v>22.54</v>
      </c>
      <c r="W125">
        <v>21.89</v>
      </c>
      <c r="X125">
        <v>4502</v>
      </c>
      <c r="Y125">
        <v>0.88101761252446187</v>
      </c>
      <c r="Z125">
        <v>0</v>
      </c>
      <c r="AA125">
        <v>0</v>
      </c>
      <c r="AB125">
        <v>608</v>
      </c>
      <c r="AC125">
        <v>0.1189823874755382</v>
      </c>
      <c r="AD125">
        <v>8031</v>
      </c>
      <c r="AE125">
        <v>0.91678082191780819</v>
      </c>
      <c r="AF125">
        <v>0</v>
      </c>
      <c r="AG125">
        <v>0</v>
      </c>
      <c r="AH125">
        <v>729</v>
      </c>
      <c r="AI125">
        <v>8.3219178082191786E-2</v>
      </c>
      <c r="AJ125">
        <v>0</v>
      </c>
      <c r="AK125">
        <v>0</v>
      </c>
      <c r="AL125">
        <v>2</v>
      </c>
      <c r="AM125">
        <v>3.9138943248532291E-4</v>
      </c>
      <c r="AN125">
        <v>5108</v>
      </c>
      <c r="AO125">
        <v>0.99960861056751471</v>
      </c>
      <c r="AP125">
        <v>0</v>
      </c>
      <c r="AQ125">
        <v>0</v>
      </c>
      <c r="AR125">
        <v>258</v>
      </c>
      <c r="AS125">
        <v>2.9452054794520548E-2</v>
      </c>
      <c r="AT125">
        <v>8502</v>
      </c>
      <c r="AU125">
        <v>0.97054794520547949</v>
      </c>
      <c r="AV125">
        <v>0</v>
      </c>
      <c r="AW125">
        <v>0</v>
      </c>
      <c r="AX125">
        <v>668</v>
      </c>
      <c r="AY125">
        <v>0.13072407045009779</v>
      </c>
      <c r="AZ125">
        <v>8092</v>
      </c>
      <c r="BA125">
        <v>0.92374429223744292</v>
      </c>
      <c r="BB125">
        <v>0</v>
      </c>
      <c r="BC125">
        <v>0</v>
      </c>
      <c r="BD125">
        <v>1973</v>
      </c>
      <c r="BE125">
        <v>0.22522831050228309</v>
      </c>
      <c r="BF125">
        <v>6787</v>
      </c>
      <c r="BG125">
        <v>0.77477168949771691</v>
      </c>
      <c r="BH125">
        <v>1321.52</v>
      </c>
      <c r="BI125">
        <v>594.89</v>
      </c>
      <c r="BJ125">
        <v>1324.2</v>
      </c>
      <c r="BK125">
        <v>36.37388270838953</v>
      </c>
      <c r="BL125">
        <v>1368.16</v>
      </c>
      <c r="BM125">
        <v>62.46</v>
      </c>
      <c r="BN125">
        <v>0</v>
      </c>
      <c r="BO125" t="s">
        <v>68</v>
      </c>
      <c r="BP125">
        <v>1219.271540851285</v>
      </c>
      <c r="BQ125">
        <v>207</v>
      </c>
      <c r="BR125">
        <v>255.19499999999999</v>
      </c>
      <c r="BS125">
        <v>386.36999999999989</v>
      </c>
      <c r="BT125">
        <v>991.88806767494077</v>
      </c>
      <c r="BU125">
        <v>640.98424562282196</v>
      </c>
      <c r="BV125">
        <v>350.90382205211881</v>
      </c>
      <c r="BW125">
        <v>-625.07960604316474</v>
      </c>
      <c r="BX125">
        <v>0</v>
      </c>
      <c r="BY125">
        <v>3.898079219508872</v>
      </c>
      <c r="BZ125">
        <v>1219.271540851285</v>
      </c>
      <c r="CA125">
        <v>0</v>
      </c>
      <c r="CB125" t="s">
        <v>68</v>
      </c>
      <c r="CC125">
        <v>1164.2465927789469</v>
      </c>
      <c r="CD125">
        <v>207</v>
      </c>
      <c r="CE125">
        <v>255.19499999999999</v>
      </c>
      <c r="CF125">
        <v>386.36999999999989</v>
      </c>
      <c r="CG125">
        <v>1069.597779263408</v>
      </c>
      <c r="CH125">
        <v>650.65181745810412</v>
      </c>
      <c r="CI125">
        <v>418.94596180530391</v>
      </c>
      <c r="CJ125">
        <v>-762.41833880493834</v>
      </c>
      <c r="CK125">
        <v>0</v>
      </c>
      <c r="CL125">
        <v>8.5021523204770801</v>
      </c>
      <c r="CM125">
        <v>1164.2465927789469</v>
      </c>
      <c r="CN125">
        <v>0</v>
      </c>
    </row>
    <row r="126" spans="1:92" x14ac:dyDescent="0.3">
      <c r="A126" t="s">
        <v>3</v>
      </c>
      <c r="B126" t="s">
        <v>32</v>
      </c>
      <c r="C126" t="s">
        <v>148</v>
      </c>
      <c r="D126" t="s">
        <v>132</v>
      </c>
      <c r="E126" t="s">
        <v>61</v>
      </c>
      <c r="F126" t="s">
        <v>142</v>
      </c>
      <c r="G126" t="s">
        <v>140</v>
      </c>
      <c r="H126" t="s">
        <v>137</v>
      </c>
      <c r="K126">
        <v>8760</v>
      </c>
      <c r="L126">
        <v>24</v>
      </c>
      <c r="M126">
        <v>24</v>
      </c>
      <c r="N126">
        <v>22.03</v>
      </c>
      <c r="O126">
        <v>22.03</v>
      </c>
      <c r="P126">
        <v>26.29</v>
      </c>
      <c r="Q126">
        <v>26.29</v>
      </c>
      <c r="R126">
        <v>21.28</v>
      </c>
      <c r="S126">
        <v>21.28</v>
      </c>
      <c r="T126">
        <v>25.14</v>
      </c>
      <c r="U126">
        <v>25.14</v>
      </c>
      <c r="V126">
        <v>21.65</v>
      </c>
      <c r="W126">
        <v>21.65</v>
      </c>
      <c r="X126">
        <v>0</v>
      </c>
      <c r="Y126">
        <v>0</v>
      </c>
      <c r="Z126">
        <v>8760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8760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8760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8760</v>
      </c>
      <c r="AU126">
        <v>1</v>
      </c>
      <c r="AV126">
        <v>0</v>
      </c>
      <c r="AW126">
        <v>0</v>
      </c>
      <c r="AX126">
        <v>2531</v>
      </c>
      <c r="AY126">
        <v>0.28892694063926938</v>
      </c>
      <c r="AZ126">
        <v>6229</v>
      </c>
      <c r="BA126">
        <v>0.71107305936073062</v>
      </c>
      <c r="BB126">
        <v>0</v>
      </c>
      <c r="BC126">
        <v>0</v>
      </c>
      <c r="BD126">
        <v>2531</v>
      </c>
      <c r="BE126">
        <v>0.28892694063926938</v>
      </c>
      <c r="BF126">
        <v>6229</v>
      </c>
      <c r="BG126">
        <v>0.71107305936073062</v>
      </c>
      <c r="BH126">
        <v>1319.73</v>
      </c>
      <c r="BI126">
        <v>510.89</v>
      </c>
      <c r="BJ126">
        <v>1277.83</v>
      </c>
      <c r="BK126">
        <v>35.687515721025363</v>
      </c>
      <c r="BL126">
        <v>169.25</v>
      </c>
      <c r="BM126">
        <v>256.83</v>
      </c>
      <c r="BN126">
        <v>0</v>
      </c>
      <c r="BO126" t="s">
        <v>68</v>
      </c>
      <c r="BP126">
        <v>557.69028186495132</v>
      </c>
      <c r="BQ126">
        <v>81</v>
      </c>
      <c r="BR126">
        <v>54.728125000000041</v>
      </c>
      <c r="BS126">
        <v>0</v>
      </c>
      <c r="BT126">
        <v>907.37774821104756</v>
      </c>
      <c r="BU126">
        <v>577.01653714645818</v>
      </c>
      <c r="BV126">
        <v>330.36121106458938</v>
      </c>
      <c r="BW126">
        <v>-486.42168635901493</v>
      </c>
      <c r="BX126">
        <v>0</v>
      </c>
      <c r="BY126">
        <v>1.006095012918649</v>
      </c>
      <c r="BZ126">
        <v>557.69028186495132</v>
      </c>
      <c r="CA126">
        <v>0</v>
      </c>
      <c r="CB126" t="s">
        <v>68</v>
      </c>
      <c r="CC126">
        <v>494.98170829492369</v>
      </c>
      <c r="CD126">
        <v>81</v>
      </c>
      <c r="CE126">
        <v>54.728125000000041</v>
      </c>
      <c r="CF126">
        <v>0</v>
      </c>
      <c r="CG126">
        <v>974.90761425592882</v>
      </c>
      <c r="CH126">
        <v>586.02618002240183</v>
      </c>
      <c r="CI126">
        <v>388.88143423352699</v>
      </c>
      <c r="CJ126">
        <v>-619.16798828282026</v>
      </c>
      <c r="CK126">
        <v>0</v>
      </c>
      <c r="CL126">
        <v>3.513957321815099</v>
      </c>
      <c r="CM126">
        <v>494.98170829492369</v>
      </c>
      <c r="CN126">
        <v>0</v>
      </c>
    </row>
    <row r="127" spans="1:92" x14ac:dyDescent="0.3">
      <c r="A127" t="s">
        <v>3</v>
      </c>
      <c r="B127" t="s">
        <v>32</v>
      </c>
      <c r="C127" t="s">
        <v>148</v>
      </c>
      <c r="D127" t="s">
        <v>132</v>
      </c>
      <c r="E127" t="s">
        <v>64</v>
      </c>
      <c r="F127" t="s">
        <v>142</v>
      </c>
      <c r="G127" t="s">
        <v>140</v>
      </c>
      <c r="H127" t="s">
        <v>137</v>
      </c>
      <c r="K127">
        <v>8760</v>
      </c>
      <c r="L127">
        <v>24</v>
      </c>
      <c r="M127">
        <v>24</v>
      </c>
      <c r="N127">
        <v>22.04</v>
      </c>
      <c r="O127">
        <v>22.04</v>
      </c>
      <c r="P127">
        <v>26.29</v>
      </c>
      <c r="Q127">
        <v>26.29</v>
      </c>
      <c r="R127">
        <v>21.28</v>
      </c>
      <c r="S127">
        <v>21.28</v>
      </c>
      <c r="T127">
        <v>25.14</v>
      </c>
      <c r="U127">
        <v>25.14</v>
      </c>
      <c r="V127">
        <v>21.66</v>
      </c>
      <c r="W127">
        <v>21.66</v>
      </c>
      <c r="X127">
        <v>0</v>
      </c>
      <c r="Y127">
        <v>0</v>
      </c>
      <c r="Z127">
        <v>8760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8760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8760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8760</v>
      </c>
      <c r="AU127">
        <v>1</v>
      </c>
      <c r="AV127">
        <v>0</v>
      </c>
      <c r="AW127">
        <v>0</v>
      </c>
      <c r="AX127">
        <v>2533</v>
      </c>
      <c r="AY127">
        <v>0.28915525114155249</v>
      </c>
      <c r="AZ127">
        <v>6227</v>
      </c>
      <c r="BA127">
        <v>0.71084474885844751</v>
      </c>
      <c r="BB127">
        <v>0</v>
      </c>
      <c r="BC127">
        <v>0</v>
      </c>
      <c r="BD127">
        <v>2533</v>
      </c>
      <c r="BE127">
        <v>0.28915525114155249</v>
      </c>
      <c r="BF127">
        <v>6227</v>
      </c>
      <c r="BG127">
        <v>0.71084474885844751</v>
      </c>
      <c r="BH127">
        <v>1326.07</v>
      </c>
      <c r="BI127">
        <v>515.39</v>
      </c>
      <c r="BJ127">
        <v>1287.5</v>
      </c>
      <c r="BK127">
        <v>35.682483672698893</v>
      </c>
      <c r="BL127">
        <v>169.9</v>
      </c>
      <c r="BM127">
        <v>256.3</v>
      </c>
      <c r="BN127">
        <v>0</v>
      </c>
      <c r="BO127" t="s">
        <v>68</v>
      </c>
      <c r="BP127">
        <v>555.07645070034437</v>
      </c>
      <c r="BQ127">
        <v>81</v>
      </c>
      <c r="BR127">
        <v>54.728125000000041</v>
      </c>
      <c r="BS127">
        <v>0</v>
      </c>
      <c r="BT127">
        <v>909.70164343245801</v>
      </c>
      <c r="BU127">
        <v>579.38562161791992</v>
      </c>
      <c r="BV127">
        <v>330.31602181453809</v>
      </c>
      <c r="BW127">
        <v>-491.4490770152575</v>
      </c>
      <c r="BX127">
        <v>0</v>
      </c>
      <c r="BY127">
        <v>1.095759283143821</v>
      </c>
      <c r="BZ127">
        <v>555.07645070034437</v>
      </c>
      <c r="CA127">
        <v>0</v>
      </c>
      <c r="CB127" t="s">
        <v>68</v>
      </c>
      <c r="CC127">
        <v>494.73666695898902</v>
      </c>
      <c r="CD127">
        <v>81</v>
      </c>
      <c r="CE127">
        <v>54.728125000000041</v>
      </c>
      <c r="CF127">
        <v>0</v>
      </c>
      <c r="CG127">
        <v>977.0033922785932</v>
      </c>
      <c r="CH127">
        <v>588.49687783024638</v>
      </c>
      <c r="CI127">
        <v>388.50651444834682</v>
      </c>
      <c r="CJ127">
        <v>-621.66560354523449</v>
      </c>
      <c r="CK127">
        <v>0</v>
      </c>
      <c r="CL127">
        <v>3.6707532256302779</v>
      </c>
      <c r="CM127">
        <v>494.73666695898902</v>
      </c>
      <c r="CN127">
        <v>0</v>
      </c>
    </row>
    <row r="128" spans="1:92" x14ac:dyDescent="0.3">
      <c r="A128" t="s">
        <v>3</v>
      </c>
      <c r="B128" t="s">
        <v>32</v>
      </c>
      <c r="C128" t="s">
        <v>148</v>
      </c>
      <c r="D128" t="s">
        <v>132</v>
      </c>
      <c r="E128" t="s">
        <v>65</v>
      </c>
      <c r="F128" t="s">
        <v>142</v>
      </c>
      <c r="G128" t="s">
        <v>140</v>
      </c>
      <c r="H128" t="s">
        <v>137</v>
      </c>
      <c r="K128">
        <v>8760</v>
      </c>
      <c r="L128">
        <v>24</v>
      </c>
      <c r="M128">
        <v>24</v>
      </c>
      <c r="N128">
        <v>22.04</v>
      </c>
      <c r="O128">
        <v>22.04</v>
      </c>
      <c r="P128">
        <v>27.01</v>
      </c>
      <c r="Q128">
        <v>27.01</v>
      </c>
      <c r="R128">
        <v>21.34</v>
      </c>
      <c r="S128">
        <v>21.34</v>
      </c>
      <c r="T128">
        <v>25.5</v>
      </c>
      <c r="U128">
        <v>25.5</v>
      </c>
      <c r="V128">
        <v>21.69</v>
      </c>
      <c r="W128">
        <v>21.69</v>
      </c>
      <c r="X128">
        <v>0</v>
      </c>
      <c r="Y128">
        <v>0</v>
      </c>
      <c r="Z128">
        <v>8760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8760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8760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8760</v>
      </c>
      <c r="AU128">
        <v>1</v>
      </c>
      <c r="AV128">
        <v>0</v>
      </c>
      <c r="AW128">
        <v>0</v>
      </c>
      <c r="AX128">
        <v>2586</v>
      </c>
      <c r="AY128">
        <v>0.29520547945205478</v>
      </c>
      <c r="AZ128">
        <v>6174</v>
      </c>
      <c r="BA128">
        <v>0.70479452054794522</v>
      </c>
      <c r="BB128">
        <v>0</v>
      </c>
      <c r="BC128">
        <v>0</v>
      </c>
      <c r="BD128">
        <v>2586</v>
      </c>
      <c r="BE128">
        <v>0.29520547945205478</v>
      </c>
      <c r="BF128">
        <v>6174</v>
      </c>
      <c r="BG128">
        <v>0.70479452054794522</v>
      </c>
      <c r="BH128">
        <v>2718.6</v>
      </c>
      <c r="BI128">
        <v>789.74</v>
      </c>
      <c r="BJ128">
        <v>2907.52</v>
      </c>
      <c r="BK128">
        <v>36.111052887648853</v>
      </c>
      <c r="BL128">
        <v>264.64</v>
      </c>
      <c r="BM128">
        <v>390.27</v>
      </c>
      <c r="BN128">
        <v>0</v>
      </c>
      <c r="BO128" t="s">
        <v>68</v>
      </c>
      <c r="BP128">
        <v>771.07512888534791</v>
      </c>
      <c r="BQ128">
        <v>81</v>
      </c>
      <c r="BR128">
        <v>60.662500000000023</v>
      </c>
      <c r="BS128">
        <v>0</v>
      </c>
      <c r="BT128">
        <v>998.38682626833543</v>
      </c>
      <c r="BU128">
        <v>696.22845127282335</v>
      </c>
      <c r="BV128">
        <v>302.15837499551208</v>
      </c>
      <c r="BW128">
        <v>-369.07796778930037</v>
      </c>
      <c r="BX128">
        <v>0</v>
      </c>
      <c r="BY128">
        <v>0.1037704063128331</v>
      </c>
      <c r="BZ128">
        <v>771.07512888534791</v>
      </c>
      <c r="CA128">
        <v>0</v>
      </c>
      <c r="CB128" t="s">
        <v>68</v>
      </c>
      <c r="CC128">
        <v>705.45417149320872</v>
      </c>
      <c r="CD128">
        <v>81</v>
      </c>
      <c r="CE128">
        <v>60.662500000000023</v>
      </c>
      <c r="CF128">
        <v>0</v>
      </c>
      <c r="CG128">
        <v>1103.179280141823</v>
      </c>
      <c r="CH128">
        <v>710.5778175240697</v>
      </c>
      <c r="CI128">
        <v>392.6014626177531</v>
      </c>
      <c r="CJ128">
        <v>-540.45623524915015</v>
      </c>
      <c r="CK128">
        <v>0</v>
      </c>
      <c r="CL128">
        <v>1.068626600536049</v>
      </c>
      <c r="CM128">
        <v>705.45417149320872</v>
      </c>
      <c r="CN128">
        <v>0</v>
      </c>
    </row>
    <row r="129" spans="1:92" x14ac:dyDescent="0.3">
      <c r="A129" t="s">
        <v>3</v>
      </c>
      <c r="B129" t="s">
        <v>32</v>
      </c>
      <c r="C129" t="s">
        <v>148</v>
      </c>
      <c r="D129" t="s">
        <v>132</v>
      </c>
      <c r="E129" t="s">
        <v>66</v>
      </c>
      <c r="F129" t="s">
        <v>142</v>
      </c>
      <c r="G129" t="s">
        <v>140</v>
      </c>
      <c r="H129" t="s">
        <v>137</v>
      </c>
      <c r="K129">
        <v>8760</v>
      </c>
      <c r="L129">
        <v>24</v>
      </c>
      <c r="M129">
        <v>24</v>
      </c>
      <c r="N129">
        <v>22.04</v>
      </c>
      <c r="O129">
        <v>22.04</v>
      </c>
      <c r="P129">
        <v>24.76</v>
      </c>
      <c r="Q129">
        <v>24.76</v>
      </c>
      <c r="R129">
        <v>21.28</v>
      </c>
      <c r="S129">
        <v>21.28</v>
      </c>
      <c r="T129">
        <v>24.38</v>
      </c>
      <c r="U129">
        <v>24.38</v>
      </c>
      <c r="V129">
        <v>21.66</v>
      </c>
      <c r="W129">
        <v>21.66</v>
      </c>
      <c r="X129">
        <v>0</v>
      </c>
      <c r="Y129">
        <v>0</v>
      </c>
      <c r="Z129">
        <v>8760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8760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8760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8760</v>
      </c>
      <c r="AU129">
        <v>1</v>
      </c>
      <c r="AV129">
        <v>0</v>
      </c>
      <c r="AW129">
        <v>0</v>
      </c>
      <c r="AX129">
        <v>2377</v>
      </c>
      <c r="AY129">
        <v>0.27134703196347032</v>
      </c>
      <c r="AZ129">
        <v>6383</v>
      </c>
      <c r="BA129">
        <v>0.72865296803652968</v>
      </c>
      <c r="BB129">
        <v>0</v>
      </c>
      <c r="BC129">
        <v>0</v>
      </c>
      <c r="BD129">
        <v>2377</v>
      </c>
      <c r="BE129">
        <v>0.27134703196347032</v>
      </c>
      <c r="BF129">
        <v>6383</v>
      </c>
      <c r="BG129">
        <v>0.72865296803652968</v>
      </c>
      <c r="BH129">
        <v>0</v>
      </c>
      <c r="BI129">
        <v>0</v>
      </c>
      <c r="BJ129">
        <v>0</v>
      </c>
      <c r="BL129">
        <v>52.74</v>
      </c>
      <c r="BM129">
        <v>73.14</v>
      </c>
      <c r="BN129">
        <v>0</v>
      </c>
      <c r="BO129" t="s">
        <v>62</v>
      </c>
      <c r="BP129">
        <v>129.6111078593847</v>
      </c>
      <c r="BQ129">
        <v>81</v>
      </c>
      <c r="BR129">
        <v>39.825000000000003</v>
      </c>
      <c r="BS129">
        <v>0</v>
      </c>
      <c r="BT129">
        <v>0</v>
      </c>
      <c r="BU129">
        <v>0</v>
      </c>
      <c r="BV129">
        <v>0</v>
      </c>
      <c r="BW129">
        <v>11.84480063449922</v>
      </c>
      <c r="BX129">
        <v>0</v>
      </c>
      <c r="BY129">
        <v>-3.0586927751145372</v>
      </c>
      <c r="BZ129">
        <v>129.6111078593847</v>
      </c>
      <c r="CA129">
        <v>0</v>
      </c>
      <c r="CB129" t="s">
        <v>70</v>
      </c>
      <c r="CC129">
        <v>124.2613188319782</v>
      </c>
      <c r="CD129">
        <v>81</v>
      </c>
      <c r="CE129">
        <v>39.825000000000003</v>
      </c>
      <c r="CF129">
        <v>0</v>
      </c>
      <c r="CG129">
        <v>0</v>
      </c>
      <c r="CH129">
        <v>0</v>
      </c>
      <c r="CI129">
        <v>0</v>
      </c>
      <c r="CJ129">
        <v>-56.402041615340707</v>
      </c>
      <c r="CK129">
        <v>0</v>
      </c>
      <c r="CL129">
        <v>59.838360447318919</v>
      </c>
      <c r="CM129">
        <v>124.2613188319782</v>
      </c>
      <c r="CN129">
        <v>0</v>
      </c>
    </row>
    <row r="130" spans="1:92" x14ac:dyDescent="0.3">
      <c r="A130" t="s">
        <v>3</v>
      </c>
      <c r="B130" t="s">
        <v>33</v>
      </c>
      <c r="C130" t="s">
        <v>149</v>
      </c>
      <c r="D130" t="s">
        <v>132</v>
      </c>
      <c r="E130" t="s">
        <v>53</v>
      </c>
      <c r="F130" t="s">
        <v>142</v>
      </c>
      <c r="G130" t="s">
        <v>140</v>
      </c>
      <c r="H130" t="s">
        <v>138</v>
      </c>
      <c r="K130">
        <v>5110</v>
      </c>
      <c r="L130">
        <v>31.69</v>
      </c>
      <c r="M130">
        <v>31.69</v>
      </c>
      <c r="N130">
        <v>21.91</v>
      </c>
      <c r="O130">
        <v>20.38</v>
      </c>
      <c r="P130">
        <v>30.75</v>
      </c>
      <c r="Q130">
        <v>30.75</v>
      </c>
      <c r="R130">
        <v>21.67</v>
      </c>
      <c r="S130">
        <v>20.25</v>
      </c>
      <c r="T130">
        <v>31.05</v>
      </c>
      <c r="U130">
        <v>31.05</v>
      </c>
      <c r="V130">
        <v>21.79</v>
      </c>
      <c r="W130">
        <v>20.32</v>
      </c>
      <c r="X130">
        <v>522</v>
      </c>
      <c r="Y130">
        <v>0.10215264187866931</v>
      </c>
      <c r="Z130">
        <v>3318</v>
      </c>
      <c r="AA130">
        <v>0.64931506849315068</v>
      </c>
      <c r="AB130">
        <v>1270</v>
      </c>
      <c r="AC130">
        <v>0.24853228962818</v>
      </c>
      <c r="AD130">
        <v>536</v>
      </c>
      <c r="AE130">
        <v>6.1187214611872147E-2</v>
      </c>
      <c r="AF130">
        <v>5971</v>
      </c>
      <c r="AG130">
        <v>0.68162100456621</v>
      </c>
      <c r="AH130">
        <v>2253</v>
      </c>
      <c r="AI130">
        <v>0.25719178082191779</v>
      </c>
      <c r="AJ130">
        <v>622</v>
      </c>
      <c r="AK130">
        <v>0.12172211350293539</v>
      </c>
      <c r="AL130">
        <v>672</v>
      </c>
      <c r="AM130">
        <v>0.13150684931506851</v>
      </c>
      <c r="AN130">
        <v>3816</v>
      </c>
      <c r="AO130">
        <v>0.74677103718199611</v>
      </c>
      <c r="AP130">
        <v>622</v>
      </c>
      <c r="AQ130">
        <v>7.1004566210045666E-2</v>
      </c>
      <c r="AR130">
        <v>2226</v>
      </c>
      <c r="AS130">
        <v>0.25410958904109587</v>
      </c>
      <c r="AT130">
        <v>5912</v>
      </c>
      <c r="AU130">
        <v>0.67488584474885849</v>
      </c>
      <c r="AV130">
        <v>176</v>
      </c>
      <c r="AW130">
        <v>3.4442270058708417E-2</v>
      </c>
      <c r="AX130">
        <v>2001</v>
      </c>
      <c r="AY130">
        <v>0.39158512720156557</v>
      </c>
      <c r="AZ130">
        <v>6583</v>
      </c>
      <c r="BA130">
        <v>0.75148401826484024</v>
      </c>
      <c r="BB130">
        <v>176</v>
      </c>
      <c r="BC130">
        <v>2.0091324200913242E-2</v>
      </c>
      <c r="BD130">
        <v>5241</v>
      </c>
      <c r="BE130">
        <v>0.59828767123287674</v>
      </c>
      <c r="BF130">
        <v>3343</v>
      </c>
      <c r="BG130">
        <v>0.38162100456621012</v>
      </c>
      <c r="BH130">
        <v>7337.5</v>
      </c>
      <c r="BI130">
        <v>1162.51</v>
      </c>
      <c r="BJ130">
        <v>7985.9</v>
      </c>
      <c r="BK130">
        <v>41.378801647873971</v>
      </c>
      <c r="BL130">
        <v>0</v>
      </c>
      <c r="BM130">
        <v>0</v>
      </c>
      <c r="BN130">
        <v>0</v>
      </c>
    </row>
    <row r="131" spans="1:92" x14ac:dyDescent="0.3">
      <c r="A131" t="s">
        <v>3</v>
      </c>
      <c r="B131" t="s">
        <v>33</v>
      </c>
      <c r="C131" t="s">
        <v>149</v>
      </c>
      <c r="D131" t="s">
        <v>132</v>
      </c>
      <c r="E131" t="s">
        <v>54</v>
      </c>
      <c r="F131" t="s">
        <v>142</v>
      </c>
      <c r="G131" t="s">
        <v>140</v>
      </c>
      <c r="H131" t="s">
        <v>138</v>
      </c>
      <c r="K131">
        <v>5110</v>
      </c>
      <c r="L131">
        <v>24</v>
      </c>
      <c r="M131">
        <v>25.08</v>
      </c>
      <c r="N131">
        <v>22.58</v>
      </c>
      <c r="O131">
        <v>21.75</v>
      </c>
      <c r="P131">
        <v>26.71</v>
      </c>
      <c r="Q131">
        <v>26.71</v>
      </c>
      <c r="R131">
        <v>21.62</v>
      </c>
      <c r="S131">
        <v>21.04</v>
      </c>
      <c r="T131">
        <v>25.36</v>
      </c>
      <c r="U131">
        <v>25.36</v>
      </c>
      <c r="V131">
        <v>22.1</v>
      </c>
      <c r="W131">
        <v>21.39</v>
      </c>
      <c r="X131">
        <v>0</v>
      </c>
      <c r="Y131">
        <v>0</v>
      </c>
      <c r="Z131">
        <v>2625</v>
      </c>
      <c r="AA131">
        <v>0.51369863013698636</v>
      </c>
      <c r="AB131">
        <v>2485</v>
      </c>
      <c r="AC131">
        <v>0.4863013698630137</v>
      </c>
      <c r="AD131">
        <v>9</v>
      </c>
      <c r="AE131">
        <v>1.0273972602739729E-3</v>
      </c>
      <c r="AF131">
        <v>3971</v>
      </c>
      <c r="AG131">
        <v>0.45331050228310499</v>
      </c>
      <c r="AH131">
        <v>4780</v>
      </c>
      <c r="AI131">
        <v>0.545662100456621</v>
      </c>
      <c r="AJ131">
        <v>0</v>
      </c>
      <c r="AK131">
        <v>0</v>
      </c>
      <c r="AL131">
        <v>15</v>
      </c>
      <c r="AM131">
        <v>2.935420743639922E-3</v>
      </c>
      <c r="AN131">
        <v>5095</v>
      </c>
      <c r="AO131">
        <v>0.99706457925636005</v>
      </c>
      <c r="AP131">
        <v>0</v>
      </c>
      <c r="AQ131">
        <v>0</v>
      </c>
      <c r="AR131">
        <v>538</v>
      </c>
      <c r="AS131">
        <v>6.1415525114155253E-2</v>
      </c>
      <c r="AT131">
        <v>8222</v>
      </c>
      <c r="AU131">
        <v>0.93858447488584473</v>
      </c>
      <c r="AV131">
        <v>0</v>
      </c>
      <c r="AW131">
        <v>0</v>
      </c>
      <c r="AX131">
        <v>1103</v>
      </c>
      <c r="AY131">
        <v>0.2158512720156556</v>
      </c>
      <c r="AZ131">
        <v>7657</v>
      </c>
      <c r="BA131">
        <v>0.87408675799086755</v>
      </c>
      <c r="BB131">
        <v>0</v>
      </c>
      <c r="BC131">
        <v>0</v>
      </c>
      <c r="BD131">
        <v>2894</v>
      </c>
      <c r="BE131">
        <v>0.33036529680365301</v>
      </c>
      <c r="BF131">
        <v>5866</v>
      </c>
      <c r="BG131">
        <v>0.66963470319634699</v>
      </c>
      <c r="BH131">
        <v>1830.69</v>
      </c>
      <c r="BI131">
        <v>718.21</v>
      </c>
      <c r="BJ131">
        <v>2163.0100000000002</v>
      </c>
      <c r="BK131">
        <v>29.642711687552371</v>
      </c>
      <c r="BL131">
        <v>1186.5</v>
      </c>
      <c r="BM131">
        <v>270.27</v>
      </c>
      <c r="BN131">
        <v>0</v>
      </c>
      <c r="BO131" t="s">
        <v>55</v>
      </c>
      <c r="BP131">
        <v>1548.2175657183091</v>
      </c>
      <c r="BQ131">
        <v>864</v>
      </c>
      <c r="BR131">
        <v>214.60624999999999</v>
      </c>
      <c r="BS131">
        <v>120</v>
      </c>
      <c r="BT131">
        <v>37.20885726143586</v>
      </c>
      <c r="BU131">
        <v>53.488897988609011</v>
      </c>
      <c r="BV131">
        <v>-16.280040727173152</v>
      </c>
      <c r="BW131">
        <v>396.31826498505319</v>
      </c>
      <c r="BX131">
        <v>0</v>
      </c>
      <c r="BY131">
        <v>-83.915806528179928</v>
      </c>
      <c r="BZ131">
        <v>1548.2175657183091</v>
      </c>
      <c r="CA131">
        <v>0</v>
      </c>
      <c r="CB131" t="s">
        <v>55</v>
      </c>
      <c r="CC131">
        <v>1521.5242463971281</v>
      </c>
      <c r="CD131">
        <v>864</v>
      </c>
      <c r="CE131">
        <v>214.60624999999999</v>
      </c>
      <c r="CF131">
        <v>120</v>
      </c>
      <c r="CG131">
        <v>173.30169952684349</v>
      </c>
      <c r="CH131">
        <v>110.2246989426727</v>
      </c>
      <c r="CI131">
        <v>63.077000584170783</v>
      </c>
      <c r="CJ131">
        <v>238.61376393661189</v>
      </c>
      <c r="CK131">
        <v>0</v>
      </c>
      <c r="CL131">
        <v>-88.997467066327317</v>
      </c>
      <c r="CM131">
        <v>1521.5242463971281</v>
      </c>
      <c r="CN131">
        <v>0</v>
      </c>
    </row>
    <row r="132" spans="1:92" x14ac:dyDescent="0.3">
      <c r="A132" t="s">
        <v>3</v>
      </c>
      <c r="B132" t="s">
        <v>33</v>
      </c>
      <c r="C132" t="s">
        <v>149</v>
      </c>
      <c r="D132" t="s">
        <v>132</v>
      </c>
      <c r="E132" t="s">
        <v>57</v>
      </c>
      <c r="F132" t="s">
        <v>142</v>
      </c>
      <c r="G132" t="s">
        <v>140</v>
      </c>
      <c r="H132" t="s">
        <v>138</v>
      </c>
      <c r="K132">
        <v>5110</v>
      </c>
      <c r="L132">
        <v>24</v>
      </c>
      <c r="M132">
        <v>24.91</v>
      </c>
      <c r="N132">
        <v>23.13</v>
      </c>
      <c r="O132">
        <v>22.39</v>
      </c>
      <c r="P132">
        <v>28.51</v>
      </c>
      <c r="Q132">
        <v>28.51</v>
      </c>
      <c r="R132">
        <v>22.21</v>
      </c>
      <c r="S132">
        <v>21.62</v>
      </c>
      <c r="T132">
        <v>26.25</v>
      </c>
      <c r="U132">
        <v>26.25</v>
      </c>
      <c r="V132">
        <v>22.67</v>
      </c>
      <c r="W132">
        <v>22.01</v>
      </c>
      <c r="X132">
        <v>0</v>
      </c>
      <c r="Y132">
        <v>0</v>
      </c>
      <c r="Z132">
        <v>1857</v>
      </c>
      <c r="AA132">
        <v>0.36340508806262228</v>
      </c>
      <c r="AB132">
        <v>3253</v>
      </c>
      <c r="AC132">
        <v>0.63659491193737772</v>
      </c>
      <c r="AD132">
        <v>14</v>
      </c>
      <c r="AE132">
        <v>1.598173515981735E-3</v>
      </c>
      <c r="AF132">
        <v>2799</v>
      </c>
      <c r="AG132">
        <v>0.31952054794520551</v>
      </c>
      <c r="AH132">
        <v>5947</v>
      </c>
      <c r="AI132">
        <v>0.67888127853881275</v>
      </c>
      <c r="AJ132">
        <v>1</v>
      </c>
      <c r="AK132">
        <v>1.9569471624266151E-4</v>
      </c>
      <c r="AL132">
        <v>0</v>
      </c>
      <c r="AM132">
        <v>0</v>
      </c>
      <c r="AN132">
        <v>5109</v>
      </c>
      <c r="AO132">
        <v>0.9998043052837573</v>
      </c>
      <c r="AP132">
        <v>1</v>
      </c>
      <c r="AQ132">
        <v>1.1415525114155249E-4</v>
      </c>
      <c r="AR132">
        <v>223</v>
      </c>
      <c r="AS132">
        <v>2.5456621004566211E-2</v>
      </c>
      <c r="AT132">
        <v>8536</v>
      </c>
      <c r="AU132">
        <v>0.97442922374429219</v>
      </c>
      <c r="AV132">
        <v>0</v>
      </c>
      <c r="AW132">
        <v>0</v>
      </c>
      <c r="AX132">
        <v>553</v>
      </c>
      <c r="AY132">
        <v>0.10821917808219179</v>
      </c>
      <c r="AZ132">
        <v>8207</v>
      </c>
      <c r="BA132">
        <v>0.93687214611872149</v>
      </c>
      <c r="BB132">
        <v>0</v>
      </c>
      <c r="BC132">
        <v>0</v>
      </c>
      <c r="BD132">
        <v>1784</v>
      </c>
      <c r="BE132">
        <v>0.20365296803652971</v>
      </c>
      <c r="BF132">
        <v>6976</v>
      </c>
      <c r="BG132">
        <v>0.79634703196347034</v>
      </c>
      <c r="BH132">
        <v>2046.36</v>
      </c>
      <c r="BI132">
        <v>597.83000000000004</v>
      </c>
      <c r="BJ132">
        <v>2264.19</v>
      </c>
      <c r="BK132">
        <v>31.879292822993129</v>
      </c>
      <c r="BL132">
        <v>1573.24</v>
      </c>
      <c r="BM132">
        <v>39.020000000000003</v>
      </c>
      <c r="BN132">
        <v>0</v>
      </c>
      <c r="BO132" t="s">
        <v>55</v>
      </c>
      <c r="BP132">
        <v>1422.0415148102011</v>
      </c>
      <c r="BQ132">
        <v>864</v>
      </c>
      <c r="BR132">
        <v>120.90625</v>
      </c>
      <c r="BS132">
        <v>120</v>
      </c>
      <c r="BT132">
        <v>517.08939117866623</v>
      </c>
      <c r="BU132">
        <v>521.08876854938205</v>
      </c>
      <c r="BV132">
        <v>-3.9993773707158198</v>
      </c>
      <c r="BW132">
        <v>-125.1598834386003</v>
      </c>
      <c r="BX132">
        <v>0</v>
      </c>
      <c r="BY132">
        <v>-74.79424292986505</v>
      </c>
      <c r="BZ132">
        <v>1422.0415148102011</v>
      </c>
      <c r="CA132">
        <v>0</v>
      </c>
      <c r="CB132" t="s">
        <v>55</v>
      </c>
      <c r="CC132">
        <v>1369.382661845636</v>
      </c>
      <c r="CD132">
        <v>864</v>
      </c>
      <c r="CE132">
        <v>120.90625</v>
      </c>
      <c r="CF132">
        <v>120</v>
      </c>
      <c r="CG132">
        <v>409.22755262365251</v>
      </c>
      <c r="CH132">
        <v>341.57442914641632</v>
      </c>
      <c r="CI132">
        <v>67.653123477236136</v>
      </c>
      <c r="CJ132">
        <v>-57.061466367906178</v>
      </c>
      <c r="CK132">
        <v>0</v>
      </c>
      <c r="CL132">
        <v>-87.689674410110229</v>
      </c>
      <c r="CM132">
        <v>1369.382661845636</v>
      </c>
      <c r="CN132">
        <v>0</v>
      </c>
    </row>
    <row r="133" spans="1:92" x14ac:dyDescent="0.3">
      <c r="A133" t="s">
        <v>3</v>
      </c>
      <c r="B133" t="s">
        <v>33</v>
      </c>
      <c r="C133" t="s">
        <v>149</v>
      </c>
      <c r="D133" t="s">
        <v>132</v>
      </c>
      <c r="E133" t="s">
        <v>60</v>
      </c>
      <c r="F133" t="s">
        <v>142</v>
      </c>
      <c r="G133" t="s">
        <v>140</v>
      </c>
      <c r="H133" t="s">
        <v>138</v>
      </c>
      <c r="K133">
        <v>5110</v>
      </c>
      <c r="L133">
        <v>24</v>
      </c>
      <c r="M133">
        <v>25.09</v>
      </c>
      <c r="N133">
        <v>23.07</v>
      </c>
      <c r="O133">
        <v>22.34</v>
      </c>
      <c r="P133">
        <v>28.78</v>
      </c>
      <c r="Q133">
        <v>28.78</v>
      </c>
      <c r="R133">
        <v>22.29</v>
      </c>
      <c r="S133">
        <v>21.66</v>
      </c>
      <c r="T133">
        <v>26.39</v>
      </c>
      <c r="U133">
        <v>26.39</v>
      </c>
      <c r="V133">
        <v>22.68</v>
      </c>
      <c r="W133">
        <v>22</v>
      </c>
      <c r="X133">
        <v>4510</v>
      </c>
      <c r="Y133">
        <v>0.88258317025440314</v>
      </c>
      <c r="Z133">
        <v>0</v>
      </c>
      <c r="AA133">
        <v>0</v>
      </c>
      <c r="AB133">
        <v>600</v>
      </c>
      <c r="AC133">
        <v>0.1174168297455969</v>
      </c>
      <c r="AD133">
        <v>8046</v>
      </c>
      <c r="AE133">
        <v>0.91849315068493154</v>
      </c>
      <c r="AF133">
        <v>0</v>
      </c>
      <c r="AG133">
        <v>0</v>
      </c>
      <c r="AH133">
        <v>714</v>
      </c>
      <c r="AI133">
        <v>8.1506849315068491E-2</v>
      </c>
      <c r="AJ133">
        <v>8</v>
      </c>
      <c r="AK133">
        <v>1.5655577299412921E-3</v>
      </c>
      <c r="AL133">
        <v>2</v>
      </c>
      <c r="AM133">
        <v>3.9138943248532291E-4</v>
      </c>
      <c r="AN133">
        <v>5100</v>
      </c>
      <c r="AO133">
        <v>0.99804305283757333</v>
      </c>
      <c r="AP133">
        <v>8</v>
      </c>
      <c r="AQ133">
        <v>9.1324200913242006E-4</v>
      </c>
      <c r="AR133">
        <v>243</v>
      </c>
      <c r="AS133">
        <v>2.7739726027397261E-2</v>
      </c>
      <c r="AT133">
        <v>8509</v>
      </c>
      <c r="AU133">
        <v>0.97134703196347028</v>
      </c>
      <c r="AV133">
        <v>0</v>
      </c>
      <c r="AW133">
        <v>0</v>
      </c>
      <c r="AX133">
        <v>653</v>
      </c>
      <c r="AY133">
        <v>0.1277886497064579</v>
      </c>
      <c r="AZ133">
        <v>8107</v>
      </c>
      <c r="BA133">
        <v>0.92545662100456616</v>
      </c>
      <c r="BB133">
        <v>0</v>
      </c>
      <c r="BC133">
        <v>0</v>
      </c>
      <c r="BD133">
        <v>1911</v>
      </c>
      <c r="BE133">
        <v>0.21815068493150691</v>
      </c>
      <c r="BF133">
        <v>6849</v>
      </c>
      <c r="BG133">
        <v>0.7818493150684932</v>
      </c>
      <c r="BH133">
        <v>2260.56</v>
      </c>
      <c r="BI133">
        <v>616.55999999999995</v>
      </c>
      <c r="BJ133">
        <v>2522.27</v>
      </c>
      <c r="BK133">
        <v>31.823919150155181</v>
      </c>
      <c r="BL133">
        <v>1524.37</v>
      </c>
      <c r="BM133">
        <v>60.83</v>
      </c>
      <c r="BN133">
        <v>0</v>
      </c>
      <c r="BO133" t="s">
        <v>68</v>
      </c>
      <c r="BP133">
        <v>1483.654882820673</v>
      </c>
      <c r="BQ133">
        <v>207</v>
      </c>
      <c r="BR133">
        <v>255.19499999999999</v>
      </c>
      <c r="BS133">
        <v>386.36999999999989</v>
      </c>
      <c r="BT133">
        <v>2490.6263430331151</v>
      </c>
      <c r="BU133">
        <v>2477.021327889066</v>
      </c>
      <c r="BV133">
        <v>13.60501514404859</v>
      </c>
      <c r="BW133">
        <v>-1861.407878214402</v>
      </c>
      <c r="BX133">
        <v>0</v>
      </c>
      <c r="BY133">
        <v>5.8714180019610467</v>
      </c>
      <c r="BZ133">
        <v>1483.654882820673</v>
      </c>
      <c r="CA133">
        <v>0</v>
      </c>
      <c r="CB133" t="s">
        <v>68</v>
      </c>
      <c r="CC133">
        <v>1393.1207340530659</v>
      </c>
      <c r="CD133">
        <v>207</v>
      </c>
      <c r="CE133">
        <v>255.19499999999999</v>
      </c>
      <c r="CF133">
        <v>386.36999999999989</v>
      </c>
      <c r="CG133">
        <v>2584.6488799854119</v>
      </c>
      <c r="CH133">
        <v>2512.1234019441049</v>
      </c>
      <c r="CI133">
        <v>72.525478041306542</v>
      </c>
      <c r="CJ133">
        <v>-2051.2151853657069</v>
      </c>
      <c r="CK133">
        <v>0</v>
      </c>
      <c r="CL133">
        <v>11.12203943336112</v>
      </c>
      <c r="CM133">
        <v>1393.1207340530659</v>
      </c>
      <c r="CN133">
        <v>0</v>
      </c>
    </row>
    <row r="134" spans="1:92" x14ac:dyDescent="0.3">
      <c r="A134" t="s">
        <v>3</v>
      </c>
      <c r="B134" t="s">
        <v>33</v>
      </c>
      <c r="C134" t="s">
        <v>149</v>
      </c>
      <c r="D134" t="s">
        <v>132</v>
      </c>
      <c r="E134" t="s">
        <v>61</v>
      </c>
      <c r="F134" t="s">
        <v>142</v>
      </c>
      <c r="G134" t="s">
        <v>140</v>
      </c>
      <c r="H134" t="s">
        <v>138</v>
      </c>
      <c r="K134">
        <v>8760</v>
      </c>
      <c r="L134">
        <v>24</v>
      </c>
      <c r="M134">
        <v>24</v>
      </c>
      <c r="N134">
        <v>22.13</v>
      </c>
      <c r="O134">
        <v>22.13</v>
      </c>
      <c r="P134">
        <v>27</v>
      </c>
      <c r="Q134">
        <v>27</v>
      </c>
      <c r="R134">
        <v>21.44</v>
      </c>
      <c r="S134">
        <v>21.44</v>
      </c>
      <c r="T134">
        <v>25.5</v>
      </c>
      <c r="U134">
        <v>25.5</v>
      </c>
      <c r="V134">
        <v>21.78</v>
      </c>
      <c r="W134">
        <v>21.78</v>
      </c>
      <c r="X134">
        <v>0</v>
      </c>
      <c r="Y134">
        <v>0</v>
      </c>
      <c r="Z134">
        <v>8760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8760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8760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8760</v>
      </c>
      <c r="AU134">
        <v>1</v>
      </c>
      <c r="AV134">
        <v>0</v>
      </c>
      <c r="AW134">
        <v>0</v>
      </c>
      <c r="AX134">
        <v>2300</v>
      </c>
      <c r="AY134">
        <v>0.26255707762557079</v>
      </c>
      <c r="AZ134">
        <v>6460</v>
      </c>
      <c r="BA134">
        <v>0.73744292237442921</v>
      </c>
      <c r="BB134">
        <v>0</v>
      </c>
      <c r="BC134">
        <v>0</v>
      </c>
      <c r="BD134">
        <v>2300</v>
      </c>
      <c r="BE134">
        <v>0.26255707762557079</v>
      </c>
      <c r="BF134">
        <v>6460</v>
      </c>
      <c r="BG134">
        <v>0.73744292237442921</v>
      </c>
      <c r="BH134">
        <v>2244.34</v>
      </c>
      <c r="BI134">
        <v>530.24</v>
      </c>
      <c r="BJ134">
        <v>2446.35</v>
      </c>
      <c r="BK134">
        <v>30.997137876490811</v>
      </c>
      <c r="BL134">
        <v>225.38</v>
      </c>
      <c r="BM134">
        <v>237.03</v>
      </c>
      <c r="BN134">
        <v>0</v>
      </c>
      <c r="BO134" t="s">
        <v>68</v>
      </c>
      <c r="BP134">
        <v>759.51541284277869</v>
      </c>
      <c r="BQ134">
        <v>81</v>
      </c>
      <c r="BR134">
        <v>54.728125000000041</v>
      </c>
      <c r="BS134">
        <v>0</v>
      </c>
      <c r="BT134">
        <v>2263.4322486308488</v>
      </c>
      <c r="BU134">
        <v>2220.6621846802209</v>
      </c>
      <c r="BV134">
        <v>42.7700639506279</v>
      </c>
      <c r="BW134">
        <v>-1641.0693241138099</v>
      </c>
      <c r="BX134">
        <v>0</v>
      </c>
      <c r="BY134">
        <v>1.424363325739932</v>
      </c>
      <c r="BZ134">
        <v>759.51541284277869</v>
      </c>
      <c r="CA134">
        <v>0</v>
      </c>
      <c r="CB134" t="s">
        <v>68</v>
      </c>
      <c r="CC134">
        <v>666.33746589915177</v>
      </c>
      <c r="CD134">
        <v>81</v>
      </c>
      <c r="CE134">
        <v>54.728125000000041</v>
      </c>
      <c r="CF134">
        <v>0</v>
      </c>
      <c r="CG134">
        <v>2344.8298538650702</v>
      </c>
      <c r="CH134">
        <v>2252.9728343427628</v>
      </c>
      <c r="CI134">
        <v>91.857019522307382</v>
      </c>
      <c r="CJ134">
        <v>-1818.180976110202</v>
      </c>
      <c r="CK134">
        <v>0</v>
      </c>
      <c r="CL134">
        <v>3.9604631442834939</v>
      </c>
      <c r="CM134">
        <v>666.33746589915177</v>
      </c>
      <c r="CN134">
        <v>0</v>
      </c>
    </row>
    <row r="135" spans="1:92" x14ac:dyDescent="0.3">
      <c r="A135" t="s">
        <v>3</v>
      </c>
      <c r="B135" t="s">
        <v>33</v>
      </c>
      <c r="C135" t="s">
        <v>149</v>
      </c>
      <c r="D135" t="s">
        <v>132</v>
      </c>
      <c r="E135" t="s">
        <v>64</v>
      </c>
      <c r="F135" t="s">
        <v>142</v>
      </c>
      <c r="G135" t="s">
        <v>140</v>
      </c>
      <c r="H135" t="s">
        <v>138</v>
      </c>
      <c r="K135">
        <v>8760</v>
      </c>
      <c r="L135">
        <v>24</v>
      </c>
      <c r="M135">
        <v>24</v>
      </c>
      <c r="N135">
        <v>22.13</v>
      </c>
      <c r="O135">
        <v>22.13</v>
      </c>
      <c r="P135">
        <v>27.01</v>
      </c>
      <c r="Q135">
        <v>27.01</v>
      </c>
      <c r="R135">
        <v>21.45</v>
      </c>
      <c r="S135">
        <v>21.45</v>
      </c>
      <c r="T135">
        <v>25.5</v>
      </c>
      <c r="U135">
        <v>25.5</v>
      </c>
      <c r="V135">
        <v>21.79</v>
      </c>
      <c r="W135">
        <v>21.79</v>
      </c>
      <c r="X135">
        <v>0</v>
      </c>
      <c r="Y135">
        <v>0</v>
      </c>
      <c r="Z135">
        <v>8760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8760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8760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8760</v>
      </c>
      <c r="AU135">
        <v>1</v>
      </c>
      <c r="AV135">
        <v>0</v>
      </c>
      <c r="AW135">
        <v>0</v>
      </c>
      <c r="AX135">
        <v>2291</v>
      </c>
      <c r="AY135">
        <v>0.26152968036529678</v>
      </c>
      <c r="AZ135">
        <v>6469</v>
      </c>
      <c r="BA135">
        <v>0.73847031963470322</v>
      </c>
      <c r="BB135">
        <v>0</v>
      </c>
      <c r="BC135">
        <v>0</v>
      </c>
      <c r="BD135">
        <v>2291</v>
      </c>
      <c r="BE135">
        <v>0.26152968036529678</v>
      </c>
      <c r="BF135">
        <v>6469</v>
      </c>
      <c r="BG135">
        <v>0.73847031963470322</v>
      </c>
      <c r="BH135">
        <v>2259.37</v>
      </c>
      <c r="BI135">
        <v>535.37</v>
      </c>
      <c r="BJ135">
        <v>2469.89</v>
      </c>
      <c r="BK135">
        <v>30.94187281272859</v>
      </c>
      <c r="BL135">
        <v>227.55</v>
      </c>
      <c r="BM135">
        <v>236.1</v>
      </c>
      <c r="BN135">
        <v>0</v>
      </c>
      <c r="BO135" t="s">
        <v>68</v>
      </c>
      <c r="BP135">
        <v>757.07911701179194</v>
      </c>
      <c r="BQ135">
        <v>81</v>
      </c>
      <c r="BR135">
        <v>54.728125000000041</v>
      </c>
      <c r="BS135">
        <v>0</v>
      </c>
      <c r="BT135">
        <v>2267.337630842434</v>
      </c>
      <c r="BU135">
        <v>2226.8468249343041</v>
      </c>
      <c r="BV135">
        <v>40.490805908129907</v>
      </c>
      <c r="BW135">
        <v>-1647.48150268837</v>
      </c>
      <c r="BX135">
        <v>0</v>
      </c>
      <c r="BY135">
        <v>1.4948638577280919</v>
      </c>
      <c r="BZ135">
        <v>757.07911701179194</v>
      </c>
      <c r="CA135">
        <v>0</v>
      </c>
      <c r="CB135" t="s">
        <v>68</v>
      </c>
      <c r="CC135">
        <v>666.50079864757936</v>
      </c>
      <c r="CD135">
        <v>81</v>
      </c>
      <c r="CE135">
        <v>54.728125000000041</v>
      </c>
      <c r="CF135">
        <v>0</v>
      </c>
      <c r="CG135">
        <v>2348.3441409876359</v>
      </c>
      <c r="CH135">
        <v>2259.4397314759181</v>
      </c>
      <c r="CI135">
        <v>88.904409511717859</v>
      </c>
      <c r="CJ135">
        <v>-1821.651753186891</v>
      </c>
      <c r="CK135">
        <v>0</v>
      </c>
      <c r="CL135">
        <v>4.0802858468343857</v>
      </c>
      <c r="CM135">
        <v>666.50079864757936</v>
      </c>
      <c r="CN135">
        <v>0</v>
      </c>
    </row>
    <row r="136" spans="1:92" x14ac:dyDescent="0.3">
      <c r="A136" t="s">
        <v>3</v>
      </c>
      <c r="B136" t="s">
        <v>33</v>
      </c>
      <c r="C136" t="s">
        <v>149</v>
      </c>
      <c r="D136" t="s">
        <v>132</v>
      </c>
      <c r="E136" t="s">
        <v>65</v>
      </c>
      <c r="F136" t="s">
        <v>142</v>
      </c>
      <c r="G136" t="s">
        <v>140</v>
      </c>
      <c r="H136" t="s">
        <v>138</v>
      </c>
      <c r="K136">
        <v>8760</v>
      </c>
      <c r="L136">
        <v>24</v>
      </c>
      <c r="M136">
        <v>24</v>
      </c>
      <c r="N136">
        <v>22.1</v>
      </c>
      <c r="O136">
        <v>22.1</v>
      </c>
      <c r="P136">
        <v>27.63</v>
      </c>
      <c r="Q136">
        <v>27.63</v>
      </c>
      <c r="R136">
        <v>21.47</v>
      </c>
      <c r="S136">
        <v>21.47</v>
      </c>
      <c r="T136">
        <v>25.82</v>
      </c>
      <c r="U136">
        <v>25.82</v>
      </c>
      <c r="V136">
        <v>21.79</v>
      </c>
      <c r="W136">
        <v>21.79</v>
      </c>
      <c r="X136">
        <v>0</v>
      </c>
      <c r="Y136">
        <v>0</v>
      </c>
      <c r="Z136">
        <v>8760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8760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8760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8760</v>
      </c>
      <c r="AU136">
        <v>1</v>
      </c>
      <c r="AV136">
        <v>0</v>
      </c>
      <c r="AW136">
        <v>0</v>
      </c>
      <c r="AX136">
        <v>2448</v>
      </c>
      <c r="AY136">
        <v>0.27945205479452062</v>
      </c>
      <c r="AZ136">
        <v>6312</v>
      </c>
      <c r="BA136">
        <v>0.72054794520547949</v>
      </c>
      <c r="BB136">
        <v>0</v>
      </c>
      <c r="BC136">
        <v>0</v>
      </c>
      <c r="BD136">
        <v>2448</v>
      </c>
      <c r="BE136">
        <v>0.27945205479452062</v>
      </c>
      <c r="BF136">
        <v>6312</v>
      </c>
      <c r="BG136">
        <v>0.72054794520547949</v>
      </c>
      <c r="BH136">
        <v>3615.08</v>
      </c>
      <c r="BI136">
        <v>815.93</v>
      </c>
      <c r="BJ136">
        <v>4099.7299999999996</v>
      </c>
      <c r="BK136">
        <v>31.370030518378211</v>
      </c>
      <c r="BL136">
        <v>330.57</v>
      </c>
      <c r="BM136">
        <v>374.43</v>
      </c>
      <c r="BN136">
        <v>0</v>
      </c>
      <c r="BO136" t="s">
        <v>68</v>
      </c>
      <c r="BP136">
        <v>974.74111624036198</v>
      </c>
      <c r="BQ136">
        <v>81</v>
      </c>
      <c r="BR136">
        <v>60.662500000000023</v>
      </c>
      <c r="BS136">
        <v>0</v>
      </c>
      <c r="BT136">
        <v>2335.9443882300202</v>
      </c>
      <c r="BU136">
        <v>2345.4356507835669</v>
      </c>
      <c r="BV136">
        <v>-9.4912625535466759</v>
      </c>
      <c r="BW136">
        <v>-1503.367489795314</v>
      </c>
      <c r="BX136">
        <v>0</v>
      </c>
      <c r="BY136">
        <v>0.50171780565619883</v>
      </c>
      <c r="BZ136">
        <v>974.74111624036198</v>
      </c>
      <c r="CA136">
        <v>0</v>
      </c>
      <c r="CB136" t="s">
        <v>68</v>
      </c>
      <c r="CC136">
        <v>879.43187920310561</v>
      </c>
      <c r="CD136">
        <v>81</v>
      </c>
      <c r="CE136">
        <v>60.662500000000023</v>
      </c>
      <c r="CF136">
        <v>0</v>
      </c>
      <c r="CG136">
        <v>2454.5108292785808</v>
      </c>
      <c r="CH136">
        <v>2383.3692383194252</v>
      </c>
      <c r="CI136">
        <v>71.141590959156474</v>
      </c>
      <c r="CJ136">
        <v>-1718.2740651545289</v>
      </c>
      <c r="CK136">
        <v>0</v>
      </c>
      <c r="CL136">
        <v>1.532615079053016</v>
      </c>
      <c r="CM136">
        <v>879.43187920310561</v>
      </c>
      <c r="CN136">
        <v>0</v>
      </c>
    </row>
    <row r="137" spans="1:92" x14ac:dyDescent="0.3">
      <c r="A137" t="s">
        <v>3</v>
      </c>
      <c r="B137" t="s">
        <v>33</v>
      </c>
      <c r="C137" t="s">
        <v>149</v>
      </c>
      <c r="D137" t="s">
        <v>132</v>
      </c>
      <c r="E137" t="s">
        <v>66</v>
      </c>
      <c r="F137" t="s">
        <v>142</v>
      </c>
      <c r="G137" t="s">
        <v>140</v>
      </c>
      <c r="H137" t="s">
        <v>138</v>
      </c>
      <c r="K137">
        <v>8760</v>
      </c>
      <c r="L137">
        <v>24</v>
      </c>
      <c r="M137">
        <v>24</v>
      </c>
      <c r="N137">
        <v>22.06</v>
      </c>
      <c r="O137">
        <v>22.06</v>
      </c>
      <c r="P137">
        <v>24.81</v>
      </c>
      <c r="Q137">
        <v>24.81</v>
      </c>
      <c r="R137">
        <v>21.31</v>
      </c>
      <c r="S137">
        <v>21.31</v>
      </c>
      <c r="T137">
        <v>24.4</v>
      </c>
      <c r="U137">
        <v>24.4</v>
      </c>
      <c r="V137">
        <v>21.68</v>
      </c>
      <c r="W137">
        <v>21.68</v>
      </c>
      <c r="X137">
        <v>0</v>
      </c>
      <c r="Y137">
        <v>0</v>
      </c>
      <c r="Z137">
        <v>8760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8760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8760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8760</v>
      </c>
      <c r="AU137">
        <v>1</v>
      </c>
      <c r="AV137">
        <v>0</v>
      </c>
      <c r="AW137">
        <v>0</v>
      </c>
      <c r="AX137">
        <v>2321</v>
      </c>
      <c r="AY137">
        <v>0.26495433789954342</v>
      </c>
      <c r="AZ137">
        <v>6439</v>
      </c>
      <c r="BA137">
        <v>0.73504566210045663</v>
      </c>
      <c r="BB137">
        <v>0</v>
      </c>
      <c r="BC137">
        <v>0</v>
      </c>
      <c r="BD137">
        <v>2321</v>
      </c>
      <c r="BE137">
        <v>0.26495433789954342</v>
      </c>
      <c r="BF137">
        <v>6439</v>
      </c>
      <c r="BG137">
        <v>0.73504566210045663</v>
      </c>
      <c r="BH137">
        <v>0</v>
      </c>
      <c r="BI137">
        <v>0</v>
      </c>
      <c r="BJ137">
        <v>0</v>
      </c>
      <c r="BL137">
        <v>55.96</v>
      </c>
      <c r="BM137">
        <v>70.709999999999994</v>
      </c>
      <c r="BN137">
        <v>0</v>
      </c>
      <c r="BO137" t="s">
        <v>62</v>
      </c>
      <c r="BP137">
        <v>133.41110396560799</v>
      </c>
      <c r="BQ137">
        <v>81</v>
      </c>
      <c r="BR137">
        <v>39.825000000000003</v>
      </c>
      <c r="BS137">
        <v>0</v>
      </c>
      <c r="BT137">
        <v>0</v>
      </c>
      <c r="BU137">
        <v>0</v>
      </c>
      <c r="BV137">
        <v>0</v>
      </c>
      <c r="BW137">
        <v>16.130426593778068</v>
      </c>
      <c r="BX137">
        <v>0</v>
      </c>
      <c r="BY137">
        <v>-3.544322628170022</v>
      </c>
      <c r="BZ137">
        <v>133.41110396560799</v>
      </c>
      <c r="CA137">
        <v>0</v>
      </c>
      <c r="CB137" t="s">
        <v>62</v>
      </c>
      <c r="CC137">
        <v>125.0426474145807</v>
      </c>
      <c r="CD137">
        <v>81</v>
      </c>
      <c r="CE137">
        <v>39.825000000000003</v>
      </c>
      <c r="CF137">
        <v>0</v>
      </c>
      <c r="CG137">
        <v>0</v>
      </c>
      <c r="CH137">
        <v>0</v>
      </c>
      <c r="CI137">
        <v>0</v>
      </c>
      <c r="CJ137">
        <v>6.9091375292937318</v>
      </c>
      <c r="CK137">
        <v>0</v>
      </c>
      <c r="CL137">
        <v>-2.6914901147130341</v>
      </c>
      <c r="CM137">
        <v>125.0426474145807</v>
      </c>
      <c r="CN137">
        <v>0</v>
      </c>
    </row>
    <row r="138" spans="1:92" x14ac:dyDescent="0.3">
      <c r="A138" t="s">
        <v>3</v>
      </c>
      <c r="B138" t="s">
        <v>34</v>
      </c>
      <c r="C138" t="s">
        <v>150</v>
      </c>
      <c r="D138" t="s">
        <v>132</v>
      </c>
      <c r="E138" t="s">
        <v>53</v>
      </c>
      <c r="F138" t="s">
        <v>142</v>
      </c>
      <c r="G138" t="s">
        <v>140</v>
      </c>
      <c r="H138" t="s">
        <v>139</v>
      </c>
      <c r="K138">
        <v>5110</v>
      </c>
      <c r="L138">
        <v>31.67</v>
      </c>
      <c r="M138">
        <v>31.67</v>
      </c>
      <c r="N138">
        <v>21.9</v>
      </c>
      <c r="O138">
        <v>20.38</v>
      </c>
      <c r="P138">
        <v>30.72</v>
      </c>
      <c r="Q138">
        <v>30.72</v>
      </c>
      <c r="R138">
        <v>21.65</v>
      </c>
      <c r="S138">
        <v>20.239999999999998</v>
      </c>
      <c r="T138">
        <v>31.03</v>
      </c>
      <c r="U138">
        <v>31.03</v>
      </c>
      <c r="V138">
        <v>21.77</v>
      </c>
      <c r="W138">
        <v>20.309999999999999</v>
      </c>
      <c r="X138">
        <v>516</v>
      </c>
      <c r="Y138">
        <v>0.1009784735812133</v>
      </c>
      <c r="Z138">
        <v>3325</v>
      </c>
      <c r="AA138">
        <v>0.65068493150684936</v>
      </c>
      <c r="AB138">
        <v>1269</v>
      </c>
      <c r="AC138">
        <v>0.24833659491193741</v>
      </c>
      <c r="AD138">
        <v>530</v>
      </c>
      <c r="AE138">
        <v>6.0502283105022828E-2</v>
      </c>
      <c r="AF138">
        <v>5978</v>
      </c>
      <c r="AG138">
        <v>0.68242009132420089</v>
      </c>
      <c r="AH138">
        <v>2252</v>
      </c>
      <c r="AI138">
        <v>0.25707762557077618</v>
      </c>
      <c r="AJ138">
        <v>613</v>
      </c>
      <c r="AK138">
        <v>0.11996086105675149</v>
      </c>
      <c r="AL138">
        <v>680</v>
      </c>
      <c r="AM138">
        <v>0.13307240704500981</v>
      </c>
      <c r="AN138">
        <v>3817</v>
      </c>
      <c r="AO138">
        <v>0.7469667318982387</v>
      </c>
      <c r="AP138">
        <v>613</v>
      </c>
      <c r="AQ138">
        <v>6.9977168949771684E-2</v>
      </c>
      <c r="AR138">
        <v>2234</v>
      </c>
      <c r="AS138">
        <v>0.25502283105022833</v>
      </c>
      <c r="AT138">
        <v>5913</v>
      </c>
      <c r="AU138">
        <v>0.67500000000000004</v>
      </c>
      <c r="AV138">
        <v>174</v>
      </c>
      <c r="AW138">
        <v>3.4050880626223093E-2</v>
      </c>
      <c r="AX138">
        <v>2006</v>
      </c>
      <c r="AY138">
        <v>0.39256360078277891</v>
      </c>
      <c r="AZ138">
        <v>6580</v>
      </c>
      <c r="BA138">
        <v>0.75114155251141557</v>
      </c>
      <c r="BB138">
        <v>174</v>
      </c>
      <c r="BC138">
        <v>1.9863013698630139E-2</v>
      </c>
      <c r="BD138">
        <v>5245</v>
      </c>
      <c r="BE138">
        <v>0.59874429223744297</v>
      </c>
      <c r="BF138">
        <v>3341</v>
      </c>
      <c r="BG138">
        <v>0.38139269406392701</v>
      </c>
      <c r="BH138">
        <v>7208.88</v>
      </c>
      <c r="BI138">
        <v>1151.6099999999999</v>
      </c>
      <c r="BJ138">
        <v>7855.28</v>
      </c>
      <c r="BK138">
        <v>41.362054216217523</v>
      </c>
      <c r="BL138">
        <v>0</v>
      </c>
      <c r="BM138">
        <v>0</v>
      </c>
      <c r="BN138">
        <v>0</v>
      </c>
    </row>
    <row r="139" spans="1:92" x14ac:dyDescent="0.3">
      <c r="A139" t="s">
        <v>3</v>
      </c>
      <c r="B139" t="s">
        <v>34</v>
      </c>
      <c r="C139" t="s">
        <v>150</v>
      </c>
      <c r="D139" t="s">
        <v>132</v>
      </c>
      <c r="E139" t="s">
        <v>54</v>
      </c>
      <c r="F139" t="s">
        <v>142</v>
      </c>
      <c r="G139" t="s">
        <v>140</v>
      </c>
      <c r="H139" t="s">
        <v>139</v>
      </c>
      <c r="K139">
        <v>5110</v>
      </c>
      <c r="L139">
        <v>24</v>
      </c>
      <c r="M139">
        <v>25.07</v>
      </c>
      <c r="N139">
        <v>22.58</v>
      </c>
      <c r="O139">
        <v>21.75</v>
      </c>
      <c r="P139">
        <v>26.71</v>
      </c>
      <c r="Q139">
        <v>26.71</v>
      </c>
      <c r="R139">
        <v>21.61</v>
      </c>
      <c r="S139">
        <v>21.03</v>
      </c>
      <c r="T139">
        <v>25.35</v>
      </c>
      <c r="U139">
        <v>25.35</v>
      </c>
      <c r="V139">
        <v>22.09</v>
      </c>
      <c r="W139">
        <v>21.39</v>
      </c>
      <c r="X139">
        <v>0</v>
      </c>
      <c r="Y139">
        <v>0</v>
      </c>
      <c r="Z139">
        <v>2632</v>
      </c>
      <c r="AA139">
        <v>0.51506849315068493</v>
      </c>
      <c r="AB139">
        <v>2478</v>
      </c>
      <c r="AC139">
        <v>0.48493150684931507</v>
      </c>
      <c r="AD139">
        <v>8</v>
      </c>
      <c r="AE139">
        <v>9.1324200913242006E-4</v>
      </c>
      <c r="AF139">
        <v>3980</v>
      </c>
      <c r="AG139">
        <v>0.454337899543379</v>
      </c>
      <c r="AH139">
        <v>4772</v>
      </c>
      <c r="AI139">
        <v>0.54474885844748855</v>
      </c>
      <c r="AJ139">
        <v>0</v>
      </c>
      <c r="AK139">
        <v>0</v>
      </c>
      <c r="AL139">
        <v>15</v>
      </c>
      <c r="AM139">
        <v>2.935420743639922E-3</v>
      </c>
      <c r="AN139">
        <v>5095</v>
      </c>
      <c r="AO139">
        <v>0.99706457925636005</v>
      </c>
      <c r="AP139">
        <v>0</v>
      </c>
      <c r="AQ139">
        <v>0</v>
      </c>
      <c r="AR139">
        <v>542</v>
      </c>
      <c r="AS139">
        <v>6.1872146118721459E-2</v>
      </c>
      <c r="AT139">
        <v>8218</v>
      </c>
      <c r="AU139">
        <v>0.93812785388127851</v>
      </c>
      <c r="AV139">
        <v>0</v>
      </c>
      <c r="AW139">
        <v>0</v>
      </c>
      <c r="AX139">
        <v>1109</v>
      </c>
      <c r="AY139">
        <v>0.21702544031311161</v>
      </c>
      <c r="AZ139">
        <v>7651</v>
      </c>
      <c r="BA139">
        <v>0.87340182648401832</v>
      </c>
      <c r="BB139">
        <v>0</v>
      </c>
      <c r="BC139">
        <v>0</v>
      </c>
      <c r="BD139">
        <v>2910</v>
      </c>
      <c r="BE139">
        <v>0.3321917808219178</v>
      </c>
      <c r="BF139">
        <v>5850</v>
      </c>
      <c r="BG139">
        <v>0.6678082191780822</v>
      </c>
      <c r="BH139">
        <v>1832.04</v>
      </c>
      <c r="BI139">
        <v>717.12</v>
      </c>
      <c r="BJ139">
        <v>2163.0100000000002</v>
      </c>
      <c r="BK139">
        <v>29.64141307985517</v>
      </c>
      <c r="BL139">
        <v>1183.1099999999999</v>
      </c>
      <c r="BM139">
        <v>270.94</v>
      </c>
      <c r="BN139">
        <v>0</v>
      </c>
      <c r="BO139" t="s">
        <v>55</v>
      </c>
      <c r="BP139">
        <v>1544.428556140045</v>
      </c>
      <c r="BQ139">
        <v>864</v>
      </c>
      <c r="BR139">
        <v>214.60624999999999</v>
      </c>
      <c r="BS139">
        <v>120</v>
      </c>
      <c r="BT139">
        <v>37.447181100169168</v>
      </c>
      <c r="BU139">
        <v>53.488897988609011</v>
      </c>
      <c r="BV139">
        <v>-16.04171688843984</v>
      </c>
      <c r="BW139">
        <v>392.37337762197927</v>
      </c>
      <c r="BX139">
        <v>0</v>
      </c>
      <c r="BY139">
        <v>-83.99825258210376</v>
      </c>
      <c r="BZ139">
        <v>1544.428556140045</v>
      </c>
      <c r="CA139">
        <v>0</v>
      </c>
      <c r="CB139" t="s">
        <v>55</v>
      </c>
      <c r="CC139">
        <v>1518.5105059967259</v>
      </c>
      <c r="CD139">
        <v>864</v>
      </c>
      <c r="CE139">
        <v>214.60624999999999</v>
      </c>
      <c r="CF139">
        <v>120</v>
      </c>
      <c r="CG139">
        <v>173.54198505481969</v>
      </c>
      <c r="CH139">
        <v>110.2246989426727</v>
      </c>
      <c r="CI139">
        <v>63.317286112147002</v>
      </c>
      <c r="CJ139">
        <v>235.34177636111991</v>
      </c>
      <c r="CK139">
        <v>0</v>
      </c>
      <c r="CL139">
        <v>-88.979505419213865</v>
      </c>
      <c r="CM139">
        <v>1518.5105059967259</v>
      </c>
      <c r="CN139">
        <v>0</v>
      </c>
    </row>
    <row r="140" spans="1:92" x14ac:dyDescent="0.3">
      <c r="A140" t="s">
        <v>3</v>
      </c>
      <c r="B140" t="s">
        <v>34</v>
      </c>
      <c r="C140" t="s">
        <v>150</v>
      </c>
      <c r="D140" t="s">
        <v>132</v>
      </c>
      <c r="E140" t="s">
        <v>57</v>
      </c>
      <c r="F140" t="s">
        <v>142</v>
      </c>
      <c r="G140" t="s">
        <v>140</v>
      </c>
      <c r="H140" t="s">
        <v>139</v>
      </c>
      <c r="K140">
        <v>5110</v>
      </c>
      <c r="L140">
        <v>24</v>
      </c>
      <c r="M140">
        <v>24.85</v>
      </c>
      <c r="N140">
        <v>23.09</v>
      </c>
      <c r="O140">
        <v>22.36</v>
      </c>
      <c r="P140">
        <v>27.84</v>
      </c>
      <c r="Q140">
        <v>27.84</v>
      </c>
      <c r="R140">
        <v>22.02</v>
      </c>
      <c r="S140">
        <v>21.5</v>
      </c>
      <c r="T140">
        <v>25.92</v>
      </c>
      <c r="U140">
        <v>25.92</v>
      </c>
      <c r="V140">
        <v>22.56</v>
      </c>
      <c r="W140">
        <v>21.93</v>
      </c>
      <c r="X140">
        <v>0</v>
      </c>
      <c r="Y140">
        <v>0</v>
      </c>
      <c r="Z140">
        <v>1957</v>
      </c>
      <c r="AA140">
        <v>0.38297455968688843</v>
      </c>
      <c r="AB140">
        <v>3153</v>
      </c>
      <c r="AC140">
        <v>0.61702544031311157</v>
      </c>
      <c r="AD140">
        <v>11</v>
      </c>
      <c r="AE140">
        <v>1.255707762557078E-3</v>
      </c>
      <c r="AF140">
        <v>2889</v>
      </c>
      <c r="AG140">
        <v>0.32979452054794522</v>
      </c>
      <c r="AH140">
        <v>5860</v>
      </c>
      <c r="AI140">
        <v>0.66894977168949776</v>
      </c>
      <c r="AJ140">
        <v>0</v>
      </c>
      <c r="AK140">
        <v>0</v>
      </c>
      <c r="AL140">
        <v>0</v>
      </c>
      <c r="AM140">
        <v>0</v>
      </c>
      <c r="AN140">
        <v>5110</v>
      </c>
      <c r="AO140">
        <v>1</v>
      </c>
      <c r="AP140">
        <v>0</v>
      </c>
      <c r="AQ140">
        <v>0</v>
      </c>
      <c r="AR140">
        <v>223</v>
      </c>
      <c r="AS140">
        <v>2.5456621004566211E-2</v>
      </c>
      <c r="AT140">
        <v>8537</v>
      </c>
      <c r="AU140">
        <v>0.97454337899543375</v>
      </c>
      <c r="AV140">
        <v>0</v>
      </c>
      <c r="AW140">
        <v>0</v>
      </c>
      <c r="AX140">
        <v>591</v>
      </c>
      <c r="AY140">
        <v>0.11565557729941291</v>
      </c>
      <c r="AZ140">
        <v>8169</v>
      </c>
      <c r="BA140">
        <v>0.93253424657534245</v>
      </c>
      <c r="BB140">
        <v>0</v>
      </c>
      <c r="BC140">
        <v>0</v>
      </c>
      <c r="BD140">
        <v>1832</v>
      </c>
      <c r="BE140">
        <v>0.20913242009132421</v>
      </c>
      <c r="BF140">
        <v>6928</v>
      </c>
      <c r="BG140">
        <v>0.79086757990867584</v>
      </c>
      <c r="BH140">
        <v>1502.79</v>
      </c>
      <c r="BI140">
        <v>580.42999999999995</v>
      </c>
      <c r="BJ140">
        <v>1660.8</v>
      </c>
      <c r="BK140">
        <v>31.263167436261611</v>
      </c>
      <c r="BL140">
        <v>1454.04</v>
      </c>
      <c r="BM140">
        <v>39.81</v>
      </c>
      <c r="BN140">
        <v>0</v>
      </c>
      <c r="BO140" t="s">
        <v>55</v>
      </c>
      <c r="BP140">
        <v>1322.7086272825541</v>
      </c>
      <c r="BQ140">
        <v>864</v>
      </c>
      <c r="BR140">
        <v>120.90625</v>
      </c>
      <c r="BS140">
        <v>120</v>
      </c>
      <c r="BT140">
        <v>515.16964716195639</v>
      </c>
      <c r="BU140">
        <v>500.13423208580519</v>
      </c>
      <c r="BV140">
        <v>15.0354150761512</v>
      </c>
      <c r="BW140">
        <v>-226.52070344633739</v>
      </c>
      <c r="BX140">
        <v>0</v>
      </c>
      <c r="BY140">
        <v>-70.846566433065391</v>
      </c>
      <c r="BZ140">
        <v>1322.7086272825541</v>
      </c>
      <c r="CA140">
        <v>0</v>
      </c>
      <c r="CB140" t="s">
        <v>55</v>
      </c>
      <c r="CC140">
        <v>1283.937310909005</v>
      </c>
      <c r="CD140">
        <v>864</v>
      </c>
      <c r="CE140">
        <v>120.90625</v>
      </c>
      <c r="CF140">
        <v>120</v>
      </c>
      <c r="CG140">
        <v>412.30441390886568</v>
      </c>
      <c r="CH140">
        <v>323.95439681584003</v>
      </c>
      <c r="CI140">
        <v>88.350017093025713</v>
      </c>
      <c r="CJ140">
        <v>-153.1645977987435</v>
      </c>
      <c r="CK140">
        <v>0</v>
      </c>
      <c r="CL140">
        <v>-80.108755201117674</v>
      </c>
      <c r="CM140">
        <v>1283.937310909005</v>
      </c>
      <c r="CN140">
        <v>0</v>
      </c>
    </row>
    <row r="141" spans="1:92" x14ac:dyDescent="0.3">
      <c r="A141" t="s">
        <v>3</v>
      </c>
      <c r="B141" t="s">
        <v>34</v>
      </c>
      <c r="C141" t="s">
        <v>150</v>
      </c>
      <c r="D141" t="s">
        <v>132</v>
      </c>
      <c r="E141" t="s">
        <v>60</v>
      </c>
      <c r="F141" t="s">
        <v>142</v>
      </c>
      <c r="G141" t="s">
        <v>140</v>
      </c>
      <c r="H141" t="s">
        <v>139</v>
      </c>
      <c r="K141">
        <v>5110</v>
      </c>
      <c r="L141">
        <v>24</v>
      </c>
      <c r="M141">
        <v>25.02</v>
      </c>
      <c r="N141">
        <v>23.04</v>
      </c>
      <c r="O141">
        <v>22.32</v>
      </c>
      <c r="P141">
        <v>28.12</v>
      </c>
      <c r="Q141">
        <v>28.12</v>
      </c>
      <c r="R141">
        <v>22.13</v>
      </c>
      <c r="S141">
        <v>21.55</v>
      </c>
      <c r="T141">
        <v>26.06</v>
      </c>
      <c r="U141">
        <v>26.06</v>
      </c>
      <c r="V141">
        <v>22.58</v>
      </c>
      <c r="W141">
        <v>21.93</v>
      </c>
      <c r="X141">
        <v>4491</v>
      </c>
      <c r="Y141">
        <v>0.87886497064579261</v>
      </c>
      <c r="Z141">
        <v>0</v>
      </c>
      <c r="AA141">
        <v>0</v>
      </c>
      <c r="AB141">
        <v>619</v>
      </c>
      <c r="AC141">
        <v>0.1211350293542074</v>
      </c>
      <c r="AD141">
        <v>8027</v>
      </c>
      <c r="AE141">
        <v>0.91632420091324196</v>
      </c>
      <c r="AF141">
        <v>0</v>
      </c>
      <c r="AG141">
        <v>0</v>
      </c>
      <c r="AH141">
        <v>733</v>
      </c>
      <c r="AI141">
        <v>8.3675799086757985E-2</v>
      </c>
      <c r="AJ141">
        <v>1</v>
      </c>
      <c r="AK141">
        <v>1.9569471624266151E-4</v>
      </c>
      <c r="AL141">
        <v>2</v>
      </c>
      <c r="AM141">
        <v>3.9138943248532291E-4</v>
      </c>
      <c r="AN141">
        <v>5107</v>
      </c>
      <c r="AO141">
        <v>0.99941291585127201</v>
      </c>
      <c r="AP141">
        <v>1</v>
      </c>
      <c r="AQ141">
        <v>1.1415525114155249E-4</v>
      </c>
      <c r="AR141">
        <v>243</v>
      </c>
      <c r="AS141">
        <v>2.7739726027397261E-2</v>
      </c>
      <c r="AT141">
        <v>8516</v>
      </c>
      <c r="AU141">
        <v>0.97214611872146117</v>
      </c>
      <c r="AV141">
        <v>0</v>
      </c>
      <c r="AW141">
        <v>0</v>
      </c>
      <c r="AX141">
        <v>674</v>
      </c>
      <c r="AY141">
        <v>0.1318982387475538</v>
      </c>
      <c r="AZ141">
        <v>8086</v>
      </c>
      <c r="BA141">
        <v>0.92305936073059358</v>
      </c>
      <c r="BB141">
        <v>0</v>
      </c>
      <c r="BC141">
        <v>0</v>
      </c>
      <c r="BD141">
        <v>1933</v>
      </c>
      <c r="BE141">
        <v>0.22066210045662099</v>
      </c>
      <c r="BF141">
        <v>6827</v>
      </c>
      <c r="BG141">
        <v>0.77933789954337895</v>
      </c>
      <c r="BH141">
        <v>1801.68</v>
      </c>
      <c r="BI141">
        <v>597.26</v>
      </c>
      <c r="BJ141">
        <v>2007.37</v>
      </c>
      <c r="BK141">
        <v>31.236449353536649</v>
      </c>
      <c r="BL141">
        <v>1423.89</v>
      </c>
      <c r="BM141">
        <v>61.71</v>
      </c>
      <c r="BN141">
        <v>0</v>
      </c>
      <c r="BO141" t="s">
        <v>68</v>
      </c>
      <c r="BP141">
        <v>1308.726866828018</v>
      </c>
      <c r="BQ141">
        <v>207</v>
      </c>
      <c r="BR141">
        <v>255.19499999999999</v>
      </c>
      <c r="BS141">
        <v>386.36999999999989</v>
      </c>
      <c r="BT141">
        <v>2193.1569981003572</v>
      </c>
      <c r="BU141">
        <v>2155.1171967131072</v>
      </c>
      <c r="BV141">
        <v>38.039801387249547</v>
      </c>
      <c r="BW141">
        <v>-1744.9851714483989</v>
      </c>
      <c r="BX141">
        <v>0</v>
      </c>
      <c r="BY141">
        <v>11.99004017606012</v>
      </c>
      <c r="BZ141">
        <v>1308.726866828018</v>
      </c>
      <c r="CA141">
        <v>0</v>
      </c>
      <c r="CB141" t="s">
        <v>55</v>
      </c>
      <c r="CC141">
        <v>1254.432282009016</v>
      </c>
      <c r="CD141">
        <v>414</v>
      </c>
      <c r="CE141">
        <v>255.19499999999999</v>
      </c>
      <c r="CF141">
        <v>386.36999999999989</v>
      </c>
      <c r="CG141">
        <v>400.2796764232645</v>
      </c>
      <c r="CH141">
        <v>332.4129986895382</v>
      </c>
      <c r="CI141">
        <v>67.866677733726306</v>
      </c>
      <c r="CJ141">
        <v>-128.36280525542679</v>
      </c>
      <c r="CK141">
        <v>0</v>
      </c>
      <c r="CL141">
        <v>-73.049589158821618</v>
      </c>
      <c r="CM141">
        <v>1254.432282009016</v>
      </c>
      <c r="CN141">
        <v>0</v>
      </c>
    </row>
    <row r="142" spans="1:92" x14ac:dyDescent="0.3">
      <c r="A142" t="s">
        <v>3</v>
      </c>
      <c r="B142" t="s">
        <v>34</v>
      </c>
      <c r="C142" t="s">
        <v>150</v>
      </c>
      <c r="D142" t="s">
        <v>132</v>
      </c>
      <c r="E142" t="s">
        <v>61</v>
      </c>
      <c r="F142" t="s">
        <v>142</v>
      </c>
      <c r="G142" t="s">
        <v>140</v>
      </c>
      <c r="H142" t="s">
        <v>139</v>
      </c>
      <c r="K142">
        <v>8760</v>
      </c>
      <c r="L142">
        <v>24</v>
      </c>
      <c r="M142">
        <v>24</v>
      </c>
      <c r="N142">
        <v>22.09</v>
      </c>
      <c r="O142">
        <v>22.09</v>
      </c>
      <c r="P142">
        <v>26.55</v>
      </c>
      <c r="Q142">
        <v>26.55</v>
      </c>
      <c r="R142">
        <v>21.37</v>
      </c>
      <c r="S142">
        <v>21.37</v>
      </c>
      <c r="T142">
        <v>25.28</v>
      </c>
      <c r="U142">
        <v>25.28</v>
      </c>
      <c r="V142">
        <v>21.73</v>
      </c>
      <c r="W142">
        <v>21.73</v>
      </c>
      <c r="X142">
        <v>0</v>
      </c>
      <c r="Y142">
        <v>0</v>
      </c>
      <c r="Z142">
        <v>8760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8760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8760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8760</v>
      </c>
      <c r="AU142">
        <v>1</v>
      </c>
      <c r="AV142">
        <v>0</v>
      </c>
      <c r="AW142">
        <v>0</v>
      </c>
      <c r="AX142">
        <v>2373</v>
      </c>
      <c r="AY142">
        <v>0.27089041095890409</v>
      </c>
      <c r="AZ142">
        <v>6387</v>
      </c>
      <c r="BA142">
        <v>0.72910958904109591</v>
      </c>
      <c r="BB142">
        <v>0</v>
      </c>
      <c r="BC142">
        <v>0</v>
      </c>
      <c r="BD142">
        <v>2373</v>
      </c>
      <c r="BE142">
        <v>0.27089041095890409</v>
      </c>
      <c r="BF142">
        <v>6387</v>
      </c>
      <c r="BG142">
        <v>0.72910958904109591</v>
      </c>
      <c r="BH142">
        <v>1929.34</v>
      </c>
      <c r="BI142">
        <v>517.4</v>
      </c>
      <c r="BJ142">
        <v>2102.54</v>
      </c>
      <c r="BK142">
        <v>30.353260359789719</v>
      </c>
      <c r="BL142">
        <v>186.85</v>
      </c>
      <c r="BM142">
        <v>240.47</v>
      </c>
      <c r="BN142">
        <v>0</v>
      </c>
      <c r="BO142" t="s">
        <v>68</v>
      </c>
      <c r="BP142">
        <v>623.9572668672896</v>
      </c>
      <c r="BQ142">
        <v>81</v>
      </c>
      <c r="BR142">
        <v>54.728125000000041</v>
      </c>
      <c r="BS142">
        <v>0</v>
      </c>
      <c r="BT142">
        <v>1992.528550049539</v>
      </c>
      <c r="BU142">
        <v>1938.2555359656119</v>
      </c>
      <c r="BV142">
        <v>54.273014083927592</v>
      </c>
      <c r="BW142">
        <v>-1507.506972619195</v>
      </c>
      <c r="BX142">
        <v>0</v>
      </c>
      <c r="BY142">
        <v>3.2075644369452898</v>
      </c>
      <c r="BZ142">
        <v>623.9572668672896</v>
      </c>
      <c r="CA142">
        <v>0</v>
      </c>
      <c r="CB142" t="s">
        <v>68</v>
      </c>
      <c r="CC142">
        <v>550.26408227931256</v>
      </c>
      <c r="CD142">
        <v>81</v>
      </c>
      <c r="CE142">
        <v>54.728125000000041</v>
      </c>
      <c r="CF142">
        <v>0</v>
      </c>
      <c r="CG142">
        <v>2065.813182784877</v>
      </c>
      <c r="CH142">
        <v>1962.3419375290839</v>
      </c>
      <c r="CI142">
        <v>103.47124525579309</v>
      </c>
      <c r="CJ142">
        <v>-1657.8307818325311</v>
      </c>
      <c r="CK142">
        <v>0</v>
      </c>
      <c r="CL142">
        <v>6.5535563269661452</v>
      </c>
      <c r="CM142">
        <v>550.26408227931256</v>
      </c>
      <c r="CN142">
        <v>0</v>
      </c>
    </row>
    <row r="143" spans="1:92" x14ac:dyDescent="0.3">
      <c r="A143" t="s">
        <v>3</v>
      </c>
      <c r="B143" t="s">
        <v>34</v>
      </c>
      <c r="C143" t="s">
        <v>150</v>
      </c>
      <c r="D143" t="s">
        <v>132</v>
      </c>
      <c r="E143" t="s">
        <v>64</v>
      </c>
      <c r="F143" t="s">
        <v>142</v>
      </c>
      <c r="G143" t="s">
        <v>140</v>
      </c>
      <c r="H143" t="s">
        <v>139</v>
      </c>
      <c r="K143">
        <v>8760</v>
      </c>
      <c r="L143">
        <v>24</v>
      </c>
      <c r="M143">
        <v>24</v>
      </c>
      <c r="N143">
        <v>22.1</v>
      </c>
      <c r="O143">
        <v>22.1</v>
      </c>
      <c r="P143">
        <v>26.56</v>
      </c>
      <c r="Q143">
        <v>26.56</v>
      </c>
      <c r="R143">
        <v>21.38</v>
      </c>
      <c r="S143">
        <v>21.38</v>
      </c>
      <c r="T143">
        <v>25.28</v>
      </c>
      <c r="U143">
        <v>25.28</v>
      </c>
      <c r="V143">
        <v>21.74</v>
      </c>
      <c r="W143">
        <v>21.74</v>
      </c>
      <c r="X143">
        <v>0</v>
      </c>
      <c r="Y143">
        <v>0</v>
      </c>
      <c r="Z143">
        <v>8760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8760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8760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8760</v>
      </c>
      <c r="AU143">
        <v>1</v>
      </c>
      <c r="AV143">
        <v>0</v>
      </c>
      <c r="AW143">
        <v>0</v>
      </c>
      <c r="AX143">
        <v>2361</v>
      </c>
      <c r="AY143">
        <v>0.26952054794520552</v>
      </c>
      <c r="AZ143">
        <v>6399</v>
      </c>
      <c r="BA143">
        <v>0.73047945205479448</v>
      </c>
      <c r="BB143">
        <v>0</v>
      </c>
      <c r="BC143">
        <v>0</v>
      </c>
      <c r="BD143">
        <v>2361</v>
      </c>
      <c r="BE143">
        <v>0.26952054794520552</v>
      </c>
      <c r="BF143">
        <v>6399</v>
      </c>
      <c r="BG143">
        <v>0.73047945205479448</v>
      </c>
      <c r="BH143">
        <v>1945.47</v>
      </c>
      <c r="BI143">
        <v>522.27</v>
      </c>
      <c r="BJ143">
        <v>2127.65</v>
      </c>
      <c r="BK143">
        <v>30.303067126339059</v>
      </c>
      <c r="BL143">
        <v>188.95</v>
      </c>
      <c r="BM143">
        <v>239.43</v>
      </c>
      <c r="BN143">
        <v>0</v>
      </c>
      <c r="BO143" t="s">
        <v>68</v>
      </c>
      <c r="BP143">
        <v>621.80377177863613</v>
      </c>
      <c r="BQ143">
        <v>81</v>
      </c>
      <c r="BR143">
        <v>54.728125000000041</v>
      </c>
      <c r="BS143">
        <v>0</v>
      </c>
      <c r="BT143">
        <v>1996.4283887654469</v>
      </c>
      <c r="BU143">
        <v>1944.4850864464111</v>
      </c>
      <c r="BV143">
        <v>51.943302319036093</v>
      </c>
      <c r="BW143">
        <v>-1513.7103556994141</v>
      </c>
      <c r="BX143">
        <v>0</v>
      </c>
      <c r="BY143">
        <v>3.3576137126032108</v>
      </c>
      <c r="BZ143">
        <v>621.80377177863613</v>
      </c>
      <c r="CA143">
        <v>0</v>
      </c>
      <c r="CB143" t="s">
        <v>68</v>
      </c>
      <c r="CC143">
        <v>550.57705595399329</v>
      </c>
      <c r="CD143">
        <v>81</v>
      </c>
      <c r="CE143">
        <v>54.728125000000041</v>
      </c>
      <c r="CF143">
        <v>0</v>
      </c>
      <c r="CG143">
        <v>2069.3573971381588</v>
      </c>
      <c r="CH143">
        <v>1968.8673000957799</v>
      </c>
      <c r="CI143">
        <v>100.49009704237891</v>
      </c>
      <c r="CJ143">
        <v>-1661.2633547815251</v>
      </c>
      <c r="CK143">
        <v>0</v>
      </c>
      <c r="CL143">
        <v>6.7548885973592414</v>
      </c>
      <c r="CM143">
        <v>550.57705595399329</v>
      </c>
      <c r="CN143">
        <v>0</v>
      </c>
    </row>
    <row r="144" spans="1:92" x14ac:dyDescent="0.3">
      <c r="A144" t="s">
        <v>3</v>
      </c>
      <c r="B144" t="s">
        <v>34</v>
      </c>
      <c r="C144" t="s">
        <v>150</v>
      </c>
      <c r="D144" t="s">
        <v>132</v>
      </c>
      <c r="E144" t="s">
        <v>65</v>
      </c>
      <c r="F144" t="s">
        <v>142</v>
      </c>
      <c r="G144" t="s">
        <v>140</v>
      </c>
      <c r="H144" t="s">
        <v>139</v>
      </c>
      <c r="K144">
        <v>8760</v>
      </c>
      <c r="L144">
        <v>24</v>
      </c>
      <c r="M144">
        <v>24</v>
      </c>
      <c r="N144">
        <v>22.08</v>
      </c>
      <c r="O144">
        <v>22.08</v>
      </c>
      <c r="P144">
        <v>27.24</v>
      </c>
      <c r="Q144">
        <v>27.24</v>
      </c>
      <c r="R144">
        <v>21.42</v>
      </c>
      <c r="S144">
        <v>21.42</v>
      </c>
      <c r="T144">
        <v>25.62</v>
      </c>
      <c r="U144">
        <v>25.62</v>
      </c>
      <c r="V144">
        <v>21.75</v>
      </c>
      <c r="W144">
        <v>21.75</v>
      </c>
      <c r="X144">
        <v>0</v>
      </c>
      <c r="Y144">
        <v>0</v>
      </c>
      <c r="Z144">
        <v>8760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8760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8760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8760</v>
      </c>
      <c r="AU144">
        <v>1</v>
      </c>
      <c r="AV144">
        <v>0</v>
      </c>
      <c r="AW144">
        <v>0</v>
      </c>
      <c r="AX144">
        <v>2491</v>
      </c>
      <c r="AY144">
        <v>0.28436073059360728</v>
      </c>
      <c r="AZ144">
        <v>6269</v>
      </c>
      <c r="BA144">
        <v>0.71563926940639266</v>
      </c>
      <c r="BB144">
        <v>0</v>
      </c>
      <c r="BC144">
        <v>0</v>
      </c>
      <c r="BD144">
        <v>2491</v>
      </c>
      <c r="BE144">
        <v>0.28436073059360728</v>
      </c>
      <c r="BF144">
        <v>6269</v>
      </c>
      <c r="BG144">
        <v>0.71563926940639266</v>
      </c>
      <c r="BH144">
        <v>3317.54</v>
      </c>
      <c r="BI144">
        <v>800.99</v>
      </c>
      <c r="BJ144">
        <v>3766.89</v>
      </c>
      <c r="BK144">
        <v>30.589868228174652</v>
      </c>
      <c r="BL144">
        <v>291.13</v>
      </c>
      <c r="BM144">
        <v>377.17</v>
      </c>
      <c r="BN144">
        <v>0</v>
      </c>
      <c r="BO144" t="s">
        <v>68</v>
      </c>
      <c r="BP144">
        <v>840.58863011057042</v>
      </c>
      <c r="BQ144">
        <v>81</v>
      </c>
      <c r="BR144">
        <v>60.662500000000023</v>
      </c>
      <c r="BS144">
        <v>0</v>
      </c>
      <c r="BT144">
        <v>2075.568579199808</v>
      </c>
      <c r="BU144">
        <v>2064.1984049814741</v>
      </c>
      <c r="BV144">
        <v>11.37017421833389</v>
      </c>
      <c r="BW144">
        <v>-1377.8623719645479</v>
      </c>
      <c r="BX144">
        <v>0</v>
      </c>
      <c r="BY144">
        <v>1.2199228753100899</v>
      </c>
      <c r="BZ144">
        <v>840.58863011057042</v>
      </c>
      <c r="CA144">
        <v>0</v>
      </c>
      <c r="CB144" t="s">
        <v>68</v>
      </c>
      <c r="CC144">
        <v>763.61576355936256</v>
      </c>
      <c r="CD144">
        <v>81</v>
      </c>
      <c r="CE144">
        <v>60.662500000000023</v>
      </c>
      <c r="CF144">
        <v>0</v>
      </c>
      <c r="CG144">
        <v>2185.5419819765261</v>
      </c>
      <c r="CH144">
        <v>2093.9737774269538</v>
      </c>
      <c r="CI144">
        <v>91.568204549571874</v>
      </c>
      <c r="CJ144">
        <v>-1565.9957191057431</v>
      </c>
      <c r="CK144">
        <v>0</v>
      </c>
      <c r="CL144">
        <v>2.4070006885790458</v>
      </c>
      <c r="CM144">
        <v>763.61576355936256</v>
      </c>
      <c r="CN144">
        <v>0</v>
      </c>
    </row>
    <row r="145" spans="1:92" x14ac:dyDescent="0.3">
      <c r="A145" t="s">
        <v>3</v>
      </c>
      <c r="B145" t="s">
        <v>34</v>
      </c>
      <c r="C145" t="s">
        <v>150</v>
      </c>
      <c r="D145" t="s">
        <v>132</v>
      </c>
      <c r="E145" t="s">
        <v>66</v>
      </c>
      <c r="F145" t="s">
        <v>142</v>
      </c>
      <c r="G145" t="s">
        <v>140</v>
      </c>
      <c r="H145" t="s">
        <v>139</v>
      </c>
      <c r="K145">
        <v>8760</v>
      </c>
      <c r="L145">
        <v>24</v>
      </c>
      <c r="M145">
        <v>24</v>
      </c>
      <c r="N145">
        <v>22.05</v>
      </c>
      <c r="O145">
        <v>22.05</v>
      </c>
      <c r="P145">
        <v>24.77</v>
      </c>
      <c r="Q145">
        <v>24.77</v>
      </c>
      <c r="R145">
        <v>21.28</v>
      </c>
      <c r="S145">
        <v>21.28</v>
      </c>
      <c r="T145">
        <v>24.38</v>
      </c>
      <c r="U145">
        <v>24.38</v>
      </c>
      <c r="V145">
        <v>21.67</v>
      </c>
      <c r="W145">
        <v>21.67</v>
      </c>
      <c r="X145">
        <v>0</v>
      </c>
      <c r="Y145">
        <v>0</v>
      </c>
      <c r="Z145">
        <v>8760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8760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8760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8760</v>
      </c>
      <c r="AU145">
        <v>1</v>
      </c>
      <c r="AV145">
        <v>0</v>
      </c>
      <c r="AW145">
        <v>0</v>
      </c>
      <c r="AX145">
        <v>2353</v>
      </c>
      <c r="AY145">
        <v>0.26860730593607313</v>
      </c>
      <c r="AZ145">
        <v>6407</v>
      </c>
      <c r="BA145">
        <v>0.73139269406392693</v>
      </c>
      <c r="BB145">
        <v>0</v>
      </c>
      <c r="BC145">
        <v>0</v>
      </c>
      <c r="BD145">
        <v>2353</v>
      </c>
      <c r="BE145">
        <v>0.26860730593607313</v>
      </c>
      <c r="BF145">
        <v>6407</v>
      </c>
      <c r="BG145">
        <v>0.73139269406392693</v>
      </c>
      <c r="BH145">
        <v>0</v>
      </c>
      <c r="BI145">
        <v>0</v>
      </c>
      <c r="BJ145">
        <v>0</v>
      </c>
      <c r="BL145">
        <v>53.21</v>
      </c>
      <c r="BM145">
        <v>72.040000000000006</v>
      </c>
      <c r="BN145">
        <v>0</v>
      </c>
      <c r="BO145" t="s">
        <v>62</v>
      </c>
      <c r="BP145">
        <v>130.63252464167519</v>
      </c>
      <c r="BQ145">
        <v>81</v>
      </c>
      <c r="BR145">
        <v>39.825000000000003</v>
      </c>
      <c r="BS145">
        <v>0</v>
      </c>
      <c r="BT145">
        <v>0</v>
      </c>
      <c r="BU145">
        <v>0</v>
      </c>
      <c r="BV145">
        <v>0</v>
      </c>
      <c r="BW145">
        <v>12.85379178162483</v>
      </c>
      <c r="BX145">
        <v>0</v>
      </c>
      <c r="BY145">
        <v>-3.0462671399496339</v>
      </c>
      <c r="BZ145">
        <v>130.63252464167519</v>
      </c>
      <c r="CA145">
        <v>0</v>
      </c>
      <c r="CB145" t="s">
        <v>70</v>
      </c>
      <c r="CC145">
        <v>123.6604085817947</v>
      </c>
      <c r="CD145">
        <v>81</v>
      </c>
      <c r="CE145">
        <v>39.825000000000003</v>
      </c>
      <c r="CF145">
        <v>0</v>
      </c>
      <c r="CG145">
        <v>0</v>
      </c>
      <c r="CH145">
        <v>0</v>
      </c>
      <c r="CI145">
        <v>0</v>
      </c>
      <c r="CJ145">
        <v>-55.752141779542157</v>
      </c>
      <c r="CK145">
        <v>0</v>
      </c>
      <c r="CL145">
        <v>58.587550361336838</v>
      </c>
      <c r="CM145">
        <v>123.6604085817947</v>
      </c>
      <c r="CN145">
        <v>0</v>
      </c>
    </row>
    <row r="146" spans="1:92" x14ac:dyDescent="0.3">
      <c r="A146" t="s">
        <v>4</v>
      </c>
      <c r="B146" t="s">
        <v>35</v>
      </c>
      <c r="C146" t="s">
        <v>151</v>
      </c>
      <c r="D146" t="s">
        <v>132</v>
      </c>
      <c r="E146" t="s">
        <v>53</v>
      </c>
      <c r="F146" t="s">
        <v>152</v>
      </c>
      <c r="G146" t="s">
        <v>134</v>
      </c>
      <c r="H146" t="s">
        <v>135</v>
      </c>
      <c r="K146">
        <v>2920</v>
      </c>
      <c r="L146">
        <v>32.200000000000003</v>
      </c>
      <c r="M146">
        <v>32.200000000000003</v>
      </c>
      <c r="N146">
        <v>22.21</v>
      </c>
      <c r="O146">
        <v>20.440000000000001</v>
      </c>
      <c r="P146">
        <v>31.94</v>
      </c>
      <c r="Q146">
        <v>31.94</v>
      </c>
      <c r="R146">
        <v>22.18</v>
      </c>
      <c r="S146">
        <v>20.41</v>
      </c>
      <c r="T146">
        <v>31.65</v>
      </c>
      <c r="U146">
        <v>31.65</v>
      </c>
      <c r="V146">
        <v>22.2</v>
      </c>
      <c r="W146">
        <v>20.43</v>
      </c>
      <c r="X146">
        <v>398</v>
      </c>
      <c r="Y146">
        <v>0.13630136986301369</v>
      </c>
      <c r="Z146">
        <v>1794</v>
      </c>
      <c r="AA146">
        <v>0.61438356164383556</v>
      </c>
      <c r="AB146">
        <v>728</v>
      </c>
      <c r="AC146">
        <v>0.24931506849315069</v>
      </c>
      <c r="AD146">
        <v>646</v>
      </c>
      <c r="AE146">
        <v>7.3744292237442916E-2</v>
      </c>
      <c r="AF146">
        <v>5876</v>
      </c>
      <c r="AG146">
        <v>0.67077625570776256</v>
      </c>
      <c r="AH146">
        <v>2238</v>
      </c>
      <c r="AI146">
        <v>0.2554794520547945</v>
      </c>
      <c r="AJ146">
        <v>470</v>
      </c>
      <c r="AK146">
        <v>0.16095890410958899</v>
      </c>
      <c r="AL146">
        <v>341</v>
      </c>
      <c r="AM146">
        <v>0.1167808219178082</v>
      </c>
      <c r="AN146">
        <v>2109</v>
      </c>
      <c r="AO146">
        <v>0.72226027397260273</v>
      </c>
      <c r="AP146">
        <v>761</v>
      </c>
      <c r="AQ146">
        <v>8.6872146118721461E-2</v>
      </c>
      <c r="AR146">
        <v>2290</v>
      </c>
      <c r="AS146">
        <v>0.26141552511415528</v>
      </c>
      <c r="AT146">
        <v>5709</v>
      </c>
      <c r="AU146">
        <v>0.65171232876712326</v>
      </c>
      <c r="AV146">
        <v>208</v>
      </c>
      <c r="AW146">
        <v>7.1232876712328766E-2</v>
      </c>
      <c r="AX146">
        <v>1052</v>
      </c>
      <c r="AY146">
        <v>0.36027397260273969</v>
      </c>
      <c r="AZ146">
        <v>7500</v>
      </c>
      <c r="BA146">
        <v>0.85616438356164382</v>
      </c>
      <c r="BB146">
        <v>308</v>
      </c>
      <c r="BC146">
        <v>3.515981735159817E-2</v>
      </c>
      <c r="BD146">
        <v>5164</v>
      </c>
      <c r="BE146">
        <v>0.58949771689497721</v>
      </c>
      <c r="BF146">
        <v>3288</v>
      </c>
      <c r="BG146">
        <v>0.37534246575342473</v>
      </c>
      <c r="BH146">
        <v>5675.2</v>
      </c>
      <c r="BI146">
        <v>1205.42</v>
      </c>
      <c r="BJ146">
        <v>2356.71</v>
      </c>
      <c r="BK146">
        <v>54.364755750235076</v>
      </c>
      <c r="BL146">
        <v>0</v>
      </c>
      <c r="BM146">
        <v>0</v>
      </c>
      <c r="BN146">
        <v>0</v>
      </c>
    </row>
    <row r="147" spans="1:92" x14ac:dyDescent="0.3">
      <c r="A147" t="s">
        <v>4</v>
      </c>
      <c r="B147" t="s">
        <v>35</v>
      </c>
      <c r="C147" t="s">
        <v>151</v>
      </c>
      <c r="D147" t="s">
        <v>132</v>
      </c>
      <c r="E147" t="s">
        <v>54</v>
      </c>
      <c r="F147" t="s">
        <v>152</v>
      </c>
      <c r="G147" t="s">
        <v>134</v>
      </c>
      <c r="H147" t="s">
        <v>135</v>
      </c>
      <c r="K147">
        <v>2920</v>
      </c>
      <c r="L147">
        <v>24.11</v>
      </c>
      <c r="M147">
        <v>25.56</v>
      </c>
      <c r="N147">
        <v>22.87</v>
      </c>
      <c r="O147">
        <v>21.25</v>
      </c>
      <c r="P147">
        <v>26.39</v>
      </c>
      <c r="Q147">
        <v>26.39</v>
      </c>
      <c r="R147">
        <v>21.74</v>
      </c>
      <c r="S147">
        <v>20.68</v>
      </c>
      <c r="T147">
        <v>25.19</v>
      </c>
      <c r="U147">
        <v>25.56</v>
      </c>
      <c r="V147">
        <v>22.3</v>
      </c>
      <c r="W147">
        <v>20.96</v>
      </c>
      <c r="X147">
        <v>0</v>
      </c>
      <c r="Y147">
        <v>0</v>
      </c>
      <c r="Z147">
        <v>1357</v>
      </c>
      <c r="AA147">
        <v>0.46472602739726032</v>
      </c>
      <c r="AB147">
        <v>1563</v>
      </c>
      <c r="AC147">
        <v>0.53527397260273968</v>
      </c>
      <c r="AD147">
        <v>4</v>
      </c>
      <c r="AE147">
        <v>4.5662100456620998E-4</v>
      </c>
      <c r="AF147">
        <v>4726</v>
      </c>
      <c r="AG147">
        <v>0.53949771689497716</v>
      </c>
      <c r="AH147">
        <v>4030</v>
      </c>
      <c r="AI147">
        <v>0.46004566210045661</v>
      </c>
      <c r="AJ147">
        <v>0</v>
      </c>
      <c r="AK147">
        <v>0</v>
      </c>
      <c r="AL147">
        <v>6</v>
      </c>
      <c r="AM147">
        <v>2.054794520547945E-3</v>
      </c>
      <c r="AN147">
        <v>2914</v>
      </c>
      <c r="AO147">
        <v>0.99794520547945209</v>
      </c>
      <c r="AP147">
        <v>0</v>
      </c>
      <c r="AQ147">
        <v>0</v>
      </c>
      <c r="AR147">
        <v>990</v>
      </c>
      <c r="AS147">
        <v>0.11301369863013699</v>
      </c>
      <c r="AT147">
        <v>7770</v>
      </c>
      <c r="AU147">
        <v>0.88698630136986301</v>
      </c>
      <c r="AV147">
        <v>0</v>
      </c>
      <c r="AW147">
        <v>0</v>
      </c>
      <c r="AX147">
        <v>457</v>
      </c>
      <c r="AY147">
        <v>0.1565068493150685</v>
      </c>
      <c r="AZ147">
        <v>8303</v>
      </c>
      <c r="BA147">
        <v>0.94783105022831049</v>
      </c>
      <c r="BB147">
        <v>0</v>
      </c>
      <c r="BC147">
        <v>0</v>
      </c>
      <c r="BD147">
        <v>3509</v>
      </c>
      <c r="BE147">
        <v>0.40057077625570781</v>
      </c>
      <c r="BF147">
        <v>5251</v>
      </c>
      <c r="BG147">
        <v>0.59942922374429219</v>
      </c>
      <c r="BH147">
        <v>835.56</v>
      </c>
      <c r="BI147">
        <v>749.12</v>
      </c>
      <c r="BJ147">
        <v>348.37</v>
      </c>
      <c r="BK147">
        <v>32.910101750377542</v>
      </c>
      <c r="BL147">
        <v>237.32</v>
      </c>
      <c r="BM147">
        <v>26.95</v>
      </c>
      <c r="BN147">
        <v>26.87</v>
      </c>
    </row>
    <row r="148" spans="1:92" x14ac:dyDescent="0.3">
      <c r="A148" t="s">
        <v>4</v>
      </c>
      <c r="B148" t="s">
        <v>35</v>
      </c>
      <c r="C148" t="s">
        <v>151</v>
      </c>
      <c r="D148" t="s">
        <v>132</v>
      </c>
      <c r="E148" t="s">
        <v>57</v>
      </c>
      <c r="F148" t="s">
        <v>152</v>
      </c>
      <c r="G148" t="s">
        <v>134</v>
      </c>
      <c r="H148" t="s">
        <v>135</v>
      </c>
      <c r="K148">
        <v>2920</v>
      </c>
      <c r="L148">
        <v>24.12</v>
      </c>
      <c r="M148">
        <v>26.18</v>
      </c>
      <c r="N148">
        <v>23.6</v>
      </c>
      <c r="O148">
        <v>21.98</v>
      </c>
      <c r="P148">
        <v>29.49</v>
      </c>
      <c r="Q148">
        <v>29.49</v>
      </c>
      <c r="R148">
        <v>23.02</v>
      </c>
      <c r="S148">
        <v>21.47</v>
      </c>
      <c r="T148">
        <v>26.75</v>
      </c>
      <c r="U148">
        <v>26.75</v>
      </c>
      <c r="V148">
        <v>23.31</v>
      </c>
      <c r="W148">
        <v>21.72</v>
      </c>
      <c r="X148">
        <v>0</v>
      </c>
      <c r="Y148">
        <v>0</v>
      </c>
      <c r="Z148">
        <v>627</v>
      </c>
      <c r="AA148">
        <v>0.21472602739726029</v>
      </c>
      <c r="AB148">
        <v>2293</v>
      </c>
      <c r="AC148">
        <v>0.78527397260273968</v>
      </c>
      <c r="AD148">
        <v>7</v>
      </c>
      <c r="AE148">
        <v>7.9908675799086762E-4</v>
      </c>
      <c r="AF148">
        <v>3529</v>
      </c>
      <c r="AG148">
        <v>0.40285388127853877</v>
      </c>
      <c r="AH148">
        <v>5224</v>
      </c>
      <c r="AI148">
        <v>0.59634703196347028</v>
      </c>
      <c r="AJ148">
        <v>23</v>
      </c>
      <c r="AK148">
        <v>7.8767123287671239E-3</v>
      </c>
      <c r="AL148">
        <v>0</v>
      </c>
      <c r="AM148">
        <v>0</v>
      </c>
      <c r="AN148">
        <v>2897</v>
      </c>
      <c r="AO148">
        <v>0.99212328767123292</v>
      </c>
      <c r="AP148">
        <v>26</v>
      </c>
      <c r="AQ148">
        <v>2.968036529680365E-3</v>
      </c>
      <c r="AR148">
        <v>487</v>
      </c>
      <c r="AS148">
        <v>5.5593607305936071E-2</v>
      </c>
      <c r="AT148">
        <v>8247</v>
      </c>
      <c r="AU148">
        <v>0.94143835616438354</v>
      </c>
      <c r="AV148">
        <v>0</v>
      </c>
      <c r="AW148">
        <v>0</v>
      </c>
      <c r="AX148">
        <v>117</v>
      </c>
      <c r="AY148">
        <v>4.0068493150684933E-2</v>
      </c>
      <c r="AZ148">
        <v>8643</v>
      </c>
      <c r="BA148">
        <v>0.98664383561643831</v>
      </c>
      <c r="BB148">
        <v>0</v>
      </c>
      <c r="BC148">
        <v>0</v>
      </c>
      <c r="BD148">
        <v>2359</v>
      </c>
      <c r="BE148">
        <v>0.26929223744292241</v>
      </c>
      <c r="BF148">
        <v>6401</v>
      </c>
      <c r="BG148">
        <v>0.73070776255707759</v>
      </c>
      <c r="BH148">
        <v>1881.69</v>
      </c>
      <c r="BI148">
        <v>684.71</v>
      </c>
      <c r="BJ148">
        <v>735.86</v>
      </c>
      <c r="BK148">
        <v>52.043440361805708</v>
      </c>
      <c r="BL148">
        <v>416.4</v>
      </c>
      <c r="BM148">
        <v>2.69</v>
      </c>
      <c r="BN148">
        <v>43.85</v>
      </c>
    </row>
    <row r="149" spans="1:92" x14ac:dyDescent="0.3">
      <c r="A149" t="s">
        <v>4</v>
      </c>
      <c r="B149" t="s">
        <v>35</v>
      </c>
      <c r="C149" t="s">
        <v>151</v>
      </c>
      <c r="D149" t="s">
        <v>132</v>
      </c>
      <c r="E149" t="s">
        <v>60</v>
      </c>
      <c r="F149" t="s">
        <v>152</v>
      </c>
      <c r="G149" t="s">
        <v>134</v>
      </c>
      <c r="H149" t="s">
        <v>135</v>
      </c>
      <c r="K149">
        <v>2920</v>
      </c>
      <c r="L149">
        <v>24.11</v>
      </c>
      <c r="M149">
        <v>26.25</v>
      </c>
      <c r="N149">
        <v>23.62</v>
      </c>
      <c r="O149">
        <v>21.98</v>
      </c>
      <c r="P149">
        <v>29.74</v>
      </c>
      <c r="Q149">
        <v>29.74</v>
      </c>
      <c r="R149">
        <v>23.13</v>
      </c>
      <c r="S149">
        <v>21.49</v>
      </c>
      <c r="T149">
        <v>26.87</v>
      </c>
      <c r="U149">
        <v>26.87</v>
      </c>
      <c r="V149">
        <v>23.38</v>
      </c>
      <c r="W149">
        <v>21.73</v>
      </c>
      <c r="X149">
        <v>2804</v>
      </c>
      <c r="Y149">
        <v>0.96027397260273972</v>
      </c>
      <c r="Z149">
        <v>0</v>
      </c>
      <c r="AA149">
        <v>0</v>
      </c>
      <c r="AB149">
        <v>116</v>
      </c>
      <c r="AC149">
        <v>3.9726027397260277E-2</v>
      </c>
      <c r="AD149">
        <v>7615</v>
      </c>
      <c r="AE149">
        <v>0.86929223744292239</v>
      </c>
      <c r="AF149">
        <v>0</v>
      </c>
      <c r="AG149">
        <v>0</v>
      </c>
      <c r="AH149">
        <v>1145</v>
      </c>
      <c r="AI149">
        <v>0.13070776255707761</v>
      </c>
      <c r="AJ149">
        <v>38</v>
      </c>
      <c r="AK149">
        <v>1.301369863013699E-2</v>
      </c>
      <c r="AL149">
        <v>0</v>
      </c>
      <c r="AM149">
        <v>0</v>
      </c>
      <c r="AN149">
        <v>2882</v>
      </c>
      <c r="AO149">
        <v>0.98698630136986298</v>
      </c>
      <c r="AP149">
        <v>42</v>
      </c>
      <c r="AQ149">
        <v>4.7945205479452057E-3</v>
      </c>
      <c r="AR149">
        <v>516</v>
      </c>
      <c r="AS149">
        <v>5.8904109589041097E-2</v>
      </c>
      <c r="AT149">
        <v>8202</v>
      </c>
      <c r="AU149">
        <v>0.93630136986301371</v>
      </c>
      <c r="AV149">
        <v>0</v>
      </c>
      <c r="AW149">
        <v>0</v>
      </c>
      <c r="AX149">
        <v>114</v>
      </c>
      <c r="AY149">
        <v>3.9041095890410958E-2</v>
      </c>
      <c r="AZ149">
        <v>8646</v>
      </c>
      <c r="BA149">
        <v>0.98698630136986298</v>
      </c>
      <c r="BB149">
        <v>0</v>
      </c>
      <c r="BC149">
        <v>0</v>
      </c>
      <c r="BD149">
        <v>2386</v>
      </c>
      <c r="BE149">
        <v>0.27237442922374427</v>
      </c>
      <c r="BF149">
        <v>6374</v>
      </c>
      <c r="BG149">
        <v>0.72762557077625567</v>
      </c>
      <c r="BH149">
        <v>1897.57</v>
      </c>
      <c r="BI149">
        <v>707.78</v>
      </c>
      <c r="BJ149">
        <v>757.82</v>
      </c>
      <c r="BK149">
        <v>52.120247260870691</v>
      </c>
      <c r="BL149">
        <v>425.54</v>
      </c>
      <c r="BM149">
        <v>2.72</v>
      </c>
      <c r="BN149">
        <v>45.82</v>
      </c>
    </row>
    <row r="150" spans="1:92" x14ac:dyDescent="0.3">
      <c r="A150" t="s">
        <v>4</v>
      </c>
      <c r="B150" t="s">
        <v>35</v>
      </c>
      <c r="C150" t="s">
        <v>151</v>
      </c>
      <c r="D150" t="s">
        <v>132</v>
      </c>
      <c r="E150" t="s">
        <v>61</v>
      </c>
      <c r="F150" t="s">
        <v>152</v>
      </c>
      <c r="G150" t="s">
        <v>134</v>
      </c>
      <c r="H150" t="s">
        <v>135</v>
      </c>
      <c r="K150">
        <v>3650</v>
      </c>
      <c r="L150">
        <v>24.06</v>
      </c>
      <c r="M150">
        <v>29.41</v>
      </c>
      <c r="N150">
        <v>21.89</v>
      </c>
      <c r="O150">
        <v>21.79</v>
      </c>
      <c r="P150">
        <v>25.82</v>
      </c>
      <c r="Q150">
        <v>28.56</v>
      </c>
      <c r="R150">
        <v>20.85</v>
      </c>
      <c r="S150">
        <v>21.25</v>
      </c>
      <c r="T150">
        <v>24.94</v>
      </c>
      <c r="U150">
        <v>28.99</v>
      </c>
      <c r="V150">
        <v>21.37</v>
      </c>
      <c r="W150">
        <v>21.52</v>
      </c>
      <c r="X150">
        <v>0</v>
      </c>
      <c r="Y150">
        <v>0</v>
      </c>
      <c r="Z150">
        <v>3647</v>
      </c>
      <c r="AA150">
        <v>0.99917808219178084</v>
      </c>
      <c r="AB150">
        <v>3</v>
      </c>
      <c r="AC150">
        <v>8.2191780821917813E-4</v>
      </c>
      <c r="AD150">
        <v>0</v>
      </c>
      <c r="AE150">
        <v>0</v>
      </c>
      <c r="AF150">
        <v>8691</v>
      </c>
      <c r="AG150">
        <v>0.99212328767123292</v>
      </c>
      <c r="AH150">
        <v>69</v>
      </c>
      <c r="AI150">
        <v>7.8767123287671239E-3</v>
      </c>
      <c r="AJ150">
        <v>0</v>
      </c>
      <c r="AK150">
        <v>0</v>
      </c>
      <c r="AL150">
        <v>1</v>
      </c>
      <c r="AM150">
        <v>2.7397260273972601E-4</v>
      </c>
      <c r="AN150">
        <v>3649</v>
      </c>
      <c r="AO150">
        <v>0.99972602739726024</v>
      </c>
      <c r="AP150">
        <v>113</v>
      </c>
      <c r="AQ150">
        <v>1.289954337899543E-2</v>
      </c>
      <c r="AR150">
        <v>310</v>
      </c>
      <c r="AS150">
        <v>3.5388127853881277E-2</v>
      </c>
      <c r="AT150">
        <v>8337</v>
      </c>
      <c r="AU150">
        <v>0.95171232876712331</v>
      </c>
      <c r="AV150">
        <v>0</v>
      </c>
      <c r="AW150">
        <v>0</v>
      </c>
      <c r="AX150">
        <v>1267</v>
      </c>
      <c r="AY150">
        <v>0.34712328767123279</v>
      </c>
      <c r="AZ150">
        <v>7493</v>
      </c>
      <c r="BA150">
        <v>0.85536529680365292</v>
      </c>
      <c r="BB150">
        <v>5</v>
      </c>
      <c r="BC150">
        <v>5.7077625570776253E-4</v>
      </c>
      <c r="BD150">
        <v>2847</v>
      </c>
      <c r="BE150">
        <v>0.32500000000000001</v>
      </c>
      <c r="BF150">
        <v>5908</v>
      </c>
      <c r="BG150">
        <v>0.67442922374429226</v>
      </c>
      <c r="BH150">
        <v>1669.84</v>
      </c>
      <c r="BI150">
        <v>586.52</v>
      </c>
      <c r="BJ150">
        <v>657.42</v>
      </c>
      <c r="BK150">
        <v>52.019747741734221</v>
      </c>
      <c r="BL150">
        <v>15.98</v>
      </c>
      <c r="BM150">
        <v>53.41</v>
      </c>
      <c r="BN150">
        <v>6.42</v>
      </c>
    </row>
    <row r="151" spans="1:92" x14ac:dyDescent="0.3">
      <c r="A151" t="s">
        <v>4</v>
      </c>
      <c r="B151" t="s">
        <v>35</v>
      </c>
      <c r="C151" t="s">
        <v>151</v>
      </c>
      <c r="D151" t="s">
        <v>132</v>
      </c>
      <c r="E151" t="s">
        <v>64</v>
      </c>
      <c r="F151" t="s">
        <v>152</v>
      </c>
      <c r="G151" t="s">
        <v>134</v>
      </c>
      <c r="H151" t="s">
        <v>135</v>
      </c>
      <c r="K151">
        <v>3650</v>
      </c>
      <c r="L151">
        <v>24.06</v>
      </c>
      <c r="M151">
        <v>29.42</v>
      </c>
      <c r="N151">
        <v>21.9</v>
      </c>
      <c r="O151">
        <v>21.8</v>
      </c>
      <c r="P151">
        <v>25.85</v>
      </c>
      <c r="Q151">
        <v>28.56</v>
      </c>
      <c r="R151">
        <v>20.86</v>
      </c>
      <c r="S151">
        <v>21.25</v>
      </c>
      <c r="T151">
        <v>24.95</v>
      </c>
      <c r="U151">
        <v>28.99</v>
      </c>
      <c r="V151">
        <v>21.38</v>
      </c>
      <c r="W151">
        <v>21.52</v>
      </c>
      <c r="X151">
        <v>0</v>
      </c>
      <c r="Y151">
        <v>0</v>
      </c>
      <c r="Z151">
        <v>3647</v>
      </c>
      <c r="AA151">
        <v>0.99917808219178084</v>
      </c>
      <c r="AB151">
        <v>3</v>
      </c>
      <c r="AC151">
        <v>8.2191780821917813E-4</v>
      </c>
      <c r="AD151">
        <v>0</v>
      </c>
      <c r="AE151">
        <v>0</v>
      </c>
      <c r="AF151">
        <v>8692</v>
      </c>
      <c r="AG151">
        <v>0.99223744292237448</v>
      </c>
      <c r="AH151">
        <v>68</v>
      </c>
      <c r="AI151">
        <v>7.7625570776255707E-3</v>
      </c>
      <c r="AJ151">
        <v>0</v>
      </c>
      <c r="AK151">
        <v>0</v>
      </c>
      <c r="AL151">
        <v>1</v>
      </c>
      <c r="AM151">
        <v>2.7397260273972601E-4</v>
      </c>
      <c r="AN151">
        <v>3649</v>
      </c>
      <c r="AO151">
        <v>0.99972602739726024</v>
      </c>
      <c r="AP151">
        <v>114</v>
      </c>
      <c r="AQ151">
        <v>1.301369863013699E-2</v>
      </c>
      <c r="AR151">
        <v>312</v>
      </c>
      <c r="AS151">
        <v>3.5616438356164383E-2</v>
      </c>
      <c r="AT151">
        <v>8334</v>
      </c>
      <c r="AU151">
        <v>0.95136986301369864</v>
      </c>
      <c r="AV151">
        <v>0</v>
      </c>
      <c r="AW151">
        <v>0</v>
      </c>
      <c r="AX151">
        <v>1259</v>
      </c>
      <c r="AY151">
        <v>0.34493150684931512</v>
      </c>
      <c r="AZ151">
        <v>7501</v>
      </c>
      <c r="BA151">
        <v>0.85627853881278537</v>
      </c>
      <c r="BB151">
        <v>5</v>
      </c>
      <c r="BC151">
        <v>5.7077625570776253E-4</v>
      </c>
      <c r="BD151">
        <v>2842</v>
      </c>
      <c r="BE151">
        <v>0.32442922374429217</v>
      </c>
      <c r="BF151">
        <v>5913</v>
      </c>
      <c r="BG151">
        <v>0.67500000000000004</v>
      </c>
      <c r="BH151">
        <v>1672.07</v>
      </c>
      <c r="BI151">
        <v>592.30999999999995</v>
      </c>
      <c r="BJ151">
        <v>660.71</v>
      </c>
      <c r="BK151">
        <v>52.013471565743401</v>
      </c>
      <c r="BL151">
        <v>16.489999999999998</v>
      </c>
      <c r="BM151">
        <v>53.24</v>
      </c>
      <c r="BN151">
        <v>6.46</v>
      </c>
    </row>
    <row r="152" spans="1:92" x14ac:dyDescent="0.3">
      <c r="A152" t="s">
        <v>4</v>
      </c>
      <c r="B152" t="s">
        <v>35</v>
      </c>
      <c r="C152" t="s">
        <v>151</v>
      </c>
      <c r="D152" t="s">
        <v>132</v>
      </c>
      <c r="E152" t="s">
        <v>65</v>
      </c>
      <c r="F152" t="s">
        <v>152</v>
      </c>
      <c r="G152" t="s">
        <v>134</v>
      </c>
      <c r="H152" t="s">
        <v>135</v>
      </c>
      <c r="K152">
        <v>3650</v>
      </c>
      <c r="L152">
        <v>24.09</v>
      </c>
      <c r="M152">
        <v>30.83</v>
      </c>
      <c r="N152">
        <v>21.66</v>
      </c>
      <c r="O152">
        <v>22.08</v>
      </c>
      <c r="P152">
        <v>26.18</v>
      </c>
      <c r="Q152">
        <v>30.03</v>
      </c>
      <c r="R152">
        <v>20.56</v>
      </c>
      <c r="S152">
        <v>21.48</v>
      </c>
      <c r="T152">
        <v>25.13</v>
      </c>
      <c r="U152">
        <v>30.43</v>
      </c>
      <c r="V152">
        <v>21.11</v>
      </c>
      <c r="W152">
        <v>21.78</v>
      </c>
      <c r="X152">
        <v>0</v>
      </c>
      <c r="Y152">
        <v>0</v>
      </c>
      <c r="Z152">
        <v>3644</v>
      </c>
      <c r="AA152">
        <v>0.99835616438356167</v>
      </c>
      <c r="AB152">
        <v>6</v>
      </c>
      <c r="AC152">
        <v>1.643835616438356E-3</v>
      </c>
      <c r="AD152">
        <v>19</v>
      </c>
      <c r="AE152">
        <v>2.1689497716894982E-3</v>
      </c>
      <c r="AF152">
        <v>8488</v>
      </c>
      <c r="AG152">
        <v>0.9689497716894977</v>
      </c>
      <c r="AH152">
        <v>253</v>
      </c>
      <c r="AI152">
        <v>2.8881278538812789E-2</v>
      </c>
      <c r="AJ152">
        <v>0</v>
      </c>
      <c r="AK152">
        <v>0</v>
      </c>
      <c r="AL152">
        <v>17</v>
      </c>
      <c r="AM152">
        <v>4.6575342465753422E-3</v>
      </c>
      <c r="AN152">
        <v>3633</v>
      </c>
      <c r="AO152">
        <v>0.99534246575342467</v>
      </c>
      <c r="AP152">
        <v>358</v>
      </c>
      <c r="AQ152">
        <v>4.0867579908675802E-2</v>
      </c>
      <c r="AR152">
        <v>286</v>
      </c>
      <c r="AS152">
        <v>3.2648401826484021E-2</v>
      </c>
      <c r="AT152">
        <v>8116</v>
      </c>
      <c r="AU152">
        <v>0.92648401826484017</v>
      </c>
      <c r="AV152">
        <v>0</v>
      </c>
      <c r="AW152">
        <v>0</v>
      </c>
      <c r="AX152">
        <v>1459</v>
      </c>
      <c r="AY152">
        <v>0.39972602739726032</v>
      </c>
      <c r="AZ152">
        <v>7301</v>
      </c>
      <c r="BA152">
        <v>0.83344748858447493</v>
      </c>
      <c r="BB152">
        <v>61</v>
      </c>
      <c r="BC152">
        <v>6.9634703196347044E-3</v>
      </c>
      <c r="BD152">
        <v>2728</v>
      </c>
      <c r="BE152">
        <v>0.31141552511415532</v>
      </c>
      <c r="BF152">
        <v>5971</v>
      </c>
      <c r="BG152">
        <v>0.68162100456621</v>
      </c>
      <c r="BH152">
        <v>2824.47</v>
      </c>
      <c r="BI152">
        <v>913.07</v>
      </c>
      <c r="BJ152">
        <v>1135.8599999999999</v>
      </c>
      <c r="BK152">
        <v>52.72600861966913</v>
      </c>
      <c r="BL152">
        <v>13.54</v>
      </c>
      <c r="BM152">
        <v>90.1</v>
      </c>
      <c r="BN152">
        <v>9.42</v>
      </c>
    </row>
    <row r="153" spans="1:92" x14ac:dyDescent="0.3">
      <c r="A153" t="s">
        <v>4</v>
      </c>
      <c r="B153" t="s">
        <v>35</v>
      </c>
      <c r="C153" t="s">
        <v>151</v>
      </c>
      <c r="D153" t="s">
        <v>132</v>
      </c>
      <c r="E153" t="s">
        <v>66</v>
      </c>
      <c r="F153" t="s">
        <v>152</v>
      </c>
      <c r="G153" t="s">
        <v>134</v>
      </c>
      <c r="H153" t="s">
        <v>135</v>
      </c>
      <c r="K153">
        <v>3650</v>
      </c>
      <c r="L153">
        <v>24.11</v>
      </c>
      <c r="M153">
        <v>24.85</v>
      </c>
      <c r="N153">
        <v>22.08</v>
      </c>
      <c r="O153">
        <v>21.36</v>
      </c>
      <c r="P153">
        <v>24.84</v>
      </c>
      <c r="Q153">
        <v>24.84</v>
      </c>
      <c r="R153">
        <v>21.09</v>
      </c>
      <c r="S153">
        <v>20.93</v>
      </c>
      <c r="T153">
        <v>24.45</v>
      </c>
      <c r="U153">
        <v>24.84</v>
      </c>
      <c r="V153">
        <v>21.59</v>
      </c>
      <c r="W153">
        <v>21.15</v>
      </c>
      <c r="X153">
        <v>0</v>
      </c>
      <c r="Y153">
        <v>0</v>
      </c>
      <c r="Z153">
        <v>3649</v>
      </c>
      <c r="AA153">
        <v>0.99972602739726024</v>
      </c>
      <c r="AB153">
        <v>1</v>
      </c>
      <c r="AC153">
        <v>2.7397260273972601E-4</v>
      </c>
      <c r="AD153">
        <v>0</v>
      </c>
      <c r="AE153">
        <v>0</v>
      </c>
      <c r="AF153">
        <v>8759</v>
      </c>
      <c r="AG153">
        <v>0.99988584474885844</v>
      </c>
      <c r="AH153">
        <v>1</v>
      </c>
      <c r="AI153">
        <v>1.1415525114155249E-4</v>
      </c>
      <c r="AJ153">
        <v>0</v>
      </c>
      <c r="AK153">
        <v>0</v>
      </c>
      <c r="AL153">
        <v>0</v>
      </c>
      <c r="AM153">
        <v>0</v>
      </c>
      <c r="AN153">
        <v>3650</v>
      </c>
      <c r="AO153">
        <v>1</v>
      </c>
      <c r="AP153">
        <v>0</v>
      </c>
      <c r="AQ153">
        <v>0</v>
      </c>
      <c r="AR153">
        <v>368</v>
      </c>
      <c r="AS153">
        <v>4.2009132420091327E-2</v>
      </c>
      <c r="AT153">
        <v>8392</v>
      </c>
      <c r="AU153">
        <v>0.9579908675799087</v>
      </c>
      <c r="AV153">
        <v>0</v>
      </c>
      <c r="AW153">
        <v>0</v>
      </c>
      <c r="AX153">
        <v>1024</v>
      </c>
      <c r="AY153">
        <v>0.28054794520547938</v>
      </c>
      <c r="AZ153">
        <v>7736</v>
      </c>
      <c r="BA153">
        <v>0.88310502283105019</v>
      </c>
      <c r="BB153">
        <v>0</v>
      </c>
      <c r="BC153">
        <v>0</v>
      </c>
      <c r="BD153">
        <v>3262</v>
      </c>
      <c r="BE153">
        <v>0.37237442922374431</v>
      </c>
      <c r="BF153">
        <v>5498</v>
      </c>
      <c r="BG153">
        <v>0.62762557077625569</v>
      </c>
      <c r="BH153">
        <v>0</v>
      </c>
      <c r="BI153">
        <v>0</v>
      </c>
      <c r="BJ153">
        <v>0</v>
      </c>
      <c r="BL153">
        <v>7.38</v>
      </c>
      <c r="BM153">
        <v>11.38</v>
      </c>
      <c r="BN153">
        <v>1.79</v>
      </c>
    </row>
    <row r="154" spans="1:92" x14ac:dyDescent="0.3">
      <c r="A154" t="s">
        <v>4</v>
      </c>
      <c r="B154" t="s">
        <v>36</v>
      </c>
      <c r="C154" t="s">
        <v>153</v>
      </c>
      <c r="D154" t="s">
        <v>132</v>
      </c>
      <c r="E154" t="s">
        <v>53</v>
      </c>
      <c r="F154" t="s">
        <v>152</v>
      </c>
      <c r="G154" t="s">
        <v>136</v>
      </c>
      <c r="H154" t="s">
        <v>135</v>
      </c>
      <c r="K154">
        <v>2920</v>
      </c>
      <c r="L154">
        <v>32.31</v>
      </c>
      <c r="M154">
        <v>32.31</v>
      </c>
      <c r="N154">
        <v>22.29</v>
      </c>
      <c r="O154">
        <v>20.49</v>
      </c>
      <c r="P154">
        <v>32.340000000000003</v>
      </c>
      <c r="Q154">
        <v>32.340000000000003</v>
      </c>
      <c r="R154">
        <v>22.55</v>
      </c>
      <c r="S154">
        <v>20.6</v>
      </c>
      <c r="T154">
        <v>31.82</v>
      </c>
      <c r="U154">
        <v>31.82</v>
      </c>
      <c r="V154">
        <v>22.42</v>
      </c>
      <c r="W154">
        <v>20.55</v>
      </c>
      <c r="X154">
        <v>444</v>
      </c>
      <c r="Y154">
        <v>0.15205479452054799</v>
      </c>
      <c r="Z154">
        <v>1735</v>
      </c>
      <c r="AA154">
        <v>0.59417808219178081</v>
      </c>
      <c r="AB154">
        <v>741</v>
      </c>
      <c r="AC154">
        <v>0.25376712328767131</v>
      </c>
      <c r="AD154">
        <v>707</v>
      </c>
      <c r="AE154">
        <v>8.0707762557077622E-2</v>
      </c>
      <c r="AF154">
        <v>5772</v>
      </c>
      <c r="AG154">
        <v>0.65890410958904111</v>
      </c>
      <c r="AH154">
        <v>2281</v>
      </c>
      <c r="AI154">
        <v>0.26038812785388132</v>
      </c>
      <c r="AJ154">
        <v>524</v>
      </c>
      <c r="AK154">
        <v>0.17945205479452059</v>
      </c>
      <c r="AL154">
        <v>316</v>
      </c>
      <c r="AM154">
        <v>0.10821917808219179</v>
      </c>
      <c r="AN154">
        <v>2080</v>
      </c>
      <c r="AO154">
        <v>0.71232876712328763</v>
      </c>
      <c r="AP154">
        <v>834</v>
      </c>
      <c r="AQ154">
        <v>9.5205479452054792E-2</v>
      </c>
      <c r="AR154">
        <v>2229</v>
      </c>
      <c r="AS154">
        <v>0.25445205479452049</v>
      </c>
      <c r="AT154">
        <v>5697</v>
      </c>
      <c r="AU154">
        <v>0.65034246575342469</v>
      </c>
      <c r="AV154">
        <v>250</v>
      </c>
      <c r="AW154">
        <v>8.5616438356164379E-2</v>
      </c>
      <c r="AX154">
        <v>998</v>
      </c>
      <c r="AY154">
        <v>0.34178082191780818</v>
      </c>
      <c r="AZ154">
        <v>7512</v>
      </c>
      <c r="BA154">
        <v>0.8575342465753425</v>
      </c>
      <c r="BB154">
        <v>370</v>
      </c>
      <c r="BC154">
        <v>4.2237442922374427E-2</v>
      </c>
      <c r="BD154">
        <v>5053</v>
      </c>
      <c r="BE154">
        <v>0.57682648401826486</v>
      </c>
      <c r="BF154">
        <v>3337</v>
      </c>
      <c r="BG154">
        <v>0.38093607305936072</v>
      </c>
      <c r="BH154">
        <v>9738.76</v>
      </c>
      <c r="BI154">
        <v>1208.97</v>
      </c>
      <c r="BJ154">
        <v>8366.8700000000008</v>
      </c>
      <c r="BK154">
        <v>48.563332918801521</v>
      </c>
      <c r="BL154">
        <v>0</v>
      </c>
      <c r="BM154">
        <v>0</v>
      </c>
      <c r="BN154">
        <v>0</v>
      </c>
    </row>
    <row r="155" spans="1:92" x14ac:dyDescent="0.3">
      <c r="A155" t="s">
        <v>4</v>
      </c>
      <c r="B155" t="s">
        <v>36</v>
      </c>
      <c r="C155" t="s">
        <v>153</v>
      </c>
      <c r="D155" t="s">
        <v>132</v>
      </c>
      <c r="E155" t="s">
        <v>54</v>
      </c>
      <c r="F155" t="s">
        <v>152</v>
      </c>
      <c r="G155" t="s">
        <v>136</v>
      </c>
      <c r="H155" t="s">
        <v>135</v>
      </c>
      <c r="K155">
        <v>2920</v>
      </c>
      <c r="L155">
        <v>24.12</v>
      </c>
      <c r="M155">
        <v>25.71</v>
      </c>
      <c r="N155">
        <v>22.96</v>
      </c>
      <c r="O155">
        <v>21.33</v>
      </c>
      <c r="P155">
        <v>26.63</v>
      </c>
      <c r="Q155">
        <v>26.63</v>
      </c>
      <c r="R155">
        <v>21.95</v>
      </c>
      <c r="S155">
        <v>20.82</v>
      </c>
      <c r="T155">
        <v>25.31</v>
      </c>
      <c r="U155">
        <v>25.75</v>
      </c>
      <c r="V155">
        <v>22.46</v>
      </c>
      <c r="W155">
        <v>21.08</v>
      </c>
      <c r="X155">
        <v>0</v>
      </c>
      <c r="Y155">
        <v>0</v>
      </c>
      <c r="Z155">
        <v>1260</v>
      </c>
      <c r="AA155">
        <v>0.4315068493150685</v>
      </c>
      <c r="AB155">
        <v>1660</v>
      </c>
      <c r="AC155">
        <v>0.56849315068493156</v>
      </c>
      <c r="AD155">
        <v>5</v>
      </c>
      <c r="AE155">
        <v>5.7077625570776253E-4</v>
      </c>
      <c r="AF155">
        <v>4557</v>
      </c>
      <c r="AG155">
        <v>0.52020547945205475</v>
      </c>
      <c r="AH155">
        <v>4198</v>
      </c>
      <c r="AI155">
        <v>0.47922374429223752</v>
      </c>
      <c r="AJ155">
        <v>0</v>
      </c>
      <c r="AK155">
        <v>0</v>
      </c>
      <c r="AL155">
        <v>3</v>
      </c>
      <c r="AM155">
        <v>1.0273972602739729E-3</v>
      </c>
      <c r="AN155">
        <v>2917</v>
      </c>
      <c r="AO155">
        <v>0.99897260273972599</v>
      </c>
      <c r="AP155">
        <v>0</v>
      </c>
      <c r="AQ155">
        <v>0</v>
      </c>
      <c r="AR155">
        <v>932</v>
      </c>
      <c r="AS155">
        <v>0.1063926940639269</v>
      </c>
      <c r="AT155">
        <v>7828</v>
      </c>
      <c r="AU155">
        <v>0.89360730593607307</v>
      </c>
      <c r="AV155">
        <v>0</v>
      </c>
      <c r="AW155">
        <v>0</v>
      </c>
      <c r="AX155">
        <v>405</v>
      </c>
      <c r="AY155">
        <v>0.1386986301369863</v>
      </c>
      <c r="AZ155">
        <v>8355</v>
      </c>
      <c r="BA155">
        <v>0.95376712328767121</v>
      </c>
      <c r="BB155">
        <v>0</v>
      </c>
      <c r="BC155">
        <v>0</v>
      </c>
      <c r="BD155">
        <v>3347</v>
      </c>
      <c r="BE155">
        <v>0.38207762557077618</v>
      </c>
      <c r="BF155">
        <v>5413</v>
      </c>
      <c r="BG155">
        <v>0.61792237442922371</v>
      </c>
      <c r="BH155">
        <v>1423.13</v>
      </c>
      <c r="BI155">
        <v>712.95</v>
      </c>
      <c r="BJ155">
        <v>1233.1600000000001</v>
      </c>
      <c r="BK155">
        <v>31.3082759674366</v>
      </c>
      <c r="BL155">
        <v>263.72000000000003</v>
      </c>
      <c r="BM155">
        <v>22.5</v>
      </c>
      <c r="BN155">
        <v>29.39</v>
      </c>
    </row>
    <row r="156" spans="1:92" x14ac:dyDescent="0.3">
      <c r="A156" t="s">
        <v>4</v>
      </c>
      <c r="B156" t="s">
        <v>36</v>
      </c>
      <c r="C156" t="s">
        <v>153</v>
      </c>
      <c r="D156" t="s">
        <v>132</v>
      </c>
      <c r="E156" t="s">
        <v>57</v>
      </c>
      <c r="F156" t="s">
        <v>152</v>
      </c>
      <c r="G156" t="s">
        <v>136</v>
      </c>
      <c r="H156" t="s">
        <v>135</v>
      </c>
      <c r="K156">
        <v>2920</v>
      </c>
      <c r="L156">
        <v>24.1</v>
      </c>
      <c r="M156">
        <v>26.12</v>
      </c>
      <c r="N156">
        <v>23.67</v>
      </c>
      <c r="O156">
        <v>22.06</v>
      </c>
      <c r="P156">
        <v>30.47</v>
      </c>
      <c r="Q156">
        <v>30.47</v>
      </c>
      <c r="R156">
        <v>23.57</v>
      </c>
      <c r="S156">
        <v>21.75</v>
      </c>
      <c r="T156">
        <v>27.24</v>
      </c>
      <c r="U156">
        <v>27.24</v>
      </c>
      <c r="V156">
        <v>23.62</v>
      </c>
      <c r="W156">
        <v>21.9</v>
      </c>
      <c r="X156">
        <v>7</v>
      </c>
      <c r="Y156">
        <v>2.3972602739726029E-3</v>
      </c>
      <c r="Z156">
        <v>521</v>
      </c>
      <c r="AA156">
        <v>0.17842465753424661</v>
      </c>
      <c r="AB156">
        <v>2392</v>
      </c>
      <c r="AC156">
        <v>0.81917808219178079</v>
      </c>
      <c r="AD156">
        <v>18</v>
      </c>
      <c r="AE156">
        <v>2.054794520547945E-3</v>
      </c>
      <c r="AF156">
        <v>3345</v>
      </c>
      <c r="AG156">
        <v>0.38184931506849318</v>
      </c>
      <c r="AH156">
        <v>5397</v>
      </c>
      <c r="AI156">
        <v>0.61609589041095891</v>
      </c>
      <c r="AJ156">
        <v>80</v>
      </c>
      <c r="AK156">
        <v>2.7397260273972601E-2</v>
      </c>
      <c r="AL156">
        <v>0</v>
      </c>
      <c r="AM156">
        <v>0</v>
      </c>
      <c r="AN156">
        <v>2840</v>
      </c>
      <c r="AO156">
        <v>0.9726027397260274</v>
      </c>
      <c r="AP156">
        <v>85</v>
      </c>
      <c r="AQ156">
        <v>9.7031963470319629E-3</v>
      </c>
      <c r="AR156">
        <v>451</v>
      </c>
      <c r="AS156">
        <v>5.1484018264840177E-2</v>
      </c>
      <c r="AT156">
        <v>8224</v>
      </c>
      <c r="AU156">
        <v>0.93881278538812785</v>
      </c>
      <c r="AV156">
        <v>0</v>
      </c>
      <c r="AW156">
        <v>0</v>
      </c>
      <c r="AX156">
        <v>77</v>
      </c>
      <c r="AY156">
        <v>2.6369863013698629E-2</v>
      </c>
      <c r="AZ156">
        <v>8683</v>
      </c>
      <c r="BA156">
        <v>0.99121004566210047</v>
      </c>
      <c r="BB156">
        <v>0</v>
      </c>
      <c r="BC156">
        <v>0</v>
      </c>
      <c r="BD156">
        <v>2214</v>
      </c>
      <c r="BE156">
        <v>0.25273972602739719</v>
      </c>
      <c r="BF156">
        <v>6546</v>
      </c>
      <c r="BG156">
        <v>0.74726027397260275</v>
      </c>
      <c r="BH156">
        <v>3242.49</v>
      </c>
      <c r="BI156">
        <v>673.4</v>
      </c>
      <c r="BJ156">
        <v>2653.8</v>
      </c>
      <c r="BK156">
        <v>46.406323786071091</v>
      </c>
      <c r="BL156">
        <v>472.15</v>
      </c>
      <c r="BM156">
        <v>1.79</v>
      </c>
      <c r="BN156">
        <v>50.02</v>
      </c>
    </row>
    <row r="157" spans="1:92" x14ac:dyDescent="0.3">
      <c r="A157" t="s">
        <v>4</v>
      </c>
      <c r="B157" t="s">
        <v>36</v>
      </c>
      <c r="C157" t="s">
        <v>153</v>
      </c>
      <c r="D157" t="s">
        <v>132</v>
      </c>
      <c r="E157" t="s">
        <v>60</v>
      </c>
      <c r="F157" t="s">
        <v>152</v>
      </c>
      <c r="G157" t="s">
        <v>136</v>
      </c>
      <c r="H157" t="s">
        <v>135</v>
      </c>
      <c r="K157">
        <v>2920</v>
      </c>
      <c r="L157">
        <v>24.09</v>
      </c>
      <c r="M157">
        <v>26.2</v>
      </c>
      <c r="N157">
        <v>23.69</v>
      </c>
      <c r="O157">
        <v>22.07</v>
      </c>
      <c r="P157">
        <v>30.76</v>
      </c>
      <c r="Q157">
        <v>30.76</v>
      </c>
      <c r="R157">
        <v>23.71</v>
      </c>
      <c r="S157">
        <v>21.78</v>
      </c>
      <c r="T157">
        <v>27.38</v>
      </c>
      <c r="U157">
        <v>27.38</v>
      </c>
      <c r="V157">
        <v>23.7</v>
      </c>
      <c r="W157">
        <v>21.93</v>
      </c>
      <c r="X157">
        <v>2834</v>
      </c>
      <c r="Y157">
        <v>0.97054794520547949</v>
      </c>
      <c r="Z157">
        <v>0</v>
      </c>
      <c r="AA157">
        <v>0</v>
      </c>
      <c r="AB157">
        <v>86</v>
      </c>
      <c r="AC157">
        <v>2.9452054794520548E-2</v>
      </c>
      <c r="AD157">
        <v>7685</v>
      </c>
      <c r="AE157">
        <v>0.87728310502283102</v>
      </c>
      <c r="AF157">
        <v>0</v>
      </c>
      <c r="AG157">
        <v>0</v>
      </c>
      <c r="AH157">
        <v>1075</v>
      </c>
      <c r="AI157">
        <v>0.12271689497716889</v>
      </c>
      <c r="AJ157">
        <v>106</v>
      </c>
      <c r="AK157">
        <v>3.6301369863013702E-2</v>
      </c>
      <c r="AL157">
        <v>0</v>
      </c>
      <c r="AM157">
        <v>0</v>
      </c>
      <c r="AN157">
        <v>2814</v>
      </c>
      <c r="AO157">
        <v>0.96369863013698631</v>
      </c>
      <c r="AP157">
        <v>111</v>
      </c>
      <c r="AQ157">
        <v>1.267123287671233E-2</v>
      </c>
      <c r="AR157">
        <v>471</v>
      </c>
      <c r="AS157">
        <v>5.3767123287671227E-2</v>
      </c>
      <c r="AT157">
        <v>8178</v>
      </c>
      <c r="AU157">
        <v>0.93356164383561646</v>
      </c>
      <c r="AV157">
        <v>0</v>
      </c>
      <c r="AW157">
        <v>0</v>
      </c>
      <c r="AX157">
        <v>71</v>
      </c>
      <c r="AY157">
        <v>2.4315068493150689E-2</v>
      </c>
      <c r="AZ157">
        <v>8689</v>
      </c>
      <c r="BA157">
        <v>0.99189497716894981</v>
      </c>
      <c r="BB157">
        <v>0</v>
      </c>
      <c r="BC157">
        <v>0</v>
      </c>
      <c r="BD157">
        <v>2230</v>
      </c>
      <c r="BE157">
        <v>0.2545662100456621</v>
      </c>
      <c r="BF157">
        <v>6530</v>
      </c>
      <c r="BG157">
        <v>0.74543378995433784</v>
      </c>
      <c r="BH157">
        <v>3318.47</v>
      </c>
      <c r="BI157">
        <v>701.81</v>
      </c>
      <c r="BJ157">
        <v>2748.1</v>
      </c>
      <c r="BK157">
        <v>46.436315574525352</v>
      </c>
      <c r="BL157">
        <v>484.69</v>
      </c>
      <c r="BM157">
        <v>1.77</v>
      </c>
      <c r="BN157">
        <v>52.47</v>
      </c>
    </row>
    <row r="158" spans="1:92" x14ac:dyDescent="0.3">
      <c r="A158" t="s">
        <v>4</v>
      </c>
      <c r="B158" t="s">
        <v>36</v>
      </c>
      <c r="C158" t="s">
        <v>153</v>
      </c>
      <c r="D158" t="s">
        <v>132</v>
      </c>
      <c r="E158" t="s">
        <v>61</v>
      </c>
      <c r="F158" t="s">
        <v>152</v>
      </c>
      <c r="G158" t="s">
        <v>136</v>
      </c>
      <c r="H158" t="s">
        <v>135</v>
      </c>
      <c r="K158">
        <v>3650</v>
      </c>
      <c r="L158">
        <v>24.07</v>
      </c>
      <c r="M158">
        <v>29.92</v>
      </c>
      <c r="N158">
        <v>22.02</v>
      </c>
      <c r="O158">
        <v>22.02</v>
      </c>
      <c r="P158">
        <v>26.27</v>
      </c>
      <c r="Q158">
        <v>29.4</v>
      </c>
      <c r="R158">
        <v>21.03</v>
      </c>
      <c r="S158">
        <v>21.54</v>
      </c>
      <c r="T158">
        <v>25.17</v>
      </c>
      <c r="U158">
        <v>29.66</v>
      </c>
      <c r="V158">
        <v>21.53</v>
      </c>
      <c r="W158">
        <v>21.78</v>
      </c>
      <c r="X158">
        <v>0</v>
      </c>
      <c r="Y158">
        <v>0</v>
      </c>
      <c r="Z158">
        <v>3646</v>
      </c>
      <c r="AA158">
        <v>0.99890410958904108</v>
      </c>
      <c r="AB158">
        <v>4</v>
      </c>
      <c r="AC158">
        <v>1.095890410958904E-3</v>
      </c>
      <c r="AD158">
        <v>1</v>
      </c>
      <c r="AE158">
        <v>1.1415525114155249E-4</v>
      </c>
      <c r="AF158">
        <v>8637</v>
      </c>
      <c r="AG158">
        <v>0.98595890410958908</v>
      </c>
      <c r="AH158">
        <v>122</v>
      </c>
      <c r="AI158">
        <v>1.392694063926941E-2</v>
      </c>
      <c r="AJ158">
        <v>0</v>
      </c>
      <c r="AK158">
        <v>0</v>
      </c>
      <c r="AL158">
        <v>0</v>
      </c>
      <c r="AM158">
        <v>0</v>
      </c>
      <c r="AN158">
        <v>3650</v>
      </c>
      <c r="AO158">
        <v>1</v>
      </c>
      <c r="AP158">
        <v>196</v>
      </c>
      <c r="AQ158">
        <v>2.2374429223744292E-2</v>
      </c>
      <c r="AR158">
        <v>256</v>
      </c>
      <c r="AS158">
        <v>2.9223744292237439E-2</v>
      </c>
      <c r="AT158">
        <v>8308</v>
      </c>
      <c r="AU158">
        <v>0.94840182648401827</v>
      </c>
      <c r="AV158">
        <v>0</v>
      </c>
      <c r="AW158">
        <v>0</v>
      </c>
      <c r="AX158">
        <v>1135</v>
      </c>
      <c r="AY158">
        <v>0.31095890410958898</v>
      </c>
      <c r="AZ158">
        <v>7625</v>
      </c>
      <c r="BA158">
        <v>0.87043378995433784</v>
      </c>
      <c r="BB158">
        <v>8</v>
      </c>
      <c r="BC158">
        <v>9.1324200913242006E-4</v>
      </c>
      <c r="BD158">
        <v>2528</v>
      </c>
      <c r="BE158">
        <v>0.28858447488584482</v>
      </c>
      <c r="BF158">
        <v>6224</v>
      </c>
      <c r="BG158">
        <v>0.71050228310502284</v>
      </c>
      <c r="BH158">
        <v>2912.17</v>
      </c>
      <c r="BI158">
        <v>586.04999999999995</v>
      </c>
      <c r="BJ158">
        <v>2385.81</v>
      </c>
      <c r="BK158">
        <v>46.217505647586492</v>
      </c>
      <c r="BL158">
        <v>23.8</v>
      </c>
      <c r="BM158">
        <v>47.56</v>
      </c>
      <c r="BN158">
        <v>6.74</v>
      </c>
    </row>
    <row r="159" spans="1:92" x14ac:dyDescent="0.3">
      <c r="A159" t="s">
        <v>4</v>
      </c>
      <c r="B159" t="s">
        <v>36</v>
      </c>
      <c r="C159" t="s">
        <v>153</v>
      </c>
      <c r="D159" t="s">
        <v>132</v>
      </c>
      <c r="E159" t="s">
        <v>64</v>
      </c>
      <c r="F159" t="s">
        <v>152</v>
      </c>
      <c r="G159" t="s">
        <v>136</v>
      </c>
      <c r="H159" t="s">
        <v>135</v>
      </c>
      <c r="K159">
        <v>3650</v>
      </c>
      <c r="L159">
        <v>24.08</v>
      </c>
      <c r="M159">
        <v>29.92</v>
      </c>
      <c r="N159">
        <v>22.03</v>
      </c>
      <c r="O159">
        <v>22.03</v>
      </c>
      <c r="P159">
        <v>26.3</v>
      </c>
      <c r="Q159">
        <v>29.4</v>
      </c>
      <c r="R159">
        <v>21.05</v>
      </c>
      <c r="S159">
        <v>21.55</v>
      </c>
      <c r="T159">
        <v>25.19</v>
      </c>
      <c r="U159">
        <v>29.66</v>
      </c>
      <c r="V159">
        <v>21.54</v>
      </c>
      <c r="W159">
        <v>21.79</v>
      </c>
      <c r="X159">
        <v>0</v>
      </c>
      <c r="Y159">
        <v>0</v>
      </c>
      <c r="Z159">
        <v>3646</v>
      </c>
      <c r="AA159">
        <v>0.99890410958904108</v>
      </c>
      <c r="AB159">
        <v>4</v>
      </c>
      <c r="AC159">
        <v>1.095890410958904E-3</v>
      </c>
      <c r="AD159">
        <v>1</v>
      </c>
      <c r="AE159">
        <v>1.1415525114155249E-4</v>
      </c>
      <c r="AF159">
        <v>8638</v>
      </c>
      <c r="AG159">
        <v>0.98607305936073064</v>
      </c>
      <c r="AH159">
        <v>121</v>
      </c>
      <c r="AI159">
        <v>1.381278538812785E-2</v>
      </c>
      <c r="AJ159">
        <v>0</v>
      </c>
      <c r="AK159">
        <v>0</v>
      </c>
      <c r="AL159">
        <v>0</v>
      </c>
      <c r="AM159">
        <v>0</v>
      </c>
      <c r="AN159">
        <v>3650</v>
      </c>
      <c r="AO159">
        <v>1</v>
      </c>
      <c r="AP159">
        <v>201</v>
      </c>
      <c r="AQ159">
        <v>2.2945205479452051E-2</v>
      </c>
      <c r="AR159">
        <v>254</v>
      </c>
      <c r="AS159">
        <v>2.8995433789954339E-2</v>
      </c>
      <c r="AT159">
        <v>8305</v>
      </c>
      <c r="AU159">
        <v>0.9480593607305936</v>
      </c>
      <c r="AV159">
        <v>0</v>
      </c>
      <c r="AW159">
        <v>0</v>
      </c>
      <c r="AX159">
        <v>1124</v>
      </c>
      <c r="AY159">
        <v>0.30794520547945198</v>
      </c>
      <c r="AZ159">
        <v>7636</v>
      </c>
      <c r="BA159">
        <v>0.87168949771689497</v>
      </c>
      <c r="BB159">
        <v>8</v>
      </c>
      <c r="BC159">
        <v>9.1324200913242006E-4</v>
      </c>
      <c r="BD159">
        <v>2515</v>
      </c>
      <c r="BE159">
        <v>0.28710045662100458</v>
      </c>
      <c r="BF159">
        <v>6237</v>
      </c>
      <c r="BG159">
        <v>0.71198630136986296</v>
      </c>
      <c r="BH159">
        <v>2920.79</v>
      </c>
      <c r="BI159">
        <v>592.67999999999995</v>
      </c>
      <c r="BJ159">
        <v>2397.6999999999998</v>
      </c>
      <c r="BK159">
        <v>46.198372882904863</v>
      </c>
      <c r="BL159">
        <v>24.63</v>
      </c>
      <c r="BM159">
        <v>47.23</v>
      </c>
      <c r="BN159">
        <v>6.81</v>
      </c>
    </row>
    <row r="160" spans="1:92" x14ac:dyDescent="0.3">
      <c r="A160" t="s">
        <v>4</v>
      </c>
      <c r="B160" t="s">
        <v>36</v>
      </c>
      <c r="C160" t="s">
        <v>153</v>
      </c>
      <c r="D160" t="s">
        <v>132</v>
      </c>
      <c r="E160" t="s">
        <v>65</v>
      </c>
      <c r="F160" t="s">
        <v>152</v>
      </c>
      <c r="G160" t="s">
        <v>136</v>
      </c>
      <c r="H160" t="s">
        <v>135</v>
      </c>
      <c r="K160">
        <v>3650</v>
      </c>
      <c r="L160">
        <v>24.12</v>
      </c>
      <c r="M160">
        <v>31.27</v>
      </c>
      <c r="N160">
        <v>21.78</v>
      </c>
      <c r="O160">
        <v>22.35</v>
      </c>
      <c r="P160">
        <v>26.58</v>
      </c>
      <c r="Q160">
        <v>30.8</v>
      </c>
      <c r="R160">
        <v>20.74</v>
      </c>
      <c r="S160">
        <v>21.82</v>
      </c>
      <c r="T160">
        <v>25.33</v>
      </c>
      <c r="U160">
        <v>31.04</v>
      </c>
      <c r="V160">
        <v>21.26</v>
      </c>
      <c r="W160">
        <v>22.08</v>
      </c>
      <c r="X160">
        <v>0</v>
      </c>
      <c r="Y160">
        <v>0</v>
      </c>
      <c r="Z160">
        <v>3642</v>
      </c>
      <c r="AA160">
        <v>0.99780821917808216</v>
      </c>
      <c r="AB160">
        <v>8</v>
      </c>
      <c r="AC160">
        <v>2.1917808219178081E-3</v>
      </c>
      <c r="AD160">
        <v>42</v>
      </c>
      <c r="AE160">
        <v>4.7945205479452057E-3</v>
      </c>
      <c r="AF160">
        <v>8349</v>
      </c>
      <c r="AG160">
        <v>0.95308219178082187</v>
      </c>
      <c r="AH160">
        <v>369</v>
      </c>
      <c r="AI160">
        <v>4.2123287671232877E-2</v>
      </c>
      <c r="AJ160">
        <v>0</v>
      </c>
      <c r="AK160">
        <v>0</v>
      </c>
      <c r="AL160">
        <v>12</v>
      </c>
      <c r="AM160">
        <v>3.287671232876713E-3</v>
      </c>
      <c r="AN160">
        <v>3638</v>
      </c>
      <c r="AO160">
        <v>0.99671232876712323</v>
      </c>
      <c r="AP160">
        <v>537</v>
      </c>
      <c r="AQ160">
        <v>6.1301369863013697E-2</v>
      </c>
      <c r="AR160">
        <v>232</v>
      </c>
      <c r="AS160">
        <v>2.6484018264840179E-2</v>
      </c>
      <c r="AT160">
        <v>7991</v>
      </c>
      <c r="AU160">
        <v>0.91221461187214614</v>
      </c>
      <c r="AV160">
        <v>0</v>
      </c>
      <c r="AW160">
        <v>0</v>
      </c>
      <c r="AX160">
        <v>1338</v>
      </c>
      <c r="AY160">
        <v>0.36657534246575341</v>
      </c>
      <c r="AZ160">
        <v>7422</v>
      </c>
      <c r="BA160">
        <v>0.84726027397260273</v>
      </c>
      <c r="BB160">
        <v>129</v>
      </c>
      <c r="BC160">
        <v>1.4726027397260271E-2</v>
      </c>
      <c r="BD160">
        <v>2436</v>
      </c>
      <c r="BE160">
        <v>0.27808219178082189</v>
      </c>
      <c r="BF160">
        <v>6195</v>
      </c>
      <c r="BG160">
        <v>0.7071917808219178</v>
      </c>
      <c r="BH160">
        <v>4883.7299999999996</v>
      </c>
      <c r="BI160">
        <v>932.03</v>
      </c>
      <c r="BJ160">
        <v>4066.02</v>
      </c>
      <c r="BK160">
        <v>47.021324846822488</v>
      </c>
      <c r="BL160">
        <v>19.43</v>
      </c>
      <c r="BM160">
        <v>82.78</v>
      </c>
      <c r="BN160">
        <v>9.4</v>
      </c>
    </row>
    <row r="161" spans="1:66" x14ac:dyDescent="0.3">
      <c r="A161" t="s">
        <v>4</v>
      </c>
      <c r="B161" t="s">
        <v>36</v>
      </c>
      <c r="C161" t="s">
        <v>153</v>
      </c>
      <c r="D161" t="s">
        <v>132</v>
      </c>
      <c r="E161" t="s">
        <v>66</v>
      </c>
      <c r="F161" t="s">
        <v>152</v>
      </c>
      <c r="G161" t="s">
        <v>136</v>
      </c>
      <c r="H161" t="s">
        <v>135</v>
      </c>
      <c r="K161">
        <v>3650</v>
      </c>
      <c r="L161">
        <v>24.06</v>
      </c>
      <c r="M161">
        <v>25.01</v>
      </c>
      <c r="N161">
        <v>22.15</v>
      </c>
      <c r="O161">
        <v>21.47</v>
      </c>
      <c r="P161">
        <v>24.98</v>
      </c>
      <c r="Q161">
        <v>25</v>
      </c>
      <c r="R161">
        <v>21.19</v>
      </c>
      <c r="S161">
        <v>21.05</v>
      </c>
      <c r="T161">
        <v>24.52</v>
      </c>
      <c r="U161">
        <v>25.01</v>
      </c>
      <c r="V161">
        <v>21.67</v>
      </c>
      <c r="W161">
        <v>21.26</v>
      </c>
      <c r="X161">
        <v>0</v>
      </c>
      <c r="Y161">
        <v>0</v>
      </c>
      <c r="Z161">
        <v>3650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8760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3650</v>
      </c>
      <c r="AO161">
        <v>1</v>
      </c>
      <c r="AP161">
        <v>0</v>
      </c>
      <c r="AQ161">
        <v>0</v>
      </c>
      <c r="AR161">
        <v>309</v>
      </c>
      <c r="AS161">
        <v>3.5273972602739727E-2</v>
      </c>
      <c r="AT161">
        <v>8451</v>
      </c>
      <c r="AU161">
        <v>0.96472602739726032</v>
      </c>
      <c r="AV161">
        <v>0</v>
      </c>
      <c r="AW161">
        <v>0</v>
      </c>
      <c r="AX161">
        <v>944</v>
      </c>
      <c r="AY161">
        <v>0.25863013698630138</v>
      </c>
      <c r="AZ161">
        <v>7816</v>
      </c>
      <c r="BA161">
        <v>0.89223744292237439</v>
      </c>
      <c r="BB161">
        <v>0</v>
      </c>
      <c r="BC161">
        <v>0</v>
      </c>
      <c r="BD161">
        <v>3071</v>
      </c>
      <c r="BE161">
        <v>0.35057077625570782</v>
      </c>
      <c r="BF161">
        <v>5689</v>
      </c>
      <c r="BG161">
        <v>0.64942922374429224</v>
      </c>
      <c r="BH161">
        <v>0</v>
      </c>
      <c r="BI161">
        <v>0</v>
      </c>
      <c r="BJ161">
        <v>0</v>
      </c>
      <c r="BL161">
        <v>9.0500000000000007</v>
      </c>
      <c r="BM161">
        <v>10.35</v>
      </c>
      <c r="BN161">
        <v>1.88</v>
      </c>
    </row>
    <row r="162" spans="1:66" x14ac:dyDescent="0.3">
      <c r="A162" t="s">
        <v>4</v>
      </c>
      <c r="B162" t="s">
        <v>37</v>
      </c>
      <c r="C162" t="s">
        <v>154</v>
      </c>
      <c r="D162" t="s">
        <v>132</v>
      </c>
      <c r="E162" t="s">
        <v>53</v>
      </c>
      <c r="F162" t="s">
        <v>152</v>
      </c>
      <c r="G162" t="s">
        <v>136</v>
      </c>
      <c r="H162" t="s">
        <v>137</v>
      </c>
      <c r="K162">
        <v>2920</v>
      </c>
      <c r="L162">
        <v>31.79</v>
      </c>
      <c r="M162">
        <v>31.79</v>
      </c>
      <c r="N162">
        <v>22.19</v>
      </c>
      <c r="O162">
        <v>20.34</v>
      </c>
      <c r="P162">
        <v>31.05</v>
      </c>
      <c r="Q162">
        <v>31.05</v>
      </c>
      <c r="R162">
        <v>22.02</v>
      </c>
      <c r="S162">
        <v>20.29</v>
      </c>
      <c r="T162">
        <v>31.25</v>
      </c>
      <c r="U162">
        <v>31.25</v>
      </c>
      <c r="V162">
        <v>22.11</v>
      </c>
      <c r="W162">
        <v>20.32</v>
      </c>
      <c r="X162">
        <v>354</v>
      </c>
      <c r="Y162">
        <v>0.1212328767123288</v>
      </c>
      <c r="Z162">
        <v>1810</v>
      </c>
      <c r="AA162">
        <v>0.61986301369863017</v>
      </c>
      <c r="AB162">
        <v>756</v>
      </c>
      <c r="AC162">
        <v>0.25890410958904109</v>
      </c>
      <c r="AD162">
        <v>543</v>
      </c>
      <c r="AE162">
        <v>6.1986301369863023E-2</v>
      </c>
      <c r="AF162">
        <v>5966</v>
      </c>
      <c r="AG162">
        <v>0.68105022831050233</v>
      </c>
      <c r="AH162">
        <v>2251</v>
      </c>
      <c r="AI162">
        <v>0.25696347031963468</v>
      </c>
      <c r="AJ162">
        <v>418</v>
      </c>
      <c r="AK162">
        <v>0.14315068493150679</v>
      </c>
      <c r="AL162">
        <v>337</v>
      </c>
      <c r="AM162">
        <v>0.1154109589041096</v>
      </c>
      <c r="AN162">
        <v>2165</v>
      </c>
      <c r="AO162">
        <v>0.74143835616438358</v>
      </c>
      <c r="AP162">
        <v>633</v>
      </c>
      <c r="AQ162">
        <v>7.2260273972602734E-2</v>
      </c>
      <c r="AR162">
        <v>2299</v>
      </c>
      <c r="AS162">
        <v>0.26244292237442918</v>
      </c>
      <c r="AT162">
        <v>5828</v>
      </c>
      <c r="AU162">
        <v>0.66529680365296806</v>
      </c>
      <c r="AV162">
        <v>152</v>
      </c>
      <c r="AW162">
        <v>5.2054794520547953E-2</v>
      </c>
      <c r="AX162">
        <v>1057</v>
      </c>
      <c r="AY162">
        <v>0.36198630136986298</v>
      </c>
      <c r="AZ162">
        <v>7551</v>
      </c>
      <c r="BA162">
        <v>0.86198630136986298</v>
      </c>
      <c r="BB162">
        <v>194</v>
      </c>
      <c r="BC162">
        <v>2.2146118721461189E-2</v>
      </c>
      <c r="BD162">
        <v>5220</v>
      </c>
      <c r="BE162">
        <v>0.59589041095890416</v>
      </c>
      <c r="BF162">
        <v>3346</v>
      </c>
      <c r="BG162">
        <v>0.38196347031963468</v>
      </c>
      <c r="BH162">
        <v>6197.85</v>
      </c>
      <c r="BI162">
        <v>1136.1600000000001</v>
      </c>
      <c r="BJ162">
        <v>4492.6000000000004</v>
      </c>
      <c r="BK162">
        <v>45.359773995949233</v>
      </c>
      <c r="BL162">
        <v>0</v>
      </c>
      <c r="BM162">
        <v>0</v>
      </c>
      <c r="BN162">
        <v>0</v>
      </c>
    </row>
    <row r="163" spans="1:66" x14ac:dyDescent="0.3">
      <c r="A163" t="s">
        <v>4</v>
      </c>
      <c r="B163" t="s">
        <v>37</v>
      </c>
      <c r="C163" t="s">
        <v>154</v>
      </c>
      <c r="D163" t="s">
        <v>132</v>
      </c>
      <c r="E163" t="s">
        <v>54</v>
      </c>
      <c r="F163" t="s">
        <v>152</v>
      </c>
      <c r="G163" t="s">
        <v>136</v>
      </c>
      <c r="H163" t="s">
        <v>137</v>
      </c>
      <c r="K163">
        <v>2920</v>
      </c>
      <c r="L163">
        <v>24.09</v>
      </c>
      <c r="M163">
        <v>25.58</v>
      </c>
      <c r="N163">
        <v>22.91</v>
      </c>
      <c r="O163">
        <v>21.3</v>
      </c>
      <c r="P163">
        <v>26.57</v>
      </c>
      <c r="Q163">
        <v>26.57</v>
      </c>
      <c r="R163">
        <v>21.88</v>
      </c>
      <c r="S163">
        <v>20.78</v>
      </c>
      <c r="T163">
        <v>25.28</v>
      </c>
      <c r="U163">
        <v>25.65</v>
      </c>
      <c r="V163">
        <v>22.4</v>
      </c>
      <c r="W163">
        <v>21.04</v>
      </c>
      <c r="X163">
        <v>0</v>
      </c>
      <c r="Y163">
        <v>0</v>
      </c>
      <c r="Z163">
        <v>1301</v>
      </c>
      <c r="AA163">
        <v>0.44554794520547952</v>
      </c>
      <c r="AB163">
        <v>1619</v>
      </c>
      <c r="AC163">
        <v>0.55445205479452053</v>
      </c>
      <c r="AD163">
        <v>4</v>
      </c>
      <c r="AE163">
        <v>4.5662100456620998E-4</v>
      </c>
      <c r="AF163">
        <v>4611</v>
      </c>
      <c r="AG163">
        <v>0.52636986301369859</v>
      </c>
      <c r="AH163">
        <v>4145</v>
      </c>
      <c r="AI163">
        <v>0.47317351598173518</v>
      </c>
      <c r="AJ163">
        <v>0</v>
      </c>
      <c r="AK163">
        <v>0</v>
      </c>
      <c r="AL163">
        <v>4</v>
      </c>
      <c r="AM163">
        <v>1.3698630136986299E-3</v>
      </c>
      <c r="AN163">
        <v>2916</v>
      </c>
      <c r="AO163">
        <v>0.99863013698630132</v>
      </c>
      <c r="AP163">
        <v>0</v>
      </c>
      <c r="AQ163">
        <v>0</v>
      </c>
      <c r="AR163">
        <v>936</v>
      </c>
      <c r="AS163">
        <v>0.1068493150684932</v>
      </c>
      <c r="AT163">
        <v>7824</v>
      </c>
      <c r="AU163">
        <v>0.89315068493150684</v>
      </c>
      <c r="AV163">
        <v>0</v>
      </c>
      <c r="AW163">
        <v>0</v>
      </c>
      <c r="AX163">
        <v>432</v>
      </c>
      <c r="AY163">
        <v>0.14794520547945211</v>
      </c>
      <c r="AZ163">
        <v>8328</v>
      </c>
      <c r="BA163">
        <v>0.9506849315068493</v>
      </c>
      <c r="BB163">
        <v>0</v>
      </c>
      <c r="BC163">
        <v>0</v>
      </c>
      <c r="BD163">
        <v>3396</v>
      </c>
      <c r="BE163">
        <v>0.38767123287671229</v>
      </c>
      <c r="BF163">
        <v>5364</v>
      </c>
      <c r="BG163">
        <v>0.61232876712328765</v>
      </c>
      <c r="BH163">
        <v>1408.15</v>
      </c>
      <c r="BI163">
        <v>706.13</v>
      </c>
      <c r="BJ163">
        <v>1215.1300000000001</v>
      </c>
      <c r="BK163">
        <v>31.248984674827089</v>
      </c>
      <c r="BL163">
        <v>250.48</v>
      </c>
      <c r="BM163">
        <v>24.47</v>
      </c>
      <c r="BN163">
        <v>28.1</v>
      </c>
    </row>
    <row r="164" spans="1:66" x14ac:dyDescent="0.3">
      <c r="A164" t="s">
        <v>4</v>
      </c>
      <c r="B164" t="s">
        <v>37</v>
      </c>
      <c r="C164" t="s">
        <v>154</v>
      </c>
      <c r="D164" t="s">
        <v>132</v>
      </c>
      <c r="E164" t="s">
        <v>57</v>
      </c>
      <c r="F164" t="s">
        <v>152</v>
      </c>
      <c r="G164" t="s">
        <v>136</v>
      </c>
      <c r="H164" t="s">
        <v>137</v>
      </c>
      <c r="K164">
        <v>2920</v>
      </c>
      <c r="L164">
        <v>24.02</v>
      </c>
      <c r="M164">
        <v>24.85</v>
      </c>
      <c r="N164">
        <v>23.43</v>
      </c>
      <c r="O164">
        <v>21.87</v>
      </c>
      <c r="P164">
        <v>27.38</v>
      </c>
      <c r="Q164">
        <v>27.38</v>
      </c>
      <c r="R164">
        <v>22.34</v>
      </c>
      <c r="S164">
        <v>21.2</v>
      </c>
      <c r="T164">
        <v>25.69</v>
      </c>
      <c r="U164">
        <v>25.69</v>
      </c>
      <c r="V164">
        <v>22.89</v>
      </c>
      <c r="W164">
        <v>21.53</v>
      </c>
      <c r="X164">
        <v>0</v>
      </c>
      <c r="Y164">
        <v>0</v>
      </c>
      <c r="Z164">
        <v>842</v>
      </c>
      <c r="AA164">
        <v>0.28835616438356171</v>
      </c>
      <c r="AB164">
        <v>2078</v>
      </c>
      <c r="AC164">
        <v>0.7116438356164384</v>
      </c>
      <c r="AD164">
        <v>4</v>
      </c>
      <c r="AE164">
        <v>4.5662100456620998E-4</v>
      </c>
      <c r="AF164">
        <v>3790</v>
      </c>
      <c r="AG164">
        <v>0.43264840182648401</v>
      </c>
      <c r="AH164">
        <v>4966</v>
      </c>
      <c r="AI164">
        <v>0.56689497716894977</v>
      </c>
      <c r="AJ164">
        <v>0</v>
      </c>
      <c r="AK164">
        <v>0</v>
      </c>
      <c r="AL164">
        <v>0</v>
      </c>
      <c r="AM164">
        <v>0</v>
      </c>
      <c r="AN164">
        <v>2920</v>
      </c>
      <c r="AO164">
        <v>1</v>
      </c>
      <c r="AP164">
        <v>0</v>
      </c>
      <c r="AQ164">
        <v>0</v>
      </c>
      <c r="AR164">
        <v>468</v>
      </c>
      <c r="AS164">
        <v>5.3424657534246578E-2</v>
      </c>
      <c r="AT164">
        <v>8292</v>
      </c>
      <c r="AU164">
        <v>0.94657534246575348</v>
      </c>
      <c r="AV164">
        <v>0</v>
      </c>
      <c r="AW164">
        <v>0</v>
      </c>
      <c r="AX164">
        <v>152</v>
      </c>
      <c r="AY164">
        <v>5.2054794520547953E-2</v>
      </c>
      <c r="AZ164">
        <v>8608</v>
      </c>
      <c r="BA164">
        <v>0.98264840182648405</v>
      </c>
      <c r="BB164">
        <v>0</v>
      </c>
      <c r="BC164">
        <v>0</v>
      </c>
      <c r="BD164">
        <v>2424</v>
      </c>
      <c r="BE164">
        <v>0.27671232876712332</v>
      </c>
      <c r="BF164">
        <v>6336</v>
      </c>
      <c r="BG164">
        <v>0.72328767123287674</v>
      </c>
      <c r="BH164">
        <v>1050.44</v>
      </c>
      <c r="BI164">
        <v>568.35</v>
      </c>
      <c r="BJ164">
        <v>698.29</v>
      </c>
      <c r="BK164">
        <v>39.13602278482746</v>
      </c>
      <c r="BL164">
        <v>305.45999999999998</v>
      </c>
      <c r="BM164">
        <v>2.99</v>
      </c>
      <c r="BN164">
        <v>31.16</v>
      </c>
    </row>
    <row r="165" spans="1:66" x14ac:dyDescent="0.3">
      <c r="A165" t="s">
        <v>4</v>
      </c>
      <c r="B165" t="s">
        <v>37</v>
      </c>
      <c r="C165" t="s">
        <v>154</v>
      </c>
      <c r="D165" t="s">
        <v>132</v>
      </c>
      <c r="E165" t="s">
        <v>60</v>
      </c>
      <c r="F165" t="s">
        <v>152</v>
      </c>
      <c r="G165" t="s">
        <v>136</v>
      </c>
      <c r="H165" t="s">
        <v>137</v>
      </c>
      <c r="K165">
        <v>2920</v>
      </c>
      <c r="L165">
        <v>24.02</v>
      </c>
      <c r="M165">
        <v>24.95</v>
      </c>
      <c r="N165">
        <v>23.48</v>
      </c>
      <c r="O165">
        <v>21.88</v>
      </c>
      <c r="P165">
        <v>27.65</v>
      </c>
      <c r="Q165">
        <v>27.65</v>
      </c>
      <c r="R165">
        <v>22.49</v>
      </c>
      <c r="S165">
        <v>21.25</v>
      </c>
      <c r="T165">
        <v>25.82</v>
      </c>
      <c r="U165">
        <v>25.82</v>
      </c>
      <c r="V165">
        <v>22.99</v>
      </c>
      <c r="W165">
        <v>21.56</v>
      </c>
      <c r="X165">
        <v>2774</v>
      </c>
      <c r="Y165">
        <v>0.95</v>
      </c>
      <c r="Z165">
        <v>0</v>
      </c>
      <c r="AA165">
        <v>0</v>
      </c>
      <c r="AB165">
        <v>146</v>
      </c>
      <c r="AC165">
        <v>0.05</v>
      </c>
      <c r="AD165">
        <v>7580</v>
      </c>
      <c r="AE165">
        <v>0.86529680365296802</v>
      </c>
      <c r="AF165">
        <v>0</v>
      </c>
      <c r="AG165">
        <v>0</v>
      </c>
      <c r="AH165">
        <v>1180</v>
      </c>
      <c r="AI165">
        <v>0.13470319634703201</v>
      </c>
      <c r="AJ165">
        <v>0</v>
      </c>
      <c r="AK165">
        <v>0</v>
      </c>
      <c r="AL165">
        <v>0</v>
      </c>
      <c r="AM165">
        <v>0</v>
      </c>
      <c r="AN165">
        <v>2920</v>
      </c>
      <c r="AO165">
        <v>1</v>
      </c>
      <c r="AP165">
        <v>0</v>
      </c>
      <c r="AQ165">
        <v>0</v>
      </c>
      <c r="AR165">
        <v>487</v>
      </c>
      <c r="AS165">
        <v>5.5593607305936071E-2</v>
      </c>
      <c r="AT165">
        <v>8273</v>
      </c>
      <c r="AU165">
        <v>0.9444063926940639</v>
      </c>
      <c r="AV165">
        <v>0</v>
      </c>
      <c r="AW165">
        <v>0</v>
      </c>
      <c r="AX165">
        <v>131</v>
      </c>
      <c r="AY165">
        <v>4.486301369863014E-2</v>
      </c>
      <c r="AZ165">
        <v>8629</v>
      </c>
      <c r="BA165">
        <v>0.98504566210045663</v>
      </c>
      <c r="BB165">
        <v>0</v>
      </c>
      <c r="BC165">
        <v>0</v>
      </c>
      <c r="BD165">
        <v>2419</v>
      </c>
      <c r="BE165">
        <v>0.27614155251141548</v>
      </c>
      <c r="BF165">
        <v>6341</v>
      </c>
      <c r="BG165">
        <v>0.72385844748858452</v>
      </c>
      <c r="BH165">
        <v>1116.3499999999999</v>
      </c>
      <c r="BI165">
        <v>583.20000000000005</v>
      </c>
      <c r="BJ165">
        <v>745.32</v>
      </c>
      <c r="BK165">
        <v>39.326923885074109</v>
      </c>
      <c r="BL165">
        <v>312.99</v>
      </c>
      <c r="BM165">
        <v>2.8</v>
      </c>
      <c r="BN165">
        <v>33.24</v>
      </c>
    </row>
    <row r="166" spans="1:66" x14ac:dyDescent="0.3">
      <c r="A166" t="s">
        <v>4</v>
      </c>
      <c r="B166" t="s">
        <v>37</v>
      </c>
      <c r="C166" t="s">
        <v>154</v>
      </c>
      <c r="D166" t="s">
        <v>132</v>
      </c>
      <c r="E166" t="s">
        <v>61</v>
      </c>
      <c r="F166" t="s">
        <v>152</v>
      </c>
      <c r="G166" t="s">
        <v>136</v>
      </c>
      <c r="H166" t="s">
        <v>137</v>
      </c>
      <c r="K166">
        <v>3650</v>
      </c>
      <c r="L166">
        <v>24.12</v>
      </c>
      <c r="M166">
        <v>27.12</v>
      </c>
      <c r="N166">
        <v>21.87</v>
      </c>
      <c r="O166">
        <v>21.53</v>
      </c>
      <c r="P166">
        <v>25.48</v>
      </c>
      <c r="Q166">
        <v>26.67</v>
      </c>
      <c r="R166">
        <v>20.81</v>
      </c>
      <c r="S166">
        <v>21.03</v>
      </c>
      <c r="T166">
        <v>24.8</v>
      </c>
      <c r="U166">
        <v>26.89</v>
      </c>
      <c r="V166">
        <v>21.34</v>
      </c>
      <c r="W166">
        <v>21.28</v>
      </c>
      <c r="X166">
        <v>0</v>
      </c>
      <c r="Y166">
        <v>0</v>
      </c>
      <c r="Z166">
        <v>3647</v>
      </c>
      <c r="AA166">
        <v>0.99917808219178084</v>
      </c>
      <c r="AB166">
        <v>3</v>
      </c>
      <c r="AC166">
        <v>8.2191780821917813E-4</v>
      </c>
      <c r="AD166">
        <v>0</v>
      </c>
      <c r="AE166">
        <v>0</v>
      </c>
      <c r="AF166">
        <v>8757</v>
      </c>
      <c r="AG166">
        <v>0.99965753424657533</v>
      </c>
      <c r="AH166">
        <v>3</v>
      </c>
      <c r="AI166">
        <v>3.4246575342465748E-4</v>
      </c>
      <c r="AJ166">
        <v>0</v>
      </c>
      <c r="AK166">
        <v>0</v>
      </c>
      <c r="AL166">
        <v>1</v>
      </c>
      <c r="AM166">
        <v>2.7397260273972601E-4</v>
      </c>
      <c r="AN166">
        <v>3649</v>
      </c>
      <c r="AO166">
        <v>0.99972602739726024</v>
      </c>
      <c r="AP166">
        <v>6</v>
      </c>
      <c r="AQ166">
        <v>6.8493150684931507E-4</v>
      </c>
      <c r="AR166">
        <v>340</v>
      </c>
      <c r="AS166">
        <v>3.8812785388127852E-2</v>
      </c>
      <c r="AT166">
        <v>8414</v>
      </c>
      <c r="AU166">
        <v>0.96050228310502284</v>
      </c>
      <c r="AV166">
        <v>0</v>
      </c>
      <c r="AW166">
        <v>0</v>
      </c>
      <c r="AX166">
        <v>1279</v>
      </c>
      <c r="AY166">
        <v>0.35041095890410962</v>
      </c>
      <c r="AZ166">
        <v>7481</v>
      </c>
      <c r="BA166">
        <v>0.85399543378995435</v>
      </c>
      <c r="BB166">
        <v>0</v>
      </c>
      <c r="BC166">
        <v>0</v>
      </c>
      <c r="BD166">
        <v>3105</v>
      </c>
      <c r="BE166">
        <v>0.35445205479452052</v>
      </c>
      <c r="BF166">
        <v>5655</v>
      </c>
      <c r="BG166">
        <v>0.64554794520547942</v>
      </c>
      <c r="BH166">
        <v>1093.04</v>
      </c>
      <c r="BI166">
        <v>481.04</v>
      </c>
      <c r="BJ166">
        <v>719.26</v>
      </c>
      <c r="BK166">
        <v>38.779398323408131</v>
      </c>
      <c r="BL166">
        <v>13.41</v>
      </c>
      <c r="BM166">
        <v>49.68</v>
      </c>
      <c r="BN166">
        <v>5.81</v>
      </c>
    </row>
    <row r="167" spans="1:66" x14ac:dyDescent="0.3">
      <c r="A167" t="s">
        <v>4</v>
      </c>
      <c r="B167" t="s">
        <v>37</v>
      </c>
      <c r="C167" t="s">
        <v>154</v>
      </c>
      <c r="D167" t="s">
        <v>132</v>
      </c>
      <c r="E167" t="s">
        <v>64</v>
      </c>
      <c r="F167" t="s">
        <v>152</v>
      </c>
      <c r="G167" t="s">
        <v>136</v>
      </c>
      <c r="H167" t="s">
        <v>137</v>
      </c>
      <c r="K167">
        <v>3650</v>
      </c>
      <c r="L167">
        <v>24.12</v>
      </c>
      <c r="M167">
        <v>27.12</v>
      </c>
      <c r="N167">
        <v>21.87</v>
      </c>
      <c r="O167">
        <v>21.53</v>
      </c>
      <c r="P167">
        <v>25.49</v>
      </c>
      <c r="Q167">
        <v>26.67</v>
      </c>
      <c r="R167">
        <v>20.81</v>
      </c>
      <c r="S167">
        <v>21.03</v>
      </c>
      <c r="T167">
        <v>24.8</v>
      </c>
      <c r="U167">
        <v>26.89</v>
      </c>
      <c r="V167">
        <v>21.34</v>
      </c>
      <c r="W167">
        <v>21.28</v>
      </c>
      <c r="X167">
        <v>0</v>
      </c>
      <c r="Y167">
        <v>0</v>
      </c>
      <c r="Z167">
        <v>3647</v>
      </c>
      <c r="AA167">
        <v>0.99917808219178084</v>
      </c>
      <c r="AB167">
        <v>3</v>
      </c>
      <c r="AC167">
        <v>8.2191780821917813E-4</v>
      </c>
      <c r="AD167">
        <v>0</v>
      </c>
      <c r="AE167">
        <v>0</v>
      </c>
      <c r="AF167">
        <v>8757</v>
      </c>
      <c r="AG167">
        <v>0.99965753424657533</v>
      </c>
      <c r="AH167">
        <v>3</v>
      </c>
      <c r="AI167">
        <v>3.4246575342465748E-4</v>
      </c>
      <c r="AJ167">
        <v>0</v>
      </c>
      <c r="AK167">
        <v>0</v>
      </c>
      <c r="AL167">
        <v>1</v>
      </c>
      <c r="AM167">
        <v>2.7397260273972601E-4</v>
      </c>
      <c r="AN167">
        <v>3649</v>
      </c>
      <c r="AO167">
        <v>0.99972602739726024</v>
      </c>
      <c r="AP167">
        <v>6</v>
      </c>
      <c r="AQ167">
        <v>6.8493150684931507E-4</v>
      </c>
      <c r="AR167">
        <v>343</v>
      </c>
      <c r="AS167">
        <v>3.9155251141552508E-2</v>
      </c>
      <c r="AT167">
        <v>8411</v>
      </c>
      <c r="AU167">
        <v>0.96015981735159817</v>
      </c>
      <c r="AV167">
        <v>0</v>
      </c>
      <c r="AW167">
        <v>0</v>
      </c>
      <c r="AX167">
        <v>1275</v>
      </c>
      <c r="AY167">
        <v>0.34931506849315069</v>
      </c>
      <c r="AZ167">
        <v>7485</v>
      </c>
      <c r="BA167">
        <v>0.85445205479452058</v>
      </c>
      <c r="BB167">
        <v>0</v>
      </c>
      <c r="BC167">
        <v>0</v>
      </c>
      <c r="BD167">
        <v>3102</v>
      </c>
      <c r="BE167">
        <v>0.35410958904109591</v>
      </c>
      <c r="BF167">
        <v>5658</v>
      </c>
      <c r="BG167">
        <v>0.64589041095890409</v>
      </c>
      <c r="BH167">
        <v>1097.57</v>
      </c>
      <c r="BI167">
        <v>484.9</v>
      </c>
      <c r="BJ167">
        <v>724.71</v>
      </c>
      <c r="BK167">
        <v>38.781519132806231</v>
      </c>
      <c r="BL167">
        <v>13.69</v>
      </c>
      <c r="BM167">
        <v>49.83</v>
      </c>
      <c r="BN167">
        <v>5.85</v>
      </c>
    </row>
    <row r="168" spans="1:66" x14ac:dyDescent="0.3">
      <c r="A168" t="s">
        <v>4</v>
      </c>
      <c r="B168" t="s">
        <v>37</v>
      </c>
      <c r="C168" t="s">
        <v>154</v>
      </c>
      <c r="D168" t="s">
        <v>132</v>
      </c>
      <c r="E168" t="s">
        <v>65</v>
      </c>
      <c r="F168" t="s">
        <v>152</v>
      </c>
      <c r="G168" t="s">
        <v>136</v>
      </c>
      <c r="H168" t="s">
        <v>137</v>
      </c>
      <c r="K168">
        <v>3650</v>
      </c>
      <c r="L168">
        <v>24.15</v>
      </c>
      <c r="M168">
        <v>28.07</v>
      </c>
      <c r="N168">
        <v>21.66</v>
      </c>
      <c r="O168">
        <v>21.68</v>
      </c>
      <c r="P168">
        <v>25.96</v>
      </c>
      <c r="Q168">
        <v>27.68</v>
      </c>
      <c r="R168">
        <v>20.55</v>
      </c>
      <c r="S168">
        <v>21.15</v>
      </c>
      <c r="T168">
        <v>25.05</v>
      </c>
      <c r="U168">
        <v>27.87</v>
      </c>
      <c r="V168">
        <v>21.11</v>
      </c>
      <c r="W168">
        <v>21.42</v>
      </c>
      <c r="X168">
        <v>0</v>
      </c>
      <c r="Y168">
        <v>0</v>
      </c>
      <c r="Z168">
        <v>3645</v>
      </c>
      <c r="AA168">
        <v>0.99863013698630132</v>
      </c>
      <c r="AB168">
        <v>5</v>
      </c>
      <c r="AC168">
        <v>1.3698630136986299E-3</v>
      </c>
      <c r="AD168">
        <v>0</v>
      </c>
      <c r="AE168">
        <v>0</v>
      </c>
      <c r="AF168">
        <v>8719</v>
      </c>
      <c r="AG168">
        <v>0.9953196347031964</v>
      </c>
      <c r="AH168">
        <v>41</v>
      </c>
      <c r="AI168">
        <v>4.6803652968036534E-3</v>
      </c>
      <c r="AJ168">
        <v>0</v>
      </c>
      <c r="AK168">
        <v>0</v>
      </c>
      <c r="AL168">
        <v>10</v>
      </c>
      <c r="AM168">
        <v>2.7397260273972599E-3</v>
      </c>
      <c r="AN168">
        <v>3640</v>
      </c>
      <c r="AO168">
        <v>0.99726027397260275</v>
      </c>
      <c r="AP168">
        <v>75</v>
      </c>
      <c r="AQ168">
        <v>8.5616438356164379E-3</v>
      </c>
      <c r="AR168">
        <v>347</v>
      </c>
      <c r="AS168">
        <v>3.9611872146118721E-2</v>
      </c>
      <c r="AT168">
        <v>8338</v>
      </c>
      <c r="AU168">
        <v>0.95182648401826486</v>
      </c>
      <c r="AV168">
        <v>0</v>
      </c>
      <c r="AW168">
        <v>0</v>
      </c>
      <c r="AX168">
        <v>1449</v>
      </c>
      <c r="AY168">
        <v>0.39698630136986301</v>
      </c>
      <c r="AZ168">
        <v>7311</v>
      </c>
      <c r="BA168">
        <v>0.83458904109589038</v>
      </c>
      <c r="BB168">
        <v>0</v>
      </c>
      <c r="BC168">
        <v>0</v>
      </c>
      <c r="BD168">
        <v>2965</v>
      </c>
      <c r="BE168">
        <v>0.3384703196347032</v>
      </c>
      <c r="BF168">
        <v>5795</v>
      </c>
      <c r="BG168">
        <v>0.6615296803652968</v>
      </c>
      <c r="BH168">
        <v>2191.58</v>
      </c>
      <c r="BI168">
        <v>742.03</v>
      </c>
      <c r="BJ168">
        <v>1631.03</v>
      </c>
      <c r="BK168">
        <v>39.533868368951282</v>
      </c>
      <c r="BL168">
        <v>11.79</v>
      </c>
      <c r="BM168">
        <v>83.63</v>
      </c>
      <c r="BN168">
        <v>8.65</v>
      </c>
    </row>
    <row r="169" spans="1:66" x14ac:dyDescent="0.3">
      <c r="A169" t="s">
        <v>4</v>
      </c>
      <c r="B169" t="s">
        <v>37</v>
      </c>
      <c r="C169" t="s">
        <v>154</v>
      </c>
      <c r="D169" t="s">
        <v>132</v>
      </c>
      <c r="E169" t="s">
        <v>66</v>
      </c>
      <c r="F169" t="s">
        <v>152</v>
      </c>
      <c r="G169" t="s">
        <v>136</v>
      </c>
      <c r="H169" t="s">
        <v>137</v>
      </c>
      <c r="K169">
        <v>3650</v>
      </c>
      <c r="L169">
        <v>24.11</v>
      </c>
      <c r="M169">
        <v>24.76</v>
      </c>
      <c r="N169">
        <v>22.08</v>
      </c>
      <c r="O169">
        <v>21.38</v>
      </c>
      <c r="P169">
        <v>24.77</v>
      </c>
      <c r="Q169">
        <v>24.77</v>
      </c>
      <c r="R169">
        <v>21.08</v>
      </c>
      <c r="S169">
        <v>20.95</v>
      </c>
      <c r="T169">
        <v>24.41</v>
      </c>
      <c r="U169">
        <v>24.76</v>
      </c>
      <c r="V169">
        <v>21.58</v>
      </c>
      <c r="W169">
        <v>21.16</v>
      </c>
      <c r="X169">
        <v>0</v>
      </c>
      <c r="Y169">
        <v>0</v>
      </c>
      <c r="Z169">
        <v>3650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8760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3650</v>
      </c>
      <c r="AO169">
        <v>1</v>
      </c>
      <c r="AP169">
        <v>0</v>
      </c>
      <c r="AQ169">
        <v>0</v>
      </c>
      <c r="AR169">
        <v>341</v>
      </c>
      <c r="AS169">
        <v>3.8926940639269408E-2</v>
      </c>
      <c r="AT169">
        <v>8419</v>
      </c>
      <c r="AU169">
        <v>0.96107305936073062</v>
      </c>
      <c r="AV169">
        <v>0</v>
      </c>
      <c r="AW169">
        <v>0</v>
      </c>
      <c r="AX169">
        <v>1027</v>
      </c>
      <c r="AY169">
        <v>0.28136986301369871</v>
      </c>
      <c r="AZ169">
        <v>7733</v>
      </c>
      <c r="BA169">
        <v>0.88276255707762552</v>
      </c>
      <c r="BB169">
        <v>0</v>
      </c>
      <c r="BC169">
        <v>0</v>
      </c>
      <c r="BD169">
        <v>3235</v>
      </c>
      <c r="BE169">
        <v>0.36929223744292239</v>
      </c>
      <c r="BF169">
        <v>5525</v>
      </c>
      <c r="BG169">
        <v>0.63070776255707761</v>
      </c>
      <c r="BH169">
        <v>0</v>
      </c>
      <c r="BI169">
        <v>0</v>
      </c>
      <c r="BJ169">
        <v>0</v>
      </c>
      <c r="BL169">
        <v>7.19</v>
      </c>
      <c r="BM169">
        <v>11.36</v>
      </c>
      <c r="BN169">
        <v>1.77</v>
      </c>
    </row>
    <row r="170" spans="1:66" x14ac:dyDescent="0.3">
      <c r="A170" t="s">
        <v>4</v>
      </c>
      <c r="B170" t="s">
        <v>38</v>
      </c>
      <c r="C170" t="s">
        <v>155</v>
      </c>
      <c r="D170" t="s">
        <v>132</v>
      </c>
      <c r="E170" t="s">
        <v>53</v>
      </c>
      <c r="F170" t="s">
        <v>152</v>
      </c>
      <c r="G170" t="s">
        <v>136</v>
      </c>
      <c r="H170" t="s">
        <v>138</v>
      </c>
      <c r="K170">
        <v>2920</v>
      </c>
      <c r="L170">
        <v>31.79</v>
      </c>
      <c r="M170">
        <v>31.79</v>
      </c>
      <c r="N170">
        <v>22.19</v>
      </c>
      <c r="O170">
        <v>20.34</v>
      </c>
      <c r="P170">
        <v>31.05</v>
      </c>
      <c r="Q170">
        <v>31.05</v>
      </c>
      <c r="R170">
        <v>22.02</v>
      </c>
      <c r="S170">
        <v>20.29</v>
      </c>
      <c r="T170">
        <v>31.25</v>
      </c>
      <c r="U170">
        <v>31.25</v>
      </c>
      <c r="V170">
        <v>22.11</v>
      </c>
      <c r="W170">
        <v>20.32</v>
      </c>
      <c r="X170">
        <v>355</v>
      </c>
      <c r="Y170">
        <v>0.1215753424657534</v>
      </c>
      <c r="Z170">
        <v>1809</v>
      </c>
      <c r="AA170">
        <v>0.6195205479452055</v>
      </c>
      <c r="AB170">
        <v>756</v>
      </c>
      <c r="AC170">
        <v>0.25890410958904109</v>
      </c>
      <c r="AD170">
        <v>543</v>
      </c>
      <c r="AE170">
        <v>6.1986301369863023E-2</v>
      </c>
      <c r="AF170">
        <v>5965</v>
      </c>
      <c r="AG170">
        <v>0.68093607305936077</v>
      </c>
      <c r="AH170">
        <v>2252</v>
      </c>
      <c r="AI170">
        <v>0.25707762557077618</v>
      </c>
      <c r="AJ170">
        <v>418</v>
      </c>
      <c r="AK170">
        <v>0.14315068493150679</v>
      </c>
      <c r="AL170">
        <v>337</v>
      </c>
      <c r="AM170">
        <v>0.1154109589041096</v>
      </c>
      <c r="AN170">
        <v>2165</v>
      </c>
      <c r="AO170">
        <v>0.74143835616438358</v>
      </c>
      <c r="AP170">
        <v>632</v>
      </c>
      <c r="AQ170">
        <v>7.2146118721461192E-2</v>
      </c>
      <c r="AR170">
        <v>2298</v>
      </c>
      <c r="AS170">
        <v>0.26232876712328768</v>
      </c>
      <c r="AT170">
        <v>5830</v>
      </c>
      <c r="AU170">
        <v>0.66552511415525117</v>
      </c>
      <c r="AV170">
        <v>151</v>
      </c>
      <c r="AW170">
        <v>5.171232876712329E-2</v>
      </c>
      <c r="AX170">
        <v>1056</v>
      </c>
      <c r="AY170">
        <v>0.36164383561643842</v>
      </c>
      <c r="AZ170">
        <v>7553</v>
      </c>
      <c r="BA170">
        <v>0.8622146118721461</v>
      </c>
      <c r="BB170">
        <v>193</v>
      </c>
      <c r="BC170">
        <v>2.2031963470319639E-2</v>
      </c>
      <c r="BD170">
        <v>5217</v>
      </c>
      <c r="BE170">
        <v>0.59554794520547949</v>
      </c>
      <c r="BF170">
        <v>3350</v>
      </c>
      <c r="BG170">
        <v>0.38242009132420091</v>
      </c>
      <c r="BH170">
        <v>6197.82</v>
      </c>
      <c r="BI170">
        <v>1136.06</v>
      </c>
      <c r="BJ170">
        <v>4492.6000000000004</v>
      </c>
      <c r="BK170">
        <v>45.36085821658817</v>
      </c>
      <c r="BL170">
        <v>0</v>
      </c>
      <c r="BM170">
        <v>0</v>
      </c>
      <c r="BN170">
        <v>0</v>
      </c>
    </row>
    <row r="171" spans="1:66" x14ac:dyDescent="0.3">
      <c r="A171" t="s">
        <v>4</v>
      </c>
      <c r="B171" t="s">
        <v>38</v>
      </c>
      <c r="C171" t="s">
        <v>155</v>
      </c>
      <c r="D171" t="s">
        <v>132</v>
      </c>
      <c r="E171" t="s">
        <v>54</v>
      </c>
      <c r="F171" t="s">
        <v>152</v>
      </c>
      <c r="G171" t="s">
        <v>136</v>
      </c>
      <c r="H171" t="s">
        <v>138</v>
      </c>
      <c r="K171">
        <v>2920</v>
      </c>
      <c r="L171">
        <v>24.09</v>
      </c>
      <c r="M171">
        <v>25.58</v>
      </c>
      <c r="N171">
        <v>22.92</v>
      </c>
      <c r="O171">
        <v>21.31</v>
      </c>
      <c r="P171">
        <v>26.57</v>
      </c>
      <c r="Q171">
        <v>26.57</v>
      </c>
      <c r="R171">
        <v>21.88</v>
      </c>
      <c r="S171">
        <v>20.79</v>
      </c>
      <c r="T171">
        <v>25.28</v>
      </c>
      <c r="U171">
        <v>25.65</v>
      </c>
      <c r="V171">
        <v>22.4</v>
      </c>
      <c r="W171">
        <v>21.05</v>
      </c>
      <c r="X171">
        <v>0</v>
      </c>
      <c r="Y171">
        <v>0</v>
      </c>
      <c r="Z171">
        <v>1296</v>
      </c>
      <c r="AA171">
        <v>0.44383561643835617</v>
      </c>
      <c r="AB171">
        <v>1624</v>
      </c>
      <c r="AC171">
        <v>0.55616438356164388</v>
      </c>
      <c r="AD171">
        <v>4</v>
      </c>
      <c r="AE171">
        <v>4.5662100456620998E-4</v>
      </c>
      <c r="AF171">
        <v>4603</v>
      </c>
      <c r="AG171">
        <v>0.52545662100456625</v>
      </c>
      <c r="AH171">
        <v>4153</v>
      </c>
      <c r="AI171">
        <v>0.47408675799086758</v>
      </c>
      <c r="AJ171">
        <v>0</v>
      </c>
      <c r="AK171">
        <v>0</v>
      </c>
      <c r="AL171">
        <v>4</v>
      </c>
      <c r="AM171">
        <v>1.3698630136986299E-3</v>
      </c>
      <c r="AN171">
        <v>2916</v>
      </c>
      <c r="AO171">
        <v>0.99863013698630132</v>
      </c>
      <c r="AP171">
        <v>0</v>
      </c>
      <c r="AQ171">
        <v>0</v>
      </c>
      <c r="AR171">
        <v>932</v>
      </c>
      <c r="AS171">
        <v>0.1063926940639269</v>
      </c>
      <c r="AT171">
        <v>7828</v>
      </c>
      <c r="AU171">
        <v>0.89360730593607307</v>
      </c>
      <c r="AV171">
        <v>0</v>
      </c>
      <c r="AW171">
        <v>0</v>
      </c>
      <c r="AX171">
        <v>431</v>
      </c>
      <c r="AY171">
        <v>0.14760273972602739</v>
      </c>
      <c r="AZ171">
        <v>8329</v>
      </c>
      <c r="BA171">
        <v>0.95079908675799085</v>
      </c>
      <c r="BB171">
        <v>0</v>
      </c>
      <c r="BC171">
        <v>0</v>
      </c>
      <c r="BD171">
        <v>3389</v>
      </c>
      <c r="BE171">
        <v>0.38687214611872139</v>
      </c>
      <c r="BF171">
        <v>5371</v>
      </c>
      <c r="BG171">
        <v>0.61312785388127855</v>
      </c>
      <c r="BH171">
        <v>1407.61</v>
      </c>
      <c r="BI171">
        <v>707.13</v>
      </c>
      <c r="BJ171">
        <v>1215.1300000000001</v>
      </c>
      <c r="BK171">
        <v>31.249688258799001</v>
      </c>
      <c r="BL171">
        <v>251.26</v>
      </c>
      <c r="BM171">
        <v>24.27</v>
      </c>
      <c r="BN171">
        <v>28.16</v>
      </c>
    </row>
    <row r="172" spans="1:66" x14ac:dyDescent="0.3">
      <c r="A172" t="s">
        <v>4</v>
      </c>
      <c r="B172" t="s">
        <v>38</v>
      </c>
      <c r="C172" t="s">
        <v>155</v>
      </c>
      <c r="D172" t="s">
        <v>132</v>
      </c>
      <c r="E172" t="s">
        <v>57</v>
      </c>
      <c r="F172" t="s">
        <v>152</v>
      </c>
      <c r="G172" t="s">
        <v>136</v>
      </c>
      <c r="H172" t="s">
        <v>138</v>
      </c>
      <c r="K172">
        <v>2920</v>
      </c>
      <c r="L172">
        <v>24.02</v>
      </c>
      <c r="M172">
        <v>24.91</v>
      </c>
      <c r="N172">
        <v>23.5</v>
      </c>
      <c r="O172">
        <v>21.91</v>
      </c>
      <c r="P172">
        <v>28.46</v>
      </c>
      <c r="Q172">
        <v>28.46</v>
      </c>
      <c r="R172">
        <v>22.63</v>
      </c>
      <c r="S172">
        <v>21.32</v>
      </c>
      <c r="T172">
        <v>26.23</v>
      </c>
      <c r="U172">
        <v>26.23</v>
      </c>
      <c r="V172">
        <v>23.07</v>
      </c>
      <c r="W172">
        <v>21.62</v>
      </c>
      <c r="X172">
        <v>0</v>
      </c>
      <c r="Y172">
        <v>0</v>
      </c>
      <c r="Z172">
        <v>742</v>
      </c>
      <c r="AA172">
        <v>0.25410958904109587</v>
      </c>
      <c r="AB172">
        <v>2178</v>
      </c>
      <c r="AC172">
        <v>0.74589041095890407</v>
      </c>
      <c r="AD172">
        <v>7</v>
      </c>
      <c r="AE172">
        <v>7.9908675799086762E-4</v>
      </c>
      <c r="AF172">
        <v>3671</v>
      </c>
      <c r="AG172">
        <v>0.41906392694063932</v>
      </c>
      <c r="AH172">
        <v>5082</v>
      </c>
      <c r="AI172">
        <v>0.58013698630136989</v>
      </c>
      <c r="AJ172">
        <v>1</v>
      </c>
      <c r="AK172">
        <v>3.4246575342465748E-4</v>
      </c>
      <c r="AL172">
        <v>0</v>
      </c>
      <c r="AM172">
        <v>0</v>
      </c>
      <c r="AN172">
        <v>2919</v>
      </c>
      <c r="AO172">
        <v>0.99965753424657533</v>
      </c>
      <c r="AP172">
        <v>1</v>
      </c>
      <c r="AQ172">
        <v>1.1415525114155249E-4</v>
      </c>
      <c r="AR172">
        <v>458</v>
      </c>
      <c r="AS172">
        <v>5.2283105022831053E-2</v>
      </c>
      <c r="AT172">
        <v>8301</v>
      </c>
      <c r="AU172">
        <v>0.94760273972602738</v>
      </c>
      <c r="AV172">
        <v>0</v>
      </c>
      <c r="AW172">
        <v>0</v>
      </c>
      <c r="AX172">
        <v>130</v>
      </c>
      <c r="AY172">
        <v>4.4520547945205477E-2</v>
      </c>
      <c r="AZ172">
        <v>8630</v>
      </c>
      <c r="BA172">
        <v>0.98515981735159819</v>
      </c>
      <c r="BB172">
        <v>0</v>
      </c>
      <c r="BC172">
        <v>0</v>
      </c>
      <c r="BD172">
        <v>2366</v>
      </c>
      <c r="BE172">
        <v>0.27009132420091331</v>
      </c>
      <c r="BF172">
        <v>6394</v>
      </c>
      <c r="BG172">
        <v>0.7299086757990868</v>
      </c>
      <c r="BH172">
        <v>1604.54</v>
      </c>
      <c r="BI172">
        <v>580.92999999999995</v>
      </c>
      <c r="BJ172">
        <v>1279.58</v>
      </c>
      <c r="BK172">
        <v>41.717179432491889</v>
      </c>
      <c r="BL172">
        <v>340.34</v>
      </c>
      <c r="BM172">
        <v>3.09</v>
      </c>
      <c r="BN172">
        <v>35.409999999999997</v>
      </c>
    </row>
    <row r="173" spans="1:66" x14ac:dyDescent="0.3">
      <c r="A173" t="s">
        <v>4</v>
      </c>
      <c r="B173" t="s">
        <v>38</v>
      </c>
      <c r="C173" t="s">
        <v>155</v>
      </c>
      <c r="D173" t="s">
        <v>132</v>
      </c>
      <c r="E173" t="s">
        <v>60</v>
      </c>
      <c r="F173" t="s">
        <v>152</v>
      </c>
      <c r="G173" t="s">
        <v>136</v>
      </c>
      <c r="H173" t="s">
        <v>138</v>
      </c>
      <c r="K173">
        <v>2920</v>
      </c>
      <c r="L173">
        <v>24.01</v>
      </c>
      <c r="M173">
        <v>25.03</v>
      </c>
      <c r="N173">
        <v>23.55</v>
      </c>
      <c r="O173">
        <v>21.93</v>
      </c>
      <c r="P173">
        <v>28.74</v>
      </c>
      <c r="Q173">
        <v>28.74</v>
      </c>
      <c r="R173">
        <v>22.82</v>
      </c>
      <c r="S173">
        <v>21.38</v>
      </c>
      <c r="T173">
        <v>26.37</v>
      </c>
      <c r="U173">
        <v>26.37</v>
      </c>
      <c r="V173">
        <v>23.18</v>
      </c>
      <c r="W173">
        <v>21.66</v>
      </c>
      <c r="X173">
        <v>2789</v>
      </c>
      <c r="Y173">
        <v>0.95513698630136989</v>
      </c>
      <c r="Z173">
        <v>0</v>
      </c>
      <c r="AA173">
        <v>0</v>
      </c>
      <c r="AB173">
        <v>131</v>
      </c>
      <c r="AC173">
        <v>4.486301369863014E-2</v>
      </c>
      <c r="AD173">
        <v>7591</v>
      </c>
      <c r="AE173">
        <v>0.86655251141552514</v>
      </c>
      <c r="AF173">
        <v>0</v>
      </c>
      <c r="AG173">
        <v>0</v>
      </c>
      <c r="AH173">
        <v>1169</v>
      </c>
      <c r="AI173">
        <v>0.13344748858447489</v>
      </c>
      <c r="AJ173">
        <v>5</v>
      </c>
      <c r="AK173">
        <v>1.712328767123288E-3</v>
      </c>
      <c r="AL173">
        <v>0</v>
      </c>
      <c r="AM173">
        <v>0</v>
      </c>
      <c r="AN173">
        <v>2915</v>
      </c>
      <c r="AO173">
        <v>0.99828767123287676</v>
      </c>
      <c r="AP173">
        <v>5</v>
      </c>
      <c r="AQ173">
        <v>5.7077625570776253E-4</v>
      </c>
      <c r="AR173">
        <v>466</v>
      </c>
      <c r="AS173">
        <v>5.3196347031963472E-2</v>
      </c>
      <c r="AT173">
        <v>8289</v>
      </c>
      <c r="AU173">
        <v>0.94623287671232881</v>
      </c>
      <c r="AV173">
        <v>0</v>
      </c>
      <c r="AW173">
        <v>0</v>
      </c>
      <c r="AX173">
        <v>122</v>
      </c>
      <c r="AY173">
        <v>4.1780821917808221E-2</v>
      </c>
      <c r="AZ173">
        <v>8638</v>
      </c>
      <c r="BA173">
        <v>0.98607305936073064</v>
      </c>
      <c r="BB173">
        <v>0</v>
      </c>
      <c r="BC173">
        <v>0</v>
      </c>
      <c r="BD173">
        <v>2367</v>
      </c>
      <c r="BE173">
        <v>0.27020547945205481</v>
      </c>
      <c r="BF173">
        <v>6393</v>
      </c>
      <c r="BG173">
        <v>0.72979452054794525</v>
      </c>
      <c r="BH173">
        <v>1751.99</v>
      </c>
      <c r="BI173">
        <v>597.54999999999995</v>
      </c>
      <c r="BJ173">
        <v>1422.32</v>
      </c>
      <c r="BK173">
        <v>41.819786525969143</v>
      </c>
      <c r="BL173">
        <v>351.97</v>
      </c>
      <c r="BM173">
        <v>2.79</v>
      </c>
      <c r="BN173">
        <v>37.54</v>
      </c>
    </row>
    <row r="174" spans="1:66" x14ac:dyDescent="0.3">
      <c r="A174" t="s">
        <v>4</v>
      </c>
      <c r="B174" t="s">
        <v>38</v>
      </c>
      <c r="C174" t="s">
        <v>155</v>
      </c>
      <c r="D174" t="s">
        <v>132</v>
      </c>
      <c r="E174" t="s">
        <v>61</v>
      </c>
      <c r="F174" t="s">
        <v>152</v>
      </c>
      <c r="G174" t="s">
        <v>136</v>
      </c>
      <c r="H174" t="s">
        <v>138</v>
      </c>
      <c r="K174">
        <v>3650</v>
      </c>
      <c r="L174">
        <v>24.08</v>
      </c>
      <c r="M174">
        <v>27.98</v>
      </c>
      <c r="N174">
        <v>21.93</v>
      </c>
      <c r="O174">
        <v>21.66</v>
      </c>
      <c r="P174">
        <v>25.75</v>
      </c>
      <c r="Q174">
        <v>27.57</v>
      </c>
      <c r="R174">
        <v>20.89</v>
      </c>
      <c r="S174">
        <v>21.18</v>
      </c>
      <c r="T174">
        <v>24.92</v>
      </c>
      <c r="U174">
        <v>27.78</v>
      </c>
      <c r="V174">
        <v>21.41</v>
      </c>
      <c r="W174">
        <v>21.42</v>
      </c>
      <c r="X174">
        <v>0</v>
      </c>
      <c r="Y174">
        <v>0</v>
      </c>
      <c r="Z174">
        <v>3647</v>
      </c>
      <c r="AA174">
        <v>0.99917808219178084</v>
      </c>
      <c r="AB174">
        <v>3</v>
      </c>
      <c r="AC174">
        <v>8.2191780821917813E-4</v>
      </c>
      <c r="AD174">
        <v>0</v>
      </c>
      <c r="AE174">
        <v>0</v>
      </c>
      <c r="AF174">
        <v>8747</v>
      </c>
      <c r="AG174">
        <v>0.99851598173515976</v>
      </c>
      <c r="AH174">
        <v>13</v>
      </c>
      <c r="AI174">
        <v>1.4840182648401829E-3</v>
      </c>
      <c r="AJ174">
        <v>0</v>
      </c>
      <c r="AK174">
        <v>0</v>
      </c>
      <c r="AL174">
        <v>1</v>
      </c>
      <c r="AM174">
        <v>2.7397260273972601E-4</v>
      </c>
      <c r="AN174">
        <v>3649</v>
      </c>
      <c r="AO174">
        <v>0.99972602739726024</v>
      </c>
      <c r="AP174">
        <v>28</v>
      </c>
      <c r="AQ174">
        <v>3.1963470319634701E-3</v>
      </c>
      <c r="AR174">
        <v>316</v>
      </c>
      <c r="AS174">
        <v>3.6073059360730603E-2</v>
      </c>
      <c r="AT174">
        <v>8416</v>
      </c>
      <c r="AU174">
        <v>0.96073059360730595</v>
      </c>
      <c r="AV174">
        <v>0</v>
      </c>
      <c r="AW174">
        <v>0</v>
      </c>
      <c r="AX174">
        <v>1211</v>
      </c>
      <c r="AY174">
        <v>0.33178082191780822</v>
      </c>
      <c r="AZ174">
        <v>7549</v>
      </c>
      <c r="BA174">
        <v>0.86175799086757987</v>
      </c>
      <c r="BB174">
        <v>0</v>
      </c>
      <c r="BC174">
        <v>0</v>
      </c>
      <c r="BD174">
        <v>2867</v>
      </c>
      <c r="BE174">
        <v>0.32728310502283098</v>
      </c>
      <c r="BF174">
        <v>5893</v>
      </c>
      <c r="BG174">
        <v>0.67271689497716891</v>
      </c>
      <c r="BH174">
        <v>1719.56</v>
      </c>
      <c r="BI174">
        <v>496.92</v>
      </c>
      <c r="BJ174">
        <v>1378.82</v>
      </c>
      <c r="BK174">
        <v>41.062236671183669</v>
      </c>
      <c r="BL174">
        <v>16.39</v>
      </c>
      <c r="BM174">
        <v>48.19</v>
      </c>
      <c r="BN174">
        <v>6</v>
      </c>
    </row>
    <row r="175" spans="1:66" x14ac:dyDescent="0.3">
      <c r="A175" t="s">
        <v>4</v>
      </c>
      <c r="B175" t="s">
        <v>38</v>
      </c>
      <c r="C175" t="s">
        <v>155</v>
      </c>
      <c r="D175" t="s">
        <v>132</v>
      </c>
      <c r="E175" t="s">
        <v>64</v>
      </c>
      <c r="F175" t="s">
        <v>152</v>
      </c>
      <c r="G175" t="s">
        <v>136</v>
      </c>
      <c r="H175" t="s">
        <v>138</v>
      </c>
      <c r="K175">
        <v>3650</v>
      </c>
      <c r="L175">
        <v>24.08</v>
      </c>
      <c r="M175">
        <v>27.98</v>
      </c>
      <c r="N175">
        <v>21.94</v>
      </c>
      <c r="O175">
        <v>21.66</v>
      </c>
      <c r="P175">
        <v>25.77</v>
      </c>
      <c r="Q175">
        <v>27.57</v>
      </c>
      <c r="R175">
        <v>20.9</v>
      </c>
      <c r="S175">
        <v>21.18</v>
      </c>
      <c r="T175">
        <v>24.93</v>
      </c>
      <c r="U175">
        <v>27.78</v>
      </c>
      <c r="V175">
        <v>21.42</v>
      </c>
      <c r="W175">
        <v>21.42</v>
      </c>
      <c r="X175">
        <v>0</v>
      </c>
      <c r="Y175">
        <v>0</v>
      </c>
      <c r="Z175">
        <v>3647</v>
      </c>
      <c r="AA175">
        <v>0.99917808219178084</v>
      </c>
      <c r="AB175">
        <v>3</v>
      </c>
      <c r="AC175">
        <v>8.2191780821917813E-4</v>
      </c>
      <c r="AD175">
        <v>0</v>
      </c>
      <c r="AE175">
        <v>0</v>
      </c>
      <c r="AF175">
        <v>8747</v>
      </c>
      <c r="AG175">
        <v>0.99851598173515976</v>
      </c>
      <c r="AH175">
        <v>13</v>
      </c>
      <c r="AI175">
        <v>1.4840182648401829E-3</v>
      </c>
      <c r="AJ175">
        <v>0</v>
      </c>
      <c r="AK175">
        <v>0</v>
      </c>
      <c r="AL175">
        <v>1</v>
      </c>
      <c r="AM175">
        <v>2.7397260273972601E-4</v>
      </c>
      <c r="AN175">
        <v>3649</v>
      </c>
      <c r="AO175">
        <v>0.99972602739726024</v>
      </c>
      <c r="AP175">
        <v>28</v>
      </c>
      <c r="AQ175">
        <v>3.1963470319634701E-3</v>
      </c>
      <c r="AR175">
        <v>317</v>
      </c>
      <c r="AS175">
        <v>3.6187214611872152E-2</v>
      </c>
      <c r="AT175">
        <v>8415</v>
      </c>
      <c r="AU175">
        <v>0.96061643835616439</v>
      </c>
      <c r="AV175">
        <v>0</v>
      </c>
      <c r="AW175">
        <v>0</v>
      </c>
      <c r="AX175">
        <v>1202</v>
      </c>
      <c r="AY175">
        <v>0.32931506849315068</v>
      </c>
      <c r="AZ175">
        <v>7558</v>
      </c>
      <c r="BA175">
        <v>0.86278538812785388</v>
      </c>
      <c r="BB175">
        <v>0</v>
      </c>
      <c r="BC175">
        <v>0</v>
      </c>
      <c r="BD175">
        <v>2865</v>
      </c>
      <c r="BE175">
        <v>0.32705479452054792</v>
      </c>
      <c r="BF175">
        <v>5895</v>
      </c>
      <c r="BG175">
        <v>0.67294520547945202</v>
      </c>
      <c r="BH175">
        <v>1729.05</v>
      </c>
      <c r="BI175">
        <v>501.35</v>
      </c>
      <c r="BJ175">
        <v>1392.06</v>
      </c>
      <c r="BK175">
        <v>41.04548863174243</v>
      </c>
      <c r="BL175">
        <v>16.82</v>
      </c>
      <c r="BM175">
        <v>48.28</v>
      </c>
      <c r="BN175">
        <v>6.06</v>
      </c>
    </row>
    <row r="176" spans="1:66" x14ac:dyDescent="0.3">
      <c r="A176" t="s">
        <v>4</v>
      </c>
      <c r="B176" t="s">
        <v>38</v>
      </c>
      <c r="C176" t="s">
        <v>155</v>
      </c>
      <c r="D176" t="s">
        <v>132</v>
      </c>
      <c r="E176" t="s">
        <v>65</v>
      </c>
      <c r="F176" t="s">
        <v>152</v>
      </c>
      <c r="G176" t="s">
        <v>136</v>
      </c>
      <c r="H176" t="s">
        <v>138</v>
      </c>
      <c r="K176">
        <v>3650</v>
      </c>
      <c r="L176">
        <v>24.15</v>
      </c>
      <c r="M176">
        <v>28.88</v>
      </c>
      <c r="N176">
        <v>21.71</v>
      </c>
      <c r="O176">
        <v>21.79</v>
      </c>
      <c r="P176">
        <v>26.19</v>
      </c>
      <c r="Q176">
        <v>28.49</v>
      </c>
      <c r="R176">
        <v>20.62</v>
      </c>
      <c r="S176">
        <v>21.27</v>
      </c>
      <c r="T176">
        <v>25.15</v>
      </c>
      <c r="U176">
        <v>28.68</v>
      </c>
      <c r="V176">
        <v>21.16</v>
      </c>
      <c r="W176">
        <v>21.53</v>
      </c>
      <c r="X176">
        <v>0</v>
      </c>
      <c r="Y176">
        <v>0</v>
      </c>
      <c r="Z176">
        <v>3645</v>
      </c>
      <c r="AA176">
        <v>0.99863013698630132</v>
      </c>
      <c r="AB176">
        <v>5</v>
      </c>
      <c r="AC176">
        <v>1.3698630136986299E-3</v>
      </c>
      <c r="AD176">
        <v>0</v>
      </c>
      <c r="AE176">
        <v>0</v>
      </c>
      <c r="AF176">
        <v>8680</v>
      </c>
      <c r="AG176">
        <v>0.9908675799086758</v>
      </c>
      <c r="AH176">
        <v>80</v>
      </c>
      <c r="AI176">
        <v>9.1324200913242004E-3</v>
      </c>
      <c r="AJ176">
        <v>0</v>
      </c>
      <c r="AK176">
        <v>0</v>
      </c>
      <c r="AL176">
        <v>9</v>
      </c>
      <c r="AM176">
        <v>2.4657534246575342E-3</v>
      </c>
      <c r="AN176">
        <v>3641</v>
      </c>
      <c r="AO176">
        <v>0.99753424657534251</v>
      </c>
      <c r="AP176">
        <v>132</v>
      </c>
      <c r="AQ176">
        <v>1.506849315068493E-2</v>
      </c>
      <c r="AR176">
        <v>332</v>
      </c>
      <c r="AS176">
        <v>3.7899543378995433E-2</v>
      </c>
      <c r="AT176">
        <v>8296</v>
      </c>
      <c r="AU176">
        <v>0.94703196347031959</v>
      </c>
      <c r="AV176">
        <v>0</v>
      </c>
      <c r="AW176">
        <v>0</v>
      </c>
      <c r="AX176">
        <v>1399</v>
      </c>
      <c r="AY176">
        <v>0.38328767123287671</v>
      </c>
      <c r="AZ176">
        <v>7361</v>
      </c>
      <c r="BA176">
        <v>0.84029680365296799</v>
      </c>
      <c r="BB176">
        <v>3</v>
      </c>
      <c r="BC176">
        <v>3.4246575342465748E-4</v>
      </c>
      <c r="BD176">
        <v>2843</v>
      </c>
      <c r="BE176">
        <v>0.32454337899543378</v>
      </c>
      <c r="BF176">
        <v>5914</v>
      </c>
      <c r="BG176">
        <v>0.6751141552511416</v>
      </c>
      <c r="BH176">
        <v>2806.27</v>
      </c>
      <c r="BI176">
        <v>764.09</v>
      </c>
      <c r="BJ176">
        <v>2303.87</v>
      </c>
      <c r="BK176">
        <v>41.605431340372348</v>
      </c>
      <c r="BL176">
        <v>13.93</v>
      </c>
      <c r="BM176">
        <v>82.79</v>
      </c>
      <c r="BN176">
        <v>8.81</v>
      </c>
    </row>
    <row r="177" spans="1:66" x14ac:dyDescent="0.3">
      <c r="A177" t="s">
        <v>4</v>
      </c>
      <c r="B177" t="s">
        <v>38</v>
      </c>
      <c r="C177" t="s">
        <v>155</v>
      </c>
      <c r="D177" t="s">
        <v>132</v>
      </c>
      <c r="E177" t="s">
        <v>66</v>
      </c>
      <c r="F177" t="s">
        <v>152</v>
      </c>
      <c r="G177" t="s">
        <v>136</v>
      </c>
      <c r="H177" t="s">
        <v>138</v>
      </c>
      <c r="K177">
        <v>3650</v>
      </c>
      <c r="L177">
        <v>24.1</v>
      </c>
      <c r="M177">
        <v>24.82</v>
      </c>
      <c r="N177">
        <v>22.09</v>
      </c>
      <c r="O177">
        <v>21.4</v>
      </c>
      <c r="P177">
        <v>24.82</v>
      </c>
      <c r="Q177">
        <v>24.82</v>
      </c>
      <c r="R177">
        <v>21.11</v>
      </c>
      <c r="S177">
        <v>20.97</v>
      </c>
      <c r="T177">
        <v>24.43</v>
      </c>
      <c r="U177">
        <v>24.81</v>
      </c>
      <c r="V177">
        <v>21.6</v>
      </c>
      <c r="W177">
        <v>21.18</v>
      </c>
      <c r="X177">
        <v>0</v>
      </c>
      <c r="Y177">
        <v>0</v>
      </c>
      <c r="Z177">
        <v>3650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8760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3650</v>
      </c>
      <c r="AO177">
        <v>1</v>
      </c>
      <c r="AP177">
        <v>0</v>
      </c>
      <c r="AQ177">
        <v>0</v>
      </c>
      <c r="AR177">
        <v>332</v>
      </c>
      <c r="AS177">
        <v>3.7899543378995433E-2</v>
      </c>
      <c r="AT177">
        <v>8428</v>
      </c>
      <c r="AU177">
        <v>0.96210045662100452</v>
      </c>
      <c r="AV177">
        <v>0</v>
      </c>
      <c r="AW177">
        <v>0</v>
      </c>
      <c r="AX177">
        <v>1007</v>
      </c>
      <c r="AY177">
        <v>0.2758904109589041</v>
      </c>
      <c r="AZ177">
        <v>7753</v>
      </c>
      <c r="BA177">
        <v>0.88504566210045665</v>
      </c>
      <c r="BB177">
        <v>0</v>
      </c>
      <c r="BC177">
        <v>0</v>
      </c>
      <c r="BD177">
        <v>3196</v>
      </c>
      <c r="BE177">
        <v>0.36484018264840179</v>
      </c>
      <c r="BF177">
        <v>5564</v>
      </c>
      <c r="BG177">
        <v>0.63515981735159821</v>
      </c>
      <c r="BH177">
        <v>0</v>
      </c>
      <c r="BI177">
        <v>0</v>
      </c>
      <c r="BJ177">
        <v>0</v>
      </c>
      <c r="BL177">
        <v>7.55</v>
      </c>
      <c r="BM177">
        <v>11.05</v>
      </c>
      <c r="BN177">
        <v>1.78</v>
      </c>
    </row>
    <row r="178" spans="1:66" x14ac:dyDescent="0.3">
      <c r="A178" t="s">
        <v>4</v>
      </c>
      <c r="B178" t="s">
        <v>39</v>
      </c>
      <c r="C178" t="s">
        <v>156</v>
      </c>
      <c r="D178" t="s">
        <v>132</v>
      </c>
      <c r="E178" t="s">
        <v>53</v>
      </c>
      <c r="F178" t="s">
        <v>152</v>
      </c>
      <c r="G178" t="s">
        <v>136</v>
      </c>
      <c r="H178" t="s">
        <v>139</v>
      </c>
      <c r="K178">
        <v>2920</v>
      </c>
      <c r="L178">
        <v>31.77</v>
      </c>
      <c r="M178">
        <v>31.77</v>
      </c>
      <c r="N178">
        <v>22.18</v>
      </c>
      <c r="O178">
        <v>20.329999999999998</v>
      </c>
      <c r="P178">
        <v>31.02</v>
      </c>
      <c r="Q178">
        <v>31.02</v>
      </c>
      <c r="R178">
        <v>22</v>
      </c>
      <c r="S178">
        <v>20.27</v>
      </c>
      <c r="T178">
        <v>31.22</v>
      </c>
      <c r="U178">
        <v>31.22</v>
      </c>
      <c r="V178">
        <v>22.09</v>
      </c>
      <c r="W178">
        <v>20.3</v>
      </c>
      <c r="X178">
        <v>351</v>
      </c>
      <c r="Y178">
        <v>0.1202054794520548</v>
      </c>
      <c r="Z178">
        <v>1815</v>
      </c>
      <c r="AA178">
        <v>0.62157534246575341</v>
      </c>
      <c r="AB178">
        <v>754</v>
      </c>
      <c r="AC178">
        <v>0.2582191780821918</v>
      </c>
      <c r="AD178">
        <v>529</v>
      </c>
      <c r="AE178">
        <v>6.0388127853881278E-2</v>
      </c>
      <c r="AF178">
        <v>5982</v>
      </c>
      <c r="AG178">
        <v>0.68287671232876712</v>
      </c>
      <c r="AH178">
        <v>2249</v>
      </c>
      <c r="AI178">
        <v>0.25673515981735162</v>
      </c>
      <c r="AJ178">
        <v>416</v>
      </c>
      <c r="AK178">
        <v>0.1424657534246575</v>
      </c>
      <c r="AL178">
        <v>346</v>
      </c>
      <c r="AM178">
        <v>0.11849315068493151</v>
      </c>
      <c r="AN178">
        <v>2158</v>
      </c>
      <c r="AO178">
        <v>0.739041095890411</v>
      </c>
      <c r="AP178">
        <v>623</v>
      </c>
      <c r="AQ178">
        <v>7.1118721461187209E-2</v>
      </c>
      <c r="AR178">
        <v>2311</v>
      </c>
      <c r="AS178">
        <v>0.26381278538812791</v>
      </c>
      <c r="AT178">
        <v>5826</v>
      </c>
      <c r="AU178">
        <v>0.66506849315068495</v>
      </c>
      <c r="AV178">
        <v>145</v>
      </c>
      <c r="AW178">
        <v>4.965753424657534E-2</v>
      </c>
      <c r="AX178">
        <v>1059</v>
      </c>
      <c r="AY178">
        <v>0.36267123287671232</v>
      </c>
      <c r="AZ178">
        <v>7556</v>
      </c>
      <c r="BA178">
        <v>0.86255707762557077</v>
      </c>
      <c r="BB178">
        <v>184</v>
      </c>
      <c r="BC178">
        <v>2.100456621004566E-2</v>
      </c>
      <c r="BD178">
        <v>5222</v>
      </c>
      <c r="BE178">
        <v>0.59611872146118716</v>
      </c>
      <c r="BF178">
        <v>3354</v>
      </c>
      <c r="BG178">
        <v>0.38287671232876708</v>
      </c>
      <c r="BH178">
        <v>6090.29</v>
      </c>
      <c r="BI178">
        <v>1126.1099999999999</v>
      </c>
      <c r="BJ178">
        <v>4418.99</v>
      </c>
      <c r="BK178">
        <v>45.343157287515062</v>
      </c>
      <c r="BL178">
        <v>0</v>
      </c>
      <c r="BM178">
        <v>0</v>
      </c>
      <c r="BN178">
        <v>0</v>
      </c>
    </row>
    <row r="179" spans="1:66" x14ac:dyDescent="0.3">
      <c r="A179" t="s">
        <v>4</v>
      </c>
      <c r="B179" t="s">
        <v>39</v>
      </c>
      <c r="C179" t="s">
        <v>156</v>
      </c>
      <c r="D179" t="s">
        <v>132</v>
      </c>
      <c r="E179" t="s">
        <v>54</v>
      </c>
      <c r="F179" t="s">
        <v>152</v>
      </c>
      <c r="G179" t="s">
        <v>136</v>
      </c>
      <c r="H179" t="s">
        <v>139</v>
      </c>
      <c r="K179">
        <v>2920</v>
      </c>
      <c r="L179">
        <v>24.09</v>
      </c>
      <c r="M179">
        <v>25.55</v>
      </c>
      <c r="N179">
        <v>22.91</v>
      </c>
      <c r="O179">
        <v>21.3</v>
      </c>
      <c r="P179">
        <v>26.56</v>
      </c>
      <c r="Q179">
        <v>26.56</v>
      </c>
      <c r="R179">
        <v>21.88</v>
      </c>
      <c r="S179">
        <v>20.78</v>
      </c>
      <c r="T179">
        <v>25.28</v>
      </c>
      <c r="U179">
        <v>25.63</v>
      </c>
      <c r="V179">
        <v>22.39</v>
      </c>
      <c r="W179">
        <v>21.04</v>
      </c>
      <c r="X179">
        <v>0</v>
      </c>
      <c r="Y179">
        <v>0</v>
      </c>
      <c r="Z179">
        <v>1298</v>
      </c>
      <c r="AA179">
        <v>0.44452054794520551</v>
      </c>
      <c r="AB179">
        <v>1622</v>
      </c>
      <c r="AC179">
        <v>0.55547945205479454</v>
      </c>
      <c r="AD179">
        <v>4</v>
      </c>
      <c r="AE179">
        <v>4.5662100456620998E-4</v>
      </c>
      <c r="AF179">
        <v>4605</v>
      </c>
      <c r="AG179">
        <v>0.52568493150684936</v>
      </c>
      <c r="AH179">
        <v>4151</v>
      </c>
      <c r="AI179">
        <v>0.47385844748858452</v>
      </c>
      <c r="AJ179">
        <v>0</v>
      </c>
      <c r="AK179">
        <v>0</v>
      </c>
      <c r="AL179">
        <v>4</v>
      </c>
      <c r="AM179">
        <v>1.3698630136986299E-3</v>
      </c>
      <c r="AN179">
        <v>2916</v>
      </c>
      <c r="AO179">
        <v>0.99863013698630132</v>
      </c>
      <c r="AP179">
        <v>0</v>
      </c>
      <c r="AQ179">
        <v>0</v>
      </c>
      <c r="AR179">
        <v>934</v>
      </c>
      <c r="AS179">
        <v>0.10662100456621</v>
      </c>
      <c r="AT179">
        <v>7826</v>
      </c>
      <c r="AU179">
        <v>0.89337899543378996</v>
      </c>
      <c r="AV179">
        <v>0</v>
      </c>
      <c r="AW179">
        <v>0</v>
      </c>
      <c r="AX179">
        <v>436</v>
      </c>
      <c r="AY179">
        <v>0.14931506849315071</v>
      </c>
      <c r="AZ179">
        <v>8324</v>
      </c>
      <c r="BA179">
        <v>0.95022831050228307</v>
      </c>
      <c r="BB179">
        <v>0</v>
      </c>
      <c r="BC179">
        <v>0</v>
      </c>
      <c r="BD179">
        <v>3400</v>
      </c>
      <c r="BE179">
        <v>0.38812785388127852</v>
      </c>
      <c r="BF179">
        <v>5360</v>
      </c>
      <c r="BG179">
        <v>0.61187214611872143</v>
      </c>
      <c r="BH179">
        <v>1408.49</v>
      </c>
      <c r="BI179">
        <v>706.17</v>
      </c>
      <c r="BJ179">
        <v>1215.1300000000001</v>
      </c>
      <c r="BK179">
        <v>31.248410024891871</v>
      </c>
      <c r="BL179">
        <v>249.97</v>
      </c>
      <c r="BM179">
        <v>24.56</v>
      </c>
      <c r="BN179">
        <v>28.05</v>
      </c>
    </row>
    <row r="180" spans="1:66" x14ac:dyDescent="0.3">
      <c r="A180" t="s">
        <v>4</v>
      </c>
      <c r="B180" t="s">
        <v>39</v>
      </c>
      <c r="C180" t="s">
        <v>156</v>
      </c>
      <c r="D180" t="s">
        <v>132</v>
      </c>
      <c r="E180" t="s">
        <v>57</v>
      </c>
      <c r="F180" t="s">
        <v>152</v>
      </c>
      <c r="G180" t="s">
        <v>136</v>
      </c>
      <c r="H180" t="s">
        <v>139</v>
      </c>
      <c r="K180">
        <v>2920</v>
      </c>
      <c r="L180">
        <v>24.02</v>
      </c>
      <c r="M180">
        <v>24.86</v>
      </c>
      <c r="N180">
        <v>23.43</v>
      </c>
      <c r="O180">
        <v>21.87</v>
      </c>
      <c r="P180">
        <v>27.86</v>
      </c>
      <c r="Q180">
        <v>27.86</v>
      </c>
      <c r="R180">
        <v>22.37</v>
      </c>
      <c r="S180">
        <v>21.21</v>
      </c>
      <c r="T180">
        <v>25.93</v>
      </c>
      <c r="U180">
        <v>25.93</v>
      </c>
      <c r="V180">
        <v>22.9</v>
      </c>
      <c r="W180">
        <v>21.54</v>
      </c>
      <c r="X180">
        <v>0</v>
      </c>
      <c r="Y180">
        <v>0</v>
      </c>
      <c r="Z180">
        <v>846</v>
      </c>
      <c r="AA180">
        <v>0.28972602739726028</v>
      </c>
      <c r="AB180">
        <v>2074</v>
      </c>
      <c r="AC180">
        <v>0.71027397260273972</v>
      </c>
      <c r="AD180">
        <v>6</v>
      </c>
      <c r="AE180">
        <v>6.8493150684931507E-4</v>
      </c>
      <c r="AF180">
        <v>3799</v>
      </c>
      <c r="AG180">
        <v>0.43367579908675802</v>
      </c>
      <c r="AH180">
        <v>4955</v>
      </c>
      <c r="AI180">
        <v>0.56563926940639264</v>
      </c>
      <c r="AJ180">
        <v>0</v>
      </c>
      <c r="AK180">
        <v>0</v>
      </c>
      <c r="AL180">
        <v>1</v>
      </c>
      <c r="AM180">
        <v>3.4246575342465748E-4</v>
      </c>
      <c r="AN180">
        <v>2919</v>
      </c>
      <c r="AO180">
        <v>0.99965753424657533</v>
      </c>
      <c r="AP180">
        <v>0</v>
      </c>
      <c r="AQ180">
        <v>0</v>
      </c>
      <c r="AR180">
        <v>463</v>
      </c>
      <c r="AS180">
        <v>5.2853881278538822E-2</v>
      </c>
      <c r="AT180">
        <v>8297</v>
      </c>
      <c r="AU180">
        <v>0.94714611872146115</v>
      </c>
      <c r="AV180">
        <v>0</v>
      </c>
      <c r="AW180">
        <v>0</v>
      </c>
      <c r="AX180">
        <v>171</v>
      </c>
      <c r="AY180">
        <v>5.8561643835616441E-2</v>
      </c>
      <c r="AZ180">
        <v>8589</v>
      </c>
      <c r="BA180">
        <v>0.98047945205479448</v>
      </c>
      <c r="BB180">
        <v>0</v>
      </c>
      <c r="BC180">
        <v>0</v>
      </c>
      <c r="BD180">
        <v>2432</v>
      </c>
      <c r="BE180">
        <v>0.27762557077625571</v>
      </c>
      <c r="BF180">
        <v>6328</v>
      </c>
      <c r="BG180">
        <v>0.72237442922374429</v>
      </c>
      <c r="BH180">
        <v>1206.93</v>
      </c>
      <c r="BI180">
        <v>566.04</v>
      </c>
      <c r="BJ180">
        <v>940.18</v>
      </c>
      <c r="BK180">
        <v>39.082545144404243</v>
      </c>
      <c r="BL180">
        <v>311.38</v>
      </c>
      <c r="BM180">
        <v>3.49</v>
      </c>
      <c r="BN180">
        <v>32.26</v>
      </c>
    </row>
    <row r="181" spans="1:66" x14ac:dyDescent="0.3">
      <c r="A181" t="s">
        <v>4</v>
      </c>
      <c r="B181" t="s">
        <v>39</v>
      </c>
      <c r="C181" t="s">
        <v>156</v>
      </c>
      <c r="D181" t="s">
        <v>132</v>
      </c>
      <c r="E181" t="s">
        <v>60</v>
      </c>
      <c r="F181" t="s">
        <v>152</v>
      </c>
      <c r="G181" t="s">
        <v>136</v>
      </c>
      <c r="H181" t="s">
        <v>139</v>
      </c>
      <c r="K181">
        <v>2920</v>
      </c>
      <c r="L181">
        <v>24.02</v>
      </c>
      <c r="M181">
        <v>24.96</v>
      </c>
      <c r="N181">
        <v>23.5</v>
      </c>
      <c r="O181">
        <v>21.9</v>
      </c>
      <c r="P181">
        <v>28.14</v>
      </c>
      <c r="Q181">
        <v>28.14</v>
      </c>
      <c r="R181">
        <v>22.6</v>
      </c>
      <c r="S181">
        <v>21.29</v>
      </c>
      <c r="T181">
        <v>26.07</v>
      </c>
      <c r="U181">
        <v>26.07</v>
      </c>
      <c r="V181">
        <v>23.05</v>
      </c>
      <c r="W181">
        <v>21.6</v>
      </c>
      <c r="X181">
        <v>2775</v>
      </c>
      <c r="Y181">
        <v>0.95034246575342463</v>
      </c>
      <c r="Z181">
        <v>0</v>
      </c>
      <c r="AA181">
        <v>0</v>
      </c>
      <c r="AB181">
        <v>145</v>
      </c>
      <c r="AC181">
        <v>4.965753424657534E-2</v>
      </c>
      <c r="AD181">
        <v>7574</v>
      </c>
      <c r="AE181">
        <v>0.86461187214611868</v>
      </c>
      <c r="AF181">
        <v>0</v>
      </c>
      <c r="AG181">
        <v>0</v>
      </c>
      <c r="AH181">
        <v>1186</v>
      </c>
      <c r="AI181">
        <v>0.1353881278538813</v>
      </c>
      <c r="AJ181">
        <v>1</v>
      </c>
      <c r="AK181">
        <v>3.4246575342465748E-4</v>
      </c>
      <c r="AL181">
        <v>0</v>
      </c>
      <c r="AM181">
        <v>0</v>
      </c>
      <c r="AN181">
        <v>2919</v>
      </c>
      <c r="AO181">
        <v>0.99965753424657533</v>
      </c>
      <c r="AP181">
        <v>1</v>
      </c>
      <c r="AQ181">
        <v>1.1415525114155249E-4</v>
      </c>
      <c r="AR181">
        <v>470</v>
      </c>
      <c r="AS181">
        <v>5.3652968036529677E-2</v>
      </c>
      <c r="AT181">
        <v>8289</v>
      </c>
      <c r="AU181">
        <v>0.94623287671232881</v>
      </c>
      <c r="AV181">
        <v>0</v>
      </c>
      <c r="AW181">
        <v>0</v>
      </c>
      <c r="AX181">
        <v>133</v>
      </c>
      <c r="AY181">
        <v>4.5547945205479452E-2</v>
      </c>
      <c r="AZ181">
        <v>8627</v>
      </c>
      <c r="BA181">
        <v>0.98481735159817352</v>
      </c>
      <c r="BB181">
        <v>0</v>
      </c>
      <c r="BC181">
        <v>0</v>
      </c>
      <c r="BD181">
        <v>2391</v>
      </c>
      <c r="BE181">
        <v>0.27294520547945211</v>
      </c>
      <c r="BF181">
        <v>6369</v>
      </c>
      <c r="BG181">
        <v>0.727054794520548</v>
      </c>
      <c r="BH181">
        <v>1418.73</v>
      </c>
      <c r="BI181">
        <v>580.76</v>
      </c>
      <c r="BJ181">
        <v>1132.44</v>
      </c>
      <c r="BK181">
        <v>39.193495528884071</v>
      </c>
      <c r="BL181">
        <v>325.73</v>
      </c>
      <c r="BM181">
        <v>3</v>
      </c>
      <c r="BN181">
        <v>34.619999999999997</v>
      </c>
    </row>
    <row r="182" spans="1:66" x14ac:dyDescent="0.3">
      <c r="A182" t="s">
        <v>4</v>
      </c>
      <c r="B182" t="s">
        <v>39</v>
      </c>
      <c r="C182" t="s">
        <v>156</v>
      </c>
      <c r="D182" t="s">
        <v>132</v>
      </c>
      <c r="E182" t="s">
        <v>61</v>
      </c>
      <c r="F182" t="s">
        <v>152</v>
      </c>
      <c r="G182" t="s">
        <v>136</v>
      </c>
      <c r="H182" t="s">
        <v>139</v>
      </c>
      <c r="K182">
        <v>3650</v>
      </c>
      <c r="L182">
        <v>24.1</v>
      </c>
      <c r="M182">
        <v>27.39</v>
      </c>
      <c r="N182">
        <v>21.91</v>
      </c>
      <c r="O182">
        <v>21.6</v>
      </c>
      <c r="P182">
        <v>25.6</v>
      </c>
      <c r="Q182">
        <v>27.02</v>
      </c>
      <c r="R182">
        <v>20.87</v>
      </c>
      <c r="S182">
        <v>21.11</v>
      </c>
      <c r="T182">
        <v>24.85</v>
      </c>
      <c r="U182">
        <v>27.2</v>
      </c>
      <c r="V182">
        <v>21.39</v>
      </c>
      <c r="W182">
        <v>21.35</v>
      </c>
      <c r="X182">
        <v>0</v>
      </c>
      <c r="Y182">
        <v>0</v>
      </c>
      <c r="Z182">
        <v>3647</v>
      </c>
      <c r="AA182">
        <v>0.99917808219178084</v>
      </c>
      <c r="AB182">
        <v>3</v>
      </c>
      <c r="AC182">
        <v>8.2191780821917813E-4</v>
      </c>
      <c r="AD182">
        <v>0</v>
      </c>
      <c r="AE182">
        <v>0</v>
      </c>
      <c r="AF182">
        <v>8753</v>
      </c>
      <c r="AG182">
        <v>0.9992009132420091</v>
      </c>
      <c r="AH182">
        <v>7</v>
      </c>
      <c r="AI182">
        <v>7.9908675799086762E-4</v>
      </c>
      <c r="AJ182">
        <v>0</v>
      </c>
      <c r="AK182">
        <v>0</v>
      </c>
      <c r="AL182">
        <v>1</v>
      </c>
      <c r="AM182">
        <v>2.7397260273972601E-4</v>
      </c>
      <c r="AN182">
        <v>3649</v>
      </c>
      <c r="AO182">
        <v>0.99972602739726024</v>
      </c>
      <c r="AP182">
        <v>11</v>
      </c>
      <c r="AQ182">
        <v>1.255707762557078E-3</v>
      </c>
      <c r="AR182">
        <v>323</v>
      </c>
      <c r="AS182">
        <v>3.6872146118721458E-2</v>
      </c>
      <c r="AT182">
        <v>8426</v>
      </c>
      <c r="AU182">
        <v>0.96187214611872152</v>
      </c>
      <c r="AV182">
        <v>0</v>
      </c>
      <c r="AW182">
        <v>0</v>
      </c>
      <c r="AX182">
        <v>1226</v>
      </c>
      <c r="AY182">
        <v>0.3358904109589041</v>
      </c>
      <c r="AZ182">
        <v>7534</v>
      </c>
      <c r="BA182">
        <v>0.86004566210045663</v>
      </c>
      <c r="BB182">
        <v>0</v>
      </c>
      <c r="BC182">
        <v>0</v>
      </c>
      <c r="BD182">
        <v>2929</v>
      </c>
      <c r="BE182">
        <v>0.33436073059360732</v>
      </c>
      <c r="BF182">
        <v>5831</v>
      </c>
      <c r="BG182">
        <v>0.66563926940639273</v>
      </c>
      <c r="BH182">
        <v>1494.25</v>
      </c>
      <c r="BI182">
        <v>484.39</v>
      </c>
      <c r="BJ182">
        <v>1184.95</v>
      </c>
      <c r="BK182">
        <v>38.916895725031353</v>
      </c>
      <c r="BL182">
        <v>14.76</v>
      </c>
      <c r="BM182">
        <v>47.62</v>
      </c>
      <c r="BN182">
        <v>5.77</v>
      </c>
    </row>
    <row r="183" spans="1:66" x14ac:dyDescent="0.3">
      <c r="A183" t="s">
        <v>4</v>
      </c>
      <c r="B183" t="s">
        <v>39</v>
      </c>
      <c r="C183" t="s">
        <v>156</v>
      </c>
      <c r="D183" t="s">
        <v>132</v>
      </c>
      <c r="E183" t="s">
        <v>64</v>
      </c>
      <c r="F183" t="s">
        <v>152</v>
      </c>
      <c r="G183" t="s">
        <v>136</v>
      </c>
      <c r="H183" t="s">
        <v>139</v>
      </c>
      <c r="K183">
        <v>3650</v>
      </c>
      <c r="L183">
        <v>24.1</v>
      </c>
      <c r="M183">
        <v>27.4</v>
      </c>
      <c r="N183">
        <v>21.91</v>
      </c>
      <c r="O183">
        <v>21.6</v>
      </c>
      <c r="P183">
        <v>25.61</v>
      </c>
      <c r="Q183">
        <v>27.02</v>
      </c>
      <c r="R183">
        <v>20.87</v>
      </c>
      <c r="S183">
        <v>21.12</v>
      </c>
      <c r="T183">
        <v>24.86</v>
      </c>
      <c r="U183">
        <v>27.21</v>
      </c>
      <c r="V183">
        <v>21.39</v>
      </c>
      <c r="W183">
        <v>21.36</v>
      </c>
      <c r="X183">
        <v>0</v>
      </c>
      <c r="Y183">
        <v>0</v>
      </c>
      <c r="Z183">
        <v>3647</v>
      </c>
      <c r="AA183">
        <v>0.99917808219178084</v>
      </c>
      <c r="AB183">
        <v>3</v>
      </c>
      <c r="AC183">
        <v>8.2191780821917813E-4</v>
      </c>
      <c r="AD183">
        <v>0</v>
      </c>
      <c r="AE183">
        <v>0</v>
      </c>
      <c r="AF183">
        <v>8753</v>
      </c>
      <c r="AG183">
        <v>0.9992009132420091</v>
      </c>
      <c r="AH183">
        <v>7</v>
      </c>
      <c r="AI183">
        <v>7.9908675799086762E-4</v>
      </c>
      <c r="AJ183">
        <v>0</v>
      </c>
      <c r="AK183">
        <v>0</v>
      </c>
      <c r="AL183">
        <v>1</v>
      </c>
      <c r="AM183">
        <v>2.7397260273972601E-4</v>
      </c>
      <c r="AN183">
        <v>3649</v>
      </c>
      <c r="AO183">
        <v>0.99972602739726024</v>
      </c>
      <c r="AP183">
        <v>11</v>
      </c>
      <c r="AQ183">
        <v>1.255707762557078E-3</v>
      </c>
      <c r="AR183">
        <v>322</v>
      </c>
      <c r="AS183">
        <v>3.6757990867579908E-2</v>
      </c>
      <c r="AT183">
        <v>8427</v>
      </c>
      <c r="AU183">
        <v>0.96198630136986296</v>
      </c>
      <c r="AV183">
        <v>0</v>
      </c>
      <c r="AW183">
        <v>0</v>
      </c>
      <c r="AX183">
        <v>1218</v>
      </c>
      <c r="AY183">
        <v>0.33369863013698631</v>
      </c>
      <c r="AZ183">
        <v>7542</v>
      </c>
      <c r="BA183">
        <v>0.86095890410958908</v>
      </c>
      <c r="BB183">
        <v>0</v>
      </c>
      <c r="BC183">
        <v>0</v>
      </c>
      <c r="BD183">
        <v>2925</v>
      </c>
      <c r="BE183">
        <v>0.3339041095890411</v>
      </c>
      <c r="BF183">
        <v>5835</v>
      </c>
      <c r="BG183">
        <v>0.66609589041095896</v>
      </c>
      <c r="BH183">
        <v>1504.51</v>
      </c>
      <c r="BI183">
        <v>488.52</v>
      </c>
      <c r="BJ183">
        <v>1199.07</v>
      </c>
      <c r="BK183">
        <v>38.895548834524448</v>
      </c>
      <c r="BL183">
        <v>15.16</v>
      </c>
      <c r="BM183">
        <v>47.7</v>
      </c>
      <c r="BN183">
        <v>5.83</v>
      </c>
    </row>
    <row r="184" spans="1:66" x14ac:dyDescent="0.3">
      <c r="A184" t="s">
        <v>4</v>
      </c>
      <c r="B184" t="s">
        <v>39</v>
      </c>
      <c r="C184" t="s">
        <v>156</v>
      </c>
      <c r="D184" t="s">
        <v>132</v>
      </c>
      <c r="E184" t="s">
        <v>65</v>
      </c>
      <c r="F184" t="s">
        <v>152</v>
      </c>
      <c r="G184" t="s">
        <v>136</v>
      </c>
      <c r="H184" t="s">
        <v>139</v>
      </c>
      <c r="K184">
        <v>3650</v>
      </c>
      <c r="L184">
        <v>24.14</v>
      </c>
      <c r="M184">
        <v>28.34</v>
      </c>
      <c r="N184">
        <v>21.69</v>
      </c>
      <c r="O184">
        <v>21.74</v>
      </c>
      <c r="P184">
        <v>26.06</v>
      </c>
      <c r="Q184">
        <v>27.99</v>
      </c>
      <c r="R184">
        <v>20.6</v>
      </c>
      <c r="S184">
        <v>21.22</v>
      </c>
      <c r="T184">
        <v>25.1</v>
      </c>
      <c r="U184">
        <v>28.17</v>
      </c>
      <c r="V184">
        <v>21.14</v>
      </c>
      <c r="W184">
        <v>21.48</v>
      </c>
      <c r="X184">
        <v>0</v>
      </c>
      <c r="Y184">
        <v>0</v>
      </c>
      <c r="Z184">
        <v>3645</v>
      </c>
      <c r="AA184">
        <v>0.99863013698630132</v>
      </c>
      <c r="AB184">
        <v>5</v>
      </c>
      <c r="AC184">
        <v>1.3698630136986299E-3</v>
      </c>
      <c r="AD184">
        <v>0</v>
      </c>
      <c r="AE184">
        <v>0</v>
      </c>
      <c r="AF184">
        <v>8703</v>
      </c>
      <c r="AG184">
        <v>0.99349315068493149</v>
      </c>
      <c r="AH184">
        <v>57</v>
      </c>
      <c r="AI184">
        <v>6.5068493150684933E-3</v>
      </c>
      <c r="AJ184">
        <v>0</v>
      </c>
      <c r="AK184">
        <v>0</v>
      </c>
      <c r="AL184">
        <v>10</v>
      </c>
      <c r="AM184">
        <v>2.7397260273972599E-3</v>
      </c>
      <c r="AN184">
        <v>3640</v>
      </c>
      <c r="AO184">
        <v>0.99726027397260275</v>
      </c>
      <c r="AP184">
        <v>97</v>
      </c>
      <c r="AQ184">
        <v>1.1073059360730589E-2</v>
      </c>
      <c r="AR184">
        <v>339</v>
      </c>
      <c r="AS184">
        <v>3.8698630136986302E-2</v>
      </c>
      <c r="AT184">
        <v>8324</v>
      </c>
      <c r="AU184">
        <v>0.95022831050228307</v>
      </c>
      <c r="AV184">
        <v>0</v>
      </c>
      <c r="AW184">
        <v>0</v>
      </c>
      <c r="AX184">
        <v>1412</v>
      </c>
      <c r="AY184">
        <v>0.38684931506849313</v>
      </c>
      <c r="AZ184">
        <v>7348</v>
      </c>
      <c r="BA184">
        <v>0.83881278538812787</v>
      </c>
      <c r="BB184">
        <v>0</v>
      </c>
      <c r="BC184">
        <v>0</v>
      </c>
      <c r="BD184">
        <v>2892</v>
      </c>
      <c r="BE184">
        <v>0.33013698630136978</v>
      </c>
      <c r="BF184">
        <v>5868</v>
      </c>
      <c r="BG184">
        <v>0.66986301369863011</v>
      </c>
      <c r="BH184">
        <v>2591.6799999999998</v>
      </c>
      <c r="BI184">
        <v>748.91</v>
      </c>
      <c r="BJ184">
        <v>2116.1799999999998</v>
      </c>
      <c r="BK184">
        <v>39.324848894519889</v>
      </c>
      <c r="BL184">
        <v>12.88</v>
      </c>
      <c r="BM184">
        <v>81.86</v>
      </c>
      <c r="BN184">
        <v>8.6199999999999992</v>
      </c>
    </row>
    <row r="185" spans="1:66" x14ac:dyDescent="0.3">
      <c r="A185" t="s">
        <v>4</v>
      </c>
      <c r="B185" t="s">
        <v>39</v>
      </c>
      <c r="C185" t="s">
        <v>156</v>
      </c>
      <c r="D185" t="s">
        <v>132</v>
      </c>
      <c r="E185" t="s">
        <v>66</v>
      </c>
      <c r="F185" t="s">
        <v>152</v>
      </c>
      <c r="G185" t="s">
        <v>136</v>
      </c>
      <c r="H185" t="s">
        <v>139</v>
      </c>
      <c r="K185">
        <v>3650</v>
      </c>
      <c r="L185">
        <v>24.1</v>
      </c>
      <c r="M185">
        <v>24.77</v>
      </c>
      <c r="N185">
        <v>22.08</v>
      </c>
      <c r="O185">
        <v>21.38</v>
      </c>
      <c r="P185">
        <v>24.78</v>
      </c>
      <c r="Q185">
        <v>24.78</v>
      </c>
      <c r="R185">
        <v>21.09</v>
      </c>
      <c r="S185">
        <v>20.95</v>
      </c>
      <c r="T185">
        <v>24.41</v>
      </c>
      <c r="U185">
        <v>24.77</v>
      </c>
      <c r="V185">
        <v>21.59</v>
      </c>
      <c r="W185">
        <v>21.17</v>
      </c>
      <c r="X185">
        <v>0</v>
      </c>
      <c r="Y185">
        <v>0</v>
      </c>
      <c r="Z185">
        <v>3650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8760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3650</v>
      </c>
      <c r="AO185">
        <v>1</v>
      </c>
      <c r="AP185">
        <v>0</v>
      </c>
      <c r="AQ185">
        <v>0</v>
      </c>
      <c r="AR185">
        <v>336</v>
      </c>
      <c r="AS185">
        <v>3.8356164383561653E-2</v>
      </c>
      <c r="AT185">
        <v>8424</v>
      </c>
      <c r="AU185">
        <v>0.9616438356164384</v>
      </c>
      <c r="AV185">
        <v>0</v>
      </c>
      <c r="AW185">
        <v>0</v>
      </c>
      <c r="AX185">
        <v>1018</v>
      </c>
      <c r="AY185">
        <v>0.2789041095890411</v>
      </c>
      <c r="AZ185">
        <v>7742</v>
      </c>
      <c r="BA185">
        <v>0.88378995433789953</v>
      </c>
      <c r="BB185">
        <v>0</v>
      </c>
      <c r="BC185">
        <v>0</v>
      </c>
      <c r="BD185">
        <v>3219</v>
      </c>
      <c r="BE185">
        <v>0.36746575342465748</v>
      </c>
      <c r="BF185">
        <v>5541</v>
      </c>
      <c r="BG185">
        <v>0.63253424657534252</v>
      </c>
      <c r="BH185">
        <v>0</v>
      </c>
      <c r="BI185">
        <v>0</v>
      </c>
      <c r="BJ185">
        <v>0</v>
      </c>
      <c r="BL185">
        <v>7.23</v>
      </c>
      <c r="BM185">
        <v>11.22</v>
      </c>
      <c r="BN185">
        <v>1.76</v>
      </c>
    </row>
    <row r="186" spans="1:66" x14ac:dyDescent="0.3">
      <c r="A186" t="s">
        <v>4</v>
      </c>
      <c r="B186" t="s">
        <v>40</v>
      </c>
      <c r="C186" t="s">
        <v>157</v>
      </c>
      <c r="D186" t="s">
        <v>132</v>
      </c>
      <c r="E186" t="s">
        <v>53</v>
      </c>
      <c r="F186" t="s">
        <v>152</v>
      </c>
      <c r="G186" t="s">
        <v>140</v>
      </c>
      <c r="H186" t="s">
        <v>135</v>
      </c>
      <c r="K186">
        <v>2920</v>
      </c>
      <c r="L186">
        <v>31.88</v>
      </c>
      <c r="M186">
        <v>31.88</v>
      </c>
      <c r="N186">
        <v>22.3</v>
      </c>
      <c r="O186">
        <v>20.38</v>
      </c>
      <c r="P186">
        <v>31.66</v>
      </c>
      <c r="Q186">
        <v>31.66</v>
      </c>
      <c r="R186">
        <v>22.58</v>
      </c>
      <c r="S186">
        <v>20.5</v>
      </c>
      <c r="T186">
        <v>31.44</v>
      </c>
      <c r="U186">
        <v>31.44</v>
      </c>
      <c r="V186">
        <v>22.44</v>
      </c>
      <c r="W186">
        <v>20.440000000000001</v>
      </c>
      <c r="X186">
        <v>440</v>
      </c>
      <c r="Y186">
        <v>0.15068493150684931</v>
      </c>
      <c r="Z186">
        <v>1731</v>
      </c>
      <c r="AA186">
        <v>0.59280821917808224</v>
      </c>
      <c r="AB186">
        <v>749</v>
      </c>
      <c r="AC186">
        <v>0.25650684931506851</v>
      </c>
      <c r="AD186">
        <v>620</v>
      </c>
      <c r="AE186">
        <v>7.0776255707762553E-2</v>
      </c>
      <c r="AF186">
        <v>5871</v>
      </c>
      <c r="AG186">
        <v>0.67020547945205478</v>
      </c>
      <c r="AH186">
        <v>2269</v>
      </c>
      <c r="AI186">
        <v>0.25901826484018259</v>
      </c>
      <c r="AJ186">
        <v>528</v>
      </c>
      <c r="AK186">
        <v>0.18082191780821921</v>
      </c>
      <c r="AL186">
        <v>302</v>
      </c>
      <c r="AM186">
        <v>0.10342465753424659</v>
      </c>
      <c r="AN186">
        <v>2090</v>
      </c>
      <c r="AO186">
        <v>0.71575342465753422</v>
      </c>
      <c r="AP186">
        <v>734</v>
      </c>
      <c r="AQ186">
        <v>8.3789954337899542E-2</v>
      </c>
      <c r="AR186">
        <v>2237</v>
      </c>
      <c r="AS186">
        <v>0.25536529680365289</v>
      </c>
      <c r="AT186">
        <v>5789</v>
      </c>
      <c r="AU186">
        <v>0.66084474885844746</v>
      </c>
      <c r="AV186">
        <v>221</v>
      </c>
      <c r="AW186">
        <v>7.5684931506849309E-2</v>
      </c>
      <c r="AX186">
        <v>967</v>
      </c>
      <c r="AY186">
        <v>0.33116438356164379</v>
      </c>
      <c r="AZ186">
        <v>7572</v>
      </c>
      <c r="BA186">
        <v>0.86438356164383556</v>
      </c>
      <c r="BB186">
        <v>263</v>
      </c>
      <c r="BC186">
        <v>3.0022831050228311E-2</v>
      </c>
      <c r="BD186">
        <v>5096</v>
      </c>
      <c r="BE186">
        <v>0.58173515981735158</v>
      </c>
      <c r="BF186">
        <v>3401</v>
      </c>
      <c r="BG186">
        <v>0.38824200913242007</v>
      </c>
      <c r="BH186">
        <v>12262.35</v>
      </c>
      <c r="BI186">
        <v>1259.3</v>
      </c>
      <c r="BJ186">
        <v>14926.39</v>
      </c>
      <c r="BK186">
        <v>35.274789480500978</v>
      </c>
      <c r="BL186">
        <v>0</v>
      </c>
      <c r="BM186">
        <v>0</v>
      </c>
      <c r="BN186">
        <v>0</v>
      </c>
    </row>
    <row r="187" spans="1:66" x14ac:dyDescent="0.3">
      <c r="A187" t="s">
        <v>4</v>
      </c>
      <c r="B187" t="s">
        <v>40</v>
      </c>
      <c r="C187" t="s">
        <v>157</v>
      </c>
      <c r="D187" t="s">
        <v>132</v>
      </c>
      <c r="E187" t="s">
        <v>54</v>
      </c>
      <c r="F187" t="s">
        <v>152</v>
      </c>
      <c r="G187" t="s">
        <v>140</v>
      </c>
      <c r="H187" t="s">
        <v>135</v>
      </c>
      <c r="K187">
        <v>2920</v>
      </c>
      <c r="L187">
        <v>24.1</v>
      </c>
      <c r="M187">
        <v>25.69</v>
      </c>
      <c r="N187">
        <v>23.02</v>
      </c>
      <c r="O187">
        <v>21.38</v>
      </c>
      <c r="P187">
        <v>26.79</v>
      </c>
      <c r="Q187">
        <v>26.79</v>
      </c>
      <c r="R187">
        <v>22.12</v>
      </c>
      <c r="S187">
        <v>20.92</v>
      </c>
      <c r="T187">
        <v>25.4</v>
      </c>
      <c r="U187">
        <v>25.79</v>
      </c>
      <c r="V187">
        <v>22.57</v>
      </c>
      <c r="W187">
        <v>21.15</v>
      </c>
      <c r="X187">
        <v>0</v>
      </c>
      <c r="Y187">
        <v>0</v>
      </c>
      <c r="Z187">
        <v>1199</v>
      </c>
      <c r="AA187">
        <v>0.4106164383561644</v>
      </c>
      <c r="AB187">
        <v>1721</v>
      </c>
      <c r="AC187">
        <v>0.58938356164383565</v>
      </c>
      <c r="AD187">
        <v>5</v>
      </c>
      <c r="AE187">
        <v>5.7077625570776253E-4</v>
      </c>
      <c r="AF187">
        <v>4461</v>
      </c>
      <c r="AG187">
        <v>0.50924657534246576</v>
      </c>
      <c r="AH187">
        <v>4294</v>
      </c>
      <c r="AI187">
        <v>0.49018264840182652</v>
      </c>
      <c r="AJ187">
        <v>0</v>
      </c>
      <c r="AK187">
        <v>0</v>
      </c>
      <c r="AL187">
        <v>3</v>
      </c>
      <c r="AM187">
        <v>1.0273972602739729E-3</v>
      </c>
      <c r="AN187">
        <v>2917</v>
      </c>
      <c r="AO187">
        <v>0.99897260273972599</v>
      </c>
      <c r="AP187">
        <v>0</v>
      </c>
      <c r="AQ187">
        <v>0</v>
      </c>
      <c r="AR187">
        <v>907</v>
      </c>
      <c r="AS187">
        <v>0.1035388127853881</v>
      </c>
      <c r="AT187">
        <v>7853</v>
      </c>
      <c r="AU187">
        <v>0.89646118721461188</v>
      </c>
      <c r="AV187">
        <v>0</v>
      </c>
      <c r="AW187">
        <v>0</v>
      </c>
      <c r="AX187">
        <v>361</v>
      </c>
      <c r="AY187">
        <v>0.1236301369863014</v>
      </c>
      <c r="AZ187">
        <v>8399</v>
      </c>
      <c r="BA187">
        <v>0.9587899543378996</v>
      </c>
      <c r="BB187">
        <v>0</v>
      </c>
      <c r="BC187">
        <v>0</v>
      </c>
      <c r="BD187">
        <v>3239</v>
      </c>
      <c r="BE187">
        <v>0.36974885844748862</v>
      </c>
      <c r="BF187">
        <v>5521</v>
      </c>
      <c r="BG187">
        <v>0.63025114155251138</v>
      </c>
      <c r="BH187">
        <v>1903.59</v>
      </c>
      <c r="BI187">
        <v>713.29</v>
      </c>
      <c r="BJ187">
        <v>2195.0700000000002</v>
      </c>
      <c r="BK187">
        <v>29.6706660136627</v>
      </c>
      <c r="BL187">
        <v>281.88</v>
      </c>
      <c r="BM187">
        <v>19.59</v>
      </c>
      <c r="BN187">
        <v>31.14</v>
      </c>
    </row>
    <row r="188" spans="1:66" x14ac:dyDescent="0.3">
      <c r="A188" t="s">
        <v>4</v>
      </c>
      <c r="B188" t="s">
        <v>40</v>
      </c>
      <c r="C188" t="s">
        <v>157</v>
      </c>
      <c r="D188" t="s">
        <v>132</v>
      </c>
      <c r="E188" t="s">
        <v>57</v>
      </c>
      <c r="F188" t="s">
        <v>152</v>
      </c>
      <c r="G188" t="s">
        <v>140</v>
      </c>
      <c r="H188" t="s">
        <v>135</v>
      </c>
      <c r="K188">
        <v>2920</v>
      </c>
      <c r="L188">
        <v>24.04</v>
      </c>
      <c r="M188">
        <v>25.52</v>
      </c>
      <c r="N188">
        <v>23.69</v>
      </c>
      <c r="O188">
        <v>22.07</v>
      </c>
      <c r="P188">
        <v>30.7</v>
      </c>
      <c r="Q188">
        <v>30.7</v>
      </c>
      <c r="R188">
        <v>23.9</v>
      </c>
      <c r="S188">
        <v>21.9</v>
      </c>
      <c r="T188">
        <v>27.35</v>
      </c>
      <c r="U188">
        <v>27.35</v>
      </c>
      <c r="V188">
        <v>23.79</v>
      </c>
      <c r="W188">
        <v>21.99</v>
      </c>
      <c r="X188">
        <v>12</v>
      </c>
      <c r="Y188">
        <v>4.10958904109589E-3</v>
      </c>
      <c r="Z188">
        <v>476</v>
      </c>
      <c r="AA188">
        <v>0.16301369863013701</v>
      </c>
      <c r="AB188">
        <v>2432</v>
      </c>
      <c r="AC188">
        <v>0.83287671232876714</v>
      </c>
      <c r="AD188">
        <v>26</v>
      </c>
      <c r="AE188">
        <v>2.968036529680365E-3</v>
      </c>
      <c r="AF188">
        <v>3288</v>
      </c>
      <c r="AG188">
        <v>0.37534246575342473</v>
      </c>
      <c r="AH188">
        <v>5446</v>
      </c>
      <c r="AI188">
        <v>0.62168949771689497</v>
      </c>
      <c r="AJ188">
        <v>100</v>
      </c>
      <c r="AK188">
        <v>3.4246575342465752E-2</v>
      </c>
      <c r="AL188">
        <v>0</v>
      </c>
      <c r="AM188">
        <v>0</v>
      </c>
      <c r="AN188">
        <v>2820</v>
      </c>
      <c r="AO188">
        <v>0.96575342465753422</v>
      </c>
      <c r="AP188">
        <v>100</v>
      </c>
      <c r="AQ188">
        <v>1.1415525114155251E-2</v>
      </c>
      <c r="AR188">
        <v>437</v>
      </c>
      <c r="AS188">
        <v>4.9885844748858453E-2</v>
      </c>
      <c r="AT188">
        <v>8223</v>
      </c>
      <c r="AU188">
        <v>0.93869863013698629</v>
      </c>
      <c r="AV188">
        <v>0</v>
      </c>
      <c r="AW188">
        <v>0</v>
      </c>
      <c r="AX188">
        <v>60</v>
      </c>
      <c r="AY188">
        <v>2.0547945205479451E-2</v>
      </c>
      <c r="AZ188">
        <v>8700</v>
      </c>
      <c r="BA188">
        <v>0.99315068493150682</v>
      </c>
      <c r="BB188">
        <v>0</v>
      </c>
      <c r="BC188">
        <v>0</v>
      </c>
      <c r="BD188">
        <v>2141</v>
      </c>
      <c r="BE188">
        <v>0.24440639269406389</v>
      </c>
      <c r="BF188">
        <v>6619</v>
      </c>
      <c r="BG188">
        <v>0.75559360730593605</v>
      </c>
      <c r="BH188">
        <v>4316.1400000000003</v>
      </c>
      <c r="BI188">
        <v>686.4</v>
      </c>
      <c r="BJ188">
        <v>4714.99</v>
      </c>
      <c r="BK188">
        <v>33.725395555928714</v>
      </c>
      <c r="BL188">
        <v>496.23</v>
      </c>
      <c r="BM188">
        <v>1.49</v>
      </c>
      <c r="BN188">
        <v>52.72</v>
      </c>
    </row>
    <row r="189" spans="1:66" x14ac:dyDescent="0.3">
      <c r="A189" t="s">
        <v>4</v>
      </c>
      <c r="B189" t="s">
        <v>40</v>
      </c>
      <c r="C189" t="s">
        <v>157</v>
      </c>
      <c r="D189" t="s">
        <v>132</v>
      </c>
      <c r="E189" t="s">
        <v>60</v>
      </c>
      <c r="F189" t="s">
        <v>152</v>
      </c>
      <c r="G189" t="s">
        <v>140</v>
      </c>
      <c r="H189" t="s">
        <v>135</v>
      </c>
      <c r="K189">
        <v>2920</v>
      </c>
      <c r="L189">
        <v>24.04</v>
      </c>
      <c r="M189">
        <v>25.6</v>
      </c>
      <c r="N189">
        <v>23.71</v>
      </c>
      <c r="O189">
        <v>22.09</v>
      </c>
      <c r="P189">
        <v>30.99</v>
      </c>
      <c r="Q189">
        <v>30.99</v>
      </c>
      <c r="R189">
        <v>24.05</v>
      </c>
      <c r="S189">
        <v>21.95</v>
      </c>
      <c r="T189">
        <v>27.5</v>
      </c>
      <c r="U189">
        <v>27.5</v>
      </c>
      <c r="V189">
        <v>23.88</v>
      </c>
      <c r="W189">
        <v>22.02</v>
      </c>
      <c r="X189">
        <v>2848</v>
      </c>
      <c r="Y189">
        <v>0.97534246575342465</v>
      </c>
      <c r="Z189">
        <v>0</v>
      </c>
      <c r="AA189">
        <v>0</v>
      </c>
      <c r="AB189">
        <v>72</v>
      </c>
      <c r="AC189">
        <v>2.4657534246575338E-2</v>
      </c>
      <c r="AD189">
        <v>7699</v>
      </c>
      <c r="AE189">
        <v>0.87888127853881282</v>
      </c>
      <c r="AF189">
        <v>0</v>
      </c>
      <c r="AG189">
        <v>0</v>
      </c>
      <c r="AH189">
        <v>1061</v>
      </c>
      <c r="AI189">
        <v>0.1211187214611872</v>
      </c>
      <c r="AJ189">
        <v>136</v>
      </c>
      <c r="AK189">
        <v>4.6575342465753428E-2</v>
      </c>
      <c r="AL189">
        <v>0</v>
      </c>
      <c r="AM189">
        <v>0</v>
      </c>
      <c r="AN189">
        <v>2784</v>
      </c>
      <c r="AO189">
        <v>0.95342465753424654</v>
      </c>
      <c r="AP189">
        <v>137</v>
      </c>
      <c r="AQ189">
        <v>1.5639269406392691E-2</v>
      </c>
      <c r="AR189">
        <v>455</v>
      </c>
      <c r="AS189">
        <v>5.194063926940639E-2</v>
      </c>
      <c r="AT189">
        <v>8168</v>
      </c>
      <c r="AU189">
        <v>0.93242009132420089</v>
      </c>
      <c r="AV189">
        <v>0</v>
      </c>
      <c r="AW189">
        <v>0</v>
      </c>
      <c r="AX189">
        <v>55</v>
      </c>
      <c r="AY189">
        <v>1.883561643835616E-2</v>
      </c>
      <c r="AZ189">
        <v>8705</v>
      </c>
      <c r="BA189">
        <v>0.99372146118721461</v>
      </c>
      <c r="BB189">
        <v>0</v>
      </c>
      <c r="BC189">
        <v>0</v>
      </c>
      <c r="BD189">
        <v>2157</v>
      </c>
      <c r="BE189">
        <v>0.2462328767123288</v>
      </c>
      <c r="BF189">
        <v>6603</v>
      </c>
      <c r="BG189">
        <v>0.75376712328767126</v>
      </c>
      <c r="BH189">
        <v>4432.1899999999996</v>
      </c>
      <c r="BI189">
        <v>720.32</v>
      </c>
      <c r="BJ189">
        <v>4885.3999999999996</v>
      </c>
      <c r="BK189">
        <v>33.589403844210082</v>
      </c>
      <c r="BL189">
        <v>508.88</v>
      </c>
      <c r="BM189">
        <v>1.44</v>
      </c>
      <c r="BN189">
        <v>55.25</v>
      </c>
    </row>
    <row r="190" spans="1:66" x14ac:dyDescent="0.3">
      <c r="A190" t="s">
        <v>4</v>
      </c>
      <c r="B190" t="s">
        <v>40</v>
      </c>
      <c r="C190" t="s">
        <v>157</v>
      </c>
      <c r="D190" t="s">
        <v>132</v>
      </c>
      <c r="E190" t="s">
        <v>61</v>
      </c>
      <c r="F190" t="s">
        <v>152</v>
      </c>
      <c r="G190" t="s">
        <v>140</v>
      </c>
      <c r="H190" t="s">
        <v>135</v>
      </c>
      <c r="K190">
        <v>3650</v>
      </c>
      <c r="L190">
        <v>24.09</v>
      </c>
      <c r="M190">
        <v>29.55</v>
      </c>
      <c r="N190">
        <v>22.1</v>
      </c>
      <c r="O190">
        <v>22.09</v>
      </c>
      <c r="P190">
        <v>26.54</v>
      </c>
      <c r="Q190">
        <v>29.47</v>
      </c>
      <c r="R190">
        <v>21.16</v>
      </c>
      <c r="S190">
        <v>21.69</v>
      </c>
      <c r="T190">
        <v>25.31</v>
      </c>
      <c r="U190">
        <v>29.51</v>
      </c>
      <c r="V190">
        <v>21.63</v>
      </c>
      <c r="W190">
        <v>21.89</v>
      </c>
      <c r="X190">
        <v>0</v>
      </c>
      <c r="Y190">
        <v>0</v>
      </c>
      <c r="Z190">
        <v>3645</v>
      </c>
      <c r="AA190">
        <v>0.99863013698630132</v>
      </c>
      <c r="AB190">
        <v>5</v>
      </c>
      <c r="AC190">
        <v>1.3698630136986299E-3</v>
      </c>
      <c r="AD190">
        <v>0</v>
      </c>
      <c r="AE190">
        <v>0</v>
      </c>
      <c r="AF190">
        <v>8640</v>
      </c>
      <c r="AG190">
        <v>0.98630136986301364</v>
      </c>
      <c r="AH190">
        <v>120</v>
      </c>
      <c r="AI190">
        <v>1.3698630136986301E-2</v>
      </c>
      <c r="AJ190">
        <v>0</v>
      </c>
      <c r="AK190">
        <v>0</v>
      </c>
      <c r="AL190">
        <v>0</v>
      </c>
      <c r="AM190">
        <v>0</v>
      </c>
      <c r="AN190">
        <v>3650</v>
      </c>
      <c r="AO190">
        <v>1</v>
      </c>
      <c r="AP190">
        <v>252</v>
      </c>
      <c r="AQ190">
        <v>2.8767123287671229E-2</v>
      </c>
      <c r="AR190">
        <v>233</v>
      </c>
      <c r="AS190">
        <v>2.6598173515981739E-2</v>
      </c>
      <c r="AT190">
        <v>8275</v>
      </c>
      <c r="AU190">
        <v>0.94463470319634701</v>
      </c>
      <c r="AV190">
        <v>0</v>
      </c>
      <c r="AW190">
        <v>0</v>
      </c>
      <c r="AX190">
        <v>1053</v>
      </c>
      <c r="AY190">
        <v>0.28849315068493148</v>
      </c>
      <c r="AZ190">
        <v>7707</v>
      </c>
      <c r="BA190">
        <v>0.87979452054794516</v>
      </c>
      <c r="BB190">
        <v>7</v>
      </c>
      <c r="BC190">
        <v>7.9908675799086762E-4</v>
      </c>
      <c r="BD190">
        <v>2391</v>
      </c>
      <c r="BE190">
        <v>0.27294520547945211</v>
      </c>
      <c r="BF190">
        <v>6362</v>
      </c>
      <c r="BG190">
        <v>0.7262557077625571</v>
      </c>
      <c r="BH190">
        <v>3901.24</v>
      </c>
      <c r="BI190">
        <v>602.54999999999995</v>
      </c>
      <c r="BJ190">
        <v>4241.17</v>
      </c>
      <c r="BK190">
        <v>32.964824474499842</v>
      </c>
      <c r="BL190">
        <v>30.07</v>
      </c>
      <c r="BM190">
        <v>43.7</v>
      </c>
      <c r="BN190">
        <v>7.09</v>
      </c>
    </row>
    <row r="191" spans="1:66" x14ac:dyDescent="0.3">
      <c r="A191" t="s">
        <v>4</v>
      </c>
      <c r="B191" t="s">
        <v>40</v>
      </c>
      <c r="C191" t="s">
        <v>157</v>
      </c>
      <c r="D191" t="s">
        <v>132</v>
      </c>
      <c r="E191" t="s">
        <v>64</v>
      </c>
      <c r="F191" t="s">
        <v>152</v>
      </c>
      <c r="G191" t="s">
        <v>140</v>
      </c>
      <c r="H191" t="s">
        <v>135</v>
      </c>
      <c r="K191">
        <v>3650</v>
      </c>
      <c r="L191">
        <v>24.1</v>
      </c>
      <c r="M191">
        <v>29.55</v>
      </c>
      <c r="N191">
        <v>22.11</v>
      </c>
      <c r="O191">
        <v>22.1</v>
      </c>
      <c r="P191">
        <v>26.58</v>
      </c>
      <c r="Q191">
        <v>29.48</v>
      </c>
      <c r="R191">
        <v>21.18</v>
      </c>
      <c r="S191">
        <v>21.71</v>
      </c>
      <c r="T191">
        <v>25.33</v>
      </c>
      <c r="U191">
        <v>29.51</v>
      </c>
      <c r="V191">
        <v>21.65</v>
      </c>
      <c r="W191">
        <v>21.9</v>
      </c>
      <c r="X191">
        <v>0</v>
      </c>
      <c r="Y191">
        <v>0</v>
      </c>
      <c r="Z191">
        <v>3645</v>
      </c>
      <c r="AA191">
        <v>0.99863013698630132</v>
      </c>
      <c r="AB191">
        <v>5</v>
      </c>
      <c r="AC191">
        <v>1.3698630136986299E-3</v>
      </c>
      <c r="AD191">
        <v>0</v>
      </c>
      <c r="AE191">
        <v>0</v>
      </c>
      <c r="AF191">
        <v>8639</v>
      </c>
      <c r="AG191">
        <v>0.9861872146118722</v>
      </c>
      <c r="AH191">
        <v>121</v>
      </c>
      <c r="AI191">
        <v>1.381278538812785E-2</v>
      </c>
      <c r="AJ191">
        <v>0</v>
      </c>
      <c r="AK191">
        <v>0</v>
      </c>
      <c r="AL191">
        <v>0</v>
      </c>
      <c r="AM191">
        <v>0</v>
      </c>
      <c r="AN191">
        <v>3650</v>
      </c>
      <c r="AO191">
        <v>1</v>
      </c>
      <c r="AP191">
        <v>257</v>
      </c>
      <c r="AQ191">
        <v>2.9337899543378999E-2</v>
      </c>
      <c r="AR191">
        <v>234</v>
      </c>
      <c r="AS191">
        <v>2.6712328767123289E-2</v>
      </c>
      <c r="AT191">
        <v>8269</v>
      </c>
      <c r="AU191">
        <v>0.94394977168949767</v>
      </c>
      <c r="AV191">
        <v>0</v>
      </c>
      <c r="AW191">
        <v>0</v>
      </c>
      <c r="AX191">
        <v>1039</v>
      </c>
      <c r="AY191">
        <v>0.28465753424657542</v>
      </c>
      <c r="AZ191">
        <v>7721</v>
      </c>
      <c r="BA191">
        <v>0.88139269406392695</v>
      </c>
      <c r="BB191">
        <v>7</v>
      </c>
      <c r="BC191">
        <v>7.9908675799086762E-4</v>
      </c>
      <c r="BD191">
        <v>2374</v>
      </c>
      <c r="BE191">
        <v>0.27100456621004559</v>
      </c>
      <c r="BF191">
        <v>6379</v>
      </c>
      <c r="BG191">
        <v>0.72819634703196345</v>
      </c>
      <c r="BH191">
        <v>3914.96</v>
      </c>
      <c r="BI191">
        <v>609.79</v>
      </c>
      <c r="BJ191">
        <v>4262.3100000000004</v>
      </c>
      <c r="BK191">
        <v>32.91132544362884</v>
      </c>
      <c r="BL191">
        <v>31.11</v>
      </c>
      <c r="BM191">
        <v>43.29</v>
      </c>
      <c r="BN191">
        <v>7.17</v>
      </c>
    </row>
    <row r="192" spans="1:66" x14ac:dyDescent="0.3">
      <c r="A192" t="s">
        <v>4</v>
      </c>
      <c r="B192" t="s">
        <v>40</v>
      </c>
      <c r="C192" t="s">
        <v>157</v>
      </c>
      <c r="D192" t="s">
        <v>132</v>
      </c>
      <c r="E192" t="s">
        <v>65</v>
      </c>
      <c r="F192" t="s">
        <v>152</v>
      </c>
      <c r="G192" t="s">
        <v>140</v>
      </c>
      <c r="H192" t="s">
        <v>135</v>
      </c>
      <c r="K192">
        <v>3650</v>
      </c>
      <c r="L192">
        <v>24.15</v>
      </c>
      <c r="M192">
        <v>30.55</v>
      </c>
      <c r="N192">
        <v>21.85</v>
      </c>
      <c r="O192">
        <v>22.38</v>
      </c>
      <c r="P192">
        <v>26.82</v>
      </c>
      <c r="Q192">
        <v>30.63</v>
      </c>
      <c r="R192">
        <v>20.85</v>
      </c>
      <c r="S192">
        <v>21.95</v>
      </c>
      <c r="T192">
        <v>25.46</v>
      </c>
      <c r="U192">
        <v>30.59</v>
      </c>
      <c r="V192">
        <v>21.35</v>
      </c>
      <c r="W192">
        <v>22.16</v>
      </c>
      <c r="X192">
        <v>0</v>
      </c>
      <c r="Y192">
        <v>0</v>
      </c>
      <c r="Z192">
        <v>3639</v>
      </c>
      <c r="AA192">
        <v>0.99698630136986299</v>
      </c>
      <c r="AB192">
        <v>11</v>
      </c>
      <c r="AC192">
        <v>3.013698630136986E-3</v>
      </c>
      <c r="AD192">
        <v>32</v>
      </c>
      <c r="AE192">
        <v>3.6529680365296798E-3</v>
      </c>
      <c r="AF192">
        <v>8354</v>
      </c>
      <c r="AG192">
        <v>0.95365296803652966</v>
      </c>
      <c r="AH192">
        <v>374</v>
      </c>
      <c r="AI192">
        <v>4.269406392694064E-2</v>
      </c>
      <c r="AJ192">
        <v>0</v>
      </c>
      <c r="AK192">
        <v>0</v>
      </c>
      <c r="AL192">
        <v>5</v>
      </c>
      <c r="AM192">
        <v>1.3698630136986299E-3</v>
      </c>
      <c r="AN192">
        <v>3645</v>
      </c>
      <c r="AO192">
        <v>0.99863013698630132</v>
      </c>
      <c r="AP192">
        <v>555</v>
      </c>
      <c r="AQ192">
        <v>6.3356164383561647E-2</v>
      </c>
      <c r="AR192">
        <v>215</v>
      </c>
      <c r="AS192">
        <v>2.4543378995433789E-2</v>
      </c>
      <c r="AT192">
        <v>7990</v>
      </c>
      <c r="AU192">
        <v>0.91210045662100458</v>
      </c>
      <c r="AV192">
        <v>0</v>
      </c>
      <c r="AW192">
        <v>0</v>
      </c>
      <c r="AX192">
        <v>1266</v>
      </c>
      <c r="AY192">
        <v>0.34684931506849309</v>
      </c>
      <c r="AZ192">
        <v>7494</v>
      </c>
      <c r="BA192">
        <v>0.85547945205479448</v>
      </c>
      <c r="BB192">
        <v>105</v>
      </c>
      <c r="BC192">
        <v>1.198630136986301E-2</v>
      </c>
      <c r="BD192">
        <v>2337</v>
      </c>
      <c r="BE192">
        <v>0.26678082191780822</v>
      </c>
      <c r="BF192">
        <v>6318</v>
      </c>
      <c r="BG192">
        <v>0.72123287671232872</v>
      </c>
      <c r="BH192">
        <v>6424.85</v>
      </c>
      <c r="BI192">
        <v>967.02</v>
      </c>
      <c r="BJ192">
        <v>7247.84</v>
      </c>
      <c r="BK192">
        <v>33.863181214601937</v>
      </c>
      <c r="BL192">
        <v>24.07</v>
      </c>
      <c r="BM192">
        <v>78.23</v>
      </c>
      <c r="BN192">
        <v>9.49</v>
      </c>
    </row>
    <row r="193" spans="1:66" x14ac:dyDescent="0.3">
      <c r="A193" t="s">
        <v>4</v>
      </c>
      <c r="B193" t="s">
        <v>40</v>
      </c>
      <c r="C193" t="s">
        <v>157</v>
      </c>
      <c r="D193" t="s">
        <v>132</v>
      </c>
      <c r="E193" t="s">
        <v>66</v>
      </c>
      <c r="F193" t="s">
        <v>152</v>
      </c>
      <c r="G193" t="s">
        <v>140</v>
      </c>
      <c r="H193" t="s">
        <v>135</v>
      </c>
      <c r="K193">
        <v>3650</v>
      </c>
      <c r="L193">
        <v>24.07</v>
      </c>
      <c r="M193">
        <v>25.13</v>
      </c>
      <c r="N193">
        <v>22.21</v>
      </c>
      <c r="O193">
        <v>21.57</v>
      </c>
      <c r="P193">
        <v>25.08</v>
      </c>
      <c r="Q193">
        <v>25.11</v>
      </c>
      <c r="R193">
        <v>21.27</v>
      </c>
      <c r="S193">
        <v>21.16</v>
      </c>
      <c r="T193">
        <v>24.58</v>
      </c>
      <c r="U193">
        <v>25.12</v>
      </c>
      <c r="V193">
        <v>21.74</v>
      </c>
      <c r="W193">
        <v>21.37</v>
      </c>
      <c r="X193">
        <v>0</v>
      </c>
      <c r="Y193">
        <v>0</v>
      </c>
      <c r="Z193">
        <v>3650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8760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3650</v>
      </c>
      <c r="AO193">
        <v>1</v>
      </c>
      <c r="AP193">
        <v>0</v>
      </c>
      <c r="AQ193">
        <v>0</v>
      </c>
      <c r="AR193">
        <v>248</v>
      </c>
      <c r="AS193">
        <v>2.831050228310502E-2</v>
      </c>
      <c r="AT193">
        <v>8512</v>
      </c>
      <c r="AU193">
        <v>0.97168949771689495</v>
      </c>
      <c r="AV193">
        <v>0</v>
      </c>
      <c r="AW193">
        <v>0</v>
      </c>
      <c r="AX193">
        <v>877</v>
      </c>
      <c r="AY193">
        <v>0.24027397260273969</v>
      </c>
      <c r="AZ193">
        <v>7883</v>
      </c>
      <c r="BA193">
        <v>0.89988584474885847</v>
      </c>
      <c r="BB193">
        <v>0</v>
      </c>
      <c r="BC193">
        <v>0</v>
      </c>
      <c r="BD193">
        <v>2886</v>
      </c>
      <c r="BE193">
        <v>0.32945205479452061</v>
      </c>
      <c r="BF193">
        <v>5874</v>
      </c>
      <c r="BG193">
        <v>0.67054794520547945</v>
      </c>
      <c r="BH193">
        <v>0</v>
      </c>
      <c r="BI193">
        <v>0</v>
      </c>
      <c r="BJ193">
        <v>0</v>
      </c>
      <c r="BL193">
        <v>10.7</v>
      </c>
      <c r="BM193">
        <v>9.5299999999999994</v>
      </c>
      <c r="BN193">
        <v>1.99</v>
      </c>
    </row>
    <row r="194" spans="1:66" x14ac:dyDescent="0.3">
      <c r="A194" t="s">
        <v>4</v>
      </c>
      <c r="B194" t="s">
        <v>41</v>
      </c>
      <c r="C194" t="s">
        <v>158</v>
      </c>
      <c r="D194" t="s">
        <v>132</v>
      </c>
      <c r="E194" t="s">
        <v>53</v>
      </c>
      <c r="F194" t="s">
        <v>152</v>
      </c>
      <c r="G194" t="s">
        <v>140</v>
      </c>
      <c r="H194" t="s">
        <v>137</v>
      </c>
      <c r="K194">
        <v>2920</v>
      </c>
      <c r="L194">
        <v>31.63</v>
      </c>
      <c r="M194">
        <v>31.63</v>
      </c>
      <c r="N194">
        <v>22.17</v>
      </c>
      <c r="O194">
        <v>20.25</v>
      </c>
      <c r="P194">
        <v>30.66</v>
      </c>
      <c r="Q194">
        <v>30.66</v>
      </c>
      <c r="R194">
        <v>21.97</v>
      </c>
      <c r="S194">
        <v>20.190000000000001</v>
      </c>
      <c r="T194">
        <v>30.99</v>
      </c>
      <c r="U194">
        <v>30.99</v>
      </c>
      <c r="V194">
        <v>22.07</v>
      </c>
      <c r="W194">
        <v>20.22</v>
      </c>
      <c r="X194">
        <v>335</v>
      </c>
      <c r="Y194">
        <v>0.1147260273972603</v>
      </c>
      <c r="Z194">
        <v>1814</v>
      </c>
      <c r="AA194">
        <v>0.62123287671232874</v>
      </c>
      <c r="AB194">
        <v>771</v>
      </c>
      <c r="AC194">
        <v>0.26404109589041103</v>
      </c>
      <c r="AD194">
        <v>482</v>
      </c>
      <c r="AE194">
        <v>5.5022831050228309E-2</v>
      </c>
      <c r="AF194">
        <v>6050</v>
      </c>
      <c r="AG194">
        <v>0.69063926940639264</v>
      </c>
      <c r="AH194">
        <v>2228</v>
      </c>
      <c r="AI194">
        <v>0.25433789954337899</v>
      </c>
      <c r="AJ194">
        <v>400</v>
      </c>
      <c r="AK194">
        <v>0.13698630136986301</v>
      </c>
      <c r="AL194">
        <v>336</v>
      </c>
      <c r="AM194">
        <v>0.1150684931506849</v>
      </c>
      <c r="AN194">
        <v>2184</v>
      </c>
      <c r="AO194">
        <v>0.74794520547945209</v>
      </c>
      <c r="AP194">
        <v>567</v>
      </c>
      <c r="AQ194">
        <v>6.4726027397260272E-2</v>
      </c>
      <c r="AR194">
        <v>2338</v>
      </c>
      <c r="AS194">
        <v>0.26689497716894978</v>
      </c>
      <c r="AT194">
        <v>5855</v>
      </c>
      <c r="AU194">
        <v>0.66837899543378998</v>
      </c>
      <c r="AV194">
        <v>126</v>
      </c>
      <c r="AW194">
        <v>4.3150684931506852E-2</v>
      </c>
      <c r="AX194">
        <v>1059</v>
      </c>
      <c r="AY194">
        <v>0.36267123287671232</v>
      </c>
      <c r="AZ194">
        <v>7575</v>
      </c>
      <c r="BA194">
        <v>0.86472602739726023</v>
      </c>
      <c r="BB194">
        <v>144</v>
      </c>
      <c r="BC194">
        <v>1.643835616438356E-2</v>
      </c>
      <c r="BD194">
        <v>5291</v>
      </c>
      <c r="BE194">
        <v>0.60399543378995435</v>
      </c>
      <c r="BF194">
        <v>3325</v>
      </c>
      <c r="BG194">
        <v>0.3795662100456621</v>
      </c>
      <c r="BH194">
        <v>7392.59</v>
      </c>
      <c r="BI194">
        <v>1153.27</v>
      </c>
      <c r="BJ194">
        <v>7985.9</v>
      </c>
      <c r="BK194">
        <v>41.304690090980628</v>
      </c>
      <c r="BL194">
        <v>0</v>
      </c>
      <c r="BM194">
        <v>0</v>
      </c>
      <c r="BN194">
        <v>0</v>
      </c>
    </row>
    <row r="195" spans="1:66" x14ac:dyDescent="0.3">
      <c r="A195" t="s">
        <v>4</v>
      </c>
      <c r="B195" t="s">
        <v>41</v>
      </c>
      <c r="C195" t="s">
        <v>158</v>
      </c>
      <c r="D195" t="s">
        <v>132</v>
      </c>
      <c r="E195" t="s">
        <v>54</v>
      </c>
      <c r="F195" t="s">
        <v>152</v>
      </c>
      <c r="G195" t="s">
        <v>140</v>
      </c>
      <c r="H195" t="s">
        <v>137</v>
      </c>
      <c r="K195">
        <v>2920</v>
      </c>
      <c r="L195">
        <v>24.09</v>
      </c>
      <c r="M195">
        <v>25.58</v>
      </c>
      <c r="N195">
        <v>22.96</v>
      </c>
      <c r="O195">
        <v>21.34</v>
      </c>
      <c r="P195">
        <v>26.71</v>
      </c>
      <c r="Q195">
        <v>26.71</v>
      </c>
      <c r="R195">
        <v>22.02</v>
      </c>
      <c r="S195">
        <v>20.86</v>
      </c>
      <c r="T195">
        <v>25.35</v>
      </c>
      <c r="U195">
        <v>25.69</v>
      </c>
      <c r="V195">
        <v>22.49</v>
      </c>
      <c r="W195">
        <v>21.1</v>
      </c>
      <c r="X195">
        <v>0</v>
      </c>
      <c r="Y195">
        <v>0</v>
      </c>
      <c r="Z195">
        <v>1242</v>
      </c>
      <c r="AA195">
        <v>0.42534246575342471</v>
      </c>
      <c r="AB195">
        <v>1678</v>
      </c>
      <c r="AC195">
        <v>0.5746575342465754</v>
      </c>
      <c r="AD195">
        <v>5</v>
      </c>
      <c r="AE195">
        <v>5.7077625570776253E-4</v>
      </c>
      <c r="AF195">
        <v>4533</v>
      </c>
      <c r="AG195">
        <v>0.5174657534246575</v>
      </c>
      <c r="AH195">
        <v>4222</v>
      </c>
      <c r="AI195">
        <v>0.48196347031963471</v>
      </c>
      <c r="AJ195">
        <v>0</v>
      </c>
      <c r="AK195">
        <v>0</v>
      </c>
      <c r="AL195">
        <v>3</v>
      </c>
      <c r="AM195">
        <v>1.0273972602739729E-3</v>
      </c>
      <c r="AN195">
        <v>2917</v>
      </c>
      <c r="AO195">
        <v>0.99897260273972599</v>
      </c>
      <c r="AP195">
        <v>0</v>
      </c>
      <c r="AQ195">
        <v>0</v>
      </c>
      <c r="AR195">
        <v>918</v>
      </c>
      <c r="AS195">
        <v>0.10479452054794521</v>
      </c>
      <c r="AT195">
        <v>7842</v>
      </c>
      <c r="AU195">
        <v>0.89520547945205475</v>
      </c>
      <c r="AV195">
        <v>0</v>
      </c>
      <c r="AW195">
        <v>0</v>
      </c>
      <c r="AX195">
        <v>398</v>
      </c>
      <c r="AY195">
        <v>0.13630136986301369</v>
      </c>
      <c r="AZ195">
        <v>8362</v>
      </c>
      <c r="BA195">
        <v>0.95456621004566211</v>
      </c>
      <c r="BB195">
        <v>0</v>
      </c>
      <c r="BC195">
        <v>0</v>
      </c>
      <c r="BD195">
        <v>3315</v>
      </c>
      <c r="BE195">
        <v>0.37842465753424659</v>
      </c>
      <c r="BF195">
        <v>5445</v>
      </c>
      <c r="BG195">
        <v>0.62157534246575341</v>
      </c>
      <c r="BH195">
        <v>1893.01</v>
      </c>
      <c r="BI195">
        <v>703.85</v>
      </c>
      <c r="BJ195">
        <v>2163.0100000000002</v>
      </c>
      <c r="BK195">
        <v>29.639086659649131</v>
      </c>
      <c r="BL195">
        <v>267.06</v>
      </c>
      <c r="BM195">
        <v>22.07</v>
      </c>
      <c r="BN195">
        <v>29.72</v>
      </c>
    </row>
    <row r="196" spans="1:66" x14ac:dyDescent="0.3">
      <c r="A196" t="s">
        <v>4</v>
      </c>
      <c r="B196" t="s">
        <v>41</v>
      </c>
      <c r="C196" t="s">
        <v>158</v>
      </c>
      <c r="D196" t="s">
        <v>132</v>
      </c>
      <c r="E196" t="s">
        <v>57</v>
      </c>
      <c r="F196" t="s">
        <v>152</v>
      </c>
      <c r="G196" t="s">
        <v>140</v>
      </c>
      <c r="H196" t="s">
        <v>137</v>
      </c>
      <c r="K196">
        <v>2920</v>
      </c>
      <c r="L196">
        <v>24.02</v>
      </c>
      <c r="M196">
        <v>24.84</v>
      </c>
      <c r="N196">
        <v>23.45</v>
      </c>
      <c r="O196">
        <v>21.88</v>
      </c>
      <c r="P196">
        <v>27.45</v>
      </c>
      <c r="Q196">
        <v>27.45</v>
      </c>
      <c r="R196">
        <v>22.43</v>
      </c>
      <c r="S196">
        <v>21.25</v>
      </c>
      <c r="T196">
        <v>25.72</v>
      </c>
      <c r="U196">
        <v>25.72</v>
      </c>
      <c r="V196">
        <v>22.94</v>
      </c>
      <c r="W196">
        <v>21.57</v>
      </c>
      <c r="X196">
        <v>0</v>
      </c>
      <c r="Y196">
        <v>0</v>
      </c>
      <c r="Z196">
        <v>816</v>
      </c>
      <c r="AA196">
        <v>0.27945205479452062</v>
      </c>
      <c r="AB196">
        <v>2104</v>
      </c>
      <c r="AC196">
        <v>0.72054794520547949</v>
      </c>
      <c r="AD196">
        <v>5</v>
      </c>
      <c r="AE196">
        <v>5.7077625570776253E-4</v>
      </c>
      <c r="AF196">
        <v>3750</v>
      </c>
      <c r="AG196">
        <v>0.42808219178082191</v>
      </c>
      <c r="AH196">
        <v>5005</v>
      </c>
      <c r="AI196">
        <v>0.57134703196347036</v>
      </c>
      <c r="AJ196">
        <v>0</v>
      </c>
      <c r="AK196">
        <v>0</v>
      </c>
      <c r="AL196">
        <v>0</v>
      </c>
      <c r="AM196">
        <v>0</v>
      </c>
      <c r="AN196">
        <v>2920</v>
      </c>
      <c r="AO196">
        <v>1</v>
      </c>
      <c r="AP196">
        <v>0</v>
      </c>
      <c r="AQ196">
        <v>0</v>
      </c>
      <c r="AR196">
        <v>460</v>
      </c>
      <c r="AS196">
        <v>5.2511415525114152E-2</v>
      </c>
      <c r="AT196">
        <v>8300</v>
      </c>
      <c r="AU196">
        <v>0.94748858447488582</v>
      </c>
      <c r="AV196">
        <v>0</v>
      </c>
      <c r="AW196">
        <v>0</v>
      </c>
      <c r="AX196">
        <v>137</v>
      </c>
      <c r="AY196">
        <v>4.6917808219178077E-2</v>
      </c>
      <c r="AZ196">
        <v>8623</v>
      </c>
      <c r="BA196">
        <v>0.98436073059360729</v>
      </c>
      <c r="BB196">
        <v>0</v>
      </c>
      <c r="BC196">
        <v>0</v>
      </c>
      <c r="BD196">
        <v>2398</v>
      </c>
      <c r="BE196">
        <v>0.2737442922374429</v>
      </c>
      <c r="BF196">
        <v>6362</v>
      </c>
      <c r="BG196">
        <v>0.7262557077625571</v>
      </c>
      <c r="BH196">
        <v>1281.7</v>
      </c>
      <c r="BI196">
        <v>561.07000000000005</v>
      </c>
      <c r="BJ196">
        <v>1238.96</v>
      </c>
      <c r="BK196">
        <v>36.163644444017621</v>
      </c>
      <c r="BL196">
        <v>313</v>
      </c>
      <c r="BM196">
        <v>2.79</v>
      </c>
      <c r="BN196">
        <v>32.049999999999997</v>
      </c>
    </row>
    <row r="197" spans="1:66" x14ac:dyDescent="0.3">
      <c r="A197" t="s">
        <v>4</v>
      </c>
      <c r="B197" t="s">
        <v>41</v>
      </c>
      <c r="C197" t="s">
        <v>158</v>
      </c>
      <c r="D197" t="s">
        <v>132</v>
      </c>
      <c r="E197" t="s">
        <v>60</v>
      </c>
      <c r="F197" t="s">
        <v>152</v>
      </c>
      <c r="G197" t="s">
        <v>140</v>
      </c>
      <c r="H197" t="s">
        <v>137</v>
      </c>
      <c r="K197">
        <v>2920</v>
      </c>
      <c r="L197">
        <v>24.02</v>
      </c>
      <c r="M197">
        <v>24.95</v>
      </c>
      <c r="N197">
        <v>23.5</v>
      </c>
      <c r="O197">
        <v>21.9</v>
      </c>
      <c r="P197">
        <v>27.71</v>
      </c>
      <c r="Q197">
        <v>27.71</v>
      </c>
      <c r="R197">
        <v>22.59</v>
      </c>
      <c r="S197">
        <v>21.3</v>
      </c>
      <c r="T197">
        <v>25.86</v>
      </c>
      <c r="U197">
        <v>25.86</v>
      </c>
      <c r="V197">
        <v>23.04</v>
      </c>
      <c r="W197">
        <v>21.6</v>
      </c>
      <c r="X197">
        <v>2780</v>
      </c>
      <c r="Y197">
        <v>0.95205479452054798</v>
      </c>
      <c r="Z197">
        <v>0</v>
      </c>
      <c r="AA197">
        <v>0</v>
      </c>
      <c r="AB197">
        <v>140</v>
      </c>
      <c r="AC197">
        <v>4.7945205479452052E-2</v>
      </c>
      <c r="AD197">
        <v>7599</v>
      </c>
      <c r="AE197">
        <v>0.86746575342465748</v>
      </c>
      <c r="AF197">
        <v>0</v>
      </c>
      <c r="AG197">
        <v>0</v>
      </c>
      <c r="AH197">
        <v>1161</v>
      </c>
      <c r="AI197">
        <v>0.13253424657534249</v>
      </c>
      <c r="AJ197">
        <v>0</v>
      </c>
      <c r="AK197">
        <v>0</v>
      </c>
      <c r="AL197">
        <v>0</v>
      </c>
      <c r="AM197">
        <v>0</v>
      </c>
      <c r="AN197">
        <v>2920</v>
      </c>
      <c r="AO197">
        <v>1</v>
      </c>
      <c r="AP197">
        <v>0</v>
      </c>
      <c r="AQ197">
        <v>0</v>
      </c>
      <c r="AR197">
        <v>476</v>
      </c>
      <c r="AS197">
        <v>5.4337899543378997E-2</v>
      </c>
      <c r="AT197">
        <v>8284</v>
      </c>
      <c r="AU197">
        <v>0.94566210045662102</v>
      </c>
      <c r="AV197">
        <v>0</v>
      </c>
      <c r="AW197">
        <v>0</v>
      </c>
      <c r="AX197">
        <v>117</v>
      </c>
      <c r="AY197">
        <v>4.0068493150684933E-2</v>
      </c>
      <c r="AZ197">
        <v>8643</v>
      </c>
      <c r="BA197">
        <v>0.98664383561643831</v>
      </c>
      <c r="BB197">
        <v>0</v>
      </c>
      <c r="BC197">
        <v>0</v>
      </c>
      <c r="BD197">
        <v>2392</v>
      </c>
      <c r="BE197">
        <v>0.27305936073059361</v>
      </c>
      <c r="BF197">
        <v>6368</v>
      </c>
      <c r="BG197">
        <v>0.72694063926940644</v>
      </c>
      <c r="BH197">
        <v>1365.69</v>
      </c>
      <c r="BI197">
        <v>580.99</v>
      </c>
      <c r="BJ197">
        <v>1324.2</v>
      </c>
      <c r="BK197">
        <v>36.311813139758193</v>
      </c>
      <c r="BL197">
        <v>319.31</v>
      </c>
      <c r="BM197">
        <v>2.5099999999999998</v>
      </c>
      <c r="BN197">
        <v>33.92</v>
      </c>
    </row>
    <row r="198" spans="1:66" x14ac:dyDescent="0.3">
      <c r="A198" t="s">
        <v>4</v>
      </c>
      <c r="B198" t="s">
        <v>41</v>
      </c>
      <c r="C198" t="s">
        <v>158</v>
      </c>
      <c r="D198" t="s">
        <v>132</v>
      </c>
      <c r="E198" t="s">
        <v>61</v>
      </c>
      <c r="F198" t="s">
        <v>152</v>
      </c>
      <c r="G198" t="s">
        <v>140</v>
      </c>
      <c r="H198" t="s">
        <v>137</v>
      </c>
      <c r="K198">
        <v>3650</v>
      </c>
      <c r="L198">
        <v>24.13</v>
      </c>
      <c r="M198">
        <v>27.07</v>
      </c>
      <c r="N198">
        <v>21.91</v>
      </c>
      <c r="O198">
        <v>21.57</v>
      </c>
      <c r="P198">
        <v>25.57</v>
      </c>
      <c r="Q198">
        <v>26.72</v>
      </c>
      <c r="R198">
        <v>20.87</v>
      </c>
      <c r="S198">
        <v>21.1</v>
      </c>
      <c r="T198">
        <v>24.85</v>
      </c>
      <c r="U198">
        <v>26.89</v>
      </c>
      <c r="V198">
        <v>21.39</v>
      </c>
      <c r="W198">
        <v>21.33</v>
      </c>
      <c r="X198">
        <v>0</v>
      </c>
      <c r="Y198">
        <v>0</v>
      </c>
      <c r="Z198">
        <v>3647</v>
      </c>
      <c r="AA198">
        <v>0.99917808219178084</v>
      </c>
      <c r="AB198">
        <v>3</v>
      </c>
      <c r="AC198">
        <v>8.2191780821917813E-4</v>
      </c>
      <c r="AD198">
        <v>0</v>
      </c>
      <c r="AE198">
        <v>0</v>
      </c>
      <c r="AF198">
        <v>8757</v>
      </c>
      <c r="AG198">
        <v>0.99965753424657533</v>
      </c>
      <c r="AH198">
        <v>3</v>
      </c>
      <c r="AI198">
        <v>3.4246575342465748E-4</v>
      </c>
      <c r="AJ198">
        <v>0</v>
      </c>
      <c r="AK198">
        <v>0</v>
      </c>
      <c r="AL198">
        <v>1</v>
      </c>
      <c r="AM198">
        <v>2.7397260273972601E-4</v>
      </c>
      <c r="AN198">
        <v>3649</v>
      </c>
      <c r="AO198">
        <v>0.99972602739726024</v>
      </c>
      <c r="AP198">
        <v>6</v>
      </c>
      <c r="AQ198">
        <v>6.8493150684931507E-4</v>
      </c>
      <c r="AR198">
        <v>326</v>
      </c>
      <c r="AS198">
        <v>3.7214611872146121E-2</v>
      </c>
      <c r="AT198">
        <v>8428</v>
      </c>
      <c r="AU198">
        <v>0.96210045662100452</v>
      </c>
      <c r="AV198">
        <v>0</v>
      </c>
      <c r="AW198">
        <v>0</v>
      </c>
      <c r="AX198">
        <v>1246</v>
      </c>
      <c r="AY198">
        <v>0.34136986301369859</v>
      </c>
      <c r="AZ198">
        <v>7514</v>
      </c>
      <c r="BA198">
        <v>0.85776255707762561</v>
      </c>
      <c r="BB198">
        <v>0</v>
      </c>
      <c r="BC198">
        <v>0</v>
      </c>
      <c r="BD198">
        <v>3040</v>
      </c>
      <c r="BE198">
        <v>0.34703196347031962</v>
      </c>
      <c r="BF198">
        <v>5720</v>
      </c>
      <c r="BG198">
        <v>0.65296803652968038</v>
      </c>
      <c r="BH198">
        <v>1347.04</v>
      </c>
      <c r="BI198">
        <v>479.14</v>
      </c>
      <c r="BJ198">
        <v>1277.83</v>
      </c>
      <c r="BK198">
        <v>35.754071100579971</v>
      </c>
      <c r="BL198">
        <v>15.29</v>
      </c>
      <c r="BM198">
        <v>47.67</v>
      </c>
      <c r="BN198">
        <v>5.83</v>
      </c>
    </row>
    <row r="199" spans="1:66" x14ac:dyDescent="0.3">
      <c r="A199" t="s">
        <v>4</v>
      </c>
      <c r="B199" t="s">
        <v>41</v>
      </c>
      <c r="C199" t="s">
        <v>158</v>
      </c>
      <c r="D199" t="s">
        <v>132</v>
      </c>
      <c r="E199" t="s">
        <v>64</v>
      </c>
      <c r="F199" t="s">
        <v>152</v>
      </c>
      <c r="G199" t="s">
        <v>140</v>
      </c>
      <c r="H199" t="s">
        <v>137</v>
      </c>
      <c r="K199">
        <v>3650</v>
      </c>
      <c r="L199">
        <v>24.13</v>
      </c>
      <c r="M199">
        <v>27.07</v>
      </c>
      <c r="N199">
        <v>21.91</v>
      </c>
      <c r="O199">
        <v>21.57</v>
      </c>
      <c r="P199">
        <v>25.59</v>
      </c>
      <c r="Q199">
        <v>26.72</v>
      </c>
      <c r="R199">
        <v>20.87</v>
      </c>
      <c r="S199">
        <v>21.1</v>
      </c>
      <c r="T199">
        <v>24.86</v>
      </c>
      <c r="U199">
        <v>26.89</v>
      </c>
      <c r="V199">
        <v>21.39</v>
      </c>
      <c r="W199">
        <v>21.33</v>
      </c>
      <c r="X199">
        <v>0</v>
      </c>
      <c r="Y199">
        <v>0</v>
      </c>
      <c r="Z199">
        <v>3647</v>
      </c>
      <c r="AA199">
        <v>0.99917808219178084</v>
      </c>
      <c r="AB199">
        <v>3</v>
      </c>
      <c r="AC199">
        <v>8.2191780821917813E-4</v>
      </c>
      <c r="AD199">
        <v>0</v>
      </c>
      <c r="AE199">
        <v>0</v>
      </c>
      <c r="AF199">
        <v>8757</v>
      </c>
      <c r="AG199">
        <v>0.99965753424657533</v>
      </c>
      <c r="AH199">
        <v>3</v>
      </c>
      <c r="AI199">
        <v>3.4246575342465748E-4</v>
      </c>
      <c r="AJ199">
        <v>0</v>
      </c>
      <c r="AK199">
        <v>0</v>
      </c>
      <c r="AL199">
        <v>1</v>
      </c>
      <c r="AM199">
        <v>2.7397260273972601E-4</v>
      </c>
      <c r="AN199">
        <v>3649</v>
      </c>
      <c r="AO199">
        <v>0.99972602739726024</v>
      </c>
      <c r="AP199">
        <v>8</v>
      </c>
      <c r="AQ199">
        <v>9.1324200913242006E-4</v>
      </c>
      <c r="AR199">
        <v>328</v>
      </c>
      <c r="AS199">
        <v>3.744292237442922E-2</v>
      </c>
      <c r="AT199">
        <v>8424</v>
      </c>
      <c r="AU199">
        <v>0.9616438356164384</v>
      </c>
      <c r="AV199">
        <v>0</v>
      </c>
      <c r="AW199">
        <v>0</v>
      </c>
      <c r="AX199">
        <v>1243</v>
      </c>
      <c r="AY199">
        <v>0.34054794520547937</v>
      </c>
      <c r="AZ199">
        <v>7517</v>
      </c>
      <c r="BA199">
        <v>0.85810502283105028</v>
      </c>
      <c r="BB199">
        <v>0</v>
      </c>
      <c r="BC199">
        <v>0</v>
      </c>
      <c r="BD199">
        <v>3042</v>
      </c>
      <c r="BE199">
        <v>0.34726027397260267</v>
      </c>
      <c r="BF199">
        <v>5718</v>
      </c>
      <c r="BG199">
        <v>0.65273972602739727</v>
      </c>
      <c r="BH199">
        <v>1353.65</v>
      </c>
      <c r="BI199">
        <v>483.23</v>
      </c>
      <c r="BJ199">
        <v>1287.5</v>
      </c>
      <c r="BK199">
        <v>35.752532733614991</v>
      </c>
      <c r="BL199">
        <v>15.6</v>
      </c>
      <c r="BM199">
        <v>47.82</v>
      </c>
      <c r="BN199">
        <v>5.88</v>
      </c>
    </row>
    <row r="200" spans="1:66" x14ac:dyDescent="0.3">
      <c r="A200" t="s">
        <v>4</v>
      </c>
      <c r="B200" t="s">
        <v>41</v>
      </c>
      <c r="C200" t="s">
        <v>158</v>
      </c>
      <c r="D200" t="s">
        <v>132</v>
      </c>
      <c r="E200" t="s">
        <v>65</v>
      </c>
      <c r="F200" t="s">
        <v>152</v>
      </c>
      <c r="G200" t="s">
        <v>140</v>
      </c>
      <c r="H200" t="s">
        <v>137</v>
      </c>
      <c r="K200">
        <v>3650</v>
      </c>
      <c r="L200">
        <v>24.16</v>
      </c>
      <c r="M200">
        <v>28.01</v>
      </c>
      <c r="N200">
        <v>21.69</v>
      </c>
      <c r="O200">
        <v>21.69</v>
      </c>
      <c r="P200">
        <v>26.04</v>
      </c>
      <c r="Q200">
        <v>27.72</v>
      </c>
      <c r="R200">
        <v>20.6</v>
      </c>
      <c r="S200">
        <v>21.21</v>
      </c>
      <c r="T200">
        <v>25.1</v>
      </c>
      <c r="U200">
        <v>27.86</v>
      </c>
      <c r="V200">
        <v>21.15</v>
      </c>
      <c r="W200">
        <v>21.45</v>
      </c>
      <c r="X200">
        <v>0</v>
      </c>
      <c r="Y200">
        <v>0</v>
      </c>
      <c r="Z200">
        <v>3644</v>
      </c>
      <c r="AA200">
        <v>0.99835616438356167</v>
      </c>
      <c r="AB200">
        <v>6</v>
      </c>
      <c r="AC200">
        <v>1.643835616438356E-3</v>
      </c>
      <c r="AD200">
        <v>0</v>
      </c>
      <c r="AE200">
        <v>0</v>
      </c>
      <c r="AF200">
        <v>8719</v>
      </c>
      <c r="AG200">
        <v>0.9953196347031964</v>
      </c>
      <c r="AH200">
        <v>41</v>
      </c>
      <c r="AI200">
        <v>4.6803652968036534E-3</v>
      </c>
      <c r="AJ200">
        <v>0</v>
      </c>
      <c r="AK200">
        <v>0</v>
      </c>
      <c r="AL200">
        <v>8</v>
      </c>
      <c r="AM200">
        <v>2.1917808219178081E-3</v>
      </c>
      <c r="AN200">
        <v>3642</v>
      </c>
      <c r="AO200">
        <v>0.99780821917808216</v>
      </c>
      <c r="AP200">
        <v>71</v>
      </c>
      <c r="AQ200">
        <v>8.1050228310502286E-3</v>
      </c>
      <c r="AR200">
        <v>340</v>
      </c>
      <c r="AS200">
        <v>3.8812785388127852E-2</v>
      </c>
      <c r="AT200">
        <v>8349</v>
      </c>
      <c r="AU200">
        <v>0.95308219178082187</v>
      </c>
      <c r="AV200">
        <v>0</v>
      </c>
      <c r="AW200">
        <v>0</v>
      </c>
      <c r="AX200">
        <v>1413</v>
      </c>
      <c r="AY200">
        <v>0.38712328767123289</v>
      </c>
      <c r="AZ200">
        <v>7347</v>
      </c>
      <c r="BA200">
        <v>0.83869863013698631</v>
      </c>
      <c r="BB200">
        <v>0</v>
      </c>
      <c r="BC200">
        <v>0</v>
      </c>
      <c r="BD200">
        <v>2930</v>
      </c>
      <c r="BE200">
        <v>0.33447488584474888</v>
      </c>
      <c r="BF200">
        <v>5830</v>
      </c>
      <c r="BG200">
        <v>0.66552511415525117</v>
      </c>
      <c r="BH200">
        <v>2752.72</v>
      </c>
      <c r="BI200">
        <v>746.99</v>
      </c>
      <c r="BJ200">
        <v>2907.52</v>
      </c>
      <c r="BK200">
        <v>36.459867439572221</v>
      </c>
      <c r="BL200">
        <v>12.98</v>
      </c>
      <c r="BM200">
        <v>81.44</v>
      </c>
      <c r="BN200">
        <v>8.59</v>
      </c>
    </row>
    <row r="201" spans="1:66" x14ac:dyDescent="0.3">
      <c r="A201" t="s">
        <v>4</v>
      </c>
      <c r="B201" t="s">
        <v>41</v>
      </c>
      <c r="C201" t="s">
        <v>158</v>
      </c>
      <c r="D201" t="s">
        <v>132</v>
      </c>
      <c r="E201" t="s">
        <v>66</v>
      </c>
      <c r="F201" t="s">
        <v>152</v>
      </c>
      <c r="G201" t="s">
        <v>140</v>
      </c>
      <c r="H201" t="s">
        <v>137</v>
      </c>
      <c r="K201">
        <v>3650</v>
      </c>
      <c r="L201">
        <v>24.07</v>
      </c>
      <c r="M201">
        <v>24.84</v>
      </c>
      <c r="N201">
        <v>22.11</v>
      </c>
      <c r="O201">
        <v>21.46</v>
      </c>
      <c r="P201">
        <v>24.84</v>
      </c>
      <c r="Q201">
        <v>24.84</v>
      </c>
      <c r="R201">
        <v>21.13</v>
      </c>
      <c r="S201">
        <v>21.03</v>
      </c>
      <c r="T201">
        <v>24.45</v>
      </c>
      <c r="U201">
        <v>24.84</v>
      </c>
      <c r="V201">
        <v>21.62</v>
      </c>
      <c r="W201">
        <v>21.24</v>
      </c>
      <c r="X201">
        <v>0</v>
      </c>
      <c r="Y201">
        <v>0</v>
      </c>
      <c r="Z201">
        <v>3650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8760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3650</v>
      </c>
      <c r="AO201">
        <v>1</v>
      </c>
      <c r="AP201">
        <v>0</v>
      </c>
      <c r="AQ201">
        <v>0</v>
      </c>
      <c r="AR201">
        <v>286</v>
      </c>
      <c r="AS201">
        <v>3.2648401826484021E-2</v>
      </c>
      <c r="AT201">
        <v>8474</v>
      </c>
      <c r="AU201">
        <v>0.96735159817351601</v>
      </c>
      <c r="AV201">
        <v>0</v>
      </c>
      <c r="AW201">
        <v>0</v>
      </c>
      <c r="AX201">
        <v>992</v>
      </c>
      <c r="AY201">
        <v>0.27178082191780822</v>
      </c>
      <c r="AZ201">
        <v>7768</v>
      </c>
      <c r="BA201">
        <v>0.88675799086757989</v>
      </c>
      <c r="BB201">
        <v>0</v>
      </c>
      <c r="BC201">
        <v>0</v>
      </c>
      <c r="BD201">
        <v>3100</v>
      </c>
      <c r="BE201">
        <v>0.35388127853881279</v>
      </c>
      <c r="BF201">
        <v>5660</v>
      </c>
      <c r="BG201">
        <v>0.64611872146118721</v>
      </c>
      <c r="BH201">
        <v>0</v>
      </c>
      <c r="BI201">
        <v>0</v>
      </c>
      <c r="BJ201">
        <v>0</v>
      </c>
      <c r="BL201">
        <v>8.11</v>
      </c>
      <c r="BM201">
        <v>10.77</v>
      </c>
      <c r="BN201">
        <v>1.81</v>
      </c>
    </row>
    <row r="202" spans="1:66" x14ac:dyDescent="0.3">
      <c r="A202" t="s">
        <v>4</v>
      </c>
      <c r="B202" t="s">
        <v>42</v>
      </c>
      <c r="C202" t="s">
        <v>159</v>
      </c>
      <c r="D202" t="s">
        <v>132</v>
      </c>
      <c r="E202" t="s">
        <v>53</v>
      </c>
      <c r="F202" t="s">
        <v>152</v>
      </c>
      <c r="G202" t="s">
        <v>140</v>
      </c>
      <c r="H202" t="s">
        <v>138</v>
      </c>
      <c r="K202">
        <v>2920</v>
      </c>
      <c r="L202">
        <v>31.63</v>
      </c>
      <c r="M202">
        <v>31.63</v>
      </c>
      <c r="N202">
        <v>22.17</v>
      </c>
      <c r="O202">
        <v>20.25</v>
      </c>
      <c r="P202">
        <v>30.66</v>
      </c>
      <c r="Q202">
        <v>30.66</v>
      </c>
      <c r="R202">
        <v>21.97</v>
      </c>
      <c r="S202">
        <v>20.190000000000001</v>
      </c>
      <c r="T202">
        <v>30.99</v>
      </c>
      <c r="U202">
        <v>30.99</v>
      </c>
      <c r="V202">
        <v>22.07</v>
      </c>
      <c r="W202">
        <v>20.22</v>
      </c>
      <c r="X202">
        <v>335</v>
      </c>
      <c r="Y202">
        <v>0.1147260273972603</v>
      </c>
      <c r="Z202">
        <v>1814</v>
      </c>
      <c r="AA202">
        <v>0.62123287671232874</v>
      </c>
      <c r="AB202">
        <v>771</v>
      </c>
      <c r="AC202">
        <v>0.26404109589041103</v>
      </c>
      <c r="AD202">
        <v>482</v>
      </c>
      <c r="AE202">
        <v>5.5022831050228309E-2</v>
      </c>
      <c r="AF202">
        <v>6049</v>
      </c>
      <c r="AG202">
        <v>0.6905251141552512</v>
      </c>
      <c r="AH202">
        <v>2229</v>
      </c>
      <c r="AI202">
        <v>0.25445205479452049</v>
      </c>
      <c r="AJ202">
        <v>401</v>
      </c>
      <c r="AK202">
        <v>0.1373287671232877</v>
      </c>
      <c r="AL202">
        <v>336</v>
      </c>
      <c r="AM202">
        <v>0.1150684931506849</v>
      </c>
      <c r="AN202">
        <v>2183</v>
      </c>
      <c r="AO202">
        <v>0.74760273972602742</v>
      </c>
      <c r="AP202">
        <v>568</v>
      </c>
      <c r="AQ202">
        <v>6.4840182648401828E-2</v>
      </c>
      <c r="AR202">
        <v>2338</v>
      </c>
      <c r="AS202">
        <v>0.26689497716894978</v>
      </c>
      <c r="AT202">
        <v>5854</v>
      </c>
      <c r="AU202">
        <v>0.66826484018264842</v>
      </c>
      <c r="AV202">
        <v>127</v>
      </c>
      <c r="AW202">
        <v>4.3493150684931509E-2</v>
      </c>
      <c r="AX202">
        <v>1058</v>
      </c>
      <c r="AY202">
        <v>0.36232876712328771</v>
      </c>
      <c r="AZ202">
        <v>7575</v>
      </c>
      <c r="BA202">
        <v>0.86472602739726023</v>
      </c>
      <c r="BB202">
        <v>145</v>
      </c>
      <c r="BC202">
        <v>1.655251141552511E-2</v>
      </c>
      <c r="BD202">
        <v>5290</v>
      </c>
      <c r="BE202">
        <v>0.60388127853881279</v>
      </c>
      <c r="BF202">
        <v>3325</v>
      </c>
      <c r="BG202">
        <v>0.3795662100456621</v>
      </c>
      <c r="BH202">
        <v>7392.39</v>
      </c>
      <c r="BI202">
        <v>1153.3800000000001</v>
      </c>
      <c r="BJ202">
        <v>7985.9</v>
      </c>
      <c r="BK202">
        <v>41.304300788569392</v>
      </c>
      <c r="BL202">
        <v>0</v>
      </c>
      <c r="BM202">
        <v>0</v>
      </c>
      <c r="BN202">
        <v>0</v>
      </c>
    </row>
    <row r="203" spans="1:66" x14ac:dyDescent="0.3">
      <c r="A203" t="s">
        <v>4</v>
      </c>
      <c r="B203" t="s">
        <v>42</v>
      </c>
      <c r="C203" t="s">
        <v>159</v>
      </c>
      <c r="D203" t="s">
        <v>132</v>
      </c>
      <c r="E203" t="s">
        <v>54</v>
      </c>
      <c r="F203" t="s">
        <v>152</v>
      </c>
      <c r="G203" t="s">
        <v>140</v>
      </c>
      <c r="H203" t="s">
        <v>138</v>
      </c>
      <c r="K203">
        <v>2920</v>
      </c>
      <c r="L203">
        <v>24.09</v>
      </c>
      <c r="M203">
        <v>25.57</v>
      </c>
      <c r="N203">
        <v>22.97</v>
      </c>
      <c r="O203">
        <v>21.34</v>
      </c>
      <c r="P203">
        <v>26.71</v>
      </c>
      <c r="Q203">
        <v>26.71</v>
      </c>
      <c r="R203">
        <v>22.02</v>
      </c>
      <c r="S203">
        <v>20.87</v>
      </c>
      <c r="T203">
        <v>25.36</v>
      </c>
      <c r="U203">
        <v>25.69</v>
      </c>
      <c r="V203">
        <v>22.5</v>
      </c>
      <c r="W203">
        <v>21.11</v>
      </c>
      <c r="X203">
        <v>0</v>
      </c>
      <c r="Y203">
        <v>0</v>
      </c>
      <c r="Z203">
        <v>1239</v>
      </c>
      <c r="AA203">
        <v>0.4243150684931507</v>
      </c>
      <c r="AB203">
        <v>1681</v>
      </c>
      <c r="AC203">
        <v>0.5756849315068493</v>
      </c>
      <c r="AD203">
        <v>5</v>
      </c>
      <c r="AE203">
        <v>5.7077625570776253E-4</v>
      </c>
      <c r="AF203">
        <v>4519</v>
      </c>
      <c r="AG203">
        <v>0.51586757990867582</v>
      </c>
      <c r="AH203">
        <v>4236</v>
      </c>
      <c r="AI203">
        <v>0.48356164383561651</v>
      </c>
      <c r="AJ203">
        <v>0</v>
      </c>
      <c r="AK203">
        <v>0</v>
      </c>
      <c r="AL203">
        <v>3</v>
      </c>
      <c r="AM203">
        <v>1.0273972602739729E-3</v>
      </c>
      <c r="AN203">
        <v>2917</v>
      </c>
      <c r="AO203">
        <v>0.99897260273972599</v>
      </c>
      <c r="AP203">
        <v>0</v>
      </c>
      <c r="AQ203">
        <v>0</v>
      </c>
      <c r="AR203">
        <v>913</v>
      </c>
      <c r="AS203">
        <v>0.10422374429223739</v>
      </c>
      <c r="AT203">
        <v>7847</v>
      </c>
      <c r="AU203">
        <v>0.89577625570776254</v>
      </c>
      <c r="AV203">
        <v>0</v>
      </c>
      <c r="AW203">
        <v>0</v>
      </c>
      <c r="AX203">
        <v>393</v>
      </c>
      <c r="AY203">
        <v>0.1345890410958904</v>
      </c>
      <c r="AZ203">
        <v>8367</v>
      </c>
      <c r="BA203">
        <v>0.95513698630136989</v>
      </c>
      <c r="BB203">
        <v>0</v>
      </c>
      <c r="BC203">
        <v>0</v>
      </c>
      <c r="BD203">
        <v>3301</v>
      </c>
      <c r="BE203">
        <v>0.37682648401826491</v>
      </c>
      <c r="BF203">
        <v>5459</v>
      </c>
      <c r="BG203">
        <v>0.6231735159817352</v>
      </c>
      <c r="BH203">
        <v>1892.32</v>
      </c>
      <c r="BI203">
        <v>705.17</v>
      </c>
      <c r="BJ203">
        <v>2163.0100000000002</v>
      </c>
      <c r="BK203">
        <v>29.640415236619049</v>
      </c>
      <c r="BL203">
        <v>267.83999999999997</v>
      </c>
      <c r="BM203">
        <v>21.89</v>
      </c>
      <c r="BN203">
        <v>29.79</v>
      </c>
    </row>
    <row r="204" spans="1:66" x14ac:dyDescent="0.3">
      <c r="A204" t="s">
        <v>4</v>
      </c>
      <c r="B204" t="s">
        <v>42</v>
      </c>
      <c r="C204" t="s">
        <v>159</v>
      </c>
      <c r="D204" t="s">
        <v>132</v>
      </c>
      <c r="E204" t="s">
        <v>57</v>
      </c>
      <c r="F204" t="s">
        <v>152</v>
      </c>
      <c r="G204" t="s">
        <v>140</v>
      </c>
      <c r="H204" t="s">
        <v>138</v>
      </c>
      <c r="K204">
        <v>2920</v>
      </c>
      <c r="L204">
        <v>24.01</v>
      </c>
      <c r="M204">
        <v>24.98</v>
      </c>
      <c r="N204">
        <v>23.52</v>
      </c>
      <c r="O204">
        <v>21.93</v>
      </c>
      <c r="P204">
        <v>28.48</v>
      </c>
      <c r="Q204">
        <v>28.48</v>
      </c>
      <c r="R204">
        <v>22.79</v>
      </c>
      <c r="S204">
        <v>21.41</v>
      </c>
      <c r="T204">
        <v>26.24</v>
      </c>
      <c r="U204">
        <v>26.24</v>
      </c>
      <c r="V204">
        <v>23.15</v>
      </c>
      <c r="W204">
        <v>21.67</v>
      </c>
      <c r="X204">
        <v>0</v>
      </c>
      <c r="Y204">
        <v>0</v>
      </c>
      <c r="Z204">
        <v>703</v>
      </c>
      <c r="AA204">
        <v>0.24075342465753419</v>
      </c>
      <c r="AB204">
        <v>2217</v>
      </c>
      <c r="AC204">
        <v>0.75924657534246576</v>
      </c>
      <c r="AD204">
        <v>9</v>
      </c>
      <c r="AE204">
        <v>1.0273972602739729E-3</v>
      </c>
      <c r="AF204">
        <v>3619</v>
      </c>
      <c r="AG204">
        <v>0.41312785388127848</v>
      </c>
      <c r="AH204">
        <v>5132</v>
      </c>
      <c r="AI204">
        <v>0.58584474885844751</v>
      </c>
      <c r="AJ204">
        <v>1</v>
      </c>
      <c r="AK204">
        <v>3.4246575342465748E-4</v>
      </c>
      <c r="AL204">
        <v>0</v>
      </c>
      <c r="AM204">
        <v>0</v>
      </c>
      <c r="AN204">
        <v>2919</v>
      </c>
      <c r="AO204">
        <v>0.99965753424657533</v>
      </c>
      <c r="AP204">
        <v>1</v>
      </c>
      <c r="AQ204">
        <v>1.1415525114155249E-4</v>
      </c>
      <c r="AR204">
        <v>443</v>
      </c>
      <c r="AS204">
        <v>5.0570776255707772E-2</v>
      </c>
      <c r="AT204">
        <v>8316</v>
      </c>
      <c r="AU204">
        <v>0.94931506849315073</v>
      </c>
      <c r="AV204">
        <v>0</v>
      </c>
      <c r="AW204">
        <v>0</v>
      </c>
      <c r="AX204">
        <v>118</v>
      </c>
      <c r="AY204">
        <v>4.041095890410959E-2</v>
      </c>
      <c r="AZ204">
        <v>8642</v>
      </c>
      <c r="BA204">
        <v>0.98652968036529676</v>
      </c>
      <c r="BB204">
        <v>0</v>
      </c>
      <c r="BC204">
        <v>0</v>
      </c>
      <c r="BD204">
        <v>2315</v>
      </c>
      <c r="BE204">
        <v>0.26426940639269408</v>
      </c>
      <c r="BF204">
        <v>6445</v>
      </c>
      <c r="BG204">
        <v>0.73573059360730597</v>
      </c>
      <c r="BH204">
        <v>2098.4</v>
      </c>
      <c r="BI204">
        <v>580.32000000000005</v>
      </c>
      <c r="BJ204">
        <v>2264.19</v>
      </c>
      <c r="BK204">
        <v>31.814824488063401</v>
      </c>
      <c r="BL204">
        <v>352.97</v>
      </c>
      <c r="BM204">
        <v>2.7</v>
      </c>
      <c r="BN204">
        <v>36.76</v>
      </c>
    </row>
    <row r="205" spans="1:66" x14ac:dyDescent="0.3">
      <c r="A205" t="s">
        <v>4</v>
      </c>
      <c r="B205" t="s">
        <v>42</v>
      </c>
      <c r="C205" t="s">
        <v>159</v>
      </c>
      <c r="D205" t="s">
        <v>132</v>
      </c>
      <c r="E205" t="s">
        <v>60</v>
      </c>
      <c r="F205" t="s">
        <v>152</v>
      </c>
      <c r="G205" t="s">
        <v>140</v>
      </c>
      <c r="H205" t="s">
        <v>138</v>
      </c>
      <c r="K205">
        <v>2920</v>
      </c>
      <c r="L205">
        <v>24.01</v>
      </c>
      <c r="M205">
        <v>25.11</v>
      </c>
      <c r="N205">
        <v>23.57</v>
      </c>
      <c r="O205">
        <v>21.95</v>
      </c>
      <c r="P205">
        <v>28.77</v>
      </c>
      <c r="Q205">
        <v>28.77</v>
      </c>
      <c r="R205">
        <v>22.99</v>
      </c>
      <c r="S205">
        <v>21.48</v>
      </c>
      <c r="T205">
        <v>26.38</v>
      </c>
      <c r="U205">
        <v>26.38</v>
      </c>
      <c r="V205">
        <v>23.28</v>
      </c>
      <c r="W205">
        <v>21.72</v>
      </c>
      <c r="X205">
        <v>2803</v>
      </c>
      <c r="Y205">
        <v>0.95993150684931505</v>
      </c>
      <c r="Z205">
        <v>0</v>
      </c>
      <c r="AA205">
        <v>0</v>
      </c>
      <c r="AB205">
        <v>117</v>
      </c>
      <c r="AC205">
        <v>4.0068493150684933E-2</v>
      </c>
      <c r="AD205">
        <v>7612</v>
      </c>
      <c r="AE205">
        <v>0.86894977168949772</v>
      </c>
      <c r="AF205">
        <v>0</v>
      </c>
      <c r="AG205">
        <v>0</v>
      </c>
      <c r="AH205">
        <v>1148</v>
      </c>
      <c r="AI205">
        <v>0.13105022831050231</v>
      </c>
      <c r="AJ205">
        <v>7</v>
      </c>
      <c r="AK205">
        <v>2.3972602739726029E-3</v>
      </c>
      <c r="AL205">
        <v>0</v>
      </c>
      <c r="AM205">
        <v>0</v>
      </c>
      <c r="AN205">
        <v>2913</v>
      </c>
      <c r="AO205">
        <v>0.99760273972602742</v>
      </c>
      <c r="AP205">
        <v>7</v>
      </c>
      <c r="AQ205">
        <v>7.9908675799086762E-4</v>
      </c>
      <c r="AR205">
        <v>458</v>
      </c>
      <c r="AS205">
        <v>5.2283105022831053E-2</v>
      </c>
      <c r="AT205">
        <v>8295</v>
      </c>
      <c r="AU205">
        <v>0.94691780821917804</v>
      </c>
      <c r="AV205">
        <v>0</v>
      </c>
      <c r="AW205">
        <v>0</v>
      </c>
      <c r="AX205">
        <v>103</v>
      </c>
      <c r="AY205">
        <v>3.5273972602739727E-2</v>
      </c>
      <c r="AZ205">
        <v>8657</v>
      </c>
      <c r="BA205">
        <v>0.98824200913242011</v>
      </c>
      <c r="BB205">
        <v>0</v>
      </c>
      <c r="BC205">
        <v>0</v>
      </c>
      <c r="BD205">
        <v>2311</v>
      </c>
      <c r="BE205">
        <v>0.26381278538812791</v>
      </c>
      <c r="BF205">
        <v>6449</v>
      </c>
      <c r="BG205">
        <v>0.7361872146118722</v>
      </c>
      <c r="BH205">
        <v>2305.88</v>
      </c>
      <c r="BI205">
        <v>603.09</v>
      </c>
      <c r="BJ205">
        <v>2522.27</v>
      </c>
      <c r="BK205">
        <v>31.767690070535949</v>
      </c>
      <c r="BL205">
        <v>364.55</v>
      </c>
      <c r="BM205">
        <v>2.38</v>
      </c>
      <c r="BN205">
        <v>38.92</v>
      </c>
    </row>
    <row r="206" spans="1:66" x14ac:dyDescent="0.3">
      <c r="A206" t="s">
        <v>4</v>
      </c>
      <c r="B206" t="s">
        <v>42</v>
      </c>
      <c r="C206" t="s">
        <v>159</v>
      </c>
      <c r="D206" t="s">
        <v>132</v>
      </c>
      <c r="E206" t="s">
        <v>61</v>
      </c>
      <c r="F206" t="s">
        <v>152</v>
      </c>
      <c r="G206" t="s">
        <v>140</v>
      </c>
      <c r="H206" t="s">
        <v>138</v>
      </c>
      <c r="K206">
        <v>3650</v>
      </c>
      <c r="L206">
        <v>24.11</v>
      </c>
      <c r="M206">
        <v>27.59</v>
      </c>
      <c r="N206">
        <v>21.99</v>
      </c>
      <c r="O206">
        <v>21.71</v>
      </c>
      <c r="P206">
        <v>25.93</v>
      </c>
      <c r="Q206">
        <v>27.54</v>
      </c>
      <c r="R206">
        <v>20.98</v>
      </c>
      <c r="S206">
        <v>21.28</v>
      </c>
      <c r="T206">
        <v>25.02</v>
      </c>
      <c r="U206">
        <v>27.57</v>
      </c>
      <c r="V206">
        <v>21.49</v>
      </c>
      <c r="W206">
        <v>21.5</v>
      </c>
      <c r="X206">
        <v>0</v>
      </c>
      <c r="Y206">
        <v>0</v>
      </c>
      <c r="Z206">
        <v>3647</v>
      </c>
      <c r="AA206">
        <v>0.99917808219178084</v>
      </c>
      <c r="AB206">
        <v>3</v>
      </c>
      <c r="AC206">
        <v>8.2191780821917813E-4</v>
      </c>
      <c r="AD206">
        <v>0</v>
      </c>
      <c r="AE206">
        <v>0</v>
      </c>
      <c r="AF206">
        <v>8750</v>
      </c>
      <c r="AG206">
        <v>0.99885844748858443</v>
      </c>
      <c r="AH206">
        <v>10</v>
      </c>
      <c r="AI206">
        <v>1.1415525114155251E-3</v>
      </c>
      <c r="AJ206">
        <v>0</v>
      </c>
      <c r="AK206">
        <v>0</v>
      </c>
      <c r="AL206">
        <v>0</v>
      </c>
      <c r="AM206">
        <v>0</v>
      </c>
      <c r="AN206">
        <v>3650</v>
      </c>
      <c r="AO206">
        <v>1</v>
      </c>
      <c r="AP206">
        <v>25</v>
      </c>
      <c r="AQ206">
        <v>2.8538812785388131E-3</v>
      </c>
      <c r="AR206">
        <v>294</v>
      </c>
      <c r="AS206">
        <v>3.3561643835616439E-2</v>
      </c>
      <c r="AT206">
        <v>8441</v>
      </c>
      <c r="AU206">
        <v>0.96358447488584476</v>
      </c>
      <c r="AV206">
        <v>0</v>
      </c>
      <c r="AW206">
        <v>0</v>
      </c>
      <c r="AX206">
        <v>1147</v>
      </c>
      <c r="AY206">
        <v>0.31424657534246581</v>
      </c>
      <c r="AZ206">
        <v>7613</v>
      </c>
      <c r="BA206">
        <v>0.86906392694063928</v>
      </c>
      <c r="BB206">
        <v>0</v>
      </c>
      <c r="BC206">
        <v>0</v>
      </c>
      <c r="BD206">
        <v>2770</v>
      </c>
      <c r="BE206">
        <v>0.31621004566210048</v>
      </c>
      <c r="BF206">
        <v>5990</v>
      </c>
      <c r="BG206">
        <v>0.68378995433789957</v>
      </c>
      <c r="BH206">
        <v>2271.0100000000002</v>
      </c>
      <c r="BI206">
        <v>501.85</v>
      </c>
      <c r="BJ206">
        <v>2446.35</v>
      </c>
      <c r="BK206">
        <v>31.354416082678771</v>
      </c>
      <c r="BL206">
        <v>19.86</v>
      </c>
      <c r="BM206">
        <v>45.25</v>
      </c>
      <c r="BN206">
        <v>6.11</v>
      </c>
    </row>
    <row r="207" spans="1:66" x14ac:dyDescent="0.3">
      <c r="A207" t="s">
        <v>4</v>
      </c>
      <c r="B207" t="s">
        <v>42</v>
      </c>
      <c r="C207" t="s">
        <v>159</v>
      </c>
      <c r="D207" t="s">
        <v>132</v>
      </c>
      <c r="E207" t="s">
        <v>64</v>
      </c>
      <c r="F207" t="s">
        <v>152</v>
      </c>
      <c r="G207" t="s">
        <v>140</v>
      </c>
      <c r="H207" t="s">
        <v>138</v>
      </c>
      <c r="K207">
        <v>3650</v>
      </c>
      <c r="L207">
        <v>24.11</v>
      </c>
      <c r="M207">
        <v>27.6</v>
      </c>
      <c r="N207">
        <v>22</v>
      </c>
      <c r="O207">
        <v>21.72</v>
      </c>
      <c r="P207">
        <v>25.95</v>
      </c>
      <c r="Q207">
        <v>27.54</v>
      </c>
      <c r="R207">
        <v>20.99</v>
      </c>
      <c r="S207">
        <v>21.29</v>
      </c>
      <c r="T207">
        <v>25.03</v>
      </c>
      <c r="U207">
        <v>27.57</v>
      </c>
      <c r="V207">
        <v>21.49</v>
      </c>
      <c r="W207">
        <v>21.5</v>
      </c>
      <c r="X207">
        <v>0</v>
      </c>
      <c r="Y207">
        <v>0</v>
      </c>
      <c r="Z207">
        <v>3647</v>
      </c>
      <c r="AA207">
        <v>0.99917808219178084</v>
      </c>
      <c r="AB207">
        <v>3</v>
      </c>
      <c r="AC207">
        <v>8.2191780821917813E-4</v>
      </c>
      <c r="AD207">
        <v>0</v>
      </c>
      <c r="AE207">
        <v>0</v>
      </c>
      <c r="AF207">
        <v>8749</v>
      </c>
      <c r="AG207">
        <v>0.99874429223744288</v>
      </c>
      <c r="AH207">
        <v>11</v>
      </c>
      <c r="AI207">
        <v>1.255707762557078E-3</v>
      </c>
      <c r="AJ207">
        <v>0</v>
      </c>
      <c r="AK207">
        <v>0</v>
      </c>
      <c r="AL207">
        <v>0</v>
      </c>
      <c r="AM207">
        <v>0</v>
      </c>
      <c r="AN207">
        <v>3650</v>
      </c>
      <c r="AO207">
        <v>1</v>
      </c>
      <c r="AP207">
        <v>25</v>
      </c>
      <c r="AQ207">
        <v>2.8538812785388131E-3</v>
      </c>
      <c r="AR207">
        <v>297</v>
      </c>
      <c r="AS207">
        <v>3.3904109589041102E-2</v>
      </c>
      <c r="AT207">
        <v>8438</v>
      </c>
      <c r="AU207">
        <v>0.96324200913242009</v>
      </c>
      <c r="AV207">
        <v>0</v>
      </c>
      <c r="AW207">
        <v>0</v>
      </c>
      <c r="AX207">
        <v>1143</v>
      </c>
      <c r="AY207">
        <v>0.31315068493150677</v>
      </c>
      <c r="AZ207">
        <v>7617</v>
      </c>
      <c r="BA207">
        <v>0.8695205479452055</v>
      </c>
      <c r="BB207">
        <v>0</v>
      </c>
      <c r="BC207">
        <v>0</v>
      </c>
      <c r="BD207">
        <v>2765</v>
      </c>
      <c r="BE207">
        <v>0.3156392694063927</v>
      </c>
      <c r="BF207">
        <v>5995</v>
      </c>
      <c r="BG207">
        <v>0.68436073059360736</v>
      </c>
      <c r="BH207">
        <v>2286.29</v>
      </c>
      <c r="BI207">
        <v>506.71</v>
      </c>
      <c r="BJ207">
        <v>2469.89</v>
      </c>
      <c r="BK207">
        <v>31.30332279283947</v>
      </c>
      <c r="BL207">
        <v>20.399999999999999</v>
      </c>
      <c r="BM207">
        <v>45.3</v>
      </c>
      <c r="BN207">
        <v>6.18</v>
      </c>
    </row>
    <row r="208" spans="1:66" x14ac:dyDescent="0.3">
      <c r="A208" t="s">
        <v>4</v>
      </c>
      <c r="B208" t="s">
        <v>42</v>
      </c>
      <c r="C208" t="s">
        <v>159</v>
      </c>
      <c r="D208" t="s">
        <v>132</v>
      </c>
      <c r="E208" t="s">
        <v>65</v>
      </c>
      <c r="F208" t="s">
        <v>152</v>
      </c>
      <c r="G208" t="s">
        <v>140</v>
      </c>
      <c r="H208" t="s">
        <v>138</v>
      </c>
      <c r="K208">
        <v>3650</v>
      </c>
      <c r="L208">
        <v>24.18</v>
      </c>
      <c r="M208">
        <v>28.52</v>
      </c>
      <c r="N208">
        <v>21.76</v>
      </c>
      <c r="O208">
        <v>21.81</v>
      </c>
      <c r="P208">
        <v>26.34</v>
      </c>
      <c r="Q208">
        <v>28.44</v>
      </c>
      <c r="R208">
        <v>20.69</v>
      </c>
      <c r="S208">
        <v>21.36</v>
      </c>
      <c r="T208">
        <v>25.24</v>
      </c>
      <c r="U208">
        <v>28.48</v>
      </c>
      <c r="V208">
        <v>21.22</v>
      </c>
      <c r="W208">
        <v>21.59</v>
      </c>
      <c r="X208">
        <v>0</v>
      </c>
      <c r="Y208">
        <v>0</v>
      </c>
      <c r="Z208">
        <v>3642</v>
      </c>
      <c r="AA208">
        <v>0.99780821917808216</v>
      </c>
      <c r="AB208">
        <v>8</v>
      </c>
      <c r="AC208">
        <v>2.1917808219178081E-3</v>
      </c>
      <c r="AD208">
        <v>0</v>
      </c>
      <c r="AE208">
        <v>0</v>
      </c>
      <c r="AF208">
        <v>8681</v>
      </c>
      <c r="AG208">
        <v>0.99098173515981736</v>
      </c>
      <c r="AH208">
        <v>79</v>
      </c>
      <c r="AI208">
        <v>9.0182648401826489E-3</v>
      </c>
      <c r="AJ208">
        <v>0</v>
      </c>
      <c r="AK208">
        <v>0</v>
      </c>
      <c r="AL208">
        <v>7</v>
      </c>
      <c r="AM208">
        <v>1.9178082191780819E-3</v>
      </c>
      <c r="AN208">
        <v>3643</v>
      </c>
      <c r="AO208">
        <v>0.99808219178082191</v>
      </c>
      <c r="AP208">
        <v>120</v>
      </c>
      <c r="AQ208">
        <v>1.3698630136986301E-2</v>
      </c>
      <c r="AR208">
        <v>318</v>
      </c>
      <c r="AS208">
        <v>3.6301369863013702E-2</v>
      </c>
      <c r="AT208">
        <v>8322</v>
      </c>
      <c r="AU208">
        <v>0.95</v>
      </c>
      <c r="AV208">
        <v>0</v>
      </c>
      <c r="AW208">
        <v>0</v>
      </c>
      <c r="AX208">
        <v>1346</v>
      </c>
      <c r="AY208">
        <v>0.36876712328767131</v>
      </c>
      <c r="AZ208">
        <v>7414</v>
      </c>
      <c r="BA208">
        <v>0.84634703196347028</v>
      </c>
      <c r="BB208">
        <v>2</v>
      </c>
      <c r="BC208">
        <v>2.2831050228310499E-4</v>
      </c>
      <c r="BD208">
        <v>2779</v>
      </c>
      <c r="BE208">
        <v>0.31723744292237438</v>
      </c>
      <c r="BF208">
        <v>5979</v>
      </c>
      <c r="BG208">
        <v>0.68253424657534245</v>
      </c>
      <c r="BH208">
        <v>3646.8</v>
      </c>
      <c r="BI208">
        <v>779.07</v>
      </c>
      <c r="BJ208">
        <v>4099.7299999999996</v>
      </c>
      <c r="BK208">
        <v>31.709256452200052</v>
      </c>
      <c r="BL208">
        <v>16.28</v>
      </c>
      <c r="BM208">
        <v>79.67</v>
      </c>
      <c r="BN208">
        <v>8.7799999999999994</v>
      </c>
    </row>
    <row r="209" spans="1:66" x14ac:dyDescent="0.3">
      <c r="A209" t="s">
        <v>4</v>
      </c>
      <c r="B209" t="s">
        <v>42</v>
      </c>
      <c r="C209" t="s">
        <v>159</v>
      </c>
      <c r="D209" t="s">
        <v>132</v>
      </c>
      <c r="E209" t="s">
        <v>66</v>
      </c>
      <c r="F209" t="s">
        <v>152</v>
      </c>
      <c r="G209" t="s">
        <v>140</v>
      </c>
      <c r="H209" t="s">
        <v>138</v>
      </c>
      <c r="K209">
        <v>3650</v>
      </c>
      <c r="L209">
        <v>24.06</v>
      </c>
      <c r="M209">
        <v>24.91</v>
      </c>
      <c r="N209">
        <v>22.14</v>
      </c>
      <c r="O209">
        <v>21.48</v>
      </c>
      <c r="P209">
        <v>24.9</v>
      </c>
      <c r="Q209">
        <v>24.91</v>
      </c>
      <c r="R209">
        <v>21.17</v>
      </c>
      <c r="S209">
        <v>21.06</v>
      </c>
      <c r="T209">
        <v>24.48</v>
      </c>
      <c r="U209">
        <v>24.91</v>
      </c>
      <c r="V209">
        <v>21.65</v>
      </c>
      <c r="W209">
        <v>21.27</v>
      </c>
      <c r="X209">
        <v>0</v>
      </c>
      <c r="Y209">
        <v>0</v>
      </c>
      <c r="Z209">
        <v>3650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8760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3650</v>
      </c>
      <c r="AO209">
        <v>1</v>
      </c>
      <c r="AP209">
        <v>0</v>
      </c>
      <c r="AQ209">
        <v>0</v>
      </c>
      <c r="AR209">
        <v>274</v>
      </c>
      <c r="AS209">
        <v>3.1278538812785389E-2</v>
      </c>
      <c r="AT209">
        <v>8486</v>
      </c>
      <c r="AU209">
        <v>0.96872146118721458</v>
      </c>
      <c r="AV209">
        <v>0</v>
      </c>
      <c r="AW209">
        <v>0</v>
      </c>
      <c r="AX209">
        <v>958</v>
      </c>
      <c r="AY209">
        <v>0.26246575342465761</v>
      </c>
      <c r="AZ209">
        <v>7802</v>
      </c>
      <c r="BA209">
        <v>0.89063926940639271</v>
      </c>
      <c r="BB209">
        <v>0</v>
      </c>
      <c r="BC209">
        <v>0</v>
      </c>
      <c r="BD209">
        <v>3046</v>
      </c>
      <c r="BE209">
        <v>0.34771689497716901</v>
      </c>
      <c r="BF209">
        <v>5714</v>
      </c>
      <c r="BG209">
        <v>0.65228310502283104</v>
      </c>
      <c r="BH209">
        <v>0</v>
      </c>
      <c r="BI209">
        <v>0</v>
      </c>
      <c r="BJ209">
        <v>0</v>
      </c>
      <c r="BL209">
        <v>8.68</v>
      </c>
      <c r="BM209">
        <v>10.37</v>
      </c>
      <c r="BN209">
        <v>1.84</v>
      </c>
    </row>
    <row r="210" spans="1:66" x14ac:dyDescent="0.3">
      <c r="A210" t="s">
        <v>4</v>
      </c>
      <c r="B210" t="s">
        <v>43</v>
      </c>
      <c r="C210" t="s">
        <v>160</v>
      </c>
      <c r="D210" t="s">
        <v>132</v>
      </c>
      <c r="E210" t="s">
        <v>53</v>
      </c>
      <c r="F210" t="s">
        <v>152</v>
      </c>
      <c r="G210" t="s">
        <v>140</v>
      </c>
      <c r="H210" t="s">
        <v>139</v>
      </c>
      <c r="K210">
        <v>2920</v>
      </c>
      <c r="L210">
        <v>31.6</v>
      </c>
      <c r="M210">
        <v>31.6</v>
      </c>
      <c r="N210">
        <v>22.16</v>
      </c>
      <c r="O210">
        <v>20.239999999999998</v>
      </c>
      <c r="P210">
        <v>30.63</v>
      </c>
      <c r="Q210">
        <v>30.63</v>
      </c>
      <c r="R210">
        <v>21.95</v>
      </c>
      <c r="S210">
        <v>20.18</v>
      </c>
      <c r="T210">
        <v>30.96</v>
      </c>
      <c r="U210">
        <v>30.96</v>
      </c>
      <c r="V210">
        <v>22.05</v>
      </c>
      <c r="W210">
        <v>20.21</v>
      </c>
      <c r="X210">
        <v>328</v>
      </c>
      <c r="Y210">
        <v>0.1123287671232877</v>
      </c>
      <c r="Z210">
        <v>1821</v>
      </c>
      <c r="AA210">
        <v>0.62363013698630132</v>
      </c>
      <c r="AB210">
        <v>771</v>
      </c>
      <c r="AC210">
        <v>0.26404109589041103</v>
      </c>
      <c r="AD210">
        <v>473</v>
      </c>
      <c r="AE210">
        <v>5.399543378995434E-2</v>
      </c>
      <c r="AF210">
        <v>6063</v>
      </c>
      <c r="AG210">
        <v>0.69212328767123288</v>
      </c>
      <c r="AH210">
        <v>2224</v>
      </c>
      <c r="AI210">
        <v>0.25388127853881282</v>
      </c>
      <c r="AJ210">
        <v>389</v>
      </c>
      <c r="AK210">
        <v>0.1332191780821918</v>
      </c>
      <c r="AL210">
        <v>339</v>
      </c>
      <c r="AM210">
        <v>0.1160958904109589</v>
      </c>
      <c r="AN210">
        <v>2192</v>
      </c>
      <c r="AO210">
        <v>0.75068493150684934</v>
      </c>
      <c r="AP210">
        <v>547</v>
      </c>
      <c r="AQ210">
        <v>6.2442922374429222E-2</v>
      </c>
      <c r="AR210">
        <v>2343</v>
      </c>
      <c r="AS210">
        <v>0.26746575342465762</v>
      </c>
      <c r="AT210">
        <v>5870</v>
      </c>
      <c r="AU210">
        <v>0.67009132420091322</v>
      </c>
      <c r="AV210">
        <v>123</v>
      </c>
      <c r="AW210">
        <v>4.2123287671232877E-2</v>
      </c>
      <c r="AX210">
        <v>1064</v>
      </c>
      <c r="AY210">
        <v>0.36438356164383562</v>
      </c>
      <c r="AZ210">
        <v>7573</v>
      </c>
      <c r="BA210">
        <v>0.86449771689497712</v>
      </c>
      <c r="BB210">
        <v>139</v>
      </c>
      <c r="BC210">
        <v>1.5867579908675801E-2</v>
      </c>
      <c r="BD210">
        <v>5303</v>
      </c>
      <c r="BE210">
        <v>0.60536529680365292</v>
      </c>
      <c r="BF210">
        <v>3318</v>
      </c>
      <c r="BG210">
        <v>0.37876712328767131</v>
      </c>
      <c r="BH210">
        <v>7265.69</v>
      </c>
      <c r="BI210">
        <v>1142.93</v>
      </c>
      <c r="BJ210">
        <v>7855.28</v>
      </c>
      <c r="BK210">
        <v>41.288711324725718</v>
      </c>
      <c r="BL210">
        <v>0</v>
      </c>
      <c r="BM210">
        <v>0</v>
      </c>
      <c r="BN210">
        <v>0</v>
      </c>
    </row>
    <row r="211" spans="1:66" x14ac:dyDescent="0.3">
      <c r="A211" t="s">
        <v>4</v>
      </c>
      <c r="B211" t="s">
        <v>43</v>
      </c>
      <c r="C211" t="s">
        <v>160</v>
      </c>
      <c r="D211" t="s">
        <v>132</v>
      </c>
      <c r="E211" t="s">
        <v>54</v>
      </c>
      <c r="F211" t="s">
        <v>152</v>
      </c>
      <c r="G211" t="s">
        <v>140</v>
      </c>
      <c r="H211" t="s">
        <v>139</v>
      </c>
      <c r="K211">
        <v>2920</v>
      </c>
      <c r="L211">
        <v>24.09</v>
      </c>
      <c r="M211">
        <v>25.56</v>
      </c>
      <c r="N211">
        <v>22.96</v>
      </c>
      <c r="O211">
        <v>21.34</v>
      </c>
      <c r="P211">
        <v>26.7</v>
      </c>
      <c r="Q211">
        <v>26.7</v>
      </c>
      <c r="R211">
        <v>22.02</v>
      </c>
      <c r="S211">
        <v>20.86</v>
      </c>
      <c r="T211">
        <v>25.35</v>
      </c>
      <c r="U211">
        <v>25.68</v>
      </c>
      <c r="V211">
        <v>22.49</v>
      </c>
      <c r="W211">
        <v>21.1</v>
      </c>
      <c r="X211">
        <v>0</v>
      </c>
      <c r="Y211">
        <v>0</v>
      </c>
      <c r="Z211">
        <v>1245</v>
      </c>
      <c r="AA211">
        <v>0.42636986301369861</v>
      </c>
      <c r="AB211">
        <v>1675</v>
      </c>
      <c r="AC211">
        <v>0.57363013698630139</v>
      </c>
      <c r="AD211">
        <v>5</v>
      </c>
      <c r="AE211">
        <v>5.7077625570776253E-4</v>
      </c>
      <c r="AF211">
        <v>4531</v>
      </c>
      <c r="AG211">
        <v>0.51723744292237439</v>
      </c>
      <c r="AH211">
        <v>4224</v>
      </c>
      <c r="AI211">
        <v>0.48219178082191783</v>
      </c>
      <c r="AJ211">
        <v>0</v>
      </c>
      <c r="AK211">
        <v>0</v>
      </c>
      <c r="AL211">
        <v>3</v>
      </c>
      <c r="AM211">
        <v>1.0273972602739729E-3</v>
      </c>
      <c r="AN211">
        <v>2917</v>
      </c>
      <c r="AO211">
        <v>0.99897260273972599</v>
      </c>
      <c r="AP211">
        <v>0</v>
      </c>
      <c r="AQ211">
        <v>0</v>
      </c>
      <c r="AR211">
        <v>918</v>
      </c>
      <c r="AS211">
        <v>0.10479452054794521</v>
      </c>
      <c r="AT211">
        <v>7842</v>
      </c>
      <c r="AU211">
        <v>0.89520547945205475</v>
      </c>
      <c r="AV211">
        <v>0</v>
      </c>
      <c r="AW211">
        <v>0</v>
      </c>
      <c r="AX211">
        <v>395</v>
      </c>
      <c r="AY211">
        <v>0.13527397260273971</v>
      </c>
      <c r="AZ211">
        <v>8365</v>
      </c>
      <c r="BA211">
        <v>0.95490867579908678</v>
      </c>
      <c r="BB211">
        <v>0</v>
      </c>
      <c r="BC211">
        <v>0</v>
      </c>
      <c r="BD211">
        <v>3308</v>
      </c>
      <c r="BE211">
        <v>0.37762557077625569</v>
      </c>
      <c r="BF211">
        <v>5452</v>
      </c>
      <c r="BG211">
        <v>0.62237442922374431</v>
      </c>
      <c r="BH211">
        <v>1893.86</v>
      </c>
      <c r="BI211">
        <v>704.01</v>
      </c>
      <c r="BJ211">
        <v>2163.0100000000002</v>
      </c>
      <c r="BK211">
        <v>29.638914426510471</v>
      </c>
      <c r="BL211">
        <v>266.48</v>
      </c>
      <c r="BM211">
        <v>22.12</v>
      </c>
      <c r="BN211">
        <v>29.66</v>
      </c>
    </row>
    <row r="212" spans="1:66" x14ac:dyDescent="0.3">
      <c r="A212" t="s">
        <v>4</v>
      </c>
      <c r="B212" t="s">
        <v>43</v>
      </c>
      <c r="C212" t="s">
        <v>160</v>
      </c>
      <c r="D212" t="s">
        <v>132</v>
      </c>
      <c r="E212" t="s">
        <v>57</v>
      </c>
      <c r="F212" t="s">
        <v>152</v>
      </c>
      <c r="G212" t="s">
        <v>140</v>
      </c>
      <c r="H212" t="s">
        <v>139</v>
      </c>
      <c r="K212">
        <v>2920</v>
      </c>
      <c r="L212">
        <v>24.01</v>
      </c>
      <c r="M212">
        <v>24.92</v>
      </c>
      <c r="N212">
        <v>23.45</v>
      </c>
      <c r="O212">
        <v>21.9</v>
      </c>
      <c r="P212">
        <v>27.81</v>
      </c>
      <c r="Q212">
        <v>27.81</v>
      </c>
      <c r="R212">
        <v>22.48</v>
      </c>
      <c r="S212">
        <v>21.28</v>
      </c>
      <c r="T212">
        <v>25.9</v>
      </c>
      <c r="U212">
        <v>25.9</v>
      </c>
      <c r="V212">
        <v>22.97</v>
      </c>
      <c r="W212">
        <v>21.59</v>
      </c>
      <c r="X212">
        <v>0</v>
      </c>
      <c r="Y212">
        <v>0</v>
      </c>
      <c r="Z212">
        <v>805</v>
      </c>
      <c r="AA212">
        <v>0.27568493150684931</v>
      </c>
      <c r="AB212">
        <v>2115</v>
      </c>
      <c r="AC212">
        <v>0.72431506849315064</v>
      </c>
      <c r="AD212">
        <v>7</v>
      </c>
      <c r="AE212">
        <v>7.9908675799086762E-4</v>
      </c>
      <c r="AF212">
        <v>3742</v>
      </c>
      <c r="AG212">
        <v>0.42716894977168951</v>
      </c>
      <c r="AH212">
        <v>5011</v>
      </c>
      <c r="AI212">
        <v>0.57203196347031959</v>
      </c>
      <c r="AJ212">
        <v>0</v>
      </c>
      <c r="AK212">
        <v>0</v>
      </c>
      <c r="AL212">
        <v>0</v>
      </c>
      <c r="AM212">
        <v>0</v>
      </c>
      <c r="AN212">
        <v>2920</v>
      </c>
      <c r="AO212">
        <v>1</v>
      </c>
      <c r="AP212">
        <v>0</v>
      </c>
      <c r="AQ212">
        <v>0</v>
      </c>
      <c r="AR212">
        <v>448</v>
      </c>
      <c r="AS212">
        <v>5.1141552511415528E-2</v>
      </c>
      <c r="AT212">
        <v>8312</v>
      </c>
      <c r="AU212">
        <v>0.9488584474885845</v>
      </c>
      <c r="AV212">
        <v>0</v>
      </c>
      <c r="AW212">
        <v>0</v>
      </c>
      <c r="AX212">
        <v>148</v>
      </c>
      <c r="AY212">
        <v>5.0684931506849322E-2</v>
      </c>
      <c r="AZ212">
        <v>8612</v>
      </c>
      <c r="BA212">
        <v>0.98310502283105028</v>
      </c>
      <c r="BB212">
        <v>0</v>
      </c>
      <c r="BC212">
        <v>0</v>
      </c>
      <c r="BD212">
        <v>2374</v>
      </c>
      <c r="BE212">
        <v>0.27100456621004559</v>
      </c>
      <c r="BF212">
        <v>6386</v>
      </c>
      <c r="BG212">
        <v>0.72899543378995435</v>
      </c>
      <c r="BH212">
        <v>1553.85</v>
      </c>
      <c r="BI212">
        <v>560.64</v>
      </c>
      <c r="BJ212">
        <v>1660.8</v>
      </c>
      <c r="BK212">
        <v>31.25217612572823</v>
      </c>
      <c r="BL212">
        <v>321.36</v>
      </c>
      <c r="BM212">
        <v>3.14</v>
      </c>
      <c r="BN212">
        <v>33.31</v>
      </c>
    </row>
    <row r="213" spans="1:66" x14ac:dyDescent="0.3">
      <c r="A213" t="s">
        <v>4</v>
      </c>
      <c r="B213" t="s">
        <v>43</v>
      </c>
      <c r="C213" t="s">
        <v>160</v>
      </c>
      <c r="D213" t="s">
        <v>132</v>
      </c>
      <c r="E213" t="s">
        <v>60</v>
      </c>
      <c r="F213" t="s">
        <v>152</v>
      </c>
      <c r="G213" t="s">
        <v>140</v>
      </c>
      <c r="H213" t="s">
        <v>139</v>
      </c>
      <c r="K213">
        <v>2920</v>
      </c>
      <c r="L213">
        <v>24.01</v>
      </c>
      <c r="M213">
        <v>25.03</v>
      </c>
      <c r="N213">
        <v>23.52</v>
      </c>
      <c r="O213">
        <v>21.92</v>
      </c>
      <c r="P213">
        <v>28.1</v>
      </c>
      <c r="Q213">
        <v>28.1</v>
      </c>
      <c r="R213">
        <v>22.74</v>
      </c>
      <c r="S213">
        <v>21.37</v>
      </c>
      <c r="T213">
        <v>26.05</v>
      </c>
      <c r="U213">
        <v>26.05</v>
      </c>
      <c r="V213">
        <v>23.13</v>
      </c>
      <c r="W213">
        <v>21.65</v>
      </c>
      <c r="X213">
        <v>2789</v>
      </c>
      <c r="Y213">
        <v>0.95513698630136989</v>
      </c>
      <c r="Z213">
        <v>0</v>
      </c>
      <c r="AA213">
        <v>0</v>
      </c>
      <c r="AB213">
        <v>131</v>
      </c>
      <c r="AC213">
        <v>4.486301369863014E-2</v>
      </c>
      <c r="AD213">
        <v>7592</v>
      </c>
      <c r="AE213">
        <v>0.8666666666666667</v>
      </c>
      <c r="AF213">
        <v>0</v>
      </c>
      <c r="AG213">
        <v>0</v>
      </c>
      <c r="AH213">
        <v>1168</v>
      </c>
      <c r="AI213">
        <v>0.1333333333333333</v>
      </c>
      <c r="AJ213">
        <v>1</v>
      </c>
      <c r="AK213">
        <v>3.4246575342465748E-4</v>
      </c>
      <c r="AL213">
        <v>0</v>
      </c>
      <c r="AM213">
        <v>0</v>
      </c>
      <c r="AN213">
        <v>2919</v>
      </c>
      <c r="AO213">
        <v>0.99965753424657533</v>
      </c>
      <c r="AP213">
        <v>1</v>
      </c>
      <c r="AQ213">
        <v>1.1415525114155249E-4</v>
      </c>
      <c r="AR213">
        <v>465</v>
      </c>
      <c r="AS213">
        <v>5.3082191780821908E-2</v>
      </c>
      <c r="AT213">
        <v>8294</v>
      </c>
      <c r="AU213">
        <v>0.94680365296803648</v>
      </c>
      <c r="AV213">
        <v>0</v>
      </c>
      <c r="AW213">
        <v>0</v>
      </c>
      <c r="AX213">
        <v>116</v>
      </c>
      <c r="AY213">
        <v>3.9726027397260277E-2</v>
      </c>
      <c r="AZ213">
        <v>8644</v>
      </c>
      <c r="BA213">
        <v>0.98675799086757987</v>
      </c>
      <c r="BB213">
        <v>0</v>
      </c>
      <c r="BC213">
        <v>0</v>
      </c>
      <c r="BD213">
        <v>2338</v>
      </c>
      <c r="BE213">
        <v>0.26689497716894978</v>
      </c>
      <c r="BF213">
        <v>6422</v>
      </c>
      <c r="BG213">
        <v>0.73310502283105028</v>
      </c>
      <c r="BH213">
        <v>1846.76</v>
      </c>
      <c r="BI213">
        <v>582.41</v>
      </c>
      <c r="BJ213">
        <v>2007.37</v>
      </c>
      <c r="BK213">
        <v>31.229272127492241</v>
      </c>
      <c r="BL213">
        <v>335.08</v>
      </c>
      <c r="BM213">
        <v>2.59</v>
      </c>
      <c r="BN213">
        <v>35.630000000000003</v>
      </c>
    </row>
    <row r="214" spans="1:66" x14ac:dyDescent="0.3">
      <c r="A214" t="s">
        <v>4</v>
      </c>
      <c r="B214" t="s">
        <v>43</v>
      </c>
      <c r="C214" t="s">
        <v>160</v>
      </c>
      <c r="D214" t="s">
        <v>132</v>
      </c>
      <c r="E214" t="s">
        <v>61</v>
      </c>
      <c r="F214" t="s">
        <v>152</v>
      </c>
      <c r="G214" t="s">
        <v>140</v>
      </c>
      <c r="H214" t="s">
        <v>139</v>
      </c>
      <c r="K214">
        <v>3650</v>
      </c>
      <c r="L214">
        <v>24.13</v>
      </c>
      <c r="M214">
        <v>27.03</v>
      </c>
      <c r="N214">
        <v>21.96</v>
      </c>
      <c r="O214">
        <v>21.64</v>
      </c>
      <c r="P214">
        <v>25.74</v>
      </c>
      <c r="Q214">
        <v>26.95</v>
      </c>
      <c r="R214">
        <v>20.94</v>
      </c>
      <c r="S214">
        <v>21.2</v>
      </c>
      <c r="T214">
        <v>24.93</v>
      </c>
      <c r="U214">
        <v>26.99</v>
      </c>
      <c r="V214">
        <v>21.45</v>
      </c>
      <c r="W214">
        <v>21.42</v>
      </c>
      <c r="X214">
        <v>0</v>
      </c>
      <c r="Y214">
        <v>0</v>
      </c>
      <c r="Z214">
        <v>3647</v>
      </c>
      <c r="AA214">
        <v>0.99917808219178084</v>
      </c>
      <c r="AB214">
        <v>3</v>
      </c>
      <c r="AC214">
        <v>8.2191780821917813E-4</v>
      </c>
      <c r="AD214">
        <v>0</v>
      </c>
      <c r="AE214">
        <v>0</v>
      </c>
      <c r="AF214">
        <v>8757</v>
      </c>
      <c r="AG214">
        <v>0.99965753424657533</v>
      </c>
      <c r="AH214">
        <v>3</v>
      </c>
      <c r="AI214">
        <v>3.4246575342465748E-4</v>
      </c>
      <c r="AJ214">
        <v>0</v>
      </c>
      <c r="AK214">
        <v>0</v>
      </c>
      <c r="AL214">
        <v>0</v>
      </c>
      <c r="AM214">
        <v>0</v>
      </c>
      <c r="AN214">
        <v>3650</v>
      </c>
      <c r="AO214">
        <v>1</v>
      </c>
      <c r="AP214">
        <v>13</v>
      </c>
      <c r="AQ214">
        <v>1.4840182648401829E-3</v>
      </c>
      <c r="AR214">
        <v>299</v>
      </c>
      <c r="AS214">
        <v>3.4132420091324202E-2</v>
      </c>
      <c r="AT214">
        <v>8448</v>
      </c>
      <c r="AU214">
        <v>0.96438356164383565</v>
      </c>
      <c r="AV214">
        <v>0</v>
      </c>
      <c r="AW214">
        <v>0</v>
      </c>
      <c r="AX214">
        <v>1165</v>
      </c>
      <c r="AY214">
        <v>0.31917808219178079</v>
      </c>
      <c r="AZ214">
        <v>7595</v>
      </c>
      <c r="BA214">
        <v>0.86700913242009137</v>
      </c>
      <c r="BB214">
        <v>0</v>
      </c>
      <c r="BC214">
        <v>0</v>
      </c>
      <c r="BD214">
        <v>2843</v>
      </c>
      <c r="BE214">
        <v>0.32454337899543378</v>
      </c>
      <c r="BF214">
        <v>5917</v>
      </c>
      <c r="BG214">
        <v>0.67545662100456616</v>
      </c>
      <c r="BH214">
        <v>1958.11</v>
      </c>
      <c r="BI214">
        <v>486.91</v>
      </c>
      <c r="BJ214">
        <v>2102.54</v>
      </c>
      <c r="BK214">
        <v>30.81843972383777</v>
      </c>
      <c r="BL214">
        <v>17.52</v>
      </c>
      <c r="BM214">
        <v>44.79</v>
      </c>
      <c r="BN214">
        <v>5.82</v>
      </c>
    </row>
    <row r="215" spans="1:66" x14ac:dyDescent="0.3">
      <c r="A215" t="s">
        <v>4</v>
      </c>
      <c r="B215" t="s">
        <v>43</v>
      </c>
      <c r="C215" t="s">
        <v>160</v>
      </c>
      <c r="D215" t="s">
        <v>132</v>
      </c>
      <c r="E215" t="s">
        <v>64</v>
      </c>
      <c r="F215" t="s">
        <v>152</v>
      </c>
      <c r="G215" t="s">
        <v>140</v>
      </c>
      <c r="H215" t="s">
        <v>139</v>
      </c>
      <c r="K215">
        <v>3650</v>
      </c>
      <c r="L215">
        <v>24.13</v>
      </c>
      <c r="M215">
        <v>27.03</v>
      </c>
      <c r="N215">
        <v>21.97</v>
      </c>
      <c r="O215">
        <v>21.64</v>
      </c>
      <c r="P215">
        <v>25.76</v>
      </c>
      <c r="Q215">
        <v>26.96</v>
      </c>
      <c r="R215">
        <v>20.95</v>
      </c>
      <c r="S215">
        <v>21.21</v>
      </c>
      <c r="T215">
        <v>24.94</v>
      </c>
      <c r="U215">
        <v>26.99</v>
      </c>
      <c r="V215">
        <v>21.46</v>
      </c>
      <c r="W215">
        <v>21.43</v>
      </c>
      <c r="X215">
        <v>0</v>
      </c>
      <c r="Y215">
        <v>0</v>
      </c>
      <c r="Z215">
        <v>3647</v>
      </c>
      <c r="AA215">
        <v>0.99917808219178084</v>
      </c>
      <c r="AB215">
        <v>3</v>
      </c>
      <c r="AC215">
        <v>8.2191780821917813E-4</v>
      </c>
      <c r="AD215">
        <v>0</v>
      </c>
      <c r="AE215">
        <v>0</v>
      </c>
      <c r="AF215">
        <v>8757</v>
      </c>
      <c r="AG215">
        <v>0.99965753424657533</v>
      </c>
      <c r="AH215">
        <v>3</v>
      </c>
      <c r="AI215">
        <v>3.4246575342465748E-4</v>
      </c>
      <c r="AJ215">
        <v>0</v>
      </c>
      <c r="AK215">
        <v>0</v>
      </c>
      <c r="AL215">
        <v>0</v>
      </c>
      <c r="AM215">
        <v>0</v>
      </c>
      <c r="AN215">
        <v>3650</v>
      </c>
      <c r="AO215">
        <v>1</v>
      </c>
      <c r="AP215">
        <v>13</v>
      </c>
      <c r="AQ215">
        <v>1.4840182648401829E-3</v>
      </c>
      <c r="AR215">
        <v>302</v>
      </c>
      <c r="AS215">
        <v>3.4474885844748858E-2</v>
      </c>
      <c r="AT215">
        <v>8445</v>
      </c>
      <c r="AU215">
        <v>0.96404109589041098</v>
      </c>
      <c r="AV215">
        <v>0</v>
      </c>
      <c r="AW215">
        <v>0</v>
      </c>
      <c r="AX215">
        <v>1159</v>
      </c>
      <c r="AY215">
        <v>0.31753424657534252</v>
      </c>
      <c r="AZ215">
        <v>7601</v>
      </c>
      <c r="BA215">
        <v>0.8676940639269406</v>
      </c>
      <c r="BB215">
        <v>0</v>
      </c>
      <c r="BC215">
        <v>0</v>
      </c>
      <c r="BD215">
        <v>2835</v>
      </c>
      <c r="BE215">
        <v>0.32363013698630139</v>
      </c>
      <c r="BF215">
        <v>5925</v>
      </c>
      <c r="BG215">
        <v>0.67636986301369861</v>
      </c>
      <c r="BH215">
        <v>1974.53</v>
      </c>
      <c r="BI215">
        <v>491.5</v>
      </c>
      <c r="BJ215">
        <v>2127.65</v>
      </c>
      <c r="BK215">
        <v>30.767288106226999</v>
      </c>
      <c r="BL215">
        <v>18</v>
      </c>
      <c r="BM215">
        <v>44.82</v>
      </c>
      <c r="BN215">
        <v>5.87</v>
      </c>
    </row>
    <row r="216" spans="1:66" x14ac:dyDescent="0.3">
      <c r="A216" t="s">
        <v>4</v>
      </c>
      <c r="B216" t="s">
        <v>43</v>
      </c>
      <c r="C216" t="s">
        <v>160</v>
      </c>
      <c r="D216" t="s">
        <v>132</v>
      </c>
      <c r="E216" t="s">
        <v>65</v>
      </c>
      <c r="F216" t="s">
        <v>152</v>
      </c>
      <c r="G216" t="s">
        <v>140</v>
      </c>
      <c r="H216" t="s">
        <v>139</v>
      </c>
      <c r="K216">
        <v>3650</v>
      </c>
      <c r="L216">
        <v>24.17</v>
      </c>
      <c r="M216">
        <v>28</v>
      </c>
      <c r="N216">
        <v>21.74</v>
      </c>
      <c r="O216">
        <v>21.76</v>
      </c>
      <c r="P216">
        <v>26.19</v>
      </c>
      <c r="Q216">
        <v>27.92</v>
      </c>
      <c r="R216">
        <v>20.66</v>
      </c>
      <c r="S216">
        <v>21.3</v>
      </c>
      <c r="T216">
        <v>25.17</v>
      </c>
      <c r="U216">
        <v>27.96</v>
      </c>
      <c r="V216">
        <v>21.2</v>
      </c>
      <c r="W216">
        <v>21.53</v>
      </c>
      <c r="X216">
        <v>0</v>
      </c>
      <c r="Y216">
        <v>0</v>
      </c>
      <c r="Z216">
        <v>3643</v>
      </c>
      <c r="AA216">
        <v>0.99808219178082191</v>
      </c>
      <c r="AB216">
        <v>7</v>
      </c>
      <c r="AC216">
        <v>1.9178082191780819E-3</v>
      </c>
      <c r="AD216">
        <v>0</v>
      </c>
      <c r="AE216">
        <v>0</v>
      </c>
      <c r="AF216">
        <v>8705</v>
      </c>
      <c r="AG216">
        <v>0.99372146118721461</v>
      </c>
      <c r="AH216">
        <v>55</v>
      </c>
      <c r="AI216">
        <v>6.2785388127853878E-3</v>
      </c>
      <c r="AJ216">
        <v>0</v>
      </c>
      <c r="AK216">
        <v>0</v>
      </c>
      <c r="AL216">
        <v>7</v>
      </c>
      <c r="AM216">
        <v>1.9178082191780819E-3</v>
      </c>
      <c r="AN216">
        <v>3643</v>
      </c>
      <c r="AO216">
        <v>0.99808219178082191</v>
      </c>
      <c r="AP216">
        <v>86</v>
      </c>
      <c r="AQ216">
        <v>9.8173515981735161E-3</v>
      </c>
      <c r="AR216">
        <v>323</v>
      </c>
      <c r="AS216">
        <v>3.6872146118721458E-2</v>
      </c>
      <c r="AT216">
        <v>8351</v>
      </c>
      <c r="AU216">
        <v>0.95331050228310499</v>
      </c>
      <c r="AV216">
        <v>0</v>
      </c>
      <c r="AW216">
        <v>0</v>
      </c>
      <c r="AX216">
        <v>1360</v>
      </c>
      <c r="AY216">
        <v>0.37260273972602742</v>
      </c>
      <c r="AZ216">
        <v>7400</v>
      </c>
      <c r="BA216">
        <v>0.84474885844748859</v>
      </c>
      <c r="BB216">
        <v>0</v>
      </c>
      <c r="BC216">
        <v>0</v>
      </c>
      <c r="BD216">
        <v>2817</v>
      </c>
      <c r="BE216">
        <v>0.32157534246575342</v>
      </c>
      <c r="BF216">
        <v>5943</v>
      </c>
      <c r="BG216">
        <v>0.67842465753424652</v>
      </c>
      <c r="BH216">
        <v>3352.43</v>
      </c>
      <c r="BI216">
        <v>760.92</v>
      </c>
      <c r="BJ216">
        <v>3766.89</v>
      </c>
      <c r="BK216">
        <v>31.200367034921442</v>
      </c>
      <c r="BL216">
        <v>14.78</v>
      </c>
      <c r="BM216">
        <v>78.849999999999994</v>
      </c>
      <c r="BN216">
        <v>8.5500000000000007</v>
      </c>
    </row>
    <row r="217" spans="1:66" x14ac:dyDescent="0.3">
      <c r="A217" t="s">
        <v>4</v>
      </c>
      <c r="B217" t="s">
        <v>43</v>
      </c>
      <c r="C217" t="s">
        <v>160</v>
      </c>
      <c r="D217" t="s">
        <v>132</v>
      </c>
      <c r="E217" t="s">
        <v>66</v>
      </c>
      <c r="F217" t="s">
        <v>152</v>
      </c>
      <c r="G217" t="s">
        <v>140</v>
      </c>
      <c r="H217" t="s">
        <v>139</v>
      </c>
      <c r="K217">
        <v>3650</v>
      </c>
      <c r="L217">
        <v>24.06</v>
      </c>
      <c r="M217">
        <v>24.86</v>
      </c>
      <c r="N217">
        <v>22.12</v>
      </c>
      <c r="O217">
        <v>21.46</v>
      </c>
      <c r="P217">
        <v>24.85</v>
      </c>
      <c r="Q217">
        <v>24.86</v>
      </c>
      <c r="R217">
        <v>21.15</v>
      </c>
      <c r="S217">
        <v>21.04</v>
      </c>
      <c r="T217">
        <v>24.45</v>
      </c>
      <c r="U217">
        <v>24.86</v>
      </c>
      <c r="V217">
        <v>21.63</v>
      </c>
      <c r="W217">
        <v>21.25</v>
      </c>
      <c r="X217">
        <v>0</v>
      </c>
      <c r="Y217">
        <v>0</v>
      </c>
      <c r="Z217">
        <v>3650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8760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3650</v>
      </c>
      <c r="AO217">
        <v>1</v>
      </c>
      <c r="AP217">
        <v>0</v>
      </c>
      <c r="AQ217">
        <v>0</v>
      </c>
      <c r="AR217">
        <v>282</v>
      </c>
      <c r="AS217">
        <v>3.2191780821917808E-2</v>
      </c>
      <c r="AT217">
        <v>8478</v>
      </c>
      <c r="AU217">
        <v>0.96780821917808224</v>
      </c>
      <c r="AV217">
        <v>0</v>
      </c>
      <c r="AW217">
        <v>0</v>
      </c>
      <c r="AX217">
        <v>977</v>
      </c>
      <c r="AY217">
        <v>0.26767123287671241</v>
      </c>
      <c r="AZ217">
        <v>7783</v>
      </c>
      <c r="BA217">
        <v>0.88847031963470324</v>
      </c>
      <c r="BB217">
        <v>0</v>
      </c>
      <c r="BC217">
        <v>0</v>
      </c>
      <c r="BD217">
        <v>3076</v>
      </c>
      <c r="BE217">
        <v>0.35114155251141549</v>
      </c>
      <c r="BF217">
        <v>5684</v>
      </c>
      <c r="BG217">
        <v>0.64885844748858446</v>
      </c>
      <c r="BH217">
        <v>0</v>
      </c>
      <c r="BI217">
        <v>0</v>
      </c>
      <c r="BJ217">
        <v>0</v>
      </c>
      <c r="BL217">
        <v>8.2200000000000006</v>
      </c>
      <c r="BM217">
        <v>10.56</v>
      </c>
      <c r="BN217">
        <v>1.81</v>
      </c>
    </row>
    <row r="218" spans="1:66" x14ac:dyDescent="0.3">
      <c r="A218" t="s">
        <v>5</v>
      </c>
      <c r="B218" t="s">
        <v>35</v>
      </c>
      <c r="C218" t="s">
        <v>161</v>
      </c>
      <c r="D218" t="s">
        <v>132</v>
      </c>
      <c r="E218" t="s">
        <v>53</v>
      </c>
      <c r="F218" t="s">
        <v>162</v>
      </c>
      <c r="G218" t="s">
        <v>134</v>
      </c>
      <c r="H218" t="s">
        <v>135</v>
      </c>
      <c r="K218">
        <v>5110</v>
      </c>
      <c r="L218">
        <v>32.31</v>
      </c>
      <c r="M218">
        <v>32.31</v>
      </c>
      <c r="N218">
        <v>21.98</v>
      </c>
      <c r="O218">
        <v>20.420000000000002</v>
      </c>
      <c r="P218">
        <v>31.96</v>
      </c>
      <c r="Q218">
        <v>31.96</v>
      </c>
      <c r="R218">
        <v>22</v>
      </c>
      <c r="S218">
        <v>20.440000000000001</v>
      </c>
      <c r="T218">
        <v>31.76</v>
      </c>
      <c r="U218">
        <v>31.76</v>
      </c>
      <c r="V218">
        <v>21.99</v>
      </c>
      <c r="W218">
        <v>20.43</v>
      </c>
      <c r="X218">
        <v>632</v>
      </c>
      <c r="Y218">
        <v>0.123679060665362</v>
      </c>
      <c r="Z218">
        <v>3235</v>
      </c>
      <c r="AA218">
        <v>0.63307240704500978</v>
      </c>
      <c r="AB218">
        <v>1243</v>
      </c>
      <c r="AC218">
        <v>0.2432485322896282</v>
      </c>
      <c r="AD218">
        <v>645</v>
      </c>
      <c r="AE218">
        <v>7.3630136986301373E-2</v>
      </c>
      <c r="AF218">
        <v>5904</v>
      </c>
      <c r="AG218">
        <v>0.67397260273972603</v>
      </c>
      <c r="AH218">
        <v>2211</v>
      </c>
      <c r="AI218">
        <v>0.25239726027397258</v>
      </c>
      <c r="AJ218">
        <v>748</v>
      </c>
      <c r="AK218">
        <v>0.14637964774951079</v>
      </c>
      <c r="AL218">
        <v>652</v>
      </c>
      <c r="AM218">
        <v>0.12759295499021531</v>
      </c>
      <c r="AN218">
        <v>3710</v>
      </c>
      <c r="AO218">
        <v>0.72602739726027399</v>
      </c>
      <c r="AP218">
        <v>748</v>
      </c>
      <c r="AQ218">
        <v>8.5388127853881279E-2</v>
      </c>
      <c r="AR218">
        <v>2221</v>
      </c>
      <c r="AS218">
        <v>0.25353881278538809</v>
      </c>
      <c r="AT218">
        <v>5791</v>
      </c>
      <c r="AU218">
        <v>0.66107305936073057</v>
      </c>
      <c r="AV218">
        <v>298</v>
      </c>
      <c r="AW218">
        <v>5.8317025440313107E-2</v>
      </c>
      <c r="AX218">
        <v>1957</v>
      </c>
      <c r="AY218">
        <v>0.38297455968688843</v>
      </c>
      <c r="AZ218">
        <v>6505</v>
      </c>
      <c r="BA218">
        <v>0.74257990867579904</v>
      </c>
      <c r="BB218">
        <v>298</v>
      </c>
      <c r="BC218">
        <v>3.4018264840182652E-2</v>
      </c>
      <c r="BD218">
        <v>5204</v>
      </c>
      <c r="BE218">
        <v>0.59406392694063925</v>
      </c>
      <c r="BF218">
        <v>3258</v>
      </c>
      <c r="BG218">
        <v>0.37191780821917808</v>
      </c>
      <c r="BH218">
        <v>5692.91</v>
      </c>
      <c r="BI218">
        <v>1213.18</v>
      </c>
      <c r="BJ218">
        <v>2356.71</v>
      </c>
      <c r="BK218">
        <v>54.425198710922857</v>
      </c>
      <c r="BL218">
        <v>0</v>
      </c>
      <c r="BM218">
        <v>0</v>
      </c>
      <c r="BN218">
        <v>0</v>
      </c>
    </row>
    <row r="219" spans="1:66" x14ac:dyDescent="0.3">
      <c r="A219" t="s">
        <v>5</v>
      </c>
      <c r="B219" t="s">
        <v>35</v>
      </c>
      <c r="C219" t="s">
        <v>161</v>
      </c>
      <c r="D219" t="s">
        <v>132</v>
      </c>
      <c r="E219" t="s">
        <v>54</v>
      </c>
      <c r="F219" t="s">
        <v>162</v>
      </c>
      <c r="G219" t="s">
        <v>134</v>
      </c>
      <c r="H219" t="s">
        <v>135</v>
      </c>
      <c r="K219">
        <v>5110</v>
      </c>
      <c r="L219">
        <v>24</v>
      </c>
      <c r="M219">
        <v>24.99</v>
      </c>
      <c r="N219">
        <v>22.46</v>
      </c>
      <c r="O219">
        <v>21.65</v>
      </c>
      <c r="P219">
        <v>26.39</v>
      </c>
      <c r="Q219">
        <v>26.39</v>
      </c>
      <c r="R219">
        <v>21.35</v>
      </c>
      <c r="S219">
        <v>20.85</v>
      </c>
      <c r="T219">
        <v>25.2</v>
      </c>
      <c r="U219">
        <v>25.2</v>
      </c>
      <c r="V219">
        <v>21.91</v>
      </c>
      <c r="W219">
        <v>21.25</v>
      </c>
      <c r="X219">
        <v>0</v>
      </c>
      <c r="Y219">
        <v>0</v>
      </c>
      <c r="Z219">
        <v>2809</v>
      </c>
      <c r="AA219">
        <v>0.54970645792563599</v>
      </c>
      <c r="AB219">
        <v>2301</v>
      </c>
      <c r="AC219">
        <v>0.45029354207436401</v>
      </c>
      <c r="AD219">
        <v>3</v>
      </c>
      <c r="AE219">
        <v>3.4246575342465748E-4</v>
      </c>
      <c r="AF219">
        <v>4206</v>
      </c>
      <c r="AG219">
        <v>0.48013698630136992</v>
      </c>
      <c r="AH219">
        <v>4551</v>
      </c>
      <c r="AI219">
        <v>0.51952054794520552</v>
      </c>
      <c r="AJ219">
        <v>0</v>
      </c>
      <c r="AK219">
        <v>0</v>
      </c>
      <c r="AL219">
        <v>25</v>
      </c>
      <c r="AM219">
        <v>4.8923679060665359E-3</v>
      </c>
      <c r="AN219">
        <v>5085</v>
      </c>
      <c r="AO219">
        <v>0.99510763209393349</v>
      </c>
      <c r="AP219">
        <v>0</v>
      </c>
      <c r="AQ219">
        <v>0</v>
      </c>
      <c r="AR219">
        <v>572</v>
      </c>
      <c r="AS219">
        <v>6.5296803652968041E-2</v>
      </c>
      <c r="AT219">
        <v>8188</v>
      </c>
      <c r="AU219">
        <v>0.93470319634703192</v>
      </c>
      <c r="AV219">
        <v>0</v>
      </c>
      <c r="AW219">
        <v>0</v>
      </c>
      <c r="AX219">
        <v>1259</v>
      </c>
      <c r="AY219">
        <v>0.24637964774951079</v>
      </c>
      <c r="AZ219">
        <v>7501</v>
      </c>
      <c r="BA219">
        <v>0.85627853881278537</v>
      </c>
      <c r="BB219">
        <v>0</v>
      </c>
      <c r="BC219">
        <v>0</v>
      </c>
      <c r="BD219">
        <v>3121</v>
      </c>
      <c r="BE219">
        <v>0.35627853881278537</v>
      </c>
      <c r="BF219">
        <v>5639</v>
      </c>
      <c r="BG219">
        <v>0.64372146118721463</v>
      </c>
      <c r="BH219">
        <v>785.7</v>
      </c>
      <c r="BI219">
        <v>776.58</v>
      </c>
      <c r="BJ219">
        <v>348.37</v>
      </c>
      <c r="BK219">
        <v>32.955614134194349</v>
      </c>
      <c r="BL219">
        <v>311.41000000000003</v>
      </c>
      <c r="BM219">
        <v>98.59</v>
      </c>
      <c r="BN219">
        <v>40.28</v>
      </c>
    </row>
    <row r="220" spans="1:66" x14ac:dyDescent="0.3">
      <c r="A220" t="s">
        <v>5</v>
      </c>
      <c r="B220" t="s">
        <v>35</v>
      </c>
      <c r="C220" t="s">
        <v>161</v>
      </c>
      <c r="D220" t="s">
        <v>132</v>
      </c>
      <c r="E220" t="s">
        <v>57</v>
      </c>
      <c r="F220" t="s">
        <v>162</v>
      </c>
      <c r="G220" t="s">
        <v>134</v>
      </c>
      <c r="H220" t="s">
        <v>135</v>
      </c>
      <c r="K220">
        <v>5110</v>
      </c>
      <c r="L220">
        <v>24</v>
      </c>
      <c r="M220">
        <v>24.81</v>
      </c>
      <c r="N220">
        <v>23.17</v>
      </c>
      <c r="O220">
        <v>22.37</v>
      </c>
      <c r="P220">
        <v>29.49</v>
      </c>
      <c r="Q220">
        <v>29.49</v>
      </c>
      <c r="R220">
        <v>22.39</v>
      </c>
      <c r="S220">
        <v>21.67</v>
      </c>
      <c r="T220">
        <v>26.74</v>
      </c>
      <c r="U220">
        <v>26.74</v>
      </c>
      <c r="V220">
        <v>22.78</v>
      </c>
      <c r="W220">
        <v>22.02</v>
      </c>
      <c r="X220">
        <v>0</v>
      </c>
      <c r="Y220">
        <v>0</v>
      </c>
      <c r="Z220">
        <v>1782</v>
      </c>
      <c r="AA220">
        <v>0.3487279843444227</v>
      </c>
      <c r="AB220">
        <v>3328</v>
      </c>
      <c r="AC220">
        <v>0.65127201565557735</v>
      </c>
      <c r="AD220">
        <v>7</v>
      </c>
      <c r="AE220">
        <v>7.9908675799086762E-4</v>
      </c>
      <c r="AF220">
        <v>2786</v>
      </c>
      <c r="AG220">
        <v>0.31803652968036528</v>
      </c>
      <c r="AH220">
        <v>5967</v>
      </c>
      <c r="AI220">
        <v>0.68116438356164388</v>
      </c>
      <c r="AJ220">
        <v>27</v>
      </c>
      <c r="AK220">
        <v>5.2837573385518593E-3</v>
      </c>
      <c r="AL220">
        <v>4</v>
      </c>
      <c r="AM220">
        <v>7.8277886497064581E-4</v>
      </c>
      <c r="AN220">
        <v>5079</v>
      </c>
      <c r="AO220">
        <v>0.99393346379647751</v>
      </c>
      <c r="AP220">
        <v>27</v>
      </c>
      <c r="AQ220">
        <v>3.0821917808219182E-3</v>
      </c>
      <c r="AR220">
        <v>268</v>
      </c>
      <c r="AS220">
        <v>3.059360730593607E-2</v>
      </c>
      <c r="AT220">
        <v>8465</v>
      </c>
      <c r="AU220">
        <v>0.966324200913242</v>
      </c>
      <c r="AV220">
        <v>0</v>
      </c>
      <c r="AW220">
        <v>0</v>
      </c>
      <c r="AX220">
        <v>570</v>
      </c>
      <c r="AY220">
        <v>0.11154598825831701</v>
      </c>
      <c r="AZ220">
        <v>8190</v>
      </c>
      <c r="BA220">
        <v>0.93493150684931503</v>
      </c>
      <c r="BB220">
        <v>0</v>
      </c>
      <c r="BC220">
        <v>0</v>
      </c>
      <c r="BD220">
        <v>1891</v>
      </c>
      <c r="BE220">
        <v>0.21586757990867581</v>
      </c>
      <c r="BF220">
        <v>6869</v>
      </c>
      <c r="BG220">
        <v>0.78413242009132422</v>
      </c>
      <c r="BH220">
        <v>1838.96</v>
      </c>
      <c r="BI220">
        <v>708.03</v>
      </c>
      <c r="BJ220">
        <v>735.86</v>
      </c>
      <c r="BK220">
        <v>52.092178609310309</v>
      </c>
      <c r="BL220">
        <v>545.67999999999995</v>
      </c>
      <c r="BM220">
        <v>14.59</v>
      </c>
      <c r="BN220">
        <v>57.61</v>
      </c>
    </row>
    <row r="221" spans="1:66" x14ac:dyDescent="0.3">
      <c r="A221" t="s">
        <v>5</v>
      </c>
      <c r="B221" t="s">
        <v>35</v>
      </c>
      <c r="C221" t="s">
        <v>161</v>
      </c>
      <c r="D221" t="s">
        <v>132</v>
      </c>
      <c r="E221" t="s">
        <v>60</v>
      </c>
      <c r="F221" t="s">
        <v>162</v>
      </c>
      <c r="G221" t="s">
        <v>134</v>
      </c>
      <c r="H221" t="s">
        <v>135</v>
      </c>
      <c r="K221">
        <v>5110</v>
      </c>
      <c r="L221">
        <v>24</v>
      </c>
      <c r="M221">
        <v>25.01</v>
      </c>
      <c r="N221">
        <v>23.09</v>
      </c>
      <c r="O221">
        <v>22.31</v>
      </c>
      <c r="P221">
        <v>29.73</v>
      </c>
      <c r="Q221">
        <v>29.73</v>
      </c>
      <c r="R221">
        <v>22.4</v>
      </c>
      <c r="S221">
        <v>21.66</v>
      </c>
      <c r="T221">
        <v>26.86</v>
      </c>
      <c r="U221">
        <v>26.86</v>
      </c>
      <c r="V221">
        <v>22.74</v>
      </c>
      <c r="W221">
        <v>21.98</v>
      </c>
      <c r="X221">
        <v>4487</v>
      </c>
      <c r="Y221">
        <v>0.87808219178082192</v>
      </c>
      <c r="Z221">
        <v>0</v>
      </c>
      <c r="AA221">
        <v>0</v>
      </c>
      <c r="AB221">
        <v>623</v>
      </c>
      <c r="AC221">
        <v>0.12191780821917809</v>
      </c>
      <c r="AD221">
        <v>7995</v>
      </c>
      <c r="AE221">
        <v>0.91267123287671237</v>
      </c>
      <c r="AF221">
        <v>0</v>
      </c>
      <c r="AG221">
        <v>0</v>
      </c>
      <c r="AH221">
        <v>765</v>
      </c>
      <c r="AI221">
        <v>8.7328767123287673E-2</v>
      </c>
      <c r="AJ221">
        <v>42</v>
      </c>
      <c r="AK221">
        <v>8.21917808219178E-3</v>
      </c>
      <c r="AL221">
        <v>5</v>
      </c>
      <c r="AM221">
        <v>9.7847358121330719E-4</v>
      </c>
      <c r="AN221">
        <v>5063</v>
      </c>
      <c r="AO221">
        <v>0.99080234833659486</v>
      </c>
      <c r="AP221">
        <v>42</v>
      </c>
      <c r="AQ221">
        <v>4.7945205479452057E-3</v>
      </c>
      <c r="AR221">
        <v>292</v>
      </c>
      <c r="AS221">
        <v>3.3333333333333333E-2</v>
      </c>
      <c r="AT221">
        <v>8426</v>
      </c>
      <c r="AU221">
        <v>0.96187214611872152</v>
      </c>
      <c r="AV221">
        <v>0</v>
      </c>
      <c r="AW221">
        <v>0</v>
      </c>
      <c r="AX221">
        <v>665</v>
      </c>
      <c r="AY221">
        <v>0.13013698630136991</v>
      </c>
      <c r="AZ221">
        <v>8095</v>
      </c>
      <c r="BA221">
        <v>0.92408675799086759</v>
      </c>
      <c r="BB221">
        <v>0</v>
      </c>
      <c r="BC221">
        <v>0</v>
      </c>
      <c r="BD221">
        <v>2025</v>
      </c>
      <c r="BE221">
        <v>0.23116438356164379</v>
      </c>
      <c r="BF221">
        <v>6735</v>
      </c>
      <c r="BG221">
        <v>0.76883561643835618</v>
      </c>
      <c r="BH221">
        <v>1861.07</v>
      </c>
      <c r="BI221">
        <v>726.46</v>
      </c>
      <c r="BJ221">
        <v>757.82</v>
      </c>
      <c r="BK221">
        <v>52.158684791097762</v>
      </c>
      <c r="BL221">
        <v>527.14</v>
      </c>
      <c r="BM221">
        <v>23.42</v>
      </c>
      <c r="BN221">
        <v>57.5</v>
      </c>
    </row>
    <row r="222" spans="1:66" x14ac:dyDescent="0.3">
      <c r="A222" t="s">
        <v>5</v>
      </c>
      <c r="B222" t="s">
        <v>35</v>
      </c>
      <c r="C222" t="s">
        <v>161</v>
      </c>
      <c r="D222" t="s">
        <v>132</v>
      </c>
      <c r="E222" t="s">
        <v>61</v>
      </c>
      <c r="F222" t="s">
        <v>162</v>
      </c>
      <c r="G222" t="s">
        <v>134</v>
      </c>
      <c r="H222" t="s">
        <v>135</v>
      </c>
      <c r="K222">
        <v>8760</v>
      </c>
      <c r="L222">
        <v>24.01</v>
      </c>
      <c r="M222">
        <v>24.01</v>
      </c>
      <c r="N222">
        <v>22.11</v>
      </c>
      <c r="O222">
        <v>22.11</v>
      </c>
      <c r="P222">
        <v>27.56</v>
      </c>
      <c r="Q222">
        <v>27.56</v>
      </c>
      <c r="R222">
        <v>21.38</v>
      </c>
      <c r="S222">
        <v>21.38</v>
      </c>
      <c r="T222">
        <v>25.78</v>
      </c>
      <c r="U222">
        <v>25.78</v>
      </c>
      <c r="V222">
        <v>21.75</v>
      </c>
      <c r="W222">
        <v>21.75</v>
      </c>
      <c r="X222">
        <v>0</v>
      </c>
      <c r="Y222">
        <v>0</v>
      </c>
      <c r="Z222">
        <v>8760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8760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8760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8760</v>
      </c>
      <c r="AU222">
        <v>1</v>
      </c>
      <c r="AV222">
        <v>0</v>
      </c>
      <c r="AW222">
        <v>0</v>
      </c>
      <c r="AX222">
        <v>2461</v>
      </c>
      <c r="AY222">
        <v>0.28093607305936069</v>
      </c>
      <c r="AZ222">
        <v>6299</v>
      </c>
      <c r="BA222">
        <v>0.71906392694063925</v>
      </c>
      <c r="BB222">
        <v>0</v>
      </c>
      <c r="BC222">
        <v>0</v>
      </c>
      <c r="BD222">
        <v>2461</v>
      </c>
      <c r="BE222">
        <v>0.28093607305936069</v>
      </c>
      <c r="BF222">
        <v>6299</v>
      </c>
      <c r="BG222">
        <v>0.71906392694063925</v>
      </c>
      <c r="BH222">
        <v>1658.89</v>
      </c>
      <c r="BI222">
        <v>617.44000000000005</v>
      </c>
      <c r="BJ222">
        <v>657.42</v>
      </c>
      <c r="BK222">
        <v>51.547284328236103</v>
      </c>
      <c r="BL222">
        <v>99.59</v>
      </c>
      <c r="BM222">
        <v>94.24</v>
      </c>
      <c r="BN222">
        <v>18.86</v>
      </c>
    </row>
    <row r="223" spans="1:66" x14ac:dyDescent="0.3">
      <c r="A223" t="s">
        <v>5</v>
      </c>
      <c r="B223" t="s">
        <v>35</v>
      </c>
      <c r="C223" t="s">
        <v>161</v>
      </c>
      <c r="D223" t="s">
        <v>132</v>
      </c>
      <c r="E223" t="s">
        <v>64</v>
      </c>
      <c r="F223" t="s">
        <v>162</v>
      </c>
      <c r="G223" t="s">
        <v>134</v>
      </c>
      <c r="H223" t="s">
        <v>135</v>
      </c>
      <c r="K223">
        <v>8760</v>
      </c>
      <c r="L223">
        <v>24.01</v>
      </c>
      <c r="M223">
        <v>24.01</v>
      </c>
      <c r="N223">
        <v>22.12</v>
      </c>
      <c r="O223">
        <v>22.12</v>
      </c>
      <c r="P223">
        <v>27.56</v>
      </c>
      <c r="Q223">
        <v>27.56</v>
      </c>
      <c r="R223">
        <v>21.38</v>
      </c>
      <c r="S223">
        <v>21.38</v>
      </c>
      <c r="T223">
        <v>25.78</v>
      </c>
      <c r="U223">
        <v>25.78</v>
      </c>
      <c r="V223">
        <v>21.75</v>
      </c>
      <c r="W223">
        <v>21.75</v>
      </c>
      <c r="X223">
        <v>0</v>
      </c>
      <c r="Y223">
        <v>0</v>
      </c>
      <c r="Z223">
        <v>8760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8760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8760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8760</v>
      </c>
      <c r="AU223">
        <v>1</v>
      </c>
      <c r="AV223">
        <v>0</v>
      </c>
      <c r="AW223">
        <v>0</v>
      </c>
      <c r="AX223">
        <v>2441</v>
      </c>
      <c r="AY223">
        <v>0.27865296803652972</v>
      </c>
      <c r="AZ223">
        <v>6319</v>
      </c>
      <c r="BA223">
        <v>0.72134703196347028</v>
      </c>
      <c r="BB223">
        <v>0</v>
      </c>
      <c r="BC223">
        <v>0</v>
      </c>
      <c r="BD223">
        <v>2441</v>
      </c>
      <c r="BE223">
        <v>0.27865296803652972</v>
      </c>
      <c r="BF223">
        <v>6319</v>
      </c>
      <c r="BG223">
        <v>0.72134703196347028</v>
      </c>
      <c r="BH223">
        <v>1660.92</v>
      </c>
      <c r="BI223">
        <v>623.29999999999995</v>
      </c>
      <c r="BJ223">
        <v>660.71</v>
      </c>
      <c r="BK223">
        <v>51.541926777623019</v>
      </c>
      <c r="BL223">
        <v>99.8</v>
      </c>
      <c r="BM223">
        <v>93.63</v>
      </c>
      <c r="BN223">
        <v>18.84</v>
      </c>
    </row>
    <row r="224" spans="1:66" x14ac:dyDescent="0.3">
      <c r="A224" t="s">
        <v>5</v>
      </c>
      <c r="B224" t="s">
        <v>35</v>
      </c>
      <c r="C224" t="s">
        <v>161</v>
      </c>
      <c r="D224" t="s">
        <v>132</v>
      </c>
      <c r="E224" t="s">
        <v>65</v>
      </c>
      <c r="F224" t="s">
        <v>162</v>
      </c>
      <c r="G224" t="s">
        <v>134</v>
      </c>
      <c r="H224" t="s">
        <v>135</v>
      </c>
      <c r="K224">
        <v>8760</v>
      </c>
      <c r="L224">
        <v>24.01</v>
      </c>
      <c r="M224">
        <v>24.01</v>
      </c>
      <c r="N224">
        <v>22.16</v>
      </c>
      <c r="O224">
        <v>22.16</v>
      </c>
      <c r="P224">
        <v>28.6</v>
      </c>
      <c r="Q224">
        <v>28.6</v>
      </c>
      <c r="R224">
        <v>21.53</v>
      </c>
      <c r="S224">
        <v>21.53</v>
      </c>
      <c r="T224">
        <v>26.3</v>
      </c>
      <c r="U224">
        <v>26.3</v>
      </c>
      <c r="V224">
        <v>21.85</v>
      </c>
      <c r="W224">
        <v>21.85</v>
      </c>
      <c r="X224">
        <v>0</v>
      </c>
      <c r="Y224">
        <v>0</v>
      </c>
      <c r="Z224">
        <v>8760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8760</v>
      </c>
      <c r="AG224">
        <v>1</v>
      </c>
      <c r="AH224">
        <v>0</v>
      </c>
      <c r="AI224">
        <v>0</v>
      </c>
      <c r="AJ224">
        <v>5</v>
      </c>
      <c r="AK224">
        <v>5.7077625570776253E-4</v>
      </c>
      <c r="AL224">
        <v>0</v>
      </c>
      <c r="AM224">
        <v>0</v>
      </c>
      <c r="AN224">
        <v>8755</v>
      </c>
      <c r="AO224">
        <v>0.99942922374429222</v>
      </c>
      <c r="AP224">
        <v>5</v>
      </c>
      <c r="AQ224">
        <v>5.7077625570776253E-4</v>
      </c>
      <c r="AR224">
        <v>0</v>
      </c>
      <c r="AS224">
        <v>0</v>
      </c>
      <c r="AT224">
        <v>8755</v>
      </c>
      <c r="AU224">
        <v>0.99942922374429222</v>
      </c>
      <c r="AV224">
        <v>0</v>
      </c>
      <c r="AW224">
        <v>0</v>
      </c>
      <c r="AX224">
        <v>2485</v>
      </c>
      <c r="AY224">
        <v>0.283675799086758</v>
      </c>
      <c r="AZ224">
        <v>6275</v>
      </c>
      <c r="BA224">
        <v>0.716324200913242</v>
      </c>
      <c r="BB224">
        <v>0</v>
      </c>
      <c r="BC224">
        <v>0</v>
      </c>
      <c r="BD224">
        <v>2485</v>
      </c>
      <c r="BE224">
        <v>0.283675799086758</v>
      </c>
      <c r="BF224">
        <v>6275</v>
      </c>
      <c r="BG224">
        <v>0.716324200913242</v>
      </c>
      <c r="BH224">
        <v>2833.9</v>
      </c>
      <c r="BI224">
        <v>945.24</v>
      </c>
      <c r="BJ224">
        <v>1135.8599999999999</v>
      </c>
      <c r="BK224">
        <v>51.934553794708279</v>
      </c>
      <c r="BL224">
        <v>180.11</v>
      </c>
      <c r="BM224">
        <v>136.05000000000001</v>
      </c>
      <c r="BN224">
        <v>31.6</v>
      </c>
    </row>
    <row r="225" spans="1:66" x14ac:dyDescent="0.3">
      <c r="A225" t="s">
        <v>5</v>
      </c>
      <c r="B225" t="s">
        <v>35</v>
      </c>
      <c r="C225" t="s">
        <v>161</v>
      </c>
      <c r="D225" t="s">
        <v>132</v>
      </c>
      <c r="E225" t="s">
        <v>66</v>
      </c>
      <c r="F225" t="s">
        <v>162</v>
      </c>
      <c r="G225" t="s">
        <v>134</v>
      </c>
      <c r="H225" t="s">
        <v>135</v>
      </c>
      <c r="K225">
        <v>8760</v>
      </c>
      <c r="L225">
        <v>24.04</v>
      </c>
      <c r="M225">
        <v>24.04</v>
      </c>
      <c r="N225">
        <v>21.97</v>
      </c>
      <c r="O225">
        <v>21.97</v>
      </c>
      <c r="P225">
        <v>24.76</v>
      </c>
      <c r="Q225">
        <v>24.76</v>
      </c>
      <c r="R225">
        <v>21.18</v>
      </c>
      <c r="S225">
        <v>21.18</v>
      </c>
      <c r="T225">
        <v>24.38</v>
      </c>
      <c r="U225">
        <v>24.38</v>
      </c>
      <c r="V225">
        <v>21.58</v>
      </c>
      <c r="W225">
        <v>21.58</v>
      </c>
      <c r="X225">
        <v>0</v>
      </c>
      <c r="Y225">
        <v>0</v>
      </c>
      <c r="Z225">
        <v>8760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8760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8760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8760</v>
      </c>
      <c r="AU225">
        <v>1</v>
      </c>
      <c r="AV225">
        <v>0</v>
      </c>
      <c r="AW225">
        <v>0</v>
      </c>
      <c r="AX225">
        <v>2531</v>
      </c>
      <c r="AY225">
        <v>0.28892694063926938</v>
      </c>
      <c r="AZ225">
        <v>6229</v>
      </c>
      <c r="BA225">
        <v>0.71107305936073062</v>
      </c>
      <c r="BB225">
        <v>0</v>
      </c>
      <c r="BC225">
        <v>0</v>
      </c>
      <c r="BD225">
        <v>2531</v>
      </c>
      <c r="BE225">
        <v>0.28892694063926938</v>
      </c>
      <c r="BF225">
        <v>6229</v>
      </c>
      <c r="BG225">
        <v>0.71107305936073062</v>
      </c>
      <c r="BH225">
        <v>0</v>
      </c>
      <c r="BI225">
        <v>0</v>
      </c>
      <c r="BJ225">
        <v>0</v>
      </c>
      <c r="BL225">
        <v>13.3</v>
      </c>
      <c r="BM225">
        <v>27.52</v>
      </c>
      <c r="BN225">
        <v>3.79</v>
      </c>
    </row>
    <row r="226" spans="1:66" x14ac:dyDescent="0.3">
      <c r="A226" t="s">
        <v>5</v>
      </c>
      <c r="B226" t="s">
        <v>36</v>
      </c>
      <c r="C226" t="s">
        <v>163</v>
      </c>
      <c r="D226" t="s">
        <v>132</v>
      </c>
      <c r="E226" t="s">
        <v>53</v>
      </c>
      <c r="F226" t="s">
        <v>162</v>
      </c>
      <c r="G226" t="s">
        <v>136</v>
      </c>
      <c r="H226" t="s">
        <v>135</v>
      </c>
      <c r="K226">
        <v>5110</v>
      </c>
      <c r="L226">
        <v>32.42</v>
      </c>
      <c r="M226">
        <v>32.42</v>
      </c>
      <c r="N226">
        <v>22.04</v>
      </c>
      <c r="O226">
        <v>20.47</v>
      </c>
      <c r="P226">
        <v>32.35</v>
      </c>
      <c r="Q226">
        <v>32.35</v>
      </c>
      <c r="R226">
        <v>22.28</v>
      </c>
      <c r="S226">
        <v>20.63</v>
      </c>
      <c r="T226">
        <v>31.94</v>
      </c>
      <c r="U226">
        <v>31.94</v>
      </c>
      <c r="V226">
        <v>22.16</v>
      </c>
      <c r="W226">
        <v>20.55</v>
      </c>
      <c r="X226">
        <v>699</v>
      </c>
      <c r="Y226">
        <v>0.13679060665362039</v>
      </c>
      <c r="Z226">
        <v>3152</v>
      </c>
      <c r="AA226">
        <v>0.61682974559686887</v>
      </c>
      <c r="AB226">
        <v>1259</v>
      </c>
      <c r="AC226">
        <v>0.24637964774951079</v>
      </c>
      <c r="AD226">
        <v>714</v>
      </c>
      <c r="AE226">
        <v>8.1506849315068491E-2</v>
      </c>
      <c r="AF226">
        <v>5787</v>
      </c>
      <c r="AG226">
        <v>0.66061643835616435</v>
      </c>
      <c r="AH226">
        <v>2259</v>
      </c>
      <c r="AI226">
        <v>0.25787671232876708</v>
      </c>
      <c r="AJ226">
        <v>816</v>
      </c>
      <c r="AK226">
        <v>0.15968688845401169</v>
      </c>
      <c r="AL226">
        <v>623</v>
      </c>
      <c r="AM226">
        <v>0.12191780821917809</v>
      </c>
      <c r="AN226">
        <v>3671</v>
      </c>
      <c r="AO226">
        <v>0.71839530332681023</v>
      </c>
      <c r="AP226">
        <v>816</v>
      </c>
      <c r="AQ226">
        <v>9.3150684931506855E-2</v>
      </c>
      <c r="AR226">
        <v>2166</v>
      </c>
      <c r="AS226">
        <v>0.24726027397260281</v>
      </c>
      <c r="AT226">
        <v>5778</v>
      </c>
      <c r="AU226">
        <v>0.65958904109589045</v>
      </c>
      <c r="AV226">
        <v>351</v>
      </c>
      <c r="AW226">
        <v>6.8688845401174162E-2</v>
      </c>
      <c r="AX226">
        <v>1887</v>
      </c>
      <c r="AY226">
        <v>0.36927592954990213</v>
      </c>
      <c r="AZ226">
        <v>6522</v>
      </c>
      <c r="BA226">
        <v>0.7445205479452055</v>
      </c>
      <c r="BB226">
        <v>351</v>
      </c>
      <c r="BC226">
        <v>4.0068493150684933E-2</v>
      </c>
      <c r="BD226">
        <v>5096</v>
      </c>
      <c r="BE226">
        <v>0.58173515981735158</v>
      </c>
      <c r="BF226">
        <v>3313</v>
      </c>
      <c r="BG226">
        <v>0.37819634703196348</v>
      </c>
      <c r="BH226">
        <v>9751.7199999999993</v>
      </c>
      <c r="BI226">
        <v>1213.1500000000001</v>
      </c>
      <c r="BJ226">
        <v>8366.8700000000008</v>
      </c>
      <c r="BK226">
        <v>48.626017053043938</v>
      </c>
      <c r="BL226">
        <v>0</v>
      </c>
      <c r="BM226">
        <v>0</v>
      </c>
      <c r="BN226">
        <v>0</v>
      </c>
    </row>
    <row r="227" spans="1:66" x14ac:dyDescent="0.3">
      <c r="A227" t="s">
        <v>5</v>
      </c>
      <c r="B227" t="s">
        <v>36</v>
      </c>
      <c r="C227" t="s">
        <v>163</v>
      </c>
      <c r="D227" t="s">
        <v>132</v>
      </c>
      <c r="E227" t="s">
        <v>54</v>
      </c>
      <c r="F227" t="s">
        <v>162</v>
      </c>
      <c r="G227" t="s">
        <v>136</v>
      </c>
      <c r="H227" t="s">
        <v>135</v>
      </c>
      <c r="K227">
        <v>5110</v>
      </c>
      <c r="L227">
        <v>24</v>
      </c>
      <c r="M227">
        <v>25.06</v>
      </c>
      <c r="N227">
        <v>22.56</v>
      </c>
      <c r="O227">
        <v>21.73</v>
      </c>
      <c r="P227">
        <v>26.63</v>
      </c>
      <c r="Q227">
        <v>26.63</v>
      </c>
      <c r="R227">
        <v>21.54</v>
      </c>
      <c r="S227">
        <v>20.99</v>
      </c>
      <c r="T227">
        <v>25.31</v>
      </c>
      <c r="U227">
        <v>25.31</v>
      </c>
      <c r="V227">
        <v>22.05</v>
      </c>
      <c r="W227">
        <v>21.36</v>
      </c>
      <c r="X227">
        <v>0</v>
      </c>
      <c r="Y227">
        <v>0</v>
      </c>
      <c r="Z227">
        <v>2676</v>
      </c>
      <c r="AA227">
        <v>0.52367906066536207</v>
      </c>
      <c r="AB227">
        <v>2434</v>
      </c>
      <c r="AC227">
        <v>0.47632093933463798</v>
      </c>
      <c r="AD227">
        <v>6</v>
      </c>
      <c r="AE227">
        <v>6.8493150684931507E-4</v>
      </c>
      <c r="AF227">
        <v>4045</v>
      </c>
      <c r="AG227">
        <v>0.4617579908675799</v>
      </c>
      <c r="AH227">
        <v>4709</v>
      </c>
      <c r="AI227">
        <v>0.53755707762557081</v>
      </c>
      <c r="AJ227">
        <v>0</v>
      </c>
      <c r="AK227">
        <v>0</v>
      </c>
      <c r="AL227">
        <v>24</v>
      </c>
      <c r="AM227">
        <v>4.6966731898238747E-3</v>
      </c>
      <c r="AN227">
        <v>5086</v>
      </c>
      <c r="AO227">
        <v>0.99530332681017608</v>
      </c>
      <c r="AP227">
        <v>0</v>
      </c>
      <c r="AQ227">
        <v>0</v>
      </c>
      <c r="AR227">
        <v>558</v>
      </c>
      <c r="AS227">
        <v>6.3698630136986303E-2</v>
      </c>
      <c r="AT227">
        <v>8202</v>
      </c>
      <c r="AU227">
        <v>0.93630136986301371</v>
      </c>
      <c r="AV227">
        <v>0</v>
      </c>
      <c r="AW227">
        <v>0</v>
      </c>
      <c r="AX227">
        <v>1125</v>
      </c>
      <c r="AY227">
        <v>0.22015655577299409</v>
      </c>
      <c r="AZ227">
        <v>7635</v>
      </c>
      <c r="BA227">
        <v>0.87157534246575341</v>
      </c>
      <c r="BB227">
        <v>0</v>
      </c>
      <c r="BC227">
        <v>0</v>
      </c>
      <c r="BD227">
        <v>2938</v>
      </c>
      <c r="BE227">
        <v>0.33538812785388128</v>
      </c>
      <c r="BF227">
        <v>5822</v>
      </c>
      <c r="BG227">
        <v>0.66461187214611872</v>
      </c>
      <c r="BH227">
        <v>1365.35</v>
      </c>
      <c r="BI227">
        <v>728.42</v>
      </c>
      <c r="BJ227">
        <v>1233.1600000000001</v>
      </c>
      <c r="BK227">
        <v>31.309439682089959</v>
      </c>
      <c r="BL227">
        <v>347.16</v>
      </c>
      <c r="BM227">
        <v>89.77</v>
      </c>
      <c r="BN227">
        <v>43.37</v>
      </c>
    </row>
    <row r="228" spans="1:66" x14ac:dyDescent="0.3">
      <c r="A228" t="s">
        <v>5</v>
      </c>
      <c r="B228" t="s">
        <v>36</v>
      </c>
      <c r="C228" t="s">
        <v>163</v>
      </c>
      <c r="D228" t="s">
        <v>132</v>
      </c>
      <c r="E228" t="s">
        <v>57</v>
      </c>
      <c r="F228" t="s">
        <v>162</v>
      </c>
      <c r="G228" t="s">
        <v>136</v>
      </c>
      <c r="H228" t="s">
        <v>135</v>
      </c>
      <c r="K228">
        <v>5110</v>
      </c>
      <c r="L228">
        <v>24</v>
      </c>
      <c r="M228">
        <v>24.99</v>
      </c>
      <c r="N228">
        <v>23.23</v>
      </c>
      <c r="O228">
        <v>22.44</v>
      </c>
      <c r="P228">
        <v>30.46</v>
      </c>
      <c r="Q228">
        <v>30.46</v>
      </c>
      <c r="R228">
        <v>22.78</v>
      </c>
      <c r="S228">
        <v>21.94</v>
      </c>
      <c r="T228">
        <v>27.23</v>
      </c>
      <c r="U228">
        <v>27.23</v>
      </c>
      <c r="V228">
        <v>23.01</v>
      </c>
      <c r="W228">
        <v>22.19</v>
      </c>
      <c r="X228">
        <v>8</v>
      </c>
      <c r="Y228">
        <v>1.5655577299412921E-3</v>
      </c>
      <c r="Z228">
        <v>1658</v>
      </c>
      <c r="AA228">
        <v>0.3244618395303327</v>
      </c>
      <c r="AB228">
        <v>3444</v>
      </c>
      <c r="AC228">
        <v>0.67397260273972603</v>
      </c>
      <c r="AD228">
        <v>17</v>
      </c>
      <c r="AE228">
        <v>1.9406392694063931E-3</v>
      </c>
      <c r="AF228">
        <v>2640</v>
      </c>
      <c r="AG228">
        <v>0.30136986301369861</v>
      </c>
      <c r="AH228">
        <v>6103</v>
      </c>
      <c r="AI228">
        <v>0.69668949771689492</v>
      </c>
      <c r="AJ228">
        <v>91</v>
      </c>
      <c r="AK228">
        <v>1.7808219178082191E-2</v>
      </c>
      <c r="AL228">
        <v>3</v>
      </c>
      <c r="AM228">
        <v>5.8708414872798433E-4</v>
      </c>
      <c r="AN228">
        <v>5016</v>
      </c>
      <c r="AO228">
        <v>0.98160469667318984</v>
      </c>
      <c r="AP228">
        <v>91</v>
      </c>
      <c r="AQ228">
        <v>1.038812785388128E-2</v>
      </c>
      <c r="AR228">
        <v>249</v>
      </c>
      <c r="AS228">
        <v>2.842465753424658E-2</v>
      </c>
      <c r="AT228">
        <v>8420</v>
      </c>
      <c r="AU228">
        <v>0.96118721461187218</v>
      </c>
      <c r="AV228">
        <v>0</v>
      </c>
      <c r="AW228">
        <v>0</v>
      </c>
      <c r="AX228">
        <v>495</v>
      </c>
      <c r="AY228">
        <v>9.6868884540117411E-2</v>
      </c>
      <c r="AZ228">
        <v>8265</v>
      </c>
      <c r="BA228">
        <v>0.94349315068493156</v>
      </c>
      <c r="BB228">
        <v>0</v>
      </c>
      <c r="BC228">
        <v>0</v>
      </c>
      <c r="BD228">
        <v>1751</v>
      </c>
      <c r="BE228">
        <v>0.19988584474885851</v>
      </c>
      <c r="BF228">
        <v>7009</v>
      </c>
      <c r="BG228">
        <v>0.8001141552511416</v>
      </c>
      <c r="BH228">
        <v>3193.72</v>
      </c>
      <c r="BI228">
        <v>687.24</v>
      </c>
      <c r="BJ228">
        <v>2653.8</v>
      </c>
      <c r="BK228">
        <v>46.458258770217483</v>
      </c>
      <c r="BL228">
        <v>611.12</v>
      </c>
      <c r="BM228">
        <v>13.05</v>
      </c>
      <c r="BN228">
        <v>64.709999999999994</v>
      </c>
    </row>
    <row r="229" spans="1:66" x14ac:dyDescent="0.3">
      <c r="A229" t="s">
        <v>5</v>
      </c>
      <c r="B229" t="s">
        <v>36</v>
      </c>
      <c r="C229" t="s">
        <v>163</v>
      </c>
      <c r="D229" t="s">
        <v>132</v>
      </c>
      <c r="E229" t="s">
        <v>60</v>
      </c>
      <c r="F229" t="s">
        <v>162</v>
      </c>
      <c r="G229" t="s">
        <v>136</v>
      </c>
      <c r="H229" t="s">
        <v>135</v>
      </c>
      <c r="K229">
        <v>5110</v>
      </c>
      <c r="L229">
        <v>24</v>
      </c>
      <c r="M229">
        <v>25.23</v>
      </c>
      <c r="N229">
        <v>23.16</v>
      </c>
      <c r="O229">
        <v>22.39</v>
      </c>
      <c r="P229">
        <v>30.74</v>
      </c>
      <c r="Q229">
        <v>30.74</v>
      </c>
      <c r="R229">
        <v>22.81</v>
      </c>
      <c r="S229">
        <v>21.95</v>
      </c>
      <c r="T229">
        <v>27.37</v>
      </c>
      <c r="U229">
        <v>27.37</v>
      </c>
      <c r="V229">
        <v>22.98</v>
      </c>
      <c r="W229">
        <v>22.17</v>
      </c>
      <c r="X229">
        <v>4549</v>
      </c>
      <c r="Y229">
        <v>0.89021526418786689</v>
      </c>
      <c r="Z229">
        <v>0</v>
      </c>
      <c r="AA229">
        <v>0</v>
      </c>
      <c r="AB229">
        <v>561</v>
      </c>
      <c r="AC229">
        <v>0.10978473581213311</v>
      </c>
      <c r="AD229">
        <v>8071</v>
      </c>
      <c r="AE229">
        <v>0.92134703196347034</v>
      </c>
      <c r="AF229">
        <v>0</v>
      </c>
      <c r="AG229">
        <v>0</v>
      </c>
      <c r="AH229">
        <v>689</v>
      </c>
      <c r="AI229">
        <v>7.8652968036529686E-2</v>
      </c>
      <c r="AJ229">
        <v>112</v>
      </c>
      <c r="AK229">
        <v>2.1917808219178079E-2</v>
      </c>
      <c r="AL229">
        <v>5</v>
      </c>
      <c r="AM229">
        <v>9.7847358121330719E-4</v>
      </c>
      <c r="AN229">
        <v>4993</v>
      </c>
      <c r="AO229">
        <v>0.97710371819960862</v>
      </c>
      <c r="AP229">
        <v>112</v>
      </c>
      <c r="AQ229">
        <v>1.278538812785388E-2</v>
      </c>
      <c r="AR229">
        <v>269</v>
      </c>
      <c r="AS229">
        <v>3.070776255707763E-2</v>
      </c>
      <c r="AT229">
        <v>8379</v>
      </c>
      <c r="AU229">
        <v>0.95650684931506846</v>
      </c>
      <c r="AV229">
        <v>0</v>
      </c>
      <c r="AW229">
        <v>0</v>
      </c>
      <c r="AX229">
        <v>591</v>
      </c>
      <c r="AY229">
        <v>0.11565557729941291</v>
      </c>
      <c r="AZ229">
        <v>8169</v>
      </c>
      <c r="BA229">
        <v>0.93253424657534245</v>
      </c>
      <c r="BB229">
        <v>0</v>
      </c>
      <c r="BC229">
        <v>0</v>
      </c>
      <c r="BD229">
        <v>1880</v>
      </c>
      <c r="BE229">
        <v>0.21461187214611871</v>
      </c>
      <c r="BF229">
        <v>6880</v>
      </c>
      <c r="BG229">
        <v>0.78538812785388123</v>
      </c>
      <c r="BH229">
        <v>3276.98</v>
      </c>
      <c r="BI229">
        <v>712.29</v>
      </c>
      <c r="BJ229">
        <v>2748.1</v>
      </c>
      <c r="BK229">
        <v>46.477269078040209</v>
      </c>
      <c r="BL229">
        <v>595.46</v>
      </c>
      <c r="BM229">
        <v>20.85</v>
      </c>
      <c r="BN229">
        <v>64.930000000000007</v>
      </c>
    </row>
    <row r="230" spans="1:66" x14ac:dyDescent="0.3">
      <c r="A230" t="s">
        <v>5</v>
      </c>
      <c r="B230" t="s">
        <v>36</v>
      </c>
      <c r="C230" t="s">
        <v>163</v>
      </c>
      <c r="D230" t="s">
        <v>132</v>
      </c>
      <c r="E230" t="s">
        <v>61</v>
      </c>
      <c r="F230" t="s">
        <v>162</v>
      </c>
      <c r="G230" t="s">
        <v>136</v>
      </c>
      <c r="H230" t="s">
        <v>135</v>
      </c>
      <c r="K230">
        <v>8760</v>
      </c>
      <c r="L230">
        <v>24.01</v>
      </c>
      <c r="M230">
        <v>24.01</v>
      </c>
      <c r="N230">
        <v>22.26</v>
      </c>
      <c r="O230">
        <v>22.26</v>
      </c>
      <c r="P230">
        <v>28.26</v>
      </c>
      <c r="Q230">
        <v>28.26</v>
      </c>
      <c r="R230">
        <v>21.64</v>
      </c>
      <c r="S230">
        <v>21.64</v>
      </c>
      <c r="T230">
        <v>26.13</v>
      </c>
      <c r="U230">
        <v>26.13</v>
      </c>
      <c r="V230">
        <v>21.95</v>
      </c>
      <c r="W230">
        <v>21.95</v>
      </c>
      <c r="X230">
        <v>0</v>
      </c>
      <c r="Y230">
        <v>0</v>
      </c>
      <c r="Z230">
        <v>8760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8760</v>
      </c>
      <c r="AG230">
        <v>1</v>
      </c>
      <c r="AH230">
        <v>0</v>
      </c>
      <c r="AI230">
        <v>0</v>
      </c>
      <c r="AJ230">
        <v>3</v>
      </c>
      <c r="AK230">
        <v>3.4246575342465748E-4</v>
      </c>
      <c r="AL230">
        <v>0</v>
      </c>
      <c r="AM230">
        <v>0</v>
      </c>
      <c r="AN230">
        <v>8757</v>
      </c>
      <c r="AO230">
        <v>0.99965753424657533</v>
      </c>
      <c r="AP230">
        <v>3</v>
      </c>
      <c r="AQ230">
        <v>3.4246575342465748E-4</v>
      </c>
      <c r="AR230">
        <v>0</v>
      </c>
      <c r="AS230">
        <v>0</v>
      </c>
      <c r="AT230">
        <v>8757</v>
      </c>
      <c r="AU230">
        <v>0.99965753424657533</v>
      </c>
      <c r="AV230">
        <v>0</v>
      </c>
      <c r="AW230">
        <v>0</v>
      </c>
      <c r="AX230">
        <v>2153</v>
      </c>
      <c r="AY230">
        <v>0.2457762557077626</v>
      </c>
      <c r="AZ230">
        <v>6607</v>
      </c>
      <c r="BA230">
        <v>0.75422374429223749</v>
      </c>
      <c r="BB230">
        <v>0</v>
      </c>
      <c r="BC230">
        <v>0</v>
      </c>
      <c r="BD230">
        <v>2153</v>
      </c>
      <c r="BE230">
        <v>0.2457762557077626</v>
      </c>
      <c r="BF230">
        <v>6607</v>
      </c>
      <c r="BG230">
        <v>0.75422374429223749</v>
      </c>
      <c r="BH230">
        <v>2901.4</v>
      </c>
      <c r="BI230">
        <v>606.84</v>
      </c>
      <c r="BJ230">
        <v>2385.81</v>
      </c>
      <c r="BK230">
        <v>45.70695662871195</v>
      </c>
      <c r="BL230">
        <v>127.31</v>
      </c>
      <c r="BM230">
        <v>81.95</v>
      </c>
      <c r="BN230">
        <v>20.93</v>
      </c>
    </row>
    <row r="231" spans="1:66" x14ac:dyDescent="0.3">
      <c r="A231" t="s">
        <v>5</v>
      </c>
      <c r="B231" t="s">
        <v>36</v>
      </c>
      <c r="C231" t="s">
        <v>163</v>
      </c>
      <c r="D231" t="s">
        <v>132</v>
      </c>
      <c r="E231" t="s">
        <v>64</v>
      </c>
      <c r="F231" t="s">
        <v>162</v>
      </c>
      <c r="G231" t="s">
        <v>136</v>
      </c>
      <c r="H231" t="s">
        <v>135</v>
      </c>
      <c r="K231">
        <v>8760</v>
      </c>
      <c r="L231">
        <v>24.01</v>
      </c>
      <c r="M231">
        <v>24.01</v>
      </c>
      <c r="N231">
        <v>22.26</v>
      </c>
      <c r="O231">
        <v>22.26</v>
      </c>
      <c r="P231">
        <v>28.26</v>
      </c>
      <c r="Q231">
        <v>28.26</v>
      </c>
      <c r="R231">
        <v>21.65</v>
      </c>
      <c r="S231">
        <v>21.65</v>
      </c>
      <c r="T231">
        <v>26.13</v>
      </c>
      <c r="U231">
        <v>26.13</v>
      </c>
      <c r="V231">
        <v>21.96</v>
      </c>
      <c r="W231">
        <v>21.96</v>
      </c>
      <c r="X231">
        <v>0</v>
      </c>
      <c r="Y231">
        <v>0</v>
      </c>
      <c r="Z231">
        <v>8760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8760</v>
      </c>
      <c r="AG231">
        <v>1</v>
      </c>
      <c r="AH231">
        <v>0</v>
      </c>
      <c r="AI231">
        <v>0</v>
      </c>
      <c r="AJ231">
        <v>3</v>
      </c>
      <c r="AK231">
        <v>3.4246575342465748E-4</v>
      </c>
      <c r="AL231">
        <v>0</v>
      </c>
      <c r="AM231">
        <v>0</v>
      </c>
      <c r="AN231">
        <v>8757</v>
      </c>
      <c r="AO231">
        <v>0.99965753424657533</v>
      </c>
      <c r="AP231">
        <v>3</v>
      </c>
      <c r="AQ231">
        <v>3.4246575342465748E-4</v>
      </c>
      <c r="AR231">
        <v>0</v>
      </c>
      <c r="AS231">
        <v>0</v>
      </c>
      <c r="AT231">
        <v>8757</v>
      </c>
      <c r="AU231">
        <v>0.99965753424657533</v>
      </c>
      <c r="AV231">
        <v>0</v>
      </c>
      <c r="AW231">
        <v>0</v>
      </c>
      <c r="AX231">
        <v>2131</v>
      </c>
      <c r="AY231">
        <v>0.24326484018264841</v>
      </c>
      <c r="AZ231">
        <v>6629</v>
      </c>
      <c r="BA231">
        <v>0.75673515981735162</v>
      </c>
      <c r="BB231">
        <v>0</v>
      </c>
      <c r="BC231">
        <v>0</v>
      </c>
      <c r="BD231">
        <v>2131</v>
      </c>
      <c r="BE231">
        <v>0.24326484018264841</v>
      </c>
      <c r="BF231">
        <v>6629</v>
      </c>
      <c r="BG231">
        <v>0.75673515981735162</v>
      </c>
      <c r="BH231">
        <v>2909.9</v>
      </c>
      <c r="BI231">
        <v>613.29</v>
      </c>
      <c r="BJ231">
        <v>2397.6999999999998</v>
      </c>
      <c r="BK231">
        <v>45.688828632077758</v>
      </c>
      <c r="BL231">
        <v>127.87</v>
      </c>
      <c r="BM231">
        <v>81.17</v>
      </c>
      <c r="BN231">
        <v>20.93</v>
      </c>
    </row>
    <row r="232" spans="1:66" x14ac:dyDescent="0.3">
      <c r="A232" t="s">
        <v>5</v>
      </c>
      <c r="B232" t="s">
        <v>36</v>
      </c>
      <c r="C232" t="s">
        <v>163</v>
      </c>
      <c r="D232" t="s">
        <v>132</v>
      </c>
      <c r="E232" t="s">
        <v>65</v>
      </c>
      <c r="F232" t="s">
        <v>162</v>
      </c>
      <c r="G232" t="s">
        <v>136</v>
      </c>
      <c r="H232" t="s">
        <v>135</v>
      </c>
      <c r="K232">
        <v>8760</v>
      </c>
      <c r="L232">
        <v>24.01</v>
      </c>
      <c r="M232">
        <v>24.01</v>
      </c>
      <c r="N232">
        <v>22.3</v>
      </c>
      <c r="O232">
        <v>22.3</v>
      </c>
      <c r="P232">
        <v>29.24</v>
      </c>
      <c r="Q232">
        <v>29.24</v>
      </c>
      <c r="R232">
        <v>21.84</v>
      </c>
      <c r="S232">
        <v>21.84</v>
      </c>
      <c r="T232">
        <v>26.62</v>
      </c>
      <c r="U232">
        <v>26.62</v>
      </c>
      <c r="V232">
        <v>22.07</v>
      </c>
      <c r="W232">
        <v>22.07</v>
      </c>
      <c r="X232">
        <v>0</v>
      </c>
      <c r="Y232">
        <v>0</v>
      </c>
      <c r="Z232">
        <v>8760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8760</v>
      </c>
      <c r="AG232">
        <v>1</v>
      </c>
      <c r="AH232">
        <v>0</v>
      </c>
      <c r="AI232">
        <v>0</v>
      </c>
      <c r="AJ232">
        <v>28</v>
      </c>
      <c r="AK232">
        <v>3.1963470319634701E-3</v>
      </c>
      <c r="AL232">
        <v>0</v>
      </c>
      <c r="AM232">
        <v>0</v>
      </c>
      <c r="AN232">
        <v>8732</v>
      </c>
      <c r="AO232">
        <v>0.99680365296803652</v>
      </c>
      <c r="AP232">
        <v>28</v>
      </c>
      <c r="AQ232">
        <v>3.1963470319634701E-3</v>
      </c>
      <c r="AR232">
        <v>0</v>
      </c>
      <c r="AS232">
        <v>0</v>
      </c>
      <c r="AT232">
        <v>8732</v>
      </c>
      <c r="AU232">
        <v>0.99680365296803652</v>
      </c>
      <c r="AV232">
        <v>0</v>
      </c>
      <c r="AW232">
        <v>0</v>
      </c>
      <c r="AX232">
        <v>2174</v>
      </c>
      <c r="AY232">
        <v>0.24817351598173509</v>
      </c>
      <c r="AZ232">
        <v>6586</v>
      </c>
      <c r="BA232">
        <v>0.7518264840182648</v>
      </c>
      <c r="BB232">
        <v>0</v>
      </c>
      <c r="BC232">
        <v>0</v>
      </c>
      <c r="BD232">
        <v>2174</v>
      </c>
      <c r="BE232">
        <v>0.24817351598173509</v>
      </c>
      <c r="BF232">
        <v>6586</v>
      </c>
      <c r="BG232">
        <v>0.7518264840182648</v>
      </c>
      <c r="BH232">
        <v>4898.79</v>
      </c>
      <c r="BI232">
        <v>946.73</v>
      </c>
      <c r="BJ232">
        <v>4066.02</v>
      </c>
      <c r="BK232">
        <v>46.112273347470207</v>
      </c>
      <c r="BL232">
        <v>221.66</v>
      </c>
      <c r="BM232">
        <v>121.13</v>
      </c>
      <c r="BN232">
        <v>35.049999999999997</v>
      </c>
    </row>
    <row r="233" spans="1:66" x14ac:dyDescent="0.3">
      <c r="A233" t="s">
        <v>5</v>
      </c>
      <c r="B233" t="s">
        <v>36</v>
      </c>
      <c r="C233" t="s">
        <v>163</v>
      </c>
      <c r="D233" t="s">
        <v>132</v>
      </c>
      <c r="E233" t="s">
        <v>66</v>
      </c>
      <c r="F233" t="s">
        <v>162</v>
      </c>
      <c r="G233" t="s">
        <v>136</v>
      </c>
      <c r="H233" t="s">
        <v>135</v>
      </c>
      <c r="K233">
        <v>8760</v>
      </c>
      <c r="L233">
        <v>24.04</v>
      </c>
      <c r="M233">
        <v>24.04</v>
      </c>
      <c r="N233">
        <v>22.05</v>
      </c>
      <c r="O233">
        <v>22.05</v>
      </c>
      <c r="P233">
        <v>24.87</v>
      </c>
      <c r="Q233">
        <v>24.87</v>
      </c>
      <c r="R233">
        <v>21.29</v>
      </c>
      <c r="S233">
        <v>21.29</v>
      </c>
      <c r="T233">
        <v>24.44</v>
      </c>
      <c r="U233">
        <v>24.44</v>
      </c>
      <c r="V233">
        <v>21.67</v>
      </c>
      <c r="W233">
        <v>21.67</v>
      </c>
      <c r="X233">
        <v>0</v>
      </c>
      <c r="Y233">
        <v>0</v>
      </c>
      <c r="Z233">
        <v>8760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8760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8760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8760</v>
      </c>
      <c r="AU233">
        <v>1</v>
      </c>
      <c r="AV233">
        <v>0</v>
      </c>
      <c r="AW233">
        <v>0</v>
      </c>
      <c r="AX233">
        <v>2347</v>
      </c>
      <c r="AY233">
        <v>0.26792237442922368</v>
      </c>
      <c r="AZ233">
        <v>6413</v>
      </c>
      <c r="BA233">
        <v>0.73207762557077627</v>
      </c>
      <c r="BB233">
        <v>0</v>
      </c>
      <c r="BC233">
        <v>0</v>
      </c>
      <c r="BD233">
        <v>2347</v>
      </c>
      <c r="BE233">
        <v>0.26792237442922368</v>
      </c>
      <c r="BF233">
        <v>6413</v>
      </c>
      <c r="BG233">
        <v>0.73207762557077627</v>
      </c>
      <c r="BH233">
        <v>0</v>
      </c>
      <c r="BI233">
        <v>0</v>
      </c>
      <c r="BJ233">
        <v>0</v>
      </c>
      <c r="BL233">
        <v>16.52</v>
      </c>
      <c r="BM233">
        <v>24.45</v>
      </c>
      <c r="BN233">
        <v>3.87</v>
      </c>
    </row>
    <row r="234" spans="1:66" x14ac:dyDescent="0.3">
      <c r="A234" t="s">
        <v>5</v>
      </c>
      <c r="B234" t="s">
        <v>37</v>
      </c>
      <c r="C234" t="s">
        <v>164</v>
      </c>
      <c r="D234" t="s">
        <v>132</v>
      </c>
      <c r="E234" t="s">
        <v>53</v>
      </c>
      <c r="F234" t="s">
        <v>162</v>
      </c>
      <c r="G234" t="s">
        <v>136</v>
      </c>
      <c r="H234" t="s">
        <v>137</v>
      </c>
      <c r="K234">
        <v>5110</v>
      </c>
      <c r="L234">
        <v>31.86</v>
      </c>
      <c r="M234">
        <v>31.86</v>
      </c>
      <c r="N234">
        <v>21.96</v>
      </c>
      <c r="O234">
        <v>20.41</v>
      </c>
      <c r="P234">
        <v>31.12</v>
      </c>
      <c r="Q234">
        <v>31.12</v>
      </c>
      <c r="R234">
        <v>21.82</v>
      </c>
      <c r="S234">
        <v>20.329999999999998</v>
      </c>
      <c r="T234">
        <v>31.35</v>
      </c>
      <c r="U234">
        <v>31.35</v>
      </c>
      <c r="V234">
        <v>21.89</v>
      </c>
      <c r="W234">
        <v>20.37</v>
      </c>
      <c r="X234">
        <v>578</v>
      </c>
      <c r="Y234">
        <v>0.1131115459882583</v>
      </c>
      <c r="Z234">
        <v>3280</v>
      </c>
      <c r="AA234">
        <v>0.64187866927592951</v>
      </c>
      <c r="AB234">
        <v>1252</v>
      </c>
      <c r="AC234">
        <v>0.24500978473581209</v>
      </c>
      <c r="AD234">
        <v>591</v>
      </c>
      <c r="AE234">
        <v>6.7465753424657535E-2</v>
      </c>
      <c r="AF234">
        <v>5931</v>
      </c>
      <c r="AG234">
        <v>0.67705479452054795</v>
      </c>
      <c r="AH234">
        <v>2238</v>
      </c>
      <c r="AI234">
        <v>0.2554794520547945</v>
      </c>
      <c r="AJ234">
        <v>682</v>
      </c>
      <c r="AK234">
        <v>0.13346379647749509</v>
      </c>
      <c r="AL234">
        <v>647</v>
      </c>
      <c r="AM234">
        <v>0.12661448140900189</v>
      </c>
      <c r="AN234">
        <v>3781</v>
      </c>
      <c r="AO234">
        <v>0.73992172211350293</v>
      </c>
      <c r="AP234">
        <v>682</v>
      </c>
      <c r="AQ234">
        <v>7.7853881278538817E-2</v>
      </c>
      <c r="AR234">
        <v>2208</v>
      </c>
      <c r="AS234">
        <v>0.25205479452054802</v>
      </c>
      <c r="AT234">
        <v>5870</v>
      </c>
      <c r="AU234">
        <v>0.67009132420091322</v>
      </c>
      <c r="AV234">
        <v>226</v>
      </c>
      <c r="AW234">
        <v>4.4227005870841489E-2</v>
      </c>
      <c r="AX234">
        <v>1987</v>
      </c>
      <c r="AY234">
        <v>0.38884540117416833</v>
      </c>
      <c r="AZ234">
        <v>6547</v>
      </c>
      <c r="BA234">
        <v>0.74737442922374431</v>
      </c>
      <c r="BB234">
        <v>226</v>
      </c>
      <c r="BC234">
        <v>2.579908675799087E-2</v>
      </c>
      <c r="BD234">
        <v>5234</v>
      </c>
      <c r="BE234">
        <v>0.59748858447488584</v>
      </c>
      <c r="BF234">
        <v>3300</v>
      </c>
      <c r="BG234">
        <v>0.37671232876712329</v>
      </c>
      <c r="BH234">
        <v>6171.85</v>
      </c>
      <c r="BI234">
        <v>1142.95</v>
      </c>
      <c r="BJ234">
        <v>4492.6000000000004</v>
      </c>
      <c r="BK234">
        <v>45.437064968340607</v>
      </c>
      <c r="BL234">
        <v>0</v>
      </c>
      <c r="BM234">
        <v>0</v>
      </c>
      <c r="BN234">
        <v>0</v>
      </c>
    </row>
    <row r="235" spans="1:66" x14ac:dyDescent="0.3">
      <c r="A235" t="s">
        <v>5</v>
      </c>
      <c r="B235" t="s">
        <v>37</v>
      </c>
      <c r="C235" t="s">
        <v>164</v>
      </c>
      <c r="D235" t="s">
        <v>132</v>
      </c>
      <c r="E235" t="s">
        <v>54</v>
      </c>
      <c r="F235" t="s">
        <v>162</v>
      </c>
      <c r="G235" t="s">
        <v>136</v>
      </c>
      <c r="H235" t="s">
        <v>137</v>
      </c>
      <c r="K235">
        <v>5110</v>
      </c>
      <c r="L235">
        <v>24</v>
      </c>
      <c r="M235">
        <v>25.03</v>
      </c>
      <c r="N235">
        <v>22.52</v>
      </c>
      <c r="O235">
        <v>21.7</v>
      </c>
      <c r="P235">
        <v>26.57</v>
      </c>
      <c r="Q235">
        <v>26.57</v>
      </c>
      <c r="R235">
        <v>21.5</v>
      </c>
      <c r="S235">
        <v>20.95</v>
      </c>
      <c r="T235">
        <v>25.28</v>
      </c>
      <c r="U235">
        <v>25.28</v>
      </c>
      <c r="V235">
        <v>22.01</v>
      </c>
      <c r="W235">
        <v>21.33</v>
      </c>
      <c r="X235">
        <v>0</v>
      </c>
      <c r="Y235">
        <v>0</v>
      </c>
      <c r="Z235">
        <v>2706</v>
      </c>
      <c r="AA235">
        <v>0.52954990215264186</v>
      </c>
      <c r="AB235">
        <v>2404</v>
      </c>
      <c r="AC235">
        <v>0.47045009784735808</v>
      </c>
      <c r="AD235">
        <v>5</v>
      </c>
      <c r="AE235">
        <v>5.7077625570776253E-4</v>
      </c>
      <c r="AF235">
        <v>4075</v>
      </c>
      <c r="AG235">
        <v>0.46518264840182649</v>
      </c>
      <c r="AH235">
        <v>4680</v>
      </c>
      <c r="AI235">
        <v>0.53424657534246578</v>
      </c>
      <c r="AJ235">
        <v>0</v>
      </c>
      <c r="AK235">
        <v>0</v>
      </c>
      <c r="AL235">
        <v>24</v>
      </c>
      <c r="AM235">
        <v>4.6966731898238747E-3</v>
      </c>
      <c r="AN235">
        <v>5086</v>
      </c>
      <c r="AO235">
        <v>0.99530332681017608</v>
      </c>
      <c r="AP235">
        <v>0</v>
      </c>
      <c r="AQ235">
        <v>0</v>
      </c>
      <c r="AR235">
        <v>556</v>
      </c>
      <c r="AS235">
        <v>6.347031963470319E-2</v>
      </c>
      <c r="AT235">
        <v>8204</v>
      </c>
      <c r="AU235">
        <v>0.93652968036529682</v>
      </c>
      <c r="AV235">
        <v>0</v>
      </c>
      <c r="AW235">
        <v>0</v>
      </c>
      <c r="AX235">
        <v>1165</v>
      </c>
      <c r="AY235">
        <v>0.2279843444227006</v>
      </c>
      <c r="AZ235">
        <v>7595</v>
      </c>
      <c r="BA235">
        <v>0.86700913242009137</v>
      </c>
      <c r="BB235">
        <v>0</v>
      </c>
      <c r="BC235">
        <v>0</v>
      </c>
      <c r="BD235">
        <v>2986</v>
      </c>
      <c r="BE235">
        <v>0.34086757990867578</v>
      </c>
      <c r="BF235">
        <v>5774</v>
      </c>
      <c r="BG235">
        <v>0.65913242009132422</v>
      </c>
      <c r="BH235">
        <v>1348.97</v>
      </c>
      <c r="BI235">
        <v>722.67</v>
      </c>
      <c r="BJ235">
        <v>1215.1300000000001</v>
      </c>
      <c r="BK235">
        <v>31.2518717451076</v>
      </c>
      <c r="BL235">
        <v>334.56</v>
      </c>
      <c r="BM235">
        <v>90.39</v>
      </c>
      <c r="BN235">
        <v>42.07</v>
      </c>
    </row>
    <row r="236" spans="1:66" x14ac:dyDescent="0.3">
      <c r="A236" t="s">
        <v>5</v>
      </c>
      <c r="B236" t="s">
        <v>37</v>
      </c>
      <c r="C236" t="s">
        <v>164</v>
      </c>
      <c r="D236" t="s">
        <v>132</v>
      </c>
      <c r="E236" t="s">
        <v>57</v>
      </c>
      <c r="F236" t="s">
        <v>162</v>
      </c>
      <c r="G236" t="s">
        <v>136</v>
      </c>
      <c r="H236" t="s">
        <v>137</v>
      </c>
      <c r="K236">
        <v>5110</v>
      </c>
      <c r="L236">
        <v>24</v>
      </c>
      <c r="M236">
        <v>24.74</v>
      </c>
      <c r="N236">
        <v>23.08</v>
      </c>
      <c r="O236">
        <v>22.32</v>
      </c>
      <c r="P236">
        <v>27.42</v>
      </c>
      <c r="Q236">
        <v>27.42</v>
      </c>
      <c r="R236">
        <v>21.94</v>
      </c>
      <c r="S236">
        <v>21.42</v>
      </c>
      <c r="T236">
        <v>25.71</v>
      </c>
      <c r="U236">
        <v>25.71</v>
      </c>
      <c r="V236">
        <v>22.51</v>
      </c>
      <c r="W236">
        <v>21.87</v>
      </c>
      <c r="X236">
        <v>0</v>
      </c>
      <c r="Y236">
        <v>0</v>
      </c>
      <c r="Z236">
        <v>2001</v>
      </c>
      <c r="AA236">
        <v>0.39158512720156557</v>
      </c>
      <c r="AB236">
        <v>3109</v>
      </c>
      <c r="AC236">
        <v>0.60841487279843443</v>
      </c>
      <c r="AD236">
        <v>5</v>
      </c>
      <c r="AE236">
        <v>5.7077625570776253E-4</v>
      </c>
      <c r="AF236">
        <v>2959</v>
      </c>
      <c r="AG236">
        <v>0.33778538812785391</v>
      </c>
      <c r="AH236">
        <v>5796</v>
      </c>
      <c r="AI236">
        <v>0.66164383561643836</v>
      </c>
      <c r="AJ236">
        <v>0</v>
      </c>
      <c r="AK236">
        <v>0</v>
      </c>
      <c r="AL236">
        <v>5</v>
      </c>
      <c r="AM236">
        <v>9.7847358121330719E-4</v>
      </c>
      <c r="AN236">
        <v>5105</v>
      </c>
      <c r="AO236">
        <v>0.99902152641878672</v>
      </c>
      <c r="AP236">
        <v>0</v>
      </c>
      <c r="AQ236">
        <v>0</v>
      </c>
      <c r="AR236">
        <v>249</v>
      </c>
      <c r="AS236">
        <v>2.842465753424658E-2</v>
      </c>
      <c r="AT236">
        <v>8511</v>
      </c>
      <c r="AU236">
        <v>0.97157534246575339</v>
      </c>
      <c r="AV236">
        <v>0</v>
      </c>
      <c r="AW236">
        <v>0</v>
      </c>
      <c r="AX236">
        <v>599</v>
      </c>
      <c r="AY236">
        <v>0.1172211350293542</v>
      </c>
      <c r="AZ236">
        <v>8161</v>
      </c>
      <c r="BA236">
        <v>0.93162100456621</v>
      </c>
      <c r="BB236">
        <v>0</v>
      </c>
      <c r="BC236">
        <v>0</v>
      </c>
      <c r="BD236">
        <v>1884</v>
      </c>
      <c r="BE236">
        <v>0.21506849315068491</v>
      </c>
      <c r="BF236">
        <v>6876</v>
      </c>
      <c r="BG236">
        <v>0.78493150684931512</v>
      </c>
      <c r="BH236">
        <v>1003.5</v>
      </c>
      <c r="BI236">
        <v>591.25</v>
      </c>
      <c r="BJ236">
        <v>698.29</v>
      </c>
      <c r="BK236">
        <v>39.206279156762363</v>
      </c>
      <c r="BL236">
        <v>411.09</v>
      </c>
      <c r="BM236">
        <v>13.16</v>
      </c>
      <c r="BN236">
        <v>42.36</v>
      </c>
    </row>
    <row r="237" spans="1:66" x14ac:dyDescent="0.3">
      <c r="A237" t="s">
        <v>5</v>
      </c>
      <c r="B237" t="s">
        <v>37</v>
      </c>
      <c r="C237" t="s">
        <v>164</v>
      </c>
      <c r="D237" t="s">
        <v>132</v>
      </c>
      <c r="E237" t="s">
        <v>60</v>
      </c>
      <c r="F237" t="s">
        <v>162</v>
      </c>
      <c r="G237" t="s">
        <v>136</v>
      </c>
      <c r="H237" t="s">
        <v>137</v>
      </c>
      <c r="K237">
        <v>5110</v>
      </c>
      <c r="L237">
        <v>24</v>
      </c>
      <c r="M237">
        <v>24.92</v>
      </c>
      <c r="N237">
        <v>23.01</v>
      </c>
      <c r="O237">
        <v>22.27</v>
      </c>
      <c r="P237">
        <v>27.67</v>
      </c>
      <c r="Q237">
        <v>27.67</v>
      </c>
      <c r="R237">
        <v>21.98</v>
      </c>
      <c r="S237">
        <v>21.43</v>
      </c>
      <c r="T237">
        <v>25.84</v>
      </c>
      <c r="U237">
        <v>25.84</v>
      </c>
      <c r="V237">
        <v>22.49</v>
      </c>
      <c r="W237">
        <v>21.85</v>
      </c>
      <c r="X237">
        <v>4477</v>
      </c>
      <c r="Y237">
        <v>0.87612524461839525</v>
      </c>
      <c r="Z237">
        <v>0</v>
      </c>
      <c r="AA237">
        <v>0</v>
      </c>
      <c r="AB237">
        <v>633</v>
      </c>
      <c r="AC237">
        <v>0.1238747553816047</v>
      </c>
      <c r="AD237">
        <v>8002</v>
      </c>
      <c r="AE237">
        <v>0.91347031963470315</v>
      </c>
      <c r="AF237">
        <v>0</v>
      </c>
      <c r="AG237">
        <v>0</v>
      </c>
      <c r="AH237">
        <v>758</v>
      </c>
      <c r="AI237">
        <v>8.6529680365296804E-2</v>
      </c>
      <c r="AJ237">
        <v>0</v>
      </c>
      <c r="AK237">
        <v>0</v>
      </c>
      <c r="AL237">
        <v>5</v>
      </c>
      <c r="AM237">
        <v>9.7847358121330719E-4</v>
      </c>
      <c r="AN237">
        <v>5105</v>
      </c>
      <c r="AO237">
        <v>0.99902152641878672</v>
      </c>
      <c r="AP237">
        <v>0</v>
      </c>
      <c r="AQ237">
        <v>0</v>
      </c>
      <c r="AR237">
        <v>264</v>
      </c>
      <c r="AS237">
        <v>3.0136986301369861E-2</v>
      </c>
      <c r="AT237">
        <v>8496</v>
      </c>
      <c r="AU237">
        <v>0.96986301369863015</v>
      </c>
      <c r="AV237">
        <v>0</v>
      </c>
      <c r="AW237">
        <v>0</v>
      </c>
      <c r="AX237">
        <v>688</v>
      </c>
      <c r="AY237">
        <v>0.1346379647749511</v>
      </c>
      <c r="AZ237">
        <v>8072</v>
      </c>
      <c r="BA237">
        <v>0.9214611872146119</v>
      </c>
      <c r="BB237">
        <v>0</v>
      </c>
      <c r="BC237">
        <v>0</v>
      </c>
      <c r="BD237">
        <v>2011</v>
      </c>
      <c r="BE237">
        <v>0.22956621004566211</v>
      </c>
      <c r="BF237">
        <v>6749</v>
      </c>
      <c r="BG237">
        <v>0.77043378995433787</v>
      </c>
      <c r="BH237">
        <v>1075.23</v>
      </c>
      <c r="BI237">
        <v>600.72</v>
      </c>
      <c r="BJ237">
        <v>745.32</v>
      </c>
      <c r="BK237">
        <v>39.388653839699842</v>
      </c>
      <c r="BL237">
        <v>400.64</v>
      </c>
      <c r="BM237">
        <v>21.32</v>
      </c>
      <c r="BN237">
        <v>43.38</v>
      </c>
    </row>
    <row r="238" spans="1:66" x14ac:dyDescent="0.3">
      <c r="A238" t="s">
        <v>5</v>
      </c>
      <c r="B238" t="s">
        <v>37</v>
      </c>
      <c r="C238" t="s">
        <v>164</v>
      </c>
      <c r="D238" t="s">
        <v>132</v>
      </c>
      <c r="E238" t="s">
        <v>61</v>
      </c>
      <c r="F238" t="s">
        <v>162</v>
      </c>
      <c r="G238" t="s">
        <v>136</v>
      </c>
      <c r="H238" t="s">
        <v>137</v>
      </c>
      <c r="K238">
        <v>8760</v>
      </c>
      <c r="L238">
        <v>24.01</v>
      </c>
      <c r="M238">
        <v>24.01</v>
      </c>
      <c r="N238">
        <v>22</v>
      </c>
      <c r="O238">
        <v>22</v>
      </c>
      <c r="P238">
        <v>26.23</v>
      </c>
      <c r="Q238">
        <v>26.23</v>
      </c>
      <c r="R238">
        <v>21.21</v>
      </c>
      <c r="S238">
        <v>21.21</v>
      </c>
      <c r="T238">
        <v>25.12</v>
      </c>
      <c r="U238">
        <v>25.12</v>
      </c>
      <c r="V238">
        <v>21.61</v>
      </c>
      <c r="W238">
        <v>21.61</v>
      </c>
      <c r="X238">
        <v>0</v>
      </c>
      <c r="Y238">
        <v>0</v>
      </c>
      <c r="Z238">
        <v>8760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8760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8760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8760</v>
      </c>
      <c r="AU238">
        <v>1</v>
      </c>
      <c r="AV238">
        <v>0</v>
      </c>
      <c r="AW238">
        <v>0</v>
      </c>
      <c r="AX238">
        <v>2605</v>
      </c>
      <c r="AY238">
        <v>0.2973744292237443</v>
      </c>
      <c r="AZ238">
        <v>6155</v>
      </c>
      <c r="BA238">
        <v>0.70262557077625576</v>
      </c>
      <c r="BB238">
        <v>0</v>
      </c>
      <c r="BC238">
        <v>0</v>
      </c>
      <c r="BD238">
        <v>2605</v>
      </c>
      <c r="BE238">
        <v>0.2973744292237443</v>
      </c>
      <c r="BF238">
        <v>6155</v>
      </c>
      <c r="BG238">
        <v>0.70262557077625576</v>
      </c>
      <c r="BH238">
        <v>1068.1199999999999</v>
      </c>
      <c r="BI238">
        <v>514.79</v>
      </c>
      <c r="BJ238">
        <v>719.26</v>
      </c>
      <c r="BK238">
        <v>38.708227966506833</v>
      </c>
      <c r="BL238">
        <v>49.45</v>
      </c>
      <c r="BM238">
        <v>91.8</v>
      </c>
      <c r="BN238">
        <v>13.22</v>
      </c>
    </row>
    <row r="239" spans="1:66" x14ac:dyDescent="0.3">
      <c r="A239" t="s">
        <v>5</v>
      </c>
      <c r="B239" t="s">
        <v>37</v>
      </c>
      <c r="C239" t="s">
        <v>164</v>
      </c>
      <c r="D239" t="s">
        <v>132</v>
      </c>
      <c r="E239" t="s">
        <v>64</v>
      </c>
      <c r="F239" t="s">
        <v>162</v>
      </c>
      <c r="G239" t="s">
        <v>136</v>
      </c>
      <c r="H239" t="s">
        <v>137</v>
      </c>
      <c r="K239">
        <v>8760</v>
      </c>
      <c r="L239">
        <v>24.01</v>
      </c>
      <c r="M239">
        <v>24.01</v>
      </c>
      <c r="N239">
        <v>22</v>
      </c>
      <c r="O239">
        <v>22</v>
      </c>
      <c r="P239">
        <v>26.23</v>
      </c>
      <c r="Q239">
        <v>26.23</v>
      </c>
      <c r="R239">
        <v>21.21</v>
      </c>
      <c r="S239">
        <v>21.21</v>
      </c>
      <c r="T239">
        <v>25.12</v>
      </c>
      <c r="U239">
        <v>25.12</v>
      </c>
      <c r="V239">
        <v>21.61</v>
      </c>
      <c r="W239">
        <v>21.61</v>
      </c>
      <c r="X239">
        <v>0</v>
      </c>
      <c r="Y239">
        <v>0</v>
      </c>
      <c r="Z239">
        <v>8760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8760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8760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8760</v>
      </c>
      <c r="AU239">
        <v>1</v>
      </c>
      <c r="AV239">
        <v>0</v>
      </c>
      <c r="AW239">
        <v>0</v>
      </c>
      <c r="AX239">
        <v>2607</v>
      </c>
      <c r="AY239">
        <v>0.29760273972602741</v>
      </c>
      <c r="AZ239">
        <v>6153</v>
      </c>
      <c r="BA239">
        <v>0.70239726027397265</v>
      </c>
      <c r="BB239">
        <v>0</v>
      </c>
      <c r="BC239">
        <v>0</v>
      </c>
      <c r="BD239">
        <v>2607</v>
      </c>
      <c r="BE239">
        <v>0.29760273972602741</v>
      </c>
      <c r="BF239">
        <v>6153</v>
      </c>
      <c r="BG239">
        <v>0.70239726027397265</v>
      </c>
      <c r="BH239">
        <v>1072.3900000000001</v>
      </c>
      <c r="BI239">
        <v>519.03</v>
      </c>
      <c r="BJ239">
        <v>724.71</v>
      </c>
      <c r="BK239">
        <v>38.713060161188523</v>
      </c>
      <c r="BL239">
        <v>49.59</v>
      </c>
      <c r="BM239">
        <v>91.57</v>
      </c>
      <c r="BN239">
        <v>13.22</v>
      </c>
    </row>
    <row r="240" spans="1:66" x14ac:dyDescent="0.3">
      <c r="A240" t="s">
        <v>5</v>
      </c>
      <c r="B240" t="s">
        <v>37</v>
      </c>
      <c r="C240" t="s">
        <v>164</v>
      </c>
      <c r="D240" t="s">
        <v>132</v>
      </c>
      <c r="E240" t="s">
        <v>65</v>
      </c>
      <c r="F240" t="s">
        <v>162</v>
      </c>
      <c r="G240" t="s">
        <v>136</v>
      </c>
      <c r="H240" t="s">
        <v>137</v>
      </c>
      <c r="K240">
        <v>8760</v>
      </c>
      <c r="L240">
        <v>24.01</v>
      </c>
      <c r="M240">
        <v>24.01</v>
      </c>
      <c r="N240">
        <v>22.02</v>
      </c>
      <c r="O240">
        <v>22.02</v>
      </c>
      <c r="P240">
        <v>26.96</v>
      </c>
      <c r="Q240">
        <v>26.96</v>
      </c>
      <c r="R240">
        <v>21.29</v>
      </c>
      <c r="S240">
        <v>21.29</v>
      </c>
      <c r="T240">
        <v>25.48</v>
      </c>
      <c r="U240">
        <v>25.48</v>
      </c>
      <c r="V240">
        <v>21.65</v>
      </c>
      <c r="W240">
        <v>21.65</v>
      </c>
      <c r="X240">
        <v>0</v>
      </c>
      <c r="Y240">
        <v>0</v>
      </c>
      <c r="Z240">
        <v>8760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8760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8760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8760</v>
      </c>
      <c r="AU240">
        <v>1</v>
      </c>
      <c r="AV240">
        <v>0</v>
      </c>
      <c r="AW240">
        <v>0</v>
      </c>
      <c r="AX240">
        <v>2627</v>
      </c>
      <c r="AY240">
        <v>0.29988584474885838</v>
      </c>
      <c r="AZ240">
        <v>6133</v>
      </c>
      <c r="BA240">
        <v>0.70011415525114151</v>
      </c>
      <c r="BB240">
        <v>0</v>
      </c>
      <c r="BC240">
        <v>0</v>
      </c>
      <c r="BD240">
        <v>2627</v>
      </c>
      <c r="BE240">
        <v>0.29988584474885838</v>
      </c>
      <c r="BF240">
        <v>6133</v>
      </c>
      <c r="BG240">
        <v>0.70011415525114151</v>
      </c>
      <c r="BH240">
        <v>2161.23</v>
      </c>
      <c r="BI240">
        <v>787.26</v>
      </c>
      <c r="BJ240">
        <v>1631.03</v>
      </c>
      <c r="BK240">
        <v>39.148080237237401</v>
      </c>
      <c r="BL240">
        <v>84.95</v>
      </c>
      <c r="BM240">
        <v>137.13999999999999</v>
      </c>
      <c r="BN240">
        <v>21.05</v>
      </c>
    </row>
    <row r="241" spans="1:66" x14ac:dyDescent="0.3">
      <c r="A241" t="s">
        <v>5</v>
      </c>
      <c r="B241" t="s">
        <v>37</v>
      </c>
      <c r="C241" t="s">
        <v>164</v>
      </c>
      <c r="D241" t="s">
        <v>132</v>
      </c>
      <c r="E241" t="s">
        <v>66</v>
      </c>
      <c r="F241" t="s">
        <v>162</v>
      </c>
      <c r="G241" t="s">
        <v>136</v>
      </c>
      <c r="H241" t="s">
        <v>137</v>
      </c>
      <c r="K241">
        <v>8760</v>
      </c>
      <c r="L241">
        <v>24.04</v>
      </c>
      <c r="M241">
        <v>24.04</v>
      </c>
      <c r="N241">
        <v>21.99</v>
      </c>
      <c r="O241">
        <v>21.99</v>
      </c>
      <c r="P241">
        <v>24.7</v>
      </c>
      <c r="Q241">
        <v>24.7</v>
      </c>
      <c r="R241">
        <v>21.2</v>
      </c>
      <c r="S241">
        <v>21.2</v>
      </c>
      <c r="T241">
        <v>24.35</v>
      </c>
      <c r="U241">
        <v>24.35</v>
      </c>
      <c r="V241">
        <v>21.59</v>
      </c>
      <c r="W241">
        <v>21.59</v>
      </c>
      <c r="X241">
        <v>0</v>
      </c>
      <c r="Y241">
        <v>0</v>
      </c>
      <c r="Z241">
        <v>8760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8760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8760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8760</v>
      </c>
      <c r="AU241">
        <v>1</v>
      </c>
      <c r="AV241">
        <v>0</v>
      </c>
      <c r="AW241">
        <v>0</v>
      </c>
      <c r="AX241">
        <v>2507</v>
      </c>
      <c r="AY241">
        <v>0.28618721461187208</v>
      </c>
      <c r="AZ241">
        <v>6253</v>
      </c>
      <c r="BA241">
        <v>0.71381278538812787</v>
      </c>
      <c r="BB241">
        <v>0</v>
      </c>
      <c r="BC241">
        <v>0</v>
      </c>
      <c r="BD241">
        <v>2507</v>
      </c>
      <c r="BE241">
        <v>0.28618721461187208</v>
      </c>
      <c r="BF241">
        <v>6253</v>
      </c>
      <c r="BG241">
        <v>0.71381278538812787</v>
      </c>
      <c r="BH241">
        <v>0</v>
      </c>
      <c r="BI241">
        <v>0</v>
      </c>
      <c r="BJ241">
        <v>0</v>
      </c>
      <c r="BL241">
        <v>13.4</v>
      </c>
      <c r="BM241">
        <v>26.38</v>
      </c>
      <c r="BN241">
        <v>3.7</v>
      </c>
    </row>
    <row r="242" spans="1:66" x14ac:dyDescent="0.3">
      <c r="A242" t="s">
        <v>5</v>
      </c>
      <c r="B242" t="s">
        <v>38</v>
      </c>
      <c r="C242" t="s">
        <v>165</v>
      </c>
      <c r="D242" t="s">
        <v>132</v>
      </c>
      <c r="E242" t="s">
        <v>53</v>
      </c>
      <c r="F242" t="s">
        <v>162</v>
      </c>
      <c r="G242" t="s">
        <v>136</v>
      </c>
      <c r="H242" t="s">
        <v>138</v>
      </c>
      <c r="K242">
        <v>5110</v>
      </c>
      <c r="L242">
        <v>31.86</v>
      </c>
      <c r="M242">
        <v>31.86</v>
      </c>
      <c r="N242">
        <v>21.95</v>
      </c>
      <c r="O242">
        <v>20.41</v>
      </c>
      <c r="P242">
        <v>31.12</v>
      </c>
      <c r="Q242">
        <v>31.12</v>
      </c>
      <c r="R242">
        <v>21.82</v>
      </c>
      <c r="S242">
        <v>20.329999999999998</v>
      </c>
      <c r="T242">
        <v>31.35</v>
      </c>
      <c r="U242">
        <v>31.35</v>
      </c>
      <c r="V242">
        <v>21.89</v>
      </c>
      <c r="W242">
        <v>20.37</v>
      </c>
      <c r="X242">
        <v>578</v>
      </c>
      <c r="Y242">
        <v>0.1131115459882583</v>
      </c>
      <c r="Z242">
        <v>3280</v>
      </c>
      <c r="AA242">
        <v>0.64187866927592951</v>
      </c>
      <c r="AB242">
        <v>1252</v>
      </c>
      <c r="AC242">
        <v>0.24500978473581209</v>
      </c>
      <c r="AD242">
        <v>591</v>
      </c>
      <c r="AE242">
        <v>6.7465753424657535E-2</v>
      </c>
      <c r="AF242">
        <v>5931</v>
      </c>
      <c r="AG242">
        <v>0.67705479452054795</v>
      </c>
      <c r="AH242">
        <v>2238</v>
      </c>
      <c r="AI242">
        <v>0.2554794520547945</v>
      </c>
      <c r="AJ242">
        <v>682</v>
      </c>
      <c r="AK242">
        <v>0.13346379647749509</v>
      </c>
      <c r="AL242">
        <v>647</v>
      </c>
      <c r="AM242">
        <v>0.12661448140900189</v>
      </c>
      <c r="AN242">
        <v>3781</v>
      </c>
      <c r="AO242">
        <v>0.73992172211350293</v>
      </c>
      <c r="AP242">
        <v>682</v>
      </c>
      <c r="AQ242">
        <v>7.7853881278538817E-2</v>
      </c>
      <c r="AR242">
        <v>2208</v>
      </c>
      <c r="AS242">
        <v>0.25205479452054802</v>
      </c>
      <c r="AT242">
        <v>5870</v>
      </c>
      <c r="AU242">
        <v>0.67009132420091322</v>
      </c>
      <c r="AV242">
        <v>226</v>
      </c>
      <c r="AW242">
        <v>4.4227005870841489E-2</v>
      </c>
      <c r="AX242">
        <v>1987</v>
      </c>
      <c r="AY242">
        <v>0.38884540117416833</v>
      </c>
      <c r="AZ242">
        <v>6547</v>
      </c>
      <c r="BA242">
        <v>0.74737442922374431</v>
      </c>
      <c r="BB242">
        <v>226</v>
      </c>
      <c r="BC242">
        <v>2.579908675799087E-2</v>
      </c>
      <c r="BD242">
        <v>5234</v>
      </c>
      <c r="BE242">
        <v>0.59748858447488584</v>
      </c>
      <c r="BF242">
        <v>3300</v>
      </c>
      <c r="BG242">
        <v>0.37671232876712329</v>
      </c>
      <c r="BH242">
        <v>6171.65</v>
      </c>
      <c r="BI242">
        <v>1143.06</v>
      </c>
      <c r="BJ242">
        <v>4492.6000000000004</v>
      </c>
      <c r="BK242">
        <v>45.436484217551083</v>
      </c>
      <c r="BL242">
        <v>0</v>
      </c>
      <c r="BM242">
        <v>0</v>
      </c>
      <c r="BN242">
        <v>0</v>
      </c>
    </row>
    <row r="243" spans="1:66" x14ac:dyDescent="0.3">
      <c r="A243" t="s">
        <v>5</v>
      </c>
      <c r="B243" t="s">
        <v>38</v>
      </c>
      <c r="C243" t="s">
        <v>165</v>
      </c>
      <c r="D243" t="s">
        <v>132</v>
      </c>
      <c r="E243" t="s">
        <v>54</v>
      </c>
      <c r="F243" t="s">
        <v>162</v>
      </c>
      <c r="G243" t="s">
        <v>136</v>
      </c>
      <c r="H243" t="s">
        <v>138</v>
      </c>
      <c r="K243">
        <v>5110</v>
      </c>
      <c r="L243">
        <v>24</v>
      </c>
      <c r="M243">
        <v>25.04</v>
      </c>
      <c r="N243">
        <v>22.53</v>
      </c>
      <c r="O243">
        <v>21.71</v>
      </c>
      <c r="P243">
        <v>26.57</v>
      </c>
      <c r="Q243">
        <v>26.57</v>
      </c>
      <c r="R243">
        <v>21.5</v>
      </c>
      <c r="S243">
        <v>20.96</v>
      </c>
      <c r="T243">
        <v>25.29</v>
      </c>
      <c r="U243">
        <v>25.29</v>
      </c>
      <c r="V243">
        <v>22.01</v>
      </c>
      <c r="W243">
        <v>21.33</v>
      </c>
      <c r="X243">
        <v>0</v>
      </c>
      <c r="Y243">
        <v>0</v>
      </c>
      <c r="Z243">
        <v>2704</v>
      </c>
      <c r="AA243">
        <v>0.52915851272015657</v>
      </c>
      <c r="AB243">
        <v>2406</v>
      </c>
      <c r="AC243">
        <v>0.47084148727984337</v>
      </c>
      <c r="AD243">
        <v>5</v>
      </c>
      <c r="AE243">
        <v>5.7077625570776253E-4</v>
      </c>
      <c r="AF243">
        <v>4069</v>
      </c>
      <c r="AG243">
        <v>0.46449771689497721</v>
      </c>
      <c r="AH243">
        <v>4686</v>
      </c>
      <c r="AI243">
        <v>0.53493150684931512</v>
      </c>
      <c r="AJ243">
        <v>0</v>
      </c>
      <c r="AK243">
        <v>0</v>
      </c>
      <c r="AL243">
        <v>24</v>
      </c>
      <c r="AM243">
        <v>4.6966731898238747E-3</v>
      </c>
      <c r="AN243">
        <v>5086</v>
      </c>
      <c r="AO243">
        <v>0.99530332681017608</v>
      </c>
      <c r="AP243">
        <v>0</v>
      </c>
      <c r="AQ243">
        <v>0</v>
      </c>
      <c r="AR243">
        <v>556</v>
      </c>
      <c r="AS243">
        <v>6.347031963470319E-2</v>
      </c>
      <c r="AT243">
        <v>8204</v>
      </c>
      <c r="AU243">
        <v>0.93652968036529682</v>
      </c>
      <c r="AV243">
        <v>0</v>
      </c>
      <c r="AW243">
        <v>0</v>
      </c>
      <c r="AX243">
        <v>1163</v>
      </c>
      <c r="AY243">
        <v>0.22759295499021531</v>
      </c>
      <c r="AZ243">
        <v>7597</v>
      </c>
      <c r="BA243">
        <v>0.86723744292237448</v>
      </c>
      <c r="BB243">
        <v>0</v>
      </c>
      <c r="BC243">
        <v>0</v>
      </c>
      <c r="BD243">
        <v>2982</v>
      </c>
      <c r="BE243">
        <v>0.34041095890410961</v>
      </c>
      <c r="BF243">
        <v>5778</v>
      </c>
      <c r="BG243">
        <v>0.65958904109589045</v>
      </c>
      <c r="BH243">
        <v>1348.58</v>
      </c>
      <c r="BI243">
        <v>723.59</v>
      </c>
      <c r="BJ243">
        <v>1215.1300000000001</v>
      </c>
      <c r="BK243">
        <v>31.252222107806769</v>
      </c>
      <c r="BL243">
        <v>335.23</v>
      </c>
      <c r="BM243">
        <v>90.18</v>
      </c>
      <c r="BN243">
        <v>42.12</v>
      </c>
    </row>
    <row r="244" spans="1:66" x14ac:dyDescent="0.3">
      <c r="A244" t="s">
        <v>5</v>
      </c>
      <c r="B244" t="s">
        <v>38</v>
      </c>
      <c r="C244" t="s">
        <v>165</v>
      </c>
      <c r="D244" t="s">
        <v>132</v>
      </c>
      <c r="E244" t="s">
        <v>57</v>
      </c>
      <c r="F244" t="s">
        <v>162</v>
      </c>
      <c r="G244" t="s">
        <v>136</v>
      </c>
      <c r="H244" t="s">
        <v>138</v>
      </c>
      <c r="K244">
        <v>5110</v>
      </c>
      <c r="L244">
        <v>24</v>
      </c>
      <c r="M244">
        <v>24.84</v>
      </c>
      <c r="N244">
        <v>23.11</v>
      </c>
      <c r="O244">
        <v>22.36</v>
      </c>
      <c r="P244">
        <v>28.48</v>
      </c>
      <c r="Q244">
        <v>28.48</v>
      </c>
      <c r="R244">
        <v>22.11</v>
      </c>
      <c r="S244">
        <v>21.54</v>
      </c>
      <c r="T244">
        <v>26.24</v>
      </c>
      <c r="U244">
        <v>26.24</v>
      </c>
      <c r="V244">
        <v>22.61</v>
      </c>
      <c r="W244">
        <v>21.95</v>
      </c>
      <c r="X244">
        <v>0</v>
      </c>
      <c r="Y244">
        <v>0</v>
      </c>
      <c r="Z244">
        <v>1895</v>
      </c>
      <c r="AA244">
        <v>0.37084148727984351</v>
      </c>
      <c r="AB244">
        <v>3215</v>
      </c>
      <c r="AC244">
        <v>0.62915851272015655</v>
      </c>
      <c r="AD244">
        <v>7</v>
      </c>
      <c r="AE244">
        <v>7.9908675799086762E-4</v>
      </c>
      <c r="AF244">
        <v>2842</v>
      </c>
      <c r="AG244">
        <v>0.32442922374429217</v>
      </c>
      <c r="AH244">
        <v>5911</v>
      </c>
      <c r="AI244">
        <v>0.67477168949771693</v>
      </c>
      <c r="AJ244">
        <v>1</v>
      </c>
      <c r="AK244">
        <v>1.9569471624266151E-4</v>
      </c>
      <c r="AL244">
        <v>3</v>
      </c>
      <c r="AM244">
        <v>5.8708414872798433E-4</v>
      </c>
      <c r="AN244">
        <v>5106</v>
      </c>
      <c r="AO244">
        <v>0.99921722113502931</v>
      </c>
      <c r="AP244">
        <v>1</v>
      </c>
      <c r="AQ244">
        <v>1.1415525114155249E-4</v>
      </c>
      <c r="AR244">
        <v>233</v>
      </c>
      <c r="AS244">
        <v>2.6598173515981739E-2</v>
      </c>
      <c r="AT244">
        <v>8526</v>
      </c>
      <c r="AU244">
        <v>0.97328767123287674</v>
      </c>
      <c r="AV244">
        <v>0</v>
      </c>
      <c r="AW244">
        <v>0</v>
      </c>
      <c r="AX244">
        <v>590</v>
      </c>
      <c r="AY244">
        <v>0.11545988258317021</v>
      </c>
      <c r="AZ244">
        <v>8170</v>
      </c>
      <c r="BA244">
        <v>0.93264840182648401</v>
      </c>
      <c r="BB244">
        <v>0</v>
      </c>
      <c r="BC244">
        <v>0</v>
      </c>
      <c r="BD244">
        <v>1846</v>
      </c>
      <c r="BE244">
        <v>0.21073059360730589</v>
      </c>
      <c r="BF244">
        <v>6914</v>
      </c>
      <c r="BG244">
        <v>0.78926940639269405</v>
      </c>
      <c r="BH244">
        <v>1556.33</v>
      </c>
      <c r="BI244">
        <v>603.41999999999996</v>
      </c>
      <c r="BJ244">
        <v>1279.58</v>
      </c>
      <c r="BK244">
        <v>41.790022219689128</v>
      </c>
      <c r="BL244">
        <v>451.97</v>
      </c>
      <c r="BM244">
        <v>13.23</v>
      </c>
      <c r="BN244">
        <v>47.27</v>
      </c>
    </row>
    <row r="245" spans="1:66" x14ac:dyDescent="0.3">
      <c r="A245" t="s">
        <v>5</v>
      </c>
      <c r="B245" t="s">
        <v>38</v>
      </c>
      <c r="C245" t="s">
        <v>165</v>
      </c>
      <c r="D245" t="s">
        <v>132</v>
      </c>
      <c r="E245" t="s">
        <v>60</v>
      </c>
      <c r="F245" t="s">
        <v>162</v>
      </c>
      <c r="G245" t="s">
        <v>136</v>
      </c>
      <c r="H245" t="s">
        <v>138</v>
      </c>
      <c r="K245">
        <v>5110</v>
      </c>
      <c r="L245">
        <v>24</v>
      </c>
      <c r="M245">
        <v>25.04</v>
      </c>
      <c r="N245">
        <v>23.05</v>
      </c>
      <c r="O245">
        <v>22.31</v>
      </c>
      <c r="P245">
        <v>28.75</v>
      </c>
      <c r="Q245">
        <v>28.75</v>
      </c>
      <c r="R245">
        <v>22.17</v>
      </c>
      <c r="S245">
        <v>21.56</v>
      </c>
      <c r="T245">
        <v>26.38</v>
      </c>
      <c r="U245">
        <v>26.38</v>
      </c>
      <c r="V245">
        <v>22.61</v>
      </c>
      <c r="W245">
        <v>21.94</v>
      </c>
      <c r="X245">
        <v>4482</v>
      </c>
      <c r="Y245">
        <v>0.87710371819960864</v>
      </c>
      <c r="Z245">
        <v>0</v>
      </c>
      <c r="AA245">
        <v>0</v>
      </c>
      <c r="AB245">
        <v>628</v>
      </c>
      <c r="AC245">
        <v>0.1228962818003914</v>
      </c>
      <c r="AD245">
        <v>8013</v>
      </c>
      <c r="AE245">
        <v>0.91472602739726028</v>
      </c>
      <c r="AF245">
        <v>0</v>
      </c>
      <c r="AG245">
        <v>0</v>
      </c>
      <c r="AH245">
        <v>747</v>
      </c>
      <c r="AI245">
        <v>8.5273972602739723E-2</v>
      </c>
      <c r="AJ245">
        <v>7</v>
      </c>
      <c r="AK245">
        <v>1.3698630136986299E-3</v>
      </c>
      <c r="AL245">
        <v>5</v>
      </c>
      <c r="AM245">
        <v>9.7847358121330719E-4</v>
      </c>
      <c r="AN245">
        <v>5098</v>
      </c>
      <c r="AO245">
        <v>0.99765166340508804</v>
      </c>
      <c r="AP245">
        <v>7</v>
      </c>
      <c r="AQ245">
        <v>7.9908675799086762E-4</v>
      </c>
      <c r="AR245">
        <v>257</v>
      </c>
      <c r="AS245">
        <v>2.9337899543378999E-2</v>
      </c>
      <c r="AT245">
        <v>8496</v>
      </c>
      <c r="AU245">
        <v>0.96986301369863015</v>
      </c>
      <c r="AV245">
        <v>0</v>
      </c>
      <c r="AW245">
        <v>0</v>
      </c>
      <c r="AX245">
        <v>675</v>
      </c>
      <c r="AY245">
        <v>0.1320939334637965</v>
      </c>
      <c r="AZ245">
        <v>8085</v>
      </c>
      <c r="BA245">
        <v>0.92294520547945202</v>
      </c>
      <c r="BB245">
        <v>0</v>
      </c>
      <c r="BC245">
        <v>0</v>
      </c>
      <c r="BD245">
        <v>1961</v>
      </c>
      <c r="BE245">
        <v>0.22385844748858449</v>
      </c>
      <c r="BF245">
        <v>6799</v>
      </c>
      <c r="BG245">
        <v>0.77614155251141548</v>
      </c>
      <c r="BH245">
        <v>1709.02</v>
      </c>
      <c r="BI245">
        <v>614.55999999999995</v>
      </c>
      <c r="BJ245">
        <v>1422.32</v>
      </c>
      <c r="BK245">
        <v>41.87902514886656</v>
      </c>
      <c r="BL245">
        <v>444.7</v>
      </c>
      <c r="BM245">
        <v>21.31</v>
      </c>
      <c r="BN245">
        <v>48.16</v>
      </c>
    </row>
    <row r="246" spans="1:66" x14ac:dyDescent="0.3">
      <c r="A246" t="s">
        <v>5</v>
      </c>
      <c r="B246" t="s">
        <v>38</v>
      </c>
      <c r="C246" t="s">
        <v>165</v>
      </c>
      <c r="D246" t="s">
        <v>132</v>
      </c>
      <c r="E246" t="s">
        <v>61</v>
      </c>
      <c r="F246" t="s">
        <v>162</v>
      </c>
      <c r="G246" t="s">
        <v>136</v>
      </c>
      <c r="H246" t="s">
        <v>138</v>
      </c>
      <c r="K246">
        <v>8760</v>
      </c>
      <c r="L246">
        <v>24.01</v>
      </c>
      <c r="M246">
        <v>24.01</v>
      </c>
      <c r="N246">
        <v>22.08</v>
      </c>
      <c r="O246">
        <v>22.08</v>
      </c>
      <c r="P246">
        <v>26.99</v>
      </c>
      <c r="Q246">
        <v>26.99</v>
      </c>
      <c r="R246">
        <v>21.34</v>
      </c>
      <c r="S246">
        <v>21.34</v>
      </c>
      <c r="T246">
        <v>25.5</v>
      </c>
      <c r="U246">
        <v>25.5</v>
      </c>
      <c r="V246">
        <v>21.71</v>
      </c>
      <c r="W246">
        <v>21.71</v>
      </c>
      <c r="X246">
        <v>0</v>
      </c>
      <c r="Y246">
        <v>0</v>
      </c>
      <c r="Z246">
        <v>8760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8760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8760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8760</v>
      </c>
      <c r="AU246">
        <v>1</v>
      </c>
      <c r="AV246">
        <v>0</v>
      </c>
      <c r="AW246">
        <v>0</v>
      </c>
      <c r="AX246">
        <v>2406</v>
      </c>
      <c r="AY246">
        <v>0.27465753424657541</v>
      </c>
      <c r="AZ246">
        <v>6354</v>
      </c>
      <c r="BA246">
        <v>0.72534246575342465</v>
      </c>
      <c r="BB246">
        <v>0</v>
      </c>
      <c r="BC246">
        <v>0</v>
      </c>
      <c r="BD246">
        <v>2406</v>
      </c>
      <c r="BE246">
        <v>0.27465753424657541</v>
      </c>
      <c r="BF246">
        <v>6354</v>
      </c>
      <c r="BG246">
        <v>0.72534246575342465</v>
      </c>
      <c r="BH246">
        <v>1694.78</v>
      </c>
      <c r="BI246">
        <v>528.21</v>
      </c>
      <c r="BJ246">
        <v>1378.82</v>
      </c>
      <c r="BK246">
        <v>41.061144385723203</v>
      </c>
      <c r="BL246">
        <v>64.97</v>
      </c>
      <c r="BM246">
        <v>88.12</v>
      </c>
      <c r="BN246">
        <v>14.58</v>
      </c>
    </row>
    <row r="247" spans="1:66" x14ac:dyDescent="0.3">
      <c r="A247" t="s">
        <v>5</v>
      </c>
      <c r="B247" t="s">
        <v>38</v>
      </c>
      <c r="C247" t="s">
        <v>165</v>
      </c>
      <c r="D247" t="s">
        <v>132</v>
      </c>
      <c r="E247" t="s">
        <v>64</v>
      </c>
      <c r="F247" t="s">
        <v>162</v>
      </c>
      <c r="G247" t="s">
        <v>136</v>
      </c>
      <c r="H247" t="s">
        <v>138</v>
      </c>
      <c r="K247">
        <v>8760</v>
      </c>
      <c r="L247">
        <v>24.01</v>
      </c>
      <c r="M247">
        <v>24.01</v>
      </c>
      <c r="N247">
        <v>22.09</v>
      </c>
      <c r="O247">
        <v>22.09</v>
      </c>
      <c r="P247">
        <v>26.99</v>
      </c>
      <c r="Q247">
        <v>26.99</v>
      </c>
      <c r="R247">
        <v>21.35</v>
      </c>
      <c r="S247">
        <v>21.35</v>
      </c>
      <c r="T247">
        <v>25.5</v>
      </c>
      <c r="U247">
        <v>25.5</v>
      </c>
      <c r="V247">
        <v>21.72</v>
      </c>
      <c r="W247">
        <v>21.72</v>
      </c>
      <c r="X247">
        <v>0</v>
      </c>
      <c r="Y247">
        <v>0</v>
      </c>
      <c r="Z247">
        <v>8760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8760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8760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8760</v>
      </c>
      <c r="AU247">
        <v>1</v>
      </c>
      <c r="AV247">
        <v>0</v>
      </c>
      <c r="AW247">
        <v>0</v>
      </c>
      <c r="AX247">
        <v>2408</v>
      </c>
      <c r="AY247">
        <v>0.27488584474885852</v>
      </c>
      <c r="AZ247">
        <v>6352</v>
      </c>
      <c r="BA247">
        <v>0.72511415525114153</v>
      </c>
      <c r="BB247">
        <v>0</v>
      </c>
      <c r="BC247">
        <v>0</v>
      </c>
      <c r="BD247">
        <v>2408</v>
      </c>
      <c r="BE247">
        <v>0.27488584474885852</v>
      </c>
      <c r="BF247">
        <v>6352</v>
      </c>
      <c r="BG247">
        <v>0.72511415525114153</v>
      </c>
      <c r="BH247">
        <v>1703.97</v>
      </c>
      <c r="BI247">
        <v>532.91999999999996</v>
      </c>
      <c r="BJ247">
        <v>1392.06</v>
      </c>
      <c r="BK247">
        <v>41.046806632651183</v>
      </c>
      <c r="BL247">
        <v>65.39</v>
      </c>
      <c r="BM247">
        <v>87.8</v>
      </c>
      <c r="BN247">
        <v>14.6</v>
      </c>
    </row>
    <row r="248" spans="1:66" x14ac:dyDescent="0.3">
      <c r="A248" t="s">
        <v>5</v>
      </c>
      <c r="B248" t="s">
        <v>38</v>
      </c>
      <c r="C248" t="s">
        <v>165</v>
      </c>
      <c r="D248" t="s">
        <v>132</v>
      </c>
      <c r="E248" t="s">
        <v>65</v>
      </c>
      <c r="F248" t="s">
        <v>162</v>
      </c>
      <c r="G248" t="s">
        <v>136</v>
      </c>
      <c r="H248" t="s">
        <v>138</v>
      </c>
      <c r="K248">
        <v>8760</v>
      </c>
      <c r="L248">
        <v>24.01</v>
      </c>
      <c r="M248">
        <v>24.01</v>
      </c>
      <c r="N248">
        <v>22.07</v>
      </c>
      <c r="O248">
        <v>22.07</v>
      </c>
      <c r="P248">
        <v>27.64</v>
      </c>
      <c r="Q248">
        <v>27.64</v>
      </c>
      <c r="R248">
        <v>21.39</v>
      </c>
      <c r="S248">
        <v>21.39</v>
      </c>
      <c r="T248">
        <v>25.82</v>
      </c>
      <c r="U248">
        <v>25.82</v>
      </c>
      <c r="V248">
        <v>21.73</v>
      </c>
      <c r="W248">
        <v>21.73</v>
      </c>
      <c r="X248">
        <v>0</v>
      </c>
      <c r="Y248">
        <v>0</v>
      </c>
      <c r="Z248">
        <v>8760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8760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8760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8760</v>
      </c>
      <c r="AU248">
        <v>1</v>
      </c>
      <c r="AV248">
        <v>0</v>
      </c>
      <c r="AW248">
        <v>0</v>
      </c>
      <c r="AX248">
        <v>2536</v>
      </c>
      <c r="AY248">
        <v>0.28949771689497722</v>
      </c>
      <c r="AZ248">
        <v>6224</v>
      </c>
      <c r="BA248">
        <v>0.71050228310502284</v>
      </c>
      <c r="BB248">
        <v>0</v>
      </c>
      <c r="BC248">
        <v>0</v>
      </c>
      <c r="BD248">
        <v>2536</v>
      </c>
      <c r="BE248">
        <v>0.28949771689497722</v>
      </c>
      <c r="BF248">
        <v>6224</v>
      </c>
      <c r="BG248">
        <v>0.71050228310502284</v>
      </c>
      <c r="BH248">
        <v>2779.26</v>
      </c>
      <c r="BI248">
        <v>804.73</v>
      </c>
      <c r="BJ248">
        <v>2303.87</v>
      </c>
      <c r="BK248">
        <v>41.371055016270617</v>
      </c>
      <c r="BL248">
        <v>105.85</v>
      </c>
      <c r="BM248">
        <v>135.49</v>
      </c>
      <c r="BN248">
        <v>23.21</v>
      </c>
    </row>
    <row r="249" spans="1:66" x14ac:dyDescent="0.3">
      <c r="A249" t="s">
        <v>5</v>
      </c>
      <c r="B249" t="s">
        <v>38</v>
      </c>
      <c r="C249" t="s">
        <v>165</v>
      </c>
      <c r="D249" t="s">
        <v>132</v>
      </c>
      <c r="E249" t="s">
        <v>66</v>
      </c>
      <c r="F249" t="s">
        <v>162</v>
      </c>
      <c r="G249" t="s">
        <v>136</v>
      </c>
      <c r="H249" t="s">
        <v>138</v>
      </c>
      <c r="K249">
        <v>8760</v>
      </c>
      <c r="L249">
        <v>24.04</v>
      </c>
      <c r="M249">
        <v>24.04</v>
      </c>
      <c r="N249">
        <v>22</v>
      </c>
      <c r="O249">
        <v>22</v>
      </c>
      <c r="P249">
        <v>24.74</v>
      </c>
      <c r="Q249">
        <v>24.74</v>
      </c>
      <c r="R249">
        <v>21.22</v>
      </c>
      <c r="S249">
        <v>21.22</v>
      </c>
      <c r="T249">
        <v>24.37</v>
      </c>
      <c r="U249">
        <v>24.37</v>
      </c>
      <c r="V249">
        <v>21.61</v>
      </c>
      <c r="W249">
        <v>21.61</v>
      </c>
      <c r="X249">
        <v>0</v>
      </c>
      <c r="Y249">
        <v>0</v>
      </c>
      <c r="Z249">
        <v>8760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8760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8760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8760</v>
      </c>
      <c r="AU249">
        <v>1</v>
      </c>
      <c r="AV249">
        <v>0</v>
      </c>
      <c r="AW249">
        <v>0</v>
      </c>
      <c r="AX249">
        <v>2465</v>
      </c>
      <c r="AY249">
        <v>0.28139269406392692</v>
      </c>
      <c r="AZ249">
        <v>6295</v>
      </c>
      <c r="BA249">
        <v>0.71860730593607303</v>
      </c>
      <c r="BB249">
        <v>0</v>
      </c>
      <c r="BC249">
        <v>0</v>
      </c>
      <c r="BD249">
        <v>2465</v>
      </c>
      <c r="BE249">
        <v>0.28139269406392692</v>
      </c>
      <c r="BF249">
        <v>6295</v>
      </c>
      <c r="BG249">
        <v>0.71860730593607303</v>
      </c>
      <c r="BH249">
        <v>0</v>
      </c>
      <c r="BI249">
        <v>0</v>
      </c>
      <c r="BJ249">
        <v>0</v>
      </c>
      <c r="BL249">
        <v>14</v>
      </c>
      <c r="BM249">
        <v>25.83</v>
      </c>
      <c r="BN249">
        <v>3.72</v>
      </c>
    </row>
    <row r="250" spans="1:66" x14ac:dyDescent="0.3">
      <c r="A250" t="s">
        <v>5</v>
      </c>
      <c r="B250" t="s">
        <v>39</v>
      </c>
      <c r="C250" t="s">
        <v>166</v>
      </c>
      <c r="D250" t="s">
        <v>132</v>
      </c>
      <c r="E250" t="s">
        <v>53</v>
      </c>
      <c r="F250" t="s">
        <v>162</v>
      </c>
      <c r="G250" t="s">
        <v>136</v>
      </c>
      <c r="H250" t="s">
        <v>139</v>
      </c>
      <c r="K250">
        <v>5110</v>
      </c>
      <c r="L250">
        <v>31.83</v>
      </c>
      <c r="M250">
        <v>31.83</v>
      </c>
      <c r="N250">
        <v>21.95</v>
      </c>
      <c r="O250">
        <v>20.41</v>
      </c>
      <c r="P250">
        <v>31.09</v>
      </c>
      <c r="Q250">
        <v>31.09</v>
      </c>
      <c r="R250">
        <v>21.79</v>
      </c>
      <c r="S250">
        <v>20.32</v>
      </c>
      <c r="T250">
        <v>31.32</v>
      </c>
      <c r="U250">
        <v>31.32</v>
      </c>
      <c r="V250">
        <v>21.87</v>
      </c>
      <c r="W250">
        <v>20.36</v>
      </c>
      <c r="X250">
        <v>568</v>
      </c>
      <c r="Y250">
        <v>0.1111545988258317</v>
      </c>
      <c r="Z250">
        <v>3289</v>
      </c>
      <c r="AA250">
        <v>0.64363992172211348</v>
      </c>
      <c r="AB250">
        <v>1253</v>
      </c>
      <c r="AC250">
        <v>0.24520547945205479</v>
      </c>
      <c r="AD250">
        <v>581</v>
      </c>
      <c r="AE250">
        <v>6.632420091324201E-2</v>
      </c>
      <c r="AF250">
        <v>5939</v>
      </c>
      <c r="AG250">
        <v>0.67796803652968041</v>
      </c>
      <c r="AH250">
        <v>2240</v>
      </c>
      <c r="AI250">
        <v>0.25570776255707761</v>
      </c>
      <c r="AJ250">
        <v>668</v>
      </c>
      <c r="AK250">
        <v>0.13072407045009779</v>
      </c>
      <c r="AL250">
        <v>652</v>
      </c>
      <c r="AM250">
        <v>0.12759295499021531</v>
      </c>
      <c r="AN250">
        <v>3790</v>
      </c>
      <c r="AO250">
        <v>0.7416829745596869</v>
      </c>
      <c r="AP250">
        <v>668</v>
      </c>
      <c r="AQ250">
        <v>7.6255707762557079E-2</v>
      </c>
      <c r="AR250">
        <v>2212</v>
      </c>
      <c r="AS250">
        <v>0.25251141552511408</v>
      </c>
      <c r="AT250">
        <v>5880</v>
      </c>
      <c r="AU250">
        <v>0.67123287671232879</v>
      </c>
      <c r="AV250">
        <v>219</v>
      </c>
      <c r="AW250">
        <v>4.2857142857142858E-2</v>
      </c>
      <c r="AX250">
        <v>1995</v>
      </c>
      <c r="AY250">
        <v>0.3904109589041096</v>
      </c>
      <c r="AZ250">
        <v>6546</v>
      </c>
      <c r="BA250">
        <v>0.74726027397260275</v>
      </c>
      <c r="BB250">
        <v>219</v>
      </c>
      <c r="BC250">
        <v>2.5000000000000001E-2</v>
      </c>
      <c r="BD250">
        <v>5242</v>
      </c>
      <c r="BE250">
        <v>0.5984018264840183</v>
      </c>
      <c r="BF250">
        <v>3299</v>
      </c>
      <c r="BG250">
        <v>0.37659817351598168</v>
      </c>
      <c r="BH250">
        <v>6061.54</v>
      </c>
      <c r="BI250">
        <v>1133.3399999999999</v>
      </c>
      <c r="BJ250">
        <v>4418.99</v>
      </c>
      <c r="BK250">
        <v>45.418083525476924</v>
      </c>
      <c r="BL250">
        <v>0</v>
      </c>
      <c r="BM250">
        <v>0</v>
      </c>
      <c r="BN250">
        <v>0</v>
      </c>
    </row>
    <row r="251" spans="1:66" x14ac:dyDescent="0.3">
      <c r="A251" t="s">
        <v>5</v>
      </c>
      <c r="B251" t="s">
        <v>39</v>
      </c>
      <c r="C251" t="s">
        <v>166</v>
      </c>
      <c r="D251" t="s">
        <v>132</v>
      </c>
      <c r="E251" t="s">
        <v>54</v>
      </c>
      <c r="F251" t="s">
        <v>162</v>
      </c>
      <c r="G251" t="s">
        <v>136</v>
      </c>
      <c r="H251" t="s">
        <v>139</v>
      </c>
      <c r="K251">
        <v>5110</v>
      </c>
      <c r="L251">
        <v>24</v>
      </c>
      <c r="M251">
        <v>25.03</v>
      </c>
      <c r="N251">
        <v>22.52</v>
      </c>
      <c r="O251">
        <v>21.7</v>
      </c>
      <c r="P251">
        <v>26.57</v>
      </c>
      <c r="Q251">
        <v>26.57</v>
      </c>
      <c r="R251">
        <v>21.49</v>
      </c>
      <c r="S251">
        <v>20.95</v>
      </c>
      <c r="T251">
        <v>25.28</v>
      </c>
      <c r="U251">
        <v>25.28</v>
      </c>
      <c r="V251">
        <v>22.01</v>
      </c>
      <c r="W251">
        <v>21.33</v>
      </c>
      <c r="X251">
        <v>0</v>
      </c>
      <c r="Y251">
        <v>0</v>
      </c>
      <c r="Z251">
        <v>2708</v>
      </c>
      <c r="AA251">
        <v>0.52994129158512715</v>
      </c>
      <c r="AB251">
        <v>2402</v>
      </c>
      <c r="AC251">
        <v>0.47005870841487279</v>
      </c>
      <c r="AD251">
        <v>5</v>
      </c>
      <c r="AE251">
        <v>5.7077625570776253E-4</v>
      </c>
      <c r="AF251">
        <v>4074</v>
      </c>
      <c r="AG251">
        <v>0.46506849315068488</v>
      </c>
      <c r="AH251">
        <v>4681</v>
      </c>
      <c r="AI251">
        <v>0.53436073059360734</v>
      </c>
      <c r="AJ251">
        <v>0</v>
      </c>
      <c r="AK251">
        <v>0</v>
      </c>
      <c r="AL251">
        <v>24</v>
      </c>
      <c r="AM251">
        <v>4.6966731898238747E-3</v>
      </c>
      <c r="AN251">
        <v>5086</v>
      </c>
      <c r="AO251">
        <v>0.99530332681017608</v>
      </c>
      <c r="AP251">
        <v>0</v>
      </c>
      <c r="AQ251">
        <v>0</v>
      </c>
      <c r="AR251">
        <v>556</v>
      </c>
      <c r="AS251">
        <v>6.347031963470319E-2</v>
      </c>
      <c r="AT251">
        <v>8204</v>
      </c>
      <c r="AU251">
        <v>0.93652968036529682</v>
      </c>
      <c r="AV251">
        <v>0</v>
      </c>
      <c r="AW251">
        <v>0</v>
      </c>
      <c r="AX251">
        <v>1168</v>
      </c>
      <c r="AY251">
        <v>0.22857142857142859</v>
      </c>
      <c r="AZ251">
        <v>7592</v>
      </c>
      <c r="BA251">
        <v>0.8666666666666667</v>
      </c>
      <c r="BB251">
        <v>0</v>
      </c>
      <c r="BC251">
        <v>0</v>
      </c>
      <c r="BD251">
        <v>2989</v>
      </c>
      <c r="BE251">
        <v>0.34121004566210039</v>
      </c>
      <c r="BF251">
        <v>5771</v>
      </c>
      <c r="BG251">
        <v>0.65878995433789955</v>
      </c>
      <c r="BH251">
        <v>1349.24</v>
      </c>
      <c r="BI251">
        <v>722.72</v>
      </c>
      <c r="BJ251">
        <v>1215.1300000000001</v>
      </c>
      <c r="BK251">
        <v>31.251292445504941</v>
      </c>
      <c r="BL251">
        <v>334.15</v>
      </c>
      <c r="BM251">
        <v>90.34</v>
      </c>
      <c r="BN251">
        <v>42.01</v>
      </c>
    </row>
    <row r="252" spans="1:66" x14ac:dyDescent="0.3">
      <c r="A252" t="s">
        <v>5</v>
      </c>
      <c r="B252" t="s">
        <v>39</v>
      </c>
      <c r="C252" t="s">
        <v>166</v>
      </c>
      <c r="D252" t="s">
        <v>132</v>
      </c>
      <c r="E252" t="s">
        <v>57</v>
      </c>
      <c r="F252" t="s">
        <v>162</v>
      </c>
      <c r="G252" t="s">
        <v>136</v>
      </c>
      <c r="H252" t="s">
        <v>139</v>
      </c>
      <c r="K252">
        <v>5110</v>
      </c>
      <c r="L252">
        <v>24</v>
      </c>
      <c r="M252">
        <v>24.8</v>
      </c>
      <c r="N252">
        <v>23.07</v>
      </c>
      <c r="O252">
        <v>22.33</v>
      </c>
      <c r="P252">
        <v>27.89</v>
      </c>
      <c r="Q252">
        <v>27.89</v>
      </c>
      <c r="R252">
        <v>21.94</v>
      </c>
      <c r="S252">
        <v>21.43</v>
      </c>
      <c r="T252">
        <v>25.94</v>
      </c>
      <c r="U252">
        <v>25.94</v>
      </c>
      <c r="V252">
        <v>22.5</v>
      </c>
      <c r="W252">
        <v>21.88</v>
      </c>
      <c r="X252">
        <v>0</v>
      </c>
      <c r="Y252">
        <v>0</v>
      </c>
      <c r="Z252">
        <v>2001</v>
      </c>
      <c r="AA252">
        <v>0.39158512720156557</v>
      </c>
      <c r="AB252">
        <v>3109</v>
      </c>
      <c r="AC252">
        <v>0.60841487279843443</v>
      </c>
      <c r="AD252">
        <v>7</v>
      </c>
      <c r="AE252">
        <v>7.9908675799086762E-4</v>
      </c>
      <c r="AF252">
        <v>2945</v>
      </c>
      <c r="AG252">
        <v>0.33618721461187212</v>
      </c>
      <c r="AH252">
        <v>5808</v>
      </c>
      <c r="AI252">
        <v>0.66301369863013704</v>
      </c>
      <c r="AJ252">
        <v>0</v>
      </c>
      <c r="AK252">
        <v>0</v>
      </c>
      <c r="AL252">
        <v>3</v>
      </c>
      <c r="AM252">
        <v>5.8708414872798433E-4</v>
      </c>
      <c r="AN252">
        <v>5107</v>
      </c>
      <c r="AO252">
        <v>0.99941291585127201</v>
      </c>
      <c r="AP252">
        <v>0</v>
      </c>
      <c r="AQ252">
        <v>0</v>
      </c>
      <c r="AR252">
        <v>235</v>
      </c>
      <c r="AS252">
        <v>2.6826484018264839E-2</v>
      </c>
      <c r="AT252">
        <v>8525</v>
      </c>
      <c r="AU252">
        <v>0.97317351598173518</v>
      </c>
      <c r="AV252">
        <v>0</v>
      </c>
      <c r="AW252">
        <v>0</v>
      </c>
      <c r="AX252">
        <v>622</v>
      </c>
      <c r="AY252">
        <v>0.12172211350293539</v>
      </c>
      <c r="AZ252">
        <v>8138</v>
      </c>
      <c r="BA252">
        <v>0.92899543378995431</v>
      </c>
      <c r="BB252">
        <v>0</v>
      </c>
      <c r="BC252">
        <v>0</v>
      </c>
      <c r="BD252">
        <v>1882</v>
      </c>
      <c r="BE252">
        <v>0.2148401826484018</v>
      </c>
      <c r="BF252">
        <v>6878</v>
      </c>
      <c r="BG252">
        <v>0.78515981735159812</v>
      </c>
      <c r="BH252">
        <v>1160.69</v>
      </c>
      <c r="BI252">
        <v>591.54</v>
      </c>
      <c r="BJ252">
        <v>940.18</v>
      </c>
      <c r="BK252">
        <v>39.162796568268462</v>
      </c>
      <c r="BL252">
        <v>416.61</v>
      </c>
      <c r="BM252">
        <v>13.33</v>
      </c>
      <c r="BN252">
        <v>43.47</v>
      </c>
    </row>
    <row r="253" spans="1:66" x14ac:dyDescent="0.3">
      <c r="A253" t="s">
        <v>5</v>
      </c>
      <c r="B253" t="s">
        <v>39</v>
      </c>
      <c r="C253" t="s">
        <v>166</v>
      </c>
      <c r="D253" t="s">
        <v>132</v>
      </c>
      <c r="E253" t="s">
        <v>60</v>
      </c>
      <c r="F253" t="s">
        <v>162</v>
      </c>
      <c r="G253" t="s">
        <v>136</v>
      </c>
      <c r="H253" t="s">
        <v>139</v>
      </c>
      <c r="K253">
        <v>5110</v>
      </c>
      <c r="L253">
        <v>24</v>
      </c>
      <c r="M253">
        <v>24.97</v>
      </c>
      <c r="N253">
        <v>23.02</v>
      </c>
      <c r="O253">
        <v>22.29</v>
      </c>
      <c r="P253">
        <v>28.16</v>
      </c>
      <c r="Q253">
        <v>28.16</v>
      </c>
      <c r="R253">
        <v>22.03</v>
      </c>
      <c r="S253">
        <v>21.48</v>
      </c>
      <c r="T253">
        <v>26.08</v>
      </c>
      <c r="U253">
        <v>26.08</v>
      </c>
      <c r="V253">
        <v>22.52</v>
      </c>
      <c r="W253">
        <v>21.88</v>
      </c>
      <c r="X253">
        <v>4466</v>
      </c>
      <c r="Y253">
        <v>0.87397260273972599</v>
      </c>
      <c r="Z253">
        <v>0</v>
      </c>
      <c r="AA253">
        <v>0</v>
      </c>
      <c r="AB253">
        <v>644</v>
      </c>
      <c r="AC253">
        <v>0.12602739726027401</v>
      </c>
      <c r="AD253">
        <v>7997</v>
      </c>
      <c r="AE253">
        <v>0.91289954337899548</v>
      </c>
      <c r="AF253">
        <v>0</v>
      </c>
      <c r="AG253">
        <v>0</v>
      </c>
      <c r="AH253">
        <v>763</v>
      </c>
      <c r="AI253">
        <v>8.710045662100456E-2</v>
      </c>
      <c r="AJ253">
        <v>1</v>
      </c>
      <c r="AK253">
        <v>1.9569471624266151E-4</v>
      </c>
      <c r="AL253">
        <v>5</v>
      </c>
      <c r="AM253">
        <v>9.7847358121330719E-4</v>
      </c>
      <c r="AN253">
        <v>5104</v>
      </c>
      <c r="AO253">
        <v>0.99882583170254402</v>
      </c>
      <c r="AP253">
        <v>1</v>
      </c>
      <c r="AQ253">
        <v>1.1415525114155249E-4</v>
      </c>
      <c r="AR253">
        <v>253</v>
      </c>
      <c r="AS253">
        <v>2.8881278538812789E-2</v>
      </c>
      <c r="AT253">
        <v>8506</v>
      </c>
      <c r="AU253">
        <v>0.97100456621004572</v>
      </c>
      <c r="AV253">
        <v>0</v>
      </c>
      <c r="AW253">
        <v>0</v>
      </c>
      <c r="AX253">
        <v>698</v>
      </c>
      <c r="AY253">
        <v>0.13659491193737769</v>
      </c>
      <c r="AZ253">
        <v>8062</v>
      </c>
      <c r="BA253">
        <v>0.92031963470319633</v>
      </c>
      <c r="BB253">
        <v>0</v>
      </c>
      <c r="BC253">
        <v>0</v>
      </c>
      <c r="BD253">
        <v>1986</v>
      </c>
      <c r="BE253">
        <v>0.2267123287671233</v>
      </c>
      <c r="BF253">
        <v>6774</v>
      </c>
      <c r="BG253">
        <v>0.77328767123287667</v>
      </c>
      <c r="BH253">
        <v>1376.49</v>
      </c>
      <c r="BI253">
        <v>599.54</v>
      </c>
      <c r="BJ253">
        <v>1132.44</v>
      </c>
      <c r="BK253">
        <v>39.258092879128121</v>
      </c>
      <c r="BL253">
        <v>414.67</v>
      </c>
      <c r="BM253">
        <v>21.4</v>
      </c>
      <c r="BN253">
        <v>44.85</v>
      </c>
    </row>
    <row r="254" spans="1:66" x14ac:dyDescent="0.3">
      <c r="A254" t="s">
        <v>5</v>
      </c>
      <c r="B254" t="s">
        <v>39</v>
      </c>
      <c r="C254" t="s">
        <v>166</v>
      </c>
      <c r="D254" t="s">
        <v>132</v>
      </c>
      <c r="E254" t="s">
        <v>61</v>
      </c>
      <c r="F254" t="s">
        <v>162</v>
      </c>
      <c r="G254" t="s">
        <v>136</v>
      </c>
      <c r="H254" t="s">
        <v>139</v>
      </c>
      <c r="K254">
        <v>8760</v>
      </c>
      <c r="L254">
        <v>24.01</v>
      </c>
      <c r="M254">
        <v>24.01</v>
      </c>
      <c r="N254">
        <v>22.05</v>
      </c>
      <c r="O254">
        <v>22.05</v>
      </c>
      <c r="P254">
        <v>26.59</v>
      </c>
      <c r="Q254">
        <v>26.59</v>
      </c>
      <c r="R254">
        <v>21.29</v>
      </c>
      <c r="S254">
        <v>21.29</v>
      </c>
      <c r="T254">
        <v>25.3</v>
      </c>
      <c r="U254">
        <v>25.3</v>
      </c>
      <c r="V254">
        <v>21.67</v>
      </c>
      <c r="W254">
        <v>21.67</v>
      </c>
      <c r="X254">
        <v>0</v>
      </c>
      <c r="Y254">
        <v>0</v>
      </c>
      <c r="Z254">
        <v>8760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8760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8760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8760</v>
      </c>
      <c r="AU254">
        <v>1</v>
      </c>
      <c r="AV254">
        <v>0</v>
      </c>
      <c r="AW254">
        <v>0</v>
      </c>
      <c r="AX254">
        <v>2466</v>
      </c>
      <c r="AY254">
        <v>0.28150684931506847</v>
      </c>
      <c r="AZ254">
        <v>6294</v>
      </c>
      <c r="BA254">
        <v>0.71849315068493147</v>
      </c>
      <c r="BB254">
        <v>0</v>
      </c>
      <c r="BC254">
        <v>0</v>
      </c>
      <c r="BD254">
        <v>2466</v>
      </c>
      <c r="BE254">
        <v>0.28150684931506847</v>
      </c>
      <c r="BF254">
        <v>6294</v>
      </c>
      <c r="BG254">
        <v>0.71849315068493147</v>
      </c>
      <c r="BH254">
        <v>1467.38</v>
      </c>
      <c r="BI254">
        <v>517.5</v>
      </c>
      <c r="BJ254">
        <v>1184.95</v>
      </c>
      <c r="BK254">
        <v>38.443838831732442</v>
      </c>
      <c r="BL254">
        <v>53.42</v>
      </c>
      <c r="BM254">
        <v>88.16</v>
      </c>
      <c r="BN254">
        <v>13.34</v>
      </c>
    </row>
    <row r="255" spans="1:66" x14ac:dyDescent="0.3">
      <c r="A255" t="s">
        <v>5</v>
      </c>
      <c r="B255" t="s">
        <v>39</v>
      </c>
      <c r="C255" t="s">
        <v>166</v>
      </c>
      <c r="D255" t="s">
        <v>132</v>
      </c>
      <c r="E255" t="s">
        <v>64</v>
      </c>
      <c r="F255" t="s">
        <v>162</v>
      </c>
      <c r="G255" t="s">
        <v>136</v>
      </c>
      <c r="H255" t="s">
        <v>139</v>
      </c>
      <c r="K255">
        <v>8760</v>
      </c>
      <c r="L255">
        <v>24.01</v>
      </c>
      <c r="M255">
        <v>24.01</v>
      </c>
      <c r="N255">
        <v>22.05</v>
      </c>
      <c r="O255">
        <v>22.05</v>
      </c>
      <c r="P255">
        <v>26.59</v>
      </c>
      <c r="Q255">
        <v>26.59</v>
      </c>
      <c r="R255">
        <v>21.29</v>
      </c>
      <c r="S255">
        <v>21.29</v>
      </c>
      <c r="T255">
        <v>25.3</v>
      </c>
      <c r="U255">
        <v>25.3</v>
      </c>
      <c r="V255">
        <v>21.67</v>
      </c>
      <c r="W255">
        <v>21.67</v>
      </c>
      <c r="X255">
        <v>0</v>
      </c>
      <c r="Y255">
        <v>0</v>
      </c>
      <c r="Z255">
        <v>8760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8760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8760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8760</v>
      </c>
      <c r="AU255">
        <v>1</v>
      </c>
      <c r="AV255">
        <v>0</v>
      </c>
      <c r="AW255">
        <v>0</v>
      </c>
      <c r="AX255">
        <v>2468</v>
      </c>
      <c r="AY255">
        <v>0.28173515981735159</v>
      </c>
      <c r="AZ255">
        <v>6292</v>
      </c>
      <c r="BA255">
        <v>0.71826484018264836</v>
      </c>
      <c r="BB255">
        <v>0</v>
      </c>
      <c r="BC255">
        <v>0</v>
      </c>
      <c r="BD255">
        <v>2468</v>
      </c>
      <c r="BE255">
        <v>0.28173515981735159</v>
      </c>
      <c r="BF255">
        <v>6292</v>
      </c>
      <c r="BG255">
        <v>0.71826484018264836</v>
      </c>
      <c r="BH255">
        <v>1477.31</v>
      </c>
      <c r="BI255">
        <v>521.94000000000005</v>
      </c>
      <c r="BJ255">
        <v>1199.07</v>
      </c>
      <c r="BK255">
        <v>38.428081885212237</v>
      </c>
      <c r="BL255">
        <v>53.85</v>
      </c>
      <c r="BM255">
        <v>87.81</v>
      </c>
      <c r="BN255">
        <v>13.36</v>
      </c>
    </row>
    <row r="256" spans="1:66" x14ac:dyDescent="0.3">
      <c r="A256" t="s">
        <v>5</v>
      </c>
      <c r="B256" t="s">
        <v>39</v>
      </c>
      <c r="C256" t="s">
        <v>166</v>
      </c>
      <c r="D256" t="s">
        <v>132</v>
      </c>
      <c r="E256" t="s">
        <v>65</v>
      </c>
      <c r="F256" t="s">
        <v>162</v>
      </c>
      <c r="G256" t="s">
        <v>136</v>
      </c>
      <c r="H256" t="s">
        <v>139</v>
      </c>
      <c r="K256">
        <v>8760</v>
      </c>
      <c r="L256">
        <v>24.01</v>
      </c>
      <c r="M256">
        <v>24.01</v>
      </c>
      <c r="N256">
        <v>22.05</v>
      </c>
      <c r="O256">
        <v>22.05</v>
      </c>
      <c r="P256">
        <v>27.28</v>
      </c>
      <c r="Q256">
        <v>27.28</v>
      </c>
      <c r="R256">
        <v>21.35</v>
      </c>
      <c r="S256">
        <v>21.35</v>
      </c>
      <c r="T256">
        <v>25.64</v>
      </c>
      <c r="U256">
        <v>25.64</v>
      </c>
      <c r="V256">
        <v>21.7</v>
      </c>
      <c r="W256">
        <v>21.7</v>
      </c>
      <c r="X256">
        <v>0</v>
      </c>
      <c r="Y256">
        <v>0</v>
      </c>
      <c r="Z256">
        <v>8760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8760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8760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8760</v>
      </c>
      <c r="AU256">
        <v>1</v>
      </c>
      <c r="AV256">
        <v>0</v>
      </c>
      <c r="AW256">
        <v>0</v>
      </c>
      <c r="AX256">
        <v>2563</v>
      </c>
      <c r="AY256">
        <v>0.29257990867579908</v>
      </c>
      <c r="AZ256">
        <v>6197</v>
      </c>
      <c r="BA256">
        <v>0.70742009132420092</v>
      </c>
      <c r="BB256">
        <v>0</v>
      </c>
      <c r="BC256">
        <v>0</v>
      </c>
      <c r="BD256">
        <v>2563</v>
      </c>
      <c r="BE256">
        <v>0.29257990867579908</v>
      </c>
      <c r="BF256">
        <v>6197</v>
      </c>
      <c r="BG256">
        <v>0.70742009132420092</v>
      </c>
      <c r="BH256">
        <v>2560.9899999999998</v>
      </c>
      <c r="BI256">
        <v>792.27</v>
      </c>
      <c r="BJ256">
        <v>2116.1799999999998</v>
      </c>
      <c r="BK256">
        <v>38.814658482760507</v>
      </c>
      <c r="BL256">
        <v>93.52</v>
      </c>
      <c r="BM256">
        <v>135.03</v>
      </c>
      <c r="BN256">
        <v>21.8</v>
      </c>
    </row>
    <row r="257" spans="1:66" x14ac:dyDescent="0.3">
      <c r="A257" t="s">
        <v>5</v>
      </c>
      <c r="B257" t="s">
        <v>39</v>
      </c>
      <c r="C257" t="s">
        <v>166</v>
      </c>
      <c r="D257" t="s">
        <v>132</v>
      </c>
      <c r="E257" t="s">
        <v>66</v>
      </c>
      <c r="F257" t="s">
        <v>162</v>
      </c>
      <c r="G257" t="s">
        <v>136</v>
      </c>
      <c r="H257" t="s">
        <v>139</v>
      </c>
      <c r="K257">
        <v>8760</v>
      </c>
      <c r="L257">
        <v>24.04</v>
      </c>
      <c r="M257">
        <v>24.04</v>
      </c>
      <c r="N257">
        <v>21.99</v>
      </c>
      <c r="O257">
        <v>21.99</v>
      </c>
      <c r="P257">
        <v>24.71</v>
      </c>
      <c r="Q257">
        <v>24.71</v>
      </c>
      <c r="R257">
        <v>21.2</v>
      </c>
      <c r="S257">
        <v>21.2</v>
      </c>
      <c r="T257">
        <v>24.36</v>
      </c>
      <c r="U257">
        <v>24.36</v>
      </c>
      <c r="V257">
        <v>21.6</v>
      </c>
      <c r="W257">
        <v>21.6</v>
      </c>
      <c r="X257">
        <v>0</v>
      </c>
      <c r="Y257">
        <v>0</v>
      </c>
      <c r="Z257">
        <v>8760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8760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8760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8760</v>
      </c>
      <c r="AU257">
        <v>1</v>
      </c>
      <c r="AV257">
        <v>0</v>
      </c>
      <c r="AW257">
        <v>0</v>
      </c>
      <c r="AX257">
        <v>2496</v>
      </c>
      <c r="AY257">
        <v>0.28493150684931512</v>
      </c>
      <c r="AZ257">
        <v>6264</v>
      </c>
      <c r="BA257">
        <v>0.71506849315068488</v>
      </c>
      <c r="BB257">
        <v>0</v>
      </c>
      <c r="BC257">
        <v>0</v>
      </c>
      <c r="BD257">
        <v>2496</v>
      </c>
      <c r="BE257">
        <v>0.28493150684931512</v>
      </c>
      <c r="BF257">
        <v>6264</v>
      </c>
      <c r="BG257">
        <v>0.71506849315068488</v>
      </c>
      <c r="BH257">
        <v>0</v>
      </c>
      <c r="BI257">
        <v>0</v>
      </c>
      <c r="BJ257">
        <v>0</v>
      </c>
      <c r="BL257">
        <v>13.44</v>
      </c>
      <c r="BM257">
        <v>26.14</v>
      </c>
      <c r="BN257">
        <v>3.68</v>
      </c>
    </row>
    <row r="258" spans="1:66" x14ac:dyDescent="0.3">
      <c r="A258" t="s">
        <v>5</v>
      </c>
      <c r="B258" t="s">
        <v>40</v>
      </c>
      <c r="C258" t="s">
        <v>167</v>
      </c>
      <c r="D258" t="s">
        <v>132</v>
      </c>
      <c r="E258" t="s">
        <v>53</v>
      </c>
      <c r="F258" t="s">
        <v>162</v>
      </c>
      <c r="G258" t="s">
        <v>140</v>
      </c>
      <c r="H258" t="s">
        <v>135</v>
      </c>
      <c r="K258">
        <v>5110</v>
      </c>
      <c r="L258">
        <v>31.88</v>
      </c>
      <c r="M258">
        <v>31.88</v>
      </c>
      <c r="N258">
        <v>22</v>
      </c>
      <c r="O258">
        <v>20.46</v>
      </c>
      <c r="P258">
        <v>31.74</v>
      </c>
      <c r="Q258">
        <v>31.74</v>
      </c>
      <c r="R258">
        <v>22.13</v>
      </c>
      <c r="S258">
        <v>20.55</v>
      </c>
      <c r="T258">
        <v>31.47</v>
      </c>
      <c r="U258">
        <v>31.47</v>
      </c>
      <c r="V258">
        <v>22.07</v>
      </c>
      <c r="W258">
        <v>20.51</v>
      </c>
      <c r="X258">
        <v>653</v>
      </c>
      <c r="Y258">
        <v>0.1277886497064579</v>
      </c>
      <c r="Z258">
        <v>3194</v>
      </c>
      <c r="AA258">
        <v>0.62504892367906062</v>
      </c>
      <c r="AB258">
        <v>1263</v>
      </c>
      <c r="AC258">
        <v>0.2471624266144814</v>
      </c>
      <c r="AD258">
        <v>670</v>
      </c>
      <c r="AE258">
        <v>7.6484018264840178E-2</v>
      </c>
      <c r="AF258">
        <v>5821</v>
      </c>
      <c r="AG258">
        <v>0.66449771689497716</v>
      </c>
      <c r="AH258">
        <v>2269</v>
      </c>
      <c r="AI258">
        <v>0.25901826484018259</v>
      </c>
      <c r="AJ258">
        <v>776</v>
      </c>
      <c r="AK258">
        <v>0.15185909980430529</v>
      </c>
      <c r="AL258">
        <v>633</v>
      </c>
      <c r="AM258">
        <v>0.1238747553816047</v>
      </c>
      <c r="AN258">
        <v>3701</v>
      </c>
      <c r="AO258">
        <v>0.72426614481409002</v>
      </c>
      <c r="AP258">
        <v>776</v>
      </c>
      <c r="AQ258">
        <v>8.8584474885844755E-2</v>
      </c>
      <c r="AR258">
        <v>2153</v>
      </c>
      <c r="AS258">
        <v>0.2457762557077626</v>
      </c>
      <c r="AT258">
        <v>5831</v>
      </c>
      <c r="AU258">
        <v>0.66563926940639273</v>
      </c>
      <c r="AV258">
        <v>290</v>
      </c>
      <c r="AW258">
        <v>5.6751467710371817E-2</v>
      </c>
      <c r="AX258">
        <v>1890</v>
      </c>
      <c r="AY258">
        <v>0.36986301369863012</v>
      </c>
      <c r="AZ258">
        <v>6580</v>
      </c>
      <c r="BA258">
        <v>0.75114155251141557</v>
      </c>
      <c r="BB258">
        <v>290</v>
      </c>
      <c r="BC258">
        <v>3.3105022831050233E-2</v>
      </c>
      <c r="BD258">
        <v>5081</v>
      </c>
      <c r="BE258">
        <v>0.58002283105022834</v>
      </c>
      <c r="BF258">
        <v>3389</v>
      </c>
      <c r="BG258">
        <v>0.38687214611872139</v>
      </c>
      <c r="BH258">
        <v>12220.95</v>
      </c>
      <c r="BI258">
        <v>1265.5999999999999</v>
      </c>
      <c r="BJ258">
        <v>14926.39</v>
      </c>
      <c r="BK258">
        <v>35.349779004899219</v>
      </c>
      <c r="BL258">
        <v>0</v>
      </c>
      <c r="BM258">
        <v>0</v>
      </c>
      <c r="BN258">
        <v>0</v>
      </c>
    </row>
    <row r="259" spans="1:66" x14ac:dyDescent="0.3">
      <c r="A259" t="s">
        <v>5</v>
      </c>
      <c r="B259" t="s">
        <v>40</v>
      </c>
      <c r="C259" t="s">
        <v>167</v>
      </c>
      <c r="D259" t="s">
        <v>132</v>
      </c>
      <c r="E259" t="s">
        <v>54</v>
      </c>
      <c r="F259" t="s">
        <v>162</v>
      </c>
      <c r="G259" t="s">
        <v>140</v>
      </c>
      <c r="H259" t="s">
        <v>135</v>
      </c>
      <c r="K259">
        <v>5110</v>
      </c>
      <c r="L259">
        <v>24</v>
      </c>
      <c r="M259">
        <v>25.12</v>
      </c>
      <c r="N259">
        <v>22.61</v>
      </c>
      <c r="O259">
        <v>21.78</v>
      </c>
      <c r="P259">
        <v>26.79</v>
      </c>
      <c r="Q259">
        <v>26.79</v>
      </c>
      <c r="R259">
        <v>21.68</v>
      </c>
      <c r="S259">
        <v>21.08</v>
      </c>
      <c r="T259">
        <v>25.4</v>
      </c>
      <c r="U259">
        <v>25.4</v>
      </c>
      <c r="V259">
        <v>22.15</v>
      </c>
      <c r="W259">
        <v>21.43</v>
      </c>
      <c r="X259">
        <v>0</v>
      </c>
      <c r="Y259">
        <v>0</v>
      </c>
      <c r="Z259">
        <v>2584</v>
      </c>
      <c r="AA259">
        <v>0.5056751467710372</v>
      </c>
      <c r="AB259">
        <v>2526</v>
      </c>
      <c r="AC259">
        <v>0.4943248532289628</v>
      </c>
      <c r="AD259">
        <v>6</v>
      </c>
      <c r="AE259">
        <v>6.8493150684931507E-4</v>
      </c>
      <c r="AF259">
        <v>3925</v>
      </c>
      <c r="AG259">
        <v>0.4480593607305936</v>
      </c>
      <c r="AH259">
        <v>4829</v>
      </c>
      <c r="AI259">
        <v>0.55125570776255706</v>
      </c>
      <c r="AJ259">
        <v>0</v>
      </c>
      <c r="AK259">
        <v>0</v>
      </c>
      <c r="AL259">
        <v>24</v>
      </c>
      <c r="AM259">
        <v>4.6966731898238747E-3</v>
      </c>
      <c r="AN259">
        <v>5086</v>
      </c>
      <c r="AO259">
        <v>0.99530332681017608</v>
      </c>
      <c r="AP259">
        <v>0</v>
      </c>
      <c r="AQ259">
        <v>0</v>
      </c>
      <c r="AR259">
        <v>541</v>
      </c>
      <c r="AS259">
        <v>6.1757990867579909E-2</v>
      </c>
      <c r="AT259">
        <v>8219</v>
      </c>
      <c r="AU259">
        <v>0.93824200913242006</v>
      </c>
      <c r="AV259">
        <v>0</v>
      </c>
      <c r="AW259">
        <v>0</v>
      </c>
      <c r="AX259">
        <v>1061</v>
      </c>
      <c r="AY259">
        <v>0.2076320939334638</v>
      </c>
      <c r="AZ259">
        <v>7699</v>
      </c>
      <c r="BA259">
        <v>0.87888127853881282</v>
      </c>
      <c r="BB259">
        <v>0</v>
      </c>
      <c r="BC259">
        <v>0</v>
      </c>
      <c r="BD259">
        <v>2837</v>
      </c>
      <c r="BE259">
        <v>0.3238584474885845</v>
      </c>
      <c r="BF259">
        <v>5923</v>
      </c>
      <c r="BG259">
        <v>0.6761415525114155</v>
      </c>
      <c r="BH259">
        <v>1843.02</v>
      </c>
      <c r="BI259">
        <v>725.82</v>
      </c>
      <c r="BJ259">
        <v>2195.0700000000002</v>
      </c>
      <c r="BK259">
        <v>29.671312585576899</v>
      </c>
      <c r="BL259">
        <v>372.56</v>
      </c>
      <c r="BM259">
        <v>85.35</v>
      </c>
      <c r="BN259">
        <v>45.74</v>
      </c>
    </row>
    <row r="260" spans="1:66" x14ac:dyDescent="0.3">
      <c r="A260" t="s">
        <v>5</v>
      </c>
      <c r="B260" t="s">
        <v>40</v>
      </c>
      <c r="C260" t="s">
        <v>167</v>
      </c>
      <c r="D260" t="s">
        <v>132</v>
      </c>
      <c r="E260" t="s">
        <v>57</v>
      </c>
      <c r="F260" t="s">
        <v>162</v>
      </c>
      <c r="G260" t="s">
        <v>140</v>
      </c>
      <c r="H260" t="s">
        <v>135</v>
      </c>
      <c r="K260">
        <v>5110</v>
      </c>
      <c r="L260">
        <v>24</v>
      </c>
      <c r="M260">
        <v>25.14</v>
      </c>
      <c r="N260">
        <v>23.25</v>
      </c>
      <c r="O260">
        <v>22.48</v>
      </c>
      <c r="P260">
        <v>30.7</v>
      </c>
      <c r="Q260">
        <v>30.7</v>
      </c>
      <c r="R260">
        <v>22.98</v>
      </c>
      <c r="S260">
        <v>22.1</v>
      </c>
      <c r="T260">
        <v>27.35</v>
      </c>
      <c r="U260">
        <v>27.35</v>
      </c>
      <c r="V260">
        <v>23.12</v>
      </c>
      <c r="W260">
        <v>22.29</v>
      </c>
      <c r="X260">
        <v>15</v>
      </c>
      <c r="Y260">
        <v>2.935420743639922E-3</v>
      </c>
      <c r="Z260">
        <v>1609</v>
      </c>
      <c r="AA260">
        <v>0.31487279843444232</v>
      </c>
      <c r="AB260">
        <v>3486</v>
      </c>
      <c r="AC260">
        <v>0.68219178082191778</v>
      </c>
      <c r="AD260">
        <v>28</v>
      </c>
      <c r="AE260">
        <v>3.1963470319634701E-3</v>
      </c>
      <c r="AF260">
        <v>2578</v>
      </c>
      <c r="AG260">
        <v>0.29429223744292238</v>
      </c>
      <c r="AH260">
        <v>6154</v>
      </c>
      <c r="AI260">
        <v>0.7025114155251142</v>
      </c>
      <c r="AJ260">
        <v>113</v>
      </c>
      <c r="AK260">
        <v>2.2113502935420741E-2</v>
      </c>
      <c r="AL260">
        <v>3</v>
      </c>
      <c r="AM260">
        <v>5.8708414872798433E-4</v>
      </c>
      <c r="AN260">
        <v>4994</v>
      </c>
      <c r="AO260">
        <v>0.97729941291585132</v>
      </c>
      <c r="AP260">
        <v>113</v>
      </c>
      <c r="AQ260">
        <v>1.289954337899543E-2</v>
      </c>
      <c r="AR260">
        <v>231</v>
      </c>
      <c r="AS260">
        <v>2.6369863013698629E-2</v>
      </c>
      <c r="AT260">
        <v>8416</v>
      </c>
      <c r="AU260">
        <v>0.96073059360730595</v>
      </c>
      <c r="AV260">
        <v>0</v>
      </c>
      <c r="AW260">
        <v>0</v>
      </c>
      <c r="AX260">
        <v>461</v>
      </c>
      <c r="AY260">
        <v>9.0215264187866934E-2</v>
      </c>
      <c r="AZ260">
        <v>8299</v>
      </c>
      <c r="BA260">
        <v>0.94737442922374426</v>
      </c>
      <c r="BB260">
        <v>0</v>
      </c>
      <c r="BC260">
        <v>0</v>
      </c>
      <c r="BD260">
        <v>1668</v>
      </c>
      <c r="BE260">
        <v>0.19041095890410961</v>
      </c>
      <c r="BF260">
        <v>7092</v>
      </c>
      <c r="BG260">
        <v>0.80958904109589036</v>
      </c>
      <c r="BH260">
        <v>4265.1400000000003</v>
      </c>
      <c r="BI260">
        <v>698.67</v>
      </c>
      <c r="BJ260">
        <v>4714.99</v>
      </c>
      <c r="BK260">
        <v>33.805584422645033</v>
      </c>
      <c r="BL260">
        <v>638.41999999999996</v>
      </c>
      <c r="BM260">
        <v>12.58</v>
      </c>
      <c r="BN260">
        <v>67.73</v>
      </c>
    </row>
    <row r="261" spans="1:66" x14ac:dyDescent="0.3">
      <c r="A261" t="s">
        <v>5</v>
      </c>
      <c r="B261" t="s">
        <v>40</v>
      </c>
      <c r="C261" t="s">
        <v>167</v>
      </c>
      <c r="D261" t="s">
        <v>132</v>
      </c>
      <c r="E261" t="s">
        <v>60</v>
      </c>
      <c r="F261" t="s">
        <v>162</v>
      </c>
      <c r="G261" t="s">
        <v>140</v>
      </c>
      <c r="H261" t="s">
        <v>135</v>
      </c>
      <c r="K261">
        <v>5110</v>
      </c>
      <c r="L261">
        <v>24</v>
      </c>
      <c r="M261">
        <v>25.38</v>
      </c>
      <c r="N261">
        <v>23.18</v>
      </c>
      <c r="O261">
        <v>22.43</v>
      </c>
      <c r="P261">
        <v>30.99</v>
      </c>
      <c r="Q261">
        <v>30.99</v>
      </c>
      <c r="R261">
        <v>23.02</v>
      </c>
      <c r="S261">
        <v>22.11</v>
      </c>
      <c r="T261">
        <v>27.5</v>
      </c>
      <c r="U261">
        <v>27.5</v>
      </c>
      <c r="V261">
        <v>23.1</v>
      </c>
      <c r="W261">
        <v>22.27</v>
      </c>
      <c r="X261">
        <v>4562</v>
      </c>
      <c r="Y261">
        <v>0.89275929549902155</v>
      </c>
      <c r="Z261">
        <v>0</v>
      </c>
      <c r="AA261">
        <v>0</v>
      </c>
      <c r="AB261">
        <v>548</v>
      </c>
      <c r="AC261">
        <v>0.1072407045009785</v>
      </c>
      <c r="AD261">
        <v>8088</v>
      </c>
      <c r="AE261">
        <v>0.92328767123287669</v>
      </c>
      <c r="AF261">
        <v>0</v>
      </c>
      <c r="AG261">
        <v>0</v>
      </c>
      <c r="AH261">
        <v>672</v>
      </c>
      <c r="AI261">
        <v>7.6712328767123292E-2</v>
      </c>
      <c r="AJ261">
        <v>144</v>
      </c>
      <c r="AK261">
        <v>2.818003913894325E-2</v>
      </c>
      <c r="AL261">
        <v>4</v>
      </c>
      <c r="AM261">
        <v>7.8277886497064581E-4</v>
      </c>
      <c r="AN261">
        <v>4962</v>
      </c>
      <c r="AO261">
        <v>0.97103718199608613</v>
      </c>
      <c r="AP261">
        <v>144</v>
      </c>
      <c r="AQ261">
        <v>1.643835616438356E-2</v>
      </c>
      <c r="AR261">
        <v>259</v>
      </c>
      <c r="AS261">
        <v>2.9566210045662102E-2</v>
      </c>
      <c r="AT261">
        <v>8357</v>
      </c>
      <c r="AU261">
        <v>0.95399543378995433</v>
      </c>
      <c r="AV261">
        <v>0</v>
      </c>
      <c r="AW261">
        <v>0</v>
      </c>
      <c r="AX261">
        <v>558</v>
      </c>
      <c r="AY261">
        <v>0.1091976516634051</v>
      </c>
      <c r="AZ261">
        <v>8202</v>
      </c>
      <c r="BA261">
        <v>0.93630136986301371</v>
      </c>
      <c r="BB261">
        <v>0</v>
      </c>
      <c r="BC261">
        <v>0</v>
      </c>
      <c r="BD261">
        <v>1805</v>
      </c>
      <c r="BE261">
        <v>0.20605022831050229</v>
      </c>
      <c r="BF261">
        <v>6955</v>
      </c>
      <c r="BG261">
        <v>0.79394977168949776</v>
      </c>
      <c r="BH261">
        <v>4388.7299999999996</v>
      </c>
      <c r="BI261">
        <v>729.72</v>
      </c>
      <c r="BJ261">
        <v>4885.3999999999996</v>
      </c>
      <c r="BK261">
        <v>33.65587003773382</v>
      </c>
      <c r="BL261">
        <v>623.85</v>
      </c>
      <c r="BM261">
        <v>20.100000000000001</v>
      </c>
      <c r="BN261">
        <v>68.11</v>
      </c>
    </row>
    <row r="262" spans="1:66" x14ac:dyDescent="0.3">
      <c r="A262" t="s">
        <v>5</v>
      </c>
      <c r="B262" t="s">
        <v>40</v>
      </c>
      <c r="C262" t="s">
        <v>167</v>
      </c>
      <c r="D262" t="s">
        <v>132</v>
      </c>
      <c r="E262" t="s">
        <v>61</v>
      </c>
      <c r="F262" t="s">
        <v>162</v>
      </c>
      <c r="G262" t="s">
        <v>140</v>
      </c>
      <c r="H262" t="s">
        <v>135</v>
      </c>
      <c r="K262">
        <v>8760</v>
      </c>
      <c r="L262">
        <v>24.01</v>
      </c>
      <c r="M262">
        <v>24.01</v>
      </c>
      <c r="N262">
        <v>22.31</v>
      </c>
      <c r="O262">
        <v>22.31</v>
      </c>
      <c r="P262">
        <v>28.4</v>
      </c>
      <c r="Q262">
        <v>28.4</v>
      </c>
      <c r="R262">
        <v>21.79</v>
      </c>
      <c r="S262">
        <v>21.79</v>
      </c>
      <c r="T262">
        <v>26.2</v>
      </c>
      <c r="U262">
        <v>26.2</v>
      </c>
      <c r="V262">
        <v>22.05</v>
      </c>
      <c r="W262">
        <v>22.05</v>
      </c>
      <c r="X262">
        <v>0</v>
      </c>
      <c r="Y262">
        <v>0</v>
      </c>
      <c r="Z262">
        <v>8760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8760</v>
      </c>
      <c r="AG262">
        <v>1</v>
      </c>
      <c r="AH262">
        <v>0</v>
      </c>
      <c r="AI262">
        <v>0</v>
      </c>
      <c r="AJ262">
        <v>3</v>
      </c>
      <c r="AK262">
        <v>3.4246575342465748E-4</v>
      </c>
      <c r="AL262">
        <v>0</v>
      </c>
      <c r="AM262">
        <v>0</v>
      </c>
      <c r="AN262">
        <v>8757</v>
      </c>
      <c r="AO262">
        <v>0.99965753424657533</v>
      </c>
      <c r="AP262">
        <v>3</v>
      </c>
      <c r="AQ262">
        <v>3.4246575342465748E-4</v>
      </c>
      <c r="AR262">
        <v>0</v>
      </c>
      <c r="AS262">
        <v>0</v>
      </c>
      <c r="AT262">
        <v>8757</v>
      </c>
      <c r="AU262">
        <v>0.99965753424657533</v>
      </c>
      <c r="AV262">
        <v>0</v>
      </c>
      <c r="AW262">
        <v>0</v>
      </c>
      <c r="AX262">
        <v>2008</v>
      </c>
      <c r="AY262">
        <v>0.22922374429223741</v>
      </c>
      <c r="AZ262">
        <v>6752</v>
      </c>
      <c r="BA262">
        <v>0.77077625570776254</v>
      </c>
      <c r="BB262">
        <v>0</v>
      </c>
      <c r="BC262">
        <v>0</v>
      </c>
      <c r="BD262">
        <v>2008</v>
      </c>
      <c r="BE262">
        <v>0.22922374429223741</v>
      </c>
      <c r="BF262">
        <v>6752</v>
      </c>
      <c r="BG262">
        <v>0.77077625570776254</v>
      </c>
      <c r="BH262">
        <v>3887.29</v>
      </c>
      <c r="BI262">
        <v>618.73</v>
      </c>
      <c r="BJ262">
        <v>4241.17</v>
      </c>
      <c r="BK262">
        <v>32.652522519657161</v>
      </c>
      <c r="BL262">
        <v>140.63999999999999</v>
      </c>
      <c r="BM262">
        <v>76.05</v>
      </c>
      <c r="BN262">
        <v>21.99</v>
      </c>
    </row>
    <row r="263" spans="1:66" x14ac:dyDescent="0.3">
      <c r="A263" t="s">
        <v>5</v>
      </c>
      <c r="B263" t="s">
        <v>40</v>
      </c>
      <c r="C263" t="s">
        <v>167</v>
      </c>
      <c r="D263" t="s">
        <v>132</v>
      </c>
      <c r="E263" t="s">
        <v>64</v>
      </c>
      <c r="F263" t="s">
        <v>162</v>
      </c>
      <c r="G263" t="s">
        <v>140</v>
      </c>
      <c r="H263" t="s">
        <v>135</v>
      </c>
      <c r="K263">
        <v>8760</v>
      </c>
      <c r="L263">
        <v>24.01</v>
      </c>
      <c r="M263">
        <v>24.01</v>
      </c>
      <c r="N263">
        <v>22.32</v>
      </c>
      <c r="O263">
        <v>22.32</v>
      </c>
      <c r="P263">
        <v>28.4</v>
      </c>
      <c r="Q263">
        <v>28.4</v>
      </c>
      <c r="R263">
        <v>21.8</v>
      </c>
      <c r="S263">
        <v>21.8</v>
      </c>
      <c r="T263">
        <v>26.2</v>
      </c>
      <c r="U263">
        <v>26.2</v>
      </c>
      <c r="V263">
        <v>22.06</v>
      </c>
      <c r="W263">
        <v>22.06</v>
      </c>
      <c r="X263">
        <v>0</v>
      </c>
      <c r="Y263">
        <v>0</v>
      </c>
      <c r="Z263">
        <v>8760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8760</v>
      </c>
      <c r="AG263">
        <v>1</v>
      </c>
      <c r="AH263">
        <v>0</v>
      </c>
      <c r="AI263">
        <v>0</v>
      </c>
      <c r="AJ263">
        <v>3</v>
      </c>
      <c r="AK263">
        <v>3.4246575342465748E-4</v>
      </c>
      <c r="AL263">
        <v>0</v>
      </c>
      <c r="AM263">
        <v>0</v>
      </c>
      <c r="AN263">
        <v>8757</v>
      </c>
      <c r="AO263">
        <v>0.99965753424657533</v>
      </c>
      <c r="AP263">
        <v>3</v>
      </c>
      <c r="AQ263">
        <v>3.4246575342465748E-4</v>
      </c>
      <c r="AR263">
        <v>0</v>
      </c>
      <c r="AS263">
        <v>0</v>
      </c>
      <c r="AT263">
        <v>8757</v>
      </c>
      <c r="AU263">
        <v>0.99965753424657533</v>
      </c>
      <c r="AV263">
        <v>0</v>
      </c>
      <c r="AW263">
        <v>0</v>
      </c>
      <c r="AX263">
        <v>1988</v>
      </c>
      <c r="AY263">
        <v>0.22694063926940641</v>
      </c>
      <c r="AZ263">
        <v>6772</v>
      </c>
      <c r="BA263">
        <v>0.77305936073059356</v>
      </c>
      <c r="BB263">
        <v>0</v>
      </c>
      <c r="BC263">
        <v>0</v>
      </c>
      <c r="BD263">
        <v>1988</v>
      </c>
      <c r="BE263">
        <v>0.22694063926940641</v>
      </c>
      <c r="BF263">
        <v>6772</v>
      </c>
      <c r="BG263">
        <v>0.77305936073059356</v>
      </c>
      <c r="BH263">
        <v>3901</v>
      </c>
      <c r="BI263">
        <v>625.73</v>
      </c>
      <c r="BJ263">
        <v>4262.3100000000004</v>
      </c>
      <c r="BK263">
        <v>32.600720470763846</v>
      </c>
      <c r="BL263">
        <v>141.72</v>
      </c>
      <c r="BM263">
        <v>75.209999999999994</v>
      </c>
      <c r="BN263">
        <v>22.04</v>
      </c>
    </row>
    <row r="264" spans="1:66" x14ac:dyDescent="0.3">
      <c r="A264" t="s">
        <v>5</v>
      </c>
      <c r="B264" t="s">
        <v>40</v>
      </c>
      <c r="C264" t="s">
        <v>167</v>
      </c>
      <c r="D264" t="s">
        <v>132</v>
      </c>
      <c r="E264" t="s">
        <v>65</v>
      </c>
      <c r="F264" t="s">
        <v>162</v>
      </c>
      <c r="G264" t="s">
        <v>140</v>
      </c>
      <c r="H264" t="s">
        <v>135</v>
      </c>
      <c r="K264">
        <v>8760</v>
      </c>
      <c r="L264">
        <v>24.01</v>
      </c>
      <c r="M264">
        <v>24.01</v>
      </c>
      <c r="N264">
        <v>22.34</v>
      </c>
      <c r="O264">
        <v>22.34</v>
      </c>
      <c r="P264">
        <v>29.2</v>
      </c>
      <c r="Q264">
        <v>29.2</v>
      </c>
      <c r="R264">
        <v>21.97</v>
      </c>
      <c r="S264">
        <v>21.97</v>
      </c>
      <c r="T264">
        <v>26.6</v>
      </c>
      <c r="U264">
        <v>26.6</v>
      </c>
      <c r="V264">
        <v>22.15</v>
      </c>
      <c r="W264">
        <v>22.15</v>
      </c>
      <c r="X264">
        <v>0</v>
      </c>
      <c r="Y264">
        <v>0</v>
      </c>
      <c r="Z264">
        <v>8760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8760</v>
      </c>
      <c r="AG264">
        <v>1</v>
      </c>
      <c r="AH264">
        <v>0</v>
      </c>
      <c r="AI264">
        <v>0</v>
      </c>
      <c r="AJ264">
        <v>30</v>
      </c>
      <c r="AK264">
        <v>3.4246575342465752E-3</v>
      </c>
      <c r="AL264">
        <v>0</v>
      </c>
      <c r="AM264">
        <v>0</v>
      </c>
      <c r="AN264">
        <v>8730</v>
      </c>
      <c r="AO264">
        <v>0.99657534246575341</v>
      </c>
      <c r="AP264">
        <v>30</v>
      </c>
      <c r="AQ264">
        <v>3.4246575342465752E-3</v>
      </c>
      <c r="AR264">
        <v>0</v>
      </c>
      <c r="AS264">
        <v>0</v>
      </c>
      <c r="AT264">
        <v>8730</v>
      </c>
      <c r="AU264">
        <v>0.99657534246575341</v>
      </c>
      <c r="AV264">
        <v>0</v>
      </c>
      <c r="AW264">
        <v>0</v>
      </c>
      <c r="AX264">
        <v>2056</v>
      </c>
      <c r="AY264">
        <v>0.23470319634703199</v>
      </c>
      <c r="AZ264">
        <v>6704</v>
      </c>
      <c r="BA264">
        <v>0.76529680365296804</v>
      </c>
      <c r="BB264">
        <v>0</v>
      </c>
      <c r="BC264">
        <v>0</v>
      </c>
      <c r="BD264">
        <v>2056</v>
      </c>
      <c r="BE264">
        <v>0.23470319634703199</v>
      </c>
      <c r="BF264">
        <v>6704</v>
      </c>
      <c r="BG264">
        <v>0.76529680365296804</v>
      </c>
      <c r="BH264">
        <v>6427.54</v>
      </c>
      <c r="BI264">
        <v>974.53</v>
      </c>
      <c r="BJ264">
        <v>7247.84</v>
      </c>
      <c r="BK264">
        <v>33.056805049689302</v>
      </c>
      <c r="BL264">
        <v>229</v>
      </c>
      <c r="BM264">
        <v>115.54</v>
      </c>
      <c r="BN264">
        <v>35.43</v>
      </c>
    </row>
    <row r="265" spans="1:66" x14ac:dyDescent="0.3">
      <c r="A265" t="s">
        <v>5</v>
      </c>
      <c r="B265" t="s">
        <v>40</v>
      </c>
      <c r="C265" t="s">
        <v>167</v>
      </c>
      <c r="D265" t="s">
        <v>132</v>
      </c>
      <c r="E265" t="s">
        <v>66</v>
      </c>
      <c r="F265" t="s">
        <v>162</v>
      </c>
      <c r="G265" t="s">
        <v>140</v>
      </c>
      <c r="H265" t="s">
        <v>135</v>
      </c>
      <c r="K265">
        <v>8760</v>
      </c>
      <c r="L265">
        <v>24.04</v>
      </c>
      <c r="M265">
        <v>24.04</v>
      </c>
      <c r="N265">
        <v>22.12</v>
      </c>
      <c r="O265">
        <v>22.12</v>
      </c>
      <c r="P265">
        <v>24.96</v>
      </c>
      <c r="Q265">
        <v>24.96</v>
      </c>
      <c r="R265">
        <v>21.39</v>
      </c>
      <c r="S265">
        <v>21.39</v>
      </c>
      <c r="T265">
        <v>24.48</v>
      </c>
      <c r="U265">
        <v>24.48</v>
      </c>
      <c r="V265">
        <v>21.76</v>
      </c>
      <c r="W265">
        <v>21.76</v>
      </c>
      <c r="X265">
        <v>0</v>
      </c>
      <c r="Y265">
        <v>0</v>
      </c>
      <c r="Z265">
        <v>8760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8760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8760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8760</v>
      </c>
      <c r="AU265">
        <v>1</v>
      </c>
      <c r="AV265">
        <v>0</v>
      </c>
      <c r="AW265">
        <v>0</v>
      </c>
      <c r="AX265">
        <v>2190</v>
      </c>
      <c r="AY265">
        <v>0.25</v>
      </c>
      <c r="AZ265">
        <v>6570</v>
      </c>
      <c r="BA265">
        <v>0.75</v>
      </c>
      <c r="BB265">
        <v>0</v>
      </c>
      <c r="BC265">
        <v>0</v>
      </c>
      <c r="BD265">
        <v>2190</v>
      </c>
      <c r="BE265">
        <v>0.25</v>
      </c>
      <c r="BF265">
        <v>6570</v>
      </c>
      <c r="BG265">
        <v>0.75</v>
      </c>
      <c r="BH265">
        <v>0</v>
      </c>
      <c r="BI265">
        <v>0</v>
      </c>
      <c r="BJ265">
        <v>0</v>
      </c>
      <c r="BL265">
        <v>19.95</v>
      </c>
      <c r="BM265">
        <v>21.6</v>
      </c>
      <c r="BN265">
        <v>4</v>
      </c>
    </row>
    <row r="266" spans="1:66" x14ac:dyDescent="0.3">
      <c r="A266" t="s">
        <v>5</v>
      </c>
      <c r="B266" t="s">
        <v>41</v>
      </c>
      <c r="C266" t="s">
        <v>168</v>
      </c>
      <c r="D266" t="s">
        <v>132</v>
      </c>
      <c r="E266" t="s">
        <v>53</v>
      </c>
      <c r="F266" t="s">
        <v>162</v>
      </c>
      <c r="G266" t="s">
        <v>140</v>
      </c>
      <c r="H266" t="s">
        <v>137</v>
      </c>
      <c r="K266">
        <v>5110</v>
      </c>
      <c r="L266">
        <v>31.69</v>
      </c>
      <c r="M266">
        <v>31.69</v>
      </c>
      <c r="N266">
        <v>21.91</v>
      </c>
      <c r="O266">
        <v>20.38</v>
      </c>
      <c r="P266">
        <v>30.75</v>
      </c>
      <c r="Q266">
        <v>30.75</v>
      </c>
      <c r="R266">
        <v>21.67</v>
      </c>
      <c r="S266">
        <v>20.25</v>
      </c>
      <c r="T266">
        <v>31.05</v>
      </c>
      <c r="U266">
        <v>31.05</v>
      </c>
      <c r="V266">
        <v>21.79</v>
      </c>
      <c r="W266">
        <v>20.32</v>
      </c>
      <c r="X266">
        <v>523</v>
      </c>
      <c r="Y266">
        <v>0.1023483365949119</v>
      </c>
      <c r="Z266">
        <v>3318</v>
      </c>
      <c r="AA266">
        <v>0.64931506849315068</v>
      </c>
      <c r="AB266">
        <v>1269</v>
      </c>
      <c r="AC266">
        <v>0.24833659491193741</v>
      </c>
      <c r="AD266">
        <v>537</v>
      </c>
      <c r="AE266">
        <v>6.1301369863013697E-2</v>
      </c>
      <c r="AF266">
        <v>5974</v>
      </c>
      <c r="AG266">
        <v>0.68196347031963467</v>
      </c>
      <c r="AH266">
        <v>2249</v>
      </c>
      <c r="AI266">
        <v>0.25673515981735162</v>
      </c>
      <c r="AJ266">
        <v>623</v>
      </c>
      <c r="AK266">
        <v>0.12191780821917809</v>
      </c>
      <c r="AL266">
        <v>675</v>
      </c>
      <c r="AM266">
        <v>0.1320939334637965</v>
      </c>
      <c r="AN266">
        <v>3812</v>
      </c>
      <c r="AO266">
        <v>0.74598825831702542</v>
      </c>
      <c r="AP266">
        <v>623</v>
      </c>
      <c r="AQ266">
        <v>7.1118721461187209E-2</v>
      </c>
      <c r="AR266">
        <v>2229</v>
      </c>
      <c r="AS266">
        <v>0.25445205479452049</v>
      </c>
      <c r="AT266">
        <v>5908</v>
      </c>
      <c r="AU266">
        <v>0.67442922374429226</v>
      </c>
      <c r="AV266">
        <v>176</v>
      </c>
      <c r="AW266">
        <v>3.4442270058708417E-2</v>
      </c>
      <c r="AX266">
        <v>2001</v>
      </c>
      <c r="AY266">
        <v>0.39158512720156557</v>
      </c>
      <c r="AZ266">
        <v>6583</v>
      </c>
      <c r="BA266">
        <v>0.75148401826484024</v>
      </c>
      <c r="BB266">
        <v>176</v>
      </c>
      <c r="BC266">
        <v>2.0091324200913242E-2</v>
      </c>
      <c r="BD266">
        <v>5241</v>
      </c>
      <c r="BE266">
        <v>0.59828767123287674</v>
      </c>
      <c r="BF266">
        <v>3343</v>
      </c>
      <c r="BG266">
        <v>0.38162100456621012</v>
      </c>
      <c r="BH266">
        <v>7337.72</v>
      </c>
      <c r="BI266">
        <v>1162.17</v>
      </c>
      <c r="BJ266">
        <v>7985.9</v>
      </c>
      <c r="BK266">
        <v>41.378652647932093</v>
      </c>
      <c r="BL266">
        <v>0</v>
      </c>
      <c r="BM266">
        <v>0</v>
      </c>
      <c r="BN266">
        <v>0</v>
      </c>
    </row>
    <row r="267" spans="1:66" x14ac:dyDescent="0.3">
      <c r="A267" t="s">
        <v>5</v>
      </c>
      <c r="B267" t="s">
        <v>41</v>
      </c>
      <c r="C267" t="s">
        <v>168</v>
      </c>
      <c r="D267" t="s">
        <v>132</v>
      </c>
      <c r="E267" t="s">
        <v>54</v>
      </c>
      <c r="F267" t="s">
        <v>162</v>
      </c>
      <c r="G267" t="s">
        <v>140</v>
      </c>
      <c r="H267" t="s">
        <v>137</v>
      </c>
      <c r="K267">
        <v>5110</v>
      </c>
      <c r="L267">
        <v>24</v>
      </c>
      <c r="M267">
        <v>25.07</v>
      </c>
      <c r="N267">
        <v>22.57</v>
      </c>
      <c r="O267">
        <v>21.74</v>
      </c>
      <c r="P267">
        <v>26.71</v>
      </c>
      <c r="Q267">
        <v>26.71</v>
      </c>
      <c r="R267">
        <v>21.61</v>
      </c>
      <c r="S267">
        <v>21.03</v>
      </c>
      <c r="T267">
        <v>25.36</v>
      </c>
      <c r="U267">
        <v>25.36</v>
      </c>
      <c r="V267">
        <v>22.09</v>
      </c>
      <c r="W267">
        <v>21.39</v>
      </c>
      <c r="X267">
        <v>0</v>
      </c>
      <c r="Y267">
        <v>0</v>
      </c>
      <c r="Z267">
        <v>2634</v>
      </c>
      <c r="AA267">
        <v>0.51545988258317021</v>
      </c>
      <c r="AB267">
        <v>2476</v>
      </c>
      <c r="AC267">
        <v>0.48454011741682967</v>
      </c>
      <c r="AD267">
        <v>6</v>
      </c>
      <c r="AE267">
        <v>6.8493150684931507E-4</v>
      </c>
      <c r="AF267">
        <v>3988</v>
      </c>
      <c r="AG267">
        <v>0.4552511415525114</v>
      </c>
      <c r="AH267">
        <v>4766</v>
      </c>
      <c r="AI267">
        <v>0.54406392694063932</v>
      </c>
      <c r="AJ267">
        <v>0</v>
      </c>
      <c r="AK267">
        <v>0</v>
      </c>
      <c r="AL267">
        <v>24</v>
      </c>
      <c r="AM267">
        <v>4.6966731898238747E-3</v>
      </c>
      <c r="AN267">
        <v>5086</v>
      </c>
      <c r="AO267">
        <v>0.99530332681017608</v>
      </c>
      <c r="AP267">
        <v>0</v>
      </c>
      <c r="AQ267">
        <v>0</v>
      </c>
      <c r="AR267">
        <v>552</v>
      </c>
      <c r="AS267">
        <v>6.3013698630136991E-2</v>
      </c>
      <c r="AT267">
        <v>8208</v>
      </c>
      <c r="AU267">
        <v>0.93698630136986305</v>
      </c>
      <c r="AV267">
        <v>0</v>
      </c>
      <c r="AW267">
        <v>0</v>
      </c>
      <c r="AX267">
        <v>1108</v>
      </c>
      <c r="AY267">
        <v>0.21682974559686891</v>
      </c>
      <c r="AZ267">
        <v>7652</v>
      </c>
      <c r="BA267">
        <v>0.87351598173515976</v>
      </c>
      <c r="BB267">
        <v>0</v>
      </c>
      <c r="BC267">
        <v>0</v>
      </c>
      <c r="BD267">
        <v>2909</v>
      </c>
      <c r="BE267">
        <v>0.33207762557077619</v>
      </c>
      <c r="BF267">
        <v>5851</v>
      </c>
      <c r="BG267">
        <v>0.66792237442922375</v>
      </c>
      <c r="BH267">
        <v>1831.33</v>
      </c>
      <c r="BI267">
        <v>716.95</v>
      </c>
      <c r="BJ267">
        <v>2163.0100000000002</v>
      </c>
      <c r="BK267">
        <v>29.64198133161532</v>
      </c>
      <c r="BL267">
        <v>355.38</v>
      </c>
      <c r="BM267">
        <v>86.98</v>
      </c>
      <c r="BN267">
        <v>44.02</v>
      </c>
    </row>
    <row r="268" spans="1:66" x14ac:dyDescent="0.3">
      <c r="A268" t="s">
        <v>5</v>
      </c>
      <c r="B268" t="s">
        <v>41</v>
      </c>
      <c r="C268" t="s">
        <v>168</v>
      </c>
      <c r="D268" t="s">
        <v>132</v>
      </c>
      <c r="E268" t="s">
        <v>57</v>
      </c>
      <c r="F268" t="s">
        <v>162</v>
      </c>
      <c r="G268" t="s">
        <v>140</v>
      </c>
      <c r="H268" t="s">
        <v>137</v>
      </c>
      <c r="K268">
        <v>5110</v>
      </c>
      <c r="L268">
        <v>24</v>
      </c>
      <c r="M268">
        <v>24.77</v>
      </c>
      <c r="N268">
        <v>23.09</v>
      </c>
      <c r="O268">
        <v>22.34</v>
      </c>
      <c r="P268">
        <v>27.48</v>
      </c>
      <c r="Q268">
        <v>27.48</v>
      </c>
      <c r="R268">
        <v>22.01</v>
      </c>
      <c r="S268">
        <v>21.47</v>
      </c>
      <c r="T268">
        <v>25.74</v>
      </c>
      <c r="U268">
        <v>25.74</v>
      </c>
      <c r="V268">
        <v>22.55</v>
      </c>
      <c r="W268">
        <v>21.91</v>
      </c>
      <c r="X268">
        <v>0</v>
      </c>
      <c r="Y268">
        <v>0</v>
      </c>
      <c r="Z268">
        <v>1971</v>
      </c>
      <c r="AA268">
        <v>0.38571428571428568</v>
      </c>
      <c r="AB268">
        <v>3139</v>
      </c>
      <c r="AC268">
        <v>0.61428571428571432</v>
      </c>
      <c r="AD268">
        <v>7</v>
      </c>
      <c r="AE268">
        <v>7.9908675799086762E-4</v>
      </c>
      <c r="AF268">
        <v>2918</v>
      </c>
      <c r="AG268">
        <v>0.3331050228310502</v>
      </c>
      <c r="AH268">
        <v>5835</v>
      </c>
      <c r="AI268">
        <v>0.66609589041095896</v>
      </c>
      <c r="AJ268">
        <v>0</v>
      </c>
      <c r="AK268">
        <v>0</v>
      </c>
      <c r="AL268">
        <v>5</v>
      </c>
      <c r="AM268">
        <v>9.7847358121330719E-4</v>
      </c>
      <c r="AN268">
        <v>5105</v>
      </c>
      <c r="AO268">
        <v>0.99902152641878672</v>
      </c>
      <c r="AP268">
        <v>0</v>
      </c>
      <c r="AQ268">
        <v>0</v>
      </c>
      <c r="AR268">
        <v>240</v>
      </c>
      <c r="AS268">
        <v>2.7397260273972601E-2</v>
      </c>
      <c r="AT268">
        <v>8520</v>
      </c>
      <c r="AU268">
        <v>0.9726027397260274</v>
      </c>
      <c r="AV268">
        <v>0</v>
      </c>
      <c r="AW268">
        <v>0</v>
      </c>
      <c r="AX268">
        <v>571</v>
      </c>
      <c r="AY268">
        <v>0.11174168297455971</v>
      </c>
      <c r="AZ268">
        <v>8189</v>
      </c>
      <c r="BA268">
        <v>0.93481735159817347</v>
      </c>
      <c r="BB268">
        <v>0</v>
      </c>
      <c r="BC268">
        <v>0</v>
      </c>
      <c r="BD268">
        <v>1844</v>
      </c>
      <c r="BE268">
        <v>0.21050228310502281</v>
      </c>
      <c r="BF268">
        <v>6916</v>
      </c>
      <c r="BG268">
        <v>0.78949771689497716</v>
      </c>
      <c r="BH268">
        <v>1230.48</v>
      </c>
      <c r="BI268">
        <v>578.89</v>
      </c>
      <c r="BJ268">
        <v>1238.96</v>
      </c>
      <c r="BK268">
        <v>36.234493735751059</v>
      </c>
      <c r="BL268">
        <v>420.24</v>
      </c>
      <c r="BM268">
        <v>12.85</v>
      </c>
      <c r="BN268">
        <v>43.43</v>
      </c>
    </row>
    <row r="269" spans="1:66" x14ac:dyDescent="0.3">
      <c r="A269" t="s">
        <v>5</v>
      </c>
      <c r="B269" t="s">
        <v>41</v>
      </c>
      <c r="C269" t="s">
        <v>168</v>
      </c>
      <c r="D269" t="s">
        <v>132</v>
      </c>
      <c r="E269" t="s">
        <v>60</v>
      </c>
      <c r="F269" t="s">
        <v>162</v>
      </c>
      <c r="G269" t="s">
        <v>140</v>
      </c>
      <c r="H269" t="s">
        <v>137</v>
      </c>
      <c r="K269">
        <v>5110</v>
      </c>
      <c r="L269">
        <v>24</v>
      </c>
      <c r="M269">
        <v>24.94</v>
      </c>
      <c r="N269">
        <v>23.03</v>
      </c>
      <c r="O269">
        <v>22.29</v>
      </c>
      <c r="P269">
        <v>27.73</v>
      </c>
      <c r="Q269">
        <v>27.73</v>
      </c>
      <c r="R269">
        <v>22.05</v>
      </c>
      <c r="S269">
        <v>21.48</v>
      </c>
      <c r="T269">
        <v>25.87</v>
      </c>
      <c r="U269">
        <v>25.87</v>
      </c>
      <c r="V269">
        <v>22.54</v>
      </c>
      <c r="W269">
        <v>21.89</v>
      </c>
      <c r="X269">
        <v>4503</v>
      </c>
      <c r="Y269">
        <v>0.88121330724070446</v>
      </c>
      <c r="Z269">
        <v>0</v>
      </c>
      <c r="AA269">
        <v>0</v>
      </c>
      <c r="AB269">
        <v>607</v>
      </c>
      <c r="AC269">
        <v>0.1187866927592955</v>
      </c>
      <c r="AD269">
        <v>8032</v>
      </c>
      <c r="AE269">
        <v>0.91689497716894974</v>
      </c>
      <c r="AF269">
        <v>0</v>
      </c>
      <c r="AG269">
        <v>0</v>
      </c>
      <c r="AH269">
        <v>728</v>
      </c>
      <c r="AI269">
        <v>8.3105022831050229E-2</v>
      </c>
      <c r="AJ269">
        <v>0</v>
      </c>
      <c r="AK269">
        <v>0</v>
      </c>
      <c r="AL269">
        <v>5</v>
      </c>
      <c r="AM269">
        <v>9.7847358121330719E-4</v>
      </c>
      <c r="AN269">
        <v>5105</v>
      </c>
      <c r="AO269">
        <v>0.99902152641878672</v>
      </c>
      <c r="AP269">
        <v>0</v>
      </c>
      <c r="AQ269">
        <v>0</v>
      </c>
      <c r="AR269">
        <v>261</v>
      </c>
      <c r="AS269">
        <v>2.9794520547945201E-2</v>
      </c>
      <c r="AT269">
        <v>8499</v>
      </c>
      <c r="AU269">
        <v>0.97020547945205482</v>
      </c>
      <c r="AV269">
        <v>0</v>
      </c>
      <c r="AW269">
        <v>0</v>
      </c>
      <c r="AX269">
        <v>669</v>
      </c>
      <c r="AY269">
        <v>0.13091976516634049</v>
      </c>
      <c r="AZ269">
        <v>8091</v>
      </c>
      <c r="BA269">
        <v>0.92363013698630136</v>
      </c>
      <c r="BB269">
        <v>0</v>
      </c>
      <c r="BC269">
        <v>0</v>
      </c>
      <c r="BD269">
        <v>1974</v>
      </c>
      <c r="BE269">
        <v>0.22534246575342459</v>
      </c>
      <c r="BF269">
        <v>6786</v>
      </c>
      <c r="BG269">
        <v>0.77465753424657535</v>
      </c>
      <c r="BH269">
        <v>1321.55</v>
      </c>
      <c r="BI269">
        <v>594.88</v>
      </c>
      <c r="BJ269">
        <v>1324.2</v>
      </c>
      <c r="BK269">
        <v>36.373980953776531</v>
      </c>
      <c r="BL269">
        <v>408.08</v>
      </c>
      <c r="BM269">
        <v>20.79</v>
      </c>
      <c r="BN269">
        <v>44.15</v>
      </c>
    </row>
    <row r="270" spans="1:66" x14ac:dyDescent="0.3">
      <c r="A270" t="s">
        <v>5</v>
      </c>
      <c r="B270" t="s">
        <v>41</v>
      </c>
      <c r="C270" t="s">
        <v>168</v>
      </c>
      <c r="D270" t="s">
        <v>132</v>
      </c>
      <c r="E270" t="s">
        <v>61</v>
      </c>
      <c r="F270" t="s">
        <v>162</v>
      </c>
      <c r="G270" t="s">
        <v>140</v>
      </c>
      <c r="H270" t="s">
        <v>137</v>
      </c>
      <c r="K270">
        <v>8760</v>
      </c>
      <c r="L270">
        <v>24.01</v>
      </c>
      <c r="M270">
        <v>24.01</v>
      </c>
      <c r="N270">
        <v>22.03</v>
      </c>
      <c r="O270">
        <v>22.03</v>
      </c>
      <c r="P270">
        <v>26.29</v>
      </c>
      <c r="Q270">
        <v>26.29</v>
      </c>
      <c r="R270">
        <v>21.28</v>
      </c>
      <c r="S270">
        <v>21.28</v>
      </c>
      <c r="T270">
        <v>25.14</v>
      </c>
      <c r="U270">
        <v>25.14</v>
      </c>
      <c r="V270">
        <v>21.65</v>
      </c>
      <c r="W270">
        <v>21.65</v>
      </c>
      <c r="X270">
        <v>0</v>
      </c>
      <c r="Y270">
        <v>0</v>
      </c>
      <c r="Z270">
        <v>8760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8760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8760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8760</v>
      </c>
      <c r="AU270">
        <v>1</v>
      </c>
      <c r="AV270">
        <v>0</v>
      </c>
      <c r="AW270">
        <v>0</v>
      </c>
      <c r="AX270">
        <v>2530</v>
      </c>
      <c r="AY270">
        <v>0.28881278538812788</v>
      </c>
      <c r="AZ270">
        <v>6230</v>
      </c>
      <c r="BA270">
        <v>0.71118721461187218</v>
      </c>
      <c r="BB270">
        <v>0</v>
      </c>
      <c r="BC270">
        <v>0</v>
      </c>
      <c r="BD270">
        <v>2530</v>
      </c>
      <c r="BE270">
        <v>0.28881278538812788</v>
      </c>
      <c r="BF270">
        <v>6230</v>
      </c>
      <c r="BG270">
        <v>0.71118721461187218</v>
      </c>
      <c r="BH270">
        <v>1319.72</v>
      </c>
      <c r="BI270">
        <v>510.9</v>
      </c>
      <c r="BJ270">
        <v>1277.83</v>
      </c>
      <c r="BK270">
        <v>35.687658418405483</v>
      </c>
      <c r="BL270">
        <v>52.92</v>
      </c>
      <c r="BM270">
        <v>88.29</v>
      </c>
      <c r="BN270">
        <v>13.3</v>
      </c>
    </row>
    <row r="271" spans="1:66" x14ac:dyDescent="0.3">
      <c r="A271" t="s">
        <v>5</v>
      </c>
      <c r="B271" t="s">
        <v>41</v>
      </c>
      <c r="C271" t="s">
        <v>168</v>
      </c>
      <c r="D271" t="s">
        <v>132</v>
      </c>
      <c r="E271" t="s">
        <v>64</v>
      </c>
      <c r="F271" t="s">
        <v>162</v>
      </c>
      <c r="G271" t="s">
        <v>140</v>
      </c>
      <c r="H271" t="s">
        <v>137</v>
      </c>
      <c r="K271">
        <v>8760</v>
      </c>
      <c r="L271">
        <v>24.01</v>
      </c>
      <c r="M271">
        <v>24.01</v>
      </c>
      <c r="N271">
        <v>22.04</v>
      </c>
      <c r="O271">
        <v>22.04</v>
      </c>
      <c r="P271">
        <v>26.29</v>
      </c>
      <c r="Q271">
        <v>26.29</v>
      </c>
      <c r="R271">
        <v>21.28</v>
      </c>
      <c r="S271">
        <v>21.28</v>
      </c>
      <c r="T271">
        <v>25.14</v>
      </c>
      <c r="U271">
        <v>25.14</v>
      </c>
      <c r="V271">
        <v>21.66</v>
      </c>
      <c r="W271">
        <v>21.66</v>
      </c>
      <c r="X271">
        <v>0</v>
      </c>
      <c r="Y271">
        <v>0</v>
      </c>
      <c r="Z271">
        <v>8760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8760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8760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8760</v>
      </c>
      <c r="AU271">
        <v>1</v>
      </c>
      <c r="AV271">
        <v>0</v>
      </c>
      <c r="AW271">
        <v>0</v>
      </c>
      <c r="AX271">
        <v>2534</v>
      </c>
      <c r="AY271">
        <v>0.28926940639269411</v>
      </c>
      <c r="AZ271">
        <v>6226</v>
      </c>
      <c r="BA271">
        <v>0.71073059360730595</v>
      </c>
      <c r="BB271">
        <v>0</v>
      </c>
      <c r="BC271">
        <v>0</v>
      </c>
      <c r="BD271">
        <v>2534</v>
      </c>
      <c r="BE271">
        <v>0.28926940639269411</v>
      </c>
      <c r="BF271">
        <v>6226</v>
      </c>
      <c r="BG271">
        <v>0.71073059360730595</v>
      </c>
      <c r="BH271">
        <v>1326.06</v>
      </c>
      <c r="BI271">
        <v>515.4</v>
      </c>
      <c r="BJ271">
        <v>1287.5</v>
      </c>
      <c r="BK271">
        <v>35.682636061753442</v>
      </c>
      <c r="BL271">
        <v>53.09</v>
      </c>
      <c r="BM271">
        <v>88.07</v>
      </c>
      <c r="BN271">
        <v>13.3</v>
      </c>
    </row>
    <row r="272" spans="1:66" x14ac:dyDescent="0.3">
      <c r="A272" t="s">
        <v>5</v>
      </c>
      <c r="B272" t="s">
        <v>41</v>
      </c>
      <c r="C272" t="s">
        <v>168</v>
      </c>
      <c r="D272" t="s">
        <v>132</v>
      </c>
      <c r="E272" t="s">
        <v>65</v>
      </c>
      <c r="F272" t="s">
        <v>162</v>
      </c>
      <c r="G272" t="s">
        <v>140</v>
      </c>
      <c r="H272" t="s">
        <v>137</v>
      </c>
      <c r="K272">
        <v>8760</v>
      </c>
      <c r="L272">
        <v>24.01</v>
      </c>
      <c r="M272">
        <v>24.01</v>
      </c>
      <c r="N272">
        <v>22.04</v>
      </c>
      <c r="O272">
        <v>22.04</v>
      </c>
      <c r="P272">
        <v>27.01</v>
      </c>
      <c r="Q272">
        <v>27.01</v>
      </c>
      <c r="R272">
        <v>21.34</v>
      </c>
      <c r="S272">
        <v>21.34</v>
      </c>
      <c r="T272">
        <v>25.51</v>
      </c>
      <c r="U272">
        <v>25.51</v>
      </c>
      <c r="V272">
        <v>21.69</v>
      </c>
      <c r="W272">
        <v>21.69</v>
      </c>
      <c r="X272">
        <v>0</v>
      </c>
      <c r="Y272">
        <v>0</v>
      </c>
      <c r="Z272">
        <v>8760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8760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8760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8760</v>
      </c>
      <c r="AU272">
        <v>1</v>
      </c>
      <c r="AV272">
        <v>0</v>
      </c>
      <c r="AW272">
        <v>0</v>
      </c>
      <c r="AX272">
        <v>2586</v>
      </c>
      <c r="AY272">
        <v>0.29520547945205478</v>
      </c>
      <c r="AZ272">
        <v>6174</v>
      </c>
      <c r="BA272">
        <v>0.70479452054794522</v>
      </c>
      <c r="BB272">
        <v>0</v>
      </c>
      <c r="BC272">
        <v>0</v>
      </c>
      <c r="BD272">
        <v>2586</v>
      </c>
      <c r="BE272">
        <v>0.29520547945205478</v>
      </c>
      <c r="BF272">
        <v>6174</v>
      </c>
      <c r="BG272">
        <v>0.70479452054794522</v>
      </c>
      <c r="BH272">
        <v>2718.59</v>
      </c>
      <c r="BI272">
        <v>789.76</v>
      </c>
      <c r="BJ272">
        <v>2907.52</v>
      </c>
      <c r="BK272">
        <v>36.110869031793492</v>
      </c>
      <c r="BL272">
        <v>84.66</v>
      </c>
      <c r="BM272">
        <v>134.33000000000001</v>
      </c>
      <c r="BN272">
        <v>20.79</v>
      </c>
    </row>
    <row r="273" spans="1:66" x14ac:dyDescent="0.3">
      <c r="A273" t="s">
        <v>5</v>
      </c>
      <c r="B273" t="s">
        <v>41</v>
      </c>
      <c r="C273" t="s">
        <v>168</v>
      </c>
      <c r="D273" t="s">
        <v>132</v>
      </c>
      <c r="E273" t="s">
        <v>66</v>
      </c>
      <c r="F273" t="s">
        <v>162</v>
      </c>
      <c r="G273" t="s">
        <v>140</v>
      </c>
      <c r="H273" t="s">
        <v>137</v>
      </c>
      <c r="K273">
        <v>8760</v>
      </c>
      <c r="L273">
        <v>24.04</v>
      </c>
      <c r="M273">
        <v>24.04</v>
      </c>
      <c r="N273">
        <v>22.04</v>
      </c>
      <c r="O273">
        <v>22.04</v>
      </c>
      <c r="P273">
        <v>24.76</v>
      </c>
      <c r="Q273">
        <v>24.76</v>
      </c>
      <c r="R273">
        <v>21.28</v>
      </c>
      <c r="S273">
        <v>21.28</v>
      </c>
      <c r="T273">
        <v>24.38</v>
      </c>
      <c r="U273">
        <v>24.38</v>
      </c>
      <c r="V273">
        <v>21.66</v>
      </c>
      <c r="W273">
        <v>21.66</v>
      </c>
      <c r="X273">
        <v>0</v>
      </c>
      <c r="Y273">
        <v>0</v>
      </c>
      <c r="Z273">
        <v>8760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8760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8760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8760</v>
      </c>
      <c r="AU273">
        <v>1</v>
      </c>
      <c r="AV273">
        <v>0</v>
      </c>
      <c r="AW273">
        <v>0</v>
      </c>
      <c r="AX273">
        <v>2378</v>
      </c>
      <c r="AY273">
        <v>0.27146118721461188</v>
      </c>
      <c r="AZ273">
        <v>6382</v>
      </c>
      <c r="BA273">
        <v>0.72853881278538812</v>
      </c>
      <c r="BB273">
        <v>0</v>
      </c>
      <c r="BC273">
        <v>0</v>
      </c>
      <c r="BD273">
        <v>2378</v>
      </c>
      <c r="BE273">
        <v>0.27146118721461188</v>
      </c>
      <c r="BF273">
        <v>6382</v>
      </c>
      <c r="BG273">
        <v>0.72853881278538812</v>
      </c>
      <c r="BH273">
        <v>0</v>
      </c>
      <c r="BI273">
        <v>0</v>
      </c>
      <c r="BJ273">
        <v>0</v>
      </c>
      <c r="BL273">
        <v>15.52</v>
      </c>
      <c r="BM273">
        <v>23.95</v>
      </c>
      <c r="BN273">
        <v>3.72</v>
      </c>
    </row>
    <row r="274" spans="1:66" x14ac:dyDescent="0.3">
      <c r="A274" t="s">
        <v>5</v>
      </c>
      <c r="B274" t="s">
        <v>42</v>
      </c>
      <c r="C274" t="s">
        <v>169</v>
      </c>
      <c r="D274" t="s">
        <v>132</v>
      </c>
      <c r="E274" t="s">
        <v>53</v>
      </c>
      <c r="F274" t="s">
        <v>162</v>
      </c>
      <c r="G274" t="s">
        <v>140</v>
      </c>
      <c r="H274" t="s">
        <v>138</v>
      </c>
      <c r="K274">
        <v>5110</v>
      </c>
      <c r="L274">
        <v>31.69</v>
      </c>
      <c r="M274">
        <v>31.69</v>
      </c>
      <c r="N274">
        <v>21.91</v>
      </c>
      <c r="O274">
        <v>20.38</v>
      </c>
      <c r="P274">
        <v>30.75</v>
      </c>
      <c r="Q274">
        <v>30.75</v>
      </c>
      <c r="R274">
        <v>21.67</v>
      </c>
      <c r="S274">
        <v>20.25</v>
      </c>
      <c r="T274">
        <v>31.06</v>
      </c>
      <c r="U274">
        <v>31.06</v>
      </c>
      <c r="V274">
        <v>21.79</v>
      </c>
      <c r="W274">
        <v>20.32</v>
      </c>
      <c r="X274">
        <v>522</v>
      </c>
      <c r="Y274">
        <v>0.10215264187866931</v>
      </c>
      <c r="Z274">
        <v>3318</v>
      </c>
      <c r="AA274">
        <v>0.64931506849315068</v>
      </c>
      <c r="AB274">
        <v>1270</v>
      </c>
      <c r="AC274">
        <v>0.24853228962818</v>
      </c>
      <c r="AD274">
        <v>536</v>
      </c>
      <c r="AE274">
        <v>6.1187214611872147E-2</v>
      </c>
      <c r="AF274">
        <v>5971</v>
      </c>
      <c r="AG274">
        <v>0.68162100456621</v>
      </c>
      <c r="AH274">
        <v>2253</v>
      </c>
      <c r="AI274">
        <v>0.25719178082191779</v>
      </c>
      <c r="AJ274">
        <v>622</v>
      </c>
      <c r="AK274">
        <v>0.12172211350293539</v>
      </c>
      <c r="AL274">
        <v>673</v>
      </c>
      <c r="AM274">
        <v>0.13170254403131121</v>
      </c>
      <c r="AN274">
        <v>3815</v>
      </c>
      <c r="AO274">
        <v>0.74657534246575341</v>
      </c>
      <c r="AP274">
        <v>622</v>
      </c>
      <c r="AQ274">
        <v>7.1004566210045666E-2</v>
      </c>
      <c r="AR274">
        <v>2227</v>
      </c>
      <c r="AS274">
        <v>0.25422374429223737</v>
      </c>
      <c r="AT274">
        <v>5911</v>
      </c>
      <c r="AU274">
        <v>0.67477168949771693</v>
      </c>
      <c r="AV274">
        <v>177</v>
      </c>
      <c r="AW274">
        <v>3.4637964774951083E-2</v>
      </c>
      <c r="AX274">
        <v>2001</v>
      </c>
      <c r="AY274">
        <v>0.39158512720156557</v>
      </c>
      <c r="AZ274">
        <v>6582</v>
      </c>
      <c r="BA274">
        <v>0.75136986301369868</v>
      </c>
      <c r="BB274">
        <v>177</v>
      </c>
      <c r="BC274">
        <v>2.0205479452054791E-2</v>
      </c>
      <c r="BD274">
        <v>5241</v>
      </c>
      <c r="BE274">
        <v>0.59828767123287674</v>
      </c>
      <c r="BF274">
        <v>3342</v>
      </c>
      <c r="BG274">
        <v>0.38150684931506851</v>
      </c>
      <c r="BH274">
        <v>7337.63</v>
      </c>
      <c r="BI274">
        <v>1162.43</v>
      </c>
      <c r="BJ274">
        <v>7985.9</v>
      </c>
      <c r="BK274">
        <v>41.379900358523443</v>
      </c>
      <c r="BL274">
        <v>0</v>
      </c>
      <c r="BM274">
        <v>0</v>
      </c>
      <c r="BN274">
        <v>0</v>
      </c>
    </row>
    <row r="275" spans="1:66" x14ac:dyDescent="0.3">
      <c r="A275" t="s">
        <v>5</v>
      </c>
      <c r="B275" t="s">
        <v>42</v>
      </c>
      <c r="C275" t="s">
        <v>169</v>
      </c>
      <c r="D275" t="s">
        <v>132</v>
      </c>
      <c r="E275" t="s">
        <v>54</v>
      </c>
      <c r="F275" t="s">
        <v>162</v>
      </c>
      <c r="G275" t="s">
        <v>140</v>
      </c>
      <c r="H275" t="s">
        <v>138</v>
      </c>
      <c r="K275">
        <v>5110</v>
      </c>
      <c r="L275">
        <v>24</v>
      </c>
      <c r="M275">
        <v>25.08</v>
      </c>
      <c r="N275">
        <v>22.58</v>
      </c>
      <c r="O275">
        <v>21.75</v>
      </c>
      <c r="P275">
        <v>26.71</v>
      </c>
      <c r="Q275">
        <v>26.71</v>
      </c>
      <c r="R275">
        <v>21.62</v>
      </c>
      <c r="S275">
        <v>21.04</v>
      </c>
      <c r="T275">
        <v>25.36</v>
      </c>
      <c r="U275">
        <v>25.36</v>
      </c>
      <c r="V275">
        <v>22.1</v>
      </c>
      <c r="W275">
        <v>21.39</v>
      </c>
      <c r="X275">
        <v>0</v>
      </c>
      <c r="Y275">
        <v>0</v>
      </c>
      <c r="Z275">
        <v>2632</v>
      </c>
      <c r="AA275">
        <v>0.51506849315068493</v>
      </c>
      <c r="AB275">
        <v>2478</v>
      </c>
      <c r="AC275">
        <v>0.48493150684931507</v>
      </c>
      <c r="AD275">
        <v>6</v>
      </c>
      <c r="AE275">
        <v>6.8493150684931507E-4</v>
      </c>
      <c r="AF275">
        <v>3979</v>
      </c>
      <c r="AG275">
        <v>0.45422374429223739</v>
      </c>
      <c r="AH275">
        <v>4775</v>
      </c>
      <c r="AI275">
        <v>0.54509132420091322</v>
      </c>
      <c r="AJ275">
        <v>0</v>
      </c>
      <c r="AK275">
        <v>0</v>
      </c>
      <c r="AL275">
        <v>24</v>
      </c>
      <c r="AM275">
        <v>4.6966731898238747E-3</v>
      </c>
      <c r="AN275">
        <v>5086</v>
      </c>
      <c r="AO275">
        <v>0.99530332681017608</v>
      </c>
      <c r="AP275">
        <v>0</v>
      </c>
      <c r="AQ275">
        <v>0</v>
      </c>
      <c r="AR275">
        <v>547</v>
      </c>
      <c r="AS275">
        <v>6.2442922374429222E-2</v>
      </c>
      <c r="AT275">
        <v>8213</v>
      </c>
      <c r="AU275">
        <v>0.93755707762557072</v>
      </c>
      <c r="AV275">
        <v>0</v>
      </c>
      <c r="AW275">
        <v>0</v>
      </c>
      <c r="AX275">
        <v>1104</v>
      </c>
      <c r="AY275">
        <v>0.21604696673189819</v>
      </c>
      <c r="AZ275">
        <v>7656</v>
      </c>
      <c r="BA275">
        <v>0.87397260273972599</v>
      </c>
      <c r="BB275">
        <v>0</v>
      </c>
      <c r="BC275">
        <v>0</v>
      </c>
      <c r="BD275">
        <v>2895</v>
      </c>
      <c r="BE275">
        <v>0.33047945205479451</v>
      </c>
      <c r="BF275">
        <v>5865</v>
      </c>
      <c r="BG275">
        <v>0.66952054794520544</v>
      </c>
      <c r="BH275">
        <v>1830.79</v>
      </c>
      <c r="BI275">
        <v>718.19</v>
      </c>
      <c r="BJ275">
        <v>2163.0100000000002</v>
      </c>
      <c r="BK275">
        <v>29.642629045903149</v>
      </c>
      <c r="BL275">
        <v>356.38</v>
      </c>
      <c r="BM275">
        <v>86.68</v>
      </c>
      <c r="BN275">
        <v>44.1</v>
      </c>
    </row>
    <row r="276" spans="1:66" x14ac:dyDescent="0.3">
      <c r="A276" t="s">
        <v>5</v>
      </c>
      <c r="B276" t="s">
        <v>42</v>
      </c>
      <c r="C276" t="s">
        <v>169</v>
      </c>
      <c r="D276" t="s">
        <v>132</v>
      </c>
      <c r="E276" t="s">
        <v>57</v>
      </c>
      <c r="F276" t="s">
        <v>162</v>
      </c>
      <c r="G276" t="s">
        <v>140</v>
      </c>
      <c r="H276" t="s">
        <v>138</v>
      </c>
      <c r="K276">
        <v>5110</v>
      </c>
      <c r="L276">
        <v>24</v>
      </c>
      <c r="M276">
        <v>24.91</v>
      </c>
      <c r="N276">
        <v>23.13</v>
      </c>
      <c r="O276">
        <v>22.39</v>
      </c>
      <c r="P276">
        <v>28.51</v>
      </c>
      <c r="Q276">
        <v>28.51</v>
      </c>
      <c r="R276">
        <v>22.21</v>
      </c>
      <c r="S276">
        <v>21.62</v>
      </c>
      <c r="T276">
        <v>26.25</v>
      </c>
      <c r="U276">
        <v>26.25</v>
      </c>
      <c r="V276">
        <v>22.67</v>
      </c>
      <c r="W276">
        <v>22</v>
      </c>
      <c r="X276">
        <v>0</v>
      </c>
      <c r="Y276">
        <v>0</v>
      </c>
      <c r="Z276">
        <v>1869</v>
      </c>
      <c r="AA276">
        <v>0.36575342465753419</v>
      </c>
      <c r="AB276">
        <v>3241</v>
      </c>
      <c r="AC276">
        <v>0.63424657534246576</v>
      </c>
      <c r="AD276">
        <v>9</v>
      </c>
      <c r="AE276">
        <v>1.0273972602739729E-3</v>
      </c>
      <c r="AF276">
        <v>2804</v>
      </c>
      <c r="AG276">
        <v>0.32009132420091319</v>
      </c>
      <c r="AH276">
        <v>5947</v>
      </c>
      <c r="AI276">
        <v>0.67888127853881275</v>
      </c>
      <c r="AJ276">
        <v>1</v>
      </c>
      <c r="AK276">
        <v>1.9569471624266151E-4</v>
      </c>
      <c r="AL276">
        <v>3</v>
      </c>
      <c r="AM276">
        <v>5.8708414872798433E-4</v>
      </c>
      <c r="AN276">
        <v>5106</v>
      </c>
      <c r="AO276">
        <v>0.99921722113502931</v>
      </c>
      <c r="AP276">
        <v>1</v>
      </c>
      <c r="AQ276">
        <v>1.1415525114155249E-4</v>
      </c>
      <c r="AR276">
        <v>226</v>
      </c>
      <c r="AS276">
        <v>2.579908675799087E-2</v>
      </c>
      <c r="AT276">
        <v>8533</v>
      </c>
      <c r="AU276">
        <v>0.97408675799086752</v>
      </c>
      <c r="AV276">
        <v>0</v>
      </c>
      <c r="AW276">
        <v>0</v>
      </c>
      <c r="AX276">
        <v>555</v>
      </c>
      <c r="AY276">
        <v>0.1086105675146771</v>
      </c>
      <c r="AZ276">
        <v>8205</v>
      </c>
      <c r="BA276">
        <v>0.93664383561643838</v>
      </c>
      <c r="BB276">
        <v>0</v>
      </c>
      <c r="BC276">
        <v>0</v>
      </c>
      <c r="BD276">
        <v>1787</v>
      </c>
      <c r="BE276">
        <v>0.2039954337899543</v>
      </c>
      <c r="BF276">
        <v>6973</v>
      </c>
      <c r="BG276">
        <v>0.79600456621004567</v>
      </c>
      <c r="BH276">
        <v>2046.43</v>
      </c>
      <c r="BI276">
        <v>597.80999999999995</v>
      </c>
      <c r="BJ276">
        <v>2264.19</v>
      </c>
      <c r="BK276">
        <v>31.879681327875819</v>
      </c>
      <c r="BL276">
        <v>466.61</v>
      </c>
      <c r="BM276">
        <v>12.78</v>
      </c>
      <c r="BN276">
        <v>48.82</v>
      </c>
    </row>
    <row r="277" spans="1:66" x14ac:dyDescent="0.3">
      <c r="A277" t="s">
        <v>5</v>
      </c>
      <c r="B277" t="s">
        <v>42</v>
      </c>
      <c r="C277" t="s">
        <v>169</v>
      </c>
      <c r="D277" t="s">
        <v>132</v>
      </c>
      <c r="E277" t="s">
        <v>60</v>
      </c>
      <c r="F277" t="s">
        <v>162</v>
      </c>
      <c r="G277" t="s">
        <v>140</v>
      </c>
      <c r="H277" t="s">
        <v>138</v>
      </c>
      <c r="K277">
        <v>5110</v>
      </c>
      <c r="L277">
        <v>24</v>
      </c>
      <c r="M277">
        <v>25.09</v>
      </c>
      <c r="N277">
        <v>23.06</v>
      </c>
      <c r="O277">
        <v>22.34</v>
      </c>
      <c r="P277">
        <v>28.78</v>
      </c>
      <c r="Q277">
        <v>28.78</v>
      </c>
      <c r="R277">
        <v>22.29</v>
      </c>
      <c r="S277">
        <v>21.66</v>
      </c>
      <c r="T277">
        <v>26.39</v>
      </c>
      <c r="U277">
        <v>26.39</v>
      </c>
      <c r="V277">
        <v>22.68</v>
      </c>
      <c r="W277">
        <v>22</v>
      </c>
      <c r="X277">
        <v>4507</v>
      </c>
      <c r="Y277">
        <v>0.88199608610567515</v>
      </c>
      <c r="Z277">
        <v>0</v>
      </c>
      <c r="AA277">
        <v>0</v>
      </c>
      <c r="AB277">
        <v>603</v>
      </c>
      <c r="AC277">
        <v>0.11800391389432489</v>
      </c>
      <c r="AD277">
        <v>8043</v>
      </c>
      <c r="AE277">
        <v>0.91815068493150687</v>
      </c>
      <c r="AF277">
        <v>0</v>
      </c>
      <c r="AG277">
        <v>0</v>
      </c>
      <c r="AH277">
        <v>717</v>
      </c>
      <c r="AI277">
        <v>8.1849315068493148E-2</v>
      </c>
      <c r="AJ277">
        <v>8</v>
      </c>
      <c r="AK277">
        <v>1.5655577299412921E-3</v>
      </c>
      <c r="AL277">
        <v>5</v>
      </c>
      <c r="AM277">
        <v>9.7847358121330719E-4</v>
      </c>
      <c r="AN277">
        <v>5097</v>
      </c>
      <c r="AO277">
        <v>0.99745596868884545</v>
      </c>
      <c r="AP277">
        <v>8</v>
      </c>
      <c r="AQ277">
        <v>9.1324200913242006E-4</v>
      </c>
      <c r="AR277">
        <v>245</v>
      </c>
      <c r="AS277">
        <v>2.796803652968036E-2</v>
      </c>
      <c r="AT277">
        <v>8507</v>
      </c>
      <c r="AU277">
        <v>0.97111872146118716</v>
      </c>
      <c r="AV277">
        <v>0</v>
      </c>
      <c r="AW277">
        <v>0</v>
      </c>
      <c r="AX277">
        <v>652</v>
      </c>
      <c r="AY277">
        <v>0.12759295499021531</v>
      </c>
      <c r="AZ277">
        <v>8108</v>
      </c>
      <c r="BA277">
        <v>0.92557077625570772</v>
      </c>
      <c r="BB277">
        <v>0</v>
      </c>
      <c r="BC277">
        <v>0</v>
      </c>
      <c r="BD277">
        <v>1910</v>
      </c>
      <c r="BE277">
        <v>0.2180365296803653</v>
      </c>
      <c r="BF277">
        <v>6850</v>
      </c>
      <c r="BG277">
        <v>0.78196347031963476</v>
      </c>
      <c r="BH277">
        <v>2260.59</v>
      </c>
      <c r="BI277">
        <v>616.57000000000005</v>
      </c>
      <c r="BJ277">
        <v>2522.27</v>
      </c>
      <c r="BK277">
        <v>31.824041510776141</v>
      </c>
      <c r="BL277">
        <v>458.91</v>
      </c>
      <c r="BM277">
        <v>20.57</v>
      </c>
      <c r="BN277">
        <v>49.66</v>
      </c>
    </row>
    <row r="278" spans="1:66" x14ac:dyDescent="0.3">
      <c r="A278" t="s">
        <v>5</v>
      </c>
      <c r="B278" t="s">
        <v>42</v>
      </c>
      <c r="C278" t="s">
        <v>169</v>
      </c>
      <c r="D278" t="s">
        <v>132</v>
      </c>
      <c r="E278" t="s">
        <v>61</v>
      </c>
      <c r="F278" t="s">
        <v>162</v>
      </c>
      <c r="G278" t="s">
        <v>140</v>
      </c>
      <c r="H278" t="s">
        <v>138</v>
      </c>
      <c r="K278">
        <v>8760</v>
      </c>
      <c r="L278">
        <v>24.01</v>
      </c>
      <c r="M278">
        <v>24.01</v>
      </c>
      <c r="N278">
        <v>22.13</v>
      </c>
      <c r="O278">
        <v>22.13</v>
      </c>
      <c r="P278">
        <v>27.01</v>
      </c>
      <c r="Q278">
        <v>27.01</v>
      </c>
      <c r="R278">
        <v>21.44</v>
      </c>
      <c r="S278">
        <v>21.44</v>
      </c>
      <c r="T278">
        <v>25.5</v>
      </c>
      <c r="U278">
        <v>25.5</v>
      </c>
      <c r="V278">
        <v>21.78</v>
      </c>
      <c r="W278">
        <v>21.78</v>
      </c>
      <c r="X278">
        <v>0</v>
      </c>
      <c r="Y278">
        <v>0</v>
      </c>
      <c r="Z278">
        <v>8760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8760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8760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8760</v>
      </c>
      <c r="AU278">
        <v>1</v>
      </c>
      <c r="AV278">
        <v>0</v>
      </c>
      <c r="AW278">
        <v>0</v>
      </c>
      <c r="AX278">
        <v>2300</v>
      </c>
      <c r="AY278">
        <v>0.26255707762557079</v>
      </c>
      <c r="AZ278">
        <v>6460</v>
      </c>
      <c r="BA278">
        <v>0.73744292237442921</v>
      </c>
      <c r="BB278">
        <v>0</v>
      </c>
      <c r="BC278">
        <v>0</v>
      </c>
      <c r="BD278">
        <v>2300</v>
      </c>
      <c r="BE278">
        <v>0.26255707762557079</v>
      </c>
      <c r="BF278">
        <v>6460</v>
      </c>
      <c r="BG278">
        <v>0.73744292237442921</v>
      </c>
      <c r="BH278">
        <v>2244.33</v>
      </c>
      <c r="BI278">
        <v>530.26</v>
      </c>
      <c r="BJ278">
        <v>2446.35</v>
      </c>
      <c r="BK278">
        <v>30.996935486662839</v>
      </c>
      <c r="BL278">
        <v>71.06</v>
      </c>
      <c r="BM278">
        <v>83.15</v>
      </c>
      <c r="BN278">
        <v>14.84</v>
      </c>
    </row>
    <row r="279" spans="1:66" x14ac:dyDescent="0.3">
      <c r="A279" t="s">
        <v>5</v>
      </c>
      <c r="B279" t="s">
        <v>42</v>
      </c>
      <c r="C279" t="s">
        <v>169</v>
      </c>
      <c r="D279" t="s">
        <v>132</v>
      </c>
      <c r="E279" t="s">
        <v>64</v>
      </c>
      <c r="F279" t="s">
        <v>162</v>
      </c>
      <c r="G279" t="s">
        <v>140</v>
      </c>
      <c r="H279" t="s">
        <v>138</v>
      </c>
      <c r="K279">
        <v>8760</v>
      </c>
      <c r="L279">
        <v>24.01</v>
      </c>
      <c r="M279">
        <v>24.01</v>
      </c>
      <c r="N279">
        <v>22.13</v>
      </c>
      <c r="O279">
        <v>22.13</v>
      </c>
      <c r="P279">
        <v>27.01</v>
      </c>
      <c r="Q279">
        <v>27.01</v>
      </c>
      <c r="R279">
        <v>21.45</v>
      </c>
      <c r="S279">
        <v>21.45</v>
      </c>
      <c r="T279">
        <v>25.5</v>
      </c>
      <c r="U279">
        <v>25.5</v>
      </c>
      <c r="V279">
        <v>21.79</v>
      </c>
      <c r="W279">
        <v>21.79</v>
      </c>
      <c r="X279">
        <v>0</v>
      </c>
      <c r="Y279">
        <v>0</v>
      </c>
      <c r="Z279">
        <v>8760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8760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8760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8760</v>
      </c>
      <c r="AU279">
        <v>1</v>
      </c>
      <c r="AV279">
        <v>0</v>
      </c>
      <c r="AW279">
        <v>0</v>
      </c>
      <c r="AX279">
        <v>2292</v>
      </c>
      <c r="AY279">
        <v>0.26164383561643828</v>
      </c>
      <c r="AZ279">
        <v>6468</v>
      </c>
      <c r="BA279">
        <v>0.73835616438356166</v>
      </c>
      <c r="BB279">
        <v>0</v>
      </c>
      <c r="BC279">
        <v>0</v>
      </c>
      <c r="BD279">
        <v>2292</v>
      </c>
      <c r="BE279">
        <v>0.26164383561643828</v>
      </c>
      <c r="BF279">
        <v>6468</v>
      </c>
      <c r="BG279">
        <v>0.73835616438356166</v>
      </c>
      <c r="BH279">
        <v>2259.37</v>
      </c>
      <c r="BI279">
        <v>535.38</v>
      </c>
      <c r="BJ279">
        <v>2469.89</v>
      </c>
      <c r="BK279">
        <v>30.941687939551461</v>
      </c>
      <c r="BL279">
        <v>71.72</v>
      </c>
      <c r="BM279">
        <v>82.81</v>
      </c>
      <c r="BN279">
        <v>14.89</v>
      </c>
    </row>
    <row r="280" spans="1:66" x14ac:dyDescent="0.3">
      <c r="A280" t="s">
        <v>5</v>
      </c>
      <c r="B280" t="s">
        <v>42</v>
      </c>
      <c r="C280" t="s">
        <v>169</v>
      </c>
      <c r="D280" t="s">
        <v>132</v>
      </c>
      <c r="E280" t="s">
        <v>65</v>
      </c>
      <c r="F280" t="s">
        <v>162</v>
      </c>
      <c r="G280" t="s">
        <v>140</v>
      </c>
      <c r="H280" t="s">
        <v>138</v>
      </c>
      <c r="K280">
        <v>8760</v>
      </c>
      <c r="L280">
        <v>24.01</v>
      </c>
      <c r="M280">
        <v>24.01</v>
      </c>
      <c r="N280">
        <v>22.1</v>
      </c>
      <c r="O280">
        <v>22.1</v>
      </c>
      <c r="P280">
        <v>27.63</v>
      </c>
      <c r="Q280">
        <v>27.63</v>
      </c>
      <c r="R280">
        <v>21.47</v>
      </c>
      <c r="S280">
        <v>21.47</v>
      </c>
      <c r="T280">
        <v>25.82</v>
      </c>
      <c r="U280">
        <v>25.82</v>
      </c>
      <c r="V280">
        <v>21.79</v>
      </c>
      <c r="W280">
        <v>21.79</v>
      </c>
      <c r="X280">
        <v>0</v>
      </c>
      <c r="Y280">
        <v>0</v>
      </c>
      <c r="Z280">
        <v>8760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8760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8760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8760</v>
      </c>
      <c r="AU280">
        <v>1</v>
      </c>
      <c r="AV280">
        <v>0</v>
      </c>
      <c r="AW280">
        <v>0</v>
      </c>
      <c r="AX280">
        <v>2448</v>
      </c>
      <c r="AY280">
        <v>0.27945205479452062</v>
      </c>
      <c r="AZ280">
        <v>6312</v>
      </c>
      <c r="BA280">
        <v>0.72054794520547949</v>
      </c>
      <c r="BB280">
        <v>0</v>
      </c>
      <c r="BC280">
        <v>0</v>
      </c>
      <c r="BD280">
        <v>2448</v>
      </c>
      <c r="BE280">
        <v>0.27945205479452062</v>
      </c>
      <c r="BF280">
        <v>6312</v>
      </c>
      <c r="BG280">
        <v>0.72054794520547949</v>
      </c>
      <c r="BH280">
        <v>3615.08</v>
      </c>
      <c r="BI280">
        <v>815.96</v>
      </c>
      <c r="BJ280">
        <v>4099.7299999999996</v>
      </c>
      <c r="BK280">
        <v>31.36976152046941</v>
      </c>
      <c r="BL280">
        <v>106.26</v>
      </c>
      <c r="BM280">
        <v>130.94</v>
      </c>
      <c r="BN280">
        <v>22.89</v>
      </c>
    </row>
    <row r="281" spans="1:66" x14ac:dyDescent="0.3">
      <c r="A281" t="s">
        <v>5</v>
      </c>
      <c r="B281" t="s">
        <v>42</v>
      </c>
      <c r="C281" t="s">
        <v>169</v>
      </c>
      <c r="D281" t="s">
        <v>132</v>
      </c>
      <c r="E281" t="s">
        <v>66</v>
      </c>
      <c r="F281" t="s">
        <v>162</v>
      </c>
      <c r="G281" t="s">
        <v>140</v>
      </c>
      <c r="H281" t="s">
        <v>138</v>
      </c>
      <c r="K281">
        <v>8760</v>
      </c>
      <c r="L281">
        <v>24.04</v>
      </c>
      <c r="M281">
        <v>24.04</v>
      </c>
      <c r="N281">
        <v>22.06</v>
      </c>
      <c r="O281">
        <v>22.06</v>
      </c>
      <c r="P281">
        <v>24.81</v>
      </c>
      <c r="Q281">
        <v>24.81</v>
      </c>
      <c r="R281">
        <v>21.31</v>
      </c>
      <c r="S281">
        <v>21.31</v>
      </c>
      <c r="T281">
        <v>24.4</v>
      </c>
      <c r="U281">
        <v>24.4</v>
      </c>
      <c r="V281">
        <v>21.68</v>
      </c>
      <c r="W281">
        <v>21.68</v>
      </c>
      <c r="X281">
        <v>0</v>
      </c>
      <c r="Y281">
        <v>0</v>
      </c>
      <c r="Z281">
        <v>8760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8760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8760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8760</v>
      </c>
      <c r="AU281">
        <v>1</v>
      </c>
      <c r="AV281">
        <v>0</v>
      </c>
      <c r="AW281">
        <v>0</v>
      </c>
      <c r="AX281">
        <v>2324</v>
      </c>
      <c r="AY281">
        <v>0.26529680365296798</v>
      </c>
      <c r="AZ281">
        <v>6436</v>
      </c>
      <c r="BA281">
        <v>0.73470319634703196</v>
      </c>
      <c r="BB281">
        <v>0</v>
      </c>
      <c r="BC281">
        <v>0</v>
      </c>
      <c r="BD281">
        <v>2324</v>
      </c>
      <c r="BE281">
        <v>0.26529680365296798</v>
      </c>
      <c r="BF281">
        <v>6436</v>
      </c>
      <c r="BG281">
        <v>0.73470319634703196</v>
      </c>
      <c r="BH281">
        <v>0</v>
      </c>
      <c r="BI281">
        <v>0</v>
      </c>
      <c r="BJ281">
        <v>0</v>
      </c>
      <c r="BL281">
        <v>16.48</v>
      </c>
      <c r="BM281">
        <v>23.26</v>
      </c>
      <c r="BN281">
        <v>3.76</v>
      </c>
    </row>
    <row r="282" spans="1:66" x14ac:dyDescent="0.3">
      <c r="A282" t="s">
        <v>5</v>
      </c>
      <c r="B282" t="s">
        <v>43</v>
      </c>
      <c r="C282" t="s">
        <v>170</v>
      </c>
      <c r="D282" t="s">
        <v>132</v>
      </c>
      <c r="E282" t="s">
        <v>53</v>
      </c>
      <c r="F282" t="s">
        <v>162</v>
      </c>
      <c r="G282" t="s">
        <v>140</v>
      </c>
      <c r="H282" t="s">
        <v>139</v>
      </c>
      <c r="K282">
        <v>5110</v>
      </c>
      <c r="L282">
        <v>31.67</v>
      </c>
      <c r="M282">
        <v>31.67</v>
      </c>
      <c r="N282">
        <v>21.9</v>
      </c>
      <c r="O282">
        <v>20.38</v>
      </c>
      <c r="P282">
        <v>30.72</v>
      </c>
      <c r="Q282">
        <v>30.72</v>
      </c>
      <c r="R282">
        <v>21.65</v>
      </c>
      <c r="S282">
        <v>20.239999999999998</v>
      </c>
      <c r="T282">
        <v>31.03</v>
      </c>
      <c r="U282">
        <v>31.03</v>
      </c>
      <c r="V282">
        <v>21.77</v>
      </c>
      <c r="W282">
        <v>20.309999999999999</v>
      </c>
      <c r="X282">
        <v>517</v>
      </c>
      <c r="Y282">
        <v>0.101174168297456</v>
      </c>
      <c r="Z282">
        <v>3325</v>
      </c>
      <c r="AA282">
        <v>0.65068493150684936</v>
      </c>
      <c r="AB282">
        <v>1268</v>
      </c>
      <c r="AC282">
        <v>0.24814090019569471</v>
      </c>
      <c r="AD282">
        <v>531</v>
      </c>
      <c r="AE282">
        <v>6.0616438356164377E-2</v>
      </c>
      <c r="AF282">
        <v>5978</v>
      </c>
      <c r="AG282">
        <v>0.68242009132420089</v>
      </c>
      <c r="AH282">
        <v>2251</v>
      </c>
      <c r="AI282">
        <v>0.25696347031963468</v>
      </c>
      <c r="AJ282">
        <v>612</v>
      </c>
      <c r="AK282">
        <v>0.11976516634050879</v>
      </c>
      <c r="AL282">
        <v>680</v>
      </c>
      <c r="AM282">
        <v>0.13307240704500981</v>
      </c>
      <c r="AN282">
        <v>3818</v>
      </c>
      <c r="AO282">
        <v>0.7471624266144814</v>
      </c>
      <c r="AP282">
        <v>612</v>
      </c>
      <c r="AQ282">
        <v>6.9863013698630141E-2</v>
      </c>
      <c r="AR282">
        <v>2234</v>
      </c>
      <c r="AS282">
        <v>0.25502283105022833</v>
      </c>
      <c r="AT282">
        <v>5914</v>
      </c>
      <c r="AU282">
        <v>0.6751141552511416</v>
      </c>
      <c r="AV282">
        <v>174</v>
      </c>
      <c r="AW282">
        <v>3.4050880626223093E-2</v>
      </c>
      <c r="AX282">
        <v>2006</v>
      </c>
      <c r="AY282">
        <v>0.39256360078277891</v>
      </c>
      <c r="AZ282">
        <v>6580</v>
      </c>
      <c r="BA282">
        <v>0.75114155251141557</v>
      </c>
      <c r="BB282">
        <v>174</v>
      </c>
      <c r="BC282">
        <v>1.9863013698630139E-2</v>
      </c>
      <c r="BD282">
        <v>5245</v>
      </c>
      <c r="BE282">
        <v>0.59874429223744297</v>
      </c>
      <c r="BF282">
        <v>3341</v>
      </c>
      <c r="BG282">
        <v>0.38139269406392701</v>
      </c>
      <c r="BH282">
        <v>7208.99</v>
      </c>
      <c r="BI282">
        <v>1151.6099999999999</v>
      </c>
      <c r="BJ282">
        <v>7855.28</v>
      </c>
      <c r="BK282">
        <v>41.361023906026261</v>
      </c>
      <c r="BL282">
        <v>0</v>
      </c>
      <c r="BM282">
        <v>0</v>
      </c>
      <c r="BN282">
        <v>0</v>
      </c>
    </row>
    <row r="283" spans="1:66" x14ac:dyDescent="0.3">
      <c r="A283" t="s">
        <v>5</v>
      </c>
      <c r="B283" t="s">
        <v>43</v>
      </c>
      <c r="C283" t="s">
        <v>170</v>
      </c>
      <c r="D283" t="s">
        <v>132</v>
      </c>
      <c r="E283" t="s">
        <v>54</v>
      </c>
      <c r="F283" t="s">
        <v>162</v>
      </c>
      <c r="G283" t="s">
        <v>140</v>
      </c>
      <c r="H283" t="s">
        <v>139</v>
      </c>
      <c r="K283">
        <v>5110</v>
      </c>
      <c r="L283">
        <v>24</v>
      </c>
      <c r="M283">
        <v>25.07</v>
      </c>
      <c r="N283">
        <v>22.57</v>
      </c>
      <c r="O283">
        <v>21.74</v>
      </c>
      <c r="P283">
        <v>26.71</v>
      </c>
      <c r="Q283">
        <v>26.71</v>
      </c>
      <c r="R283">
        <v>21.61</v>
      </c>
      <c r="S283">
        <v>21.03</v>
      </c>
      <c r="T283">
        <v>25.35</v>
      </c>
      <c r="U283">
        <v>25.35</v>
      </c>
      <c r="V283">
        <v>22.09</v>
      </c>
      <c r="W283">
        <v>21.39</v>
      </c>
      <c r="X283">
        <v>0</v>
      </c>
      <c r="Y283">
        <v>0</v>
      </c>
      <c r="Z283">
        <v>2638</v>
      </c>
      <c r="AA283">
        <v>0.5162426614481409</v>
      </c>
      <c r="AB283">
        <v>2472</v>
      </c>
      <c r="AC283">
        <v>0.4837573385518591</v>
      </c>
      <c r="AD283">
        <v>6</v>
      </c>
      <c r="AE283">
        <v>6.8493150684931507E-4</v>
      </c>
      <c r="AF283">
        <v>3989</v>
      </c>
      <c r="AG283">
        <v>0.45536529680365301</v>
      </c>
      <c r="AH283">
        <v>4765</v>
      </c>
      <c r="AI283">
        <v>0.54394977168949776</v>
      </c>
      <c r="AJ283">
        <v>0</v>
      </c>
      <c r="AK283">
        <v>0</v>
      </c>
      <c r="AL283">
        <v>24</v>
      </c>
      <c r="AM283">
        <v>4.6966731898238747E-3</v>
      </c>
      <c r="AN283">
        <v>5086</v>
      </c>
      <c r="AO283">
        <v>0.99530332681017608</v>
      </c>
      <c r="AP283">
        <v>0</v>
      </c>
      <c r="AQ283">
        <v>0</v>
      </c>
      <c r="AR283">
        <v>551</v>
      </c>
      <c r="AS283">
        <v>6.2899543378995434E-2</v>
      </c>
      <c r="AT283">
        <v>8209</v>
      </c>
      <c r="AU283">
        <v>0.93710045662100461</v>
      </c>
      <c r="AV283">
        <v>0</v>
      </c>
      <c r="AW283">
        <v>0</v>
      </c>
      <c r="AX283">
        <v>1110</v>
      </c>
      <c r="AY283">
        <v>0.2172211350293542</v>
      </c>
      <c r="AZ283">
        <v>7650</v>
      </c>
      <c r="BA283">
        <v>0.87328767123287676</v>
      </c>
      <c r="BB283">
        <v>0</v>
      </c>
      <c r="BC283">
        <v>0</v>
      </c>
      <c r="BD283">
        <v>2910</v>
      </c>
      <c r="BE283">
        <v>0.3321917808219178</v>
      </c>
      <c r="BF283">
        <v>5850</v>
      </c>
      <c r="BG283">
        <v>0.6678082191780822</v>
      </c>
      <c r="BH283">
        <v>1832.13</v>
      </c>
      <c r="BI283">
        <v>717.1</v>
      </c>
      <c r="BJ283">
        <v>2163.0100000000002</v>
      </c>
      <c r="BK283">
        <v>29.641404199121741</v>
      </c>
      <c r="BL283">
        <v>355.07</v>
      </c>
      <c r="BM283">
        <v>86.88</v>
      </c>
      <c r="BN283">
        <v>43.97</v>
      </c>
    </row>
    <row r="284" spans="1:66" x14ac:dyDescent="0.3">
      <c r="A284" t="s">
        <v>5</v>
      </c>
      <c r="B284" t="s">
        <v>43</v>
      </c>
      <c r="C284" t="s">
        <v>170</v>
      </c>
      <c r="D284" t="s">
        <v>132</v>
      </c>
      <c r="E284" t="s">
        <v>57</v>
      </c>
      <c r="F284" t="s">
        <v>162</v>
      </c>
      <c r="G284" t="s">
        <v>140</v>
      </c>
      <c r="H284" t="s">
        <v>139</v>
      </c>
      <c r="K284">
        <v>5110</v>
      </c>
      <c r="L284">
        <v>24</v>
      </c>
      <c r="M284">
        <v>24.85</v>
      </c>
      <c r="N284">
        <v>23.09</v>
      </c>
      <c r="O284">
        <v>22.36</v>
      </c>
      <c r="P284">
        <v>27.84</v>
      </c>
      <c r="Q284">
        <v>27.84</v>
      </c>
      <c r="R284">
        <v>22.02</v>
      </c>
      <c r="S284">
        <v>21.5</v>
      </c>
      <c r="T284">
        <v>25.92</v>
      </c>
      <c r="U284">
        <v>25.92</v>
      </c>
      <c r="V284">
        <v>22.55</v>
      </c>
      <c r="W284">
        <v>21.93</v>
      </c>
      <c r="X284">
        <v>0</v>
      </c>
      <c r="Y284">
        <v>0</v>
      </c>
      <c r="Z284">
        <v>1962</v>
      </c>
      <c r="AA284">
        <v>0.38395303326810182</v>
      </c>
      <c r="AB284">
        <v>3148</v>
      </c>
      <c r="AC284">
        <v>0.61604696673189829</v>
      </c>
      <c r="AD284">
        <v>7</v>
      </c>
      <c r="AE284">
        <v>7.9908675799086762E-4</v>
      </c>
      <c r="AF284">
        <v>2891</v>
      </c>
      <c r="AG284">
        <v>0.33002283105022828</v>
      </c>
      <c r="AH284">
        <v>5862</v>
      </c>
      <c r="AI284">
        <v>0.66917808219178088</v>
      </c>
      <c r="AJ284">
        <v>0</v>
      </c>
      <c r="AK284">
        <v>0</v>
      </c>
      <c r="AL284">
        <v>3</v>
      </c>
      <c r="AM284">
        <v>5.8708414872798433E-4</v>
      </c>
      <c r="AN284">
        <v>5107</v>
      </c>
      <c r="AO284">
        <v>0.99941291585127201</v>
      </c>
      <c r="AP284">
        <v>0</v>
      </c>
      <c r="AQ284">
        <v>0</v>
      </c>
      <c r="AR284">
        <v>226</v>
      </c>
      <c r="AS284">
        <v>2.579908675799087E-2</v>
      </c>
      <c r="AT284">
        <v>8534</v>
      </c>
      <c r="AU284">
        <v>0.97420091324200908</v>
      </c>
      <c r="AV284">
        <v>0</v>
      </c>
      <c r="AW284">
        <v>0</v>
      </c>
      <c r="AX284">
        <v>592</v>
      </c>
      <c r="AY284">
        <v>0.11585127201565559</v>
      </c>
      <c r="AZ284">
        <v>8168</v>
      </c>
      <c r="BA284">
        <v>0.93242009132420089</v>
      </c>
      <c r="BB284">
        <v>0</v>
      </c>
      <c r="BC284">
        <v>0</v>
      </c>
      <c r="BD284">
        <v>1834</v>
      </c>
      <c r="BE284">
        <v>0.2093607305936073</v>
      </c>
      <c r="BF284">
        <v>6926</v>
      </c>
      <c r="BG284">
        <v>0.79063926940639273</v>
      </c>
      <c r="BH284">
        <v>1502.85</v>
      </c>
      <c r="BI284">
        <v>580.4</v>
      </c>
      <c r="BJ284">
        <v>1660.8</v>
      </c>
      <c r="BK284">
        <v>31.263677102346691</v>
      </c>
      <c r="BL284">
        <v>428.12</v>
      </c>
      <c r="BM284">
        <v>12.92</v>
      </c>
      <c r="BN284">
        <v>44.68</v>
      </c>
    </row>
    <row r="285" spans="1:66" x14ac:dyDescent="0.3">
      <c r="A285" t="s">
        <v>5</v>
      </c>
      <c r="B285" t="s">
        <v>43</v>
      </c>
      <c r="C285" t="s">
        <v>170</v>
      </c>
      <c r="D285" t="s">
        <v>132</v>
      </c>
      <c r="E285" t="s">
        <v>60</v>
      </c>
      <c r="F285" t="s">
        <v>162</v>
      </c>
      <c r="G285" t="s">
        <v>140</v>
      </c>
      <c r="H285" t="s">
        <v>139</v>
      </c>
      <c r="K285">
        <v>5110</v>
      </c>
      <c r="L285">
        <v>24.01</v>
      </c>
      <c r="M285">
        <v>25.02</v>
      </c>
      <c r="N285">
        <v>23.03</v>
      </c>
      <c r="O285">
        <v>22.31</v>
      </c>
      <c r="P285">
        <v>28.12</v>
      </c>
      <c r="Q285">
        <v>28.12</v>
      </c>
      <c r="R285">
        <v>22.13</v>
      </c>
      <c r="S285">
        <v>21.55</v>
      </c>
      <c r="T285">
        <v>26.06</v>
      </c>
      <c r="U285">
        <v>26.06</v>
      </c>
      <c r="V285">
        <v>22.58</v>
      </c>
      <c r="W285">
        <v>21.93</v>
      </c>
      <c r="X285">
        <v>4494</v>
      </c>
      <c r="Y285">
        <v>0.8794520547945206</v>
      </c>
      <c r="Z285">
        <v>0</v>
      </c>
      <c r="AA285">
        <v>0</v>
      </c>
      <c r="AB285">
        <v>616</v>
      </c>
      <c r="AC285">
        <v>0.1205479452054795</v>
      </c>
      <c r="AD285">
        <v>8030</v>
      </c>
      <c r="AE285">
        <v>0.91666666666666663</v>
      </c>
      <c r="AF285">
        <v>0</v>
      </c>
      <c r="AG285">
        <v>0</v>
      </c>
      <c r="AH285">
        <v>730</v>
      </c>
      <c r="AI285">
        <v>8.3333333333333329E-2</v>
      </c>
      <c r="AJ285">
        <v>1</v>
      </c>
      <c r="AK285">
        <v>1.9569471624266151E-4</v>
      </c>
      <c r="AL285">
        <v>5</v>
      </c>
      <c r="AM285">
        <v>9.7847358121330719E-4</v>
      </c>
      <c r="AN285">
        <v>5104</v>
      </c>
      <c r="AO285">
        <v>0.99882583170254402</v>
      </c>
      <c r="AP285">
        <v>1</v>
      </c>
      <c r="AQ285">
        <v>1.1415525114155249E-4</v>
      </c>
      <c r="AR285">
        <v>245</v>
      </c>
      <c r="AS285">
        <v>2.796803652968036E-2</v>
      </c>
      <c r="AT285">
        <v>8514</v>
      </c>
      <c r="AU285">
        <v>0.97191780821917806</v>
      </c>
      <c r="AV285">
        <v>0</v>
      </c>
      <c r="AW285">
        <v>0</v>
      </c>
      <c r="AX285">
        <v>674</v>
      </c>
      <c r="AY285">
        <v>0.1318982387475538</v>
      </c>
      <c r="AZ285">
        <v>8086</v>
      </c>
      <c r="BA285">
        <v>0.92305936073059358</v>
      </c>
      <c r="BB285">
        <v>0</v>
      </c>
      <c r="BC285">
        <v>0</v>
      </c>
      <c r="BD285">
        <v>1933</v>
      </c>
      <c r="BE285">
        <v>0.22066210045662099</v>
      </c>
      <c r="BF285">
        <v>6827</v>
      </c>
      <c r="BG285">
        <v>0.77933789954337895</v>
      </c>
      <c r="BH285">
        <v>1801.69</v>
      </c>
      <c r="BI285">
        <v>597.26</v>
      </c>
      <c r="BJ285">
        <v>2007.37</v>
      </c>
      <c r="BK285">
        <v>31.236879131697311</v>
      </c>
      <c r="BL285">
        <v>425.85</v>
      </c>
      <c r="BM285">
        <v>20.71</v>
      </c>
      <c r="BN285">
        <v>46.01</v>
      </c>
    </row>
    <row r="286" spans="1:66" x14ac:dyDescent="0.3">
      <c r="A286" t="s">
        <v>5</v>
      </c>
      <c r="B286" t="s">
        <v>43</v>
      </c>
      <c r="C286" t="s">
        <v>170</v>
      </c>
      <c r="D286" t="s">
        <v>132</v>
      </c>
      <c r="E286" t="s">
        <v>61</v>
      </c>
      <c r="F286" t="s">
        <v>162</v>
      </c>
      <c r="G286" t="s">
        <v>140</v>
      </c>
      <c r="H286" t="s">
        <v>139</v>
      </c>
      <c r="K286">
        <v>8760</v>
      </c>
      <c r="L286">
        <v>24.01</v>
      </c>
      <c r="M286">
        <v>24.01</v>
      </c>
      <c r="N286">
        <v>22.09</v>
      </c>
      <c r="O286">
        <v>22.09</v>
      </c>
      <c r="P286">
        <v>26.55</v>
      </c>
      <c r="Q286">
        <v>26.55</v>
      </c>
      <c r="R286">
        <v>21.37</v>
      </c>
      <c r="S286">
        <v>21.37</v>
      </c>
      <c r="T286">
        <v>25.28</v>
      </c>
      <c r="U286">
        <v>25.28</v>
      </c>
      <c r="V286">
        <v>21.73</v>
      </c>
      <c r="W286">
        <v>21.73</v>
      </c>
      <c r="X286">
        <v>0</v>
      </c>
      <c r="Y286">
        <v>0</v>
      </c>
      <c r="Z286">
        <v>8760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8760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8760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8760</v>
      </c>
      <c r="AU286">
        <v>1</v>
      </c>
      <c r="AV286">
        <v>0</v>
      </c>
      <c r="AW286">
        <v>0</v>
      </c>
      <c r="AX286">
        <v>2373</v>
      </c>
      <c r="AY286">
        <v>0.27089041095890409</v>
      </c>
      <c r="AZ286">
        <v>6387</v>
      </c>
      <c r="BA286">
        <v>0.72910958904109591</v>
      </c>
      <c r="BB286">
        <v>0</v>
      </c>
      <c r="BC286">
        <v>0</v>
      </c>
      <c r="BD286">
        <v>2373</v>
      </c>
      <c r="BE286">
        <v>0.27089041095890409</v>
      </c>
      <c r="BF286">
        <v>6387</v>
      </c>
      <c r="BG286">
        <v>0.72910958904109591</v>
      </c>
      <c r="BH286">
        <v>1929.34</v>
      </c>
      <c r="BI286">
        <v>517.41999999999996</v>
      </c>
      <c r="BJ286">
        <v>2102.54</v>
      </c>
      <c r="BK286">
        <v>30.353140936670631</v>
      </c>
      <c r="BL286">
        <v>58.34</v>
      </c>
      <c r="BM286">
        <v>83.35</v>
      </c>
      <c r="BN286">
        <v>13.46</v>
      </c>
    </row>
    <row r="287" spans="1:66" x14ac:dyDescent="0.3">
      <c r="A287" t="s">
        <v>5</v>
      </c>
      <c r="B287" t="s">
        <v>43</v>
      </c>
      <c r="C287" t="s">
        <v>170</v>
      </c>
      <c r="D287" t="s">
        <v>132</v>
      </c>
      <c r="E287" t="s">
        <v>64</v>
      </c>
      <c r="F287" t="s">
        <v>162</v>
      </c>
      <c r="G287" t="s">
        <v>140</v>
      </c>
      <c r="H287" t="s">
        <v>139</v>
      </c>
      <c r="K287">
        <v>8760</v>
      </c>
      <c r="L287">
        <v>24.01</v>
      </c>
      <c r="M287">
        <v>24.01</v>
      </c>
      <c r="N287">
        <v>22.1</v>
      </c>
      <c r="O287">
        <v>22.1</v>
      </c>
      <c r="P287">
        <v>26.56</v>
      </c>
      <c r="Q287">
        <v>26.56</v>
      </c>
      <c r="R287">
        <v>21.38</v>
      </c>
      <c r="S287">
        <v>21.38</v>
      </c>
      <c r="T287">
        <v>25.28</v>
      </c>
      <c r="U287">
        <v>25.28</v>
      </c>
      <c r="V287">
        <v>21.74</v>
      </c>
      <c r="W287">
        <v>21.74</v>
      </c>
      <c r="X287">
        <v>0</v>
      </c>
      <c r="Y287">
        <v>0</v>
      </c>
      <c r="Z287">
        <v>8760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8760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8760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8760</v>
      </c>
      <c r="AU287">
        <v>1</v>
      </c>
      <c r="AV287">
        <v>0</v>
      </c>
      <c r="AW287">
        <v>0</v>
      </c>
      <c r="AX287">
        <v>2362</v>
      </c>
      <c r="AY287">
        <v>0.26963470319634703</v>
      </c>
      <c r="AZ287">
        <v>6398</v>
      </c>
      <c r="BA287">
        <v>0.73036529680365292</v>
      </c>
      <c r="BB287">
        <v>0</v>
      </c>
      <c r="BC287">
        <v>0</v>
      </c>
      <c r="BD287">
        <v>2362</v>
      </c>
      <c r="BE287">
        <v>0.26963470319634703</v>
      </c>
      <c r="BF287">
        <v>6398</v>
      </c>
      <c r="BG287">
        <v>0.73036529680365292</v>
      </c>
      <c r="BH287">
        <v>1945.47</v>
      </c>
      <c r="BI287">
        <v>522.29</v>
      </c>
      <c r="BJ287">
        <v>2127.65</v>
      </c>
      <c r="BK287">
        <v>30.302980557300859</v>
      </c>
      <c r="BL287">
        <v>58.98</v>
      </c>
      <c r="BM287">
        <v>82.97</v>
      </c>
      <c r="BN287">
        <v>13.5</v>
      </c>
    </row>
    <row r="288" spans="1:66" x14ac:dyDescent="0.3">
      <c r="A288" t="s">
        <v>5</v>
      </c>
      <c r="B288" t="s">
        <v>43</v>
      </c>
      <c r="C288" t="s">
        <v>170</v>
      </c>
      <c r="D288" t="s">
        <v>132</v>
      </c>
      <c r="E288" t="s">
        <v>65</v>
      </c>
      <c r="F288" t="s">
        <v>162</v>
      </c>
      <c r="G288" t="s">
        <v>140</v>
      </c>
      <c r="H288" t="s">
        <v>139</v>
      </c>
      <c r="K288">
        <v>8760</v>
      </c>
      <c r="L288">
        <v>24.01</v>
      </c>
      <c r="M288">
        <v>24.01</v>
      </c>
      <c r="N288">
        <v>22.08</v>
      </c>
      <c r="O288">
        <v>22.08</v>
      </c>
      <c r="P288">
        <v>27.24</v>
      </c>
      <c r="Q288">
        <v>27.24</v>
      </c>
      <c r="R288">
        <v>21.42</v>
      </c>
      <c r="S288">
        <v>21.42</v>
      </c>
      <c r="T288">
        <v>25.62</v>
      </c>
      <c r="U288">
        <v>25.62</v>
      </c>
      <c r="V288">
        <v>21.75</v>
      </c>
      <c r="W288">
        <v>21.75</v>
      </c>
      <c r="X288">
        <v>0</v>
      </c>
      <c r="Y288">
        <v>0</v>
      </c>
      <c r="Z288">
        <v>8760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8760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8760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8760</v>
      </c>
      <c r="AU288">
        <v>1</v>
      </c>
      <c r="AV288">
        <v>0</v>
      </c>
      <c r="AW288">
        <v>0</v>
      </c>
      <c r="AX288">
        <v>2491</v>
      </c>
      <c r="AY288">
        <v>0.28436073059360728</v>
      </c>
      <c r="AZ288">
        <v>6269</v>
      </c>
      <c r="BA288">
        <v>0.71563926940639266</v>
      </c>
      <c r="BB288">
        <v>0</v>
      </c>
      <c r="BC288">
        <v>0</v>
      </c>
      <c r="BD288">
        <v>2491</v>
      </c>
      <c r="BE288">
        <v>0.28436073059360728</v>
      </c>
      <c r="BF288">
        <v>6269</v>
      </c>
      <c r="BG288">
        <v>0.71563926940639266</v>
      </c>
      <c r="BH288">
        <v>3317.54</v>
      </c>
      <c r="BI288">
        <v>801.02</v>
      </c>
      <c r="BJ288">
        <v>3766.89</v>
      </c>
      <c r="BK288">
        <v>30.59000212296834</v>
      </c>
      <c r="BL288">
        <v>93.1</v>
      </c>
      <c r="BM288">
        <v>130.6</v>
      </c>
      <c r="BN288">
        <v>21.4</v>
      </c>
    </row>
    <row r="289" spans="1:66" x14ac:dyDescent="0.3">
      <c r="A289" t="s">
        <v>5</v>
      </c>
      <c r="B289" t="s">
        <v>43</v>
      </c>
      <c r="C289" t="s">
        <v>170</v>
      </c>
      <c r="D289" t="s">
        <v>132</v>
      </c>
      <c r="E289" t="s">
        <v>66</v>
      </c>
      <c r="F289" t="s">
        <v>162</v>
      </c>
      <c r="G289" t="s">
        <v>140</v>
      </c>
      <c r="H289" t="s">
        <v>139</v>
      </c>
      <c r="K289">
        <v>8760</v>
      </c>
      <c r="L289">
        <v>24.04</v>
      </c>
      <c r="M289">
        <v>24.04</v>
      </c>
      <c r="N289">
        <v>22.05</v>
      </c>
      <c r="O289">
        <v>22.05</v>
      </c>
      <c r="P289">
        <v>24.77</v>
      </c>
      <c r="Q289">
        <v>24.77</v>
      </c>
      <c r="R289">
        <v>21.28</v>
      </c>
      <c r="S289">
        <v>21.28</v>
      </c>
      <c r="T289">
        <v>24.38</v>
      </c>
      <c r="U289">
        <v>24.38</v>
      </c>
      <c r="V289">
        <v>21.67</v>
      </c>
      <c r="W289">
        <v>21.67</v>
      </c>
      <c r="X289">
        <v>0</v>
      </c>
      <c r="Y289">
        <v>0</v>
      </c>
      <c r="Z289">
        <v>8760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8760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8760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8760</v>
      </c>
      <c r="AU289">
        <v>1</v>
      </c>
      <c r="AV289">
        <v>0</v>
      </c>
      <c r="AW289">
        <v>0</v>
      </c>
      <c r="AX289">
        <v>2355</v>
      </c>
      <c r="AY289">
        <v>0.26883561643835618</v>
      </c>
      <c r="AZ289">
        <v>6405</v>
      </c>
      <c r="BA289">
        <v>0.73116438356164382</v>
      </c>
      <c r="BB289">
        <v>0</v>
      </c>
      <c r="BC289">
        <v>0</v>
      </c>
      <c r="BD289">
        <v>2355</v>
      </c>
      <c r="BE289">
        <v>0.26883561643835618</v>
      </c>
      <c r="BF289">
        <v>6405</v>
      </c>
      <c r="BG289">
        <v>0.73116438356164382</v>
      </c>
      <c r="BH289">
        <v>0</v>
      </c>
      <c r="BI289">
        <v>0</v>
      </c>
      <c r="BJ289">
        <v>0</v>
      </c>
      <c r="BL289">
        <v>15.66</v>
      </c>
      <c r="BM289">
        <v>23.62</v>
      </c>
      <c r="BN289">
        <v>3.71</v>
      </c>
    </row>
    <row r="290" spans="1:66" x14ac:dyDescent="0.3">
      <c r="A290" t="s">
        <v>6</v>
      </c>
      <c r="B290" t="s">
        <v>44</v>
      </c>
      <c r="C290" t="s">
        <v>44</v>
      </c>
      <c r="D290" t="s">
        <v>132</v>
      </c>
      <c r="E290" t="s">
        <v>53</v>
      </c>
      <c r="F290" t="s">
        <v>171</v>
      </c>
      <c r="G290" t="s">
        <v>134</v>
      </c>
      <c r="H290" t="s">
        <v>135</v>
      </c>
      <c r="K290">
        <v>2920</v>
      </c>
      <c r="L290">
        <v>31.97</v>
      </c>
      <c r="M290">
        <v>31.97</v>
      </c>
      <c r="N290">
        <v>22.23</v>
      </c>
      <c r="O290">
        <v>20.45</v>
      </c>
      <c r="P290">
        <v>32</v>
      </c>
      <c r="Q290">
        <v>32</v>
      </c>
      <c r="R290">
        <v>22.18</v>
      </c>
      <c r="S290">
        <v>20.41</v>
      </c>
      <c r="T290">
        <v>31.54</v>
      </c>
      <c r="U290">
        <v>31.54</v>
      </c>
      <c r="V290">
        <v>22.21</v>
      </c>
      <c r="W290">
        <v>20.43</v>
      </c>
      <c r="X290">
        <v>394</v>
      </c>
      <c r="Y290">
        <v>0.1349315068493151</v>
      </c>
      <c r="Z290">
        <v>1797</v>
      </c>
      <c r="AA290">
        <v>0.61541095890410957</v>
      </c>
      <c r="AB290">
        <v>729</v>
      </c>
      <c r="AC290">
        <v>0.2496575342465753</v>
      </c>
      <c r="AD290">
        <v>639</v>
      </c>
      <c r="AE290">
        <v>7.294520547945206E-2</v>
      </c>
      <c r="AF290">
        <v>5883</v>
      </c>
      <c r="AG290">
        <v>0.67157534246575346</v>
      </c>
      <c r="AH290">
        <v>2238</v>
      </c>
      <c r="AI290">
        <v>0.2554794520547945</v>
      </c>
      <c r="AJ290">
        <v>468</v>
      </c>
      <c r="AK290">
        <v>0.16027397260273971</v>
      </c>
      <c r="AL290">
        <v>333</v>
      </c>
      <c r="AM290">
        <v>0.114041095890411</v>
      </c>
      <c r="AN290">
        <v>2119</v>
      </c>
      <c r="AO290">
        <v>0.72568493150684932</v>
      </c>
      <c r="AP290">
        <v>754</v>
      </c>
      <c r="AQ290">
        <v>8.6073059360730592E-2</v>
      </c>
      <c r="AR290">
        <v>2279</v>
      </c>
      <c r="AS290">
        <v>0.26015981735159821</v>
      </c>
      <c r="AT290">
        <v>5727</v>
      </c>
      <c r="AU290">
        <v>0.65376712328767128</v>
      </c>
      <c r="AV290">
        <v>200</v>
      </c>
      <c r="AW290">
        <v>6.8493150684931503E-2</v>
      </c>
      <c r="AX290">
        <v>1052</v>
      </c>
      <c r="AY290">
        <v>0.36027397260273969</v>
      </c>
      <c r="AZ290">
        <v>7508</v>
      </c>
      <c r="BA290">
        <v>0.85707762557077627</v>
      </c>
      <c r="BB290">
        <v>296</v>
      </c>
      <c r="BC290">
        <v>3.3789954337899553E-2</v>
      </c>
      <c r="BD290">
        <v>5161</v>
      </c>
      <c r="BE290">
        <v>0.58915525114155254</v>
      </c>
      <c r="BF290">
        <v>3303</v>
      </c>
      <c r="BG290">
        <v>0.37705479452054802</v>
      </c>
      <c r="BH290">
        <v>5678.6</v>
      </c>
      <c r="BI290">
        <v>1208.56</v>
      </c>
      <c r="BJ290">
        <v>2356.71</v>
      </c>
      <c r="BK290">
        <v>54.319492075712198</v>
      </c>
      <c r="BL290">
        <v>0</v>
      </c>
      <c r="BM290">
        <v>0</v>
      </c>
      <c r="BN290">
        <v>0</v>
      </c>
    </row>
    <row r="291" spans="1:66" x14ac:dyDescent="0.3">
      <c r="A291" t="s">
        <v>6</v>
      </c>
      <c r="B291" t="s">
        <v>44</v>
      </c>
      <c r="C291" t="s">
        <v>44</v>
      </c>
      <c r="D291" t="s">
        <v>132</v>
      </c>
      <c r="E291" t="s">
        <v>54</v>
      </c>
      <c r="F291" t="s">
        <v>171</v>
      </c>
      <c r="G291" t="s">
        <v>134</v>
      </c>
      <c r="H291" t="s">
        <v>135</v>
      </c>
      <c r="K291">
        <v>2920</v>
      </c>
      <c r="L291">
        <v>30.99</v>
      </c>
      <c r="M291">
        <v>30.99</v>
      </c>
      <c r="N291">
        <v>22.06</v>
      </c>
      <c r="O291">
        <v>20.95</v>
      </c>
      <c r="P291">
        <v>28.06</v>
      </c>
      <c r="Q291">
        <v>28.06</v>
      </c>
      <c r="R291">
        <v>21.66</v>
      </c>
      <c r="S291">
        <v>20.59</v>
      </c>
      <c r="T291">
        <v>29.4</v>
      </c>
      <c r="U291">
        <v>29.4</v>
      </c>
      <c r="V291">
        <v>21.86</v>
      </c>
      <c r="W291">
        <v>20.77</v>
      </c>
      <c r="X291">
        <v>91</v>
      </c>
      <c r="Y291">
        <v>3.1164383561643839E-2</v>
      </c>
      <c r="Z291">
        <v>1976</v>
      </c>
      <c r="AA291">
        <v>0.67671232876712328</v>
      </c>
      <c r="AB291">
        <v>853</v>
      </c>
      <c r="AC291">
        <v>0.29212328767123291</v>
      </c>
      <c r="AD291">
        <v>166</v>
      </c>
      <c r="AE291">
        <v>1.894977168949772E-2</v>
      </c>
      <c r="AF291">
        <v>5770</v>
      </c>
      <c r="AG291">
        <v>0.658675799086758</v>
      </c>
      <c r="AH291">
        <v>2824</v>
      </c>
      <c r="AI291">
        <v>0.32237442922374432</v>
      </c>
      <c r="AJ291">
        <v>119</v>
      </c>
      <c r="AK291">
        <v>4.0753424657534253E-2</v>
      </c>
      <c r="AL291">
        <v>120</v>
      </c>
      <c r="AM291">
        <v>4.1095890410958902E-2</v>
      </c>
      <c r="AN291">
        <v>2681</v>
      </c>
      <c r="AO291">
        <v>0.91815068493150687</v>
      </c>
      <c r="AP291">
        <v>125</v>
      </c>
      <c r="AQ291">
        <v>1.426940639269406E-2</v>
      </c>
      <c r="AR291">
        <v>1105</v>
      </c>
      <c r="AS291">
        <v>0.12614155251141551</v>
      </c>
      <c r="AT291">
        <v>7530</v>
      </c>
      <c r="AU291">
        <v>0.8595890410958904</v>
      </c>
      <c r="AV291">
        <v>10</v>
      </c>
      <c r="AW291">
        <v>3.4246575342465752E-3</v>
      </c>
      <c r="AX291">
        <v>999</v>
      </c>
      <c r="AY291">
        <v>0.3421232876712329</v>
      </c>
      <c r="AZ291">
        <v>7751</v>
      </c>
      <c r="BA291">
        <v>0.88481735159817354</v>
      </c>
      <c r="BB291">
        <v>10</v>
      </c>
      <c r="BC291">
        <v>1.1415525114155251E-3</v>
      </c>
      <c r="BD291">
        <v>4293</v>
      </c>
      <c r="BE291">
        <v>0.49006849315068501</v>
      </c>
      <c r="BF291">
        <v>4457</v>
      </c>
      <c r="BG291">
        <v>0.50878995433789953</v>
      </c>
      <c r="BH291">
        <v>820.79</v>
      </c>
      <c r="BI291">
        <v>679.87</v>
      </c>
      <c r="BJ291">
        <v>348.37</v>
      </c>
      <c r="BK291">
        <v>33.66049493130933</v>
      </c>
      <c r="BL291">
        <v>0</v>
      </c>
      <c r="BM291">
        <v>0</v>
      </c>
      <c r="BN291">
        <v>0</v>
      </c>
    </row>
    <row r="292" spans="1:66" x14ac:dyDescent="0.3">
      <c r="A292" t="s">
        <v>6</v>
      </c>
      <c r="B292" t="s">
        <v>44</v>
      </c>
      <c r="C292" t="s">
        <v>44</v>
      </c>
      <c r="D292" t="s">
        <v>132</v>
      </c>
      <c r="E292" t="s">
        <v>57</v>
      </c>
      <c r="F292" t="s">
        <v>171</v>
      </c>
      <c r="G292" t="s">
        <v>134</v>
      </c>
      <c r="H292" t="s">
        <v>135</v>
      </c>
      <c r="K292">
        <v>2920</v>
      </c>
      <c r="L292">
        <v>30.89</v>
      </c>
      <c r="M292">
        <v>30.89</v>
      </c>
      <c r="N292">
        <v>22.13</v>
      </c>
      <c r="O292">
        <v>20.99</v>
      </c>
      <c r="P292">
        <v>31.06</v>
      </c>
      <c r="Q292">
        <v>31.06</v>
      </c>
      <c r="R292">
        <v>22.72</v>
      </c>
      <c r="S292">
        <v>21.18</v>
      </c>
      <c r="T292">
        <v>30.94</v>
      </c>
      <c r="U292">
        <v>30.94</v>
      </c>
      <c r="V292">
        <v>22.42</v>
      </c>
      <c r="W292">
        <v>21.09</v>
      </c>
      <c r="X292">
        <v>173</v>
      </c>
      <c r="Y292">
        <v>5.9246575342465753E-2</v>
      </c>
      <c r="Z292">
        <v>1758</v>
      </c>
      <c r="AA292">
        <v>0.602054794520548</v>
      </c>
      <c r="AB292">
        <v>989</v>
      </c>
      <c r="AC292">
        <v>0.33869863013698631</v>
      </c>
      <c r="AD292">
        <v>257</v>
      </c>
      <c r="AE292">
        <v>2.9337899543378999E-2</v>
      </c>
      <c r="AF292">
        <v>5453</v>
      </c>
      <c r="AG292">
        <v>0.62248858447488586</v>
      </c>
      <c r="AH292">
        <v>3050</v>
      </c>
      <c r="AI292">
        <v>0.34817351598173518</v>
      </c>
      <c r="AJ292">
        <v>242</v>
      </c>
      <c r="AK292">
        <v>8.287671232876713E-2</v>
      </c>
      <c r="AL292">
        <v>86</v>
      </c>
      <c r="AM292">
        <v>2.9452054794520548E-2</v>
      </c>
      <c r="AN292">
        <v>2592</v>
      </c>
      <c r="AO292">
        <v>0.88767123287671235</v>
      </c>
      <c r="AP292">
        <v>252</v>
      </c>
      <c r="AQ292">
        <v>2.8767123287671229E-2</v>
      </c>
      <c r="AR292">
        <v>899</v>
      </c>
      <c r="AS292">
        <v>0.1026255707762557</v>
      </c>
      <c r="AT292">
        <v>7609</v>
      </c>
      <c r="AU292">
        <v>0.86860730593607305</v>
      </c>
      <c r="AV292">
        <v>35</v>
      </c>
      <c r="AW292">
        <v>1.198630136986301E-2</v>
      </c>
      <c r="AX292">
        <v>818</v>
      </c>
      <c r="AY292">
        <v>0.28013698630136991</v>
      </c>
      <c r="AZ292">
        <v>7907</v>
      </c>
      <c r="BA292">
        <v>0.90262557077625571</v>
      </c>
      <c r="BB292">
        <v>35</v>
      </c>
      <c r="BC292">
        <v>3.9954337899543377E-3</v>
      </c>
      <c r="BD292">
        <v>3932</v>
      </c>
      <c r="BE292">
        <v>0.4488584474885845</v>
      </c>
      <c r="BF292">
        <v>4793</v>
      </c>
      <c r="BG292">
        <v>0.54714611872146124</v>
      </c>
      <c r="BH292">
        <v>1908.07</v>
      </c>
      <c r="BI292">
        <v>575.51</v>
      </c>
      <c r="BJ292">
        <v>735.86</v>
      </c>
      <c r="BK292">
        <v>52.576746881063343</v>
      </c>
      <c r="BL292">
        <v>0</v>
      </c>
      <c r="BM292">
        <v>0</v>
      </c>
      <c r="BN292">
        <v>0</v>
      </c>
    </row>
    <row r="293" spans="1:66" x14ac:dyDescent="0.3">
      <c r="A293" t="s">
        <v>6</v>
      </c>
      <c r="B293" t="s">
        <v>44</v>
      </c>
      <c r="C293" t="s">
        <v>44</v>
      </c>
      <c r="D293" t="s">
        <v>132</v>
      </c>
      <c r="E293" t="s">
        <v>60</v>
      </c>
      <c r="F293" t="s">
        <v>171</v>
      </c>
      <c r="G293" t="s">
        <v>134</v>
      </c>
      <c r="H293" t="s">
        <v>135</v>
      </c>
      <c r="K293">
        <v>2920</v>
      </c>
      <c r="L293">
        <v>30.78</v>
      </c>
      <c r="M293">
        <v>30.78</v>
      </c>
      <c r="N293">
        <v>22.15</v>
      </c>
      <c r="O293">
        <v>21.01</v>
      </c>
      <c r="P293">
        <v>31.31</v>
      </c>
      <c r="Q293">
        <v>31.31</v>
      </c>
      <c r="R293">
        <v>22.81</v>
      </c>
      <c r="S293">
        <v>21.2</v>
      </c>
      <c r="T293">
        <v>31.04</v>
      </c>
      <c r="U293">
        <v>31.04</v>
      </c>
      <c r="V293">
        <v>22.48</v>
      </c>
      <c r="W293">
        <v>21.1</v>
      </c>
      <c r="X293">
        <v>2060</v>
      </c>
      <c r="Y293">
        <v>0.70547945205479456</v>
      </c>
      <c r="Z293">
        <v>0</v>
      </c>
      <c r="AA293">
        <v>0</v>
      </c>
      <c r="AB293">
        <v>860</v>
      </c>
      <c r="AC293">
        <v>0.29452054794520549</v>
      </c>
      <c r="AD293">
        <v>6313</v>
      </c>
      <c r="AE293">
        <v>0.72066210045662105</v>
      </c>
      <c r="AF293">
        <v>12</v>
      </c>
      <c r="AG293">
        <v>1.3698630136986299E-3</v>
      </c>
      <c r="AH293">
        <v>2435</v>
      </c>
      <c r="AI293">
        <v>0.27796803652968038</v>
      </c>
      <c r="AJ293">
        <v>254</v>
      </c>
      <c r="AK293">
        <v>8.6986301369863017E-2</v>
      </c>
      <c r="AL293">
        <v>87</v>
      </c>
      <c r="AM293">
        <v>2.9794520547945201E-2</v>
      </c>
      <c r="AN293">
        <v>2579</v>
      </c>
      <c r="AO293">
        <v>0.88321917808219175</v>
      </c>
      <c r="AP293">
        <v>264</v>
      </c>
      <c r="AQ293">
        <v>3.0136986301369861E-2</v>
      </c>
      <c r="AR293">
        <v>904</v>
      </c>
      <c r="AS293">
        <v>0.1031963470319635</v>
      </c>
      <c r="AT293">
        <v>7592</v>
      </c>
      <c r="AU293">
        <v>0.8666666666666667</v>
      </c>
      <c r="AV293">
        <v>34</v>
      </c>
      <c r="AW293">
        <v>1.164383561643836E-2</v>
      </c>
      <c r="AX293">
        <v>787</v>
      </c>
      <c r="AY293">
        <v>0.26952054794520552</v>
      </c>
      <c r="AZ293">
        <v>7939</v>
      </c>
      <c r="BA293">
        <v>0.90627853881278542</v>
      </c>
      <c r="BB293">
        <v>34</v>
      </c>
      <c r="BC293">
        <v>3.8812785388127849E-3</v>
      </c>
      <c r="BD293">
        <v>3916</v>
      </c>
      <c r="BE293">
        <v>0.44703196347031959</v>
      </c>
      <c r="BF293">
        <v>4810</v>
      </c>
      <c r="BG293">
        <v>0.54908675799086759</v>
      </c>
      <c r="BH293">
        <v>1926.66</v>
      </c>
      <c r="BI293">
        <v>601.47</v>
      </c>
      <c r="BJ293">
        <v>757.82</v>
      </c>
      <c r="BK293">
        <v>52.758795076493051</v>
      </c>
      <c r="BL293">
        <v>0</v>
      </c>
      <c r="BM293">
        <v>0</v>
      </c>
      <c r="BN293">
        <v>0</v>
      </c>
    </row>
    <row r="294" spans="1:66" x14ac:dyDescent="0.3">
      <c r="A294" t="s">
        <v>6</v>
      </c>
      <c r="B294" t="s">
        <v>44</v>
      </c>
      <c r="C294" t="s">
        <v>44</v>
      </c>
      <c r="D294" t="s">
        <v>132</v>
      </c>
      <c r="E294" t="s">
        <v>61</v>
      </c>
      <c r="F294" t="s">
        <v>171</v>
      </c>
      <c r="G294" t="s">
        <v>134</v>
      </c>
      <c r="H294" t="s">
        <v>135</v>
      </c>
      <c r="K294">
        <v>3650</v>
      </c>
      <c r="L294">
        <v>27.12</v>
      </c>
      <c r="M294">
        <v>29.23</v>
      </c>
      <c r="N294">
        <v>19.940000000000001</v>
      </c>
      <c r="O294">
        <v>20.81</v>
      </c>
      <c r="P294">
        <v>26.19</v>
      </c>
      <c r="Q294">
        <v>28.58</v>
      </c>
      <c r="R294">
        <v>20.45</v>
      </c>
      <c r="S294">
        <v>20.95</v>
      </c>
      <c r="T294">
        <v>26.66</v>
      </c>
      <c r="U294">
        <v>28.91</v>
      </c>
      <c r="V294">
        <v>20.2</v>
      </c>
      <c r="W294">
        <v>20.88</v>
      </c>
      <c r="X294">
        <v>0</v>
      </c>
      <c r="Y294">
        <v>0</v>
      </c>
      <c r="Z294">
        <v>3617</v>
      </c>
      <c r="AA294">
        <v>0.99095890410958909</v>
      </c>
      <c r="AB294">
        <v>33</v>
      </c>
      <c r="AC294">
        <v>9.0410958904109592E-3</v>
      </c>
      <c r="AD294">
        <v>0</v>
      </c>
      <c r="AE294">
        <v>0</v>
      </c>
      <c r="AF294">
        <v>8695</v>
      </c>
      <c r="AG294">
        <v>0.99257990867579904</v>
      </c>
      <c r="AH294">
        <v>65</v>
      </c>
      <c r="AI294">
        <v>7.4200913242009128E-3</v>
      </c>
      <c r="AJ294">
        <v>2</v>
      </c>
      <c r="AK294">
        <v>5.4794520547945202E-4</v>
      </c>
      <c r="AL294">
        <v>338</v>
      </c>
      <c r="AM294">
        <v>9.2602739726027394E-2</v>
      </c>
      <c r="AN294">
        <v>3310</v>
      </c>
      <c r="AO294">
        <v>0.9068493150684932</v>
      </c>
      <c r="AP294">
        <v>86</v>
      </c>
      <c r="AQ294">
        <v>9.8173515981735161E-3</v>
      </c>
      <c r="AR294">
        <v>776</v>
      </c>
      <c r="AS294">
        <v>8.8584474885844755E-2</v>
      </c>
      <c r="AT294">
        <v>7898</v>
      </c>
      <c r="AU294">
        <v>0.9015981735159817</v>
      </c>
      <c r="AV294">
        <v>0</v>
      </c>
      <c r="AW294">
        <v>0</v>
      </c>
      <c r="AX294">
        <v>2305</v>
      </c>
      <c r="AY294">
        <v>0.63150684931506851</v>
      </c>
      <c r="AZ294">
        <v>6455</v>
      </c>
      <c r="BA294">
        <v>0.73687214611872143</v>
      </c>
      <c r="BB294">
        <v>4</v>
      </c>
      <c r="BC294">
        <v>4.5662100456620998E-4</v>
      </c>
      <c r="BD294">
        <v>4130</v>
      </c>
      <c r="BE294">
        <v>0.47146118721461189</v>
      </c>
      <c r="BF294">
        <v>4626</v>
      </c>
      <c r="BG294">
        <v>0.52808219178082194</v>
      </c>
      <c r="BH294">
        <v>1697.81</v>
      </c>
      <c r="BI294">
        <v>501.42</v>
      </c>
      <c r="BJ294">
        <v>657.42</v>
      </c>
      <c r="BK294">
        <v>51.829308173480086</v>
      </c>
      <c r="BL294">
        <v>0</v>
      </c>
      <c r="BM294">
        <v>0</v>
      </c>
      <c r="BN294">
        <v>0</v>
      </c>
    </row>
    <row r="295" spans="1:66" x14ac:dyDescent="0.3">
      <c r="A295" t="s">
        <v>6</v>
      </c>
      <c r="B295" t="s">
        <v>44</v>
      </c>
      <c r="C295" t="s">
        <v>44</v>
      </c>
      <c r="D295" t="s">
        <v>132</v>
      </c>
      <c r="E295" t="s">
        <v>64</v>
      </c>
      <c r="F295" t="s">
        <v>171</v>
      </c>
      <c r="G295" t="s">
        <v>134</v>
      </c>
      <c r="H295" t="s">
        <v>135</v>
      </c>
      <c r="K295">
        <v>3650</v>
      </c>
      <c r="L295">
        <v>27.12</v>
      </c>
      <c r="M295">
        <v>29.24</v>
      </c>
      <c r="N295">
        <v>19.940000000000001</v>
      </c>
      <c r="O295">
        <v>20.81</v>
      </c>
      <c r="P295">
        <v>26.18</v>
      </c>
      <c r="Q295">
        <v>28.58</v>
      </c>
      <c r="R295">
        <v>20.45</v>
      </c>
      <c r="S295">
        <v>20.95</v>
      </c>
      <c r="T295">
        <v>26.65</v>
      </c>
      <c r="U295">
        <v>28.91</v>
      </c>
      <c r="V295">
        <v>20.190000000000001</v>
      </c>
      <c r="W295">
        <v>20.88</v>
      </c>
      <c r="X295">
        <v>0</v>
      </c>
      <c r="Y295">
        <v>0</v>
      </c>
      <c r="Z295">
        <v>3617</v>
      </c>
      <c r="AA295">
        <v>0.99095890410958909</v>
      </c>
      <c r="AB295">
        <v>33</v>
      </c>
      <c r="AC295">
        <v>9.0410958904109592E-3</v>
      </c>
      <c r="AD295">
        <v>0</v>
      </c>
      <c r="AE295">
        <v>0</v>
      </c>
      <c r="AF295">
        <v>8694</v>
      </c>
      <c r="AG295">
        <v>0.99246575342465748</v>
      </c>
      <c r="AH295">
        <v>66</v>
      </c>
      <c r="AI295">
        <v>7.534246575342466E-3</v>
      </c>
      <c r="AJ295">
        <v>2</v>
      </c>
      <c r="AK295">
        <v>5.4794520547945202E-4</v>
      </c>
      <c r="AL295">
        <v>342</v>
      </c>
      <c r="AM295">
        <v>9.3698630136986302E-2</v>
      </c>
      <c r="AN295">
        <v>3306</v>
      </c>
      <c r="AO295">
        <v>0.90575342465753428</v>
      </c>
      <c r="AP295">
        <v>86</v>
      </c>
      <c r="AQ295">
        <v>9.8173515981735161E-3</v>
      </c>
      <c r="AR295">
        <v>788</v>
      </c>
      <c r="AS295">
        <v>8.995433789954338E-2</v>
      </c>
      <c r="AT295">
        <v>7886</v>
      </c>
      <c r="AU295">
        <v>0.90022831050228314</v>
      </c>
      <c r="AV295">
        <v>0</v>
      </c>
      <c r="AW295">
        <v>0</v>
      </c>
      <c r="AX295">
        <v>2301</v>
      </c>
      <c r="AY295">
        <v>0.63041095890410959</v>
      </c>
      <c r="AZ295">
        <v>6459</v>
      </c>
      <c r="BA295">
        <v>0.73732876712328765</v>
      </c>
      <c r="BB295">
        <v>3</v>
      </c>
      <c r="BC295">
        <v>3.4246575342465748E-4</v>
      </c>
      <c r="BD295">
        <v>4128</v>
      </c>
      <c r="BE295">
        <v>0.47123287671232877</v>
      </c>
      <c r="BF295">
        <v>4629</v>
      </c>
      <c r="BG295">
        <v>0.52842465753424661</v>
      </c>
      <c r="BH295">
        <v>1700.59</v>
      </c>
      <c r="BI295">
        <v>505.75</v>
      </c>
      <c r="BJ295">
        <v>660.71</v>
      </c>
      <c r="BK295">
        <v>51.816754933112577</v>
      </c>
      <c r="BL295">
        <v>0</v>
      </c>
      <c r="BM295">
        <v>0</v>
      </c>
      <c r="BN295">
        <v>0</v>
      </c>
    </row>
    <row r="296" spans="1:66" x14ac:dyDescent="0.3">
      <c r="A296" t="s">
        <v>6</v>
      </c>
      <c r="B296" t="s">
        <v>44</v>
      </c>
      <c r="C296" t="s">
        <v>44</v>
      </c>
      <c r="D296" t="s">
        <v>132</v>
      </c>
      <c r="E296" t="s">
        <v>65</v>
      </c>
      <c r="F296" t="s">
        <v>171</v>
      </c>
      <c r="G296" t="s">
        <v>134</v>
      </c>
      <c r="H296" t="s">
        <v>135</v>
      </c>
      <c r="K296">
        <v>3650</v>
      </c>
      <c r="L296">
        <v>27.13</v>
      </c>
      <c r="M296">
        <v>29.45</v>
      </c>
      <c r="N296">
        <v>19.71</v>
      </c>
      <c r="O296">
        <v>20.9</v>
      </c>
      <c r="P296">
        <v>26.34</v>
      </c>
      <c r="Q296">
        <v>29.75</v>
      </c>
      <c r="R296">
        <v>20.13</v>
      </c>
      <c r="S296">
        <v>21.12</v>
      </c>
      <c r="T296">
        <v>26.74</v>
      </c>
      <c r="U296">
        <v>29.53</v>
      </c>
      <c r="V296">
        <v>19.920000000000002</v>
      </c>
      <c r="W296">
        <v>21.01</v>
      </c>
      <c r="X296">
        <v>0</v>
      </c>
      <c r="Y296">
        <v>0</v>
      </c>
      <c r="Z296">
        <v>3621</v>
      </c>
      <c r="AA296">
        <v>0.9920547945205479</v>
      </c>
      <c r="AB296">
        <v>29</v>
      </c>
      <c r="AC296">
        <v>7.9452054794520548E-3</v>
      </c>
      <c r="AD296">
        <v>3</v>
      </c>
      <c r="AE296">
        <v>3.4246575342465748E-4</v>
      </c>
      <c r="AF296">
        <v>8633</v>
      </c>
      <c r="AG296">
        <v>0.98550228310502286</v>
      </c>
      <c r="AH296">
        <v>124</v>
      </c>
      <c r="AI296">
        <v>1.415525114155251E-2</v>
      </c>
      <c r="AJ296">
        <v>3</v>
      </c>
      <c r="AK296">
        <v>8.2191780821917813E-4</v>
      </c>
      <c r="AL296">
        <v>501</v>
      </c>
      <c r="AM296">
        <v>0.13726027397260271</v>
      </c>
      <c r="AN296">
        <v>3146</v>
      </c>
      <c r="AO296">
        <v>0.86191780821917807</v>
      </c>
      <c r="AP296">
        <v>208</v>
      </c>
      <c r="AQ296">
        <v>2.374429223744292E-2</v>
      </c>
      <c r="AR296">
        <v>910</v>
      </c>
      <c r="AS296">
        <v>0.10388127853881279</v>
      </c>
      <c r="AT296">
        <v>7642</v>
      </c>
      <c r="AU296">
        <v>0.87237442922374431</v>
      </c>
      <c r="AV296">
        <v>0</v>
      </c>
      <c r="AW296">
        <v>0</v>
      </c>
      <c r="AX296">
        <v>2478</v>
      </c>
      <c r="AY296">
        <v>0.67890410958904113</v>
      </c>
      <c r="AZ296">
        <v>6282</v>
      </c>
      <c r="BA296">
        <v>0.7171232876712329</v>
      </c>
      <c r="BB296">
        <v>12</v>
      </c>
      <c r="BC296">
        <v>1.3698630136986299E-3</v>
      </c>
      <c r="BD296">
        <v>4020</v>
      </c>
      <c r="BE296">
        <v>0.4589041095890411</v>
      </c>
      <c r="BF296">
        <v>4728</v>
      </c>
      <c r="BG296">
        <v>0.53972602739726028</v>
      </c>
      <c r="BH296">
        <v>2902.95</v>
      </c>
      <c r="BI296">
        <v>768.42</v>
      </c>
      <c r="BJ296">
        <v>1135.8599999999999</v>
      </c>
      <c r="BK296">
        <v>52.428817741136371</v>
      </c>
      <c r="BL296">
        <v>0</v>
      </c>
      <c r="BM296">
        <v>0</v>
      </c>
      <c r="BN296">
        <v>0</v>
      </c>
    </row>
    <row r="297" spans="1:66" x14ac:dyDescent="0.3">
      <c r="A297" t="s">
        <v>6</v>
      </c>
      <c r="B297" t="s">
        <v>44</v>
      </c>
      <c r="C297" t="s">
        <v>44</v>
      </c>
      <c r="D297" t="s">
        <v>132</v>
      </c>
      <c r="E297" t="s">
        <v>66</v>
      </c>
      <c r="F297" t="s">
        <v>171</v>
      </c>
      <c r="G297" t="s">
        <v>134</v>
      </c>
      <c r="H297" t="s">
        <v>135</v>
      </c>
      <c r="K297">
        <v>3650</v>
      </c>
      <c r="L297">
        <v>26.89</v>
      </c>
      <c r="M297">
        <v>27.51</v>
      </c>
      <c r="N297">
        <v>20.77</v>
      </c>
      <c r="O297">
        <v>20.77</v>
      </c>
      <c r="P297">
        <v>25.84</v>
      </c>
      <c r="Q297">
        <v>25.84</v>
      </c>
      <c r="R297">
        <v>20.85</v>
      </c>
      <c r="S297">
        <v>20.76</v>
      </c>
      <c r="T297">
        <v>26.36</v>
      </c>
      <c r="U297">
        <v>26.48</v>
      </c>
      <c r="V297">
        <v>20.81</v>
      </c>
      <c r="W297">
        <v>20.76</v>
      </c>
      <c r="X297">
        <v>0</v>
      </c>
      <c r="Y297">
        <v>0</v>
      </c>
      <c r="Z297">
        <v>3592</v>
      </c>
      <c r="AA297">
        <v>0.98410958904109591</v>
      </c>
      <c r="AB297">
        <v>58</v>
      </c>
      <c r="AC297">
        <v>1.589041095890411E-2</v>
      </c>
      <c r="AD297">
        <v>0</v>
      </c>
      <c r="AE297">
        <v>0</v>
      </c>
      <c r="AF297">
        <v>8702</v>
      </c>
      <c r="AG297">
        <v>0.99337899543378994</v>
      </c>
      <c r="AH297">
        <v>58</v>
      </c>
      <c r="AI297">
        <v>6.6210045662100456E-3</v>
      </c>
      <c r="AJ297">
        <v>4</v>
      </c>
      <c r="AK297">
        <v>1.095890410958904E-3</v>
      </c>
      <c r="AL297">
        <v>112</v>
      </c>
      <c r="AM297">
        <v>3.0684931506849311E-2</v>
      </c>
      <c r="AN297">
        <v>3534</v>
      </c>
      <c r="AO297">
        <v>0.96821917808219182</v>
      </c>
      <c r="AP297">
        <v>8</v>
      </c>
      <c r="AQ297">
        <v>9.1324200913242006E-4</v>
      </c>
      <c r="AR297">
        <v>543</v>
      </c>
      <c r="AS297">
        <v>6.1986301369863023E-2</v>
      </c>
      <c r="AT297">
        <v>8209</v>
      </c>
      <c r="AU297">
        <v>0.93710045662100461</v>
      </c>
      <c r="AV297">
        <v>0</v>
      </c>
      <c r="AW297">
        <v>0</v>
      </c>
      <c r="AX297">
        <v>1754</v>
      </c>
      <c r="AY297">
        <v>0.48054794520547939</v>
      </c>
      <c r="AZ297">
        <v>7006</v>
      </c>
      <c r="BA297">
        <v>0.79977168949771693</v>
      </c>
      <c r="BB297">
        <v>0</v>
      </c>
      <c r="BC297">
        <v>0</v>
      </c>
      <c r="BD297">
        <v>4202</v>
      </c>
      <c r="BE297">
        <v>0.47968036529680358</v>
      </c>
      <c r="BF297">
        <v>4558</v>
      </c>
      <c r="BG297">
        <v>0.52031963470319631</v>
      </c>
      <c r="BH297">
        <v>0</v>
      </c>
      <c r="BI297">
        <v>0</v>
      </c>
      <c r="BJ297">
        <v>0</v>
      </c>
      <c r="BL297">
        <v>0</v>
      </c>
      <c r="BM297">
        <v>0</v>
      </c>
      <c r="BN297">
        <v>0</v>
      </c>
    </row>
    <row r="298" spans="1:66" x14ac:dyDescent="0.3">
      <c r="A298" t="s">
        <v>6</v>
      </c>
      <c r="B298" t="s">
        <v>45</v>
      </c>
      <c r="C298" t="s">
        <v>45</v>
      </c>
      <c r="D298" t="s">
        <v>132</v>
      </c>
      <c r="E298" t="s">
        <v>53</v>
      </c>
      <c r="F298" t="s">
        <v>171</v>
      </c>
      <c r="G298" t="s">
        <v>136</v>
      </c>
      <c r="H298" t="s">
        <v>135</v>
      </c>
      <c r="K298">
        <v>2920</v>
      </c>
      <c r="L298">
        <v>32.090000000000003</v>
      </c>
      <c r="M298">
        <v>32.090000000000003</v>
      </c>
      <c r="N298">
        <v>22.3</v>
      </c>
      <c r="O298">
        <v>20.5</v>
      </c>
      <c r="P298">
        <v>32.4</v>
      </c>
      <c r="Q298">
        <v>32.4</v>
      </c>
      <c r="R298">
        <v>22.55</v>
      </c>
      <c r="S298">
        <v>20.6</v>
      </c>
      <c r="T298">
        <v>31.72</v>
      </c>
      <c r="U298">
        <v>31.72</v>
      </c>
      <c r="V298">
        <v>22.43</v>
      </c>
      <c r="W298">
        <v>20.55</v>
      </c>
      <c r="X298">
        <v>434</v>
      </c>
      <c r="Y298">
        <v>0.1486301369863014</v>
      </c>
      <c r="Z298">
        <v>1738</v>
      </c>
      <c r="AA298">
        <v>0.59520547945205482</v>
      </c>
      <c r="AB298">
        <v>748</v>
      </c>
      <c r="AC298">
        <v>0.25616438356164378</v>
      </c>
      <c r="AD298">
        <v>692</v>
      </c>
      <c r="AE298">
        <v>7.8995433789954342E-2</v>
      </c>
      <c r="AF298">
        <v>5775</v>
      </c>
      <c r="AG298">
        <v>0.65924657534246578</v>
      </c>
      <c r="AH298">
        <v>2293</v>
      </c>
      <c r="AI298">
        <v>0.26175799086757989</v>
      </c>
      <c r="AJ298">
        <v>525</v>
      </c>
      <c r="AK298">
        <v>0.1797945205479452</v>
      </c>
      <c r="AL298">
        <v>306</v>
      </c>
      <c r="AM298">
        <v>0.10479452054794521</v>
      </c>
      <c r="AN298">
        <v>2089</v>
      </c>
      <c r="AO298">
        <v>0.71541095890410955</v>
      </c>
      <c r="AP298">
        <v>828</v>
      </c>
      <c r="AQ298">
        <v>9.452054794520548E-2</v>
      </c>
      <c r="AR298">
        <v>2216</v>
      </c>
      <c r="AS298">
        <v>0.25296803652968042</v>
      </c>
      <c r="AT298">
        <v>5716</v>
      </c>
      <c r="AU298">
        <v>0.65251141552511416</v>
      </c>
      <c r="AV298">
        <v>244</v>
      </c>
      <c r="AW298">
        <v>8.3561643835616442E-2</v>
      </c>
      <c r="AX298">
        <v>996</v>
      </c>
      <c r="AY298">
        <v>0.34109589041095889</v>
      </c>
      <c r="AZ298">
        <v>7520</v>
      </c>
      <c r="BA298">
        <v>0.85844748858447484</v>
      </c>
      <c r="BB298">
        <v>359</v>
      </c>
      <c r="BC298">
        <v>4.0981735159817352E-2</v>
      </c>
      <c r="BD298">
        <v>5044</v>
      </c>
      <c r="BE298">
        <v>0.57579908675799085</v>
      </c>
      <c r="BF298">
        <v>3357</v>
      </c>
      <c r="BG298">
        <v>0.3832191780821918</v>
      </c>
      <c r="BH298">
        <v>9741.7900000000009</v>
      </c>
      <c r="BI298">
        <v>1211.42</v>
      </c>
      <c r="BJ298">
        <v>8366.8700000000008</v>
      </c>
      <c r="BK298">
        <v>48.510716146903107</v>
      </c>
      <c r="BL298">
        <v>0</v>
      </c>
      <c r="BM298">
        <v>0</v>
      </c>
      <c r="BN298">
        <v>0</v>
      </c>
    </row>
    <row r="299" spans="1:66" x14ac:dyDescent="0.3">
      <c r="A299" t="s">
        <v>6</v>
      </c>
      <c r="B299" t="s">
        <v>45</v>
      </c>
      <c r="C299" t="s">
        <v>45</v>
      </c>
      <c r="D299" t="s">
        <v>132</v>
      </c>
      <c r="E299" t="s">
        <v>54</v>
      </c>
      <c r="F299" t="s">
        <v>171</v>
      </c>
      <c r="G299" t="s">
        <v>136</v>
      </c>
      <c r="H299" t="s">
        <v>135</v>
      </c>
      <c r="K299">
        <v>2920</v>
      </c>
      <c r="L299">
        <v>31.18</v>
      </c>
      <c r="M299">
        <v>31.18</v>
      </c>
      <c r="N299">
        <v>22.17</v>
      </c>
      <c r="O299">
        <v>21.04</v>
      </c>
      <c r="P299">
        <v>28.32</v>
      </c>
      <c r="Q299">
        <v>28.32</v>
      </c>
      <c r="R299">
        <v>21.88</v>
      </c>
      <c r="S299">
        <v>20.73</v>
      </c>
      <c r="T299">
        <v>29.63</v>
      </c>
      <c r="U299">
        <v>29.63</v>
      </c>
      <c r="V299">
        <v>22.02</v>
      </c>
      <c r="W299">
        <v>20.88</v>
      </c>
      <c r="X299">
        <v>108</v>
      </c>
      <c r="Y299">
        <v>3.6986301369863007E-2</v>
      </c>
      <c r="Z299">
        <v>1903</v>
      </c>
      <c r="AA299">
        <v>0.65171232876712326</v>
      </c>
      <c r="AB299">
        <v>909</v>
      </c>
      <c r="AC299">
        <v>0.31130136986301371</v>
      </c>
      <c r="AD299">
        <v>192</v>
      </c>
      <c r="AE299">
        <v>2.1917808219178079E-2</v>
      </c>
      <c r="AF299">
        <v>5605</v>
      </c>
      <c r="AG299">
        <v>0.63984018264840181</v>
      </c>
      <c r="AH299">
        <v>2963</v>
      </c>
      <c r="AI299">
        <v>0.33824200913242009</v>
      </c>
      <c r="AJ299">
        <v>159</v>
      </c>
      <c r="AK299">
        <v>5.4452054794520553E-2</v>
      </c>
      <c r="AL299">
        <v>109</v>
      </c>
      <c r="AM299">
        <v>3.7328767123287671E-2</v>
      </c>
      <c r="AN299">
        <v>2652</v>
      </c>
      <c r="AO299">
        <v>0.90821917808219177</v>
      </c>
      <c r="AP299">
        <v>167</v>
      </c>
      <c r="AQ299">
        <v>1.906392694063927E-2</v>
      </c>
      <c r="AR299">
        <v>1046</v>
      </c>
      <c r="AS299">
        <v>0.1194063926940639</v>
      </c>
      <c r="AT299">
        <v>7547</v>
      </c>
      <c r="AU299">
        <v>0.86152968036529676</v>
      </c>
      <c r="AV299">
        <v>13</v>
      </c>
      <c r="AW299">
        <v>4.4520547945205479E-3</v>
      </c>
      <c r="AX299">
        <v>955</v>
      </c>
      <c r="AY299">
        <v>0.32705479452054792</v>
      </c>
      <c r="AZ299">
        <v>7792</v>
      </c>
      <c r="BA299">
        <v>0.88949771689497714</v>
      </c>
      <c r="BB299">
        <v>13</v>
      </c>
      <c r="BC299">
        <v>1.4840182648401829E-3</v>
      </c>
      <c r="BD299">
        <v>4155</v>
      </c>
      <c r="BE299">
        <v>0.47431506849315069</v>
      </c>
      <c r="BF299">
        <v>4592</v>
      </c>
      <c r="BG299">
        <v>0.52420091324200913</v>
      </c>
      <c r="BH299">
        <v>1409.87</v>
      </c>
      <c r="BI299">
        <v>646.13</v>
      </c>
      <c r="BJ299">
        <v>1233.1600000000001</v>
      </c>
      <c r="BK299">
        <v>32.040040490694601</v>
      </c>
      <c r="BL299">
        <v>0</v>
      </c>
      <c r="BM299">
        <v>0</v>
      </c>
      <c r="BN299">
        <v>0</v>
      </c>
    </row>
    <row r="300" spans="1:66" x14ac:dyDescent="0.3">
      <c r="A300" t="s">
        <v>6</v>
      </c>
      <c r="B300" t="s">
        <v>45</v>
      </c>
      <c r="C300" t="s">
        <v>45</v>
      </c>
      <c r="D300" t="s">
        <v>132</v>
      </c>
      <c r="E300" t="s">
        <v>57</v>
      </c>
      <c r="F300" t="s">
        <v>171</v>
      </c>
      <c r="G300" t="s">
        <v>136</v>
      </c>
      <c r="H300" t="s">
        <v>135</v>
      </c>
      <c r="K300">
        <v>2920</v>
      </c>
      <c r="L300">
        <v>31.06</v>
      </c>
      <c r="M300">
        <v>31.06</v>
      </c>
      <c r="N300">
        <v>22.25</v>
      </c>
      <c r="O300">
        <v>21.09</v>
      </c>
      <c r="P300">
        <v>32.22</v>
      </c>
      <c r="Q300">
        <v>32.22</v>
      </c>
      <c r="R300">
        <v>23.28</v>
      </c>
      <c r="S300">
        <v>21.47</v>
      </c>
      <c r="T300">
        <v>31.56</v>
      </c>
      <c r="U300">
        <v>31.56</v>
      </c>
      <c r="V300">
        <v>22.76</v>
      </c>
      <c r="W300">
        <v>21.28</v>
      </c>
      <c r="X300">
        <v>271</v>
      </c>
      <c r="Y300">
        <v>9.2808219178082185E-2</v>
      </c>
      <c r="Z300">
        <v>1595</v>
      </c>
      <c r="AA300">
        <v>0.54623287671232879</v>
      </c>
      <c r="AB300">
        <v>1054</v>
      </c>
      <c r="AC300">
        <v>0.36095890410958897</v>
      </c>
      <c r="AD300">
        <v>372</v>
      </c>
      <c r="AE300">
        <v>4.2465753424657533E-2</v>
      </c>
      <c r="AF300">
        <v>5200</v>
      </c>
      <c r="AG300">
        <v>0.59360730593607303</v>
      </c>
      <c r="AH300">
        <v>3188</v>
      </c>
      <c r="AI300">
        <v>0.36392694063926939</v>
      </c>
      <c r="AJ300">
        <v>365</v>
      </c>
      <c r="AK300">
        <v>0.125</v>
      </c>
      <c r="AL300">
        <v>63</v>
      </c>
      <c r="AM300">
        <v>2.157534246575343E-2</v>
      </c>
      <c r="AN300">
        <v>2492</v>
      </c>
      <c r="AO300">
        <v>0.85342465753424657</v>
      </c>
      <c r="AP300">
        <v>377</v>
      </c>
      <c r="AQ300">
        <v>4.3036529680365303E-2</v>
      </c>
      <c r="AR300">
        <v>823</v>
      </c>
      <c r="AS300">
        <v>9.394977168949771E-2</v>
      </c>
      <c r="AT300">
        <v>7560</v>
      </c>
      <c r="AU300">
        <v>0.86301369863013699</v>
      </c>
      <c r="AV300">
        <v>67</v>
      </c>
      <c r="AW300">
        <v>2.2945205479452051E-2</v>
      </c>
      <c r="AX300">
        <v>709</v>
      </c>
      <c r="AY300">
        <v>0.24280821917808221</v>
      </c>
      <c r="AZ300">
        <v>7984</v>
      </c>
      <c r="BA300">
        <v>0.91141552511415524</v>
      </c>
      <c r="BB300">
        <v>67</v>
      </c>
      <c r="BC300">
        <v>7.6484018264840184E-3</v>
      </c>
      <c r="BD300">
        <v>3719</v>
      </c>
      <c r="BE300">
        <v>0.42454337899543382</v>
      </c>
      <c r="BF300">
        <v>4974</v>
      </c>
      <c r="BG300">
        <v>0.56780821917808222</v>
      </c>
      <c r="BH300">
        <v>3272.63</v>
      </c>
      <c r="BI300">
        <v>571.16</v>
      </c>
      <c r="BJ300">
        <v>2653.8</v>
      </c>
      <c r="BK300">
        <v>47.00598257287966</v>
      </c>
      <c r="BL300">
        <v>0</v>
      </c>
      <c r="BM300">
        <v>0</v>
      </c>
      <c r="BN300">
        <v>0</v>
      </c>
    </row>
    <row r="301" spans="1:66" x14ac:dyDescent="0.3">
      <c r="A301" t="s">
        <v>6</v>
      </c>
      <c r="B301" t="s">
        <v>45</v>
      </c>
      <c r="C301" t="s">
        <v>45</v>
      </c>
      <c r="D301" t="s">
        <v>132</v>
      </c>
      <c r="E301" t="s">
        <v>60</v>
      </c>
      <c r="F301" t="s">
        <v>171</v>
      </c>
      <c r="G301" t="s">
        <v>136</v>
      </c>
      <c r="H301" t="s">
        <v>135</v>
      </c>
      <c r="K301">
        <v>2920</v>
      </c>
      <c r="L301">
        <v>30.89</v>
      </c>
      <c r="M301">
        <v>30.89</v>
      </c>
      <c r="N301">
        <v>22.28</v>
      </c>
      <c r="O301">
        <v>21.1</v>
      </c>
      <c r="P301">
        <v>32.520000000000003</v>
      </c>
      <c r="Q301">
        <v>32.520000000000003</v>
      </c>
      <c r="R301">
        <v>23.41</v>
      </c>
      <c r="S301">
        <v>21.5</v>
      </c>
      <c r="T301">
        <v>31.69</v>
      </c>
      <c r="U301">
        <v>31.69</v>
      </c>
      <c r="V301">
        <v>22.84</v>
      </c>
      <c r="W301">
        <v>21.3</v>
      </c>
      <c r="X301">
        <v>2153</v>
      </c>
      <c r="Y301">
        <v>0.73732876712328765</v>
      </c>
      <c r="Z301">
        <v>0</v>
      </c>
      <c r="AA301">
        <v>0</v>
      </c>
      <c r="AB301">
        <v>767</v>
      </c>
      <c r="AC301">
        <v>0.26267123287671229</v>
      </c>
      <c r="AD301">
        <v>6453</v>
      </c>
      <c r="AE301">
        <v>0.73664383561643831</v>
      </c>
      <c r="AF301">
        <v>10</v>
      </c>
      <c r="AG301">
        <v>1.1415525114155251E-3</v>
      </c>
      <c r="AH301">
        <v>2297</v>
      </c>
      <c r="AI301">
        <v>0.26221461187214612</v>
      </c>
      <c r="AJ301">
        <v>376</v>
      </c>
      <c r="AK301">
        <v>0.1287671232876712</v>
      </c>
      <c r="AL301">
        <v>67</v>
      </c>
      <c r="AM301">
        <v>2.2945205479452051E-2</v>
      </c>
      <c r="AN301">
        <v>2477</v>
      </c>
      <c r="AO301">
        <v>0.84828767123287674</v>
      </c>
      <c r="AP301">
        <v>388</v>
      </c>
      <c r="AQ301">
        <v>4.4292237442922378E-2</v>
      </c>
      <c r="AR301">
        <v>839</v>
      </c>
      <c r="AS301">
        <v>9.5776255707762561E-2</v>
      </c>
      <c r="AT301">
        <v>7533</v>
      </c>
      <c r="AU301">
        <v>0.85993150684931507</v>
      </c>
      <c r="AV301">
        <v>72</v>
      </c>
      <c r="AW301">
        <v>2.4657534246575338E-2</v>
      </c>
      <c r="AX301">
        <v>666</v>
      </c>
      <c r="AY301">
        <v>0.2280821917808219</v>
      </c>
      <c r="AZ301">
        <v>8022</v>
      </c>
      <c r="BA301">
        <v>0.91575342465753429</v>
      </c>
      <c r="BB301">
        <v>72</v>
      </c>
      <c r="BC301">
        <v>8.21917808219178E-3</v>
      </c>
      <c r="BD301">
        <v>3682</v>
      </c>
      <c r="BE301">
        <v>0.42031963470319628</v>
      </c>
      <c r="BF301">
        <v>5006</v>
      </c>
      <c r="BG301">
        <v>0.57146118721461192</v>
      </c>
      <c r="BH301">
        <v>3351.93</v>
      </c>
      <c r="BI301">
        <v>602.65</v>
      </c>
      <c r="BJ301">
        <v>2748.1</v>
      </c>
      <c r="BK301">
        <v>46.989908882080996</v>
      </c>
      <c r="BL301">
        <v>0</v>
      </c>
      <c r="BM301">
        <v>0</v>
      </c>
      <c r="BN301">
        <v>0</v>
      </c>
    </row>
    <row r="302" spans="1:66" x14ac:dyDescent="0.3">
      <c r="A302" t="s">
        <v>6</v>
      </c>
      <c r="B302" t="s">
        <v>45</v>
      </c>
      <c r="C302" t="s">
        <v>45</v>
      </c>
      <c r="D302" t="s">
        <v>132</v>
      </c>
      <c r="E302" t="s">
        <v>61</v>
      </c>
      <c r="F302" t="s">
        <v>171</v>
      </c>
      <c r="G302" t="s">
        <v>136</v>
      </c>
      <c r="H302" t="s">
        <v>135</v>
      </c>
      <c r="K302">
        <v>3650</v>
      </c>
      <c r="L302">
        <v>27.35</v>
      </c>
      <c r="M302">
        <v>29.56</v>
      </c>
      <c r="N302">
        <v>19.98</v>
      </c>
      <c r="O302">
        <v>20.95</v>
      </c>
      <c r="P302">
        <v>26.61</v>
      </c>
      <c r="Q302">
        <v>29.37</v>
      </c>
      <c r="R302">
        <v>20.6</v>
      </c>
      <c r="S302">
        <v>21.21</v>
      </c>
      <c r="T302">
        <v>26.98</v>
      </c>
      <c r="U302">
        <v>29.47</v>
      </c>
      <c r="V302">
        <v>20.29</v>
      </c>
      <c r="W302">
        <v>21.08</v>
      </c>
      <c r="X302">
        <v>0</v>
      </c>
      <c r="Y302">
        <v>0</v>
      </c>
      <c r="Z302">
        <v>3609</v>
      </c>
      <c r="AA302">
        <v>0.98876712328767125</v>
      </c>
      <c r="AB302">
        <v>41</v>
      </c>
      <c r="AC302">
        <v>1.123287671232877E-2</v>
      </c>
      <c r="AD302">
        <v>2</v>
      </c>
      <c r="AE302">
        <v>2.2831050228310499E-4</v>
      </c>
      <c r="AF302">
        <v>8663</v>
      </c>
      <c r="AG302">
        <v>0.98892694063926945</v>
      </c>
      <c r="AH302">
        <v>95</v>
      </c>
      <c r="AI302">
        <v>1.084474885844749E-2</v>
      </c>
      <c r="AJ302">
        <v>3</v>
      </c>
      <c r="AK302">
        <v>8.2191780821917813E-4</v>
      </c>
      <c r="AL302">
        <v>311</v>
      </c>
      <c r="AM302">
        <v>8.5205479452054797E-2</v>
      </c>
      <c r="AN302">
        <v>3336</v>
      </c>
      <c r="AO302">
        <v>0.91397260273972603</v>
      </c>
      <c r="AP302">
        <v>152</v>
      </c>
      <c r="AQ302">
        <v>1.7351598173515979E-2</v>
      </c>
      <c r="AR302">
        <v>697</v>
      </c>
      <c r="AS302">
        <v>7.9566210045662097E-2</v>
      </c>
      <c r="AT302">
        <v>7911</v>
      </c>
      <c r="AU302">
        <v>0.90308219178082194</v>
      </c>
      <c r="AV302">
        <v>0</v>
      </c>
      <c r="AW302">
        <v>0</v>
      </c>
      <c r="AX302">
        <v>2237</v>
      </c>
      <c r="AY302">
        <v>0.61287671232876717</v>
      </c>
      <c r="AZ302">
        <v>6523</v>
      </c>
      <c r="BA302">
        <v>0.74463470319634706</v>
      </c>
      <c r="BB302">
        <v>8</v>
      </c>
      <c r="BC302">
        <v>9.1324200913242006E-4</v>
      </c>
      <c r="BD302">
        <v>3900</v>
      </c>
      <c r="BE302">
        <v>0.4452054794520548</v>
      </c>
      <c r="BF302">
        <v>4852</v>
      </c>
      <c r="BG302">
        <v>0.55388127853881275</v>
      </c>
      <c r="BH302">
        <v>2950.44</v>
      </c>
      <c r="BI302">
        <v>499.88</v>
      </c>
      <c r="BJ302">
        <v>2385.81</v>
      </c>
      <c r="BK302">
        <v>46.080272802082682</v>
      </c>
      <c r="BL302">
        <v>0</v>
      </c>
      <c r="BM302">
        <v>0</v>
      </c>
      <c r="BN302">
        <v>0</v>
      </c>
    </row>
    <row r="303" spans="1:66" x14ac:dyDescent="0.3">
      <c r="A303" t="s">
        <v>6</v>
      </c>
      <c r="B303" t="s">
        <v>45</v>
      </c>
      <c r="C303" t="s">
        <v>45</v>
      </c>
      <c r="D303" t="s">
        <v>132</v>
      </c>
      <c r="E303" t="s">
        <v>64</v>
      </c>
      <c r="F303" t="s">
        <v>171</v>
      </c>
      <c r="G303" t="s">
        <v>136</v>
      </c>
      <c r="H303" t="s">
        <v>135</v>
      </c>
      <c r="K303">
        <v>3650</v>
      </c>
      <c r="L303">
        <v>27.35</v>
      </c>
      <c r="M303">
        <v>29.57</v>
      </c>
      <c r="N303">
        <v>19.98</v>
      </c>
      <c r="O303">
        <v>20.95</v>
      </c>
      <c r="P303">
        <v>26.61</v>
      </c>
      <c r="Q303">
        <v>29.38</v>
      </c>
      <c r="R303">
        <v>20.61</v>
      </c>
      <c r="S303">
        <v>21.21</v>
      </c>
      <c r="T303">
        <v>26.98</v>
      </c>
      <c r="U303">
        <v>29.47</v>
      </c>
      <c r="V303">
        <v>20.29</v>
      </c>
      <c r="W303">
        <v>21.08</v>
      </c>
      <c r="X303">
        <v>0</v>
      </c>
      <c r="Y303">
        <v>0</v>
      </c>
      <c r="Z303">
        <v>3610</v>
      </c>
      <c r="AA303">
        <v>0.989041095890411</v>
      </c>
      <c r="AB303">
        <v>40</v>
      </c>
      <c r="AC303">
        <v>1.0958904109589039E-2</v>
      </c>
      <c r="AD303">
        <v>2</v>
      </c>
      <c r="AE303">
        <v>2.2831050228310499E-4</v>
      </c>
      <c r="AF303">
        <v>8664</v>
      </c>
      <c r="AG303">
        <v>0.989041095890411</v>
      </c>
      <c r="AH303">
        <v>94</v>
      </c>
      <c r="AI303">
        <v>1.073059360730594E-2</v>
      </c>
      <c r="AJ303">
        <v>3</v>
      </c>
      <c r="AK303">
        <v>8.2191780821917813E-4</v>
      </c>
      <c r="AL303">
        <v>311</v>
      </c>
      <c r="AM303">
        <v>8.5205479452054797E-2</v>
      </c>
      <c r="AN303">
        <v>3336</v>
      </c>
      <c r="AO303">
        <v>0.91397260273972603</v>
      </c>
      <c r="AP303">
        <v>156</v>
      </c>
      <c r="AQ303">
        <v>1.7808219178082191E-2</v>
      </c>
      <c r="AR303">
        <v>699</v>
      </c>
      <c r="AS303">
        <v>7.9794520547945211E-2</v>
      </c>
      <c r="AT303">
        <v>7905</v>
      </c>
      <c r="AU303">
        <v>0.9023972602739726</v>
      </c>
      <c r="AV303">
        <v>0</v>
      </c>
      <c r="AW303">
        <v>0</v>
      </c>
      <c r="AX303">
        <v>2234</v>
      </c>
      <c r="AY303">
        <v>0.6120547945205479</v>
      </c>
      <c r="AZ303">
        <v>6526</v>
      </c>
      <c r="BA303">
        <v>0.74497716894977173</v>
      </c>
      <c r="BB303">
        <v>8</v>
      </c>
      <c r="BC303">
        <v>9.1324200913242006E-4</v>
      </c>
      <c r="BD303">
        <v>3904</v>
      </c>
      <c r="BE303">
        <v>0.44566210045662102</v>
      </c>
      <c r="BF303">
        <v>4848</v>
      </c>
      <c r="BG303">
        <v>0.55342465753424652</v>
      </c>
      <c r="BH303">
        <v>2959.86</v>
      </c>
      <c r="BI303">
        <v>505.15</v>
      </c>
      <c r="BJ303">
        <v>2397.6999999999998</v>
      </c>
      <c r="BK303">
        <v>46.057233910218791</v>
      </c>
      <c r="BL303">
        <v>0</v>
      </c>
      <c r="BM303">
        <v>0</v>
      </c>
      <c r="BN303">
        <v>0</v>
      </c>
    </row>
    <row r="304" spans="1:66" x14ac:dyDescent="0.3">
      <c r="A304" t="s">
        <v>6</v>
      </c>
      <c r="B304" t="s">
        <v>45</v>
      </c>
      <c r="C304" t="s">
        <v>45</v>
      </c>
      <c r="D304" t="s">
        <v>132</v>
      </c>
      <c r="E304" t="s">
        <v>65</v>
      </c>
      <c r="F304" t="s">
        <v>171</v>
      </c>
      <c r="G304" t="s">
        <v>136</v>
      </c>
      <c r="H304" t="s">
        <v>135</v>
      </c>
      <c r="K304">
        <v>3650</v>
      </c>
      <c r="L304">
        <v>27.28</v>
      </c>
      <c r="M304">
        <v>29.75</v>
      </c>
      <c r="N304">
        <v>19.75</v>
      </c>
      <c r="O304">
        <v>21.05</v>
      </c>
      <c r="P304">
        <v>26.73</v>
      </c>
      <c r="Q304">
        <v>30.52</v>
      </c>
      <c r="R304">
        <v>20.27</v>
      </c>
      <c r="S304">
        <v>21.44</v>
      </c>
      <c r="T304">
        <v>27</v>
      </c>
      <c r="U304">
        <v>30.03</v>
      </c>
      <c r="V304">
        <v>20.010000000000002</v>
      </c>
      <c r="W304">
        <v>21.25</v>
      </c>
      <c r="X304">
        <v>0</v>
      </c>
      <c r="Y304">
        <v>0</v>
      </c>
      <c r="Z304">
        <v>3614</v>
      </c>
      <c r="AA304">
        <v>0.99013698630136981</v>
      </c>
      <c r="AB304">
        <v>36</v>
      </c>
      <c r="AC304">
        <v>9.8630136986301367E-3</v>
      </c>
      <c r="AD304">
        <v>9</v>
      </c>
      <c r="AE304">
        <v>1.0273972602739729E-3</v>
      </c>
      <c r="AF304">
        <v>8567</v>
      </c>
      <c r="AG304">
        <v>0.97796803652968034</v>
      </c>
      <c r="AH304">
        <v>184</v>
      </c>
      <c r="AI304">
        <v>2.100456621004566E-2</v>
      </c>
      <c r="AJ304">
        <v>4</v>
      </c>
      <c r="AK304">
        <v>1.095890410958904E-3</v>
      </c>
      <c r="AL304">
        <v>473</v>
      </c>
      <c r="AM304">
        <v>0.12958904109589039</v>
      </c>
      <c r="AN304">
        <v>3173</v>
      </c>
      <c r="AO304">
        <v>0.86931506849315066</v>
      </c>
      <c r="AP304">
        <v>320</v>
      </c>
      <c r="AQ304">
        <v>3.6529680365296802E-2</v>
      </c>
      <c r="AR304">
        <v>824</v>
      </c>
      <c r="AS304">
        <v>9.4063926940639267E-2</v>
      </c>
      <c r="AT304">
        <v>7616</v>
      </c>
      <c r="AU304">
        <v>0.86940639269406395</v>
      </c>
      <c r="AV304">
        <v>0</v>
      </c>
      <c r="AW304">
        <v>0</v>
      </c>
      <c r="AX304">
        <v>2415</v>
      </c>
      <c r="AY304">
        <v>0.66164383561643836</v>
      </c>
      <c r="AZ304">
        <v>6345</v>
      </c>
      <c r="BA304">
        <v>0.72431506849315064</v>
      </c>
      <c r="BB304">
        <v>34</v>
      </c>
      <c r="BC304">
        <v>3.8812785388127849E-3</v>
      </c>
      <c r="BD304">
        <v>3799</v>
      </c>
      <c r="BE304">
        <v>0.43367579908675802</v>
      </c>
      <c r="BF304">
        <v>4927</v>
      </c>
      <c r="BG304">
        <v>0.56244292237442928</v>
      </c>
      <c r="BH304">
        <v>4976.22</v>
      </c>
      <c r="BI304">
        <v>783.25</v>
      </c>
      <c r="BJ304">
        <v>4066.02</v>
      </c>
      <c r="BK304">
        <v>46.760386755644838</v>
      </c>
      <c r="BL304">
        <v>0</v>
      </c>
      <c r="BM304">
        <v>0</v>
      </c>
      <c r="BN304">
        <v>0</v>
      </c>
    </row>
    <row r="305" spans="1:66" x14ac:dyDescent="0.3">
      <c r="A305" t="s">
        <v>6</v>
      </c>
      <c r="B305" t="s">
        <v>45</v>
      </c>
      <c r="C305" t="s">
        <v>45</v>
      </c>
      <c r="D305" t="s">
        <v>132</v>
      </c>
      <c r="E305" t="s">
        <v>66</v>
      </c>
      <c r="F305" t="s">
        <v>171</v>
      </c>
      <c r="G305" t="s">
        <v>136</v>
      </c>
      <c r="H305" t="s">
        <v>135</v>
      </c>
      <c r="K305">
        <v>3650</v>
      </c>
      <c r="L305">
        <v>27.14</v>
      </c>
      <c r="M305">
        <v>28</v>
      </c>
      <c r="N305">
        <v>20.84</v>
      </c>
      <c r="O305">
        <v>20.87</v>
      </c>
      <c r="P305">
        <v>26.01</v>
      </c>
      <c r="Q305">
        <v>26.01</v>
      </c>
      <c r="R305">
        <v>20.95</v>
      </c>
      <c r="S305">
        <v>20.89</v>
      </c>
      <c r="T305">
        <v>26.56</v>
      </c>
      <c r="U305">
        <v>26.79</v>
      </c>
      <c r="V305">
        <v>20.89</v>
      </c>
      <c r="W305">
        <v>20.88</v>
      </c>
      <c r="X305">
        <v>0</v>
      </c>
      <c r="Y305">
        <v>0</v>
      </c>
      <c r="Z305">
        <v>3582</v>
      </c>
      <c r="AA305">
        <v>0.98136986301369866</v>
      </c>
      <c r="AB305">
        <v>68</v>
      </c>
      <c r="AC305">
        <v>1.8630136986301369E-2</v>
      </c>
      <c r="AD305">
        <v>0</v>
      </c>
      <c r="AE305">
        <v>0</v>
      </c>
      <c r="AF305">
        <v>8689</v>
      </c>
      <c r="AG305">
        <v>0.99189497716894981</v>
      </c>
      <c r="AH305">
        <v>71</v>
      </c>
      <c r="AI305">
        <v>8.1050228310502286E-3</v>
      </c>
      <c r="AJ305">
        <v>4</v>
      </c>
      <c r="AK305">
        <v>1.095890410958904E-3</v>
      </c>
      <c r="AL305">
        <v>95</v>
      </c>
      <c r="AM305">
        <v>2.602739726027397E-2</v>
      </c>
      <c r="AN305">
        <v>3551</v>
      </c>
      <c r="AO305">
        <v>0.97287671232876716</v>
      </c>
      <c r="AP305">
        <v>11</v>
      </c>
      <c r="AQ305">
        <v>1.255707762557078E-3</v>
      </c>
      <c r="AR305">
        <v>473</v>
      </c>
      <c r="AS305">
        <v>5.399543378995434E-2</v>
      </c>
      <c r="AT305">
        <v>8276</v>
      </c>
      <c r="AU305">
        <v>0.94474885844748857</v>
      </c>
      <c r="AV305">
        <v>0</v>
      </c>
      <c r="AW305">
        <v>0</v>
      </c>
      <c r="AX305">
        <v>1677</v>
      </c>
      <c r="AY305">
        <v>0.45945205479452061</v>
      </c>
      <c r="AZ305">
        <v>7083</v>
      </c>
      <c r="BA305">
        <v>0.80856164383561646</v>
      </c>
      <c r="BB305">
        <v>0</v>
      </c>
      <c r="BC305">
        <v>0</v>
      </c>
      <c r="BD305">
        <v>4007</v>
      </c>
      <c r="BE305">
        <v>0.45742009132420092</v>
      </c>
      <c r="BF305">
        <v>4753</v>
      </c>
      <c r="BG305">
        <v>0.54257990867579908</v>
      </c>
      <c r="BH305">
        <v>0</v>
      </c>
      <c r="BI305">
        <v>0</v>
      </c>
      <c r="BJ305">
        <v>0</v>
      </c>
      <c r="BL305">
        <v>0</v>
      </c>
      <c r="BM305">
        <v>0</v>
      </c>
      <c r="BN305">
        <v>0</v>
      </c>
    </row>
    <row r="306" spans="1:66" x14ac:dyDescent="0.3">
      <c r="A306" t="s">
        <v>6</v>
      </c>
      <c r="B306" t="s">
        <v>46</v>
      </c>
      <c r="C306" t="s">
        <v>46</v>
      </c>
      <c r="D306" t="s">
        <v>132</v>
      </c>
      <c r="E306" t="s">
        <v>53</v>
      </c>
      <c r="F306" t="s">
        <v>171</v>
      </c>
      <c r="G306" t="s">
        <v>136</v>
      </c>
      <c r="H306" t="s">
        <v>137</v>
      </c>
      <c r="K306">
        <v>2920</v>
      </c>
      <c r="L306">
        <v>31.79</v>
      </c>
      <c r="M306">
        <v>31.79</v>
      </c>
      <c r="N306">
        <v>22.2</v>
      </c>
      <c r="O306">
        <v>20.350000000000001</v>
      </c>
      <c r="P306">
        <v>31.1</v>
      </c>
      <c r="Q306">
        <v>31.1</v>
      </c>
      <c r="R306">
        <v>22.01</v>
      </c>
      <c r="S306">
        <v>20.28</v>
      </c>
      <c r="T306">
        <v>31.28</v>
      </c>
      <c r="U306">
        <v>31.28</v>
      </c>
      <c r="V306">
        <v>22.11</v>
      </c>
      <c r="W306">
        <v>20.32</v>
      </c>
      <c r="X306">
        <v>350</v>
      </c>
      <c r="Y306">
        <v>0.1198630136986301</v>
      </c>
      <c r="Z306">
        <v>1818</v>
      </c>
      <c r="AA306">
        <v>0.62260273972602742</v>
      </c>
      <c r="AB306">
        <v>752</v>
      </c>
      <c r="AC306">
        <v>0.25753424657534252</v>
      </c>
      <c r="AD306">
        <v>531</v>
      </c>
      <c r="AE306">
        <v>6.0616438356164377E-2</v>
      </c>
      <c r="AF306">
        <v>5977</v>
      </c>
      <c r="AG306">
        <v>0.68230593607305934</v>
      </c>
      <c r="AH306">
        <v>2252</v>
      </c>
      <c r="AI306">
        <v>0.25707762557077618</v>
      </c>
      <c r="AJ306">
        <v>420</v>
      </c>
      <c r="AK306">
        <v>0.14383561643835621</v>
      </c>
      <c r="AL306">
        <v>338</v>
      </c>
      <c r="AM306">
        <v>0.1157534246575342</v>
      </c>
      <c r="AN306">
        <v>2162</v>
      </c>
      <c r="AO306">
        <v>0.74041095890410957</v>
      </c>
      <c r="AP306">
        <v>633</v>
      </c>
      <c r="AQ306">
        <v>7.2260273972602734E-2</v>
      </c>
      <c r="AR306">
        <v>2312</v>
      </c>
      <c r="AS306">
        <v>0.26392694063926941</v>
      </c>
      <c r="AT306">
        <v>5815</v>
      </c>
      <c r="AU306">
        <v>0.66381278538812782</v>
      </c>
      <c r="AV306">
        <v>149</v>
      </c>
      <c r="AW306">
        <v>5.1027397260273971E-2</v>
      </c>
      <c r="AX306">
        <v>1054</v>
      </c>
      <c r="AY306">
        <v>0.36095890410958897</v>
      </c>
      <c r="AZ306">
        <v>7557</v>
      </c>
      <c r="BA306">
        <v>0.86267123287671232</v>
      </c>
      <c r="BB306">
        <v>190</v>
      </c>
      <c r="BC306">
        <v>2.1689497716894979E-2</v>
      </c>
      <c r="BD306">
        <v>5213</v>
      </c>
      <c r="BE306">
        <v>0.59509132420091326</v>
      </c>
      <c r="BF306">
        <v>3357</v>
      </c>
      <c r="BG306">
        <v>0.3832191780821918</v>
      </c>
      <c r="BH306">
        <v>6200.48</v>
      </c>
      <c r="BI306">
        <v>1134.55</v>
      </c>
      <c r="BJ306">
        <v>4492.6000000000004</v>
      </c>
      <c r="BK306">
        <v>45.293590956411393</v>
      </c>
      <c r="BL306">
        <v>0</v>
      </c>
      <c r="BM306">
        <v>0</v>
      </c>
      <c r="BN306">
        <v>0</v>
      </c>
    </row>
    <row r="307" spans="1:66" x14ac:dyDescent="0.3">
      <c r="A307" t="s">
        <v>6</v>
      </c>
      <c r="B307" t="s">
        <v>46</v>
      </c>
      <c r="C307" t="s">
        <v>46</v>
      </c>
      <c r="D307" t="s">
        <v>132</v>
      </c>
      <c r="E307" t="s">
        <v>54</v>
      </c>
      <c r="F307" t="s">
        <v>171</v>
      </c>
      <c r="G307" t="s">
        <v>136</v>
      </c>
      <c r="H307" t="s">
        <v>137</v>
      </c>
      <c r="K307">
        <v>2920</v>
      </c>
      <c r="L307">
        <v>30.81</v>
      </c>
      <c r="M307">
        <v>30.81</v>
      </c>
      <c r="N307">
        <v>21.84</v>
      </c>
      <c r="O307">
        <v>20.86</v>
      </c>
      <c r="P307">
        <v>28.06</v>
      </c>
      <c r="Q307">
        <v>28.06</v>
      </c>
      <c r="R307">
        <v>21.71</v>
      </c>
      <c r="S307">
        <v>20.65</v>
      </c>
      <c r="T307">
        <v>29.38</v>
      </c>
      <c r="U307">
        <v>29.38</v>
      </c>
      <c r="V307">
        <v>21.77</v>
      </c>
      <c r="W307">
        <v>20.76</v>
      </c>
      <c r="X307">
        <v>78</v>
      </c>
      <c r="Y307">
        <v>2.6712328767123289E-2</v>
      </c>
      <c r="Z307">
        <v>2014</v>
      </c>
      <c r="AA307">
        <v>0.6897260273972603</v>
      </c>
      <c r="AB307">
        <v>828</v>
      </c>
      <c r="AC307">
        <v>0.28356164383561638</v>
      </c>
      <c r="AD307">
        <v>150</v>
      </c>
      <c r="AE307">
        <v>1.7123287671232879E-2</v>
      </c>
      <c r="AF307">
        <v>5787</v>
      </c>
      <c r="AG307">
        <v>0.66061643835616435</v>
      </c>
      <c r="AH307">
        <v>2823</v>
      </c>
      <c r="AI307">
        <v>0.32226027397260282</v>
      </c>
      <c r="AJ307">
        <v>106</v>
      </c>
      <c r="AK307">
        <v>3.6301369863013702E-2</v>
      </c>
      <c r="AL307">
        <v>120</v>
      </c>
      <c r="AM307">
        <v>4.1095890410958902E-2</v>
      </c>
      <c r="AN307">
        <v>2694</v>
      </c>
      <c r="AO307">
        <v>0.92260273972602735</v>
      </c>
      <c r="AP307">
        <v>112</v>
      </c>
      <c r="AQ307">
        <v>1.278538812785388E-2</v>
      </c>
      <c r="AR307">
        <v>1080</v>
      </c>
      <c r="AS307">
        <v>0.12328767123287671</v>
      </c>
      <c r="AT307">
        <v>7568</v>
      </c>
      <c r="AU307">
        <v>0.86392694063926945</v>
      </c>
      <c r="AV307">
        <v>8</v>
      </c>
      <c r="AW307">
        <v>2.7397260273972599E-3</v>
      </c>
      <c r="AX307">
        <v>1000</v>
      </c>
      <c r="AY307">
        <v>0.34246575342465752</v>
      </c>
      <c r="AZ307">
        <v>7752</v>
      </c>
      <c r="BA307">
        <v>0.8849315068493151</v>
      </c>
      <c r="BB307">
        <v>8</v>
      </c>
      <c r="BC307">
        <v>9.1324200913242006E-4</v>
      </c>
      <c r="BD307">
        <v>4289</v>
      </c>
      <c r="BE307">
        <v>0.48961187214611868</v>
      </c>
      <c r="BF307">
        <v>4463</v>
      </c>
      <c r="BG307">
        <v>0.50947488584474887</v>
      </c>
      <c r="BH307">
        <v>1408.85</v>
      </c>
      <c r="BI307">
        <v>629.1</v>
      </c>
      <c r="BJ307">
        <v>1215.1300000000001</v>
      </c>
      <c r="BK307">
        <v>31.676637374737311</v>
      </c>
      <c r="BL307">
        <v>0</v>
      </c>
      <c r="BM307">
        <v>0</v>
      </c>
      <c r="BN307">
        <v>0</v>
      </c>
    </row>
    <row r="308" spans="1:66" x14ac:dyDescent="0.3">
      <c r="A308" t="s">
        <v>6</v>
      </c>
      <c r="B308" t="s">
        <v>46</v>
      </c>
      <c r="C308" t="s">
        <v>46</v>
      </c>
      <c r="D308" t="s">
        <v>132</v>
      </c>
      <c r="E308" t="s">
        <v>57</v>
      </c>
      <c r="F308" t="s">
        <v>171</v>
      </c>
      <c r="G308" t="s">
        <v>136</v>
      </c>
      <c r="H308" t="s">
        <v>137</v>
      </c>
      <c r="K308">
        <v>2920</v>
      </c>
      <c r="L308">
        <v>30.71</v>
      </c>
      <c r="M308">
        <v>30.71</v>
      </c>
      <c r="N308">
        <v>21.89</v>
      </c>
      <c r="O308">
        <v>20.9</v>
      </c>
      <c r="P308">
        <v>28.87</v>
      </c>
      <c r="Q308">
        <v>28.87</v>
      </c>
      <c r="R308">
        <v>22.04</v>
      </c>
      <c r="S308">
        <v>20.91</v>
      </c>
      <c r="T308">
        <v>29.79</v>
      </c>
      <c r="U308">
        <v>29.79</v>
      </c>
      <c r="V308">
        <v>21.96</v>
      </c>
      <c r="W308">
        <v>20.91</v>
      </c>
      <c r="X308">
        <v>81</v>
      </c>
      <c r="Y308">
        <v>2.7739726027397261E-2</v>
      </c>
      <c r="Z308">
        <v>1952</v>
      </c>
      <c r="AA308">
        <v>0.66849315068493154</v>
      </c>
      <c r="AB308">
        <v>887</v>
      </c>
      <c r="AC308">
        <v>0.30376712328767119</v>
      </c>
      <c r="AD308">
        <v>161</v>
      </c>
      <c r="AE308">
        <v>1.8378995433789951E-2</v>
      </c>
      <c r="AF308">
        <v>5687</v>
      </c>
      <c r="AG308">
        <v>0.64920091324200913</v>
      </c>
      <c r="AH308">
        <v>2912</v>
      </c>
      <c r="AI308">
        <v>0.33242009132420092</v>
      </c>
      <c r="AJ308">
        <v>111</v>
      </c>
      <c r="AK308">
        <v>3.801369863013699E-2</v>
      </c>
      <c r="AL308">
        <v>101</v>
      </c>
      <c r="AM308">
        <v>3.4589041095890408E-2</v>
      </c>
      <c r="AN308">
        <v>2708</v>
      </c>
      <c r="AO308">
        <v>0.92739726027397262</v>
      </c>
      <c r="AP308">
        <v>117</v>
      </c>
      <c r="AQ308">
        <v>1.3356164383561639E-2</v>
      </c>
      <c r="AR308">
        <v>912</v>
      </c>
      <c r="AS308">
        <v>0.10410958904109591</v>
      </c>
      <c r="AT308">
        <v>7731</v>
      </c>
      <c r="AU308">
        <v>0.88253424657534252</v>
      </c>
      <c r="AV308">
        <v>9</v>
      </c>
      <c r="AW308">
        <v>3.0821917808219182E-3</v>
      </c>
      <c r="AX308">
        <v>923</v>
      </c>
      <c r="AY308">
        <v>0.31609589041095892</v>
      </c>
      <c r="AZ308">
        <v>7828</v>
      </c>
      <c r="BA308">
        <v>0.89360730593607307</v>
      </c>
      <c r="BB308">
        <v>9</v>
      </c>
      <c r="BC308">
        <v>1.0273972602739729E-3</v>
      </c>
      <c r="BD308">
        <v>4100</v>
      </c>
      <c r="BE308">
        <v>0.4680365296803653</v>
      </c>
      <c r="BF308">
        <v>4651</v>
      </c>
      <c r="BG308">
        <v>0.53093607305936075</v>
      </c>
      <c r="BH308">
        <v>1072.49</v>
      </c>
      <c r="BI308">
        <v>461.1</v>
      </c>
      <c r="BJ308">
        <v>698.29</v>
      </c>
      <c r="BK308">
        <v>40.018144318681408</v>
      </c>
      <c r="BL308">
        <v>0</v>
      </c>
      <c r="BM308">
        <v>0</v>
      </c>
      <c r="BN308">
        <v>0</v>
      </c>
    </row>
    <row r="309" spans="1:66" x14ac:dyDescent="0.3">
      <c r="A309" t="s">
        <v>6</v>
      </c>
      <c r="B309" t="s">
        <v>46</v>
      </c>
      <c r="C309" t="s">
        <v>46</v>
      </c>
      <c r="D309" t="s">
        <v>132</v>
      </c>
      <c r="E309" t="s">
        <v>60</v>
      </c>
      <c r="F309" t="s">
        <v>171</v>
      </c>
      <c r="G309" t="s">
        <v>136</v>
      </c>
      <c r="H309" t="s">
        <v>137</v>
      </c>
      <c r="K309">
        <v>2920</v>
      </c>
      <c r="L309">
        <v>30.56</v>
      </c>
      <c r="M309">
        <v>30.56</v>
      </c>
      <c r="N309">
        <v>21.9</v>
      </c>
      <c r="O309">
        <v>20.91</v>
      </c>
      <c r="P309">
        <v>29.09</v>
      </c>
      <c r="Q309">
        <v>29.09</v>
      </c>
      <c r="R309">
        <v>22.16</v>
      </c>
      <c r="S309">
        <v>20.95</v>
      </c>
      <c r="T309">
        <v>29.83</v>
      </c>
      <c r="U309">
        <v>29.83</v>
      </c>
      <c r="V309">
        <v>22.03</v>
      </c>
      <c r="W309">
        <v>20.93</v>
      </c>
      <c r="X309">
        <v>1970</v>
      </c>
      <c r="Y309">
        <v>0.67465753424657537</v>
      </c>
      <c r="Z309">
        <v>0</v>
      </c>
      <c r="AA309">
        <v>0</v>
      </c>
      <c r="AB309">
        <v>950</v>
      </c>
      <c r="AC309">
        <v>0.32534246575342468</v>
      </c>
      <c r="AD309">
        <v>6199</v>
      </c>
      <c r="AE309">
        <v>0.70764840182648403</v>
      </c>
      <c r="AF309">
        <v>13</v>
      </c>
      <c r="AG309">
        <v>1.4840182648401829E-3</v>
      </c>
      <c r="AH309">
        <v>2548</v>
      </c>
      <c r="AI309">
        <v>0.29086757990867579</v>
      </c>
      <c r="AJ309">
        <v>114</v>
      </c>
      <c r="AK309">
        <v>3.9041095890410958E-2</v>
      </c>
      <c r="AL309">
        <v>103</v>
      </c>
      <c r="AM309">
        <v>3.5273972602739727E-2</v>
      </c>
      <c r="AN309">
        <v>2703</v>
      </c>
      <c r="AO309">
        <v>0.92568493150684927</v>
      </c>
      <c r="AP309">
        <v>120</v>
      </c>
      <c r="AQ309">
        <v>1.3698630136986301E-2</v>
      </c>
      <c r="AR309">
        <v>915</v>
      </c>
      <c r="AS309">
        <v>0.10445205479452049</v>
      </c>
      <c r="AT309">
        <v>7725</v>
      </c>
      <c r="AU309">
        <v>0.88184931506849318</v>
      </c>
      <c r="AV309">
        <v>10</v>
      </c>
      <c r="AW309">
        <v>3.4246575342465752E-3</v>
      </c>
      <c r="AX309">
        <v>884</v>
      </c>
      <c r="AY309">
        <v>0.30273972602739718</v>
      </c>
      <c r="AZ309">
        <v>7866</v>
      </c>
      <c r="BA309">
        <v>0.897945205479452</v>
      </c>
      <c r="BB309">
        <v>10</v>
      </c>
      <c r="BC309">
        <v>1.1415525114155251E-3</v>
      </c>
      <c r="BD309">
        <v>4053</v>
      </c>
      <c r="BE309">
        <v>0.4626712328767123</v>
      </c>
      <c r="BF309">
        <v>4697</v>
      </c>
      <c r="BG309">
        <v>0.53618721461187213</v>
      </c>
      <c r="BH309">
        <v>1142.76</v>
      </c>
      <c r="BI309">
        <v>479.74</v>
      </c>
      <c r="BJ309">
        <v>745.32</v>
      </c>
      <c r="BK309">
        <v>40.197859148832919</v>
      </c>
      <c r="BL309">
        <v>0</v>
      </c>
      <c r="BM309">
        <v>0</v>
      </c>
      <c r="BN309">
        <v>0</v>
      </c>
    </row>
    <row r="310" spans="1:66" x14ac:dyDescent="0.3">
      <c r="A310" t="s">
        <v>6</v>
      </c>
      <c r="B310" t="s">
        <v>46</v>
      </c>
      <c r="C310" t="s">
        <v>46</v>
      </c>
      <c r="D310" t="s">
        <v>132</v>
      </c>
      <c r="E310" t="s">
        <v>61</v>
      </c>
      <c r="F310" t="s">
        <v>171</v>
      </c>
      <c r="G310" t="s">
        <v>136</v>
      </c>
      <c r="H310" t="s">
        <v>137</v>
      </c>
      <c r="K310">
        <v>3650</v>
      </c>
      <c r="L310">
        <v>26.93</v>
      </c>
      <c r="M310">
        <v>27.96</v>
      </c>
      <c r="N310">
        <v>19.93</v>
      </c>
      <c r="O310">
        <v>20.64</v>
      </c>
      <c r="P310">
        <v>25.93</v>
      </c>
      <c r="Q310">
        <v>26.92</v>
      </c>
      <c r="R310">
        <v>20.43</v>
      </c>
      <c r="S310">
        <v>20.76</v>
      </c>
      <c r="T310">
        <v>26.43</v>
      </c>
      <c r="U310">
        <v>27.44</v>
      </c>
      <c r="V310">
        <v>20.18</v>
      </c>
      <c r="W310">
        <v>20.7</v>
      </c>
      <c r="X310">
        <v>0</v>
      </c>
      <c r="Y310">
        <v>0</v>
      </c>
      <c r="Z310">
        <v>3621</v>
      </c>
      <c r="AA310">
        <v>0.9920547945205479</v>
      </c>
      <c r="AB310">
        <v>29</v>
      </c>
      <c r="AC310">
        <v>7.9452054794520548E-3</v>
      </c>
      <c r="AD310">
        <v>0</v>
      </c>
      <c r="AE310">
        <v>0</v>
      </c>
      <c r="AF310">
        <v>8724</v>
      </c>
      <c r="AG310">
        <v>0.99589041095890407</v>
      </c>
      <c r="AH310">
        <v>36</v>
      </c>
      <c r="AI310">
        <v>4.10958904109589E-3</v>
      </c>
      <c r="AJ310">
        <v>2</v>
      </c>
      <c r="AK310">
        <v>5.4794520547945202E-4</v>
      </c>
      <c r="AL310">
        <v>340</v>
      </c>
      <c r="AM310">
        <v>9.3150684931506855E-2</v>
      </c>
      <c r="AN310">
        <v>3308</v>
      </c>
      <c r="AO310">
        <v>0.90630136986301368</v>
      </c>
      <c r="AP310">
        <v>19</v>
      </c>
      <c r="AQ310">
        <v>2.1689497716894982E-3</v>
      </c>
      <c r="AR310">
        <v>814</v>
      </c>
      <c r="AS310">
        <v>9.2922374429223742E-2</v>
      </c>
      <c r="AT310">
        <v>7927</v>
      </c>
      <c r="AU310">
        <v>0.90490867579908674</v>
      </c>
      <c r="AV310">
        <v>0</v>
      </c>
      <c r="AW310">
        <v>0</v>
      </c>
      <c r="AX310">
        <v>2318</v>
      </c>
      <c r="AY310">
        <v>0.63506849315068492</v>
      </c>
      <c r="AZ310">
        <v>6442</v>
      </c>
      <c r="BA310">
        <v>0.7353881278538813</v>
      </c>
      <c r="BB310">
        <v>0</v>
      </c>
      <c r="BC310">
        <v>0</v>
      </c>
      <c r="BD310">
        <v>4349</v>
      </c>
      <c r="BE310">
        <v>0.49646118721461191</v>
      </c>
      <c r="BF310">
        <v>4411</v>
      </c>
      <c r="BG310">
        <v>0.50353881278538815</v>
      </c>
      <c r="BH310">
        <v>1114.25</v>
      </c>
      <c r="BI310">
        <v>402.75</v>
      </c>
      <c r="BJ310">
        <v>719.26</v>
      </c>
      <c r="BK310">
        <v>39.061777600541632</v>
      </c>
      <c r="BL310">
        <v>0</v>
      </c>
      <c r="BM310">
        <v>0</v>
      </c>
      <c r="BN310">
        <v>0</v>
      </c>
    </row>
    <row r="311" spans="1:66" x14ac:dyDescent="0.3">
      <c r="A311" t="s">
        <v>6</v>
      </c>
      <c r="B311" t="s">
        <v>46</v>
      </c>
      <c r="C311" t="s">
        <v>46</v>
      </c>
      <c r="D311" t="s">
        <v>132</v>
      </c>
      <c r="E311" t="s">
        <v>64</v>
      </c>
      <c r="F311" t="s">
        <v>171</v>
      </c>
      <c r="G311" t="s">
        <v>136</v>
      </c>
      <c r="H311" t="s">
        <v>137</v>
      </c>
      <c r="K311">
        <v>3650</v>
      </c>
      <c r="L311">
        <v>26.92</v>
      </c>
      <c r="M311">
        <v>27.96</v>
      </c>
      <c r="N311">
        <v>19.93</v>
      </c>
      <c r="O311">
        <v>20.64</v>
      </c>
      <c r="P311">
        <v>25.91</v>
      </c>
      <c r="Q311">
        <v>26.92</v>
      </c>
      <c r="R311">
        <v>20.420000000000002</v>
      </c>
      <c r="S311">
        <v>20.75</v>
      </c>
      <c r="T311">
        <v>26.41</v>
      </c>
      <c r="U311">
        <v>27.44</v>
      </c>
      <c r="V311">
        <v>20.18</v>
      </c>
      <c r="W311">
        <v>20.69</v>
      </c>
      <c r="X311">
        <v>0</v>
      </c>
      <c r="Y311">
        <v>0</v>
      </c>
      <c r="Z311">
        <v>3621</v>
      </c>
      <c r="AA311">
        <v>0.9920547945205479</v>
      </c>
      <c r="AB311">
        <v>29</v>
      </c>
      <c r="AC311">
        <v>7.9452054794520548E-3</v>
      </c>
      <c r="AD311">
        <v>0</v>
      </c>
      <c r="AE311">
        <v>0</v>
      </c>
      <c r="AF311">
        <v>8724</v>
      </c>
      <c r="AG311">
        <v>0.99589041095890407</v>
      </c>
      <c r="AH311">
        <v>36</v>
      </c>
      <c r="AI311">
        <v>4.10958904109589E-3</v>
      </c>
      <c r="AJ311">
        <v>2</v>
      </c>
      <c r="AK311">
        <v>5.4794520547945202E-4</v>
      </c>
      <c r="AL311">
        <v>345</v>
      </c>
      <c r="AM311">
        <v>9.452054794520548E-2</v>
      </c>
      <c r="AN311">
        <v>3303</v>
      </c>
      <c r="AO311">
        <v>0.90493150684931511</v>
      </c>
      <c r="AP311">
        <v>18</v>
      </c>
      <c r="AQ311">
        <v>2.054794520547945E-3</v>
      </c>
      <c r="AR311">
        <v>824</v>
      </c>
      <c r="AS311">
        <v>9.4063926940639267E-2</v>
      </c>
      <c r="AT311">
        <v>7918</v>
      </c>
      <c r="AU311">
        <v>0.90388127853881284</v>
      </c>
      <c r="AV311">
        <v>0</v>
      </c>
      <c r="AW311">
        <v>0</v>
      </c>
      <c r="AX311">
        <v>2318</v>
      </c>
      <c r="AY311">
        <v>0.63506849315068492</v>
      </c>
      <c r="AZ311">
        <v>6442</v>
      </c>
      <c r="BA311">
        <v>0.7353881278538813</v>
      </c>
      <c r="BB311">
        <v>0</v>
      </c>
      <c r="BC311">
        <v>0</v>
      </c>
      <c r="BD311">
        <v>4353</v>
      </c>
      <c r="BE311">
        <v>0.49691780821917808</v>
      </c>
      <c r="BF311">
        <v>4407</v>
      </c>
      <c r="BG311">
        <v>0.50308219178082192</v>
      </c>
      <c r="BH311">
        <v>1119.6199999999999</v>
      </c>
      <c r="BI311">
        <v>405.88</v>
      </c>
      <c r="BJ311">
        <v>724.71</v>
      </c>
      <c r="BK311">
        <v>39.069120824083313</v>
      </c>
      <c r="BL311">
        <v>0</v>
      </c>
      <c r="BM311">
        <v>0</v>
      </c>
      <c r="BN311">
        <v>0</v>
      </c>
    </row>
    <row r="312" spans="1:66" x14ac:dyDescent="0.3">
      <c r="A312" t="s">
        <v>6</v>
      </c>
      <c r="B312" t="s">
        <v>46</v>
      </c>
      <c r="C312" t="s">
        <v>46</v>
      </c>
      <c r="D312" t="s">
        <v>132</v>
      </c>
      <c r="E312" t="s">
        <v>65</v>
      </c>
      <c r="F312" t="s">
        <v>171</v>
      </c>
      <c r="G312" t="s">
        <v>136</v>
      </c>
      <c r="H312" t="s">
        <v>137</v>
      </c>
      <c r="K312">
        <v>3650</v>
      </c>
      <c r="L312">
        <v>27.03</v>
      </c>
      <c r="M312">
        <v>28.44</v>
      </c>
      <c r="N312">
        <v>19.72</v>
      </c>
      <c r="O312">
        <v>20.69</v>
      </c>
      <c r="P312">
        <v>26.21</v>
      </c>
      <c r="Q312">
        <v>27.8</v>
      </c>
      <c r="R312">
        <v>20.14</v>
      </c>
      <c r="S312">
        <v>20.86</v>
      </c>
      <c r="T312">
        <v>26.62</v>
      </c>
      <c r="U312">
        <v>28.12</v>
      </c>
      <c r="V312">
        <v>19.93</v>
      </c>
      <c r="W312">
        <v>20.78</v>
      </c>
      <c r="X312">
        <v>0</v>
      </c>
      <c r="Y312">
        <v>0</v>
      </c>
      <c r="Z312">
        <v>3622</v>
      </c>
      <c r="AA312">
        <v>0.99232876712328766</v>
      </c>
      <c r="AB312">
        <v>28</v>
      </c>
      <c r="AC312">
        <v>7.6712328767123287E-3</v>
      </c>
      <c r="AD312">
        <v>0</v>
      </c>
      <c r="AE312">
        <v>0</v>
      </c>
      <c r="AF312">
        <v>8711</v>
      </c>
      <c r="AG312">
        <v>0.99440639269406395</v>
      </c>
      <c r="AH312">
        <v>49</v>
      </c>
      <c r="AI312">
        <v>5.5936073059360729E-3</v>
      </c>
      <c r="AJ312">
        <v>2</v>
      </c>
      <c r="AK312">
        <v>5.4794520547945202E-4</v>
      </c>
      <c r="AL312">
        <v>491</v>
      </c>
      <c r="AM312">
        <v>0.13452054794520549</v>
      </c>
      <c r="AN312">
        <v>3157</v>
      </c>
      <c r="AO312">
        <v>0.86493150684931508</v>
      </c>
      <c r="AP312">
        <v>58</v>
      </c>
      <c r="AQ312">
        <v>6.6210045662100456E-3</v>
      </c>
      <c r="AR312">
        <v>966</v>
      </c>
      <c r="AS312">
        <v>0.1102739726027397</v>
      </c>
      <c r="AT312">
        <v>7736</v>
      </c>
      <c r="AU312">
        <v>0.88310502283105019</v>
      </c>
      <c r="AV312">
        <v>0</v>
      </c>
      <c r="AW312">
        <v>0</v>
      </c>
      <c r="AX312">
        <v>2480</v>
      </c>
      <c r="AY312">
        <v>0.67945205479452053</v>
      </c>
      <c r="AZ312">
        <v>6280</v>
      </c>
      <c r="BA312">
        <v>0.71689497716894979</v>
      </c>
      <c r="BB312">
        <v>0</v>
      </c>
      <c r="BC312">
        <v>0</v>
      </c>
      <c r="BD312">
        <v>4243</v>
      </c>
      <c r="BE312">
        <v>0.48436073059360729</v>
      </c>
      <c r="BF312">
        <v>4517</v>
      </c>
      <c r="BG312">
        <v>0.51563926940639271</v>
      </c>
      <c r="BH312">
        <v>2240.2199999999998</v>
      </c>
      <c r="BI312">
        <v>615.66999999999996</v>
      </c>
      <c r="BJ312">
        <v>1631.03</v>
      </c>
      <c r="BK312">
        <v>39.70321597398835</v>
      </c>
      <c r="BL312">
        <v>0</v>
      </c>
      <c r="BM312">
        <v>0</v>
      </c>
      <c r="BN312">
        <v>0</v>
      </c>
    </row>
    <row r="313" spans="1:66" x14ac:dyDescent="0.3">
      <c r="A313" t="s">
        <v>6</v>
      </c>
      <c r="B313" t="s">
        <v>46</v>
      </c>
      <c r="C313" t="s">
        <v>46</v>
      </c>
      <c r="D313" t="s">
        <v>132</v>
      </c>
      <c r="E313" t="s">
        <v>66</v>
      </c>
      <c r="F313" t="s">
        <v>171</v>
      </c>
      <c r="G313" t="s">
        <v>136</v>
      </c>
      <c r="H313" t="s">
        <v>137</v>
      </c>
      <c r="K313">
        <v>3650</v>
      </c>
      <c r="L313">
        <v>26.82</v>
      </c>
      <c r="M313">
        <v>27.18</v>
      </c>
      <c r="N313">
        <v>20.75</v>
      </c>
      <c r="O313">
        <v>20.73</v>
      </c>
      <c r="P313">
        <v>25.7</v>
      </c>
      <c r="Q313">
        <v>25.7</v>
      </c>
      <c r="R313">
        <v>20.81</v>
      </c>
      <c r="S313">
        <v>20.74</v>
      </c>
      <c r="T313">
        <v>26.26</v>
      </c>
      <c r="U313">
        <v>26.35</v>
      </c>
      <c r="V313">
        <v>20.78</v>
      </c>
      <c r="W313">
        <v>20.74</v>
      </c>
      <c r="X313">
        <v>0</v>
      </c>
      <c r="Y313">
        <v>0</v>
      </c>
      <c r="Z313">
        <v>3597</v>
      </c>
      <c r="AA313">
        <v>0.98547945205479448</v>
      </c>
      <c r="AB313">
        <v>53</v>
      </c>
      <c r="AC313">
        <v>1.452054794520548E-2</v>
      </c>
      <c r="AD313">
        <v>0</v>
      </c>
      <c r="AE313">
        <v>0</v>
      </c>
      <c r="AF313">
        <v>8707</v>
      </c>
      <c r="AG313">
        <v>0.99394977168949772</v>
      </c>
      <c r="AH313">
        <v>53</v>
      </c>
      <c r="AI313">
        <v>6.0502283105022831E-3</v>
      </c>
      <c r="AJ313">
        <v>3</v>
      </c>
      <c r="AK313">
        <v>8.2191780821917813E-4</v>
      </c>
      <c r="AL313">
        <v>122</v>
      </c>
      <c r="AM313">
        <v>3.3424657534246567E-2</v>
      </c>
      <c r="AN313">
        <v>3525</v>
      </c>
      <c r="AO313">
        <v>0.96575342465753422</v>
      </c>
      <c r="AP313">
        <v>5</v>
      </c>
      <c r="AQ313">
        <v>5.7077625570776253E-4</v>
      </c>
      <c r="AR313">
        <v>551</v>
      </c>
      <c r="AS313">
        <v>6.2899543378995434E-2</v>
      </c>
      <c r="AT313">
        <v>8204</v>
      </c>
      <c r="AU313">
        <v>0.93652968036529682</v>
      </c>
      <c r="AV313">
        <v>0</v>
      </c>
      <c r="AW313">
        <v>0</v>
      </c>
      <c r="AX313">
        <v>1778</v>
      </c>
      <c r="AY313">
        <v>0.48712328767123292</v>
      </c>
      <c r="AZ313">
        <v>6982</v>
      </c>
      <c r="BA313">
        <v>0.79703196347031968</v>
      </c>
      <c r="BB313">
        <v>0</v>
      </c>
      <c r="BC313">
        <v>0</v>
      </c>
      <c r="BD313">
        <v>4268</v>
      </c>
      <c r="BE313">
        <v>0.4872146118721461</v>
      </c>
      <c r="BF313">
        <v>4492</v>
      </c>
      <c r="BG313">
        <v>0.5127853881278539</v>
      </c>
      <c r="BH313">
        <v>0</v>
      </c>
      <c r="BI313">
        <v>0</v>
      </c>
      <c r="BJ313">
        <v>0</v>
      </c>
      <c r="BL313">
        <v>0</v>
      </c>
      <c r="BM313">
        <v>0</v>
      </c>
      <c r="BN313">
        <v>0</v>
      </c>
    </row>
    <row r="314" spans="1:66" x14ac:dyDescent="0.3">
      <c r="A314" t="s">
        <v>6</v>
      </c>
      <c r="B314" t="s">
        <v>47</v>
      </c>
      <c r="C314" t="s">
        <v>47</v>
      </c>
      <c r="D314" t="s">
        <v>132</v>
      </c>
      <c r="E314" t="s">
        <v>53</v>
      </c>
      <c r="F314" t="s">
        <v>171</v>
      </c>
      <c r="G314" t="s">
        <v>136</v>
      </c>
      <c r="H314" t="s">
        <v>138</v>
      </c>
      <c r="K314">
        <v>2920</v>
      </c>
      <c r="L314">
        <v>31.79</v>
      </c>
      <c r="M314">
        <v>31.79</v>
      </c>
      <c r="N314">
        <v>22.21</v>
      </c>
      <c r="O314">
        <v>20.350000000000001</v>
      </c>
      <c r="P314">
        <v>31.11</v>
      </c>
      <c r="Q314">
        <v>31.11</v>
      </c>
      <c r="R314">
        <v>22.01</v>
      </c>
      <c r="S314">
        <v>20.28</v>
      </c>
      <c r="T314">
        <v>31.28</v>
      </c>
      <c r="U314">
        <v>31.28</v>
      </c>
      <c r="V314">
        <v>22.11</v>
      </c>
      <c r="W314">
        <v>20.32</v>
      </c>
      <c r="X314">
        <v>348</v>
      </c>
      <c r="Y314">
        <v>0.1191780821917808</v>
      </c>
      <c r="Z314">
        <v>1817</v>
      </c>
      <c r="AA314">
        <v>0.62226027397260275</v>
      </c>
      <c r="AB314">
        <v>755</v>
      </c>
      <c r="AC314">
        <v>0.25856164383561642</v>
      </c>
      <c r="AD314">
        <v>529</v>
      </c>
      <c r="AE314">
        <v>6.0388127853881278E-2</v>
      </c>
      <c r="AF314">
        <v>5975</v>
      </c>
      <c r="AG314">
        <v>0.68207762557077622</v>
      </c>
      <c r="AH314">
        <v>2256</v>
      </c>
      <c r="AI314">
        <v>0.25753424657534252</v>
      </c>
      <c r="AJ314">
        <v>419</v>
      </c>
      <c r="AK314">
        <v>0.14349315068493149</v>
      </c>
      <c r="AL314">
        <v>331</v>
      </c>
      <c r="AM314">
        <v>0.11335616438356171</v>
      </c>
      <c r="AN314">
        <v>2170</v>
      </c>
      <c r="AO314">
        <v>0.74315068493150682</v>
      </c>
      <c r="AP314">
        <v>632</v>
      </c>
      <c r="AQ314">
        <v>7.2146118721461192E-2</v>
      </c>
      <c r="AR314">
        <v>2305</v>
      </c>
      <c r="AS314">
        <v>0.26312785388127852</v>
      </c>
      <c r="AT314">
        <v>5823</v>
      </c>
      <c r="AU314">
        <v>0.66472602739726028</v>
      </c>
      <c r="AV314">
        <v>150</v>
      </c>
      <c r="AW314">
        <v>5.1369863013698627E-2</v>
      </c>
      <c r="AX314">
        <v>1054</v>
      </c>
      <c r="AY314">
        <v>0.36095890410958897</v>
      </c>
      <c r="AZ314">
        <v>7556</v>
      </c>
      <c r="BA314">
        <v>0.86255707762557077</v>
      </c>
      <c r="BB314">
        <v>192</v>
      </c>
      <c r="BC314">
        <v>2.1917808219178079E-2</v>
      </c>
      <c r="BD314">
        <v>5214</v>
      </c>
      <c r="BE314">
        <v>0.59520547945205482</v>
      </c>
      <c r="BF314">
        <v>3354</v>
      </c>
      <c r="BG314">
        <v>0.38287671232876708</v>
      </c>
      <c r="BH314">
        <v>6200.2</v>
      </c>
      <c r="BI314">
        <v>1135.32</v>
      </c>
      <c r="BJ314">
        <v>4492.6000000000004</v>
      </c>
      <c r="BK314">
        <v>45.297662437926178</v>
      </c>
      <c r="BL314">
        <v>0</v>
      </c>
      <c r="BM314">
        <v>0</v>
      </c>
      <c r="BN314">
        <v>0</v>
      </c>
    </row>
    <row r="315" spans="1:66" x14ac:dyDescent="0.3">
      <c r="A315" t="s">
        <v>6</v>
      </c>
      <c r="B315" t="s">
        <v>47</v>
      </c>
      <c r="C315" t="s">
        <v>47</v>
      </c>
      <c r="D315" t="s">
        <v>132</v>
      </c>
      <c r="E315" t="s">
        <v>54</v>
      </c>
      <c r="F315" t="s">
        <v>171</v>
      </c>
      <c r="G315" t="s">
        <v>136</v>
      </c>
      <c r="H315" t="s">
        <v>138</v>
      </c>
      <c r="K315">
        <v>2920</v>
      </c>
      <c r="L315">
        <v>30.81</v>
      </c>
      <c r="M315">
        <v>30.81</v>
      </c>
      <c r="N315">
        <v>21.86</v>
      </c>
      <c r="O315">
        <v>20.89</v>
      </c>
      <c r="P315">
        <v>28.06</v>
      </c>
      <c r="Q315">
        <v>28.06</v>
      </c>
      <c r="R315">
        <v>21.72</v>
      </c>
      <c r="S315">
        <v>20.66</v>
      </c>
      <c r="T315">
        <v>29.38</v>
      </c>
      <c r="U315">
        <v>29.38</v>
      </c>
      <c r="V315">
        <v>21.79</v>
      </c>
      <c r="W315">
        <v>20.77</v>
      </c>
      <c r="X315">
        <v>80</v>
      </c>
      <c r="Y315">
        <v>2.7397260273972601E-2</v>
      </c>
      <c r="Z315">
        <v>2004</v>
      </c>
      <c r="AA315">
        <v>0.68630136986301371</v>
      </c>
      <c r="AB315">
        <v>836</v>
      </c>
      <c r="AC315">
        <v>0.28630136986301369</v>
      </c>
      <c r="AD315">
        <v>157</v>
      </c>
      <c r="AE315">
        <v>1.7922374429223741E-2</v>
      </c>
      <c r="AF315">
        <v>5768</v>
      </c>
      <c r="AG315">
        <v>0.65844748858447488</v>
      </c>
      <c r="AH315">
        <v>2835</v>
      </c>
      <c r="AI315">
        <v>0.32363013698630139</v>
      </c>
      <c r="AJ315">
        <v>111</v>
      </c>
      <c r="AK315">
        <v>3.801369863013699E-2</v>
      </c>
      <c r="AL315">
        <v>120</v>
      </c>
      <c r="AM315">
        <v>4.1095890410958902E-2</v>
      </c>
      <c r="AN315">
        <v>2689</v>
      </c>
      <c r="AO315">
        <v>0.92089041095890412</v>
      </c>
      <c r="AP315">
        <v>118</v>
      </c>
      <c r="AQ315">
        <v>1.3470319634703199E-2</v>
      </c>
      <c r="AR315">
        <v>1076</v>
      </c>
      <c r="AS315">
        <v>0.12283105022831051</v>
      </c>
      <c r="AT315">
        <v>7566</v>
      </c>
      <c r="AU315">
        <v>0.86369863013698633</v>
      </c>
      <c r="AV315">
        <v>9</v>
      </c>
      <c r="AW315">
        <v>3.0821917808219182E-3</v>
      </c>
      <c r="AX315">
        <v>994</v>
      </c>
      <c r="AY315">
        <v>0.34041095890410961</v>
      </c>
      <c r="AZ315">
        <v>7757</v>
      </c>
      <c r="BA315">
        <v>0.88550228310502288</v>
      </c>
      <c r="BB315">
        <v>9</v>
      </c>
      <c r="BC315">
        <v>1.0273972602739729E-3</v>
      </c>
      <c r="BD315">
        <v>4264</v>
      </c>
      <c r="BE315">
        <v>0.48675799086757993</v>
      </c>
      <c r="BF315">
        <v>4487</v>
      </c>
      <c r="BG315">
        <v>0.51221461187214612</v>
      </c>
      <c r="BH315">
        <v>1407.33</v>
      </c>
      <c r="BI315">
        <v>631.76</v>
      </c>
      <c r="BJ315">
        <v>1215.1300000000001</v>
      </c>
      <c r="BK315">
        <v>31.685780951654639</v>
      </c>
      <c r="BL315">
        <v>0</v>
      </c>
      <c r="BM315">
        <v>0</v>
      </c>
      <c r="BN315">
        <v>0</v>
      </c>
    </row>
    <row r="316" spans="1:66" x14ac:dyDescent="0.3">
      <c r="A316" t="s">
        <v>6</v>
      </c>
      <c r="B316" t="s">
        <v>47</v>
      </c>
      <c r="C316" t="s">
        <v>47</v>
      </c>
      <c r="D316" t="s">
        <v>132</v>
      </c>
      <c r="E316" t="s">
        <v>57</v>
      </c>
      <c r="F316" t="s">
        <v>171</v>
      </c>
      <c r="G316" t="s">
        <v>136</v>
      </c>
      <c r="H316" t="s">
        <v>138</v>
      </c>
      <c r="K316">
        <v>2920</v>
      </c>
      <c r="L316">
        <v>30.75</v>
      </c>
      <c r="M316">
        <v>30.75</v>
      </c>
      <c r="N316">
        <v>21.92</v>
      </c>
      <c r="O316">
        <v>20.93</v>
      </c>
      <c r="P316">
        <v>29.95</v>
      </c>
      <c r="Q316">
        <v>29.95</v>
      </c>
      <c r="R316">
        <v>22.32</v>
      </c>
      <c r="S316">
        <v>21.03</v>
      </c>
      <c r="T316">
        <v>30.35</v>
      </c>
      <c r="U316">
        <v>30.35</v>
      </c>
      <c r="V316">
        <v>22.12</v>
      </c>
      <c r="W316">
        <v>20.98</v>
      </c>
      <c r="X316">
        <v>100</v>
      </c>
      <c r="Y316">
        <v>3.4246575342465752E-2</v>
      </c>
      <c r="Z316">
        <v>1891</v>
      </c>
      <c r="AA316">
        <v>0.64760273972602744</v>
      </c>
      <c r="AB316">
        <v>929</v>
      </c>
      <c r="AC316">
        <v>0.31815068493150678</v>
      </c>
      <c r="AD316">
        <v>185</v>
      </c>
      <c r="AE316">
        <v>2.111872146118721E-2</v>
      </c>
      <c r="AF316">
        <v>5606</v>
      </c>
      <c r="AG316">
        <v>0.63995433789954337</v>
      </c>
      <c r="AH316">
        <v>2969</v>
      </c>
      <c r="AI316">
        <v>0.33892694063926943</v>
      </c>
      <c r="AJ316">
        <v>138</v>
      </c>
      <c r="AK316">
        <v>4.726027397260274E-2</v>
      </c>
      <c r="AL316">
        <v>97</v>
      </c>
      <c r="AM316">
        <v>3.3219178082191783E-2</v>
      </c>
      <c r="AN316">
        <v>2685</v>
      </c>
      <c r="AO316">
        <v>0.91952054794520544</v>
      </c>
      <c r="AP316">
        <v>145</v>
      </c>
      <c r="AQ316">
        <v>1.655251141552511E-2</v>
      </c>
      <c r="AR316">
        <v>891</v>
      </c>
      <c r="AS316">
        <v>0.1017123287671233</v>
      </c>
      <c r="AT316">
        <v>7724</v>
      </c>
      <c r="AU316">
        <v>0.88173515981735162</v>
      </c>
      <c r="AV316">
        <v>17</v>
      </c>
      <c r="AW316">
        <v>5.8219178082191776E-3</v>
      </c>
      <c r="AX316">
        <v>862</v>
      </c>
      <c r="AY316">
        <v>0.29520547945205478</v>
      </c>
      <c r="AZ316">
        <v>7881</v>
      </c>
      <c r="BA316">
        <v>0.89965753424657535</v>
      </c>
      <c r="BB316">
        <v>17</v>
      </c>
      <c r="BC316">
        <v>1.9406392694063931E-3</v>
      </c>
      <c r="BD316">
        <v>4005</v>
      </c>
      <c r="BE316">
        <v>0.4571917808219178</v>
      </c>
      <c r="BF316">
        <v>4738</v>
      </c>
      <c r="BG316">
        <v>0.54086757990867584</v>
      </c>
      <c r="BH316">
        <v>1628.79</v>
      </c>
      <c r="BI316">
        <v>472.54</v>
      </c>
      <c r="BJ316">
        <v>1279.58</v>
      </c>
      <c r="BK316">
        <v>41.809720223013038</v>
      </c>
      <c r="BL316">
        <v>0</v>
      </c>
      <c r="BM316">
        <v>0</v>
      </c>
      <c r="BN316">
        <v>0</v>
      </c>
    </row>
    <row r="317" spans="1:66" x14ac:dyDescent="0.3">
      <c r="A317" t="s">
        <v>6</v>
      </c>
      <c r="B317" t="s">
        <v>47</v>
      </c>
      <c r="C317" t="s">
        <v>47</v>
      </c>
      <c r="D317" t="s">
        <v>132</v>
      </c>
      <c r="E317" t="s">
        <v>60</v>
      </c>
      <c r="F317" t="s">
        <v>171</v>
      </c>
      <c r="G317" t="s">
        <v>136</v>
      </c>
      <c r="H317" t="s">
        <v>138</v>
      </c>
      <c r="K317">
        <v>2920</v>
      </c>
      <c r="L317">
        <v>30.63</v>
      </c>
      <c r="M317">
        <v>30.63</v>
      </c>
      <c r="N317">
        <v>21.94</v>
      </c>
      <c r="O317">
        <v>20.93</v>
      </c>
      <c r="P317">
        <v>30.24</v>
      </c>
      <c r="Q317">
        <v>30.24</v>
      </c>
      <c r="R317">
        <v>22.48</v>
      </c>
      <c r="S317">
        <v>21.09</v>
      </c>
      <c r="T317">
        <v>30.43</v>
      </c>
      <c r="U317">
        <v>30.43</v>
      </c>
      <c r="V317">
        <v>22.21</v>
      </c>
      <c r="W317">
        <v>21.01</v>
      </c>
      <c r="X317">
        <v>2017</v>
      </c>
      <c r="Y317">
        <v>0.6907534246575342</v>
      </c>
      <c r="Z317">
        <v>0</v>
      </c>
      <c r="AA317">
        <v>0</v>
      </c>
      <c r="AB317">
        <v>903</v>
      </c>
      <c r="AC317">
        <v>0.30924657534246569</v>
      </c>
      <c r="AD317">
        <v>6259</v>
      </c>
      <c r="AE317">
        <v>0.71449771689497721</v>
      </c>
      <c r="AF317">
        <v>13</v>
      </c>
      <c r="AG317">
        <v>1.4840182648401829E-3</v>
      </c>
      <c r="AH317">
        <v>2488</v>
      </c>
      <c r="AI317">
        <v>0.28401826484018272</v>
      </c>
      <c r="AJ317">
        <v>150</v>
      </c>
      <c r="AK317">
        <v>5.1369863013698627E-2</v>
      </c>
      <c r="AL317">
        <v>99</v>
      </c>
      <c r="AM317">
        <v>3.3904109589041102E-2</v>
      </c>
      <c r="AN317">
        <v>2671</v>
      </c>
      <c r="AO317">
        <v>0.91472602739726028</v>
      </c>
      <c r="AP317">
        <v>158</v>
      </c>
      <c r="AQ317">
        <v>1.8036529680365301E-2</v>
      </c>
      <c r="AR317">
        <v>895</v>
      </c>
      <c r="AS317">
        <v>0.1021689497716895</v>
      </c>
      <c r="AT317">
        <v>7707</v>
      </c>
      <c r="AU317">
        <v>0.87979452054794516</v>
      </c>
      <c r="AV317">
        <v>17</v>
      </c>
      <c r="AW317">
        <v>5.8219178082191776E-3</v>
      </c>
      <c r="AX317">
        <v>817</v>
      </c>
      <c r="AY317">
        <v>0.27979452054794518</v>
      </c>
      <c r="AZ317">
        <v>7926</v>
      </c>
      <c r="BA317">
        <v>0.90479452054794518</v>
      </c>
      <c r="BB317">
        <v>17</v>
      </c>
      <c r="BC317">
        <v>1.9406392694063931E-3</v>
      </c>
      <c r="BD317">
        <v>3946</v>
      </c>
      <c r="BE317">
        <v>0.45045662100456618</v>
      </c>
      <c r="BF317">
        <v>4797</v>
      </c>
      <c r="BG317">
        <v>0.54760273972602735</v>
      </c>
      <c r="BH317">
        <v>1781.49</v>
      </c>
      <c r="BI317">
        <v>492.87</v>
      </c>
      <c r="BJ317">
        <v>1422.32</v>
      </c>
      <c r="BK317">
        <v>41.886693152399943</v>
      </c>
      <c r="BL317">
        <v>0</v>
      </c>
      <c r="BM317">
        <v>0</v>
      </c>
      <c r="BN317">
        <v>0</v>
      </c>
    </row>
    <row r="318" spans="1:66" x14ac:dyDescent="0.3">
      <c r="A318" t="s">
        <v>6</v>
      </c>
      <c r="B318" t="s">
        <v>47</v>
      </c>
      <c r="C318" t="s">
        <v>47</v>
      </c>
      <c r="D318" t="s">
        <v>132</v>
      </c>
      <c r="E318" t="s">
        <v>61</v>
      </c>
      <c r="F318" t="s">
        <v>171</v>
      </c>
      <c r="G318" t="s">
        <v>136</v>
      </c>
      <c r="H318" t="s">
        <v>138</v>
      </c>
      <c r="K318">
        <v>3650</v>
      </c>
      <c r="L318">
        <v>27.12</v>
      </c>
      <c r="M318">
        <v>28.48</v>
      </c>
      <c r="N318">
        <v>19.95</v>
      </c>
      <c r="O318">
        <v>20.71</v>
      </c>
      <c r="P318">
        <v>26.18</v>
      </c>
      <c r="Q318">
        <v>27.77</v>
      </c>
      <c r="R318">
        <v>20.49</v>
      </c>
      <c r="S318">
        <v>20.89</v>
      </c>
      <c r="T318">
        <v>26.65</v>
      </c>
      <c r="U318">
        <v>28.12</v>
      </c>
      <c r="V318">
        <v>20.22</v>
      </c>
      <c r="W318">
        <v>20.8</v>
      </c>
      <c r="X318">
        <v>0</v>
      </c>
      <c r="Y318">
        <v>0</v>
      </c>
      <c r="Z318">
        <v>3617</v>
      </c>
      <c r="AA318">
        <v>0.99095890410958909</v>
      </c>
      <c r="AB318">
        <v>33</v>
      </c>
      <c r="AC318">
        <v>9.0410958904109592E-3</v>
      </c>
      <c r="AD318">
        <v>0</v>
      </c>
      <c r="AE318">
        <v>0</v>
      </c>
      <c r="AF318">
        <v>8714</v>
      </c>
      <c r="AG318">
        <v>0.99474885844748862</v>
      </c>
      <c r="AH318">
        <v>46</v>
      </c>
      <c r="AI318">
        <v>5.2511415525114159E-3</v>
      </c>
      <c r="AJ318">
        <v>2</v>
      </c>
      <c r="AK318">
        <v>5.4794520547945202E-4</v>
      </c>
      <c r="AL318">
        <v>329</v>
      </c>
      <c r="AM318">
        <v>9.0136986301369862E-2</v>
      </c>
      <c r="AN318">
        <v>3319</v>
      </c>
      <c r="AO318">
        <v>0.90931506849315069</v>
      </c>
      <c r="AP318">
        <v>33</v>
      </c>
      <c r="AQ318">
        <v>3.767123287671233E-3</v>
      </c>
      <c r="AR318">
        <v>770</v>
      </c>
      <c r="AS318">
        <v>8.7899543378995429E-2</v>
      </c>
      <c r="AT318">
        <v>7957</v>
      </c>
      <c r="AU318">
        <v>0.90833333333333333</v>
      </c>
      <c r="AV318">
        <v>0</v>
      </c>
      <c r="AW318">
        <v>0</v>
      </c>
      <c r="AX318">
        <v>2292</v>
      </c>
      <c r="AY318">
        <v>0.6279452054794521</v>
      </c>
      <c r="AZ318">
        <v>6468</v>
      </c>
      <c r="BA318">
        <v>0.73835616438356166</v>
      </c>
      <c r="BB318">
        <v>0</v>
      </c>
      <c r="BC318">
        <v>0</v>
      </c>
      <c r="BD318">
        <v>4193</v>
      </c>
      <c r="BE318">
        <v>0.47865296803652968</v>
      </c>
      <c r="BF318">
        <v>4567</v>
      </c>
      <c r="BG318">
        <v>0.52134703196347032</v>
      </c>
      <c r="BH318">
        <v>1744.41</v>
      </c>
      <c r="BI318">
        <v>414.71</v>
      </c>
      <c r="BJ318">
        <v>1378.82</v>
      </c>
      <c r="BK318">
        <v>41.111573736007351</v>
      </c>
      <c r="BL318">
        <v>0</v>
      </c>
      <c r="BM318">
        <v>0</v>
      </c>
      <c r="BN318">
        <v>0</v>
      </c>
    </row>
    <row r="319" spans="1:66" x14ac:dyDescent="0.3">
      <c r="A319" t="s">
        <v>6</v>
      </c>
      <c r="B319" t="s">
        <v>47</v>
      </c>
      <c r="C319" t="s">
        <v>47</v>
      </c>
      <c r="D319" t="s">
        <v>132</v>
      </c>
      <c r="E319" t="s">
        <v>64</v>
      </c>
      <c r="F319" t="s">
        <v>171</v>
      </c>
      <c r="G319" t="s">
        <v>136</v>
      </c>
      <c r="H319" t="s">
        <v>138</v>
      </c>
      <c r="K319">
        <v>3650</v>
      </c>
      <c r="L319">
        <v>27.11</v>
      </c>
      <c r="M319">
        <v>28.48</v>
      </c>
      <c r="N319">
        <v>19.95</v>
      </c>
      <c r="O319">
        <v>20.71</v>
      </c>
      <c r="P319">
        <v>26.16</v>
      </c>
      <c r="Q319">
        <v>27.76</v>
      </c>
      <c r="R319">
        <v>20.49</v>
      </c>
      <c r="S319">
        <v>20.88</v>
      </c>
      <c r="T319">
        <v>26.64</v>
      </c>
      <c r="U319">
        <v>28.12</v>
      </c>
      <c r="V319">
        <v>20.22</v>
      </c>
      <c r="W319">
        <v>20.79</v>
      </c>
      <c r="X319">
        <v>0</v>
      </c>
      <c r="Y319">
        <v>0</v>
      </c>
      <c r="Z319">
        <v>3617</v>
      </c>
      <c r="AA319">
        <v>0.99095890410958909</v>
      </c>
      <c r="AB319">
        <v>33</v>
      </c>
      <c r="AC319">
        <v>9.0410958904109592E-3</v>
      </c>
      <c r="AD319">
        <v>0</v>
      </c>
      <c r="AE319">
        <v>0</v>
      </c>
      <c r="AF319">
        <v>8714</v>
      </c>
      <c r="AG319">
        <v>0.99474885844748862</v>
      </c>
      <c r="AH319">
        <v>46</v>
      </c>
      <c r="AI319">
        <v>5.2511415525114159E-3</v>
      </c>
      <c r="AJ319">
        <v>2</v>
      </c>
      <c r="AK319">
        <v>5.4794520547945202E-4</v>
      </c>
      <c r="AL319">
        <v>330</v>
      </c>
      <c r="AM319">
        <v>9.0410958904109592E-2</v>
      </c>
      <c r="AN319">
        <v>3318</v>
      </c>
      <c r="AO319">
        <v>0.90904109589041093</v>
      </c>
      <c r="AP319">
        <v>33</v>
      </c>
      <c r="AQ319">
        <v>3.767123287671233E-3</v>
      </c>
      <c r="AR319">
        <v>778</v>
      </c>
      <c r="AS319">
        <v>8.8812785388127855E-2</v>
      </c>
      <c r="AT319">
        <v>7949</v>
      </c>
      <c r="AU319">
        <v>0.90742009132420087</v>
      </c>
      <c r="AV319">
        <v>0</v>
      </c>
      <c r="AW319">
        <v>0</v>
      </c>
      <c r="AX319">
        <v>2292</v>
      </c>
      <c r="AY319">
        <v>0.6279452054794521</v>
      </c>
      <c r="AZ319">
        <v>6468</v>
      </c>
      <c r="BA319">
        <v>0.73835616438356166</v>
      </c>
      <c r="BB319">
        <v>0</v>
      </c>
      <c r="BC319">
        <v>0</v>
      </c>
      <c r="BD319">
        <v>4205</v>
      </c>
      <c r="BE319">
        <v>0.4800228310502283</v>
      </c>
      <c r="BF319">
        <v>4555</v>
      </c>
      <c r="BG319">
        <v>0.51997716894977164</v>
      </c>
      <c r="BH319">
        <v>1754.8</v>
      </c>
      <c r="BI319">
        <v>418.3</v>
      </c>
      <c r="BJ319">
        <v>1392.06</v>
      </c>
      <c r="BK319">
        <v>41.095594128855438</v>
      </c>
      <c r="BL319">
        <v>0</v>
      </c>
      <c r="BM319">
        <v>0</v>
      </c>
      <c r="BN319">
        <v>0</v>
      </c>
    </row>
    <row r="320" spans="1:66" x14ac:dyDescent="0.3">
      <c r="A320" t="s">
        <v>6</v>
      </c>
      <c r="B320" t="s">
        <v>47</v>
      </c>
      <c r="C320" t="s">
        <v>47</v>
      </c>
      <c r="D320" t="s">
        <v>132</v>
      </c>
      <c r="E320" t="s">
        <v>65</v>
      </c>
      <c r="F320" t="s">
        <v>171</v>
      </c>
      <c r="G320" t="s">
        <v>136</v>
      </c>
      <c r="H320" t="s">
        <v>138</v>
      </c>
      <c r="K320">
        <v>3650</v>
      </c>
      <c r="L320">
        <v>27.16</v>
      </c>
      <c r="M320">
        <v>28.87</v>
      </c>
      <c r="N320">
        <v>19.73</v>
      </c>
      <c r="O320">
        <v>20.75</v>
      </c>
      <c r="P320">
        <v>26.42</v>
      </c>
      <c r="Q320">
        <v>28.55</v>
      </c>
      <c r="R320">
        <v>20.2</v>
      </c>
      <c r="S320">
        <v>20.97</v>
      </c>
      <c r="T320">
        <v>26.79</v>
      </c>
      <c r="U320">
        <v>28.71</v>
      </c>
      <c r="V320">
        <v>19.96</v>
      </c>
      <c r="W320">
        <v>20.86</v>
      </c>
      <c r="X320">
        <v>0</v>
      </c>
      <c r="Y320">
        <v>0</v>
      </c>
      <c r="Z320">
        <v>3622</v>
      </c>
      <c r="AA320">
        <v>0.99232876712328766</v>
      </c>
      <c r="AB320">
        <v>28</v>
      </c>
      <c r="AC320">
        <v>7.6712328767123287E-3</v>
      </c>
      <c r="AD320">
        <v>0</v>
      </c>
      <c r="AE320">
        <v>0</v>
      </c>
      <c r="AF320">
        <v>8697</v>
      </c>
      <c r="AG320">
        <v>0.99280821917808215</v>
      </c>
      <c r="AH320">
        <v>63</v>
      </c>
      <c r="AI320">
        <v>7.1917808219178082E-3</v>
      </c>
      <c r="AJ320">
        <v>3</v>
      </c>
      <c r="AK320">
        <v>8.2191780821917813E-4</v>
      </c>
      <c r="AL320">
        <v>482</v>
      </c>
      <c r="AM320">
        <v>0.13205479452054791</v>
      </c>
      <c r="AN320">
        <v>3165</v>
      </c>
      <c r="AO320">
        <v>0.86712328767123292</v>
      </c>
      <c r="AP320">
        <v>93</v>
      </c>
      <c r="AQ320">
        <v>1.061643835616438E-2</v>
      </c>
      <c r="AR320">
        <v>944</v>
      </c>
      <c r="AS320">
        <v>0.1077625570776256</v>
      </c>
      <c r="AT320">
        <v>7723</v>
      </c>
      <c r="AU320">
        <v>0.88162100456621006</v>
      </c>
      <c r="AV320">
        <v>0</v>
      </c>
      <c r="AW320">
        <v>0</v>
      </c>
      <c r="AX320">
        <v>2455</v>
      </c>
      <c r="AY320">
        <v>0.67260273972602735</v>
      </c>
      <c r="AZ320">
        <v>6305</v>
      </c>
      <c r="BA320">
        <v>0.71974885844748859</v>
      </c>
      <c r="BB320">
        <v>2</v>
      </c>
      <c r="BC320">
        <v>2.2831050228310499E-4</v>
      </c>
      <c r="BD320">
        <v>4150</v>
      </c>
      <c r="BE320">
        <v>0.47374429223744291</v>
      </c>
      <c r="BF320">
        <v>4608</v>
      </c>
      <c r="BG320">
        <v>0.52602739726027392</v>
      </c>
      <c r="BH320">
        <v>2860.06</v>
      </c>
      <c r="BI320">
        <v>632.5</v>
      </c>
      <c r="BJ320">
        <v>2303.87</v>
      </c>
      <c r="BK320">
        <v>41.558005230649663</v>
      </c>
      <c r="BL320">
        <v>0</v>
      </c>
      <c r="BM320">
        <v>0</v>
      </c>
      <c r="BN320">
        <v>0</v>
      </c>
    </row>
    <row r="321" spans="1:66" x14ac:dyDescent="0.3">
      <c r="A321" t="s">
        <v>6</v>
      </c>
      <c r="B321" t="s">
        <v>47</v>
      </c>
      <c r="C321" t="s">
        <v>47</v>
      </c>
      <c r="D321" t="s">
        <v>132</v>
      </c>
      <c r="E321" t="s">
        <v>66</v>
      </c>
      <c r="F321" t="s">
        <v>171</v>
      </c>
      <c r="G321" t="s">
        <v>136</v>
      </c>
      <c r="H321" t="s">
        <v>138</v>
      </c>
      <c r="K321">
        <v>3650</v>
      </c>
      <c r="L321">
        <v>26.92</v>
      </c>
      <c r="M321">
        <v>27.76</v>
      </c>
      <c r="N321">
        <v>20.77</v>
      </c>
      <c r="O321">
        <v>20.76</v>
      </c>
      <c r="P321">
        <v>25.8</v>
      </c>
      <c r="Q321">
        <v>25.8</v>
      </c>
      <c r="R321">
        <v>20.84</v>
      </c>
      <c r="S321">
        <v>20.77</v>
      </c>
      <c r="T321">
        <v>26.36</v>
      </c>
      <c r="U321">
        <v>26.56</v>
      </c>
      <c r="V321">
        <v>20.8</v>
      </c>
      <c r="W321">
        <v>20.76</v>
      </c>
      <c r="X321">
        <v>0</v>
      </c>
      <c r="Y321">
        <v>0</v>
      </c>
      <c r="Z321">
        <v>3595</v>
      </c>
      <c r="AA321">
        <v>0.98493150684931507</v>
      </c>
      <c r="AB321">
        <v>55</v>
      </c>
      <c r="AC321">
        <v>1.506849315068493E-2</v>
      </c>
      <c r="AD321">
        <v>0</v>
      </c>
      <c r="AE321">
        <v>0</v>
      </c>
      <c r="AF321">
        <v>8705</v>
      </c>
      <c r="AG321">
        <v>0.99372146118721461</v>
      </c>
      <c r="AH321">
        <v>55</v>
      </c>
      <c r="AI321">
        <v>6.2785388127853878E-3</v>
      </c>
      <c r="AJ321">
        <v>4</v>
      </c>
      <c r="AK321">
        <v>1.095890410958904E-3</v>
      </c>
      <c r="AL321">
        <v>111</v>
      </c>
      <c r="AM321">
        <v>3.0410958904109591E-2</v>
      </c>
      <c r="AN321">
        <v>3535</v>
      </c>
      <c r="AO321">
        <v>0.96849315068493147</v>
      </c>
      <c r="AP321">
        <v>7</v>
      </c>
      <c r="AQ321">
        <v>7.9908675799086762E-4</v>
      </c>
      <c r="AR321">
        <v>528</v>
      </c>
      <c r="AS321">
        <v>6.0273972602739728E-2</v>
      </c>
      <c r="AT321">
        <v>8225</v>
      </c>
      <c r="AU321">
        <v>0.9389269406392694</v>
      </c>
      <c r="AV321">
        <v>0</v>
      </c>
      <c r="AW321">
        <v>0</v>
      </c>
      <c r="AX321">
        <v>1764</v>
      </c>
      <c r="AY321">
        <v>0.48328767123287669</v>
      </c>
      <c r="AZ321">
        <v>6996</v>
      </c>
      <c r="BA321">
        <v>0.79863013698630136</v>
      </c>
      <c r="BB321">
        <v>0</v>
      </c>
      <c r="BC321">
        <v>0</v>
      </c>
      <c r="BD321">
        <v>4228</v>
      </c>
      <c r="BE321">
        <v>0.482648401826484</v>
      </c>
      <c r="BF321">
        <v>4532</v>
      </c>
      <c r="BG321">
        <v>0.51735159817351595</v>
      </c>
      <c r="BH321">
        <v>0</v>
      </c>
      <c r="BI321">
        <v>0</v>
      </c>
      <c r="BJ321">
        <v>0</v>
      </c>
      <c r="BL321">
        <v>0</v>
      </c>
      <c r="BM321">
        <v>0</v>
      </c>
      <c r="BN321">
        <v>0</v>
      </c>
    </row>
    <row r="322" spans="1:66" x14ac:dyDescent="0.3">
      <c r="A322" t="s">
        <v>6</v>
      </c>
      <c r="B322" t="s">
        <v>48</v>
      </c>
      <c r="C322" t="s">
        <v>48</v>
      </c>
      <c r="D322" t="s">
        <v>132</v>
      </c>
      <c r="E322" t="s">
        <v>53</v>
      </c>
      <c r="F322" t="s">
        <v>171</v>
      </c>
      <c r="G322" t="s">
        <v>136</v>
      </c>
      <c r="H322" t="s">
        <v>139</v>
      </c>
      <c r="K322">
        <v>2920</v>
      </c>
      <c r="L322">
        <v>31.78</v>
      </c>
      <c r="M322">
        <v>31.78</v>
      </c>
      <c r="N322">
        <v>22.2</v>
      </c>
      <c r="O322">
        <v>20.34</v>
      </c>
      <c r="P322">
        <v>31.07</v>
      </c>
      <c r="Q322">
        <v>31.07</v>
      </c>
      <c r="R322">
        <v>21.99</v>
      </c>
      <c r="S322">
        <v>20.27</v>
      </c>
      <c r="T322">
        <v>31.26</v>
      </c>
      <c r="U322">
        <v>31.26</v>
      </c>
      <c r="V322">
        <v>22.09</v>
      </c>
      <c r="W322">
        <v>20.3</v>
      </c>
      <c r="X322">
        <v>344</v>
      </c>
      <c r="Y322">
        <v>0.11780821917808219</v>
      </c>
      <c r="Z322">
        <v>1820</v>
      </c>
      <c r="AA322">
        <v>0.62328767123287676</v>
      </c>
      <c r="AB322">
        <v>756</v>
      </c>
      <c r="AC322">
        <v>0.25890410958904109</v>
      </c>
      <c r="AD322">
        <v>523</v>
      </c>
      <c r="AE322">
        <v>5.9703196347031973E-2</v>
      </c>
      <c r="AF322">
        <v>5993</v>
      </c>
      <c r="AG322">
        <v>0.68413242009132424</v>
      </c>
      <c r="AH322">
        <v>2244</v>
      </c>
      <c r="AI322">
        <v>0.25616438356164378</v>
      </c>
      <c r="AJ322">
        <v>413</v>
      </c>
      <c r="AK322">
        <v>0.14143835616438349</v>
      </c>
      <c r="AL322">
        <v>332</v>
      </c>
      <c r="AM322">
        <v>0.11369863013698631</v>
      </c>
      <c r="AN322">
        <v>2175</v>
      </c>
      <c r="AO322">
        <v>0.74486301369863017</v>
      </c>
      <c r="AP322">
        <v>622</v>
      </c>
      <c r="AQ322">
        <v>7.1004566210045666E-2</v>
      </c>
      <c r="AR322">
        <v>2306</v>
      </c>
      <c r="AS322">
        <v>0.26324200913242007</v>
      </c>
      <c r="AT322">
        <v>5832</v>
      </c>
      <c r="AU322">
        <v>0.66575342465753429</v>
      </c>
      <c r="AV322">
        <v>148</v>
      </c>
      <c r="AW322">
        <v>5.0684931506849322E-2</v>
      </c>
      <c r="AX322">
        <v>1059</v>
      </c>
      <c r="AY322">
        <v>0.36267123287671232</v>
      </c>
      <c r="AZ322">
        <v>7553</v>
      </c>
      <c r="BA322">
        <v>0.8622146118721461</v>
      </c>
      <c r="BB322">
        <v>187</v>
      </c>
      <c r="BC322">
        <v>2.134703196347032E-2</v>
      </c>
      <c r="BD322">
        <v>5224</v>
      </c>
      <c r="BE322">
        <v>0.59634703196347028</v>
      </c>
      <c r="BF322">
        <v>3349</v>
      </c>
      <c r="BG322">
        <v>0.38230593607305929</v>
      </c>
      <c r="BH322">
        <v>6092.62</v>
      </c>
      <c r="BI322">
        <v>1125.52</v>
      </c>
      <c r="BJ322">
        <v>4418.99</v>
      </c>
      <c r="BK322">
        <v>45.277812126375153</v>
      </c>
      <c r="BL322">
        <v>0</v>
      </c>
      <c r="BM322">
        <v>0</v>
      </c>
      <c r="BN322">
        <v>0</v>
      </c>
    </row>
    <row r="323" spans="1:66" x14ac:dyDescent="0.3">
      <c r="A323" t="s">
        <v>6</v>
      </c>
      <c r="B323" t="s">
        <v>48</v>
      </c>
      <c r="C323" t="s">
        <v>48</v>
      </c>
      <c r="D323" t="s">
        <v>132</v>
      </c>
      <c r="E323" t="s">
        <v>54</v>
      </c>
      <c r="F323" t="s">
        <v>171</v>
      </c>
      <c r="G323" t="s">
        <v>136</v>
      </c>
      <c r="H323" t="s">
        <v>139</v>
      </c>
      <c r="K323">
        <v>2920</v>
      </c>
      <c r="L323">
        <v>30.82</v>
      </c>
      <c r="M323">
        <v>30.82</v>
      </c>
      <c r="N323">
        <v>21.83</v>
      </c>
      <c r="O323">
        <v>20.87</v>
      </c>
      <c r="P323">
        <v>28.04</v>
      </c>
      <c r="Q323">
        <v>28.04</v>
      </c>
      <c r="R323">
        <v>21.71</v>
      </c>
      <c r="S323">
        <v>20.65</v>
      </c>
      <c r="T323">
        <v>29.31</v>
      </c>
      <c r="U323">
        <v>29.31</v>
      </c>
      <c r="V323">
        <v>21.77</v>
      </c>
      <c r="W323">
        <v>20.76</v>
      </c>
      <c r="X323">
        <v>76</v>
      </c>
      <c r="Y323">
        <v>2.602739726027397E-2</v>
      </c>
      <c r="Z323">
        <v>2014</v>
      </c>
      <c r="AA323">
        <v>0.6897260273972603</v>
      </c>
      <c r="AB323">
        <v>830</v>
      </c>
      <c r="AC323">
        <v>0.28424657534246578</v>
      </c>
      <c r="AD323">
        <v>149</v>
      </c>
      <c r="AE323">
        <v>1.7009132420091319E-2</v>
      </c>
      <c r="AF323">
        <v>5785</v>
      </c>
      <c r="AG323">
        <v>0.66038812785388123</v>
      </c>
      <c r="AH323">
        <v>2826</v>
      </c>
      <c r="AI323">
        <v>0.32260273972602738</v>
      </c>
      <c r="AJ323">
        <v>104</v>
      </c>
      <c r="AK323">
        <v>3.5616438356164383E-2</v>
      </c>
      <c r="AL323">
        <v>124</v>
      </c>
      <c r="AM323">
        <v>4.2465753424657533E-2</v>
      </c>
      <c r="AN323">
        <v>2692</v>
      </c>
      <c r="AO323">
        <v>0.92191780821917813</v>
      </c>
      <c r="AP323">
        <v>111</v>
      </c>
      <c r="AQ323">
        <v>1.267123287671233E-2</v>
      </c>
      <c r="AR323">
        <v>1082</v>
      </c>
      <c r="AS323">
        <v>0.1235159817351598</v>
      </c>
      <c r="AT323">
        <v>7567</v>
      </c>
      <c r="AU323">
        <v>0.86381278538812789</v>
      </c>
      <c r="AV323">
        <v>8</v>
      </c>
      <c r="AW323">
        <v>2.7397260273972599E-3</v>
      </c>
      <c r="AX323">
        <v>1003</v>
      </c>
      <c r="AY323">
        <v>0.34349315068493153</v>
      </c>
      <c r="AZ323">
        <v>7749</v>
      </c>
      <c r="BA323">
        <v>0.88458904109589043</v>
      </c>
      <c r="BB323">
        <v>8</v>
      </c>
      <c r="BC323">
        <v>9.1324200913242006E-4</v>
      </c>
      <c r="BD323">
        <v>4284</v>
      </c>
      <c r="BE323">
        <v>0.48904109589041089</v>
      </c>
      <c r="BF323">
        <v>4468</v>
      </c>
      <c r="BG323">
        <v>0.51004566210045665</v>
      </c>
      <c r="BH323">
        <v>1409.57</v>
      </c>
      <c r="BI323">
        <v>629.71</v>
      </c>
      <c r="BJ323">
        <v>1215.1300000000001</v>
      </c>
      <c r="BK323">
        <v>31.672042009958279</v>
      </c>
      <c r="BL323">
        <v>0</v>
      </c>
      <c r="BM323">
        <v>0</v>
      </c>
      <c r="BN323">
        <v>0</v>
      </c>
    </row>
    <row r="324" spans="1:66" x14ac:dyDescent="0.3">
      <c r="A324" t="s">
        <v>6</v>
      </c>
      <c r="B324" t="s">
        <v>48</v>
      </c>
      <c r="C324" t="s">
        <v>48</v>
      </c>
      <c r="D324" t="s">
        <v>132</v>
      </c>
      <c r="E324" t="s">
        <v>57</v>
      </c>
      <c r="F324" t="s">
        <v>171</v>
      </c>
      <c r="G324" t="s">
        <v>136</v>
      </c>
      <c r="H324" t="s">
        <v>139</v>
      </c>
      <c r="K324">
        <v>2920</v>
      </c>
      <c r="L324">
        <v>30.72</v>
      </c>
      <c r="M324">
        <v>30.72</v>
      </c>
      <c r="N324">
        <v>21.88</v>
      </c>
      <c r="O324">
        <v>20.9</v>
      </c>
      <c r="P324">
        <v>29.31</v>
      </c>
      <c r="Q324">
        <v>29.31</v>
      </c>
      <c r="R324">
        <v>22.06</v>
      </c>
      <c r="S324">
        <v>20.92</v>
      </c>
      <c r="T324">
        <v>29.95</v>
      </c>
      <c r="U324">
        <v>29.95</v>
      </c>
      <c r="V324">
        <v>21.97</v>
      </c>
      <c r="W324">
        <v>20.91</v>
      </c>
      <c r="X324">
        <v>78</v>
      </c>
      <c r="Y324">
        <v>2.6712328767123289E-2</v>
      </c>
      <c r="Z324">
        <v>1949</v>
      </c>
      <c r="AA324">
        <v>0.66746575342465753</v>
      </c>
      <c r="AB324">
        <v>893</v>
      </c>
      <c r="AC324">
        <v>0.30582191780821921</v>
      </c>
      <c r="AD324">
        <v>162</v>
      </c>
      <c r="AE324">
        <v>1.8493150684931511E-2</v>
      </c>
      <c r="AF324">
        <v>5679</v>
      </c>
      <c r="AG324">
        <v>0.64828767123287667</v>
      </c>
      <c r="AH324">
        <v>2919</v>
      </c>
      <c r="AI324">
        <v>0.33321917808219181</v>
      </c>
      <c r="AJ324">
        <v>107</v>
      </c>
      <c r="AK324">
        <v>3.6643835616438358E-2</v>
      </c>
      <c r="AL324">
        <v>103</v>
      </c>
      <c r="AM324">
        <v>3.5273972602739727E-2</v>
      </c>
      <c r="AN324">
        <v>2710</v>
      </c>
      <c r="AO324">
        <v>0.92808219178082196</v>
      </c>
      <c r="AP324">
        <v>114</v>
      </c>
      <c r="AQ324">
        <v>1.301369863013699E-2</v>
      </c>
      <c r="AR324">
        <v>905</v>
      </c>
      <c r="AS324">
        <v>0.103310502283105</v>
      </c>
      <c r="AT324">
        <v>7741</v>
      </c>
      <c r="AU324">
        <v>0.88367579908675797</v>
      </c>
      <c r="AV324">
        <v>10</v>
      </c>
      <c r="AW324">
        <v>3.4246575342465752E-3</v>
      </c>
      <c r="AX324">
        <v>911</v>
      </c>
      <c r="AY324">
        <v>0.31198630136986299</v>
      </c>
      <c r="AZ324">
        <v>7839</v>
      </c>
      <c r="BA324">
        <v>0.89486301369863008</v>
      </c>
      <c r="BB324">
        <v>10</v>
      </c>
      <c r="BC324">
        <v>1.1415525114155251E-3</v>
      </c>
      <c r="BD324">
        <v>4079</v>
      </c>
      <c r="BE324">
        <v>0.46563926940639272</v>
      </c>
      <c r="BF324">
        <v>4671</v>
      </c>
      <c r="BG324">
        <v>0.53321917808219177</v>
      </c>
      <c r="BH324">
        <v>1227.92</v>
      </c>
      <c r="BI324">
        <v>456.81</v>
      </c>
      <c r="BJ324">
        <v>940.18</v>
      </c>
      <c r="BK324">
        <v>40.315975465098049</v>
      </c>
      <c r="BL324">
        <v>0</v>
      </c>
      <c r="BM324">
        <v>0</v>
      </c>
      <c r="BN324">
        <v>0</v>
      </c>
    </row>
    <row r="325" spans="1:66" x14ac:dyDescent="0.3">
      <c r="A325" t="s">
        <v>6</v>
      </c>
      <c r="B325" t="s">
        <v>48</v>
      </c>
      <c r="C325" t="s">
        <v>48</v>
      </c>
      <c r="D325" t="s">
        <v>132</v>
      </c>
      <c r="E325" t="s">
        <v>60</v>
      </c>
      <c r="F325" t="s">
        <v>171</v>
      </c>
      <c r="G325" t="s">
        <v>136</v>
      </c>
      <c r="H325" t="s">
        <v>139</v>
      </c>
      <c r="K325">
        <v>2920</v>
      </c>
      <c r="L325">
        <v>30.55</v>
      </c>
      <c r="M325">
        <v>30.55</v>
      </c>
      <c r="N325">
        <v>21.89</v>
      </c>
      <c r="O325">
        <v>20.91</v>
      </c>
      <c r="P325">
        <v>29.56</v>
      </c>
      <c r="Q325">
        <v>29.56</v>
      </c>
      <c r="R325">
        <v>22.27</v>
      </c>
      <c r="S325">
        <v>21</v>
      </c>
      <c r="T325">
        <v>30.02</v>
      </c>
      <c r="U325">
        <v>30.02</v>
      </c>
      <c r="V325">
        <v>22.08</v>
      </c>
      <c r="W325">
        <v>20.95</v>
      </c>
      <c r="X325">
        <v>1991</v>
      </c>
      <c r="Y325">
        <v>0.68184931506849311</v>
      </c>
      <c r="Z325">
        <v>0</v>
      </c>
      <c r="AA325">
        <v>0</v>
      </c>
      <c r="AB325">
        <v>929</v>
      </c>
      <c r="AC325">
        <v>0.31815068493150678</v>
      </c>
      <c r="AD325">
        <v>6230</v>
      </c>
      <c r="AE325">
        <v>0.71118721461187218</v>
      </c>
      <c r="AF325">
        <v>13</v>
      </c>
      <c r="AG325">
        <v>1.4840182648401829E-3</v>
      </c>
      <c r="AH325">
        <v>2517</v>
      </c>
      <c r="AI325">
        <v>0.2873287671232877</v>
      </c>
      <c r="AJ325">
        <v>115</v>
      </c>
      <c r="AK325">
        <v>3.9383561643835607E-2</v>
      </c>
      <c r="AL325">
        <v>102</v>
      </c>
      <c r="AM325">
        <v>3.4931506849315071E-2</v>
      </c>
      <c r="AN325">
        <v>2703</v>
      </c>
      <c r="AO325">
        <v>0.92568493150684927</v>
      </c>
      <c r="AP325">
        <v>122</v>
      </c>
      <c r="AQ325">
        <v>1.392694063926941E-2</v>
      </c>
      <c r="AR325">
        <v>900</v>
      </c>
      <c r="AS325">
        <v>0.1027397260273973</v>
      </c>
      <c r="AT325">
        <v>7738</v>
      </c>
      <c r="AU325">
        <v>0.8833333333333333</v>
      </c>
      <c r="AV325">
        <v>12</v>
      </c>
      <c r="AW325">
        <v>4.10958904109589E-3</v>
      </c>
      <c r="AX325">
        <v>856</v>
      </c>
      <c r="AY325">
        <v>0.29315068493150692</v>
      </c>
      <c r="AZ325">
        <v>7892</v>
      </c>
      <c r="BA325">
        <v>0.90091324200913248</v>
      </c>
      <c r="BB325">
        <v>12</v>
      </c>
      <c r="BC325">
        <v>1.3698630136986299E-3</v>
      </c>
      <c r="BD325">
        <v>4012</v>
      </c>
      <c r="BE325">
        <v>0.4579908675799087</v>
      </c>
      <c r="BF325">
        <v>4736</v>
      </c>
      <c r="BG325">
        <v>0.54063926940639273</v>
      </c>
      <c r="BH325">
        <v>1445.74</v>
      </c>
      <c r="BI325">
        <v>474.96</v>
      </c>
      <c r="BJ325">
        <v>1132.44</v>
      </c>
      <c r="BK325">
        <v>40.387027859684963</v>
      </c>
      <c r="BL325">
        <v>0</v>
      </c>
      <c r="BM325">
        <v>0</v>
      </c>
      <c r="BN325">
        <v>0</v>
      </c>
    </row>
    <row r="326" spans="1:66" x14ac:dyDescent="0.3">
      <c r="A326" t="s">
        <v>6</v>
      </c>
      <c r="B326" t="s">
        <v>48</v>
      </c>
      <c r="C326" t="s">
        <v>48</v>
      </c>
      <c r="D326" t="s">
        <v>132</v>
      </c>
      <c r="E326" t="s">
        <v>61</v>
      </c>
      <c r="F326" t="s">
        <v>171</v>
      </c>
      <c r="G326" t="s">
        <v>136</v>
      </c>
      <c r="H326" t="s">
        <v>139</v>
      </c>
      <c r="K326">
        <v>3650</v>
      </c>
      <c r="L326">
        <v>27.02</v>
      </c>
      <c r="M326">
        <v>28.11</v>
      </c>
      <c r="N326">
        <v>19.940000000000001</v>
      </c>
      <c r="O326">
        <v>20.67</v>
      </c>
      <c r="P326">
        <v>26.04</v>
      </c>
      <c r="Q326">
        <v>27.25</v>
      </c>
      <c r="R326">
        <v>20.47</v>
      </c>
      <c r="S326">
        <v>20.83</v>
      </c>
      <c r="T326">
        <v>26.53</v>
      </c>
      <c r="U326">
        <v>27.68</v>
      </c>
      <c r="V326">
        <v>20.21</v>
      </c>
      <c r="W326">
        <v>20.75</v>
      </c>
      <c r="X326">
        <v>0</v>
      </c>
      <c r="Y326">
        <v>0</v>
      </c>
      <c r="Z326">
        <v>3619</v>
      </c>
      <c r="AA326">
        <v>0.99150684931506849</v>
      </c>
      <c r="AB326">
        <v>31</v>
      </c>
      <c r="AC326">
        <v>8.493150684931507E-3</v>
      </c>
      <c r="AD326">
        <v>0</v>
      </c>
      <c r="AE326">
        <v>0</v>
      </c>
      <c r="AF326">
        <v>8721</v>
      </c>
      <c r="AG326">
        <v>0.9955479452054794</v>
      </c>
      <c r="AH326">
        <v>39</v>
      </c>
      <c r="AI326">
        <v>4.4520547945205479E-3</v>
      </c>
      <c r="AJ326">
        <v>2</v>
      </c>
      <c r="AK326">
        <v>5.4794520547945202E-4</v>
      </c>
      <c r="AL326">
        <v>331</v>
      </c>
      <c r="AM326">
        <v>9.0684931506849309E-2</v>
      </c>
      <c r="AN326">
        <v>3317</v>
      </c>
      <c r="AO326">
        <v>0.90876712328767129</v>
      </c>
      <c r="AP326">
        <v>22</v>
      </c>
      <c r="AQ326">
        <v>2.5114155251141552E-3</v>
      </c>
      <c r="AR326">
        <v>783</v>
      </c>
      <c r="AS326">
        <v>8.938356164383561E-2</v>
      </c>
      <c r="AT326">
        <v>7955</v>
      </c>
      <c r="AU326">
        <v>0.90810502283105021</v>
      </c>
      <c r="AV326">
        <v>0</v>
      </c>
      <c r="AW326">
        <v>0</v>
      </c>
      <c r="AX326">
        <v>2301</v>
      </c>
      <c r="AY326">
        <v>0.63041095890410959</v>
      </c>
      <c r="AZ326">
        <v>6459</v>
      </c>
      <c r="BA326">
        <v>0.73732876712328765</v>
      </c>
      <c r="BB326">
        <v>0</v>
      </c>
      <c r="BC326">
        <v>0</v>
      </c>
      <c r="BD326">
        <v>4259</v>
      </c>
      <c r="BE326">
        <v>0.48618721461187209</v>
      </c>
      <c r="BF326">
        <v>4501</v>
      </c>
      <c r="BG326">
        <v>0.5138127853881278</v>
      </c>
      <c r="BH326">
        <v>1516.58</v>
      </c>
      <c r="BI326">
        <v>403.06</v>
      </c>
      <c r="BJ326">
        <v>1184.95</v>
      </c>
      <c r="BK326">
        <v>39.090716880213783</v>
      </c>
      <c r="BL326">
        <v>0</v>
      </c>
      <c r="BM326">
        <v>0</v>
      </c>
      <c r="BN326">
        <v>0</v>
      </c>
    </row>
    <row r="327" spans="1:66" x14ac:dyDescent="0.3">
      <c r="A327" t="s">
        <v>6</v>
      </c>
      <c r="B327" t="s">
        <v>48</v>
      </c>
      <c r="C327" t="s">
        <v>48</v>
      </c>
      <c r="D327" t="s">
        <v>132</v>
      </c>
      <c r="E327" t="s">
        <v>64</v>
      </c>
      <c r="F327" t="s">
        <v>171</v>
      </c>
      <c r="G327" t="s">
        <v>136</v>
      </c>
      <c r="H327" t="s">
        <v>139</v>
      </c>
      <c r="K327">
        <v>3650</v>
      </c>
      <c r="L327">
        <v>27.01</v>
      </c>
      <c r="M327">
        <v>28.11</v>
      </c>
      <c r="N327">
        <v>19.940000000000001</v>
      </c>
      <c r="O327">
        <v>20.67</v>
      </c>
      <c r="P327">
        <v>26.02</v>
      </c>
      <c r="Q327">
        <v>27.25</v>
      </c>
      <c r="R327">
        <v>20.47</v>
      </c>
      <c r="S327">
        <v>20.82</v>
      </c>
      <c r="T327">
        <v>26.52</v>
      </c>
      <c r="U327">
        <v>27.68</v>
      </c>
      <c r="V327">
        <v>20.2</v>
      </c>
      <c r="W327">
        <v>20.75</v>
      </c>
      <c r="X327">
        <v>0</v>
      </c>
      <c r="Y327">
        <v>0</v>
      </c>
      <c r="Z327">
        <v>3619</v>
      </c>
      <c r="AA327">
        <v>0.99150684931506849</v>
      </c>
      <c r="AB327">
        <v>31</v>
      </c>
      <c r="AC327">
        <v>8.493150684931507E-3</v>
      </c>
      <c r="AD327">
        <v>0</v>
      </c>
      <c r="AE327">
        <v>0</v>
      </c>
      <c r="AF327">
        <v>8721</v>
      </c>
      <c r="AG327">
        <v>0.9955479452054794</v>
      </c>
      <c r="AH327">
        <v>39</v>
      </c>
      <c r="AI327">
        <v>4.4520547945205479E-3</v>
      </c>
      <c r="AJ327">
        <v>2</v>
      </c>
      <c r="AK327">
        <v>5.4794520547945202E-4</v>
      </c>
      <c r="AL327">
        <v>335</v>
      </c>
      <c r="AM327">
        <v>9.1780821917808217E-2</v>
      </c>
      <c r="AN327">
        <v>3313</v>
      </c>
      <c r="AO327">
        <v>0.90767123287671236</v>
      </c>
      <c r="AP327">
        <v>22</v>
      </c>
      <c r="AQ327">
        <v>2.5114155251141552E-3</v>
      </c>
      <c r="AR327">
        <v>789</v>
      </c>
      <c r="AS327">
        <v>9.0068493150684936E-2</v>
      </c>
      <c r="AT327">
        <v>7949</v>
      </c>
      <c r="AU327">
        <v>0.90742009132420087</v>
      </c>
      <c r="AV327">
        <v>0</v>
      </c>
      <c r="AW327">
        <v>0</v>
      </c>
      <c r="AX327">
        <v>2301</v>
      </c>
      <c r="AY327">
        <v>0.63041095890410959</v>
      </c>
      <c r="AZ327">
        <v>6459</v>
      </c>
      <c r="BA327">
        <v>0.73732876712328765</v>
      </c>
      <c r="BB327">
        <v>0</v>
      </c>
      <c r="BC327">
        <v>0</v>
      </c>
      <c r="BD327">
        <v>4266</v>
      </c>
      <c r="BE327">
        <v>0.48698630136986298</v>
      </c>
      <c r="BF327">
        <v>4494</v>
      </c>
      <c r="BG327">
        <v>0.51301369863013702</v>
      </c>
      <c r="BH327">
        <v>1527.75</v>
      </c>
      <c r="BI327">
        <v>406.35</v>
      </c>
      <c r="BJ327">
        <v>1199.07</v>
      </c>
      <c r="BK327">
        <v>39.069082304577208</v>
      </c>
      <c r="BL327">
        <v>0</v>
      </c>
      <c r="BM327">
        <v>0</v>
      </c>
      <c r="BN327">
        <v>0</v>
      </c>
    </row>
    <row r="328" spans="1:66" x14ac:dyDescent="0.3">
      <c r="A328" t="s">
        <v>6</v>
      </c>
      <c r="B328" t="s">
        <v>48</v>
      </c>
      <c r="C328" t="s">
        <v>48</v>
      </c>
      <c r="D328" t="s">
        <v>132</v>
      </c>
      <c r="E328" t="s">
        <v>65</v>
      </c>
      <c r="F328" t="s">
        <v>171</v>
      </c>
      <c r="G328" t="s">
        <v>136</v>
      </c>
      <c r="H328" t="s">
        <v>139</v>
      </c>
      <c r="K328">
        <v>3650</v>
      </c>
      <c r="L328">
        <v>27.1</v>
      </c>
      <c r="M328">
        <v>28.57</v>
      </c>
      <c r="N328">
        <v>19.73</v>
      </c>
      <c r="O328">
        <v>20.72</v>
      </c>
      <c r="P328">
        <v>26.31</v>
      </c>
      <c r="Q328">
        <v>28.11</v>
      </c>
      <c r="R328">
        <v>20.18</v>
      </c>
      <c r="S328">
        <v>20.92</v>
      </c>
      <c r="T328">
        <v>26.7</v>
      </c>
      <c r="U328">
        <v>28.34</v>
      </c>
      <c r="V328">
        <v>19.96</v>
      </c>
      <c r="W328">
        <v>20.82</v>
      </c>
      <c r="X328">
        <v>0</v>
      </c>
      <c r="Y328">
        <v>0</v>
      </c>
      <c r="Z328">
        <v>3622</v>
      </c>
      <c r="AA328">
        <v>0.99232876712328766</v>
      </c>
      <c r="AB328">
        <v>28</v>
      </c>
      <c r="AC328">
        <v>7.6712328767123287E-3</v>
      </c>
      <c r="AD328">
        <v>0</v>
      </c>
      <c r="AE328">
        <v>0</v>
      </c>
      <c r="AF328">
        <v>8706</v>
      </c>
      <c r="AG328">
        <v>0.99383561643835616</v>
      </c>
      <c r="AH328">
        <v>54</v>
      </c>
      <c r="AI328">
        <v>6.1643835616438346E-3</v>
      </c>
      <c r="AJ328">
        <v>3</v>
      </c>
      <c r="AK328">
        <v>8.2191780821917813E-4</v>
      </c>
      <c r="AL328">
        <v>481</v>
      </c>
      <c r="AM328">
        <v>0.13178082191780821</v>
      </c>
      <c r="AN328">
        <v>3166</v>
      </c>
      <c r="AO328">
        <v>0.86739726027397257</v>
      </c>
      <c r="AP328">
        <v>73</v>
      </c>
      <c r="AQ328">
        <v>8.3333333333333332E-3</v>
      </c>
      <c r="AR328">
        <v>948</v>
      </c>
      <c r="AS328">
        <v>0.10821917808219179</v>
      </c>
      <c r="AT328">
        <v>7739</v>
      </c>
      <c r="AU328">
        <v>0.88344748858447486</v>
      </c>
      <c r="AV328">
        <v>0</v>
      </c>
      <c r="AW328">
        <v>0</v>
      </c>
      <c r="AX328">
        <v>2462</v>
      </c>
      <c r="AY328">
        <v>0.67452054794520544</v>
      </c>
      <c r="AZ328">
        <v>6298</v>
      </c>
      <c r="BA328">
        <v>0.7189497716894977</v>
      </c>
      <c r="BB328">
        <v>0</v>
      </c>
      <c r="BC328">
        <v>0</v>
      </c>
      <c r="BD328">
        <v>4192</v>
      </c>
      <c r="BE328">
        <v>0.47853881278538812</v>
      </c>
      <c r="BF328">
        <v>4568</v>
      </c>
      <c r="BG328">
        <v>0.52146118721461188</v>
      </c>
      <c r="BH328">
        <v>2642.67</v>
      </c>
      <c r="BI328">
        <v>619.33000000000004</v>
      </c>
      <c r="BJ328">
        <v>2116.1799999999998</v>
      </c>
      <c r="BK328">
        <v>39.400969311197329</v>
      </c>
      <c r="BL328">
        <v>0</v>
      </c>
      <c r="BM328">
        <v>0</v>
      </c>
      <c r="BN328">
        <v>0</v>
      </c>
    </row>
    <row r="329" spans="1:66" x14ac:dyDescent="0.3">
      <c r="A329" t="s">
        <v>6</v>
      </c>
      <c r="B329" t="s">
        <v>48</v>
      </c>
      <c r="C329" t="s">
        <v>48</v>
      </c>
      <c r="D329" t="s">
        <v>132</v>
      </c>
      <c r="E329" t="s">
        <v>66</v>
      </c>
      <c r="F329" t="s">
        <v>171</v>
      </c>
      <c r="G329" t="s">
        <v>136</v>
      </c>
      <c r="H329" t="s">
        <v>139</v>
      </c>
      <c r="K329">
        <v>3650</v>
      </c>
      <c r="L329">
        <v>26.86</v>
      </c>
      <c r="M329">
        <v>27.41</v>
      </c>
      <c r="N329">
        <v>20.76</v>
      </c>
      <c r="O329">
        <v>20.74</v>
      </c>
      <c r="P329">
        <v>25.74</v>
      </c>
      <c r="Q329">
        <v>25.74</v>
      </c>
      <c r="R329">
        <v>20.82</v>
      </c>
      <c r="S329">
        <v>20.75</v>
      </c>
      <c r="T329">
        <v>26.3</v>
      </c>
      <c r="U329">
        <v>26.39</v>
      </c>
      <c r="V329">
        <v>20.79</v>
      </c>
      <c r="W329">
        <v>20.74</v>
      </c>
      <c r="X329">
        <v>0</v>
      </c>
      <c r="Y329">
        <v>0</v>
      </c>
      <c r="Z329">
        <v>3597</v>
      </c>
      <c r="AA329">
        <v>0.98547945205479448</v>
      </c>
      <c r="AB329">
        <v>53</v>
      </c>
      <c r="AC329">
        <v>1.452054794520548E-2</v>
      </c>
      <c r="AD329">
        <v>0</v>
      </c>
      <c r="AE329">
        <v>0</v>
      </c>
      <c r="AF329">
        <v>8707</v>
      </c>
      <c r="AG329">
        <v>0.99394977168949772</v>
      </c>
      <c r="AH329">
        <v>53</v>
      </c>
      <c r="AI329">
        <v>6.0502283105022831E-3</v>
      </c>
      <c r="AJ329">
        <v>3</v>
      </c>
      <c r="AK329">
        <v>8.2191780821917813E-4</v>
      </c>
      <c r="AL329">
        <v>113</v>
      </c>
      <c r="AM329">
        <v>3.0958904109589042E-2</v>
      </c>
      <c r="AN329">
        <v>3534</v>
      </c>
      <c r="AO329">
        <v>0.96821917808219182</v>
      </c>
      <c r="AP329">
        <v>6</v>
      </c>
      <c r="AQ329">
        <v>6.8493150684931507E-4</v>
      </c>
      <c r="AR329">
        <v>537</v>
      </c>
      <c r="AS329">
        <v>6.1301369863013697E-2</v>
      </c>
      <c r="AT329">
        <v>8217</v>
      </c>
      <c r="AU329">
        <v>0.93801369863013695</v>
      </c>
      <c r="AV329">
        <v>0</v>
      </c>
      <c r="AW329">
        <v>0</v>
      </c>
      <c r="AX329">
        <v>1772</v>
      </c>
      <c r="AY329">
        <v>0.48547945205479448</v>
      </c>
      <c r="AZ329">
        <v>6988</v>
      </c>
      <c r="BA329">
        <v>0.79771689497716891</v>
      </c>
      <c r="BB329">
        <v>0</v>
      </c>
      <c r="BC329">
        <v>0</v>
      </c>
      <c r="BD329">
        <v>4266</v>
      </c>
      <c r="BE329">
        <v>0.48698630136986298</v>
      </c>
      <c r="BF329">
        <v>4494</v>
      </c>
      <c r="BG329">
        <v>0.51301369863013702</v>
      </c>
      <c r="BH329">
        <v>0</v>
      </c>
      <c r="BI329">
        <v>0</v>
      </c>
      <c r="BJ329">
        <v>0</v>
      </c>
      <c r="BL329">
        <v>0</v>
      </c>
      <c r="BM329">
        <v>0</v>
      </c>
      <c r="BN329">
        <v>0</v>
      </c>
    </row>
    <row r="330" spans="1:66" x14ac:dyDescent="0.3">
      <c r="A330" t="s">
        <v>6</v>
      </c>
      <c r="B330" t="s">
        <v>49</v>
      </c>
      <c r="C330" t="s">
        <v>49</v>
      </c>
      <c r="D330" t="s">
        <v>132</v>
      </c>
      <c r="E330" t="s">
        <v>53</v>
      </c>
      <c r="F330" t="s">
        <v>171</v>
      </c>
      <c r="G330" t="s">
        <v>140</v>
      </c>
      <c r="H330" t="s">
        <v>135</v>
      </c>
      <c r="K330">
        <v>2920</v>
      </c>
      <c r="L330">
        <v>31.84</v>
      </c>
      <c r="M330">
        <v>31.84</v>
      </c>
      <c r="N330">
        <v>22.32</v>
      </c>
      <c r="O330">
        <v>20.399999999999999</v>
      </c>
      <c r="P330">
        <v>31.72</v>
      </c>
      <c r="Q330">
        <v>31.72</v>
      </c>
      <c r="R330">
        <v>22.58</v>
      </c>
      <c r="S330">
        <v>20.5</v>
      </c>
      <c r="T330">
        <v>31.45</v>
      </c>
      <c r="U330">
        <v>31.45</v>
      </c>
      <c r="V330">
        <v>22.45</v>
      </c>
      <c r="W330">
        <v>20.45</v>
      </c>
      <c r="X330">
        <v>439</v>
      </c>
      <c r="Y330">
        <v>0.15034246575342469</v>
      </c>
      <c r="Z330">
        <v>1732</v>
      </c>
      <c r="AA330">
        <v>0.5931506849315068</v>
      </c>
      <c r="AB330">
        <v>749</v>
      </c>
      <c r="AC330">
        <v>0.25650684931506851</v>
      </c>
      <c r="AD330">
        <v>611</v>
      </c>
      <c r="AE330">
        <v>6.9748858447488585E-2</v>
      </c>
      <c r="AF330">
        <v>5857</v>
      </c>
      <c r="AG330">
        <v>0.66860730593607309</v>
      </c>
      <c r="AH330">
        <v>2292</v>
      </c>
      <c r="AI330">
        <v>0.26164383561643828</v>
      </c>
      <c r="AJ330">
        <v>521</v>
      </c>
      <c r="AK330">
        <v>0.17842465753424661</v>
      </c>
      <c r="AL330">
        <v>295</v>
      </c>
      <c r="AM330">
        <v>0.101027397260274</v>
      </c>
      <c r="AN330">
        <v>2104</v>
      </c>
      <c r="AO330">
        <v>0.72054794520547949</v>
      </c>
      <c r="AP330">
        <v>723</v>
      </c>
      <c r="AQ330">
        <v>8.253424657534246E-2</v>
      </c>
      <c r="AR330">
        <v>2238</v>
      </c>
      <c r="AS330">
        <v>0.2554794520547945</v>
      </c>
      <c r="AT330">
        <v>5799</v>
      </c>
      <c r="AU330">
        <v>0.66198630136986303</v>
      </c>
      <c r="AV330">
        <v>211</v>
      </c>
      <c r="AW330">
        <v>7.2260273972602734E-2</v>
      </c>
      <c r="AX330">
        <v>968</v>
      </c>
      <c r="AY330">
        <v>0.33150684931506852</v>
      </c>
      <c r="AZ330">
        <v>7581</v>
      </c>
      <c r="BA330">
        <v>0.86541095890410957</v>
      </c>
      <c r="BB330">
        <v>253</v>
      </c>
      <c r="BC330">
        <v>2.8881278538812789E-2</v>
      </c>
      <c r="BD330">
        <v>5092</v>
      </c>
      <c r="BE330">
        <v>0.58127853881278535</v>
      </c>
      <c r="BF330">
        <v>3415</v>
      </c>
      <c r="BG330">
        <v>0.38984018264840181</v>
      </c>
      <c r="BH330">
        <v>12263.05</v>
      </c>
      <c r="BI330">
        <v>1261.58</v>
      </c>
      <c r="BJ330">
        <v>14926.39</v>
      </c>
      <c r="BK330">
        <v>35.226475836862448</v>
      </c>
      <c r="BL330">
        <v>0</v>
      </c>
      <c r="BM330">
        <v>0</v>
      </c>
      <c r="BN330">
        <v>0</v>
      </c>
    </row>
    <row r="331" spans="1:66" x14ac:dyDescent="0.3">
      <c r="A331" t="s">
        <v>6</v>
      </c>
      <c r="B331" t="s">
        <v>49</v>
      </c>
      <c r="C331" t="s">
        <v>49</v>
      </c>
      <c r="D331" t="s">
        <v>132</v>
      </c>
      <c r="E331" t="s">
        <v>54</v>
      </c>
      <c r="F331" t="s">
        <v>171</v>
      </c>
      <c r="G331" t="s">
        <v>140</v>
      </c>
      <c r="H331" t="s">
        <v>135</v>
      </c>
      <c r="K331">
        <v>2920</v>
      </c>
      <c r="L331">
        <v>30.87</v>
      </c>
      <c r="M331">
        <v>30.87</v>
      </c>
      <c r="N331">
        <v>22.1</v>
      </c>
      <c r="O331">
        <v>21.03</v>
      </c>
      <c r="P331">
        <v>28.21</v>
      </c>
      <c r="Q331">
        <v>28.21</v>
      </c>
      <c r="R331">
        <v>22</v>
      </c>
      <c r="S331">
        <v>20.81</v>
      </c>
      <c r="T331">
        <v>29.5</v>
      </c>
      <c r="U331">
        <v>29.5</v>
      </c>
      <c r="V331">
        <v>22.05</v>
      </c>
      <c r="W331">
        <v>20.92</v>
      </c>
      <c r="X331">
        <v>107</v>
      </c>
      <c r="Y331">
        <v>3.6643835616438358E-2</v>
      </c>
      <c r="Z331">
        <v>1897</v>
      </c>
      <c r="AA331">
        <v>0.64965753424657535</v>
      </c>
      <c r="AB331">
        <v>916</v>
      </c>
      <c r="AC331">
        <v>0.31369863013698629</v>
      </c>
      <c r="AD331">
        <v>199</v>
      </c>
      <c r="AE331">
        <v>2.2716894977168951E-2</v>
      </c>
      <c r="AF331">
        <v>5564</v>
      </c>
      <c r="AG331">
        <v>0.63515981735159821</v>
      </c>
      <c r="AH331">
        <v>2997</v>
      </c>
      <c r="AI331">
        <v>0.3421232876712329</v>
      </c>
      <c r="AJ331">
        <v>146</v>
      </c>
      <c r="AK331">
        <v>0.05</v>
      </c>
      <c r="AL331">
        <v>106</v>
      </c>
      <c r="AM331">
        <v>3.6301369863013702E-2</v>
      </c>
      <c r="AN331">
        <v>2668</v>
      </c>
      <c r="AO331">
        <v>0.91369863013698627</v>
      </c>
      <c r="AP331">
        <v>155</v>
      </c>
      <c r="AQ331">
        <v>1.7694063926940638E-2</v>
      </c>
      <c r="AR331">
        <v>1030</v>
      </c>
      <c r="AS331">
        <v>0.11757990867579909</v>
      </c>
      <c r="AT331">
        <v>7575</v>
      </c>
      <c r="AU331">
        <v>0.86472602739726023</v>
      </c>
      <c r="AV331">
        <v>12</v>
      </c>
      <c r="AW331">
        <v>4.10958904109589E-3</v>
      </c>
      <c r="AX331">
        <v>921</v>
      </c>
      <c r="AY331">
        <v>0.31541095890410958</v>
      </c>
      <c r="AZ331">
        <v>7827</v>
      </c>
      <c r="BA331">
        <v>0.89349315068493151</v>
      </c>
      <c r="BB331">
        <v>12</v>
      </c>
      <c r="BC331">
        <v>1.3698630136986299E-3</v>
      </c>
      <c r="BD331">
        <v>4100</v>
      </c>
      <c r="BE331">
        <v>0.4680365296803653</v>
      </c>
      <c r="BF331">
        <v>4648</v>
      </c>
      <c r="BG331">
        <v>0.53059360730593608</v>
      </c>
      <c r="BH331">
        <v>1898.62</v>
      </c>
      <c r="BI331">
        <v>645.53</v>
      </c>
      <c r="BJ331">
        <v>2195.0700000000002</v>
      </c>
      <c r="BK331">
        <v>30.22943262120544</v>
      </c>
      <c r="BL331">
        <v>0</v>
      </c>
      <c r="BM331">
        <v>0</v>
      </c>
      <c r="BN331">
        <v>0</v>
      </c>
    </row>
    <row r="332" spans="1:66" x14ac:dyDescent="0.3">
      <c r="A332" t="s">
        <v>6</v>
      </c>
      <c r="B332" t="s">
        <v>49</v>
      </c>
      <c r="C332" t="s">
        <v>49</v>
      </c>
      <c r="D332" t="s">
        <v>132</v>
      </c>
      <c r="E332" t="s">
        <v>57</v>
      </c>
      <c r="F332" t="s">
        <v>171</v>
      </c>
      <c r="G332" t="s">
        <v>140</v>
      </c>
      <c r="H332" t="s">
        <v>135</v>
      </c>
      <c r="K332">
        <v>2920</v>
      </c>
      <c r="L332">
        <v>30.86</v>
      </c>
      <c r="M332">
        <v>30.86</v>
      </c>
      <c r="N332">
        <v>22.19</v>
      </c>
      <c r="O332">
        <v>21.08</v>
      </c>
      <c r="P332">
        <v>32.47</v>
      </c>
      <c r="Q332">
        <v>32.47</v>
      </c>
      <c r="R332">
        <v>23.59</v>
      </c>
      <c r="S332">
        <v>21.61</v>
      </c>
      <c r="T332">
        <v>31.66</v>
      </c>
      <c r="U332">
        <v>31.66</v>
      </c>
      <c r="V332">
        <v>22.89</v>
      </c>
      <c r="W332">
        <v>21.35</v>
      </c>
      <c r="X332">
        <v>297</v>
      </c>
      <c r="Y332">
        <v>0.1017123287671233</v>
      </c>
      <c r="Z332">
        <v>1568</v>
      </c>
      <c r="AA332">
        <v>0.53698630136986303</v>
      </c>
      <c r="AB332">
        <v>1055</v>
      </c>
      <c r="AC332">
        <v>0.3613013698630137</v>
      </c>
      <c r="AD332">
        <v>411</v>
      </c>
      <c r="AE332">
        <v>4.6917808219178077E-2</v>
      </c>
      <c r="AF332">
        <v>5129</v>
      </c>
      <c r="AG332">
        <v>0.58550228310502284</v>
      </c>
      <c r="AH332">
        <v>3220</v>
      </c>
      <c r="AI332">
        <v>0.36757990867579909</v>
      </c>
      <c r="AJ332">
        <v>383</v>
      </c>
      <c r="AK332">
        <v>0.13116438356164381</v>
      </c>
      <c r="AL332">
        <v>53</v>
      </c>
      <c r="AM332">
        <v>1.8150684931506851E-2</v>
      </c>
      <c r="AN332">
        <v>2484</v>
      </c>
      <c r="AO332">
        <v>0.85068493150684932</v>
      </c>
      <c r="AP332">
        <v>395</v>
      </c>
      <c r="AQ332">
        <v>4.509132420091324E-2</v>
      </c>
      <c r="AR332">
        <v>803</v>
      </c>
      <c r="AS332">
        <v>9.166666666666666E-2</v>
      </c>
      <c r="AT332">
        <v>7562</v>
      </c>
      <c r="AU332">
        <v>0.86324200913242011</v>
      </c>
      <c r="AV332">
        <v>62</v>
      </c>
      <c r="AW332">
        <v>2.123287671232877E-2</v>
      </c>
      <c r="AX332">
        <v>655</v>
      </c>
      <c r="AY332">
        <v>0.22431506849315069</v>
      </c>
      <c r="AZ332">
        <v>8043</v>
      </c>
      <c r="BA332">
        <v>0.91815068493150687</v>
      </c>
      <c r="BB332">
        <v>62</v>
      </c>
      <c r="BC332">
        <v>7.0776255707762558E-3</v>
      </c>
      <c r="BD332">
        <v>3613</v>
      </c>
      <c r="BE332">
        <v>0.4124429223744292</v>
      </c>
      <c r="BF332">
        <v>5085</v>
      </c>
      <c r="BG332">
        <v>0.58047945205479456</v>
      </c>
      <c r="BH332">
        <v>4348.76</v>
      </c>
      <c r="BI332">
        <v>584.87</v>
      </c>
      <c r="BJ332">
        <v>4714.99</v>
      </c>
      <c r="BK332">
        <v>34.314345322479767</v>
      </c>
      <c r="BL332">
        <v>0</v>
      </c>
      <c r="BM332">
        <v>0</v>
      </c>
      <c r="BN332">
        <v>0</v>
      </c>
    </row>
    <row r="333" spans="1:66" x14ac:dyDescent="0.3">
      <c r="A333" t="s">
        <v>6</v>
      </c>
      <c r="B333" t="s">
        <v>49</v>
      </c>
      <c r="C333" t="s">
        <v>49</v>
      </c>
      <c r="D333" t="s">
        <v>132</v>
      </c>
      <c r="E333" t="s">
        <v>60</v>
      </c>
      <c r="F333" t="s">
        <v>171</v>
      </c>
      <c r="G333" t="s">
        <v>140</v>
      </c>
      <c r="H333" t="s">
        <v>135</v>
      </c>
      <c r="K333">
        <v>2920</v>
      </c>
      <c r="L333">
        <v>30.78</v>
      </c>
      <c r="M333">
        <v>30.78</v>
      </c>
      <c r="N333">
        <v>22.22</v>
      </c>
      <c r="O333">
        <v>21.1</v>
      </c>
      <c r="P333">
        <v>32.799999999999997</v>
      </c>
      <c r="Q333">
        <v>32.799999999999997</v>
      </c>
      <c r="R333">
        <v>23.73</v>
      </c>
      <c r="S333">
        <v>21.65</v>
      </c>
      <c r="T333">
        <v>31.79</v>
      </c>
      <c r="U333">
        <v>31.79</v>
      </c>
      <c r="V333">
        <v>22.98</v>
      </c>
      <c r="W333">
        <v>21.38</v>
      </c>
      <c r="X333">
        <v>2178</v>
      </c>
      <c r="Y333">
        <v>0.74589041095890407</v>
      </c>
      <c r="Z333">
        <v>0</v>
      </c>
      <c r="AA333">
        <v>0</v>
      </c>
      <c r="AB333">
        <v>742</v>
      </c>
      <c r="AC333">
        <v>0.25410958904109587</v>
      </c>
      <c r="AD333">
        <v>6491</v>
      </c>
      <c r="AE333">
        <v>0.74098173515981736</v>
      </c>
      <c r="AF333">
        <v>11</v>
      </c>
      <c r="AG333">
        <v>1.255707762557078E-3</v>
      </c>
      <c r="AH333">
        <v>2258</v>
      </c>
      <c r="AI333">
        <v>0.25776255707762558</v>
      </c>
      <c r="AJ333">
        <v>414</v>
      </c>
      <c r="AK333">
        <v>0.14178082191780819</v>
      </c>
      <c r="AL333">
        <v>53</v>
      </c>
      <c r="AM333">
        <v>1.8150684931506851E-2</v>
      </c>
      <c r="AN333">
        <v>2453</v>
      </c>
      <c r="AO333">
        <v>0.84006849315068488</v>
      </c>
      <c r="AP333">
        <v>426</v>
      </c>
      <c r="AQ333">
        <v>4.8630136986301371E-2</v>
      </c>
      <c r="AR333">
        <v>814</v>
      </c>
      <c r="AS333">
        <v>9.2922374429223742E-2</v>
      </c>
      <c r="AT333">
        <v>7520</v>
      </c>
      <c r="AU333">
        <v>0.85844748858447484</v>
      </c>
      <c r="AV333">
        <v>70</v>
      </c>
      <c r="AW333">
        <v>2.397260273972603E-2</v>
      </c>
      <c r="AX333">
        <v>617</v>
      </c>
      <c r="AY333">
        <v>0.2113013698630137</v>
      </c>
      <c r="AZ333">
        <v>8073</v>
      </c>
      <c r="BA333">
        <v>0.92157534246575346</v>
      </c>
      <c r="BB333">
        <v>70</v>
      </c>
      <c r="BC333">
        <v>7.9908675799086754E-3</v>
      </c>
      <c r="BD333">
        <v>3571</v>
      </c>
      <c r="BE333">
        <v>0.40764840182648399</v>
      </c>
      <c r="BF333">
        <v>5119</v>
      </c>
      <c r="BG333">
        <v>0.58436073059360727</v>
      </c>
      <c r="BH333">
        <v>4467.68</v>
      </c>
      <c r="BI333">
        <v>621.94000000000005</v>
      </c>
      <c r="BJ333">
        <v>4885.3999999999996</v>
      </c>
      <c r="BK333">
        <v>34.195791706759842</v>
      </c>
      <c r="BL333">
        <v>0</v>
      </c>
      <c r="BM333">
        <v>0</v>
      </c>
      <c r="BN333">
        <v>0</v>
      </c>
    </row>
    <row r="334" spans="1:66" x14ac:dyDescent="0.3">
      <c r="A334" t="s">
        <v>6</v>
      </c>
      <c r="B334" t="s">
        <v>49</v>
      </c>
      <c r="C334" t="s">
        <v>49</v>
      </c>
      <c r="D334" t="s">
        <v>132</v>
      </c>
      <c r="E334" t="s">
        <v>61</v>
      </c>
      <c r="F334" t="s">
        <v>171</v>
      </c>
      <c r="G334" t="s">
        <v>140</v>
      </c>
      <c r="H334" t="s">
        <v>135</v>
      </c>
      <c r="K334">
        <v>3650</v>
      </c>
      <c r="L334">
        <v>27.44</v>
      </c>
      <c r="M334">
        <v>29.36</v>
      </c>
      <c r="N334">
        <v>20.010000000000002</v>
      </c>
      <c r="O334">
        <v>20.98</v>
      </c>
      <c r="P334">
        <v>26.86</v>
      </c>
      <c r="Q334">
        <v>29.49</v>
      </c>
      <c r="R334">
        <v>20.7</v>
      </c>
      <c r="S334">
        <v>21.35</v>
      </c>
      <c r="T334">
        <v>27.15</v>
      </c>
      <c r="U334">
        <v>29.43</v>
      </c>
      <c r="V334">
        <v>20.350000000000001</v>
      </c>
      <c r="W334">
        <v>21.16</v>
      </c>
      <c r="X334">
        <v>1</v>
      </c>
      <c r="Y334">
        <v>2.7397260273972601E-4</v>
      </c>
      <c r="Z334">
        <v>3598</v>
      </c>
      <c r="AA334">
        <v>0.98575342465753424</v>
      </c>
      <c r="AB334">
        <v>51</v>
      </c>
      <c r="AC334">
        <v>1.3972602739726029E-2</v>
      </c>
      <c r="AD334">
        <v>2</v>
      </c>
      <c r="AE334">
        <v>2.2831050228310499E-4</v>
      </c>
      <c r="AF334">
        <v>8636</v>
      </c>
      <c r="AG334">
        <v>0.98584474885844753</v>
      </c>
      <c r="AH334">
        <v>122</v>
      </c>
      <c r="AI334">
        <v>1.392694063926941E-2</v>
      </c>
      <c r="AJ334">
        <v>5</v>
      </c>
      <c r="AK334">
        <v>1.3698630136986299E-3</v>
      </c>
      <c r="AL334">
        <v>293</v>
      </c>
      <c r="AM334">
        <v>8.0273972602739732E-2</v>
      </c>
      <c r="AN334">
        <v>3352</v>
      </c>
      <c r="AO334">
        <v>0.9183561643835616</v>
      </c>
      <c r="AP334">
        <v>188</v>
      </c>
      <c r="AQ334">
        <v>2.146118721461187E-2</v>
      </c>
      <c r="AR334">
        <v>653</v>
      </c>
      <c r="AS334">
        <v>7.4543378995433784E-2</v>
      </c>
      <c r="AT334">
        <v>7919</v>
      </c>
      <c r="AU334">
        <v>0.90399543378995428</v>
      </c>
      <c r="AV334">
        <v>0</v>
      </c>
      <c r="AW334">
        <v>0</v>
      </c>
      <c r="AX334">
        <v>2185</v>
      </c>
      <c r="AY334">
        <v>0.59863013698630141</v>
      </c>
      <c r="AZ334">
        <v>6575</v>
      </c>
      <c r="BA334">
        <v>0.75057077625570778</v>
      </c>
      <c r="BB334">
        <v>5</v>
      </c>
      <c r="BC334">
        <v>5.7077625570776253E-4</v>
      </c>
      <c r="BD334">
        <v>3778</v>
      </c>
      <c r="BE334">
        <v>0.43127853881278538</v>
      </c>
      <c r="BF334">
        <v>4977</v>
      </c>
      <c r="BG334">
        <v>0.56815068493150689</v>
      </c>
      <c r="BH334">
        <v>3942.35</v>
      </c>
      <c r="BI334">
        <v>513.77</v>
      </c>
      <c r="BJ334">
        <v>4241.17</v>
      </c>
      <c r="BK334">
        <v>33.01095374033379</v>
      </c>
      <c r="BL334">
        <v>0</v>
      </c>
      <c r="BM334">
        <v>0</v>
      </c>
      <c r="BN334">
        <v>0</v>
      </c>
    </row>
    <row r="335" spans="1:66" x14ac:dyDescent="0.3">
      <c r="A335" t="s">
        <v>6</v>
      </c>
      <c r="B335" t="s">
        <v>49</v>
      </c>
      <c r="C335" t="s">
        <v>49</v>
      </c>
      <c r="D335" t="s">
        <v>132</v>
      </c>
      <c r="E335" t="s">
        <v>64</v>
      </c>
      <c r="F335" t="s">
        <v>171</v>
      </c>
      <c r="G335" t="s">
        <v>140</v>
      </c>
      <c r="H335" t="s">
        <v>135</v>
      </c>
      <c r="K335">
        <v>3650</v>
      </c>
      <c r="L335">
        <v>27.45</v>
      </c>
      <c r="M335">
        <v>29.38</v>
      </c>
      <c r="N335">
        <v>20.010000000000002</v>
      </c>
      <c r="O335">
        <v>20.99</v>
      </c>
      <c r="P335">
        <v>26.87</v>
      </c>
      <c r="Q335">
        <v>29.5</v>
      </c>
      <c r="R335">
        <v>20.71</v>
      </c>
      <c r="S335">
        <v>21.35</v>
      </c>
      <c r="T335">
        <v>27.16</v>
      </c>
      <c r="U335">
        <v>29.44</v>
      </c>
      <c r="V335">
        <v>20.36</v>
      </c>
      <c r="W335">
        <v>21.17</v>
      </c>
      <c r="X335">
        <v>1</v>
      </c>
      <c r="Y335">
        <v>2.7397260273972601E-4</v>
      </c>
      <c r="Z335">
        <v>3597</v>
      </c>
      <c r="AA335">
        <v>0.98547945205479448</v>
      </c>
      <c r="AB335">
        <v>52</v>
      </c>
      <c r="AC335">
        <v>1.4246575342465749E-2</v>
      </c>
      <c r="AD335">
        <v>2</v>
      </c>
      <c r="AE335">
        <v>2.2831050228310499E-4</v>
      </c>
      <c r="AF335">
        <v>8635</v>
      </c>
      <c r="AG335">
        <v>0.98573059360730597</v>
      </c>
      <c r="AH335">
        <v>123</v>
      </c>
      <c r="AI335">
        <v>1.404109589041096E-2</v>
      </c>
      <c r="AJ335">
        <v>5</v>
      </c>
      <c r="AK335">
        <v>1.3698630136986299E-3</v>
      </c>
      <c r="AL335">
        <v>295</v>
      </c>
      <c r="AM335">
        <v>8.0821917808219179E-2</v>
      </c>
      <c r="AN335">
        <v>3350</v>
      </c>
      <c r="AO335">
        <v>0.9178082191780822</v>
      </c>
      <c r="AP335">
        <v>190</v>
      </c>
      <c r="AQ335">
        <v>2.1689497716894979E-2</v>
      </c>
      <c r="AR335">
        <v>656</v>
      </c>
      <c r="AS335">
        <v>7.4885844748858441E-2</v>
      </c>
      <c r="AT335">
        <v>7914</v>
      </c>
      <c r="AU335">
        <v>0.90342465753424661</v>
      </c>
      <c r="AV335">
        <v>0</v>
      </c>
      <c r="AW335">
        <v>0</v>
      </c>
      <c r="AX335">
        <v>2179</v>
      </c>
      <c r="AY335">
        <v>0.59698630136986297</v>
      </c>
      <c r="AZ335">
        <v>6581</v>
      </c>
      <c r="BA335">
        <v>0.75125570776255712</v>
      </c>
      <c r="BB335">
        <v>5</v>
      </c>
      <c r="BC335">
        <v>5.7077625570776253E-4</v>
      </c>
      <c r="BD335">
        <v>3774</v>
      </c>
      <c r="BE335">
        <v>0.43082191780821921</v>
      </c>
      <c r="BF335">
        <v>4981</v>
      </c>
      <c r="BG335">
        <v>0.568607305936073</v>
      </c>
      <c r="BH335">
        <v>3956.86</v>
      </c>
      <c r="BI335">
        <v>519.89</v>
      </c>
      <c r="BJ335">
        <v>4262.3100000000004</v>
      </c>
      <c r="BK335">
        <v>32.966368176826933</v>
      </c>
      <c r="BL335">
        <v>0</v>
      </c>
      <c r="BM335">
        <v>0</v>
      </c>
      <c r="BN335">
        <v>0</v>
      </c>
    </row>
    <row r="336" spans="1:66" x14ac:dyDescent="0.3">
      <c r="A336" t="s">
        <v>6</v>
      </c>
      <c r="B336" t="s">
        <v>49</v>
      </c>
      <c r="C336" t="s">
        <v>49</v>
      </c>
      <c r="D336" t="s">
        <v>132</v>
      </c>
      <c r="E336" t="s">
        <v>65</v>
      </c>
      <c r="F336" t="s">
        <v>171</v>
      </c>
      <c r="G336" t="s">
        <v>140</v>
      </c>
      <c r="H336" t="s">
        <v>135</v>
      </c>
      <c r="K336">
        <v>3650</v>
      </c>
      <c r="L336">
        <v>27.33</v>
      </c>
      <c r="M336">
        <v>29.58</v>
      </c>
      <c r="N336">
        <v>19.78</v>
      </c>
      <c r="O336">
        <v>21.09</v>
      </c>
      <c r="P336">
        <v>26.98</v>
      </c>
      <c r="Q336">
        <v>30.47</v>
      </c>
      <c r="R336">
        <v>20.37</v>
      </c>
      <c r="S336">
        <v>21.57</v>
      </c>
      <c r="T336">
        <v>27.15</v>
      </c>
      <c r="U336">
        <v>29.9</v>
      </c>
      <c r="V336">
        <v>20.07</v>
      </c>
      <c r="W336">
        <v>21.33</v>
      </c>
      <c r="X336">
        <v>1</v>
      </c>
      <c r="Y336">
        <v>2.7397260273972601E-4</v>
      </c>
      <c r="Z336">
        <v>3609</v>
      </c>
      <c r="AA336">
        <v>0.98876712328767125</v>
      </c>
      <c r="AB336">
        <v>40</v>
      </c>
      <c r="AC336">
        <v>1.0958904109589039E-2</v>
      </c>
      <c r="AD336">
        <v>10</v>
      </c>
      <c r="AE336">
        <v>1.1415525114155251E-3</v>
      </c>
      <c r="AF336">
        <v>8552</v>
      </c>
      <c r="AG336">
        <v>0.9762557077625571</v>
      </c>
      <c r="AH336">
        <v>198</v>
      </c>
      <c r="AI336">
        <v>2.2602739726027402E-2</v>
      </c>
      <c r="AJ336">
        <v>5</v>
      </c>
      <c r="AK336">
        <v>1.3698630136986299E-3</v>
      </c>
      <c r="AL336">
        <v>440</v>
      </c>
      <c r="AM336">
        <v>0.1205479452054795</v>
      </c>
      <c r="AN336">
        <v>3205</v>
      </c>
      <c r="AO336">
        <v>0.87808219178082192</v>
      </c>
      <c r="AP336">
        <v>364</v>
      </c>
      <c r="AQ336">
        <v>4.1552511415525108E-2</v>
      </c>
      <c r="AR336">
        <v>775</v>
      </c>
      <c r="AS336">
        <v>8.8470319634703198E-2</v>
      </c>
      <c r="AT336">
        <v>7621</v>
      </c>
      <c r="AU336">
        <v>0.86997716894977173</v>
      </c>
      <c r="AV336">
        <v>0</v>
      </c>
      <c r="AW336">
        <v>0</v>
      </c>
      <c r="AX336">
        <v>2376</v>
      </c>
      <c r="AY336">
        <v>0.65095890410958901</v>
      </c>
      <c r="AZ336">
        <v>6384</v>
      </c>
      <c r="BA336">
        <v>0.72876712328767124</v>
      </c>
      <c r="BB336">
        <v>32</v>
      </c>
      <c r="BC336">
        <v>3.6529680365296798E-3</v>
      </c>
      <c r="BD336">
        <v>3709</v>
      </c>
      <c r="BE336">
        <v>0.42340182648401831</v>
      </c>
      <c r="BF336">
        <v>5019</v>
      </c>
      <c r="BG336">
        <v>0.57294520547945205</v>
      </c>
      <c r="BH336">
        <v>6506.97</v>
      </c>
      <c r="BI336">
        <v>814.22</v>
      </c>
      <c r="BJ336">
        <v>7247.84</v>
      </c>
      <c r="BK336">
        <v>33.708951577565841</v>
      </c>
      <c r="BL336">
        <v>0</v>
      </c>
      <c r="BM336">
        <v>0</v>
      </c>
      <c r="BN336">
        <v>0</v>
      </c>
    </row>
    <row r="337" spans="1:66" x14ac:dyDescent="0.3">
      <c r="A337" t="s">
        <v>6</v>
      </c>
      <c r="B337" t="s">
        <v>49</v>
      </c>
      <c r="C337" t="s">
        <v>49</v>
      </c>
      <c r="D337" t="s">
        <v>132</v>
      </c>
      <c r="E337" t="s">
        <v>66</v>
      </c>
      <c r="F337" t="s">
        <v>171</v>
      </c>
      <c r="G337" t="s">
        <v>140</v>
      </c>
      <c r="H337" t="s">
        <v>135</v>
      </c>
      <c r="K337">
        <v>3650</v>
      </c>
      <c r="L337">
        <v>27.2</v>
      </c>
      <c r="M337">
        <v>28.01</v>
      </c>
      <c r="N337">
        <v>20.87</v>
      </c>
      <c r="O337">
        <v>20.93</v>
      </c>
      <c r="P337">
        <v>26.06</v>
      </c>
      <c r="Q337">
        <v>26.06</v>
      </c>
      <c r="R337">
        <v>21.01</v>
      </c>
      <c r="S337">
        <v>20.98</v>
      </c>
      <c r="T337">
        <v>26.62</v>
      </c>
      <c r="U337">
        <v>26.82</v>
      </c>
      <c r="V337">
        <v>20.94</v>
      </c>
      <c r="W337">
        <v>20.95</v>
      </c>
      <c r="X337">
        <v>0</v>
      </c>
      <c r="Y337">
        <v>0</v>
      </c>
      <c r="Z337">
        <v>3576</v>
      </c>
      <c r="AA337">
        <v>0.97972602739726022</v>
      </c>
      <c r="AB337">
        <v>74</v>
      </c>
      <c r="AC337">
        <v>2.0273972602739731E-2</v>
      </c>
      <c r="AD337">
        <v>0</v>
      </c>
      <c r="AE337">
        <v>0</v>
      </c>
      <c r="AF337">
        <v>8682</v>
      </c>
      <c r="AG337">
        <v>0.99109589041095891</v>
      </c>
      <c r="AH337">
        <v>78</v>
      </c>
      <c r="AI337">
        <v>8.9041095890410957E-3</v>
      </c>
      <c r="AJ337">
        <v>4</v>
      </c>
      <c r="AK337">
        <v>1.095890410958904E-3</v>
      </c>
      <c r="AL337">
        <v>88</v>
      </c>
      <c r="AM337">
        <v>2.4109589041095891E-2</v>
      </c>
      <c r="AN337">
        <v>3558</v>
      </c>
      <c r="AO337">
        <v>0.97479452054794524</v>
      </c>
      <c r="AP337">
        <v>11</v>
      </c>
      <c r="AQ337">
        <v>1.255707762557078E-3</v>
      </c>
      <c r="AR337">
        <v>419</v>
      </c>
      <c r="AS337">
        <v>4.7831050228310502E-2</v>
      </c>
      <c r="AT337">
        <v>8330</v>
      </c>
      <c r="AU337">
        <v>0.95091324200913241</v>
      </c>
      <c r="AV337">
        <v>0</v>
      </c>
      <c r="AW337">
        <v>0</v>
      </c>
      <c r="AX337">
        <v>1632</v>
      </c>
      <c r="AY337">
        <v>0.44712328767123288</v>
      </c>
      <c r="AZ337">
        <v>7128</v>
      </c>
      <c r="BA337">
        <v>0.81369863013698629</v>
      </c>
      <c r="BB337">
        <v>0</v>
      </c>
      <c r="BC337">
        <v>0</v>
      </c>
      <c r="BD337">
        <v>3882</v>
      </c>
      <c r="BE337">
        <v>0.44315068493150678</v>
      </c>
      <c r="BF337">
        <v>4878</v>
      </c>
      <c r="BG337">
        <v>0.55684931506849311</v>
      </c>
      <c r="BH337">
        <v>0</v>
      </c>
      <c r="BI337">
        <v>0</v>
      </c>
      <c r="BJ337">
        <v>0</v>
      </c>
      <c r="BL337">
        <v>0</v>
      </c>
      <c r="BM337">
        <v>0</v>
      </c>
      <c r="BN337">
        <v>0</v>
      </c>
    </row>
    <row r="338" spans="1:66" x14ac:dyDescent="0.3">
      <c r="A338" t="s">
        <v>6</v>
      </c>
      <c r="B338" t="s">
        <v>50</v>
      </c>
      <c r="C338" t="s">
        <v>50</v>
      </c>
      <c r="D338" t="s">
        <v>132</v>
      </c>
      <c r="E338" t="s">
        <v>53</v>
      </c>
      <c r="F338" t="s">
        <v>171</v>
      </c>
      <c r="G338" t="s">
        <v>140</v>
      </c>
      <c r="H338" t="s">
        <v>137</v>
      </c>
      <c r="K338">
        <v>2920</v>
      </c>
      <c r="L338">
        <v>31.58</v>
      </c>
      <c r="M338">
        <v>31.58</v>
      </c>
      <c r="N338">
        <v>22.18</v>
      </c>
      <c r="O338">
        <v>20.27</v>
      </c>
      <c r="P338">
        <v>30.71</v>
      </c>
      <c r="Q338">
        <v>30.71</v>
      </c>
      <c r="R338">
        <v>21.96</v>
      </c>
      <c r="S338">
        <v>20.18</v>
      </c>
      <c r="T338">
        <v>30.98</v>
      </c>
      <c r="U338">
        <v>30.98</v>
      </c>
      <c r="V338">
        <v>22.07</v>
      </c>
      <c r="W338">
        <v>20.22</v>
      </c>
      <c r="X338">
        <v>326</v>
      </c>
      <c r="Y338">
        <v>0.1116438356164384</v>
      </c>
      <c r="Z338">
        <v>1826</v>
      </c>
      <c r="AA338">
        <v>0.62534246575342467</v>
      </c>
      <c r="AB338">
        <v>768</v>
      </c>
      <c r="AC338">
        <v>0.26301369863013702</v>
      </c>
      <c r="AD338">
        <v>470</v>
      </c>
      <c r="AE338">
        <v>5.3652968036529677E-2</v>
      </c>
      <c r="AF338">
        <v>6051</v>
      </c>
      <c r="AG338">
        <v>0.6907534246575342</v>
      </c>
      <c r="AH338">
        <v>2239</v>
      </c>
      <c r="AI338">
        <v>0.25559360730593611</v>
      </c>
      <c r="AJ338">
        <v>393</v>
      </c>
      <c r="AK338">
        <v>0.1345890410958904</v>
      </c>
      <c r="AL338">
        <v>328</v>
      </c>
      <c r="AM338">
        <v>0.1123287671232877</v>
      </c>
      <c r="AN338">
        <v>2199</v>
      </c>
      <c r="AO338">
        <v>0.75308219178082192</v>
      </c>
      <c r="AP338">
        <v>557</v>
      </c>
      <c r="AQ338">
        <v>6.3584474885844747E-2</v>
      </c>
      <c r="AR338">
        <v>2337</v>
      </c>
      <c r="AS338">
        <v>0.26678082191780822</v>
      </c>
      <c r="AT338">
        <v>5866</v>
      </c>
      <c r="AU338">
        <v>0.66963470319634699</v>
      </c>
      <c r="AV338">
        <v>127</v>
      </c>
      <c r="AW338">
        <v>4.3493150684931509E-2</v>
      </c>
      <c r="AX338">
        <v>1059</v>
      </c>
      <c r="AY338">
        <v>0.36267123287671232</v>
      </c>
      <c r="AZ338">
        <v>7574</v>
      </c>
      <c r="BA338">
        <v>0.86461187214611868</v>
      </c>
      <c r="BB338">
        <v>144</v>
      </c>
      <c r="BC338">
        <v>1.643835616438356E-2</v>
      </c>
      <c r="BD338">
        <v>5276</v>
      </c>
      <c r="BE338">
        <v>0.602283105022831</v>
      </c>
      <c r="BF338">
        <v>3340</v>
      </c>
      <c r="BG338">
        <v>0.38127853881278539</v>
      </c>
      <c r="BH338">
        <v>7393.63</v>
      </c>
      <c r="BI338">
        <v>1151.3800000000001</v>
      </c>
      <c r="BJ338">
        <v>7985.9</v>
      </c>
      <c r="BK338">
        <v>41.246402729797268</v>
      </c>
      <c r="BL338">
        <v>0</v>
      </c>
      <c r="BM338">
        <v>0</v>
      </c>
      <c r="BN338">
        <v>0</v>
      </c>
    </row>
    <row r="339" spans="1:66" x14ac:dyDescent="0.3">
      <c r="A339" t="s">
        <v>6</v>
      </c>
      <c r="B339" t="s">
        <v>50</v>
      </c>
      <c r="C339" t="s">
        <v>50</v>
      </c>
      <c r="D339" t="s">
        <v>132</v>
      </c>
      <c r="E339" t="s">
        <v>54</v>
      </c>
      <c r="F339" t="s">
        <v>171</v>
      </c>
      <c r="G339" t="s">
        <v>140</v>
      </c>
      <c r="H339" t="s">
        <v>137</v>
      </c>
      <c r="K339">
        <v>2920</v>
      </c>
      <c r="L339">
        <v>29.95</v>
      </c>
      <c r="M339">
        <v>29.95</v>
      </c>
      <c r="N339">
        <v>21.79</v>
      </c>
      <c r="O339">
        <v>20.85</v>
      </c>
      <c r="P339">
        <v>27.77</v>
      </c>
      <c r="Q339">
        <v>27.77</v>
      </c>
      <c r="R339">
        <v>21.82</v>
      </c>
      <c r="S339">
        <v>20.71</v>
      </c>
      <c r="T339">
        <v>28.86</v>
      </c>
      <c r="U339">
        <v>28.86</v>
      </c>
      <c r="V339">
        <v>21.8</v>
      </c>
      <c r="W339">
        <v>20.78</v>
      </c>
      <c r="X339">
        <v>78</v>
      </c>
      <c r="Y339">
        <v>2.6712328767123289E-2</v>
      </c>
      <c r="Z339">
        <v>1995</v>
      </c>
      <c r="AA339">
        <v>0.68321917808219179</v>
      </c>
      <c r="AB339">
        <v>847</v>
      </c>
      <c r="AC339">
        <v>0.29006849315068489</v>
      </c>
      <c r="AD339">
        <v>152</v>
      </c>
      <c r="AE339">
        <v>1.7351598173515979E-2</v>
      </c>
      <c r="AF339">
        <v>5745</v>
      </c>
      <c r="AG339">
        <v>0.65582191780821919</v>
      </c>
      <c r="AH339">
        <v>2863</v>
      </c>
      <c r="AI339">
        <v>0.32682648401826492</v>
      </c>
      <c r="AJ339">
        <v>102</v>
      </c>
      <c r="AK339">
        <v>3.4931506849315071E-2</v>
      </c>
      <c r="AL339">
        <v>115</v>
      </c>
      <c r="AM339">
        <v>3.9383561643835607E-2</v>
      </c>
      <c r="AN339">
        <v>2703</v>
      </c>
      <c r="AO339">
        <v>0.92568493150684927</v>
      </c>
      <c r="AP339">
        <v>109</v>
      </c>
      <c r="AQ339">
        <v>1.2442922374429221E-2</v>
      </c>
      <c r="AR339">
        <v>1072</v>
      </c>
      <c r="AS339">
        <v>0.12237442922374429</v>
      </c>
      <c r="AT339">
        <v>7579</v>
      </c>
      <c r="AU339">
        <v>0.86518264840182646</v>
      </c>
      <c r="AV339">
        <v>3</v>
      </c>
      <c r="AW339">
        <v>1.0273972602739729E-3</v>
      </c>
      <c r="AX339">
        <v>975</v>
      </c>
      <c r="AY339">
        <v>0.3339041095890411</v>
      </c>
      <c r="AZ339">
        <v>7782</v>
      </c>
      <c r="BA339">
        <v>0.88835616438356169</v>
      </c>
      <c r="BB339">
        <v>3</v>
      </c>
      <c r="BC339">
        <v>3.4246575342465748E-4</v>
      </c>
      <c r="BD339">
        <v>4240</v>
      </c>
      <c r="BE339">
        <v>0.48401826484018262</v>
      </c>
      <c r="BF339">
        <v>4517</v>
      </c>
      <c r="BG339">
        <v>0.51563926940639271</v>
      </c>
      <c r="BH339">
        <v>1900.01</v>
      </c>
      <c r="BI339">
        <v>625.25</v>
      </c>
      <c r="BJ339">
        <v>2163.0100000000002</v>
      </c>
      <c r="BK339">
        <v>30.08620221981781</v>
      </c>
      <c r="BL339">
        <v>0</v>
      </c>
      <c r="BM339">
        <v>0</v>
      </c>
      <c r="BN339">
        <v>0</v>
      </c>
    </row>
    <row r="340" spans="1:66" x14ac:dyDescent="0.3">
      <c r="A340" t="s">
        <v>6</v>
      </c>
      <c r="B340" t="s">
        <v>50</v>
      </c>
      <c r="C340" t="s">
        <v>50</v>
      </c>
      <c r="D340" t="s">
        <v>132</v>
      </c>
      <c r="E340" t="s">
        <v>57</v>
      </c>
      <c r="F340" t="s">
        <v>171</v>
      </c>
      <c r="G340" t="s">
        <v>140</v>
      </c>
      <c r="H340" t="s">
        <v>137</v>
      </c>
      <c r="K340">
        <v>2920</v>
      </c>
      <c r="L340">
        <v>29.99</v>
      </c>
      <c r="M340">
        <v>29.99</v>
      </c>
      <c r="N340">
        <v>21.84</v>
      </c>
      <c r="O340">
        <v>20.89</v>
      </c>
      <c r="P340">
        <v>28.49</v>
      </c>
      <c r="Q340">
        <v>28.49</v>
      </c>
      <c r="R340">
        <v>22.11</v>
      </c>
      <c r="S340">
        <v>20.95</v>
      </c>
      <c r="T340">
        <v>29.24</v>
      </c>
      <c r="U340">
        <v>29.24</v>
      </c>
      <c r="V340">
        <v>21.97</v>
      </c>
      <c r="W340">
        <v>20.92</v>
      </c>
      <c r="X340">
        <v>77</v>
      </c>
      <c r="Y340">
        <v>2.6369863013698629E-2</v>
      </c>
      <c r="Z340">
        <v>1947</v>
      </c>
      <c r="AA340">
        <v>0.66678082191780819</v>
      </c>
      <c r="AB340">
        <v>896</v>
      </c>
      <c r="AC340">
        <v>0.30684931506849322</v>
      </c>
      <c r="AD340">
        <v>159</v>
      </c>
      <c r="AE340">
        <v>1.8150684931506851E-2</v>
      </c>
      <c r="AF340">
        <v>5665</v>
      </c>
      <c r="AG340">
        <v>0.64668949771689499</v>
      </c>
      <c r="AH340">
        <v>2936</v>
      </c>
      <c r="AI340">
        <v>0.33515981735159822</v>
      </c>
      <c r="AJ340">
        <v>106</v>
      </c>
      <c r="AK340">
        <v>3.6301369863013702E-2</v>
      </c>
      <c r="AL340">
        <v>92</v>
      </c>
      <c r="AM340">
        <v>3.1506849315068503E-2</v>
      </c>
      <c r="AN340">
        <v>2722</v>
      </c>
      <c r="AO340">
        <v>0.93219178082191778</v>
      </c>
      <c r="AP340">
        <v>112</v>
      </c>
      <c r="AQ340">
        <v>1.278538812785388E-2</v>
      </c>
      <c r="AR340">
        <v>901</v>
      </c>
      <c r="AS340">
        <v>0.1028538812785388</v>
      </c>
      <c r="AT340">
        <v>7747</v>
      </c>
      <c r="AU340">
        <v>0.88436073059360731</v>
      </c>
      <c r="AV340">
        <v>5</v>
      </c>
      <c r="AW340">
        <v>1.712328767123288E-3</v>
      </c>
      <c r="AX340">
        <v>898</v>
      </c>
      <c r="AY340">
        <v>0.30753424657534251</v>
      </c>
      <c r="AZ340">
        <v>7857</v>
      </c>
      <c r="BA340">
        <v>0.8969178082191781</v>
      </c>
      <c r="BB340">
        <v>5</v>
      </c>
      <c r="BC340">
        <v>5.7077625570776253E-4</v>
      </c>
      <c r="BD340">
        <v>4060</v>
      </c>
      <c r="BE340">
        <v>0.4634703196347032</v>
      </c>
      <c r="BF340">
        <v>4695</v>
      </c>
      <c r="BG340">
        <v>0.53595890410958902</v>
      </c>
      <c r="BH340">
        <v>1309.18</v>
      </c>
      <c r="BI340">
        <v>455.51</v>
      </c>
      <c r="BJ340">
        <v>1238.96</v>
      </c>
      <c r="BK340">
        <v>36.944250524079372</v>
      </c>
      <c r="BL340">
        <v>0</v>
      </c>
      <c r="BM340">
        <v>0</v>
      </c>
      <c r="BN340">
        <v>0</v>
      </c>
    </row>
    <row r="341" spans="1:66" x14ac:dyDescent="0.3">
      <c r="A341" t="s">
        <v>6</v>
      </c>
      <c r="B341" t="s">
        <v>50</v>
      </c>
      <c r="C341" t="s">
        <v>50</v>
      </c>
      <c r="D341" t="s">
        <v>132</v>
      </c>
      <c r="E341" t="s">
        <v>60</v>
      </c>
      <c r="F341" t="s">
        <v>171</v>
      </c>
      <c r="G341" t="s">
        <v>140</v>
      </c>
      <c r="H341" t="s">
        <v>137</v>
      </c>
      <c r="K341">
        <v>2920</v>
      </c>
      <c r="L341">
        <v>29.84</v>
      </c>
      <c r="M341">
        <v>29.84</v>
      </c>
      <c r="N341">
        <v>21.86</v>
      </c>
      <c r="O341">
        <v>20.9</v>
      </c>
      <c r="P341">
        <v>28.77</v>
      </c>
      <c r="Q341">
        <v>28.77</v>
      </c>
      <c r="R341">
        <v>22.24</v>
      </c>
      <c r="S341">
        <v>21</v>
      </c>
      <c r="T341">
        <v>29.31</v>
      </c>
      <c r="U341">
        <v>29.31</v>
      </c>
      <c r="V341">
        <v>22.05</v>
      </c>
      <c r="W341">
        <v>20.95</v>
      </c>
      <c r="X341">
        <v>1969</v>
      </c>
      <c r="Y341">
        <v>0.6743150684931507</v>
      </c>
      <c r="Z341">
        <v>0</v>
      </c>
      <c r="AA341">
        <v>0</v>
      </c>
      <c r="AB341">
        <v>951</v>
      </c>
      <c r="AC341">
        <v>0.3256849315068493</v>
      </c>
      <c r="AD341">
        <v>6204</v>
      </c>
      <c r="AE341">
        <v>0.70821917808219181</v>
      </c>
      <c r="AF341">
        <v>13</v>
      </c>
      <c r="AG341">
        <v>1.4840182648401829E-3</v>
      </c>
      <c r="AH341">
        <v>2543</v>
      </c>
      <c r="AI341">
        <v>0.29029680365296812</v>
      </c>
      <c r="AJ341">
        <v>112</v>
      </c>
      <c r="AK341">
        <v>3.8356164383561653E-2</v>
      </c>
      <c r="AL341">
        <v>93</v>
      </c>
      <c r="AM341">
        <v>3.1849315068493152E-2</v>
      </c>
      <c r="AN341">
        <v>2715</v>
      </c>
      <c r="AO341">
        <v>0.9297945205479452</v>
      </c>
      <c r="AP341">
        <v>118</v>
      </c>
      <c r="AQ341">
        <v>1.3470319634703199E-2</v>
      </c>
      <c r="AR341">
        <v>907</v>
      </c>
      <c r="AS341">
        <v>0.1035388127853881</v>
      </c>
      <c r="AT341">
        <v>7735</v>
      </c>
      <c r="AU341">
        <v>0.88299086757990863</v>
      </c>
      <c r="AV341">
        <v>5</v>
      </c>
      <c r="AW341">
        <v>1.712328767123288E-3</v>
      </c>
      <c r="AX341">
        <v>855</v>
      </c>
      <c r="AY341">
        <v>0.2928082191780822</v>
      </c>
      <c r="AZ341">
        <v>7900</v>
      </c>
      <c r="BA341">
        <v>0.90182648401826482</v>
      </c>
      <c r="BB341">
        <v>5</v>
      </c>
      <c r="BC341">
        <v>5.7077625570776253E-4</v>
      </c>
      <c r="BD341">
        <v>4014</v>
      </c>
      <c r="BE341">
        <v>0.45821917808219181</v>
      </c>
      <c r="BF341">
        <v>4741</v>
      </c>
      <c r="BG341">
        <v>0.5412100456621004</v>
      </c>
      <c r="BH341">
        <v>1396.99</v>
      </c>
      <c r="BI341">
        <v>479.1</v>
      </c>
      <c r="BJ341">
        <v>1324.2</v>
      </c>
      <c r="BK341">
        <v>37.099931418160303</v>
      </c>
      <c r="BL341">
        <v>0</v>
      </c>
      <c r="BM341">
        <v>0</v>
      </c>
      <c r="BN341">
        <v>0</v>
      </c>
    </row>
    <row r="342" spans="1:66" x14ac:dyDescent="0.3">
      <c r="A342" t="s">
        <v>6</v>
      </c>
      <c r="B342" t="s">
        <v>50</v>
      </c>
      <c r="C342" t="s">
        <v>50</v>
      </c>
      <c r="D342" t="s">
        <v>132</v>
      </c>
      <c r="E342" t="s">
        <v>61</v>
      </c>
      <c r="F342" t="s">
        <v>171</v>
      </c>
      <c r="G342" t="s">
        <v>140</v>
      </c>
      <c r="H342" t="s">
        <v>137</v>
      </c>
      <c r="K342">
        <v>3650</v>
      </c>
      <c r="L342">
        <v>26.95</v>
      </c>
      <c r="M342">
        <v>27.76</v>
      </c>
      <c r="N342">
        <v>19.95</v>
      </c>
      <c r="O342">
        <v>20.66</v>
      </c>
      <c r="P342">
        <v>25.95</v>
      </c>
      <c r="Q342">
        <v>26.88</v>
      </c>
      <c r="R342">
        <v>20.47</v>
      </c>
      <c r="S342">
        <v>20.81</v>
      </c>
      <c r="T342">
        <v>26.45</v>
      </c>
      <c r="U342">
        <v>27.32</v>
      </c>
      <c r="V342">
        <v>20.21</v>
      </c>
      <c r="W342">
        <v>20.74</v>
      </c>
      <c r="X342">
        <v>0</v>
      </c>
      <c r="Y342">
        <v>0</v>
      </c>
      <c r="Z342">
        <v>3619</v>
      </c>
      <c r="AA342">
        <v>0.99150684931506849</v>
      </c>
      <c r="AB342">
        <v>31</v>
      </c>
      <c r="AC342">
        <v>8.493150684931507E-3</v>
      </c>
      <c r="AD342">
        <v>0</v>
      </c>
      <c r="AE342">
        <v>0</v>
      </c>
      <c r="AF342">
        <v>8725</v>
      </c>
      <c r="AG342">
        <v>0.99600456621004563</v>
      </c>
      <c r="AH342">
        <v>35</v>
      </c>
      <c r="AI342">
        <v>3.9954337899543377E-3</v>
      </c>
      <c r="AJ342">
        <v>2</v>
      </c>
      <c r="AK342">
        <v>5.4794520547945202E-4</v>
      </c>
      <c r="AL342">
        <v>334</v>
      </c>
      <c r="AM342">
        <v>9.1506849315068486E-2</v>
      </c>
      <c r="AN342">
        <v>3314</v>
      </c>
      <c r="AO342">
        <v>0.90794520547945201</v>
      </c>
      <c r="AP342">
        <v>18</v>
      </c>
      <c r="AQ342">
        <v>2.054794520547945E-3</v>
      </c>
      <c r="AR342">
        <v>800</v>
      </c>
      <c r="AS342">
        <v>9.1324200913242004E-2</v>
      </c>
      <c r="AT342">
        <v>7942</v>
      </c>
      <c r="AU342">
        <v>0.90662100456621009</v>
      </c>
      <c r="AV342">
        <v>0</v>
      </c>
      <c r="AW342">
        <v>0</v>
      </c>
      <c r="AX342">
        <v>2289</v>
      </c>
      <c r="AY342">
        <v>0.62712328767123293</v>
      </c>
      <c r="AZ342">
        <v>6471</v>
      </c>
      <c r="BA342">
        <v>0.73869863013698633</v>
      </c>
      <c r="BB342">
        <v>0</v>
      </c>
      <c r="BC342">
        <v>0</v>
      </c>
      <c r="BD342">
        <v>4277</v>
      </c>
      <c r="BE342">
        <v>0.48824200913242011</v>
      </c>
      <c r="BF342">
        <v>4483</v>
      </c>
      <c r="BG342">
        <v>0.51175799086757989</v>
      </c>
      <c r="BH342">
        <v>1372.52</v>
      </c>
      <c r="BI342">
        <v>401.39</v>
      </c>
      <c r="BJ342">
        <v>1277.83</v>
      </c>
      <c r="BK342">
        <v>36.029894853171911</v>
      </c>
      <c r="BL342">
        <v>0</v>
      </c>
      <c r="BM342">
        <v>0</v>
      </c>
      <c r="BN342">
        <v>0</v>
      </c>
    </row>
    <row r="343" spans="1:66" x14ac:dyDescent="0.3">
      <c r="A343" t="s">
        <v>6</v>
      </c>
      <c r="B343" t="s">
        <v>50</v>
      </c>
      <c r="C343" t="s">
        <v>50</v>
      </c>
      <c r="D343" t="s">
        <v>132</v>
      </c>
      <c r="E343" t="s">
        <v>64</v>
      </c>
      <c r="F343" t="s">
        <v>171</v>
      </c>
      <c r="G343" t="s">
        <v>140</v>
      </c>
      <c r="H343" t="s">
        <v>137</v>
      </c>
      <c r="K343">
        <v>3650</v>
      </c>
      <c r="L343">
        <v>26.95</v>
      </c>
      <c r="M343">
        <v>27.77</v>
      </c>
      <c r="N343">
        <v>19.95</v>
      </c>
      <c r="O343">
        <v>20.66</v>
      </c>
      <c r="P343">
        <v>25.95</v>
      </c>
      <c r="Q343">
        <v>26.89</v>
      </c>
      <c r="R343">
        <v>20.46</v>
      </c>
      <c r="S343">
        <v>20.81</v>
      </c>
      <c r="T343">
        <v>26.45</v>
      </c>
      <c r="U343">
        <v>27.33</v>
      </c>
      <c r="V343">
        <v>20.2</v>
      </c>
      <c r="W343">
        <v>20.73</v>
      </c>
      <c r="X343">
        <v>0</v>
      </c>
      <c r="Y343">
        <v>0</v>
      </c>
      <c r="Z343">
        <v>3619</v>
      </c>
      <c r="AA343">
        <v>0.99150684931506849</v>
      </c>
      <c r="AB343">
        <v>31</v>
      </c>
      <c r="AC343">
        <v>8.493150684931507E-3</v>
      </c>
      <c r="AD343">
        <v>0</v>
      </c>
      <c r="AE343">
        <v>0</v>
      </c>
      <c r="AF343">
        <v>8725</v>
      </c>
      <c r="AG343">
        <v>0.99600456621004563</v>
      </c>
      <c r="AH343">
        <v>35</v>
      </c>
      <c r="AI343">
        <v>3.9954337899543377E-3</v>
      </c>
      <c r="AJ343">
        <v>2</v>
      </c>
      <c r="AK343">
        <v>5.4794520547945202E-4</v>
      </c>
      <c r="AL343">
        <v>336</v>
      </c>
      <c r="AM343">
        <v>9.2054794520547947E-2</v>
      </c>
      <c r="AN343">
        <v>3312</v>
      </c>
      <c r="AO343">
        <v>0.90739726027397261</v>
      </c>
      <c r="AP343">
        <v>18</v>
      </c>
      <c r="AQ343">
        <v>2.054794520547945E-3</v>
      </c>
      <c r="AR343">
        <v>809</v>
      </c>
      <c r="AS343">
        <v>9.2351598173515986E-2</v>
      </c>
      <c r="AT343">
        <v>7933</v>
      </c>
      <c r="AU343">
        <v>0.90559360730593608</v>
      </c>
      <c r="AV343">
        <v>0</v>
      </c>
      <c r="AW343">
        <v>0</v>
      </c>
      <c r="AX343">
        <v>2295</v>
      </c>
      <c r="AY343">
        <v>0.62876712328767126</v>
      </c>
      <c r="AZ343">
        <v>6465</v>
      </c>
      <c r="BA343">
        <v>0.73801369863013699</v>
      </c>
      <c r="BB343">
        <v>0</v>
      </c>
      <c r="BC343">
        <v>0</v>
      </c>
      <c r="BD343">
        <v>4287</v>
      </c>
      <c r="BE343">
        <v>0.48938356164383562</v>
      </c>
      <c r="BF343">
        <v>4473</v>
      </c>
      <c r="BG343">
        <v>0.51061643835616444</v>
      </c>
      <c r="BH343">
        <v>1380</v>
      </c>
      <c r="BI343">
        <v>405.05</v>
      </c>
      <c r="BJ343">
        <v>1287.5</v>
      </c>
      <c r="BK343">
        <v>36.027289780889603</v>
      </c>
      <c r="BL343">
        <v>0</v>
      </c>
      <c r="BM343">
        <v>0</v>
      </c>
      <c r="BN343">
        <v>0</v>
      </c>
    </row>
    <row r="344" spans="1:66" x14ac:dyDescent="0.3">
      <c r="A344" t="s">
        <v>6</v>
      </c>
      <c r="B344" t="s">
        <v>50</v>
      </c>
      <c r="C344" t="s">
        <v>50</v>
      </c>
      <c r="D344" t="s">
        <v>132</v>
      </c>
      <c r="E344" t="s">
        <v>65</v>
      </c>
      <c r="F344" t="s">
        <v>171</v>
      </c>
      <c r="G344" t="s">
        <v>140</v>
      </c>
      <c r="H344" t="s">
        <v>137</v>
      </c>
      <c r="K344">
        <v>3650</v>
      </c>
      <c r="L344">
        <v>27.06</v>
      </c>
      <c r="M344">
        <v>28.29</v>
      </c>
      <c r="N344">
        <v>19.73</v>
      </c>
      <c r="O344">
        <v>20.71</v>
      </c>
      <c r="P344">
        <v>26.28</v>
      </c>
      <c r="Q344">
        <v>27.81</v>
      </c>
      <c r="R344">
        <v>20.18</v>
      </c>
      <c r="S344">
        <v>20.92</v>
      </c>
      <c r="T344">
        <v>26.67</v>
      </c>
      <c r="U344">
        <v>28.05</v>
      </c>
      <c r="V344">
        <v>19.96</v>
      </c>
      <c r="W344">
        <v>20.81</v>
      </c>
      <c r="X344">
        <v>0</v>
      </c>
      <c r="Y344">
        <v>0</v>
      </c>
      <c r="Z344">
        <v>3622</v>
      </c>
      <c r="AA344">
        <v>0.99232876712328766</v>
      </c>
      <c r="AB344">
        <v>28</v>
      </c>
      <c r="AC344">
        <v>7.6712328767123287E-3</v>
      </c>
      <c r="AD344">
        <v>0</v>
      </c>
      <c r="AE344">
        <v>0</v>
      </c>
      <c r="AF344">
        <v>8709</v>
      </c>
      <c r="AG344">
        <v>0.99417808219178083</v>
      </c>
      <c r="AH344">
        <v>51</v>
      </c>
      <c r="AI344">
        <v>5.8219178082191776E-3</v>
      </c>
      <c r="AJ344">
        <v>2</v>
      </c>
      <c r="AK344">
        <v>5.4794520547945202E-4</v>
      </c>
      <c r="AL344">
        <v>482</v>
      </c>
      <c r="AM344">
        <v>0.13205479452054791</v>
      </c>
      <c r="AN344">
        <v>3166</v>
      </c>
      <c r="AO344">
        <v>0.86739726027397257</v>
      </c>
      <c r="AP344">
        <v>61</v>
      </c>
      <c r="AQ344">
        <v>6.9634703196347044E-3</v>
      </c>
      <c r="AR344">
        <v>953</v>
      </c>
      <c r="AS344">
        <v>0.10878995433789949</v>
      </c>
      <c r="AT344">
        <v>7746</v>
      </c>
      <c r="AU344">
        <v>0.88424657534246576</v>
      </c>
      <c r="AV344">
        <v>0</v>
      </c>
      <c r="AW344">
        <v>0</v>
      </c>
      <c r="AX344">
        <v>2458</v>
      </c>
      <c r="AY344">
        <v>0.67342465753424663</v>
      </c>
      <c r="AZ344">
        <v>6302</v>
      </c>
      <c r="BA344">
        <v>0.71940639269406392</v>
      </c>
      <c r="BB344">
        <v>0</v>
      </c>
      <c r="BC344">
        <v>0</v>
      </c>
      <c r="BD344">
        <v>4202</v>
      </c>
      <c r="BE344">
        <v>0.47968036529680358</v>
      </c>
      <c r="BF344">
        <v>4558</v>
      </c>
      <c r="BG344">
        <v>0.52031963470319631</v>
      </c>
      <c r="BH344">
        <v>2802.05</v>
      </c>
      <c r="BI344">
        <v>621.51</v>
      </c>
      <c r="BJ344">
        <v>2907.52</v>
      </c>
      <c r="BK344">
        <v>36.649389734655223</v>
      </c>
      <c r="BL344">
        <v>0</v>
      </c>
      <c r="BM344">
        <v>0</v>
      </c>
      <c r="BN344">
        <v>0</v>
      </c>
    </row>
    <row r="345" spans="1:66" x14ac:dyDescent="0.3">
      <c r="A345" t="s">
        <v>6</v>
      </c>
      <c r="B345" t="s">
        <v>50</v>
      </c>
      <c r="C345" t="s">
        <v>50</v>
      </c>
      <c r="D345" t="s">
        <v>132</v>
      </c>
      <c r="E345" t="s">
        <v>66</v>
      </c>
      <c r="F345" t="s">
        <v>171</v>
      </c>
      <c r="G345" t="s">
        <v>140</v>
      </c>
      <c r="H345" t="s">
        <v>137</v>
      </c>
      <c r="K345">
        <v>3650</v>
      </c>
      <c r="L345">
        <v>26.72</v>
      </c>
      <c r="M345">
        <v>27.09</v>
      </c>
      <c r="N345">
        <v>20.77</v>
      </c>
      <c r="O345">
        <v>20.78</v>
      </c>
      <c r="P345">
        <v>25.57</v>
      </c>
      <c r="Q345">
        <v>25.57</v>
      </c>
      <c r="R345">
        <v>20.84</v>
      </c>
      <c r="S345">
        <v>20.81</v>
      </c>
      <c r="T345">
        <v>26.15</v>
      </c>
      <c r="U345">
        <v>26.22</v>
      </c>
      <c r="V345">
        <v>20.81</v>
      </c>
      <c r="W345">
        <v>20.8</v>
      </c>
      <c r="X345">
        <v>0</v>
      </c>
      <c r="Y345">
        <v>0</v>
      </c>
      <c r="Z345">
        <v>3595</v>
      </c>
      <c r="AA345">
        <v>0.98493150684931507</v>
      </c>
      <c r="AB345">
        <v>55</v>
      </c>
      <c r="AC345">
        <v>1.506849315068493E-2</v>
      </c>
      <c r="AD345">
        <v>0</v>
      </c>
      <c r="AE345">
        <v>0</v>
      </c>
      <c r="AF345">
        <v>8705</v>
      </c>
      <c r="AG345">
        <v>0.99372146118721461</v>
      </c>
      <c r="AH345">
        <v>55</v>
      </c>
      <c r="AI345">
        <v>6.2785388127853878E-3</v>
      </c>
      <c r="AJ345">
        <v>2</v>
      </c>
      <c r="AK345">
        <v>5.4794520547945202E-4</v>
      </c>
      <c r="AL345">
        <v>110</v>
      </c>
      <c r="AM345">
        <v>3.0136986301369861E-2</v>
      </c>
      <c r="AN345">
        <v>3538</v>
      </c>
      <c r="AO345">
        <v>0.96931506849315063</v>
      </c>
      <c r="AP345">
        <v>3</v>
      </c>
      <c r="AQ345">
        <v>3.4246575342465748E-4</v>
      </c>
      <c r="AR345">
        <v>493</v>
      </c>
      <c r="AS345">
        <v>5.6278538812785391E-2</v>
      </c>
      <c r="AT345">
        <v>8264</v>
      </c>
      <c r="AU345">
        <v>0.94337899543379</v>
      </c>
      <c r="AV345">
        <v>0</v>
      </c>
      <c r="AW345">
        <v>0</v>
      </c>
      <c r="AX345">
        <v>1760</v>
      </c>
      <c r="AY345">
        <v>0.48219178082191783</v>
      </c>
      <c r="AZ345">
        <v>7000</v>
      </c>
      <c r="BA345">
        <v>0.79908675799086759</v>
      </c>
      <c r="BB345">
        <v>0</v>
      </c>
      <c r="BC345">
        <v>0</v>
      </c>
      <c r="BD345">
        <v>4185</v>
      </c>
      <c r="BE345">
        <v>0.47773972602739728</v>
      </c>
      <c r="BF345">
        <v>4575</v>
      </c>
      <c r="BG345">
        <v>0.52226027397260277</v>
      </c>
      <c r="BH345">
        <v>0</v>
      </c>
      <c r="BI345">
        <v>0</v>
      </c>
      <c r="BJ345">
        <v>0</v>
      </c>
      <c r="BL345">
        <v>0</v>
      </c>
      <c r="BM345">
        <v>0</v>
      </c>
      <c r="BN345">
        <v>0</v>
      </c>
    </row>
    <row r="346" spans="1:66" x14ac:dyDescent="0.3">
      <c r="A346" t="s">
        <v>6</v>
      </c>
      <c r="B346" t="s">
        <v>51</v>
      </c>
      <c r="C346" t="s">
        <v>51</v>
      </c>
      <c r="D346" t="s">
        <v>132</v>
      </c>
      <c r="E346" t="s">
        <v>53</v>
      </c>
      <c r="F346" t="s">
        <v>171</v>
      </c>
      <c r="G346" t="s">
        <v>140</v>
      </c>
      <c r="H346" t="s">
        <v>138</v>
      </c>
      <c r="K346">
        <v>2920</v>
      </c>
      <c r="L346">
        <v>31.59</v>
      </c>
      <c r="M346">
        <v>31.59</v>
      </c>
      <c r="N346">
        <v>22.19</v>
      </c>
      <c r="O346">
        <v>20.27</v>
      </c>
      <c r="P346">
        <v>30.71</v>
      </c>
      <c r="Q346">
        <v>30.71</v>
      </c>
      <c r="R346">
        <v>21.96</v>
      </c>
      <c r="S346">
        <v>20.18</v>
      </c>
      <c r="T346">
        <v>30.99</v>
      </c>
      <c r="U346">
        <v>30.99</v>
      </c>
      <c r="V346">
        <v>22.07</v>
      </c>
      <c r="W346">
        <v>20.22</v>
      </c>
      <c r="X346">
        <v>325</v>
      </c>
      <c r="Y346">
        <v>0.1113013698630137</v>
      </c>
      <c r="Z346">
        <v>1826</v>
      </c>
      <c r="AA346">
        <v>0.62534246575342467</v>
      </c>
      <c r="AB346">
        <v>769</v>
      </c>
      <c r="AC346">
        <v>0.26335616438356158</v>
      </c>
      <c r="AD346">
        <v>469</v>
      </c>
      <c r="AE346">
        <v>5.3538812785388128E-2</v>
      </c>
      <c r="AF346">
        <v>6051</v>
      </c>
      <c r="AG346">
        <v>0.6907534246575342</v>
      </c>
      <c r="AH346">
        <v>2240</v>
      </c>
      <c r="AI346">
        <v>0.25570776255707761</v>
      </c>
      <c r="AJ346">
        <v>390</v>
      </c>
      <c r="AK346">
        <v>0.13356164383561639</v>
      </c>
      <c r="AL346">
        <v>331</v>
      </c>
      <c r="AM346">
        <v>0.11335616438356171</v>
      </c>
      <c r="AN346">
        <v>2199</v>
      </c>
      <c r="AO346">
        <v>0.75308219178082192</v>
      </c>
      <c r="AP346">
        <v>554</v>
      </c>
      <c r="AQ346">
        <v>6.3242009132420091E-2</v>
      </c>
      <c r="AR346">
        <v>2337</v>
      </c>
      <c r="AS346">
        <v>0.26678082191780822</v>
      </c>
      <c r="AT346">
        <v>5869</v>
      </c>
      <c r="AU346">
        <v>0.66997716894977166</v>
      </c>
      <c r="AV346">
        <v>127</v>
      </c>
      <c r="AW346">
        <v>4.3493150684931509E-2</v>
      </c>
      <c r="AX346">
        <v>1060</v>
      </c>
      <c r="AY346">
        <v>0.36301369863013699</v>
      </c>
      <c r="AZ346">
        <v>7573</v>
      </c>
      <c r="BA346">
        <v>0.86449771689497712</v>
      </c>
      <c r="BB346">
        <v>144</v>
      </c>
      <c r="BC346">
        <v>1.643835616438356E-2</v>
      </c>
      <c r="BD346">
        <v>5274</v>
      </c>
      <c r="BE346">
        <v>0.602054794520548</v>
      </c>
      <c r="BF346">
        <v>3342</v>
      </c>
      <c r="BG346">
        <v>0.38150684931506851</v>
      </c>
      <c r="BH346">
        <v>7393.12</v>
      </c>
      <c r="BI346">
        <v>1152.27</v>
      </c>
      <c r="BJ346">
        <v>7985.9</v>
      </c>
      <c r="BK346">
        <v>41.246220930452871</v>
      </c>
      <c r="BL346">
        <v>0</v>
      </c>
      <c r="BM346">
        <v>0</v>
      </c>
      <c r="BN346">
        <v>0</v>
      </c>
    </row>
    <row r="347" spans="1:66" x14ac:dyDescent="0.3">
      <c r="A347" t="s">
        <v>6</v>
      </c>
      <c r="B347" t="s">
        <v>51</v>
      </c>
      <c r="C347" t="s">
        <v>51</v>
      </c>
      <c r="D347" t="s">
        <v>132</v>
      </c>
      <c r="E347" t="s">
        <v>54</v>
      </c>
      <c r="F347" t="s">
        <v>171</v>
      </c>
      <c r="G347" t="s">
        <v>140</v>
      </c>
      <c r="H347" t="s">
        <v>138</v>
      </c>
      <c r="K347">
        <v>2920</v>
      </c>
      <c r="L347">
        <v>29.92</v>
      </c>
      <c r="M347">
        <v>29.92</v>
      </c>
      <c r="N347">
        <v>21.81</v>
      </c>
      <c r="O347">
        <v>20.88</v>
      </c>
      <c r="P347">
        <v>27.74</v>
      </c>
      <c r="Q347">
        <v>27.74</v>
      </c>
      <c r="R347">
        <v>21.83</v>
      </c>
      <c r="S347">
        <v>20.72</v>
      </c>
      <c r="T347">
        <v>28.82</v>
      </c>
      <c r="U347">
        <v>28.82</v>
      </c>
      <c r="V347">
        <v>21.82</v>
      </c>
      <c r="W347">
        <v>20.8</v>
      </c>
      <c r="X347">
        <v>79</v>
      </c>
      <c r="Y347">
        <v>2.7054794520547949E-2</v>
      </c>
      <c r="Z347">
        <v>1986</v>
      </c>
      <c r="AA347">
        <v>0.68013698630136987</v>
      </c>
      <c r="AB347">
        <v>855</v>
      </c>
      <c r="AC347">
        <v>0.2928082191780822</v>
      </c>
      <c r="AD347">
        <v>156</v>
      </c>
      <c r="AE347">
        <v>1.7808219178082191E-2</v>
      </c>
      <c r="AF347">
        <v>5722</v>
      </c>
      <c r="AG347">
        <v>0.6531963470319635</v>
      </c>
      <c r="AH347">
        <v>2882</v>
      </c>
      <c r="AI347">
        <v>0.32899543378995427</v>
      </c>
      <c r="AJ347">
        <v>104</v>
      </c>
      <c r="AK347">
        <v>3.5616438356164383E-2</v>
      </c>
      <c r="AL347">
        <v>116</v>
      </c>
      <c r="AM347">
        <v>3.9726027397260277E-2</v>
      </c>
      <c r="AN347">
        <v>2700</v>
      </c>
      <c r="AO347">
        <v>0.92465753424657537</v>
      </c>
      <c r="AP347">
        <v>110</v>
      </c>
      <c r="AQ347">
        <v>1.2557077625570781E-2</v>
      </c>
      <c r="AR347">
        <v>1056</v>
      </c>
      <c r="AS347">
        <v>0.1205479452054795</v>
      </c>
      <c r="AT347">
        <v>7594</v>
      </c>
      <c r="AU347">
        <v>0.86689497716894981</v>
      </c>
      <c r="AV347">
        <v>3</v>
      </c>
      <c r="AW347">
        <v>1.0273972602739729E-3</v>
      </c>
      <c r="AX347">
        <v>969</v>
      </c>
      <c r="AY347">
        <v>0.33184931506849308</v>
      </c>
      <c r="AZ347">
        <v>7788</v>
      </c>
      <c r="BA347">
        <v>0.88904109589041092</v>
      </c>
      <c r="BB347">
        <v>3</v>
      </c>
      <c r="BC347">
        <v>3.4246575342465748E-4</v>
      </c>
      <c r="BD347">
        <v>4212</v>
      </c>
      <c r="BE347">
        <v>0.4808219178082192</v>
      </c>
      <c r="BF347">
        <v>4545</v>
      </c>
      <c r="BG347">
        <v>0.51883561643835618</v>
      </c>
      <c r="BH347">
        <v>1898.12</v>
      </c>
      <c r="BI347">
        <v>628.69000000000005</v>
      </c>
      <c r="BJ347">
        <v>2163.0100000000002</v>
      </c>
      <c r="BK347">
        <v>30.086005272994271</v>
      </c>
      <c r="BL347">
        <v>0</v>
      </c>
      <c r="BM347">
        <v>0</v>
      </c>
      <c r="BN347">
        <v>0</v>
      </c>
    </row>
    <row r="348" spans="1:66" x14ac:dyDescent="0.3">
      <c r="A348" t="s">
        <v>6</v>
      </c>
      <c r="B348" t="s">
        <v>51</v>
      </c>
      <c r="C348" t="s">
        <v>51</v>
      </c>
      <c r="D348" t="s">
        <v>132</v>
      </c>
      <c r="E348" t="s">
        <v>57</v>
      </c>
      <c r="F348" t="s">
        <v>171</v>
      </c>
      <c r="G348" t="s">
        <v>140</v>
      </c>
      <c r="H348" t="s">
        <v>138</v>
      </c>
      <c r="K348">
        <v>2920</v>
      </c>
      <c r="L348">
        <v>29.97</v>
      </c>
      <c r="M348">
        <v>29.97</v>
      </c>
      <c r="N348">
        <v>21.87</v>
      </c>
      <c r="O348">
        <v>20.92</v>
      </c>
      <c r="P348">
        <v>29.6</v>
      </c>
      <c r="Q348">
        <v>29.6</v>
      </c>
      <c r="R348">
        <v>22.46</v>
      </c>
      <c r="S348">
        <v>21.1</v>
      </c>
      <c r="T348">
        <v>29.78</v>
      </c>
      <c r="U348">
        <v>29.78</v>
      </c>
      <c r="V348">
        <v>22.17</v>
      </c>
      <c r="W348">
        <v>21.01</v>
      </c>
      <c r="X348">
        <v>107</v>
      </c>
      <c r="Y348">
        <v>3.6643835616438358E-2</v>
      </c>
      <c r="Z348">
        <v>1872</v>
      </c>
      <c r="AA348">
        <v>0.64109589041095894</v>
      </c>
      <c r="AB348">
        <v>941</v>
      </c>
      <c r="AC348">
        <v>0.32226027397260282</v>
      </c>
      <c r="AD348">
        <v>196</v>
      </c>
      <c r="AE348">
        <v>2.2374429223744292E-2</v>
      </c>
      <c r="AF348">
        <v>5558</v>
      </c>
      <c r="AG348">
        <v>0.63447488584474887</v>
      </c>
      <c r="AH348">
        <v>3006</v>
      </c>
      <c r="AI348">
        <v>0.34315068493150691</v>
      </c>
      <c r="AJ348">
        <v>146</v>
      </c>
      <c r="AK348">
        <v>0.05</v>
      </c>
      <c r="AL348">
        <v>88</v>
      </c>
      <c r="AM348">
        <v>3.0136986301369861E-2</v>
      </c>
      <c r="AN348">
        <v>2686</v>
      </c>
      <c r="AO348">
        <v>0.91986301369863011</v>
      </c>
      <c r="AP348">
        <v>153</v>
      </c>
      <c r="AQ348">
        <v>1.7465753424657539E-2</v>
      </c>
      <c r="AR348">
        <v>876</v>
      </c>
      <c r="AS348">
        <v>0.1</v>
      </c>
      <c r="AT348">
        <v>7731</v>
      </c>
      <c r="AU348">
        <v>0.88253424657534252</v>
      </c>
      <c r="AV348">
        <v>12</v>
      </c>
      <c r="AW348">
        <v>4.10958904109589E-3</v>
      </c>
      <c r="AX348">
        <v>825</v>
      </c>
      <c r="AY348">
        <v>0.28253424657534248</v>
      </c>
      <c r="AZ348">
        <v>7923</v>
      </c>
      <c r="BA348">
        <v>0.90445205479452051</v>
      </c>
      <c r="BB348">
        <v>12</v>
      </c>
      <c r="BC348">
        <v>1.3698630136986299E-3</v>
      </c>
      <c r="BD348">
        <v>3945</v>
      </c>
      <c r="BE348">
        <v>0.45034246575342468</v>
      </c>
      <c r="BF348">
        <v>4803</v>
      </c>
      <c r="BG348">
        <v>0.54828767123287669</v>
      </c>
      <c r="BH348">
        <v>2127.17</v>
      </c>
      <c r="BI348">
        <v>473.07</v>
      </c>
      <c r="BJ348">
        <v>2264.19</v>
      </c>
      <c r="BK348">
        <v>32.749305650574172</v>
      </c>
      <c r="BL348">
        <v>0</v>
      </c>
      <c r="BM348">
        <v>0</v>
      </c>
      <c r="BN348">
        <v>0</v>
      </c>
    </row>
    <row r="349" spans="1:66" x14ac:dyDescent="0.3">
      <c r="A349" t="s">
        <v>6</v>
      </c>
      <c r="B349" t="s">
        <v>51</v>
      </c>
      <c r="C349" t="s">
        <v>51</v>
      </c>
      <c r="D349" t="s">
        <v>132</v>
      </c>
      <c r="E349" t="s">
        <v>60</v>
      </c>
      <c r="F349" t="s">
        <v>171</v>
      </c>
      <c r="G349" t="s">
        <v>140</v>
      </c>
      <c r="H349" t="s">
        <v>138</v>
      </c>
      <c r="K349">
        <v>2920</v>
      </c>
      <c r="L349">
        <v>29.82</v>
      </c>
      <c r="M349">
        <v>29.82</v>
      </c>
      <c r="N349">
        <v>21.89</v>
      </c>
      <c r="O349">
        <v>20.93</v>
      </c>
      <c r="P349">
        <v>29.91</v>
      </c>
      <c r="Q349">
        <v>29.91</v>
      </c>
      <c r="R349">
        <v>22.64</v>
      </c>
      <c r="S349">
        <v>21.17</v>
      </c>
      <c r="T349">
        <v>29.87</v>
      </c>
      <c r="U349">
        <v>29.87</v>
      </c>
      <c r="V349">
        <v>22.27</v>
      </c>
      <c r="W349">
        <v>21.05</v>
      </c>
      <c r="X349">
        <v>2034</v>
      </c>
      <c r="Y349">
        <v>0.69657534246575348</v>
      </c>
      <c r="Z349">
        <v>0</v>
      </c>
      <c r="AA349">
        <v>0</v>
      </c>
      <c r="AB349">
        <v>886</v>
      </c>
      <c r="AC349">
        <v>0.30342465753424658</v>
      </c>
      <c r="AD349">
        <v>6291</v>
      </c>
      <c r="AE349">
        <v>0.7181506849315068</v>
      </c>
      <c r="AF349">
        <v>12</v>
      </c>
      <c r="AG349">
        <v>1.3698630136986299E-3</v>
      </c>
      <c r="AH349">
        <v>2457</v>
      </c>
      <c r="AI349">
        <v>0.28047945205479452</v>
      </c>
      <c r="AJ349">
        <v>157</v>
      </c>
      <c r="AK349">
        <v>5.3767123287671227E-2</v>
      </c>
      <c r="AL349">
        <v>88</v>
      </c>
      <c r="AM349">
        <v>3.0136986301369861E-2</v>
      </c>
      <c r="AN349">
        <v>2675</v>
      </c>
      <c r="AO349">
        <v>0.91609589041095896</v>
      </c>
      <c r="AP349">
        <v>164</v>
      </c>
      <c r="AQ349">
        <v>1.872146118721461E-2</v>
      </c>
      <c r="AR349">
        <v>883</v>
      </c>
      <c r="AS349">
        <v>0.1007990867579909</v>
      </c>
      <c r="AT349">
        <v>7713</v>
      </c>
      <c r="AU349">
        <v>0.8804794520547945</v>
      </c>
      <c r="AV349">
        <v>13</v>
      </c>
      <c r="AW349">
        <v>4.4520547945205479E-3</v>
      </c>
      <c r="AX349">
        <v>778</v>
      </c>
      <c r="AY349">
        <v>0.26643835616438349</v>
      </c>
      <c r="AZ349">
        <v>7969</v>
      </c>
      <c r="BA349">
        <v>0.90970319634703201</v>
      </c>
      <c r="BB349">
        <v>13</v>
      </c>
      <c r="BC349">
        <v>1.4840182648401829E-3</v>
      </c>
      <c r="BD349">
        <v>3884</v>
      </c>
      <c r="BE349">
        <v>0.44337899543378989</v>
      </c>
      <c r="BF349">
        <v>4863</v>
      </c>
      <c r="BG349">
        <v>0.55513698630136987</v>
      </c>
      <c r="BH349">
        <v>2338.73</v>
      </c>
      <c r="BI349">
        <v>499.48</v>
      </c>
      <c r="BJ349">
        <v>2522.27</v>
      </c>
      <c r="BK349">
        <v>32.728079247374282</v>
      </c>
      <c r="BL349">
        <v>0</v>
      </c>
      <c r="BM349">
        <v>0</v>
      </c>
      <c r="BN349">
        <v>0</v>
      </c>
    </row>
    <row r="350" spans="1:66" x14ac:dyDescent="0.3">
      <c r="A350" t="s">
        <v>6</v>
      </c>
      <c r="B350" t="s">
        <v>51</v>
      </c>
      <c r="C350" t="s">
        <v>51</v>
      </c>
      <c r="D350" t="s">
        <v>132</v>
      </c>
      <c r="E350" t="s">
        <v>61</v>
      </c>
      <c r="F350" t="s">
        <v>171</v>
      </c>
      <c r="G350" t="s">
        <v>140</v>
      </c>
      <c r="H350" t="s">
        <v>138</v>
      </c>
      <c r="K350">
        <v>3650</v>
      </c>
      <c r="L350">
        <v>27.18</v>
      </c>
      <c r="M350">
        <v>28.13</v>
      </c>
      <c r="N350">
        <v>19.97</v>
      </c>
      <c r="O350">
        <v>20.74</v>
      </c>
      <c r="P350">
        <v>26.28</v>
      </c>
      <c r="Q350">
        <v>27.68</v>
      </c>
      <c r="R350">
        <v>20.56</v>
      </c>
      <c r="S350">
        <v>20.97</v>
      </c>
      <c r="T350">
        <v>26.73</v>
      </c>
      <c r="U350">
        <v>27.91</v>
      </c>
      <c r="V350">
        <v>20.260000000000002</v>
      </c>
      <c r="W350">
        <v>20.86</v>
      </c>
      <c r="X350">
        <v>0</v>
      </c>
      <c r="Y350">
        <v>0</v>
      </c>
      <c r="Z350">
        <v>3614</v>
      </c>
      <c r="AA350">
        <v>0.99013698630136981</v>
      </c>
      <c r="AB350">
        <v>36</v>
      </c>
      <c r="AC350">
        <v>9.8630136986301367E-3</v>
      </c>
      <c r="AD350">
        <v>0</v>
      </c>
      <c r="AE350">
        <v>0</v>
      </c>
      <c r="AF350">
        <v>8710</v>
      </c>
      <c r="AG350">
        <v>0.99429223744292239</v>
      </c>
      <c r="AH350">
        <v>50</v>
      </c>
      <c r="AI350">
        <v>5.7077625570776253E-3</v>
      </c>
      <c r="AJ350">
        <v>2</v>
      </c>
      <c r="AK350">
        <v>5.4794520547945202E-4</v>
      </c>
      <c r="AL350">
        <v>314</v>
      </c>
      <c r="AM350">
        <v>8.6027397260273974E-2</v>
      </c>
      <c r="AN350">
        <v>3334</v>
      </c>
      <c r="AO350">
        <v>0.91342465753424662</v>
      </c>
      <c r="AP350">
        <v>34</v>
      </c>
      <c r="AQ350">
        <v>3.8812785388127849E-3</v>
      </c>
      <c r="AR350">
        <v>741</v>
      </c>
      <c r="AS350">
        <v>8.458904109589041E-2</v>
      </c>
      <c r="AT350">
        <v>7985</v>
      </c>
      <c r="AU350">
        <v>0.9115296803652968</v>
      </c>
      <c r="AV350">
        <v>0</v>
      </c>
      <c r="AW350">
        <v>0</v>
      </c>
      <c r="AX350">
        <v>2257</v>
      </c>
      <c r="AY350">
        <v>0.61835616438356167</v>
      </c>
      <c r="AZ350">
        <v>6503</v>
      </c>
      <c r="BA350">
        <v>0.74235159817351604</v>
      </c>
      <c r="BB350">
        <v>0</v>
      </c>
      <c r="BC350">
        <v>0</v>
      </c>
      <c r="BD350">
        <v>4107</v>
      </c>
      <c r="BE350">
        <v>0.46883561643835608</v>
      </c>
      <c r="BF350">
        <v>4653</v>
      </c>
      <c r="BG350">
        <v>0.53116438356164386</v>
      </c>
      <c r="BH350">
        <v>2299.5500000000002</v>
      </c>
      <c r="BI350">
        <v>418.86</v>
      </c>
      <c r="BJ350">
        <v>2446.35</v>
      </c>
      <c r="BK350">
        <v>31.468465076145311</v>
      </c>
      <c r="BL350">
        <v>0</v>
      </c>
      <c r="BM350">
        <v>0</v>
      </c>
      <c r="BN350">
        <v>0</v>
      </c>
    </row>
    <row r="351" spans="1:66" x14ac:dyDescent="0.3">
      <c r="A351" t="s">
        <v>6</v>
      </c>
      <c r="B351" t="s">
        <v>51</v>
      </c>
      <c r="C351" t="s">
        <v>51</v>
      </c>
      <c r="D351" t="s">
        <v>132</v>
      </c>
      <c r="E351" t="s">
        <v>64</v>
      </c>
      <c r="F351" t="s">
        <v>171</v>
      </c>
      <c r="G351" t="s">
        <v>140</v>
      </c>
      <c r="H351" t="s">
        <v>138</v>
      </c>
      <c r="K351">
        <v>3650</v>
      </c>
      <c r="L351">
        <v>27.18</v>
      </c>
      <c r="M351">
        <v>28.14</v>
      </c>
      <c r="N351">
        <v>19.97</v>
      </c>
      <c r="O351">
        <v>20.74</v>
      </c>
      <c r="P351">
        <v>26.29</v>
      </c>
      <c r="Q351">
        <v>27.69</v>
      </c>
      <c r="R351">
        <v>20.56</v>
      </c>
      <c r="S351">
        <v>20.97</v>
      </c>
      <c r="T351">
        <v>26.73</v>
      </c>
      <c r="U351">
        <v>27.92</v>
      </c>
      <c r="V351">
        <v>20.260000000000002</v>
      </c>
      <c r="W351">
        <v>20.85</v>
      </c>
      <c r="X351">
        <v>0</v>
      </c>
      <c r="Y351">
        <v>0</v>
      </c>
      <c r="Z351">
        <v>3614</v>
      </c>
      <c r="AA351">
        <v>0.99013698630136981</v>
      </c>
      <c r="AB351">
        <v>36</v>
      </c>
      <c r="AC351">
        <v>9.8630136986301367E-3</v>
      </c>
      <c r="AD351">
        <v>0</v>
      </c>
      <c r="AE351">
        <v>0</v>
      </c>
      <c r="AF351">
        <v>8710</v>
      </c>
      <c r="AG351">
        <v>0.99429223744292239</v>
      </c>
      <c r="AH351">
        <v>50</v>
      </c>
      <c r="AI351">
        <v>5.7077625570776253E-3</v>
      </c>
      <c r="AJ351">
        <v>2</v>
      </c>
      <c r="AK351">
        <v>5.4794520547945202E-4</v>
      </c>
      <c r="AL351">
        <v>317</v>
      </c>
      <c r="AM351">
        <v>8.6849315068493152E-2</v>
      </c>
      <c r="AN351">
        <v>3331</v>
      </c>
      <c r="AO351">
        <v>0.91260273972602735</v>
      </c>
      <c r="AP351">
        <v>34</v>
      </c>
      <c r="AQ351">
        <v>3.8812785388127849E-3</v>
      </c>
      <c r="AR351">
        <v>750</v>
      </c>
      <c r="AS351">
        <v>8.5616438356164379E-2</v>
      </c>
      <c r="AT351">
        <v>7976</v>
      </c>
      <c r="AU351">
        <v>0.91050228310502279</v>
      </c>
      <c r="AV351">
        <v>0</v>
      </c>
      <c r="AW351">
        <v>0</v>
      </c>
      <c r="AX351">
        <v>2258</v>
      </c>
      <c r="AY351">
        <v>0.61863013698630132</v>
      </c>
      <c r="AZ351">
        <v>6502</v>
      </c>
      <c r="BA351">
        <v>0.74223744292237448</v>
      </c>
      <c r="BB351">
        <v>0</v>
      </c>
      <c r="BC351">
        <v>0</v>
      </c>
      <c r="BD351">
        <v>4116</v>
      </c>
      <c r="BE351">
        <v>0.46986301369863009</v>
      </c>
      <c r="BF351">
        <v>4644</v>
      </c>
      <c r="BG351">
        <v>0.53013698630136985</v>
      </c>
      <c r="BH351">
        <v>2315.7600000000002</v>
      </c>
      <c r="BI351">
        <v>423.16</v>
      </c>
      <c r="BJ351">
        <v>2469.89</v>
      </c>
      <c r="BK351">
        <v>31.422072106416021</v>
      </c>
      <c r="BL351">
        <v>0</v>
      </c>
      <c r="BM351">
        <v>0</v>
      </c>
      <c r="BN351">
        <v>0</v>
      </c>
    </row>
    <row r="352" spans="1:66" x14ac:dyDescent="0.3">
      <c r="A352" t="s">
        <v>6</v>
      </c>
      <c r="B352" t="s">
        <v>51</v>
      </c>
      <c r="C352" t="s">
        <v>51</v>
      </c>
      <c r="D352" t="s">
        <v>132</v>
      </c>
      <c r="E352" t="s">
        <v>65</v>
      </c>
      <c r="F352" t="s">
        <v>171</v>
      </c>
      <c r="G352" t="s">
        <v>140</v>
      </c>
      <c r="H352" t="s">
        <v>138</v>
      </c>
      <c r="K352">
        <v>3650</v>
      </c>
      <c r="L352">
        <v>27.21</v>
      </c>
      <c r="M352">
        <v>28.55</v>
      </c>
      <c r="N352">
        <v>19.75</v>
      </c>
      <c r="O352">
        <v>20.77</v>
      </c>
      <c r="P352">
        <v>26.55</v>
      </c>
      <c r="Q352">
        <v>28.51</v>
      </c>
      <c r="R352">
        <v>20.260000000000002</v>
      </c>
      <c r="S352">
        <v>21.05</v>
      </c>
      <c r="T352">
        <v>26.88</v>
      </c>
      <c r="U352">
        <v>28.53</v>
      </c>
      <c r="V352">
        <v>20</v>
      </c>
      <c r="W352">
        <v>20.91</v>
      </c>
      <c r="X352">
        <v>0</v>
      </c>
      <c r="Y352">
        <v>0</v>
      </c>
      <c r="Z352">
        <v>3617</v>
      </c>
      <c r="AA352">
        <v>0.99095890410958909</v>
      </c>
      <c r="AB352">
        <v>33</v>
      </c>
      <c r="AC352">
        <v>9.0410958904109592E-3</v>
      </c>
      <c r="AD352">
        <v>0</v>
      </c>
      <c r="AE352">
        <v>0</v>
      </c>
      <c r="AF352">
        <v>8692</v>
      </c>
      <c r="AG352">
        <v>0.99223744292237448</v>
      </c>
      <c r="AH352">
        <v>68</v>
      </c>
      <c r="AI352">
        <v>7.7625570776255707E-3</v>
      </c>
      <c r="AJ352">
        <v>3</v>
      </c>
      <c r="AK352">
        <v>8.2191780821917813E-4</v>
      </c>
      <c r="AL352">
        <v>466</v>
      </c>
      <c r="AM352">
        <v>0.12767123287671231</v>
      </c>
      <c r="AN352">
        <v>3181</v>
      </c>
      <c r="AO352">
        <v>0.8715068493150685</v>
      </c>
      <c r="AP352">
        <v>97</v>
      </c>
      <c r="AQ352">
        <v>1.1073059360730589E-2</v>
      </c>
      <c r="AR352">
        <v>919</v>
      </c>
      <c r="AS352">
        <v>0.1049086757990868</v>
      </c>
      <c r="AT352">
        <v>7744</v>
      </c>
      <c r="AU352">
        <v>0.88401826484018264</v>
      </c>
      <c r="AV352">
        <v>0</v>
      </c>
      <c r="AW352">
        <v>0</v>
      </c>
      <c r="AX352">
        <v>2421</v>
      </c>
      <c r="AY352">
        <v>0.66328767123287669</v>
      </c>
      <c r="AZ352">
        <v>6339</v>
      </c>
      <c r="BA352">
        <v>0.72363013698630141</v>
      </c>
      <c r="BB352">
        <v>1</v>
      </c>
      <c r="BC352">
        <v>1.1415525114155249E-4</v>
      </c>
      <c r="BD352">
        <v>4083</v>
      </c>
      <c r="BE352">
        <v>0.46609589041095889</v>
      </c>
      <c r="BF352">
        <v>4676</v>
      </c>
      <c r="BG352">
        <v>0.53378995433789955</v>
      </c>
      <c r="BH352">
        <v>3699.18</v>
      </c>
      <c r="BI352">
        <v>646.5</v>
      </c>
      <c r="BJ352">
        <v>4099.7299999999996</v>
      </c>
      <c r="BK352">
        <v>31.745862427677132</v>
      </c>
      <c r="BL352">
        <v>0</v>
      </c>
      <c r="BM352">
        <v>0</v>
      </c>
      <c r="BN352">
        <v>0</v>
      </c>
    </row>
    <row r="353" spans="1:66" x14ac:dyDescent="0.3">
      <c r="A353" t="s">
        <v>6</v>
      </c>
      <c r="B353" t="s">
        <v>51</v>
      </c>
      <c r="C353" t="s">
        <v>51</v>
      </c>
      <c r="D353" t="s">
        <v>132</v>
      </c>
      <c r="E353" t="s">
        <v>66</v>
      </c>
      <c r="F353" t="s">
        <v>171</v>
      </c>
      <c r="G353" t="s">
        <v>140</v>
      </c>
      <c r="H353" t="s">
        <v>138</v>
      </c>
      <c r="K353">
        <v>3650</v>
      </c>
      <c r="L353">
        <v>26.86</v>
      </c>
      <c r="M353">
        <v>27.25</v>
      </c>
      <c r="N353">
        <v>20.79</v>
      </c>
      <c r="O353">
        <v>20.81</v>
      </c>
      <c r="P353">
        <v>25.71</v>
      </c>
      <c r="Q353">
        <v>25.71</v>
      </c>
      <c r="R353">
        <v>20.88</v>
      </c>
      <c r="S353">
        <v>20.85</v>
      </c>
      <c r="T353">
        <v>26.29</v>
      </c>
      <c r="U353">
        <v>26.35</v>
      </c>
      <c r="V353">
        <v>20.84</v>
      </c>
      <c r="W353">
        <v>20.83</v>
      </c>
      <c r="X353">
        <v>0</v>
      </c>
      <c r="Y353">
        <v>0</v>
      </c>
      <c r="Z353">
        <v>3591</v>
      </c>
      <c r="AA353">
        <v>0.98383561643835615</v>
      </c>
      <c r="AB353">
        <v>59</v>
      </c>
      <c r="AC353">
        <v>1.616438356164384E-2</v>
      </c>
      <c r="AD353">
        <v>0</v>
      </c>
      <c r="AE353">
        <v>0</v>
      </c>
      <c r="AF353">
        <v>8701</v>
      </c>
      <c r="AG353">
        <v>0.99326484018264838</v>
      </c>
      <c r="AH353">
        <v>59</v>
      </c>
      <c r="AI353">
        <v>6.735159817351598E-3</v>
      </c>
      <c r="AJ353">
        <v>3</v>
      </c>
      <c r="AK353">
        <v>8.2191780821917813E-4</v>
      </c>
      <c r="AL353">
        <v>104</v>
      </c>
      <c r="AM353">
        <v>2.8493150684931509E-2</v>
      </c>
      <c r="AN353">
        <v>3543</v>
      </c>
      <c r="AO353">
        <v>0.97068493150684931</v>
      </c>
      <c r="AP353">
        <v>6</v>
      </c>
      <c r="AQ353">
        <v>6.8493150684931507E-4</v>
      </c>
      <c r="AR353">
        <v>473</v>
      </c>
      <c r="AS353">
        <v>5.399543378995434E-2</v>
      </c>
      <c r="AT353">
        <v>8281</v>
      </c>
      <c r="AU353">
        <v>0.94531963470319635</v>
      </c>
      <c r="AV353">
        <v>0</v>
      </c>
      <c r="AW353">
        <v>0</v>
      </c>
      <c r="AX353">
        <v>1735</v>
      </c>
      <c r="AY353">
        <v>0.47534246575342459</v>
      </c>
      <c r="AZ353">
        <v>7025</v>
      </c>
      <c r="BA353">
        <v>0.8019406392694064</v>
      </c>
      <c r="BB353">
        <v>0</v>
      </c>
      <c r="BC353">
        <v>0</v>
      </c>
      <c r="BD353">
        <v>4130</v>
      </c>
      <c r="BE353">
        <v>0.47146118721461189</v>
      </c>
      <c r="BF353">
        <v>4630</v>
      </c>
      <c r="BG353">
        <v>0.52853881278538817</v>
      </c>
      <c r="BH353">
        <v>0</v>
      </c>
      <c r="BI353">
        <v>0</v>
      </c>
      <c r="BJ353">
        <v>0</v>
      </c>
      <c r="BL353">
        <v>0</v>
      </c>
      <c r="BM353">
        <v>0</v>
      </c>
      <c r="BN353">
        <v>0</v>
      </c>
    </row>
    <row r="354" spans="1:66" x14ac:dyDescent="0.3">
      <c r="A354" t="s">
        <v>6</v>
      </c>
      <c r="B354" t="s">
        <v>52</v>
      </c>
      <c r="C354" t="s">
        <v>52</v>
      </c>
      <c r="D354" t="s">
        <v>132</v>
      </c>
      <c r="E354" t="s">
        <v>53</v>
      </c>
      <c r="F354" t="s">
        <v>171</v>
      </c>
      <c r="G354" t="s">
        <v>140</v>
      </c>
      <c r="H354" t="s">
        <v>139</v>
      </c>
      <c r="K354">
        <v>2920</v>
      </c>
      <c r="L354">
        <v>31.56</v>
      </c>
      <c r="M354">
        <v>31.56</v>
      </c>
      <c r="N354">
        <v>22.18</v>
      </c>
      <c r="O354">
        <v>20.260000000000002</v>
      </c>
      <c r="P354">
        <v>30.68</v>
      </c>
      <c r="Q354">
        <v>30.68</v>
      </c>
      <c r="R354">
        <v>21.94</v>
      </c>
      <c r="S354">
        <v>20.170000000000002</v>
      </c>
      <c r="T354">
        <v>30.96</v>
      </c>
      <c r="U354">
        <v>30.96</v>
      </c>
      <c r="V354">
        <v>22.06</v>
      </c>
      <c r="W354">
        <v>20.21</v>
      </c>
      <c r="X354">
        <v>320</v>
      </c>
      <c r="Y354">
        <v>0.1095890410958904</v>
      </c>
      <c r="Z354">
        <v>1830</v>
      </c>
      <c r="AA354">
        <v>0.62671232876712324</v>
      </c>
      <c r="AB354">
        <v>770</v>
      </c>
      <c r="AC354">
        <v>0.2636986301369863</v>
      </c>
      <c r="AD354">
        <v>461</v>
      </c>
      <c r="AE354">
        <v>5.2625570776255709E-2</v>
      </c>
      <c r="AF354">
        <v>6062</v>
      </c>
      <c r="AG354">
        <v>0.69200913242009132</v>
      </c>
      <c r="AH354">
        <v>2237</v>
      </c>
      <c r="AI354">
        <v>0.25536529680365289</v>
      </c>
      <c r="AJ354">
        <v>383</v>
      </c>
      <c r="AK354">
        <v>0.13116438356164381</v>
      </c>
      <c r="AL354">
        <v>328</v>
      </c>
      <c r="AM354">
        <v>0.1123287671232877</v>
      </c>
      <c r="AN354">
        <v>2209</v>
      </c>
      <c r="AO354">
        <v>0.75650684931506851</v>
      </c>
      <c r="AP354">
        <v>541</v>
      </c>
      <c r="AQ354">
        <v>6.1757990867579909E-2</v>
      </c>
      <c r="AR354">
        <v>2336</v>
      </c>
      <c r="AS354">
        <v>0.26666666666666672</v>
      </c>
      <c r="AT354">
        <v>5883</v>
      </c>
      <c r="AU354">
        <v>0.67157534246575346</v>
      </c>
      <c r="AV354">
        <v>124</v>
      </c>
      <c r="AW354">
        <v>4.2465753424657533E-2</v>
      </c>
      <c r="AX354">
        <v>1062</v>
      </c>
      <c r="AY354">
        <v>0.36369863013698628</v>
      </c>
      <c r="AZ354">
        <v>7574</v>
      </c>
      <c r="BA354">
        <v>0.86461187214611868</v>
      </c>
      <c r="BB354">
        <v>140</v>
      </c>
      <c r="BC354">
        <v>1.5981735159817351E-2</v>
      </c>
      <c r="BD354">
        <v>5282</v>
      </c>
      <c r="BE354">
        <v>0.60296803652968034</v>
      </c>
      <c r="BF354">
        <v>3338</v>
      </c>
      <c r="BG354">
        <v>0.38105022831050228</v>
      </c>
      <c r="BH354">
        <v>7266.38</v>
      </c>
      <c r="BI354">
        <v>1141.83</v>
      </c>
      <c r="BJ354">
        <v>7855.28</v>
      </c>
      <c r="BK354">
        <v>41.229365496898069</v>
      </c>
      <c r="BL354">
        <v>0</v>
      </c>
      <c r="BM354">
        <v>0</v>
      </c>
      <c r="BN354">
        <v>0</v>
      </c>
    </row>
    <row r="355" spans="1:66" x14ac:dyDescent="0.3">
      <c r="A355" t="s">
        <v>6</v>
      </c>
      <c r="B355" t="s">
        <v>52</v>
      </c>
      <c r="C355" t="s">
        <v>52</v>
      </c>
      <c r="D355" t="s">
        <v>132</v>
      </c>
      <c r="E355" t="s">
        <v>54</v>
      </c>
      <c r="F355" t="s">
        <v>171</v>
      </c>
      <c r="G355" t="s">
        <v>140</v>
      </c>
      <c r="H355" t="s">
        <v>139</v>
      </c>
      <c r="K355">
        <v>2920</v>
      </c>
      <c r="L355">
        <v>29.86</v>
      </c>
      <c r="M355">
        <v>29.86</v>
      </c>
      <c r="N355">
        <v>21.77</v>
      </c>
      <c r="O355">
        <v>20.86</v>
      </c>
      <c r="P355">
        <v>27.72</v>
      </c>
      <c r="Q355">
        <v>27.72</v>
      </c>
      <c r="R355">
        <v>21.81</v>
      </c>
      <c r="S355">
        <v>20.71</v>
      </c>
      <c r="T355">
        <v>28.78</v>
      </c>
      <c r="U355">
        <v>28.78</v>
      </c>
      <c r="V355">
        <v>21.79</v>
      </c>
      <c r="W355">
        <v>20.79</v>
      </c>
      <c r="X355">
        <v>77</v>
      </c>
      <c r="Y355">
        <v>2.6369863013698629E-2</v>
      </c>
      <c r="Z355">
        <v>1997</v>
      </c>
      <c r="AA355">
        <v>0.68390410958904113</v>
      </c>
      <c r="AB355">
        <v>846</v>
      </c>
      <c r="AC355">
        <v>0.28972602739726028</v>
      </c>
      <c r="AD355">
        <v>152</v>
      </c>
      <c r="AE355">
        <v>1.7351598173515979E-2</v>
      </c>
      <c r="AF355">
        <v>5744</v>
      </c>
      <c r="AG355">
        <v>0.65570776255707763</v>
      </c>
      <c r="AH355">
        <v>2864</v>
      </c>
      <c r="AI355">
        <v>0.32694063926940642</v>
      </c>
      <c r="AJ355">
        <v>101</v>
      </c>
      <c r="AK355">
        <v>3.4589041095890408E-2</v>
      </c>
      <c r="AL355">
        <v>119</v>
      </c>
      <c r="AM355">
        <v>4.0753424657534253E-2</v>
      </c>
      <c r="AN355">
        <v>2700</v>
      </c>
      <c r="AO355">
        <v>0.92465753424657537</v>
      </c>
      <c r="AP355">
        <v>107</v>
      </c>
      <c r="AQ355">
        <v>1.2214611872146119E-2</v>
      </c>
      <c r="AR355">
        <v>1064</v>
      </c>
      <c r="AS355">
        <v>0.1214611872146119</v>
      </c>
      <c r="AT355">
        <v>7589</v>
      </c>
      <c r="AU355">
        <v>0.86632420091324203</v>
      </c>
      <c r="AV355">
        <v>3</v>
      </c>
      <c r="AW355">
        <v>1.0273972602739729E-3</v>
      </c>
      <c r="AX355">
        <v>979</v>
      </c>
      <c r="AY355">
        <v>0.33527397260273972</v>
      </c>
      <c r="AZ355">
        <v>7778</v>
      </c>
      <c r="BA355">
        <v>0.88789954337899546</v>
      </c>
      <c r="BB355">
        <v>3</v>
      </c>
      <c r="BC355">
        <v>3.4246575342465748E-4</v>
      </c>
      <c r="BD355">
        <v>4239</v>
      </c>
      <c r="BE355">
        <v>0.48390410958904112</v>
      </c>
      <c r="BF355">
        <v>4518</v>
      </c>
      <c r="BG355">
        <v>0.51575342465753427</v>
      </c>
      <c r="BH355">
        <v>1901.24</v>
      </c>
      <c r="BI355">
        <v>625.95000000000005</v>
      </c>
      <c r="BJ355">
        <v>2163.0100000000002</v>
      </c>
      <c r="BK355">
        <v>30.080319658305051</v>
      </c>
      <c r="BL355">
        <v>0</v>
      </c>
      <c r="BM355">
        <v>0</v>
      </c>
      <c r="BN355">
        <v>0</v>
      </c>
    </row>
    <row r="356" spans="1:66" x14ac:dyDescent="0.3">
      <c r="A356" t="s">
        <v>6</v>
      </c>
      <c r="B356" t="s">
        <v>52</v>
      </c>
      <c r="C356" t="s">
        <v>52</v>
      </c>
      <c r="D356" t="s">
        <v>132</v>
      </c>
      <c r="E356" t="s">
        <v>57</v>
      </c>
      <c r="F356" t="s">
        <v>171</v>
      </c>
      <c r="G356" t="s">
        <v>140</v>
      </c>
      <c r="H356" t="s">
        <v>139</v>
      </c>
      <c r="K356">
        <v>2920</v>
      </c>
      <c r="L356">
        <v>29.89</v>
      </c>
      <c r="M356">
        <v>29.89</v>
      </c>
      <c r="N356">
        <v>21.83</v>
      </c>
      <c r="O356">
        <v>20.9</v>
      </c>
      <c r="P356">
        <v>28.83</v>
      </c>
      <c r="Q356">
        <v>28.83</v>
      </c>
      <c r="R356">
        <v>22.16</v>
      </c>
      <c r="S356">
        <v>20.98</v>
      </c>
      <c r="T356">
        <v>29.36</v>
      </c>
      <c r="U356">
        <v>29.36</v>
      </c>
      <c r="V356">
        <v>22</v>
      </c>
      <c r="W356">
        <v>20.94</v>
      </c>
      <c r="X356">
        <v>80</v>
      </c>
      <c r="Y356">
        <v>2.7397260273972601E-2</v>
      </c>
      <c r="Z356">
        <v>1939</v>
      </c>
      <c r="AA356">
        <v>0.66404109589041094</v>
      </c>
      <c r="AB356">
        <v>901</v>
      </c>
      <c r="AC356">
        <v>0.30856164383561652</v>
      </c>
      <c r="AD356">
        <v>166</v>
      </c>
      <c r="AE356">
        <v>1.894977168949772E-2</v>
      </c>
      <c r="AF356">
        <v>5656</v>
      </c>
      <c r="AG356">
        <v>0.64566210045662098</v>
      </c>
      <c r="AH356">
        <v>2938</v>
      </c>
      <c r="AI356">
        <v>0.33538812785388128</v>
      </c>
      <c r="AJ356">
        <v>107</v>
      </c>
      <c r="AK356">
        <v>3.6643835616438358E-2</v>
      </c>
      <c r="AL356">
        <v>93</v>
      </c>
      <c r="AM356">
        <v>3.1849315068493152E-2</v>
      </c>
      <c r="AN356">
        <v>2720</v>
      </c>
      <c r="AO356">
        <v>0.93150684931506844</v>
      </c>
      <c r="AP356">
        <v>114</v>
      </c>
      <c r="AQ356">
        <v>1.301369863013699E-2</v>
      </c>
      <c r="AR356">
        <v>890</v>
      </c>
      <c r="AS356">
        <v>0.1015981735159817</v>
      </c>
      <c r="AT356">
        <v>7756</v>
      </c>
      <c r="AU356">
        <v>0.88538812785388132</v>
      </c>
      <c r="AV356">
        <v>6</v>
      </c>
      <c r="AW356">
        <v>2.054794520547945E-3</v>
      </c>
      <c r="AX356">
        <v>881</v>
      </c>
      <c r="AY356">
        <v>0.30171232876712328</v>
      </c>
      <c r="AZ356">
        <v>7873</v>
      </c>
      <c r="BA356">
        <v>0.8987442922374429</v>
      </c>
      <c r="BB356">
        <v>6</v>
      </c>
      <c r="BC356">
        <v>6.8493150684931507E-4</v>
      </c>
      <c r="BD356">
        <v>4039</v>
      </c>
      <c r="BE356">
        <v>0.46107305936073062</v>
      </c>
      <c r="BF356">
        <v>4715</v>
      </c>
      <c r="BG356">
        <v>0.53824200913242004</v>
      </c>
      <c r="BH356">
        <v>1580.03</v>
      </c>
      <c r="BI356">
        <v>452.86</v>
      </c>
      <c r="BJ356">
        <v>1660.8</v>
      </c>
      <c r="BK356">
        <v>32.26788326137023</v>
      </c>
      <c r="BL356">
        <v>0</v>
      </c>
      <c r="BM356">
        <v>0</v>
      </c>
      <c r="BN356">
        <v>0</v>
      </c>
    </row>
    <row r="357" spans="1:66" x14ac:dyDescent="0.3">
      <c r="A357" t="s">
        <v>6</v>
      </c>
      <c r="B357" t="s">
        <v>52</v>
      </c>
      <c r="C357" t="s">
        <v>52</v>
      </c>
      <c r="D357" t="s">
        <v>132</v>
      </c>
      <c r="E357" t="s">
        <v>60</v>
      </c>
      <c r="F357" t="s">
        <v>171</v>
      </c>
      <c r="G357" t="s">
        <v>140</v>
      </c>
      <c r="H357" t="s">
        <v>139</v>
      </c>
      <c r="K357">
        <v>2920</v>
      </c>
      <c r="L357">
        <v>29.73</v>
      </c>
      <c r="M357">
        <v>29.73</v>
      </c>
      <c r="N357">
        <v>21.85</v>
      </c>
      <c r="O357">
        <v>20.91</v>
      </c>
      <c r="P357">
        <v>29.15</v>
      </c>
      <c r="Q357">
        <v>29.15</v>
      </c>
      <c r="R357">
        <v>22.39</v>
      </c>
      <c r="S357">
        <v>21.07</v>
      </c>
      <c r="T357">
        <v>29.44</v>
      </c>
      <c r="U357">
        <v>29.44</v>
      </c>
      <c r="V357">
        <v>22.12</v>
      </c>
      <c r="W357">
        <v>20.99</v>
      </c>
      <c r="X357">
        <v>2007</v>
      </c>
      <c r="Y357">
        <v>0.68732876712328772</v>
      </c>
      <c r="Z357">
        <v>0</v>
      </c>
      <c r="AA357">
        <v>0</v>
      </c>
      <c r="AB357">
        <v>913</v>
      </c>
      <c r="AC357">
        <v>0.31267123287671228</v>
      </c>
      <c r="AD357">
        <v>6251</v>
      </c>
      <c r="AE357">
        <v>0.71358447488584476</v>
      </c>
      <c r="AF357">
        <v>13</v>
      </c>
      <c r="AG357">
        <v>1.4840182648401829E-3</v>
      </c>
      <c r="AH357">
        <v>2496</v>
      </c>
      <c r="AI357">
        <v>0.28493150684931512</v>
      </c>
      <c r="AJ357">
        <v>122</v>
      </c>
      <c r="AK357">
        <v>4.1780821917808221E-2</v>
      </c>
      <c r="AL357">
        <v>93</v>
      </c>
      <c r="AM357">
        <v>3.1849315068493152E-2</v>
      </c>
      <c r="AN357">
        <v>2705</v>
      </c>
      <c r="AO357">
        <v>0.92636986301369861</v>
      </c>
      <c r="AP357">
        <v>129</v>
      </c>
      <c r="AQ357">
        <v>1.4726027397260271E-2</v>
      </c>
      <c r="AR357">
        <v>885</v>
      </c>
      <c r="AS357">
        <v>0.101027397260274</v>
      </c>
      <c r="AT357">
        <v>7746</v>
      </c>
      <c r="AU357">
        <v>0.88424657534246576</v>
      </c>
      <c r="AV357">
        <v>8</v>
      </c>
      <c r="AW357">
        <v>2.7397260273972599E-3</v>
      </c>
      <c r="AX357">
        <v>815</v>
      </c>
      <c r="AY357">
        <v>0.2791095890410959</v>
      </c>
      <c r="AZ357">
        <v>7937</v>
      </c>
      <c r="BA357">
        <v>0.9060502283105023</v>
      </c>
      <c r="BB357">
        <v>8</v>
      </c>
      <c r="BC357">
        <v>9.1324200913242006E-4</v>
      </c>
      <c r="BD357">
        <v>3951</v>
      </c>
      <c r="BE357">
        <v>0.45102739726027402</v>
      </c>
      <c r="BF357">
        <v>4801</v>
      </c>
      <c r="BG357">
        <v>0.54805936073059358</v>
      </c>
      <c r="BH357">
        <v>1877.8</v>
      </c>
      <c r="BI357">
        <v>477.84</v>
      </c>
      <c r="BJ357">
        <v>2007.37</v>
      </c>
      <c r="BK357">
        <v>32.253335336012697</v>
      </c>
      <c r="BL357">
        <v>0</v>
      </c>
      <c r="BM357">
        <v>0</v>
      </c>
      <c r="BN357">
        <v>0</v>
      </c>
    </row>
    <row r="358" spans="1:66" x14ac:dyDescent="0.3">
      <c r="A358" t="s">
        <v>6</v>
      </c>
      <c r="B358" t="s">
        <v>52</v>
      </c>
      <c r="C358" t="s">
        <v>52</v>
      </c>
      <c r="D358" t="s">
        <v>132</v>
      </c>
      <c r="E358" t="s">
        <v>61</v>
      </c>
      <c r="F358" t="s">
        <v>171</v>
      </c>
      <c r="G358" t="s">
        <v>140</v>
      </c>
      <c r="H358" t="s">
        <v>139</v>
      </c>
      <c r="K358">
        <v>3650</v>
      </c>
      <c r="L358">
        <v>27.06</v>
      </c>
      <c r="M358">
        <v>27.77</v>
      </c>
      <c r="N358">
        <v>19.96</v>
      </c>
      <c r="O358">
        <v>20.7</v>
      </c>
      <c r="P358">
        <v>26.11</v>
      </c>
      <c r="Q358">
        <v>27.13</v>
      </c>
      <c r="R358">
        <v>20.53</v>
      </c>
      <c r="S358">
        <v>20.9</v>
      </c>
      <c r="T358">
        <v>26.58</v>
      </c>
      <c r="U358">
        <v>27.44</v>
      </c>
      <c r="V358">
        <v>20.25</v>
      </c>
      <c r="W358">
        <v>20.8</v>
      </c>
      <c r="X358">
        <v>0</v>
      </c>
      <c r="Y358">
        <v>0</v>
      </c>
      <c r="Z358">
        <v>3617</v>
      </c>
      <c r="AA358">
        <v>0.99095890410958909</v>
      </c>
      <c r="AB358">
        <v>33</v>
      </c>
      <c r="AC358">
        <v>9.0410958904109592E-3</v>
      </c>
      <c r="AD358">
        <v>0</v>
      </c>
      <c r="AE358">
        <v>0</v>
      </c>
      <c r="AF358">
        <v>8722</v>
      </c>
      <c r="AG358">
        <v>0.99566210045662096</v>
      </c>
      <c r="AH358">
        <v>38</v>
      </c>
      <c r="AI358">
        <v>4.3378995433789964E-3</v>
      </c>
      <c r="AJ358">
        <v>2</v>
      </c>
      <c r="AK358">
        <v>5.4794520547945202E-4</v>
      </c>
      <c r="AL358">
        <v>316</v>
      </c>
      <c r="AM358">
        <v>8.6575342465753422E-2</v>
      </c>
      <c r="AN358">
        <v>3332</v>
      </c>
      <c r="AO358">
        <v>0.9128767123287671</v>
      </c>
      <c r="AP358">
        <v>21</v>
      </c>
      <c r="AQ358">
        <v>2.3972602739726029E-3</v>
      </c>
      <c r="AR358">
        <v>752</v>
      </c>
      <c r="AS358">
        <v>8.5844748858447492E-2</v>
      </c>
      <c r="AT358">
        <v>7987</v>
      </c>
      <c r="AU358">
        <v>0.91175799086757991</v>
      </c>
      <c r="AV358">
        <v>0</v>
      </c>
      <c r="AW358">
        <v>0</v>
      </c>
      <c r="AX358">
        <v>2270</v>
      </c>
      <c r="AY358">
        <v>0.62191780821917808</v>
      </c>
      <c r="AZ358">
        <v>6490</v>
      </c>
      <c r="BA358">
        <v>0.7408675799086758</v>
      </c>
      <c r="BB358">
        <v>0</v>
      </c>
      <c r="BC358">
        <v>0</v>
      </c>
      <c r="BD358">
        <v>4184</v>
      </c>
      <c r="BE358">
        <v>0.47762557077625573</v>
      </c>
      <c r="BF358">
        <v>4576</v>
      </c>
      <c r="BG358">
        <v>0.52237442922374433</v>
      </c>
      <c r="BH358">
        <v>1984.15</v>
      </c>
      <c r="BI358">
        <v>405.36</v>
      </c>
      <c r="BJ358">
        <v>2102.54</v>
      </c>
      <c r="BK358">
        <v>30.96690872496357</v>
      </c>
      <c r="BL358">
        <v>0</v>
      </c>
      <c r="BM358">
        <v>0</v>
      </c>
      <c r="BN358">
        <v>0</v>
      </c>
    </row>
    <row r="359" spans="1:66" x14ac:dyDescent="0.3">
      <c r="A359" t="s">
        <v>6</v>
      </c>
      <c r="B359" t="s">
        <v>52</v>
      </c>
      <c r="C359" t="s">
        <v>52</v>
      </c>
      <c r="D359" t="s">
        <v>132</v>
      </c>
      <c r="E359" t="s">
        <v>64</v>
      </c>
      <c r="F359" t="s">
        <v>171</v>
      </c>
      <c r="G359" t="s">
        <v>140</v>
      </c>
      <c r="H359" t="s">
        <v>139</v>
      </c>
      <c r="K359">
        <v>3650</v>
      </c>
      <c r="L359">
        <v>27.06</v>
      </c>
      <c r="M359">
        <v>27.78</v>
      </c>
      <c r="N359">
        <v>19.96</v>
      </c>
      <c r="O359">
        <v>20.7</v>
      </c>
      <c r="P359">
        <v>26.11</v>
      </c>
      <c r="Q359">
        <v>27.14</v>
      </c>
      <c r="R359">
        <v>20.53</v>
      </c>
      <c r="S359">
        <v>20.9</v>
      </c>
      <c r="T359">
        <v>26.58</v>
      </c>
      <c r="U359">
        <v>27.45</v>
      </c>
      <c r="V359">
        <v>20.25</v>
      </c>
      <c r="W359">
        <v>20.8</v>
      </c>
      <c r="X359">
        <v>0</v>
      </c>
      <c r="Y359">
        <v>0</v>
      </c>
      <c r="Z359">
        <v>3617</v>
      </c>
      <c r="AA359">
        <v>0.99095890410958909</v>
      </c>
      <c r="AB359">
        <v>33</v>
      </c>
      <c r="AC359">
        <v>9.0410958904109592E-3</v>
      </c>
      <c r="AD359">
        <v>0</v>
      </c>
      <c r="AE359">
        <v>0</v>
      </c>
      <c r="AF359">
        <v>8721</v>
      </c>
      <c r="AG359">
        <v>0.9955479452054794</v>
      </c>
      <c r="AH359">
        <v>39</v>
      </c>
      <c r="AI359">
        <v>4.4520547945205479E-3</v>
      </c>
      <c r="AJ359">
        <v>2</v>
      </c>
      <c r="AK359">
        <v>5.4794520547945202E-4</v>
      </c>
      <c r="AL359">
        <v>318</v>
      </c>
      <c r="AM359">
        <v>8.7123287671232882E-2</v>
      </c>
      <c r="AN359">
        <v>3330</v>
      </c>
      <c r="AO359">
        <v>0.9123287671232877</v>
      </c>
      <c r="AP359">
        <v>22</v>
      </c>
      <c r="AQ359">
        <v>2.5114155251141552E-3</v>
      </c>
      <c r="AR359">
        <v>760</v>
      </c>
      <c r="AS359">
        <v>8.6757990867579904E-2</v>
      </c>
      <c r="AT359">
        <v>7978</v>
      </c>
      <c r="AU359">
        <v>0.9107305936073059</v>
      </c>
      <c r="AV359">
        <v>0</v>
      </c>
      <c r="AW359">
        <v>0</v>
      </c>
      <c r="AX359">
        <v>2269</v>
      </c>
      <c r="AY359">
        <v>0.62164383561643832</v>
      </c>
      <c r="AZ359">
        <v>6491</v>
      </c>
      <c r="BA359">
        <v>0.74098173515981736</v>
      </c>
      <c r="BB359">
        <v>0</v>
      </c>
      <c r="BC359">
        <v>0</v>
      </c>
      <c r="BD359">
        <v>4187</v>
      </c>
      <c r="BE359">
        <v>0.47796803652968028</v>
      </c>
      <c r="BF359">
        <v>4573</v>
      </c>
      <c r="BG359">
        <v>0.52203196347031966</v>
      </c>
      <c r="BH359">
        <v>2001.55</v>
      </c>
      <c r="BI359">
        <v>409.3</v>
      </c>
      <c r="BJ359">
        <v>2127.65</v>
      </c>
      <c r="BK359">
        <v>30.919179432946571</v>
      </c>
      <c r="BL359">
        <v>0</v>
      </c>
      <c r="BM359">
        <v>0</v>
      </c>
      <c r="BN359">
        <v>0</v>
      </c>
    </row>
    <row r="360" spans="1:66" x14ac:dyDescent="0.3">
      <c r="A360" t="s">
        <v>6</v>
      </c>
      <c r="B360" t="s">
        <v>52</v>
      </c>
      <c r="C360" t="s">
        <v>52</v>
      </c>
      <c r="D360" t="s">
        <v>132</v>
      </c>
      <c r="E360" t="s">
        <v>65</v>
      </c>
      <c r="F360" t="s">
        <v>171</v>
      </c>
      <c r="G360" t="s">
        <v>140</v>
      </c>
      <c r="H360" t="s">
        <v>139</v>
      </c>
      <c r="K360">
        <v>3650</v>
      </c>
      <c r="L360">
        <v>27.14</v>
      </c>
      <c r="M360">
        <v>28.3</v>
      </c>
      <c r="N360">
        <v>19.739999999999998</v>
      </c>
      <c r="O360">
        <v>20.74</v>
      </c>
      <c r="P360">
        <v>26.42</v>
      </c>
      <c r="Q360">
        <v>28.04</v>
      </c>
      <c r="R360">
        <v>20.239999999999998</v>
      </c>
      <c r="S360">
        <v>20.99</v>
      </c>
      <c r="T360">
        <v>26.78</v>
      </c>
      <c r="U360">
        <v>28.17</v>
      </c>
      <c r="V360">
        <v>19.989999999999998</v>
      </c>
      <c r="W360">
        <v>20.87</v>
      </c>
      <c r="X360">
        <v>0</v>
      </c>
      <c r="Y360">
        <v>0</v>
      </c>
      <c r="Z360">
        <v>3620</v>
      </c>
      <c r="AA360">
        <v>0.99178082191780825</v>
      </c>
      <c r="AB360">
        <v>30</v>
      </c>
      <c r="AC360">
        <v>8.21917808219178E-3</v>
      </c>
      <c r="AD360">
        <v>0</v>
      </c>
      <c r="AE360">
        <v>0</v>
      </c>
      <c r="AF360">
        <v>8705</v>
      </c>
      <c r="AG360">
        <v>0.99372146118721461</v>
      </c>
      <c r="AH360">
        <v>55</v>
      </c>
      <c r="AI360">
        <v>6.2785388127853878E-3</v>
      </c>
      <c r="AJ360">
        <v>3</v>
      </c>
      <c r="AK360">
        <v>8.2191780821917813E-4</v>
      </c>
      <c r="AL360">
        <v>467</v>
      </c>
      <c r="AM360">
        <v>0.1279452054794521</v>
      </c>
      <c r="AN360">
        <v>3180</v>
      </c>
      <c r="AO360">
        <v>0.87123287671232874</v>
      </c>
      <c r="AP360">
        <v>72</v>
      </c>
      <c r="AQ360">
        <v>8.21917808219178E-3</v>
      </c>
      <c r="AR360">
        <v>923</v>
      </c>
      <c r="AS360">
        <v>0.105365296803653</v>
      </c>
      <c r="AT360">
        <v>7765</v>
      </c>
      <c r="AU360">
        <v>0.88641552511415522</v>
      </c>
      <c r="AV360">
        <v>0</v>
      </c>
      <c r="AW360">
        <v>0</v>
      </c>
      <c r="AX360">
        <v>2436</v>
      </c>
      <c r="AY360">
        <v>0.66739726027397261</v>
      </c>
      <c r="AZ360">
        <v>6324</v>
      </c>
      <c r="BA360">
        <v>0.72191780821917806</v>
      </c>
      <c r="BB360">
        <v>0</v>
      </c>
      <c r="BC360">
        <v>0</v>
      </c>
      <c r="BD360">
        <v>4132</v>
      </c>
      <c r="BE360">
        <v>0.471689497716895</v>
      </c>
      <c r="BF360">
        <v>4628</v>
      </c>
      <c r="BG360">
        <v>0.52831050228310505</v>
      </c>
      <c r="BH360">
        <v>3402.37</v>
      </c>
      <c r="BI360">
        <v>630.76</v>
      </c>
      <c r="BJ360">
        <v>3766.89</v>
      </c>
      <c r="BK360">
        <v>31.28319249523744</v>
      </c>
      <c r="BL360">
        <v>0</v>
      </c>
      <c r="BM360">
        <v>0</v>
      </c>
      <c r="BN360">
        <v>0</v>
      </c>
    </row>
    <row r="361" spans="1:66" x14ac:dyDescent="0.3">
      <c r="A361" t="s">
        <v>6</v>
      </c>
      <c r="B361" t="s">
        <v>52</v>
      </c>
      <c r="C361" t="s">
        <v>52</v>
      </c>
      <c r="D361" t="s">
        <v>132</v>
      </c>
      <c r="E361" t="s">
        <v>66</v>
      </c>
      <c r="F361" t="s">
        <v>171</v>
      </c>
      <c r="G361" t="s">
        <v>140</v>
      </c>
      <c r="H361" t="s">
        <v>139</v>
      </c>
      <c r="K361">
        <v>3650</v>
      </c>
      <c r="L361">
        <v>26.76</v>
      </c>
      <c r="M361">
        <v>27.07</v>
      </c>
      <c r="N361">
        <v>20.78</v>
      </c>
      <c r="O361">
        <v>20.78</v>
      </c>
      <c r="P361">
        <v>25.59</v>
      </c>
      <c r="Q361">
        <v>25.59</v>
      </c>
      <c r="R361">
        <v>20.86</v>
      </c>
      <c r="S361">
        <v>20.82</v>
      </c>
      <c r="T361">
        <v>26.17</v>
      </c>
      <c r="U361">
        <v>26.21</v>
      </c>
      <c r="V361">
        <v>20.82</v>
      </c>
      <c r="W361">
        <v>20.8</v>
      </c>
      <c r="X361">
        <v>0</v>
      </c>
      <c r="Y361">
        <v>0</v>
      </c>
      <c r="Z361">
        <v>3594</v>
      </c>
      <c r="AA361">
        <v>0.98465753424657532</v>
      </c>
      <c r="AB361">
        <v>56</v>
      </c>
      <c r="AC361">
        <v>1.5342465753424661E-2</v>
      </c>
      <c r="AD361">
        <v>0</v>
      </c>
      <c r="AE361">
        <v>0</v>
      </c>
      <c r="AF361">
        <v>8704</v>
      </c>
      <c r="AG361">
        <v>0.99360730593607305</v>
      </c>
      <c r="AH361">
        <v>56</v>
      </c>
      <c r="AI361">
        <v>6.392694063926941E-3</v>
      </c>
      <c r="AJ361">
        <v>3</v>
      </c>
      <c r="AK361">
        <v>8.2191780821917813E-4</v>
      </c>
      <c r="AL361">
        <v>107</v>
      </c>
      <c r="AM361">
        <v>2.931506849315069E-2</v>
      </c>
      <c r="AN361">
        <v>3540</v>
      </c>
      <c r="AO361">
        <v>0.96986301369863015</v>
      </c>
      <c r="AP361">
        <v>4</v>
      </c>
      <c r="AQ361">
        <v>4.5662100456620998E-4</v>
      </c>
      <c r="AR361">
        <v>482</v>
      </c>
      <c r="AS361">
        <v>5.5022831050228309E-2</v>
      </c>
      <c r="AT361">
        <v>8274</v>
      </c>
      <c r="AU361">
        <v>0.94452054794520546</v>
      </c>
      <c r="AV361">
        <v>0</v>
      </c>
      <c r="AW361">
        <v>0</v>
      </c>
      <c r="AX361">
        <v>1755</v>
      </c>
      <c r="AY361">
        <v>0.4808219178082192</v>
      </c>
      <c r="AZ361">
        <v>7005</v>
      </c>
      <c r="BA361">
        <v>0.79965753424657537</v>
      </c>
      <c r="BB361">
        <v>0</v>
      </c>
      <c r="BC361">
        <v>0</v>
      </c>
      <c r="BD361">
        <v>4175</v>
      </c>
      <c r="BE361">
        <v>0.47659817351598172</v>
      </c>
      <c r="BF361">
        <v>4585</v>
      </c>
      <c r="BG361">
        <v>0.52340182648401823</v>
      </c>
      <c r="BH361">
        <v>0</v>
      </c>
      <c r="BI361">
        <v>0</v>
      </c>
      <c r="BJ361">
        <v>0</v>
      </c>
      <c r="BL361">
        <v>0</v>
      </c>
      <c r="BM361">
        <v>0</v>
      </c>
      <c r="BN36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7"/>
  <sheetViews>
    <sheetView topLeftCell="BP1" workbookViewId="0">
      <selection activeCell="CR2" sqref="CR2"/>
    </sheetView>
  </sheetViews>
  <sheetFormatPr defaultRowHeight="14.4" x14ac:dyDescent="0.3"/>
  <cols>
    <col min="3" max="3" width="20" bestFit="1" customWidth="1"/>
  </cols>
  <sheetData>
    <row r="1" spans="1:94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188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tr">
        <f>" % ["&amp;W1&amp;"]"</f>
        <v xml:space="preserve"> % [(PMV&gt;0.5)_ocup]</v>
      </c>
      <c r="Y1" t="s">
        <v>95</v>
      </c>
      <c r="Z1" t="str">
        <f>" % ["&amp;Y1&amp;"]"</f>
        <v xml:space="preserve"> % [(PMV&lt;-0.5)_ocup]</v>
      </c>
      <c r="AA1" t="s">
        <v>96</v>
      </c>
      <c r="AB1" t="str">
        <f>" % ["&amp;AA1&amp;"]"</f>
        <v xml:space="preserve"> % [PMV_conforto_ocup]</v>
      </c>
      <c r="AC1" t="s">
        <v>97</v>
      </c>
      <c r="AD1" t="str">
        <f>" % ["&amp;AC1&amp;"]"</f>
        <v xml:space="preserve"> % [(PMV&gt;0.5)_ano]</v>
      </c>
      <c r="AE1" t="s">
        <v>98</v>
      </c>
      <c r="AF1" t="str">
        <f>" % ["&amp;AE1&amp;"]"</f>
        <v xml:space="preserve"> % [(PMV&lt;-0.5)_ano]</v>
      </c>
      <c r="AG1" t="s">
        <v>96</v>
      </c>
      <c r="AH1" t="str">
        <f>" % ["&amp;AG1&amp;"]"</f>
        <v xml:space="preserve"> % [PMV_conforto_ocup]</v>
      </c>
      <c r="AI1" t="s">
        <v>99</v>
      </c>
      <c r="AJ1" t="str">
        <f>" % ["&amp;AI1&amp;"]"</f>
        <v xml:space="preserve"> % [Top&gt;26_ocup]</v>
      </c>
      <c r="AK1" t="s">
        <v>100</v>
      </c>
      <c r="AL1" t="str">
        <f>" % ["&amp;AK1&amp;"]"</f>
        <v xml:space="preserve"> % [Top&lt;18_ocup]</v>
      </c>
      <c r="AM1" t="s">
        <v>101</v>
      </c>
      <c r="AN1" t="str">
        <f>" % ["&amp;AM1&amp;"]"</f>
        <v xml:space="preserve"> % [18&lt;Top&lt;26_ocup]</v>
      </c>
      <c r="AO1" t="s">
        <v>102</v>
      </c>
      <c r="AP1" t="str">
        <f>" % ["&amp;AO1&amp;"]"</f>
        <v xml:space="preserve"> % [Top&gt;26_ano]</v>
      </c>
      <c r="AQ1" t="s">
        <v>103</v>
      </c>
      <c r="AR1" t="str">
        <f>" % ["&amp;AQ1&amp;"]"</f>
        <v xml:space="preserve"> % [Top&lt;18_ano]</v>
      </c>
      <c r="AS1" t="s">
        <v>104</v>
      </c>
      <c r="AT1" t="str">
        <f>" % ["&amp;AS1&amp;"]"</f>
        <v xml:space="preserve"> % [18&lt;Top&lt;26_ano]</v>
      </c>
      <c r="AU1" t="s">
        <v>105</v>
      </c>
      <c r="AV1" t="str">
        <f>" % ["&amp;AU1&amp;"]"</f>
        <v xml:space="preserve"> % [Desconforto_Adaptativo_calor_ocup]</v>
      </c>
      <c r="AW1" t="s">
        <v>106</v>
      </c>
      <c r="AX1" t="str">
        <f>" % ["&amp;AW1&amp;"]"</f>
        <v xml:space="preserve"> % [Dessconforto_Adaptativo_frio_ocup]</v>
      </c>
      <c r="AY1" t="s">
        <v>107</v>
      </c>
      <c r="AZ1" t="str">
        <f>" % ["&amp;AY1&amp;"]"</f>
        <v xml:space="preserve"> % [Conforto_Adaptativo_ocup]</v>
      </c>
      <c r="BA1" t="s">
        <v>108</v>
      </c>
      <c r="BB1" t="str">
        <f>" % ["&amp;BA1&amp;"]"</f>
        <v xml:space="preserve"> % [Desconforto_Adaptativo_calor_ano]</v>
      </c>
      <c r="BC1" t="s">
        <v>109</v>
      </c>
      <c r="BD1" t="str">
        <f>" % ["&amp;BC1&amp;"]"</f>
        <v xml:space="preserve"> % [Desconforto_Adaptativo_frio_ano]</v>
      </c>
      <c r="BE1" t="s">
        <v>110</v>
      </c>
      <c r="BF1" t="str">
        <f>" % ["&amp;BE1&amp;"]"</f>
        <v xml:space="preserve"> % [Conforto_Adaptativo_ano]</v>
      </c>
      <c r="BG1" t="s">
        <v>111</v>
      </c>
      <c r="BH1" t="s">
        <v>112</v>
      </c>
      <c r="BI1" t="s">
        <v>604</v>
      </c>
      <c r="BJ1" t="s">
        <v>605</v>
      </c>
      <c r="BK1" t="s">
        <v>606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500</v>
      </c>
      <c r="BS1" t="s">
        <v>501</v>
      </c>
      <c r="BT1" t="s">
        <v>502</v>
      </c>
      <c r="BU1" t="s">
        <v>503</v>
      </c>
      <c r="BV1" t="s">
        <v>504</v>
      </c>
      <c r="BW1" t="s">
        <v>505</v>
      </c>
      <c r="BX1" t="s">
        <v>506</v>
      </c>
      <c r="BY1" t="s">
        <v>507</v>
      </c>
      <c r="BZ1" t="s">
        <v>508</v>
      </c>
      <c r="CA1" t="s">
        <v>509</v>
      </c>
      <c r="CB1" t="s">
        <v>510</v>
      </c>
      <c r="CC1" t="s">
        <v>511</v>
      </c>
      <c r="CD1" t="s">
        <v>131</v>
      </c>
      <c r="CE1" t="s">
        <v>512</v>
      </c>
      <c r="CF1" t="s">
        <v>513</v>
      </c>
      <c r="CG1" t="s">
        <v>514</v>
      </c>
      <c r="CH1" t="s">
        <v>515</v>
      </c>
      <c r="CI1" t="s">
        <v>516</v>
      </c>
      <c r="CJ1" t="s">
        <v>517</v>
      </c>
      <c r="CK1" t="s">
        <v>518</v>
      </c>
      <c r="CL1" t="s">
        <v>519</v>
      </c>
      <c r="CM1" t="s">
        <v>520</v>
      </c>
      <c r="CN1" t="s">
        <v>521</v>
      </c>
      <c r="CO1" t="s">
        <v>522</v>
      </c>
      <c r="CP1" t="s">
        <v>523</v>
      </c>
    </row>
    <row r="2" spans="1:94" x14ac:dyDescent="0.3">
      <c r="A2" t="s">
        <v>23</v>
      </c>
      <c r="B2" t="s">
        <v>132</v>
      </c>
      <c r="C2" t="s">
        <v>54</v>
      </c>
      <c r="D2" t="s">
        <v>133</v>
      </c>
      <c r="E2" t="s">
        <v>134</v>
      </c>
      <c r="F2" t="s">
        <v>135</v>
      </c>
      <c r="G2" t="s">
        <v>135</v>
      </c>
      <c r="H2" t="s">
        <v>216</v>
      </c>
      <c r="I2" t="s">
        <v>288</v>
      </c>
      <c r="J2">
        <v>2920</v>
      </c>
      <c r="K2">
        <v>24.11</v>
      </c>
      <c r="L2">
        <v>25.56</v>
      </c>
      <c r="M2">
        <v>22.87</v>
      </c>
      <c r="N2">
        <v>21.25</v>
      </c>
      <c r="O2">
        <v>26.39</v>
      </c>
      <c r="P2">
        <v>26.39</v>
      </c>
      <c r="Q2">
        <v>21.74</v>
      </c>
      <c r="R2">
        <v>20.68</v>
      </c>
      <c r="S2">
        <v>25.19</v>
      </c>
      <c r="T2">
        <v>25.56</v>
      </c>
      <c r="U2">
        <v>22.3</v>
      </c>
      <c r="V2">
        <v>20.96</v>
      </c>
      <c r="W2">
        <v>0</v>
      </c>
      <c r="X2">
        <v>0</v>
      </c>
      <c r="Y2">
        <v>1357</v>
      </c>
      <c r="Z2">
        <v>0.46472602739726032</v>
      </c>
      <c r="AA2">
        <v>1563</v>
      </c>
      <c r="AB2">
        <v>0.53527397260273968</v>
      </c>
      <c r="AC2">
        <v>4</v>
      </c>
      <c r="AD2">
        <v>4.5662100456620998E-4</v>
      </c>
      <c r="AE2">
        <v>4726</v>
      </c>
      <c r="AF2">
        <v>0.53949771689497716</v>
      </c>
      <c r="AG2">
        <v>4030</v>
      </c>
      <c r="AH2">
        <v>0.46004566210045661</v>
      </c>
      <c r="AI2">
        <v>0</v>
      </c>
      <c r="AJ2">
        <v>0</v>
      </c>
      <c r="AK2">
        <v>6</v>
      </c>
      <c r="AL2">
        <v>2.054794520547945E-3</v>
      </c>
      <c r="AM2">
        <v>2914</v>
      </c>
      <c r="AN2">
        <v>0.99794520547945209</v>
      </c>
      <c r="AO2">
        <v>0</v>
      </c>
      <c r="AP2">
        <v>0</v>
      </c>
      <c r="AQ2">
        <v>990</v>
      </c>
      <c r="AR2">
        <v>0.11301369863013699</v>
      </c>
      <c r="AS2">
        <v>7770</v>
      </c>
      <c r="AT2">
        <v>0.88698630136986301</v>
      </c>
      <c r="AU2">
        <v>0</v>
      </c>
      <c r="AV2">
        <v>0</v>
      </c>
      <c r="AW2">
        <v>457</v>
      </c>
      <c r="AX2">
        <v>0.1565068493150685</v>
      </c>
      <c r="AY2">
        <v>8303</v>
      </c>
      <c r="AZ2">
        <v>0.94783105022831049</v>
      </c>
      <c r="BA2">
        <v>0</v>
      </c>
      <c r="BB2">
        <v>0</v>
      </c>
      <c r="BC2">
        <v>3509</v>
      </c>
      <c r="BD2">
        <v>0.40057077625570781</v>
      </c>
      <c r="BE2">
        <v>5251</v>
      </c>
      <c r="BF2">
        <v>0.59942922374429219</v>
      </c>
      <c r="BG2">
        <v>835.56</v>
      </c>
      <c r="BH2">
        <v>749.12</v>
      </c>
      <c r="BI2">
        <f>BG2/IF($C2=Plan1!$G$5,Plan1!$I$5,IF($C2=Plan1!$G$6,Plan1!$I$6,IF($C2=Plan1!$G$7,Plan1!$I$7,IF($C2=Plan1!$G$8,Plan1!$I$8,IF($C2=Plan1!$G$9,Plan1!$I$9,IF($C2=Plan1!$G$10,Plan1!$I$10,IF($C2=Plan1!$G$11,Plan1!$I$11,IF($C2=Plan1!$G$12,Plan1!$I$12,""))))))))</f>
        <v>38.68333333333333</v>
      </c>
      <c r="BJ2">
        <f>BH2/IF($C2=Plan1!$G$5,Plan1!$I$5,IF($C2=Plan1!$G$6,Plan1!$I$6,IF($C2=Plan1!$G$7,Plan1!$I$7,IF($C2=Plan1!$G$8,Plan1!$I$8,IF($C2=Plan1!$G$9,Plan1!$I$9,IF($C2=Plan1!$G$10,Plan1!$I$10,IF($C2=Plan1!$G$11,Plan1!$I$11,IF($C2=Plan1!$G$12,Plan1!$I$12,""))))))))</f>
        <v>34.681481481481477</v>
      </c>
      <c r="BK2">
        <f>BI2-BJ2</f>
        <v>4.0018518518518533</v>
      </c>
      <c r="BL2">
        <v>348.37</v>
      </c>
      <c r="BM2">
        <v>32.910101750377542</v>
      </c>
      <c r="BN2">
        <v>237.32</v>
      </c>
      <c r="BO2">
        <v>26.95</v>
      </c>
      <c r="BP2">
        <v>26.87</v>
      </c>
      <c r="BQ2" t="s">
        <v>55</v>
      </c>
      <c r="BR2">
        <v>1504.19036971728</v>
      </c>
      <c r="BS2">
        <v>864</v>
      </c>
      <c r="BT2">
        <v>214.60624999999999</v>
      </c>
      <c r="BU2">
        <v>120</v>
      </c>
      <c r="BV2">
        <v>26.076785299181541</v>
      </c>
      <c r="BW2">
        <v>9.8959884699770484</v>
      </c>
      <c r="BX2">
        <v>16.180796829204489</v>
      </c>
      <c r="BY2">
        <v>368.15096361374168</v>
      </c>
      <c r="BZ2">
        <v>0</v>
      </c>
      <c r="CA2">
        <v>-88.643629195642916</v>
      </c>
      <c r="CB2">
        <v>1504.19036971728</v>
      </c>
      <c r="CC2">
        <v>0</v>
      </c>
      <c r="CD2" t="s">
        <v>56</v>
      </c>
      <c r="CE2">
        <v>1460.8179594115229</v>
      </c>
      <c r="CF2">
        <v>864</v>
      </c>
      <c r="CG2">
        <v>214.60624999999999</v>
      </c>
      <c r="CH2">
        <v>120</v>
      </c>
      <c r="CI2">
        <v>25.44389694159835</v>
      </c>
      <c r="CJ2">
        <v>0</v>
      </c>
      <c r="CK2">
        <v>25.44389694159835</v>
      </c>
      <c r="CL2">
        <v>270.55062123929531</v>
      </c>
      <c r="CM2">
        <v>0</v>
      </c>
      <c r="CN2">
        <v>-33.782808769370597</v>
      </c>
      <c r="CO2">
        <v>1460.8179594115229</v>
      </c>
      <c r="CP2">
        <v>0</v>
      </c>
    </row>
    <row r="3" spans="1:94" x14ac:dyDescent="0.3">
      <c r="A3" t="s">
        <v>27</v>
      </c>
      <c r="B3" t="s">
        <v>132</v>
      </c>
      <c r="C3" t="s">
        <v>54</v>
      </c>
      <c r="D3" t="s">
        <v>133</v>
      </c>
      <c r="E3" t="s">
        <v>136</v>
      </c>
      <c r="F3" t="s">
        <v>135</v>
      </c>
      <c r="G3" t="s">
        <v>135</v>
      </c>
      <c r="H3" t="s">
        <v>216</v>
      </c>
      <c r="I3" t="s">
        <v>290</v>
      </c>
      <c r="J3">
        <v>2920</v>
      </c>
      <c r="K3">
        <v>24.12</v>
      </c>
      <c r="L3">
        <v>25.71</v>
      </c>
      <c r="M3">
        <v>22.96</v>
      </c>
      <c r="N3">
        <v>21.33</v>
      </c>
      <c r="O3">
        <v>26.63</v>
      </c>
      <c r="P3">
        <v>26.63</v>
      </c>
      <c r="Q3">
        <v>21.95</v>
      </c>
      <c r="R3">
        <v>20.82</v>
      </c>
      <c r="S3">
        <v>25.31</v>
      </c>
      <c r="T3">
        <v>25.75</v>
      </c>
      <c r="U3">
        <v>22.46</v>
      </c>
      <c r="V3">
        <v>21.08</v>
      </c>
      <c r="W3">
        <v>0</v>
      </c>
      <c r="X3">
        <v>0</v>
      </c>
      <c r="Y3">
        <v>1260</v>
      </c>
      <c r="Z3">
        <v>0.4315068493150685</v>
      </c>
      <c r="AA3">
        <v>1660</v>
      </c>
      <c r="AB3">
        <v>0.56849315068493156</v>
      </c>
      <c r="AC3">
        <v>5</v>
      </c>
      <c r="AD3">
        <v>5.7077625570776253E-4</v>
      </c>
      <c r="AE3">
        <v>4557</v>
      </c>
      <c r="AF3">
        <v>0.52020547945205475</v>
      </c>
      <c r="AG3">
        <v>4198</v>
      </c>
      <c r="AH3">
        <v>0.47922374429223752</v>
      </c>
      <c r="AI3">
        <v>0</v>
      </c>
      <c r="AJ3">
        <v>0</v>
      </c>
      <c r="AK3">
        <v>3</v>
      </c>
      <c r="AL3">
        <v>1.0273972602739729E-3</v>
      </c>
      <c r="AM3">
        <v>2917</v>
      </c>
      <c r="AN3">
        <v>0.99897260273972599</v>
      </c>
      <c r="AO3">
        <v>0</v>
      </c>
      <c r="AP3">
        <v>0</v>
      </c>
      <c r="AQ3">
        <v>932</v>
      </c>
      <c r="AR3">
        <v>0.1063926940639269</v>
      </c>
      <c r="AS3">
        <v>7828</v>
      </c>
      <c r="AT3">
        <v>0.89360730593607307</v>
      </c>
      <c r="AU3">
        <v>0</v>
      </c>
      <c r="AV3">
        <v>0</v>
      </c>
      <c r="AW3">
        <v>405</v>
      </c>
      <c r="AX3">
        <v>0.1386986301369863</v>
      </c>
      <c r="AY3">
        <v>8355</v>
      </c>
      <c r="AZ3">
        <v>0.95376712328767121</v>
      </c>
      <c r="BA3">
        <v>0</v>
      </c>
      <c r="BB3">
        <v>0</v>
      </c>
      <c r="BC3">
        <v>3347</v>
      </c>
      <c r="BD3">
        <v>0.38207762557077618</v>
      </c>
      <c r="BE3">
        <v>5413</v>
      </c>
      <c r="BF3">
        <v>0.61792237442922371</v>
      </c>
      <c r="BG3">
        <v>1423.13</v>
      </c>
      <c r="BH3">
        <v>712.95</v>
      </c>
      <c r="BI3">
        <f>BG3/IF($C3=Plan1!$G$5,Plan1!$I$5,IF($C3=Plan1!$G$6,Plan1!$I$6,IF($C3=Plan1!$G$7,Plan1!$I$7,IF($C3=Plan1!$G$8,Plan1!$I$8,IF($C3=Plan1!$G$9,Plan1!$I$9,IF($C3=Plan1!$G$10,Plan1!$I$10,IF($C3=Plan1!$G$11,Plan1!$I$11,IF($C3=Plan1!$G$12,Plan1!$I$12,""))))))))</f>
        <v>65.88564814814815</v>
      </c>
      <c r="BJ3">
        <f>BH3/IF($C3=Plan1!$G$5,Plan1!$I$5,IF($C3=Plan1!$G$6,Plan1!$I$6,IF($C3=Plan1!$G$7,Plan1!$I$7,IF($C3=Plan1!$G$8,Plan1!$I$8,IF($C3=Plan1!$G$9,Plan1!$I$9,IF($C3=Plan1!$G$10,Plan1!$I$10,IF($C3=Plan1!$G$11,Plan1!$I$11,IF($C3=Plan1!$G$12,Plan1!$I$12,""))))))))</f>
        <v>33.006944444444443</v>
      </c>
      <c r="BK3">
        <f t="shared" ref="BK3:BK5" si="0">BI3-BJ3</f>
        <v>32.878703703703707</v>
      </c>
      <c r="BL3">
        <v>1233.1600000000001</v>
      </c>
      <c r="BM3">
        <v>31.3082759674366</v>
      </c>
      <c r="BN3">
        <v>263.72000000000003</v>
      </c>
      <c r="BO3">
        <v>22.5</v>
      </c>
      <c r="BP3">
        <v>29.39</v>
      </c>
      <c r="BQ3" t="s">
        <v>55</v>
      </c>
      <c r="BR3">
        <v>1560.4676764283161</v>
      </c>
      <c r="BS3">
        <v>864</v>
      </c>
      <c r="BT3">
        <v>214.60624999999999</v>
      </c>
      <c r="BU3">
        <v>120</v>
      </c>
      <c r="BV3">
        <v>31.024242803529582</v>
      </c>
      <c r="BW3">
        <v>29.83210580470724</v>
      </c>
      <c r="BX3">
        <v>1.192136998822338</v>
      </c>
      <c r="BY3">
        <v>434.19156482310149</v>
      </c>
      <c r="BZ3">
        <v>0</v>
      </c>
      <c r="CA3">
        <v>-103.3543811983152</v>
      </c>
      <c r="CB3">
        <v>1560.4676764283161</v>
      </c>
      <c r="CC3">
        <v>0</v>
      </c>
      <c r="CD3" t="s">
        <v>55</v>
      </c>
      <c r="CE3">
        <v>1535.1584931677021</v>
      </c>
      <c r="CF3">
        <v>864</v>
      </c>
      <c r="CG3">
        <v>214.60624999999999</v>
      </c>
      <c r="CH3">
        <v>120</v>
      </c>
      <c r="CI3">
        <v>156.60069777493371</v>
      </c>
      <c r="CJ3">
        <v>61.866367329089321</v>
      </c>
      <c r="CK3">
        <v>94.734330445844421</v>
      </c>
      <c r="CL3">
        <v>260.40876548875809</v>
      </c>
      <c r="CM3">
        <v>0</v>
      </c>
      <c r="CN3">
        <v>-80.457220095990351</v>
      </c>
      <c r="CO3">
        <v>1535.1584931677021</v>
      </c>
      <c r="CP3">
        <v>0</v>
      </c>
    </row>
    <row r="4" spans="1:94" x14ac:dyDescent="0.3">
      <c r="A4" t="s">
        <v>31</v>
      </c>
      <c r="B4" t="s">
        <v>132</v>
      </c>
      <c r="C4" t="s">
        <v>54</v>
      </c>
      <c r="D4" t="s">
        <v>133</v>
      </c>
      <c r="E4" t="s">
        <v>140</v>
      </c>
      <c r="F4" t="s">
        <v>135</v>
      </c>
      <c r="G4" t="s">
        <v>135</v>
      </c>
      <c r="H4" t="s">
        <v>216</v>
      </c>
      <c r="I4" t="s">
        <v>289</v>
      </c>
      <c r="J4">
        <v>2920</v>
      </c>
      <c r="K4">
        <v>24.1</v>
      </c>
      <c r="L4">
        <v>25.69</v>
      </c>
      <c r="M4">
        <v>23.02</v>
      </c>
      <c r="N4">
        <v>21.38</v>
      </c>
      <c r="O4">
        <v>26.79</v>
      </c>
      <c r="P4">
        <v>26.79</v>
      </c>
      <c r="Q4">
        <v>22.12</v>
      </c>
      <c r="R4">
        <v>20.92</v>
      </c>
      <c r="S4">
        <v>25.4</v>
      </c>
      <c r="T4">
        <v>25.79</v>
      </c>
      <c r="U4">
        <v>22.57</v>
      </c>
      <c r="V4">
        <v>21.15</v>
      </c>
      <c r="W4">
        <v>0</v>
      </c>
      <c r="X4">
        <v>0</v>
      </c>
      <c r="Y4">
        <v>1199</v>
      </c>
      <c r="Z4">
        <v>0.4106164383561644</v>
      </c>
      <c r="AA4">
        <v>1721</v>
      </c>
      <c r="AB4">
        <v>0.58938356164383565</v>
      </c>
      <c r="AC4">
        <v>5</v>
      </c>
      <c r="AD4">
        <v>5.7077625570776253E-4</v>
      </c>
      <c r="AE4">
        <v>4461</v>
      </c>
      <c r="AF4">
        <v>0.50924657534246576</v>
      </c>
      <c r="AG4">
        <v>4294</v>
      </c>
      <c r="AH4">
        <v>0.49018264840182652</v>
      </c>
      <c r="AI4">
        <v>0</v>
      </c>
      <c r="AJ4">
        <v>0</v>
      </c>
      <c r="AK4">
        <v>3</v>
      </c>
      <c r="AL4">
        <v>1.0273972602739729E-3</v>
      </c>
      <c r="AM4">
        <v>2917</v>
      </c>
      <c r="AN4">
        <v>0.99897260273972599</v>
      </c>
      <c r="AO4">
        <v>0</v>
      </c>
      <c r="AP4">
        <v>0</v>
      </c>
      <c r="AQ4">
        <v>907</v>
      </c>
      <c r="AR4">
        <v>0.1035388127853881</v>
      </c>
      <c r="AS4">
        <v>7853</v>
      </c>
      <c r="AT4">
        <v>0.89646118721461188</v>
      </c>
      <c r="AU4">
        <v>0</v>
      </c>
      <c r="AV4">
        <v>0</v>
      </c>
      <c r="AW4">
        <v>361</v>
      </c>
      <c r="AX4">
        <v>0.1236301369863014</v>
      </c>
      <c r="AY4">
        <v>8399</v>
      </c>
      <c r="AZ4">
        <v>0.9587899543378996</v>
      </c>
      <c r="BA4">
        <v>0</v>
      </c>
      <c r="BB4">
        <v>0</v>
      </c>
      <c r="BC4">
        <v>3239</v>
      </c>
      <c r="BD4">
        <v>0.36974885844748862</v>
      </c>
      <c r="BE4">
        <v>5521</v>
      </c>
      <c r="BF4">
        <v>0.63025114155251138</v>
      </c>
      <c r="BG4">
        <v>1903.59</v>
      </c>
      <c r="BH4">
        <v>713.29</v>
      </c>
      <c r="BI4">
        <f>BG4/IF($C4=Plan1!$G$5,Plan1!$I$5,IF($C4=Plan1!$G$6,Plan1!$I$6,IF($C4=Plan1!$G$7,Plan1!$I$7,IF($C4=Plan1!$G$8,Plan1!$I$8,IF($C4=Plan1!$G$9,Plan1!$I$9,IF($C4=Plan1!$G$10,Plan1!$I$10,IF($C4=Plan1!$G$11,Plan1!$I$11,IF($C4=Plan1!$G$12,Plan1!$I$12,""))))))))</f>
        <v>88.129166666666663</v>
      </c>
      <c r="BJ4">
        <f>BH4/IF($C4=Plan1!$G$5,Plan1!$I$5,IF($C4=Plan1!$G$6,Plan1!$I$6,IF($C4=Plan1!$G$7,Plan1!$I$7,IF($C4=Plan1!$G$8,Plan1!$I$8,IF($C4=Plan1!$G$9,Plan1!$I$9,IF($C4=Plan1!$G$10,Plan1!$I$10,IF($C4=Plan1!$G$11,Plan1!$I$11,IF($C4=Plan1!$G$12,Plan1!$I$12,""))))))))</f>
        <v>33.022685185185182</v>
      </c>
      <c r="BK4">
        <f t="shared" si="0"/>
        <v>55.106481481481481</v>
      </c>
      <c r="BL4">
        <v>2195.0700000000002</v>
      </c>
      <c r="BM4">
        <v>29.6706660136627</v>
      </c>
      <c r="BN4">
        <v>281.88</v>
      </c>
      <c r="BO4">
        <v>19.59</v>
      </c>
      <c r="BP4">
        <v>31.14</v>
      </c>
      <c r="BQ4" t="s">
        <v>55</v>
      </c>
      <c r="BR4">
        <v>1621.3226391396449</v>
      </c>
      <c r="BS4">
        <v>864</v>
      </c>
      <c r="BT4">
        <v>214.60624999999999</v>
      </c>
      <c r="BU4">
        <v>120</v>
      </c>
      <c r="BV4">
        <v>33.681234398725479</v>
      </c>
      <c r="BW4">
        <v>53.581996917807878</v>
      </c>
      <c r="BX4">
        <v>-19.900762519082399</v>
      </c>
      <c r="BY4">
        <v>472.43334211996779</v>
      </c>
      <c r="BZ4">
        <v>0</v>
      </c>
      <c r="CA4">
        <v>-83.398187379048295</v>
      </c>
      <c r="CB4">
        <v>1621.3226391396449</v>
      </c>
      <c r="CC4">
        <v>0</v>
      </c>
      <c r="CD4" t="s">
        <v>55</v>
      </c>
      <c r="CE4">
        <v>1564.094316725302</v>
      </c>
      <c r="CF4">
        <v>864</v>
      </c>
      <c r="CG4">
        <v>214.60624999999999</v>
      </c>
      <c r="CH4">
        <v>120</v>
      </c>
      <c r="CI4">
        <v>170.7301911800576</v>
      </c>
      <c r="CJ4">
        <v>110.5746676222746</v>
      </c>
      <c r="CK4">
        <v>60.155523557782928</v>
      </c>
      <c r="CL4">
        <v>286.02810552016751</v>
      </c>
      <c r="CM4">
        <v>0</v>
      </c>
      <c r="CN4">
        <v>-91.270229974923268</v>
      </c>
      <c r="CO4">
        <v>1564.094316725302</v>
      </c>
      <c r="CP4">
        <v>0</v>
      </c>
    </row>
    <row r="5" spans="1:94" x14ac:dyDescent="0.3">
      <c r="A5" t="s">
        <v>141</v>
      </c>
      <c r="B5" t="s">
        <v>132</v>
      </c>
      <c r="C5" t="s">
        <v>54</v>
      </c>
      <c r="D5" t="s">
        <v>142</v>
      </c>
      <c r="E5" t="s">
        <v>134</v>
      </c>
      <c r="F5" t="s">
        <v>135</v>
      </c>
      <c r="G5" t="s">
        <v>135</v>
      </c>
      <c r="H5" t="s">
        <v>216</v>
      </c>
      <c r="I5" t="s">
        <v>423</v>
      </c>
      <c r="J5">
        <v>5110</v>
      </c>
      <c r="K5">
        <v>24</v>
      </c>
      <c r="L5">
        <v>24.99</v>
      </c>
      <c r="M5">
        <v>22.46</v>
      </c>
      <c r="N5">
        <v>21.65</v>
      </c>
      <c r="O5">
        <v>26.39</v>
      </c>
      <c r="P5">
        <v>26.39</v>
      </c>
      <c r="Q5">
        <v>21.35</v>
      </c>
      <c r="R5">
        <v>20.85</v>
      </c>
      <c r="S5">
        <v>25.2</v>
      </c>
      <c r="T5">
        <v>25.2</v>
      </c>
      <c r="U5">
        <v>21.91</v>
      </c>
      <c r="V5">
        <v>21.25</v>
      </c>
      <c r="W5">
        <v>0</v>
      </c>
      <c r="X5">
        <v>0</v>
      </c>
      <c r="Y5">
        <v>2809</v>
      </c>
      <c r="Z5">
        <v>0.54970645792563599</v>
      </c>
      <c r="AA5">
        <v>2301</v>
      </c>
      <c r="AB5">
        <v>0.45029354207436401</v>
      </c>
      <c r="AC5">
        <v>3</v>
      </c>
      <c r="AD5">
        <v>3.4246575342465748E-4</v>
      </c>
      <c r="AE5">
        <v>4206</v>
      </c>
      <c r="AF5">
        <v>0.48013698630136992</v>
      </c>
      <c r="AG5">
        <v>4551</v>
      </c>
      <c r="AH5">
        <v>0.51952054794520552</v>
      </c>
      <c r="AI5">
        <v>0</v>
      </c>
      <c r="AJ5">
        <v>0</v>
      </c>
      <c r="AK5">
        <v>25</v>
      </c>
      <c r="AL5">
        <v>4.8923679060665359E-3</v>
      </c>
      <c r="AM5">
        <v>5085</v>
      </c>
      <c r="AN5">
        <v>0.99510763209393349</v>
      </c>
      <c r="AO5">
        <v>0</v>
      </c>
      <c r="AP5">
        <v>0</v>
      </c>
      <c r="AQ5">
        <v>572</v>
      </c>
      <c r="AR5">
        <v>6.5296803652968041E-2</v>
      </c>
      <c r="AS5">
        <v>8188</v>
      </c>
      <c r="AT5">
        <v>0.93470319634703192</v>
      </c>
      <c r="AU5">
        <v>0</v>
      </c>
      <c r="AV5">
        <v>0</v>
      </c>
      <c r="AW5">
        <v>1259</v>
      </c>
      <c r="AX5">
        <v>0.24637964774951079</v>
      </c>
      <c r="AY5">
        <v>7501</v>
      </c>
      <c r="AZ5">
        <v>0.85627853881278537</v>
      </c>
      <c r="BA5">
        <v>0</v>
      </c>
      <c r="BB5">
        <v>0</v>
      </c>
      <c r="BC5">
        <v>3121</v>
      </c>
      <c r="BD5">
        <v>0.35627853881278537</v>
      </c>
      <c r="BE5">
        <v>5639</v>
      </c>
      <c r="BF5">
        <v>0.64372146118721463</v>
      </c>
      <c r="BG5">
        <v>785.7</v>
      </c>
      <c r="BH5">
        <v>776.58</v>
      </c>
      <c r="BI5">
        <f>BG5/IF($C5=Plan1!$G$5,Plan1!$I$5,IF($C5=Plan1!$G$6,Plan1!$I$6,IF($C5=Plan1!$G$7,Plan1!$I$7,IF($C5=Plan1!$G$8,Plan1!$I$8,IF($C5=Plan1!$G$9,Plan1!$I$9,IF($C5=Plan1!$G$10,Plan1!$I$10,IF($C5=Plan1!$G$11,Plan1!$I$11,IF($C5=Plan1!$G$12,Plan1!$I$12,""))))))))</f>
        <v>36.375</v>
      </c>
      <c r="BJ5">
        <f>BH5/IF($C5=Plan1!$G$5,Plan1!$I$5,IF($C5=Plan1!$G$6,Plan1!$I$6,IF($C5=Plan1!$G$7,Plan1!$I$7,IF($C5=Plan1!$G$8,Plan1!$I$8,IF($C5=Plan1!$G$9,Plan1!$I$9,IF($C5=Plan1!$G$10,Plan1!$I$10,IF($C5=Plan1!$G$11,Plan1!$I$11,IF($C5=Plan1!$G$12,Plan1!$I$12,""))))))))</f>
        <v>35.952777777777776</v>
      </c>
      <c r="BK5">
        <f t="shared" si="0"/>
        <v>0.42222222222222427</v>
      </c>
      <c r="BL5">
        <v>348.37</v>
      </c>
      <c r="BM5">
        <v>32.955614134194349</v>
      </c>
      <c r="BN5">
        <v>311.41000000000003</v>
      </c>
      <c r="BO5">
        <v>98.59</v>
      </c>
      <c r="BP5">
        <v>40.28</v>
      </c>
      <c r="BQ5" t="s">
        <v>55</v>
      </c>
      <c r="BR5">
        <v>1456.1275130077379</v>
      </c>
      <c r="BS5">
        <v>864</v>
      </c>
      <c r="BT5">
        <v>214.60624999999999</v>
      </c>
      <c r="BU5">
        <v>120</v>
      </c>
      <c r="BV5">
        <v>26.862010348926741</v>
      </c>
      <c r="BW5">
        <v>9.8959884699770484</v>
      </c>
      <c r="BX5">
        <v>16.966021878949689</v>
      </c>
      <c r="BY5">
        <v>316.00171522433408</v>
      </c>
      <c r="BZ5">
        <v>0</v>
      </c>
      <c r="CA5">
        <v>-85.342462565522737</v>
      </c>
      <c r="CB5">
        <v>1456.1275130077379</v>
      </c>
      <c r="CC5">
        <v>0</v>
      </c>
      <c r="CD5" t="s">
        <v>56</v>
      </c>
      <c r="CE5">
        <v>1435.0112159913319</v>
      </c>
      <c r="CF5">
        <v>864</v>
      </c>
      <c r="CG5">
        <v>214.60624999999999</v>
      </c>
      <c r="CH5">
        <v>120</v>
      </c>
      <c r="CI5">
        <v>25.67177748216616</v>
      </c>
      <c r="CJ5">
        <v>0</v>
      </c>
      <c r="CK5">
        <v>25.67177748216616</v>
      </c>
      <c r="CL5">
        <v>238.90926857711401</v>
      </c>
      <c r="CM5">
        <v>0</v>
      </c>
      <c r="CN5">
        <v>-28.17608006794762</v>
      </c>
      <c r="CO5">
        <v>1435.0112159913319</v>
      </c>
      <c r="CP5">
        <v>0</v>
      </c>
    </row>
    <row r="6" spans="1:94" x14ac:dyDescent="0.3">
      <c r="A6" t="s">
        <v>143</v>
      </c>
      <c r="B6" t="s">
        <v>132</v>
      </c>
      <c r="C6" t="s">
        <v>54</v>
      </c>
      <c r="D6" t="s">
        <v>142</v>
      </c>
      <c r="E6" t="s">
        <v>136</v>
      </c>
      <c r="F6" t="s">
        <v>135</v>
      </c>
      <c r="G6" t="s">
        <v>135</v>
      </c>
      <c r="H6" t="s">
        <v>216</v>
      </c>
      <c r="I6" t="s">
        <v>424</v>
      </c>
      <c r="J6">
        <v>5110</v>
      </c>
      <c r="K6">
        <v>24</v>
      </c>
      <c r="L6">
        <v>25.06</v>
      </c>
      <c r="M6">
        <v>22.56</v>
      </c>
      <c r="N6">
        <v>21.73</v>
      </c>
      <c r="O6">
        <v>26.63</v>
      </c>
      <c r="P6">
        <v>26.63</v>
      </c>
      <c r="Q6">
        <v>21.54</v>
      </c>
      <c r="R6">
        <v>20.99</v>
      </c>
      <c r="S6">
        <v>25.31</v>
      </c>
      <c r="T6">
        <v>25.31</v>
      </c>
      <c r="U6">
        <v>22.05</v>
      </c>
      <c r="V6">
        <v>21.36</v>
      </c>
      <c r="W6">
        <v>0</v>
      </c>
      <c r="X6">
        <v>0</v>
      </c>
      <c r="Y6">
        <v>2676</v>
      </c>
      <c r="Z6">
        <v>0.52367906066536207</v>
      </c>
      <c r="AA6">
        <v>2434</v>
      </c>
      <c r="AB6">
        <v>0.47632093933463798</v>
      </c>
      <c r="AC6">
        <v>6</v>
      </c>
      <c r="AD6">
        <v>6.8493150684931507E-4</v>
      </c>
      <c r="AE6">
        <v>4045</v>
      </c>
      <c r="AF6">
        <v>0.4617579908675799</v>
      </c>
      <c r="AG6">
        <v>4709</v>
      </c>
      <c r="AH6">
        <v>0.53755707762557081</v>
      </c>
      <c r="AI6">
        <v>0</v>
      </c>
      <c r="AJ6">
        <v>0</v>
      </c>
      <c r="AK6">
        <v>24</v>
      </c>
      <c r="AL6">
        <v>4.6966731898238747E-3</v>
      </c>
      <c r="AM6">
        <v>5086</v>
      </c>
      <c r="AN6">
        <v>0.99530332681017608</v>
      </c>
      <c r="AO6">
        <v>0</v>
      </c>
      <c r="AP6">
        <v>0</v>
      </c>
      <c r="AQ6">
        <v>558</v>
      </c>
      <c r="AR6">
        <v>6.3698630136986303E-2</v>
      </c>
      <c r="AS6">
        <v>8202</v>
      </c>
      <c r="AT6">
        <v>0.93630136986301371</v>
      </c>
      <c r="AU6">
        <v>0</v>
      </c>
      <c r="AV6">
        <v>0</v>
      </c>
      <c r="AW6">
        <v>1125</v>
      </c>
      <c r="AX6">
        <v>0.22015655577299409</v>
      </c>
      <c r="AY6">
        <v>7635</v>
      </c>
      <c r="AZ6">
        <v>0.87157534246575341</v>
      </c>
      <c r="BA6">
        <v>0</v>
      </c>
      <c r="BB6">
        <v>0</v>
      </c>
      <c r="BC6">
        <v>2938</v>
      </c>
      <c r="BD6">
        <v>0.33538812785388128</v>
      </c>
      <c r="BE6">
        <v>5822</v>
      </c>
      <c r="BF6">
        <v>0.66461187214611872</v>
      </c>
      <c r="BG6">
        <v>1365.35</v>
      </c>
      <c r="BH6">
        <v>728.42</v>
      </c>
      <c r="BI6">
        <f>BG6/IF($C6=Plan1!$G$5,Plan1!$I$5,IF($C6=Plan1!$G$6,Plan1!$I$6,IF($C6=Plan1!$G$7,Plan1!$I$7,IF($C6=Plan1!$G$8,Plan1!$I$8,IF($C6=Plan1!$G$9,Plan1!$I$9,IF($C6=Plan1!$G$10,Plan1!$I$10,IF($C6=Plan1!$G$11,Plan1!$I$11,IF($C6=Plan1!$G$12,Plan1!$I$12,""))))))))</f>
        <v>63.210648148148138</v>
      </c>
      <c r="BJ6">
        <f>BH6/IF($C6=Plan1!$G$5,Plan1!$I$5,IF($C6=Plan1!$G$6,Plan1!$I$6,IF($C6=Plan1!$G$7,Plan1!$I$7,IF($C6=Plan1!$G$8,Plan1!$I$8,IF($C6=Plan1!$G$9,Plan1!$I$9,IF($C6=Plan1!$G$10,Plan1!$I$10,IF($C6=Plan1!$G$11,Plan1!$I$11,IF($C6=Plan1!$G$12,Plan1!$I$12,""))))))))</f>
        <v>33.723148148148141</v>
      </c>
      <c r="BK6">
        <f t="shared" ref="BK6:BK69" si="1">BI6-BJ6</f>
        <v>29.487499999999997</v>
      </c>
      <c r="BL6">
        <v>1233.1600000000001</v>
      </c>
      <c r="BM6">
        <v>31.309439682089959</v>
      </c>
      <c r="BN6">
        <v>347.16</v>
      </c>
      <c r="BO6">
        <v>89.77</v>
      </c>
      <c r="BP6">
        <v>43.37</v>
      </c>
      <c r="BQ6" t="s">
        <v>55</v>
      </c>
      <c r="BR6">
        <v>1522.1653449781199</v>
      </c>
      <c r="BS6">
        <v>864</v>
      </c>
      <c r="BT6">
        <v>214.60624999999999</v>
      </c>
      <c r="BU6">
        <v>120</v>
      </c>
      <c r="BV6">
        <v>32.00351684288529</v>
      </c>
      <c r="BW6">
        <v>29.83210580470724</v>
      </c>
      <c r="BX6">
        <v>2.171411038178046</v>
      </c>
      <c r="BY6">
        <v>376.98191820146178</v>
      </c>
      <c r="BZ6">
        <v>0</v>
      </c>
      <c r="CA6">
        <v>-85.42634006622734</v>
      </c>
      <c r="CB6">
        <v>1522.1653449781199</v>
      </c>
      <c r="CC6">
        <v>0</v>
      </c>
      <c r="CD6" t="s">
        <v>55</v>
      </c>
      <c r="CE6">
        <v>1490.5084526037781</v>
      </c>
      <c r="CF6">
        <v>864</v>
      </c>
      <c r="CG6">
        <v>214.60624999999999</v>
      </c>
      <c r="CH6">
        <v>120</v>
      </c>
      <c r="CI6">
        <v>157.0737900553012</v>
      </c>
      <c r="CJ6">
        <v>61.866367329089321</v>
      </c>
      <c r="CK6">
        <v>95.20742272621186</v>
      </c>
      <c r="CL6">
        <v>227.03345755717311</v>
      </c>
      <c r="CM6">
        <v>0</v>
      </c>
      <c r="CN6">
        <v>-92.205045008696516</v>
      </c>
      <c r="CO6">
        <v>1490.5084526037781</v>
      </c>
      <c r="CP6">
        <v>0</v>
      </c>
    </row>
    <row r="7" spans="1:94" x14ac:dyDescent="0.3">
      <c r="A7" t="s">
        <v>147</v>
      </c>
      <c r="B7" t="s">
        <v>132</v>
      </c>
      <c r="C7" t="s">
        <v>54</v>
      </c>
      <c r="D7" t="s">
        <v>142</v>
      </c>
      <c r="E7" t="s">
        <v>140</v>
      </c>
      <c r="F7" t="s">
        <v>135</v>
      </c>
      <c r="G7" t="s">
        <v>135</v>
      </c>
      <c r="H7" t="s">
        <v>216</v>
      </c>
      <c r="I7" t="s">
        <v>425</v>
      </c>
      <c r="J7">
        <v>5110</v>
      </c>
      <c r="K7">
        <v>24</v>
      </c>
      <c r="L7">
        <v>25.12</v>
      </c>
      <c r="M7">
        <v>22.61</v>
      </c>
      <c r="N7">
        <v>21.78</v>
      </c>
      <c r="O7">
        <v>26.79</v>
      </c>
      <c r="P7">
        <v>26.79</v>
      </c>
      <c r="Q7">
        <v>21.68</v>
      </c>
      <c r="R7">
        <v>21.08</v>
      </c>
      <c r="S7">
        <v>25.4</v>
      </c>
      <c r="T7">
        <v>25.4</v>
      </c>
      <c r="U7">
        <v>22.15</v>
      </c>
      <c r="V7">
        <v>21.43</v>
      </c>
      <c r="W7">
        <v>0</v>
      </c>
      <c r="X7">
        <v>0</v>
      </c>
      <c r="Y7">
        <v>2584</v>
      </c>
      <c r="Z7">
        <v>0.5056751467710372</v>
      </c>
      <c r="AA7">
        <v>2526</v>
      </c>
      <c r="AB7">
        <v>0.4943248532289628</v>
      </c>
      <c r="AC7">
        <v>6</v>
      </c>
      <c r="AD7">
        <v>6.8493150684931507E-4</v>
      </c>
      <c r="AE7">
        <v>3925</v>
      </c>
      <c r="AF7">
        <v>0.4480593607305936</v>
      </c>
      <c r="AG7">
        <v>4829</v>
      </c>
      <c r="AH7">
        <v>0.55125570776255706</v>
      </c>
      <c r="AI7">
        <v>0</v>
      </c>
      <c r="AJ7">
        <v>0</v>
      </c>
      <c r="AK7">
        <v>24</v>
      </c>
      <c r="AL7">
        <v>4.6966731898238747E-3</v>
      </c>
      <c r="AM7">
        <v>5086</v>
      </c>
      <c r="AN7">
        <v>0.99530332681017608</v>
      </c>
      <c r="AO7">
        <v>0</v>
      </c>
      <c r="AP7">
        <v>0</v>
      </c>
      <c r="AQ7">
        <v>541</v>
      </c>
      <c r="AR7">
        <v>6.1757990867579909E-2</v>
      </c>
      <c r="AS7">
        <v>8219</v>
      </c>
      <c r="AT7">
        <v>0.93824200913242006</v>
      </c>
      <c r="AU7">
        <v>0</v>
      </c>
      <c r="AV7">
        <v>0</v>
      </c>
      <c r="AW7">
        <v>1061</v>
      </c>
      <c r="AX7">
        <v>0.2076320939334638</v>
      </c>
      <c r="AY7">
        <v>7699</v>
      </c>
      <c r="AZ7">
        <v>0.87888127853881282</v>
      </c>
      <c r="BA7">
        <v>0</v>
      </c>
      <c r="BB7">
        <v>0</v>
      </c>
      <c r="BC7">
        <v>2837</v>
      </c>
      <c r="BD7">
        <v>0.3238584474885845</v>
      </c>
      <c r="BE7">
        <v>5923</v>
      </c>
      <c r="BF7">
        <v>0.6761415525114155</v>
      </c>
      <c r="BG7">
        <v>1843.02</v>
      </c>
      <c r="BH7">
        <v>725.82</v>
      </c>
      <c r="BI7">
        <f>BG7/IF($C7=Plan1!$G$5,Plan1!$I$5,IF($C7=Plan1!$G$6,Plan1!$I$6,IF($C7=Plan1!$G$7,Plan1!$I$7,IF($C7=Plan1!$G$8,Plan1!$I$8,IF($C7=Plan1!$G$9,Plan1!$I$9,IF($C7=Plan1!$G$10,Plan1!$I$10,IF($C7=Plan1!$G$11,Plan1!$I$11,IF($C7=Plan1!$G$12,Plan1!$I$12,""))))))))</f>
        <v>85.324999999999989</v>
      </c>
      <c r="BJ7">
        <f>BH7/IF($C7=Plan1!$G$5,Plan1!$I$5,IF($C7=Plan1!$G$6,Plan1!$I$6,IF($C7=Plan1!$G$7,Plan1!$I$7,IF($C7=Plan1!$G$8,Plan1!$I$8,IF($C7=Plan1!$G$9,Plan1!$I$9,IF($C7=Plan1!$G$10,Plan1!$I$10,IF($C7=Plan1!$G$11,Plan1!$I$11,IF($C7=Plan1!$G$12,Plan1!$I$12,""))))))))</f>
        <v>33.602777777777781</v>
      </c>
      <c r="BK7">
        <f t="shared" si="1"/>
        <v>51.722222222222207</v>
      </c>
      <c r="BL7">
        <v>2195.0700000000002</v>
      </c>
      <c r="BM7">
        <v>29.671312585576899</v>
      </c>
      <c r="BN7">
        <v>372.56</v>
      </c>
      <c r="BO7">
        <v>85.35</v>
      </c>
      <c r="BP7">
        <v>45.74</v>
      </c>
      <c r="BQ7" t="s">
        <v>55</v>
      </c>
      <c r="BR7">
        <v>1579.65507067568</v>
      </c>
      <c r="BS7">
        <v>864</v>
      </c>
      <c r="BT7">
        <v>214.60624999999999</v>
      </c>
      <c r="BU7">
        <v>120</v>
      </c>
      <c r="BV7">
        <v>34.628534854221641</v>
      </c>
      <c r="BW7">
        <v>53.581996917807878</v>
      </c>
      <c r="BX7">
        <v>-18.95346206358624</v>
      </c>
      <c r="BY7">
        <v>430.3206758394814</v>
      </c>
      <c r="BZ7">
        <v>0</v>
      </c>
      <c r="CA7">
        <v>-83.900390018023472</v>
      </c>
      <c r="CB7">
        <v>1579.65507067568</v>
      </c>
      <c r="CC7">
        <v>0</v>
      </c>
      <c r="CD7" t="s">
        <v>55</v>
      </c>
      <c r="CE7">
        <v>1546.4786294377441</v>
      </c>
      <c r="CF7">
        <v>864</v>
      </c>
      <c r="CG7">
        <v>214.60624999999999</v>
      </c>
      <c r="CH7">
        <v>120</v>
      </c>
      <c r="CI7">
        <v>171.1462525724522</v>
      </c>
      <c r="CJ7">
        <v>110.5746676222746</v>
      </c>
      <c r="CK7">
        <v>60.571584950177581</v>
      </c>
      <c r="CL7">
        <v>267.637756480078</v>
      </c>
      <c r="CM7">
        <v>0</v>
      </c>
      <c r="CN7">
        <v>-90.911629614786079</v>
      </c>
      <c r="CO7">
        <v>1546.4786294377441</v>
      </c>
      <c r="CP7">
        <v>0</v>
      </c>
    </row>
    <row r="8" spans="1:94" x14ac:dyDescent="0.3">
      <c r="A8" t="s">
        <v>44</v>
      </c>
      <c r="B8" t="s">
        <v>132</v>
      </c>
      <c r="C8" t="s">
        <v>54</v>
      </c>
      <c r="D8" t="s">
        <v>171</v>
      </c>
      <c r="E8" t="s">
        <v>134</v>
      </c>
      <c r="F8" t="s">
        <v>135</v>
      </c>
      <c r="G8" t="s">
        <v>135</v>
      </c>
      <c r="H8" t="s">
        <v>216</v>
      </c>
      <c r="I8" t="s">
        <v>279</v>
      </c>
      <c r="J8">
        <v>2920</v>
      </c>
      <c r="K8">
        <v>30.99</v>
      </c>
      <c r="L8">
        <v>30.99</v>
      </c>
      <c r="M8">
        <v>22.06</v>
      </c>
      <c r="N8">
        <v>20.95</v>
      </c>
      <c r="O8">
        <v>28.06</v>
      </c>
      <c r="P8">
        <v>28.06</v>
      </c>
      <c r="Q8">
        <v>21.66</v>
      </c>
      <c r="R8">
        <v>20.59</v>
      </c>
      <c r="S8">
        <v>29.4</v>
      </c>
      <c r="T8">
        <v>29.4</v>
      </c>
      <c r="U8">
        <v>21.86</v>
      </c>
      <c r="V8">
        <v>20.77</v>
      </c>
      <c r="W8">
        <v>91</v>
      </c>
      <c r="X8">
        <v>3.1164383561643839E-2</v>
      </c>
      <c r="Y8">
        <v>1976</v>
      </c>
      <c r="Z8">
        <v>0.67671232876712328</v>
      </c>
      <c r="AA8">
        <v>853</v>
      </c>
      <c r="AB8">
        <v>0.29212328767123291</v>
      </c>
      <c r="AC8">
        <v>166</v>
      </c>
      <c r="AD8">
        <v>1.894977168949772E-2</v>
      </c>
      <c r="AE8">
        <v>5770</v>
      </c>
      <c r="AF8">
        <v>0.658675799086758</v>
      </c>
      <c r="AG8">
        <v>2824</v>
      </c>
      <c r="AH8">
        <v>0.32237442922374432</v>
      </c>
      <c r="AI8">
        <v>119</v>
      </c>
      <c r="AJ8">
        <v>4.0753424657534253E-2</v>
      </c>
      <c r="AK8">
        <v>120</v>
      </c>
      <c r="AL8">
        <v>4.1095890410958902E-2</v>
      </c>
      <c r="AM8">
        <v>2681</v>
      </c>
      <c r="AN8">
        <v>0.91815068493150687</v>
      </c>
      <c r="AO8">
        <v>125</v>
      </c>
      <c r="AP8">
        <v>1.426940639269406E-2</v>
      </c>
      <c r="AQ8">
        <v>1105</v>
      </c>
      <c r="AR8">
        <v>0.12614155251141551</v>
      </c>
      <c r="AS8">
        <v>7530</v>
      </c>
      <c r="AT8">
        <v>0.8595890410958904</v>
      </c>
      <c r="AU8">
        <v>10</v>
      </c>
      <c r="AV8">
        <v>3.4246575342465752E-3</v>
      </c>
      <c r="AW8">
        <v>999</v>
      </c>
      <c r="AX8">
        <v>0.3421232876712329</v>
      </c>
      <c r="AY8">
        <v>7751</v>
      </c>
      <c r="AZ8">
        <v>0.88481735159817354</v>
      </c>
      <c r="BA8">
        <v>10</v>
      </c>
      <c r="BB8">
        <v>1.1415525114155251E-3</v>
      </c>
      <c r="BC8">
        <v>4293</v>
      </c>
      <c r="BD8">
        <v>0.49006849315068501</v>
      </c>
      <c r="BE8">
        <v>4457</v>
      </c>
      <c r="BF8">
        <v>0.50878995433789953</v>
      </c>
      <c r="BG8">
        <v>820.79</v>
      </c>
      <c r="BH8">
        <v>679.87</v>
      </c>
      <c r="BI8">
        <f>BG8/IF($C8=Plan1!$G$5,Plan1!$I$5,IF($C8=Plan1!$G$6,Plan1!$I$6,IF($C8=Plan1!$G$7,Plan1!$I$7,IF($C8=Plan1!$G$8,Plan1!$I$8,IF($C8=Plan1!$G$9,Plan1!$I$9,IF($C8=Plan1!$G$10,Plan1!$I$10,IF($C8=Plan1!$G$11,Plan1!$I$11,IF($C8=Plan1!$G$12,Plan1!$I$12,""))))))))</f>
        <v>37.99953703703703</v>
      </c>
      <c r="BJ8">
        <f>BH8/IF($C8=Plan1!$G$5,Plan1!$I$5,IF($C8=Plan1!$G$6,Plan1!$I$6,IF($C8=Plan1!$G$7,Plan1!$I$7,IF($C8=Plan1!$G$8,Plan1!$I$8,IF($C8=Plan1!$G$9,Plan1!$I$9,IF($C8=Plan1!$G$10,Plan1!$I$10,IF($C8=Plan1!$G$11,Plan1!$I$11,IF($C8=Plan1!$G$12,Plan1!$I$12,""))))))))</f>
        <v>31.475462962962961</v>
      </c>
      <c r="BK8">
        <f t="shared" si="1"/>
        <v>6.5240740740740684</v>
      </c>
      <c r="BL8">
        <v>348.37</v>
      </c>
      <c r="BM8">
        <v>33.66049493130933</v>
      </c>
      <c r="BN8">
        <v>0</v>
      </c>
      <c r="BO8">
        <v>0</v>
      </c>
      <c r="BP8">
        <v>0</v>
      </c>
    </row>
    <row r="9" spans="1:94" x14ac:dyDescent="0.3">
      <c r="A9" t="s">
        <v>45</v>
      </c>
      <c r="B9" t="s">
        <v>132</v>
      </c>
      <c r="C9" t="s">
        <v>54</v>
      </c>
      <c r="D9" t="s">
        <v>171</v>
      </c>
      <c r="E9" t="s">
        <v>136</v>
      </c>
      <c r="F9" t="s">
        <v>135</v>
      </c>
      <c r="G9" t="s">
        <v>135</v>
      </c>
      <c r="H9" t="s">
        <v>216</v>
      </c>
      <c r="I9" t="s">
        <v>281</v>
      </c>
      <c r="J9">
        <v>2920</v>
      </c>
      <c r="K9">
        <v>31.18</v>
      </c>
      <c r="L9">
        <v>31.18</v>
      </c>
      <c r="M9">
        <v>22.17</v>
      </c>
      <c r="N9">
        <v>21.04</v>
      </c>
      <c r="O9">
        <v>28.32</v>
      </c>
      <c r="P9">
        <v>28.32</v>
      </c>
      <c r="Q9">
        <v>21.88</v>
      </c>
      <c r="R9">
        <v>20.73</v>
      </c>
      <c r="S9">
        <v>29.63</v>
      </c>
      <c r="T9">
        <v>29.63</v>
      </c>
      <c r="U9">
        <v>22.02</v>
      </c>
      <c r="V9">
        <v>20.88</v>
      </c>
      <c r="W9">
        <v>108</v>
      </c>
      <c r="X9">
        <v>3.6986301369863007E-2</v>
      </c>
      <c r="Y9">
        <v>1903</v>
      </c>
      <c r="Z9">
        <v>0.65171232876712326</v>
      </c>
      <c r="AA9">
        <v>909</v>
      </c>
      <c r="AB9">
        <v>0.31130136986301371</v>
      </c>
      <c r="AC9">
        <v>192</v>
      </c>
      <c r="AD9">
        <v>2.1917808219178079E-2</v>
      </c>
      <c r="AE9">
        <v>5605</v>
      </c>
      <c r="AF9">
        <v>0.63984018264840181</v>
      </c>
      <c r="AG9">
        <v>2963</v>
      </c>
      <c r="AH9">
        <v>0.33824200913242009</v>
      </c>
      <c r="AI9">
        <v>159</v>
      </c>
      <c r="AJ9">
        <v>5.4452054794520553E-2</v>
      </c>
      <c r="AK9">
        <v>109</v>
      </c>
      <c r="AL9">
        <v>3.7328767123287671E-2</v>
      </c>
      <c r="AM9">
        <v>2652</v>
      </c>
      <c r="AN9">
        <v>0.90821917808219177</v>
      </c>
      <c r="AO9">
        <v>167</v>
      </c>
      <c r="AP9">
        <v>1.906392694063927E-2</v>
      </c>
      <c r="AQ9">
        <v>1046</v>
      </c>
      <c r="AR9">
        <v>0.1194063926940639</v>
      </c>
      <c r="AS9">
        <v>7547</v>
      </c>
      <c r="AT9">
        <v>0.86152968036529676</v>
      </c>
      <c r="AU9">
        <v>13</v>
      </c>
      <c r="AV9">
        <v>4.4520547945205479E-3</v>
      </c>
      <c r="AW9">
        <v>955</v>
      </c>
      <c r="AX9">
        <v>0.32705479452054792</v>
      </c>
      <c r="AY9">
        <v>7792</v>
      </c>
      <c r="AZ9">
        <v>0.88949771689497714</v>
      </c>
      <c r="BA9">
        <v>13</v>
      </c>
      <c r="BB9">
        <v>1.4840182648401829E-3</v>
      </c>
      <c r="BC9">
        <v>4155</v>
      </c>
      <c r="BD9">
        <v>0.47431506849315069</v>
      </c>
      <c r="BE9">
        <v>4592</v>
      </c>
      <c r="BF9">
        <v>0.52420091324200913</v>
      </c>
      <c r="BG9">
        <v>1409.87</v>
      </c>
      <c r="BH9">
        <v>646.13</v>
      </c>
      <c r="BI9">
        <f>BG9/IF($C9=Plan1!$G$5,Plan1!$I$5,IF($C9=Plan1!$G$6,Plan1!$I$6,IF($C9=Plan1!$G$7,Plan1!$I$7,IF($C9=Plan1!$G$8,Plan1!$I$8,IF($C9=Plan1!$G$9,Plan1!$I$9,IF($C9=Plan1!$G$10,Plan1!$I$10,IF($C9=Plan1!$G$11,Plan1!$I$11,IF($C9=Plan1!$G$12,Plan1!$I$12,""))))))))</f>
        <v>65.271759259259255</v>
      </c>
      <c r="BJ9">
        <f>BH9/IF($C9=Plan1!$G$5,Plan1!$I$5,IF($C9=Plan1!$G$6,Plan1!$I$6,IF($C9=Plan1!$G$7,Plan1!$I$7,IF($C9=Plan1!$G$8,Plan1!$I$8,IF($C9=Plan1!$G$9,Plan1!$I$9,IF($C9=Plan1!$G$10,Plan1!$I$10,IF($C9=Plan1!$G$11,Plan1!$I$11,IF($C9=Plan1!$G$12,Plan1!$I$12,""))))))))</f>
        <v>29.913425925925925</v>
      </c>
      <c r="BK9">
        <f t="shared" si="1"/>
        <v>35.358333333333334</v>
      </c>
      <c r="BL9">
        <v>1233.1600000000001</v>
      </c>
      <c r="BM9">
        <v>32.040040490694601</v>
      </c>
      <c r="BN9">
        <v>0</v>
      </c>
      <c r="BO9">
        <v>0</v>
      </c>
      <c r="BP9">
        <v>0</v>
      </c>
    </row>
    <row r="10" spans="1:94" x14ac:dyDescent="0.3">
      <c r="A10" t="s">
        <v>49</v>
      </c>
      <c r="B10" t="s">
        <v>132</v>
      </c>
      <c r="C10" t="s">
        <v>54</v>
      </c>
      <c r="D10" t="s">
        <v>171</v>
      </c>
      <c r="E10" t="s">
        <v>140</v>
      </c>
      <c r="F10" t="s">
        <v>135</v>
      </c>
      <c r="G10" t="s">
        <v>135</v>
      </c>
      <c r="H10" t="s">
        <v>216</v>
      </c>
      <c r="I10" t="s">
        <v>280</v>
      </c>
      <c r="J10">
        <v>2920</v>
      </c>
      <c r="K10">
        <v>30.87</v>
      </c>
      <c r="L10">
        <v>30.87</v>
      </c>
      <c r="M10">
        <v>22.1</v>
      </c>
      <c r="N10">
        <v>21.03</v>
      </c>
      <c r="O10">
        <v>28.21</v>
      </c>
      <c r="P10">
        <v>28.21</v>
      </c>
      <c r="Q10">
        <v>22</v>
      </c>
      <c r="R10">
        <v>20.81</v>
      </c>
      <c r="S10">
        <v>29.5</v>
      </c>
      <c r="T10">
        <v>29.5</v>
      </c>
      <c r="U10">
        <v>22.05</v>
      </c>
      <c r="V10">
        <v>20.92</v>
      </c>
      <c r="W10">
        <v>107</v>
      </c>
      <c r="X10">
        <v>3.6643835616438358E-2</v>
      </c>
      <c r="Y10">
        <v>1897</v>
      </c>
      <c r="Z10">
        <v>0.64965753424657535</v>
      </c>
      <c r="AA10">
        <v>916</v>
      </c>
      <c r="AB10">
        <v>0.31369863013698629</v>
      </c>
      <c r="AC10">
        <v>199</v>
      </c>
      <c r="AD10">
        <v>2.2716894977168951E-2</v>
      </c>
      <c r="AE10">
        <v>5564</v>
      </c>
      <c r="AF10">
        <v>0.63515981735159821</v>
      </c>
      <c r="AG10">
        <v>2997</v>
      </c>
      <c r="AH10">
        <v>0.3421232876712329</v>
      </c>
      <c r="AI10">
        <v>146</v>
      </c>
      <c r="AJ10">
        <v>0.05</v>
      </c>
      <c r="AK10">
        <v>106</v>
      </c>
      <c r="AL10">
        <v>3.6301369863013702E-2</v>
      </c>
      <c r="AM10">
        <v>2668</v>
      </c>
      <c r="AN10">
        <v>0.91369863013698627</v>
      </c>
      <c r="AO10">
        <v>155</v>
      </c>
      <c r="AP10">
        <v>1.7694063926940638E-2</v>
      </c>
      <c r="AQ10">
        <v>1030</v>
      </c>
      <c r="AR10">
        <v>0.11757990867579909</v>
      </c>
      <c r="AS10">
        <v>7575</v>
      </c>
      <c r="AT10">
        <v>0.86472602739726023</v>
      </c>
      <c r="AU10">
        <v>12</v>
      </c>
      <c r="AV10">
        <v>4.10958904109589E-3</v>
      </c>
      <c r="AW10">
        <v>921</v>
      </c>
      <c r="AX10">
        <v>0.31541095890410958</v>
      </c>
      <c r="AY10">
        <v>7827</v>
      </c>
      <c r="AZ10">
        <v>0.89349315068493151</v>
      </c>
      <c r="BA10">
        <v>12</v>
      </c>
      <c r="BB10">
        <v>1.3698630136986299E-3</v>
      </c>
      <c r="BC10">
        <v>4100</v>
      </c>
      <c r="BD10">
        <v>0.4680365296803653</v>
      </c>
      <c r="BE10">
        <v>4648</v>
      </c>
      <c r="BF10">
        <v>0.53059360730593608</v>
      </c>
      <c r="BG10">
        <v>1898.62</v>
      </c>
      <c r="BH10">
        <v>645.53</v>
      </c>
      <c r="BI10">
        <f>BG10/IF($C10=Plan1!$G$5,Plan1!$I$5,IF($C10=Plan1!$G$6,Plan1!$I$6,IF($C10=Plan1!$G$7,Plan1!$I$7,IF($C10=Plan1!$G$8,Plan1!$I$8,IF($C10=Plan1!$G$9,Plan1!$I$9,IF($C10=Plan1!$G$10,Plan1!$I$10,IF($C10=Plan1!$G$11,Plan1!$I$11,IF($C10=Plan1!$G$12,Plan1!$I$12,""))))))))</f>
        <v>87.899074074074065</v>
      </c>
      <c r="BJ10">
        <f>BH10/IF($C10=Plan1!$G$5,Plan1!$I$5,IF($C10=Plan1!$G$6,Plan1!$I$6,IF($C10=Plan1!$G$7,Plan1!$I$7,IF($C10=Plan1!$G$8,Plan1!$I$8,IF($C10=Plan1!$G$9,Plan1!$I$9,IF($C10=Plan1!$G$10,Plan1!$I$10,IF($C10=Plan1!$G$11,Plan1!$I$11,IF($C10=Plan1!$G$12,Plan1!$I$12,""))))))))</f>
        <v>29.885648148148146</v>
      </c>
      <c r="BK10">
        <f t="shared" si="1"/>
        <v>58.013425925925915</v>
      </c>
      <c r="BL10">
        <v>2195.0700000000002</v>
      </c>
      <c r="BM10">
        <v>30.22943262120544</v>
      </c>
      <c r="BN10">
        <v>0</v>
      </c>
      <c r="BO10">
        <v>0</v>
      </c>
      <c r="BP10">
        <v>0</v>
      </c>
    </row>
    <row r="11" spans="1:94" x14ac:dyDescent="0.3">
      <c r="A11" t="s">
        <v>29</v>
      </c>
      <c r="B11" t="s">
        <v>132</v>
      </c>
      <c r="C11" t="s">
        <v>54</v>
      </c>
      <c r="D11" t="s">
        <v>133</v>
      </c>
      <c r="E11" t="s">
        <v>136</v>
      </c>
      <c r="F11" t="s">
        <v>138</v>
      </c>
      <c r="G11" t="s">
        <v>138</v>
      </c>
      <c r="H11" t="s">
        <v>216</v>
      </c>
      <c r="I11" t="s">
        <v>292</v>
      </c>
      <c r="J11">
        <v>2920</v>
      </c>
      <c r="K11">
        <v>24.09</v>
      </c>
      <c r="L11">
        <v>25.58</v>
      </c>
      <c r="M11">
        <v>22.92</v>
      </c>
      <c r="N11">
        <v>21.31</v>
      </c>
      <c r="O11">
        <v>26.57</v>
      </c>
      <c r="P11">
        <v>26.57</v>
      </c>
      <c r="Q11">
        <v>21.88</v>
      </c>
      <c r="R11">
        <v>20.79</v>
      </c>
      <c r="S11">
        <v>25.28</v>
      </c>
      <c r="T11">
        <v>25.65</v>
      </c>
      <c r="U11">
        <v>22.4</v>
      </c>
      <c r="V11">
        <v>21.05</v>
      </c>
      <c r="W11">
        <v>0</v>
      </c>
      <c r="X11">
        <v>0</v>
      </c>
      <c r="Y11">
        <v>1296</v>
      </c>
      <c r="Z11">
        <v>0.44383561643835617</v>
      </c>
      <c r="AA11">
        <v>1624</v>
      </c>
      <c r="AB11">
        <v>0.55616438356164388</v>
      </c>
      <c r="AC11">
        <v>4</v>
      </c>
      <c r="AD11">
        <v>4.5662100456620998E-4</v>
      </c>
      <c r="AE11">
        <v>4603</v>
      </c>
      <c r="AF11">
        <v>0.52545662100456625</v>
      </c>
      <c r="AG11">
        <v>4153</v>
      </c>
      <c r="AH11">
        <v>0.47408675799086758</v>
      </c>
      <c r="AI11">
        <v>0</v>
      </c>
      <c r="AJ11">
        <v>0</v>
      </c>
      <c r="AK11">
        <v>4</v>
      </c>
      <c r="AL11">
        <v>1.3698630136986299E-3</v>
      </c>
      <c r="AM11">
        <v>2916</v>
      </c>
      <c r="AN11">
        <v>0.99863013698630132</v>
      </c>
      <c r="AO11">
        <v>0</v>
      </c>
      <c r="AP11">
        <v>0</v>
      </c>
      <c r="AQ11">
        <v>932</v>
      </c>
      <c r="AR11">
        <v>0.1063926940639269</v>
      </c>
      <c r="AS11">
        <v>7828</v>
      </c>
      <c r="AT11">
        <v>0.89360730593607307</v>
      </c>
      <c r="AU11">
        <v>0</v>
      </c>
      <c r="AV11">
        <v>0</v>
      </c>
      <c r="AW11">
        <v>431</v>
      </c>
      <c r="AX11">
        <v>0.14760273972602739</v>
      </c>
      <c r="AY11">
        <v>8329</v>
      </c>
      <c r="AZ11">
        <v>0.95079908675799085</v>
      </c>
      <c r="BA11">
        <v>0</v>
      </c>
      <c r="BB11">
        <v>0</v>
      </c>
      <c r="BC11">
        <v>3389</v>
      </c>
      <c r="BD11">
        <v>0.38687214611872139</v>
      </c>
      <c r="BE11">
        <v>5371</v>
      </c>
      <c r="BF11">
        <v>0.61312785388127855</v>
      </c>
      <c r="BG11">
        <v>1407.61</v>
      </c>
      <c r="BH11">
        <v>707.13</v>
      </c>
      <c r="BI11">
        <f>BG11/IF($C11=Plan1!$G$5,Plan1!$I$5,IF($C11=Plan1!$G$6,Plan1!$I$6,IF($C11=Plan1!$G$7,Plan1!$I$7,IF($C11=Plan1!$G$8,Plan1!$I$8,IF($C11=Plan1!$G$9,Plan1!$I$9,IF($C11=Plan1!$G$10,Plan1!$I$10,IF($C11=Plan1!$G$11,Plan1!$I$11,IF($C11=Plan1!$G$12,Plan1!$I$12,""))))))))</f>
        <v>65.167129629629628</v>
      </c>
      <c r="BJ11">
        <f>BH11/IF($C11=Plan1!$G$5,Plan1!$I$5,IF($C11=Plan1!$G$6,Plan1!$I$6,IF($C11=Plan1!$G$7,Plan1!$I$7,IF($C11=Plan1!$G$8,Plan1!$I$8,IF($C11=Plan1!$G$9,Plan1!$I$9,IF($C11=Plan1!$G$10,Plan1!$I$10,IF($C11=Plan1!$G$11,Plan1!$I$11,IF($C11=Plan1!$G$12,Plan1!$I$12,""))))))))</f>
        <v>32.737499999999997</v>
      </c>
      <c r="BK11">
        <f t="shared" si="1"/>
        <v>32.42962962962963</v>
      </c>
      <c r="BL11">
        <v>1215.1300000000001</v>
      </c>
      <c r="BM11">
        <v>31.249688258799001</v>
      </c>
      <c r="BN11">
        <v>251.26</v>
      </c>
      <c r="BO11">
        <v>24.27</v>
      </c>
      <c r="BP11">
        <v>28.16</v>
      </c>
      <c r="BQ11" t="s">
        <v>55</v>
      </c>
      <c r="BR11">
        <v>1529.3835467416459</v>
      </c>
      <c r="BS11">
        <v>864</v>
      </c>
      <c r="BT11">
        <v>214.60624999999999</v>
      </c>
      <c r="BU11">
        <v>120</v>
      </c>
      <c r="BV11">
        <v>33.023445284171324</v>
      </c>
      <c r="BW11">
        <v>29.779745260854551</v>
      </c>
      <c r="BX11">
        <v>3.2437000233167659</v>
      </c>
      <c r="BY11">
        <v>383.26461377524703</v>
      </c>
      <c r="BZ11">
        <v>0</v>
      </c>
      <c r="CA11">
        <v>-85.510762317772105</v>
      </c>
      <c r="CB11">
        <v>1529.3835467416459</v>
      </c>
      <c r="CC11">
        <v>0</v>
      </c>
      <c r="CD11" t="s">
        <v>55</v>
      </c>
      <c r="CE11">
        <v>1481.7176303354111</v>
      </c>
      <c r="CF11">
        <v>864</v>
      </c>
      <c r="CG11">
        <v>214.60624999999999</v>
      </c>
      <c r="CH11">
        <v>120</v>
      </c>
      <c r="CI11">
        <v>158.07769085550851</v>
      </c>
      <c r="CJ11">
        <v>61.669538530379697</v>
      </c>
      <c r="CK11">
        <v>96.408152325128754</v>
      </c>
      <c r="CL11">
        <v>217.16224946060851</v>
      </c>
      <c r="CM11">
        <v>0</v>
      </c>
      <c r="CN11">
        <v>-92.128559980705859</v>
      </c>
      <c r="CO11">
        <v>1481.7176303354111</v>
      </c>
      <c r="CP11">
        <v>0</v>
      </c>
    </row>
    <row r="12" spans="1:94" x14ac:dyDescent="0.3">
      <c r="A12" t="s">
        <v>33</v>
      </c>
      <c r="B12" t="s">
        <v>132</v>
      </c>
      <c r="C12" t="s">
        <v>54</v>
      </c>
      <c r="D12" t="s">
        <v>133</v>
      </c>
      <c r="E12" t="s">
        <v>140</v>
      </c>
      <c r="F12" t="s">
        <v>138</v>
      </c>
      <c r="G12" t="s">
        <v>138</v>
      </c>
      <c r="H12" t="s">
        <v>216</v>
      </c>
      <c r="I12" t="s">
        <v>291</v>
      </c>
      <c r="J12">
        <v>2920</v>
      </c>
      <c r="K12">
        <v>24.09</v>
      </c>
      <c r="L12">
        <v>25.57</v>
      </c>
      <c r="M12">
        <v>22.97</v>
      </c>
      <c r="N12">
        <v>21.34</v>
      </c>
      <c r="O12">
        <v>26.71</v>
      </c>
      <c r="P12">
        <v>26.71</v>
      </c>
      <c r="Q12">
        <v>22.02</v>
      </c>
      <c r="R12">
        <v>20.87</v>
      </c>
      <c r="S12">
        <v>25.36</v>
      </c>
      <c r="T12">
        <v>25.69</v>
      </c>
      <c r="U12">
        <v>22.5</v>
      </c>
      <c r="V12">
        <v>21.11</v>
      </c>
      <c r="W12">
        <v>0</v>
      </c>
      <c r="X12">
        <v>0</v>
      </c>
      <c r="Y12">
        <v>1239</v>
      </c>
      <c r="Z12">
        <v>0.4243150684931507</v>
      </c>
      <c r="AA12">
        <v>1681</v>
      </c>
      <c r="AB12">
        <v>0.5756849315068493</v>
      </c>
      <c r="AC12">
        <v>5</v>
      </c>
      <c r="AD12">
        <v>5.7077625570776253E-4</v>
      </c>
      <c r="AE12">
        <v>4519</v>
      </c>
      <c r="AF12">
        <v>0.51586757990867582</v>
      </c>
      <c r="AG12">
        <v>4236</v>
      </c>
      <c r="AH12">
        <v>0.48356164383561651</v>
      </c>
      <c r="AI12">
        <v>0</v>
      </c>
      <c r="AJ12">
        <v>0</v>
      </c>
      <c r="AK12">
        <v>3</v>
      </c>
      <c r="AL12">
        <v>1.0273972602739729E-3</v>
      </c>
      <c r="AM12">
        <v>2917</v>
      </c>
      <c r="AN12">
        <v>0.99897260273972599</v>
      </c>
      <c r="AO12">
        <v>0</v>
      </c>
      <c r="AP12">
        <v>0</v>
      </c>
      <c r="AQ12">
        <v>913</v>
      </c>
      <c r="AR12">
        <v>0.10422374429223739</v>
      </c>
      <c r="AS12">
        <v>7847</v>
      </c>
      <c r="AT12">
        <v>0.89577625570776254</v>
      </c>
      <c r="AU12">
        <v>0</v>
      </c>
      <c r="AV12">
        <v>0</v>
      </c>
      <c r="AW12">
        <v>393</v>
      </c>
      <c r="AX12">
        <v>0.1345890410958904</v>
      </c>
      <c r="AY12">
        <v>8367</v>
      </c>
      <c r="AZ12">
        <v>0.95513698630136989</v>
      </c>
      <c r="BA12">
        <v>0</v>
      </c>
      <c r="BB12">
        <v>0</v>
      </c>
      <c r="BC12">
        <v>3301</v>
      </c>
      <c r="BD12">
        <v>0.37682648401826491</v>
      </c>
      <c r="BE12">
        <v>5459</v>
      </c>
      <c r="BF12">
        <v>0.6231735159817352</v>
      </c>
      <c r="BG12">
        <v>1892.32</v>
      </c>
      <c r="BH12">
        <v>705.17</v>
      </c>
      <c r="BI12">
        <f>BG12/IF($C12=Plan1!$G$5,Plan1!$I$5,IF($C12=Plan1!$G$6,Plan1!$I$6,IF($C12=Plan1!$G$7,Plan1!$I$7,IF($C12=Plan1!$G$8,Plan1!$I$8,IF($C12=Plan1!$G$9,Plan1!$I$9,IF($C12=Plan1!$G$10,Plan1!$I$10,IF($C12=Plan1!$G$11,Plan1!$I$11,IF($C12=Plan1!$G$12,Plan1!$I$12,""))))))))</f>
        <v>87.607407407407393</v>
      </c>
      <c r="BJ12">
        <f>BH12/IF($C12=Plan1!$G$5,Plan1!$I$5,IF($C12=Plan1!$G$6,Plan1!$I$6,IF($C12=Plan1!$G$7,Plan1!$I$7,IF($C12=Plan1!$G$8,Plan1!$I$8,IF($C12=Plan1!$G$9,Plan1!$I$9,IF($C12=Plan1!$G$10,Plan1!$I$10,IF($C12=Plan1!$G$11,Plan1!$I$11,IF($C12=Plan1!$G$12,Plan1!$I$12,""))))))))</f>
        <v>32.646759259259255</v>
      </c>
      <c r="BK12">
        <f t="shared" si="1"/>
        <v>54.960648148148138</v>
      </c>
      <c r="BL12">
        <v>2163.0100000000002</v>
      </c>
      <c r="BM12">
        <v>29.640415236619049</v>
      </c>
      <c r="BN12">
        <v>267.83999999999997</v>
      </c>
      <c r="BO12">
        <v>21.89</v>
      </c>
      <c r="BP12">
        <v>29.79</v>
      </c>
      <c r="BQ12" t="s">
        <v>55</v>
      </c>
      <c r="BR12">
        <v>1580.669567539758</v>
      </c>
      <c r="BS12">
        <v>864</v>
      </c>
      <c r="BT12">
        <v>214.60624999999999</v>
      </c>
      <c r="BU12">
        <v>120</v>
      </c>
      <c r="BV12">
        <v>36.425016475676799</v>
      </c>
      <c r="BW12">
        <v>53.488897988609011</v>
      </c>
      <c r="BX12">
        <v>-17.063881512932209</v>
      </c>
      <c r="BY12">
        <v>429.63130261312568</v>
      </c>
      <c r="BZ12">
        <v>0</v>
      </c>
      <c r="CA12">
        <v>-83.993001549044493</v>
      </c>
      <c r="CB12">
        <v>1580.669567539758</v>
      </c>
      <c r="CC12">
        <v>0</v>
      </c>
      <c r="CD12" t="s">
        <v>55</v>
      </c>
      <c r="CE12">
        <v>1532.4807097175551</v>
      </c>
      <c r="CF12">
        <v>864</v>
      </c>
      <c r="CG12">
        <v>214.60624999999999</v>
      </c>
      <c r="CH12">
        <v>120</v>
      </c>
      <c r="CI12">
        <v>173.01388926012601</v>
      </c>
      <c r="CJ12">
        <v>110.2246989426727</v>
      </c>
      <c r="CK12">
        <v>62.789190317453318</v>
      </c>
      <c r="CL12">
        <v>250.02638524176351</v>
      </c>
      <c r="CM12">
        <v>0</v>
      </c>
      <c r="CN12">
        <v>-89.165814784334771</v>
      </c>
      <c r="CO12">
        <v>1532.4807097175551</v>
      </c>
      <c r="CP12">
        <v>0</v>
      </c>
    </row>
    <row r="13" spans="1:94" x14ac:dyDescent="0.3">
      <c r="A13" t="s">
        <v>145</v>
      </c>
      <c r="B13" t="s">
        <v>132</v>
      </c>
      <c r="C13" t="s">
        <v>54</v>
      </c>
      <c r="D13" t="s">
        <v>142</v>
      </c>
      <c r="E13" t="s">
        <v>136</v>
      </c>
      <c r="F13" t="s">
        <v>138</v>
      </c>
      <c r="G13" t="s">
        <v>138</v>
      </c>
      <c r="H13" t="s">
        <v>216</v>
      </c>
      <c r="I13" t="s">
        <v>426</v>
      </c>
      <c r="J13">
        <v>5110</v>
      </c>
      <c r="K13">
        <v>24</v>
      </c>
      <c r="L13">
        <v>25.04</v>
      </c>
      <c r="M13">
        <v>22.53</v>
      </c>
      <c r="N13">
        <v>21.71</v>
      </c>
      <c r="O13">
        <v>26.57</v>
      </c>
      <c r="P13">
        <v>26.57</v>
      </c>
      <c r="Q13">
        <v>21.5</v>
      </c>
      <c r="R13">
        <v>20.96</v>
      </c>
      <c r="S13">
        <v>25.29</v>
      </c>
      <c r="T13">
        <v>25.29</v>
      </c>
      <c r="U13">
        <v>22.01</v>
      </c>
      <c r="V13">
        <v>21.33</v>
      </c>
      <c r="W13">
        <v>0</v>
      </c>
      <c r="X13">
        <v>0</v>
      </c>
      <c r="Y13">
        <v>2704</v>
      </c>
      <c r="Z13">
        <v>0.52915851272015657</v>
      </c>
      <c r="AA13">
        <v>2406</v>
      </c>
      <c r="AB13">
        <v>0.47084148727984337</v>
      </c>
      <c r="AC13">
        <v>5</v>
      </c>
      <c r="AD13">
        <v>5.7077625570776253E-4</v>
      </c>
      <c r="AE13">
        <v>4069</v>
      </c>
      <c r="AF13">
        <v>0.46449771689497721</v>
      </c>
      <c r="AG13">
        <v>4686</v>
      </c>
      <c r="AH13">
        <v>0.53493150684931512</v>
      </c>
      <c r="AI13">
        <v>0</v>
      </c>
      <c r="AJ13">
        <v>0</v>
      </c>
      <c r="AK13">
        <v>24</v>
      </c>
      <c r="AL13">
        <v>4.6966731898238747E-3</v>
      </c>
      <c r="AM13">
        <v>5086</v>
      </c>
      <c r="AN13">
        <v>0.99530332681017608</v>
      </c>
      <c r="AO13">
        <v>0</v>
      </c>
      <c r="AP13">
        <v>0</v>
      </c>
      <c r="AQ13">
        <v>556</v>
      </c>
      <c r="AR13">
        <v>6.347031963470319E-2</v>
      </c>
      <c r="AS13">
        <v>8204</v>
      </c>
      <c r="AT13">
        <v>0.93652968036529682</v>
      </c>
      <c r="AU13">
        <v>0</v>
      </c>
      <c r="AV13">
        <v>0</v>
      </c>
      <c r="AW13">
        <v>1163</v>
      </c>
      <c r="AX13">
        <v>0.22759295499021531</v>
      </c>
      <c r="AY13">
        <v>7597</v>
      </c>
      <c r="AZ13">
        <v>0.86723744292237448</v>
      </c>
      <c r="BA13">
        <v>0</v>
      </c>
      <c r="BB13">
        <v>0</v>
      </c>
      <c r="BC13">
        <v>2982</v>
      </c>
      <c r="BD13">
        <v>0.34041095890410961</v>
      </c>
      <c r="BE13">
        <v>5778</v>
      </c>
      <c r="BF13">
        <v>0.65958904109589045</v>
      </c>
      <c r="BG13">
        <v>1348.58</v>
      </c>
      <c r="BH13">
        <v>723.59</v>
      </c>
      <c r="BI13">
        <f>BG13/IF($C13=Plan1!$G$5,Plan1!$I$5,IF($C13=Plan1!$G$6,Plan1!$I$6,IF($C13=Plan1!$G$7,Plan1!$I$7,IF($C13=Plan1!$G$8,Plan1!$I$8,IF($C13=Plan1!$G$9,Plan1!$I$9,IF($C13=Plan1!$G$10,Plan1!$I$10,IF($C13=Plan1!$G$11,Plan1!$I$11,IF($C13=Plan1!$G$12,Plan1!$I$12,""))))))))</f>
        <v>62.43425925925925</v>
      </c>
      <c r="BJ13">
        <f>BH13/IF($C13=Plan1!$G$5,Plan1!$I$5,IF($C13=Plan1!$G$6,Plan1!$I$6,IF($C13=Plan1!$G$7,Plan1!$I$7,IF($C13=Plan1!$G$8,Plan1!$I$8,IF($C13=Plan1!$G$9,Plan1!$I$9,IF($C13=Plan1!$G$10,Plan1!$I$10,IF($C13=Plan1!$G$11,Plan1!$I$11,IF($C13=Plan1!$G$12,Plan1!$I$12,""))))))))</f>
        <v>33.499537037037037</v>
      </c>
      <c r="BK13">
        <f t="shared" si="1"/>
        <v>28.934722222222213</v>
      </c>
      <c r="BL13">
        <v>1215.1300000000001</v>
      </c>
      <c r="BM13">
        <v>31.252222107806769</v>
      </c>
      <c r="BN13">
        <v>335.23</v>
      </c>
      <c r="BO13">
        <v>90.18</v>
      </c>
      <c r="BP13">
        <v>42.12</v>
      </c>
      <c r="BQ13" t="s">
        <v>55</v>
      </c>
      <c r="BR13">
        <v>1499.1315569559749</v>
      </c>
      <c r="BS13">
        <v>864</v>
      </c>
      <c r="BT13">
        <v>214.60624999999999</v>
      </c>
      <c r="BU13">
        <v>120</v>
      </c>
      <c r="BV13">
        <v>33.782339921464107</v>
      </c>
      <c r="BW13">
        <v>29.779745260854551</v>
      </c>
      <c r="BX13">
        <v>4.0025946606095566</v>
      </c>
      <c r="BY13">
        <v>352.18073498807149</v>
      </c>
      <c r="BZ13">
        <v>0</v>
      </c>
      <c r="CA13">
        <v>-85.437767953560524</v>
      </c>
      <c r="CB13">
        <v>1499.1315569559749</v>
      </c>
      <c r="CC13">
        <v>0</v>
      </c>
      <c r="CD13" t="s">
        <v>55</v>
      </c>
      <c r="CE13">
        <v>1471.153796410963</v>
      </c>
      <c r="CF13">
        <v>864</v>
      </c>
      <c r="CG13">
        <v>214.60624999999999</v>
      </c>
      <c r="CH13">
        <v>120</v>
      </c>
      <c r="CI13">
        <v>158.36889786178111</v>
      </c>
      <c r="CJ13">
        <v>61.669538530379697</v>
      </c>
      <c r="CK13">
        <v>96.699359331401354</v>
      </c>
      <c r="CL13">
        <v>208.24507256600489</v>
      </c>
      <c r="CM13">
        <v>0</v>
      </c>
      <c r="CN13">
        <v>-94.066424016823476</v>
      </c>
      <c r="CO13">
        <v>1471.153796410963</v>
      </c>
      <c r="CP13">
        <v>0</v>
      </c>
    </row>
    <row r="14" spans="1:94" x14ac:dyDescent="0.3">
      <c r="A14" t="s">
        <v>149</v>
      </c>
      <c r="B14" t="s">
        <v>132</v>
      </c>
      <c r="C14" t="s">
        <v>54</v>
      </c>
      <c r="D14" t="s">
        <v>142</v>
      </c>
      <c r="E14" t="s">
        <v>140</v>
      </c>
      <c r="F14" t="s">
        <v>138</v>
      </c>
      <c r="G14" t="s">
        <v>138</v>
      </c>
      <c r="H14" t="s">
        <v>216</v>
      </c>
      <c r="I14" t="s">
        <v>427</v>
      </c>
      <c r="J14">
        <v>5110</v>
      </c>
      <c r="K14">
        <v>24</v>
      </c>
      <c r="L14">
        <v>25.08</v>
      </c>
      <c r="M14">
        <v>22.58</v>
      </c>
      <c r="N14">
        <v>21.75</v>
      </c>
      <c r="O14">
        <v>26.71</v>
      </c>
      <c r="P14">
        <v>26.71</v>
      </c>
      <c r="Q14">
        <v>21.62</v>
      </c>
      <c r="R14">
        <v>21.04</v>
      </c>
      <c r="S14">
        <v>25.36</v>
      </c>
      <c r="T14">
        <v>25.36</v>
      </c>
      <c r="U14">
        <v>22.1</v>
      </c>
      <c r="V14">
        <v>21.39</v>
      </c>
      <c r="W14">
        <v>0</v>
      </c>
      <c r="X14">
        <v>0</v>
      </c>
      <c r="Y14">
        <v>2632</v>
      </c>
      <c r="Z14">
        <v>0.51506849315068493</v>
      </c>
      <c r="AA14">
        <v>2478</v>
      </c>
      <c r="AB14">
        <v>0.48493150684931507</v>
      </c>
      <c r="AC14">
        <v>6</v>
      </c>
      <c r="AD14">
        <v>6.8493150684931507E-4</v>
      </c>
      <c r="AE14">
        <v>3979</v>
      </c>
      <c r="AF14">
        <v>0.45422374429223739</v>
      </c>
      <c r="AG14">
        <v>4775</v>
      </c>
      <c r="AH14">
        <v>0.54509132420091322</v>
      </c>
      <c r="AI14">
        <v>0</v>
      </c>
      <c r="AJ14">
        <v>0</v>
      </c>
      <c r="AK14">
        <v>24</v>
      </c>
      <c r="AL14">
        <v>4.6966731898238747E-3</v>
      </c>
      <c r="AM14">
        <v>5086</v>
      </c>
      <c r="AN14">
        <v>0.99530332681017608</v>
      </c>
      <c r="AO14">
        <v>0</v>
      </c>
      <c r="AP14">
        <v>0</v>
      </c>
      <c r="AQ14">
        <v>547</v>
      </c>
      <c r="AR14">
        <v>6.2442922374429222E-2</v>
      </c>
      <c r="AS14">
        <v>8213</v>
      </c>
      <c r="AT14">
        <v>0.93755707762557072</v>
      </c>
      <c r="AU14">
        <v>0</v>
      </c>
      <c r="AV14">
        <v>0</v>
      </c>
      <c r="AW14">
        <v>1104</v>
      </c>
      <c r="AX14">
        <v>0.21604696673189819</v>
      </c>
      <c r="AY14">
        <v>7656</v>
      </c>
      <c r="AZ14">
        <v>0.87397260273972599</v>
      </c>
      <c r="BA14">
        <v>0</v>
      </c>
      <c r="BB14">
        <v>0</v>
      </c>
      <c r="BC14">
        <v>2895</v>
      </c>
      <c r="BD14">
        <v>0.33047945205479451</v>
      </c>
      <c r="BE14">
        <v>5865</v>
      </c>
      <c r="BF14">
        <v>0.66952054794520544</v>
      </c>
      <c r="BG14">
        <v>1830.79</v>
      </c>
      <c r="BH14">
        <v>718.19</v>
      </c>
      <c r="BI14">
        <f>BG14/IF($C14=Plan1!$G$5,Plan1!$I$5,IF($C14=Plan1!$G$6,Plan1!$I$6,IF($C14=Plan1!$G$7,Plan1!$I$7,IF($C14=Plan1!$G$8,Plan1!$I$8,IF($C14=Plan1!$G$9,Plan1!$I$9,IF($C14=Plan1!$G$10,Plan1!$I$10,IF($C14=Plan1!$G$11,Plan1!$I$11,IF($C14=Plan1!$G$12,Plan1!$I$12,""))))))))</f>
        <v>84.758796296296282</v>
      </c>
      <c r="BJ14">
        <f>BH14/IF($C14=Plan1!$G$5,Plan1!$I$5,IF($C14=Plan1!$G$6,Plan1!$I$6,IF($C14=Plan1!$G$7,Plan1!$I$7,IF($C14=Plan1!$G$8,Plan1!$I$8,IF($C14=Plan1!$G$9,Plan1!$I$9,IF($C14=Plan1!$G$10,Plan1!$I$10,IF($C14=Plan1!$G$11,Plan1!$I$11,IF($C14=Plan1!$G$12,Plan1!$I$12,""))))))))</f>
        <v>33.249537037037037</v>
      </c>
      <c r="BK14">
        <f t="shared" si="1"/>
        <v>51.509259259259245</v>
      </c>
      <c r="BL14">
        <v>2163.0100000000002</v>
      </c>
      <c r="BM14">
        <v>29.642629045903149</v>
      </c>
      <c r="BN14">
        <v>356.38</v>
      </c>
      <c r="BO14">
        <v>86.68</v>
      </c>
      <c r="BP14">
        <v>44.1</v>
      </c>
      <c r="BQ14" t="s">
        <v>55</v>
      </c>
      <c r="BR14">
        <v>1548.2175657183091</v>
      </c>
      <c r="BS14">
        <v>864</v>
      </c>
      <c r="BT14">
        <v>214.60624999999999</v>
      </c>
      <c r="BU14">
        <v>120</v>
      </c>
      <c r="BV14">
        <v>37.20885726143586</v>
      </c>
      <c r="BW14">
        <v>53.488897988609011</v>
      </c>
      <c r="BX14">
        <v>-16.280040727173152</v>
      </c>
      <c r="BY14">
        <v>396.31826498505319</v>
      </c>
      <c r="BZ14">
        <v>0</v>
      </c>
      <c r="CA14">
        <v>-83.915806528179928</v>
      </c>
      <c r="CB14">
        <v>1548.2175657183091</v>
      </c>
      <c r="CC14">
        <v>0</v>
      </c>
      <c r="CD14" t="s">
        <v>55</v>
      </c>
      <c r="CE14">
        <v>1521.5242463971281</v>
      </c>
      <c r="CF14">
        <v>864</v>
      </c>
      <c r="CG14">
        <v>214.60624999999999</v>
      </c>
      <c r="CH14">
        <v>120</v>
      </c>
      <c r="CI14">
        <v>173.30169952684349</v>
      </c>
      <c r="CJ14">
        <v>110.2246989426727</v>
      </c>
      <c r="CK14">
        <v>63.077000584170783</v>
      </c>
      <c r="CL14">
        <v>238.61376393661189</v>
      </c>
      <c r="CM14">
        <v>0</v>
      </c>
      <c r="CN14">
        <v>-88.997467066327317</v>
      </c>
      <c r="CO14">
        <v>1521.5242463971281</v>
      </c>
      <c r="CP14">
        <v>0</v>
      </c>
    </row>
    <row r="15" spans="1:94" x14ac:dyDescent="0.3">
      <c r="A15" t="s">
        <v>47</v>
      </c>
      <c r="B15" t="s">
        <v>132</v>
      </c>
      <c r="C15" t="s">
        <v>54</v>
      </c>
      <c r="D15" t="s">
        <v>171</v>
      </c>
      <c r="E15" t="s">
        <v>136</v>
      </c>
      <c r="F15" t="s">
        <v>138</v>
      </c>
      <c r="G15" t="s">
        <v>138</v>
      </c>
      <c r="H15" t="s">
        <v>216</v>
      </c>
      <c r="I15" t="s">
        <v>283</v>
      </c>
      <c r="J15">
        <v>2920</v>
      </c>
      <c r="K15">
        <v>30.81</v>
      </c>
      <c r="L15">
        <v>30.81</v>
      </c>
      <c r="M15">
        <v>21.86</v>
      </c>
      <c r="N15">
        <v>20.89</v>
      </c>
      <c r="O15">
        <v>28.06</v>
      </c>
      <c r="P15">
        <v>28.06</v>
      </c>
      <c r="Q15">
        <v>21.72</v>
      </c>
      <c r="R15">
        <v>20.66</v>
      </c>
      <c r="S15">
        <v>29.38</v>
      </c>
      <c r="T15">
        <v>29.38</v>
      </c>
      <c r="U15">
        <v>21.79</v>
      </c>
      <c r="V15">
        <v>20.77</v>
      </c>
      <c r="W15">
        <v>80</v>
      </c>
      <c r="X15">
        <v>2.7397260273972601E-2</v>
      </c>
      <c r="Y15">
        <v>2004</v>
      </c>
      <c r="Z15">
        <v>0.68630136986301371</v>
      </c>
      <c r="AA15">
        <v>836</v>
      </c>
      <c r="AB15">
        <v>0.28630136986301369</v>
      </c>
      <c r="AC15">
        <v>157</v>
      </c>
      <c r="AD15">
        <v>1.7922374429223741E-2</v>
      </c>
      <c r="AE15">
        <v>5768</v>
      </c>
      <c r="AF15">
        <v>0.65844748858447488</v>
      </c>
      <c r="AG15">
        <v>2835</v>
      </c>
      <c r="AH15">
        <v>0.32363013698630139</v>
      </c>
      <c r="AI15">
        <v>111</v>
      </c>
      <c r="AJ15">
        <v>3.801369863013699E-2</v>
      </c>
      <c r="AK15">
        <v>120</v>
      </c>
      <c r="AL15">
        <v>4.1095890410958902E-2</v>
      </c>
      <c r="AM15">
        <v>2689</v>
      </c>
      <c r="AN15">
        <v>0.92089041095890412</v>
      </c>
      <c r="AO15">
        <v>118</v>
      </c>
      <c r="AP15">
        <v>1.3470319634703199E-2</v>
      </c>
      <c r="AQ15">
        <v>1076</v>
      </c>
      <c r="AR15">
        <v>0.12283105022831051</v>
      </c>
      <c r="AS15">
        <v>7566</v>
      </c>
      <c r="AT15">
        <v>0.86369863013698633</v>
      </c>
      <c r="AU15">
        <v>9</v>
      </c>
      <c r="AV15">
        <v>3.0821917808219182E-3</v>
      </c>
      <c r="AW15">
        <v>994</v>
      </c>
      <c r="AX15">
        <v>0.34041095890410961</v>
      </c>
      <c r="AY15">
        <v>7757</v>
      </c>
      <c r="AZ15">
        <v>0.88550228310502288</v>
      </c>
      <c r="BA15">
        <v>9</v>
      </c>
      <c r="BB15">
        <v>1.0273972602739729E-3</v>
      </c>
      <c r="BC15">
        <v>4264</v>
      </c>
      <c r="BD15">
        <v>0.48675799086757993</v>
      </c>
      <c r="BE15">
        <v>4487</v>
      </c>
      <c r="BF15">
        <v>0.51221461187214612</v>
      </c>
      <c r="BG15">
        <v>1407.33</v>
      </c>
      <c r="BH15">
        <v>631.76</v>
      </c>
      <c r="BI15">
        <f>BG15/IF($C15=Plan1!$G$5,Plan1!$I$5,IF($C15=Plan1!$G$6,Plan1!$I$6,IF($C15=Plan1!$G$7,Plan1!$I$7,IF($C15=Plan1!$G$8,Plan1!$I$8,IF($C15=Plan1!$G$9,Plan1!$I$9,IF($C15=Plan1!$G$10,Plan1!$I$10,IF($C15=Plan1!$G$11,Plan1!$I$11,IF($C15=Plan1!$G$12,Plan1!$I$12,""))))))))</f>
        <v>65.154166666666654</v>
      </c>
      <c r="BJ15">
        <f>BH15/IF($C15=Plan1!$G$5,Plan1!$I$5,IF($C15=Plan1!$G$6,Plan1!$I$6,IF($C15=Plan1!$G$7,Plan1!$I$7,IF($C15=Plan1!$G$8,Plan1!$I$8,IF($C15=Plan1!$G$9,Plan1!$I$9,IF($C15=Plan1!$G$10,Plan1!$I$10,IF($C15=Plan1!$G$11,Plan1!$I$11,IF($C15=Plan1!$G$12,Plan1!$I$12,""))))))))</f>
        <v>29.248148148148147</v>
      </c>
      <c r="BK15">
        <f t="shared" si="1"/>
        <v>35.906018518518508</v>
      </c>
      <c r="BL15">
        <v>1215.1300000000001</v>
      </c>
      <c r="BM15">
        <v>31.685780951654639</v>
      </c>
      <c r="BN15">
        <v>0</v>
      </c>
      <c r="BO15">
        <v>0</v>
      </c>
      <c r="BP15">
        <v>0</v>
      </c>
    </row>
    <row r="16" spans="1:94" x14ac:dyDescent="0.3">
      <c r="A16" t="s">
        <v>51</v>
      </c>
      <c r="B16" t="s">
        <v>132</v>
      </c>
      <c r="C16" t="s">
        <v>54</v>
      </c>
      <c r="D16" t="s">
        <v>171</v>
      </c>
      <c r="E16" t="s">
        <v>140</v>
      </c>
      <c r="F16" t="s">
        <v>138</v>
      </c>
      <c r="G16" t="s">
        <v>138</v>
      </c>
      <c r="H16" t="s">
        <v>216</v>
      </c>
      <c r="I16" t="s">
        <v>282</v>
      </c>
      <c r="J16">
        <v>2920</v>
      </c>
      <c r="K16">
        <v>29.92</v>
      </c>
      <c r="L16">
        <v>29.92</v>
      </c>
      <c r="M16">
        <v>21.81</v>
      </c>
      <c r="N16">
        <v>20.88</v>
      </c>
      <c r="O16">
        <v>27.74</v>
      </c>
      <c r="P16">
        <v>27.74</v>
      </c>
      <c r="Q16">
        <v>21.83</v>
      </c>
      <c r="R16">
        <v>20.72</v>
      </c>
      <c r="S16">
        <v>28.82</v>
      </c>
      <c r="T16">
        <v>28.82</v>
      </c>
      <c r="U16">
        <v>21.82</v>
      </c>
      <c r="V16">
        <v>20.8</v>
      </c>
      <c r="W16">
        <v>79</v>
      </c>
      <c r="X16">
        <v>2.7054794520547949E-2</v>
      </c>
      <c r="Y16">
        <v>1986</v>
      </c>
      <c r="Z16">
        <v>0.68013698630136987</v>
      </c>
      <c r="AA16">
        <v>855</v>
      </c>
      <c r="AB16">
        <v>0.2928082191780822</v>
      </c>
      <c r="AC16">
        <v>156</v>
      </c>
      <c r="AD16">
        <v>1.7808219178082191E-2</v>
      </c>
      <c r="AE16">
        <v>5722</v>
      </c>
      <c r="AF16">
        <v>0.6531963470319635</v>
      </c>
      <c r="AG16">
        <v>2882</v>
      </c>
      <c r="AH16">
        <v>0.32899543378995427</v>
      </c>
      <c r="AI16">
        <v>104</v>
      </c>
      <c r="AJ16">
        <v>3.5616438356164383E-2</v>
      </c>
      <c r="AK16">
        <v>116</v>
      </c>
      <c r="AL16">
        <v>3.9726027397260277E-2</v>
      </c>
      <c r="AM16">
        <v>2700</v>
      </c>
      <c r="AN16">
        <v>0.92465753424657537</v>
      </c>
      <c r="AO16">
        <v>110</v>
      </c>
      <c r="AP16">
        <v>1.2557077625570781E-2</v>
      </c>
      <c r="AQ16">
        <v>1056</v>
      </c>
      <c r="AR16">
        <v>0.1205479452054795</v>
      </c>
      <c r="AS16">
        <v>7594</v>
      </c>
      <c r="AT16">
        <v>0.86689497716894981</v>
      </c>
      <c r="AU16">
        <v>3</v>
      </c>
      <c r="AV16">
        <v>1.0273972602739729E-3</v>
      </c>
      <c r="AW16">
        <v>969</v>
      </c>
      <c r="AX16">
        <v>0.33184931506849308</v>
      </c>
      <c r="AY16">
        <v>7788</v>
      </c>
      <c r="AZ16">
        <v>0.88904109589041092</v>
      </c>
      <c r="BA16">
        <v>3</v>
      </c>
      <c r="BB16">
        <v>3.4246575342465748E-4</v>
      </c>
      <c r="BC16">
        <v>4212</v>
      </c>
      <c r="BD16">
        <v>0.4808219178082192</v>
      </c>
      <c r="BE16">
        <v>4545</v>
      </c>
      <c r="BF16">
        <v>0.51883561643835618</v>
      </c>
      <c r="BG16">
        <v>1898.12</v>
      </c>
      <c r="BH16">
        <v>628.69000000000005</v>
      </c>
      <c r="BI16">
        <f>BG16/IF($C16=Plan1!$G$5,Plan1!$I$5,IF($C16=Plan1!$G$6,Plan1!$I$6,IF($C16=Plan1!$G$7,Plan1!$I$7,IF($C16=Plan1!$G$8,Plan1!$I$8,IF($C16=Plan1!$G$9,Plan1!$I$9,IF($C16=Plan1!$G$10,Plan1!$I$10,IF($C16=Plan1!$G$11,Plan1!$I$11,IF($C16=Plan1!$G$12,Plan1!$I$12,""))))))))</f>
        <v>87.875925925925912</v>
      </c>
      <c r="BJ16">
        <f>BH16/IF($C16=Plan1!$G$5,Plan1!$I$5,IF($C16=Plan1!$G$6,Plan1!$I$6,IF($C16=Plan1!$G$7,Plan1!$I$7,IF($C16=Plan1!$G$8,Plan1!$I$8,IF($C16=Plan1!$G$9,Plan1!$I$9,IF($C16=Plan1!$G$10,Plan1!$I$10,IF($C16=Plan1!$G$11,Plan1!$I$11,IF($C16=Plan1!$G$12,Plan1!$I$12,""))))))))</f>
        <v>29.106018518518518</v>
      </c>
      <c r="BK16">
        <f t="shared" si="1"/>
        <v>58.769907407407395</v>
      </c>
      <c r="BL16">
        <v>2163.0100000000002</v>
      </c>
      <c r="BM16">
        <v>30.086005272994271</v>
      </c>
      <c r="BN16">
        <v>0</v>
      </c>
      <c r="BO16">
        <v>0</v>
      </c>
      <c r="BP16">
        <v>0</v>
      </c>
    </row>
    <row r="17" spans="1:94" x14ac:dyDescent="0.3">
      <c r="A17" t="s">
        <v>30</v>
      </c>
      <c r="B17" t="s">
        <v>132</v>
      </c>
      <c r="C17" t="s">
        <v>54</v>
      </c>
      <c r="D17" t="s">
        <v>133</v>
      </c>
      <c r="E17" t="s">
        <v>136</v>
      </c>
      <c r="F17" t="s">
        <v>139</v>
      </c>
      <c r="G17" t="s">
        <v>139</v>
      </c>
      <c r="H17" t="s">
        <v>216</v>
      </c>
      <c r="I17" t="s">
        <v>294</v>
      </c>
      <c r="J17">
        <v>2920</v>
      </c>
      <c r="K17">
        <v>24.09</v>
      </c>
      <c r="L17">
        <v>25.55</v>
      </c>
      <c r="M17">
        <v>22.91</v>
      </c>
      <c r="N17">
        <v>21.3</v>
      </c>
      <c r="O17">
        <v>26.56</v>
      </c>
      <c r="P17">
        <v>26.56</v>
      </c>
      <c r="Q17">
        <v>21.88</v>
      </c>
      <c r="R17">
        <v>20.78</v>
      </c>
      <c r="S17">
        <v>25.28</v>
      </c>
      <c r="T17">
        <v>25.63</v>
      </c>
      <c r="U17">
        <v>22.39</v>
      </c>
      <c r="V17">
        <v>21.04</v>
      </c>
      <c r="W17">
        <v>0</v>
      </c>
      <c r="X17">
        <v>0</v>
      </c>
      <c r="Y17">
        <v>1298</v>
      </c>
      <c r="Z17">
        <v>0.44452054794520551</v>
      </c>
      <c r="AA17">
        <v>1622</v>
      </c>
      <c r="AB17">
        <v>0.55547945205479454</v>
      </c>
      <c r="AC17">
        <v>4</v>
      </c>
      <c r="AD17">
        <v>4.5662100456620998E-4</v>
      </c>
      <c r="AE17">
        <v>4605</v>
      </c>
      <c r="AF17">
        <v>0.52568493150684936</v>
      </c>
      <c r="AG17">
        <v>4151</v>
      </c>
      <c r="AH17">
        <v>0.47385844748858452</v>
      </c>
      <c r="AI17">
        <v>0</v>
      </c>
      <c r="AJ17">
        <v>0</v>
      </c>
      <c r="AK17">
        <v>4</v>
      </c>
      <c r="AL17">
        <v>1.3698630136986299E-3</v>
      </c>
      <c r="AM17">
        <v>2916</v>
      </c>
      <c r="AN17">
        <v>0.99863013698630132</v>
      </c>
      <c r="AO17">
        <v>0</v>
      </c>
      <c r="AP17">
        <v>0</v>
      </c>
      <c r="AQ17">
        <v>934</v>
      </c>
      <c r="AR17">
        <v>0.10662100456621</v>
      </c>
      <c r="AS17">
        <v>7826</v>
      </c>
      <c r="AT17">
        <v>0.89337899543378996</v>
      </c>
      <c r="AU17">
        <v>0</v>
      </c>
      <c r="AV17">
        <v>0</v>
      </c>
      <c r="AW17">
        <v>436</v>
      </c>
      <c r="AX17">
        <v>0.14931506849315071</v>
      </c>
      <c r="AY17">
        <v>8324</v>
      </c>
      <c r="AZ17">
        <v>0.95022831050228307</v>
      </c>
      <c r="BA17">
        <v>0</v>
      </c>
      <c r="BB17">
        <v>0</v>
      </c>
      <c r="BC17">
        <v>3400</v>
      </c>
      <c r="BD17">
        <v>0.38812785388127852</v>
      </c>
      <c r="BE17">
        <v>5360</v>
      </c>
      <c r="BF17">
        <v>0.61187214611872143</v>
      </c>
      <c r="BG17">
        <v>1408.49</v>
      </c>
      <c r="BH17">
        <v>706.17</v>
      </c>
      <c r="BI17">
        <f>BG17/IF($C17=Plan1!$G$5,Plan1!$I$5,IF($C17=Plan1!$G$6,Plan1!$I$6,IF($C17=Plan1!$G$7,Plan1!$I$7,IF($C17=Plan1!$G$8,Plan1!$I$8,IF($C17=Plan1!$G$9,Plan1!$I$9,IF($C17=Plan1!$G$10,Plan1!$I$10,IF($C17=Plan1!$G$11,Plan1!$I$11,IF($C17=Plan1!$G$12,Plan1!$I$12,""))))))))</f>
        <v>65.207870370370372</v>
      </c>
      <c r="BJ17">
        <f>BH17/IF($C17=Plan1!$G$5,Plan1!$I$5,IF($C17=Plan1!$G$6,Plan1!$I$6,IF($C17=Plan1!$G$7,Plan1!$I$7,IF($C17=Plan1!$G$8,Plan1!$I$8,IF($C17=Plan1!$G$9,Plan1!$I$9,IF($C17=Plan1!$G$10,Plan1!$I$10,IF($C17=Plan1!$G$11,Plan1!$I$11,IF($C17=Plan1!$G$12,Plan1!$I$12,""))))))))</f>
        <v>32.693055555555553</v>
      </c>
      <c r="BK17">
        <f t="shared" si="1"/>
        <v>32.514814814814819</v>
      </c>
      <c r="BL17">
        <v>1215.1300000000001</v>
      </c>
      <c r="BM17">
        <v>31.248410024891871</v>
      </c>
      <c r="BN17">
        <v>249.97</v>
      </c>
      <c r="BO17">
        <v>24.56</v>
      </c>
      <c r="BP17">
        <v>28.05</v>
      </c>
      <c r="BQ17" t="s">
        <v>55</v>
      </c>
      <c r="BR17">
        <v>1525.5004360642181</v>
      </c>
      <c r="BS17">
        <v>864</v>
      </c>
      <c r="BT17">
        <v>214.60624999999999</v>
      </c>
      <c r="BU17">
        <v>120</v>
      </c>
      <c r="BV17">
        <v>33.23686308479131</v>
      </c>
      <c r="BW17">
        <v>29.779745260854551</v>
      </c>
      <c r="BX17">
        <v>3.457117823936759</v>
      </c>
      <c r="BY17">
        <v>379.23416949920022</v>
      </c>
      <c r="BZ17">
        <v>0</v>
      </c>
      <c r="CA17">
        <v>-85.576846519773881</v>
      </c>
      <c r="CB17">
        <v>1525.5004360642181</v>
      </c>
      <c r="CC17">
        <v>0</v>
      </c>
      <c r="CD17" t="s">
        <v>55</v>
      </c>
      <c r="CE17">
        <v>1480.2486884654099</v>
      </c>
      <c r="CF17">
        <v>864</v>
      </c>
      <c r="CG17">
        <v>214.60624999999999</v>
      </c>
      <c r="CH17">
        <v>120</v>
      </c>
      <c r="CI17">
        <v>158.2530065210066</v>
      </c>
      <c r="CJ17">
        <v>61.669538530379697</v>
      </c>
      <c r="CK17">
        <v>96.5834679906269</v>
      </c>
      <c r="CL17">
        <v>215.4994635093565</v>
      </c>
      <c r="CM17">
        <v>0</v>
      </c>
      <c r="CN17">
        <v>-92.11003156495326</v>
      </c>
      <c r="CO17">
        <v>1480.2486884654099</v>
      </c>
      <c r="CP17">
        <v>0</v>
      </c>
    </row>
    <row r="18" spans="1:94" x14ac:dyDescent="0.3">
      <c r="A18" t="s">
        <v>34</v>
      </c>
      <c r="B18" t="s">
        <v>132</v>
      </c>
      <c r="C18" t="s">
        <v>54</v>
      </c>
      <c r="D18" t="s">
        <v>133</v>
      </c>
      <c r="E18" t="s">
        <v>140</v>
      </c>
      <c r="F18" t="s">
        <v>139</v>
      </c>
      <c r="G18" t="s">
        <v>139</v>
      </c>
      <c r="H18" t="s">
        <v>216</v>
      </c>
      <c r="I18" t="s">
        <v>293</v>
      </c>
      <c r="J18">
        <v>2920</v>
      </c>
      <c r="K18">
        <v>24.09</v>
      </c>
      <c r="L18">
        <v>25.56</v>
      </c>
      <c r="M18">
        <v>22.96</v>
      </c>
      <c r="N18">
        <v>21.34</v>
      </c>
      <c r="O18">
        <v>26.7</v>
      </c>
      <c r="P18">
        <v>26.7</v>
      </c>
      <c r="Q18">
        <v>22.02</v>
      </c>
      <c r="R18">
        <v>20.86</v>
      </c>
      <c r="S18">
        <v>25.35</v>
      </c>
      <c r="T18">
        <v>25.68</v>
      </c>
      <c r="U18">
        <v>22.49</v>
      </c>
      <c r="V18">
        <v>21.1</v>
      </c>
      <c r="W18">
        <v>0</v>
      </c>
      <c r="X18">
        <v>0</v>
      </c>
      <c r="Y18">
        <v>1245</v>
      </c>
      <c r="Z18">
        <v>0.42636986301369861</v>
      </c>
      <c r="AA18">
        <v>1675</v>
      </c>
      <c r="AB18">
        <v>0.57363013698630139</v>
      </c>
      <c r="AC18">
        <v>5</v>
      </c>
      <c r="AD18">
        <v>5.7077625570776253E-4</v>
      </c>
      <c r="AE18">
        <v>4531</v>
      </c>
      <c r="AF18">
        <v>0.51723744292237439</v>
      </c>
      <c r="AG18">
        <v>4224</v>
      </c>
      <c r="AH18">
        <v>0.48219178082191783</v>
      </c>
      <c r="AI18">
        <v>0</v>
      </c>
      <c r="AJ18">
        <v>0</v>
      </c>
      <c r="AK18">
        <v>3</v>
      </c>
      <c r="AL18">
        <v>1.0273972602739729E-3</v>
      </c>
      <c r="AM18">
        <v>2917</v>
      </c>
      <c r="AN18">
        <v>0.99897260273972599</v>
      </c>
      <c r="AO18">
        <v>0</v>
      </c>
      <c r="AP18">
        <v>0</v>
      </c>
      <c r="AQ18">
        <v>918</v>
      </c>
      <c r="AR18">
        <v>0.10479452054794521</v>
      </c>
      <c r="AS18">
        <v>7842</v>
      </c>
      <c r="AT18">
        <v>0.89520547945205475</v>
      </c>
      <c r="AU18">
        <v>0</v>
      </c>
      <c r="AV18">
        <v>0</v>
      </c>
      <c r="AW18">
        <v>395</v>
      </c>
      <c r="AX18">
        <v>0.13527397260273971</v>
      </c>
      <c r="AY18">
        <v>8365</v>
      </c>
      <c r="AZ18">
        <v>0.95490867579908678</v>
      </c>
      <c r="BA18">
        <v>0</v>
      </c>
      <c r="BB18">
        <v>0</v>
      </c>
      <c r="BC18">
        <v>3308</v>
      </c>
      <c r="BD18">
        <v>0.37762557077625569</v>
      </c>
      <c r="BE18">
        <v>5452</v>
      </c>
      <c r="BF18">
        <v>0.62237442922374431</v>
      </c>
      <c r="BG18">
        <v>1893.86</v>
      </c>
      <c r="BH18">
        <v>704.01</v>
      </c>
      <c r="BI18">
        <f>BG18/IF($C18=Plan1!$G$5,Plan1!$I$5,IF($C18=Plan1!$G$6,Plan1!$I$6,IF($C18=Plan1!$G$7,Plan1!$I$7,IF($C18=Plan1!$G$8,Plan1!$I$8,IF($C18=Plan1!$G$9,Plan1!$I$9,IF($C18=Plan1!$G$10,Plan1!$I$10,IF($C18=Plan1!$G$11,Plan1!$I$11,IF($C18=Plan1!$G$12,Plan1!$I$12,""))))))))</f>
        <v>87.67870370370369</v>
      </c>
      <c r="BJ18">
        <f>BH18/IF($C18=Plan1!$G$5,Plan1!$I$5,IF($C18=Plan1!$G$6,Plan1!$I$6,IF($C18=Plan1!$G$7,Plan1!$I$7,IF($C18=Plan1!$G$8,Plan1!$I$8,IF($C18=Plan1!$G$9,Plan1!$I$9,IF($C18=Plan1!$G$10,Plan1!$I$10,IF($C18=Plan1!$G$11,Plan1!$I$11,IF($C18=Plan1!$G$12,Plan1!$I$12,""))))))))</f>
        <v>32.593055555555551</v>
      </c>
      <c r="BK18">
        <f t="shared" si="1"/>
        <v>55.085648148148138</v>
      </c>
      <c r="BL18">
        <v>2163.0100000000002</v>
      </c>
      <c r="BM18">
        <v>29.638914426510471</v>
      </c>
      <c r="BN18">
        <v>266.48</v>
      </c>
      <c r="BO18">
        <v>22.12</v>
      </c>
      <c r="BP18">
        <v>29.66</v>
      </c>
      <c r="BQ18" t="s">
        <v>55</v>
      </c>
      <c r="BR18">
        <v>1576.7362443062859</v>
      </c>
      <c r="BS18">
        <v>864</v>
      </c>
      <c r="BT18">
        <v>214.60624999999999</v>
      </c>
      <c r="BU18">
        <v>120</v>
      </c>
      <c r="BV18">
        <v>36.684343399314358</v>
      </c>
      <c r="BW18">
        <v>53.488897988609011</v>
      </c>
      <c r="BX18">
        <v>-16.80455458929465</v>
      </c>
      <c r="BY18">
        <v>425.51599340645339</v>
      </c>
      <c r="BZ18">
        <v>0</v>
      </c>
      <c r="CA18">
        <v>-84.070342499481967</v>
      </c>
      <c r="CB18">
        <v>1576.7362443062859</v>
      </c>
      <c r="CC18">
        <v>0</v>
      </c>
      <c r="CD18" t="s">
        <v>55</v>
      </c>
      <c r="CE18">
        <v>1529.146321301741</v>
      </c>
      <c r="CF18">
        <v>864</v>
      </c>
      <c r="CG18">
        <v>214.60624999999999</v>
      </c>
      <c r="CH18">
        <v>120</v>
      </c>
      <c r="CI18">
        <v>173.26084031993631</v>
      </c>
      <c r="CJ18">
        <v>110.2246989426727</v>
      </c>
      <c r="CK18">
        <v>63.036141377263618</v>
      </c>
      <c r="CL18">
        <v>246.41668694810679</v>
      </c>
      <c r="CM18">
        <v>0</v>
      </c>
      <c r="CN18">
        <v>-89.137455966302014</v>
      </c>
      <c r="CO18">
        <v>1529.146321301741</v>
      </c>
      <c r="CP18">
        <v>0</v>
      </c>
    </row>
    <row r="19" spans="1:94" x14ac:dyDescent="0.3">
      <c r="A19" t="s">
        <v>146</v>
      </c>
      <c r="B19" t="s">
        <v>132</v>
      </c>
      <c r="C19" t="s">
        <v>54</v>
      </c>
      <c r="D19" t="s">
        <v>142</v>
      </c>
      <c r="E19" t="s">
        <v>136</v>
      </c>
      <c r="F19" t="s">
        <v>139</v>
      </c>
      <c r="G19" t="s">
        <v>139</v>
      </c>
      <c r="H19" t="s">
        <v>216</v>
      </c>
      <c r="I19" t="s">
        <v>428</v>
      </c>
      <c r="J19">
        <v>5110</v>
      </c>
      <c r="K19">
        <v>24</v>
      </c>
      <c r="L19">
        <v>25.03</v>
      </c>
      <c r="M19">
        <v>22.52</v>
      </c>
      <c r="N19">
        <v>21.7</v>
      </c>
      <c r="O19">
        <v>26.57</v>
      </c>
      <c r="P19">
        <v>26.57</v>
      </c>
      <c r="Q19">
        <v>21.49</v>
      </c>
      <c r="R19">
        <v>20.95</v>
      </c>
      <c r="S19">
        <v>25.28</v>
      </c>
      <c r="T19">
        <v>25.28</v>
      </c>
      <c r="U19">
        <v>22.01</v>
      </c>
      <c r="V19">
        <v>21.33</v>
      </c>
      <c r="W19">
        <v>0</v>
      </c>
      <c r="X19">
        <v>0</v>
      </c>
      <c r="Y19">
        <v>2708</v>
      </c>
      <c r="Z19">
        <v>0.52994129158512715</v>
      </c>
      <c r="AA19">
        <v>2402</v>
      </c>
      <c r="AB19">
        <v>0.47005870841487279</v>
      </c>
      <c r="AC19">
        <v>5</v>
      </c>
      <c r="AD19">
        <v>5.7077625570776253E-4</v>
      </c>
      <c r="AE19">
        <v>4074</v>
      </c>
      <c r="AF19">
        <v>0.46506849315068488</v>
      </c>
      <c r="AG19">
        <v>4681</v>
      </c>
      <c r="AH19">
        <v>0.53436073059360734</v>
      </c>
      <c r="AI19">
        <v>0</v>
      </c>
      <c r="AJ19">
        <v>0</v>
      </c>
      <c r="AK19">
        <v>24</v>
      </c>
      <c r="AL19">
        <v>4.6966731898238747E-3</v>
      </c>
      <c r="AM19">
        <v>5086</v>
      </c>
      <c r="AN19">
        <v>0.99530332681017608</v>
      </c>
      <c r="AO19">
        <v>0</v>
      </c>
      <c r="AP19">
        <v>0</v>
      </c>
      <c r="AQ19">
        <v>556</v>
      </c>
      <c r="AR19">
        <v>6.347031963470319E-2</v>
      </c>
      <c r="AS19">
        <v>8204</v>
      </c>
      <c r="AT19">
        <v>0.93652968036529682</v>
      </c>
      <c r="AU19">
        <v>0</v>
      </c>
      <c r="AV19">
        <v>0</v>
      </c>
      <c r="AW19">
        <v>1168</v>
      </c>
      <c r="AX19">
        <v>0.22857142857142859</v>
      </c>
      <c r="AY19">
        <v>7592</v>
      </c>
      <c r="AZ19">
        <v>0.8666666666666667</v>
      </c>
      <c r="BA19">
        <v>0</v>
      </c>
      <c r="BB19">
        <v>0</v>
      </c>
      <c r="BC19">
        <v>2989</v>
      </c>
      <c r="BD19">
        <v>0.34121004566210039</v>
      </c>
      <c r="BE19">
        <v>5771</v>
      </c>
      <c r="BF19">
        <v>0.65878995433789955</v>
      </c>
      <c r="BG19">
        <v>1349.24</v>
      </c>
      <c r="BH19">
        <v>722.72</v>
      </c>
      <c r="BI19">
        <f>BG19/IF($C19=Plan1!$G$5,Plan1!$I$5,IF($C19=Plan1!$G$6,Plan1!$I$6,IF($C19=Plan1!$G$7,Plan1!$I$7,IF($C19=Plan1!$G$8,Plan1!$I$8,IF($C19=Plan1!$G$9,Plan1!$I$9,IF($C19=Plan1!$G$10,Plan1!$I$10,IF($C19=Plan1!$G$11,Plan1!$I$11,IF($C19=Plan1!$G$12,Plan1!$I$12,""))))))))</f>
        <v>62.464814814814808</v>
      </c>
      <c r="BJ19">
        <f>BH19/IF($C19=Plan1!$G$5,Plan1!$I$5,IF($C19=Plan1!$G$6,Plan1!$I$6,IF($C19=Plan1!$G$7,Plan1!$I$7,IF($C19=Plan1!$G$8,Plan1!$I$8,IF($C19=Plan1!$G$9,Plan1!$I$9,IF($C19=Plan1!$G$10,Plan1!$I$10,IF($C19=Plan1!$G$11,Plan1!$I$11,IF($C19=Plan1!$G$12,Plan1!$I$12,""))))))))</f>
        <v>33.459259259259255</v>
      </c>
      <c r="BK19">
        <f t="shared" si="1"/>
        <v>29.005555555555553</v>
      </c>
      <c r="BL19">
        <v>1215.1300000000001</v>
      </c>
      <c r="BM19">
        <v>31.251292445504941</v>
      </c>
      <c r="BN19">
        <v>334.15</v>
      </c>
      <c r="BO19">
        <v>90.34</v>
      </c>
      <c r="BP19">
        <v>42.01</v>
      </c>
      <c r="BQ19" t="s">
        <v>55</v>
      </c>
      <c r="BR19">
        <v>1495.7367532955179</v>
      </c>
      <c r="BS19">
        <v>864</v>
      </c>
      <c r="BT19">
        <v>214.60624999999999</v>
      </c>
      <c r="BU19">
        <v>120</v>
      </c>
      <c r="BV19">
        <v>33.985993849601307</v>
      </c>
      <c r="BW19">
        <v>29.779745260854551</v>
      </c>
      <c r="BX19">
        <v>4.2062485887467638</v>
      </c>
      <c r="BY19">
        <v>348.37320769669088</v>
      </c>
      <c r="BZ19">
        <v>0</v>
      </c>
      <c r="CA19">
        <v>-85.228698250773959</v>
      </c>
      <c r="CB19">
        <v>1495.7367532955179</v>
      </c>
      <c r="CC19">
        <v>0</v>
      </c>
      <c r="CD19" t="s">
        <v>55</v>
      </c>
      <c r="CE19">
        <v>1468.1882126384851</v>
      </c>
      <c r="CF19">
        <v>864</v>
      </c>
      <c r="CG19">
        <v>214.60624999999999</v>
      </c>
      <c r="CH19">
        <v>120</v>
      </c>
      <c r="CI19">
        <v>158.51628653811409</v>
      </c>
      <c r="CJ19">
        <v>61.669538530379697</v>
      </c>
      <c r="CK19">
        <v>96.846748007734419</v>
      </c>
      <c r="CL19">
        <v>205.09946462182879</v>
      </c>
      <c r="CM19">
        <v>0</v>
      </c>
      <c r="CN19">
        <v>-94.033788521458064</v>
      </c>
      <c r="CO19">
        <v>1468.1882126384851</v>
      </c>
      <c r="CP19">
        <v>0</v>
      </c>
    </row>
    <row r="20" spans="1:94" x14ac:dyDescent="0.3">
      <c r="A20" t="s">
        <v>150</v>
      </c>
      <c r="B20" t="s">
        <v>132</v>
      </c>
      <c r="C20" t="s">
        <v>54</v>
      </c>
      <c r="D20" t="s">
        <v>142</v>
      </c>
      <c r="E20" t="s">
        <v>140</v>
      </c>
      <c r="F20" t="s">
        <v>139</v>
      </c>
      <c r="G20" t="s">
        <v>139</v>
      </c>
      <c r="H20" t="s">
        <v>216</v>
      </c>
      <c r="I20" t="s">
        <v>429</v>
      </c>
      <c r="J20">
        <v>5110</v>
      </c>
      <c r="K20">
        <v>24</v>
      </c>
      <c r="L20">
        <v>25.07</v>
      </c>
      <c r="M20">
        <v>22.57</v>
      </c>
      <c r="N20">
        <v>21.74</v>
      </c>
      <c r="O20">
        <v>26.71</v>
      </c>
      <c r="P20">
        <v>26.71</v>
      </c>
      <c r="Q20">
        <v>21.61</v>
      </c>
      <c r="R20">
        <v>21.03</v>
      </c>
      <c r="S20">
        <v>25.35</v>
      </c>
      <c r="T20">
        <v>25.35</v>
      </c>
      <c r="U20">
        <v>22.09</v>
      </c>
      <c r="V20">
        <v>21.39</v>
      </c>
      <c r="W20">
        <v>0</v>
      </c>
      <c r="X20">
        <v>0</v>
      </c>
      <c r="Y20">
        <v>2638</v>
      </c>
      <c r="Z20">
        <v>0.5162426614481409</v>
      </c>
      <c r="AA20">
        <v>2472</v>
      </c>
      <c r="AB20">
        <v>0.4837573385518591</v>
      </c>
      <c r="AC20">
        <v>6</v>
      </c>
      <c r="AD20">
        <v>6.8493150684931507E-4</v>
      </c>
      <c r="AE20">
        <v>3989</v>
      </c>
      <c r="AF20">
        <v>0.45536529680365301</v>
      </c>
      <c r="AG20">
        <v>4765</v>
      </c>
      <c r="AH20">
        <v>0.54394977168949776</v>
      </c>
      <c r="AI20">
        <v>0</v>
      </c>
      <c r="AJ20">
        <v>0</v>
      </c>
      <c r="AK20">
        <v>24</v>
      </c>
      <c r="AL20">
        <v>4.6966731898238747E-3</v>
      </c>
      <c r="AM20">
        <v>5086</v>
      </c>
      <c r="AN20">
        <v>0.99530332681017608</v>
      </c>
      <c r="AO20">
        <v>0</v>
      </c>
      <c r="AP20">
        <v>0</v>
      </c>
      <c r="AQ20">
        <v>551</v>
      </c>
      <c r="AR20">
        <v>6.2899543378995434E-2</v>
      </c>
      <c r="AS20">
        <v>8209</v>
      </c>
      <c r="AT20">
        <v>0.93710045662100461</v>
      </c>
      <c r="AU20">
        <v>0</v>
      </c>
      <c r="AV20">
        <v>0</v>
      </c>
      <c r="AW20">
        <v>1110</v>
      </c>
      <c r="AX20">
        <v>0.2172211350293542</v>
      </c>
      <c r="AY20">
        <v>7650</v>
      </c>
      <c r="AZ20">
        <v>0.87328767123287676</v>
      </c>
      <c r="BA20">
        <v>0</v>
      </c>
      <c r="BB20">
        <v>0</v>
      </c>
      <c r="BC20">
        <v>2910</v>
      </c>
      <c r="BD20">
        <v>0.3321917808219178</v>
      </c>
      <c r="BE20">
        <v>5850</v>
      </c>
      <c r="BF20">
        <v>0.6678082191780822</v>
      </c>
      <c r="BG20">
        <v>1832.13</v>
      </c>
      <c r="BH20">
        <v>717.1</v>
      </c>
      <c r="BI20">
        <f>BG20/IF($C20=Plan1!$G$5,Plan1!$I$5,IF($C20=Plan1!$G$6,Plan1!$I$6,IF($C20=Plan1!$G$7,Plan1!$I$7,IF($C20=Plan1!$G$8,Plan1!$I$8,IF($C20=Plan1!$G$9,Plan1!$I$9,IF($C20=Plan1!$G$10,Plan1!$I$10,IF($C20=Plan1!$G$11,Plan1!$I$11,IF($C20=Plan1!$G$12,Plan1!$I$12,""))))))))</f>
        <v>84.820833333333326</v>
      </c>
      <c r="BJ20">
        <f>BH20/IF($C20=Plan1!$G$5,Plan1!$I$5,IF($C20=Plan1!$G$6,Plan1!$I$6,IF($C20=Plan1!$G$7,Plan1!$I$7,IF($C20=Plan1!$G$8,Plan1!$I$8,IF($C20=Plan1!$G$9,Plan1!$I$9,IF($C20=Plan1!$G$10,Plan1!$I$10,IF($C20=Plan1!$G$11,Plan1!$I$11,IF($C20=Plan1!$G$12,Plan1!$I$12,""))))))))</f>
        <v>33.199074074074076</v>
      </c>
      <c r="BK20">
        <f t="shared" si="1"/>
        <v>51.62175925925925</v>
      </c>
      <c r="BL20">
        <v>2163.0100000000002</v>
      </c>
      <c r="BM20">
        <v>29.641404199121741</v>
      </c>
      <c r="BN20">
        <v>355.07</v>
      </c>
      <c r="BO20">
        <v>86.88</v>
      </c>
      <c r="BP20">
        <v>43.97</v>
      </c>
      <c r="BQ20" t="s">
        <v>55</v>
      </c>
      <c r="BR20">
        <v>1544.428556140045</v>
      </c>
      <c r="BS20">
        <v>864</v>
      </c>
      <c r="BT20">
        <v>214.60624999999999</v>
      </c>
      <c r="BU20">
        <v>120</v>
      </c>
      <c r="BV20">
        <v>37.447181100169168</v>
      </c>
      <c r="BW20">
        <v>53.488897988609011</v>
      </c>
      <c r="BX20">
        <v>-16.04171688843984</v>
      </c>
      <c r="BY20">
        <v>392.37337762197927</v>
      </c>
      <c r="BZ20">
        <v>0</v>
      </c>
      <c r="CA20">
        <v>-83.99825258210376</v>
      </c>
      <c r="CB20">
        <v>1544.428556140045</v>
      </c>
      <c r="CC20">
        <v>0</v>
      </c>
      <c r="CD20" t="s">
        <v>55</v>
      </c>
      <c r="CE20">
        <v>1518.5105059967259</v>
      </c>
      <c r="CF20">
        <v>864</v>
      </c>
      <c r="CG20">
        <v>214.60624999999999</v>
      </c>
      <c r="CH20">
        <v>120</v>
      </c>
      <c r="CI20">
        <v>173.54198505481969</v>
      </c>
      <c r="CJ20">
        <v>110.2246989426727</v>
      </c>
      <c r="CK20">
        <v>63.317286112147002</v>
      </c>
      <c r="CL20">
        <v>235.34177636111991</v>
      </c>
      <c r="CM20">
        <v>0</v>
      </c>
      <c r="CN20">
        <v>-88.979505419213865</v>
      </c>
      <c r="CO20">
        <v>1518.5105059967259</v>
      </c>
      <c r="CP20">
        <v>0</v>
      </c>
    </row>
    <row r="21" spans="1:94" x14ac:dyDescent="0.3">
      <c r="A21" t="s">
        <v>48</v>
      </c>
      <c r="B21" t="s">
        <v>132</v>
      </c>
      <c r="C21" t="s">
        <v>54</v>
      </c>
      <c r="D21" t="s">
        <v>171</v>
      </c>
      <c r="E21" t="s">
        <v>136</v>
      </c>
      <c r="F21" t="s">
        <v>139</v>
      </c>
      <c r="G21" t="s">
        <v>139</v>
      </c>
      <c r="H21" t="s">
        <v>216</v>
      </c>
      <c r="I21" t="s">
        <v>285</v>
      </c>
      <c r="J21">
        <v>2920</v>
      </c>
      <c r="K21">
        <v>30.82</v>
      </c>
      <c r="L21">
        <v>30.82</v>
      </c>
      <c r="M21">
        <v>21.83</v>
      </c>
      <c r="N21">
        <v>20.87</v>
      </c>
      <c r="O21">
        <v>28.04</v>
      </c>
      <c r="P21">
        <v>28.04</v>
      </c>
      <c r="Q21">
        <v>21.71</v>
      </c>
      <c r="R21">
        <v>20.65</v>
      </c>
      <c r="S21">
        <v>29.31</v>
      </c>
      <c r="T21">
        <v>29.31</v>
      </c>
      <c r="U21">
        <v>21.77</v>
      </c>
      <c r="V21">
        <v>20.76</v>
      </c>
      <c r="W21">
        <v>76</v>
      </c>
      <c r="X21">
        <v>2.602739726027397E-2</v>
      </c>
      <c r="Y21">
        <v>2014</v>
      </c>
      <c r="Z21">
        <v>0.6897260273972603</v>
      </c>
      <c r="AA21">
        <v>830</v>
      </c>
      <c r="AB21">
        <v>0.28424657534246578</v>
      </c>
      <c r="AC21">
        <v>149</v>
      </c>
      <c r="AD21">
        <v>1.7009132420091319E-2</v>
      </c>
      <c r="AE21">
        <v>5785</v>
      </c>
      <c r="AF21">
        <v>0.66038812785388123</v>
      </c>
      <c r="AG21">
        <v>2826</v>
      </c>
      <c r="AH21">
        <v>0.32260273972602738</v>
      </c>
      <c r="AI21">
        <v>104</v>
      </c>
      <c r="AJ21">
        <v>3.5616438356164383E-2</v>
      </c>
      <c r="AK21">
        <v>124</v>
      </c>
      <c r="AL21">
        <v>4.2465753424657533E-2</v>
      </c>
      <c r="AM21">
        <v>2692</v>
      </c>
      <c r="AN21">
        <v>0.92191780821917813</v>
      </c>
      <c r="AO21">
        <v>111</v>
      </c>
      <c r="AP21">
        <v>1.267123287671233E-2</v>
      </c>
      <c r="AQ21">
        <v>1082</v>
      </c>
      <c r="AR21">
        <v>0.1235159817351598</v>
      </c>
      <c r="AS21">
        <v>7567</v>
      </c>
      <c r="AT21">
        <v>0.86381278538812789</v>
      </c>
      <c r="AU21">
        <v>8</v>
      </c>
      <c r="AV21">
        <v>2.7397260273972599E-3</v>
      </c>
      <c r="AW21">
        <v>1003</v>
      </c>
      <c r="AX21">
        <v>0.34349315068493153</v>
      </c>
      <c r="AY21">
        <v>7749</v>
      </c>
      <c r="AZ21">
        <v>0.88458904109589043</v>
      </c>
      <c r="BA21">
        <v>8</v>
      </c>
      <c r="BB21">
        <v>9.1324200913242006E-4</v>
      </c>
      <c r="BC21">
        <v>4284</v>
      </c>
      <c r="BD21">
        <v>0.48904109589041089</v>
      </c>
      <c r="BE21">
        <v>4468</v>
      </c>
      <c r="BF21">
        <v>0.51004566210045665</v>
      </c>
      <c r="BG21">
        <v>1409.57</v>
      </c>
      <c r="BH21">
        <v>629.71</v>
      </c>
      <c r="BI21">
        <f>BG21/IF($C21=Plan1!$G$5,Plan1!$I$5,IF($C21=Plan1!$G$6,Plan1!$I$6,IF($C21=Plan1!$G$7,Plan1!$I$7,IF($C21=Plan1!$G$8,Plan1!$I$8,IF($C21=Plan1!$G$9,Plan1!$I$9,IF($C21=Plan1!$G$10,Plan1!$I$10,IF($C21=Plan1!$G$11,Plan1!$I$11,IF($C21=Plan1!$G$12,Plan1!$I$12,""))))))))</f>
        <v>65.25787037037037</v>
      </c>
      <c r="BJ21">
        <f>BH21/IF($C21=Plan1!$G$5,Plan1!$I$5,IF($C21=Plan1!$G$6,Plan1!$I$6,IF($C21=Plan1!$G$7,Plan1!$I$7,IF($C21=Plan1!$G$8,Plan1!$I$8,IF($C21=Plan1!$G$9,Plan1!$I$9,IF($C21=Plan1!$G$10,Plan1!$I$10,IF($C21=Plan1!$G$11,Plan1!$I$11,IF($C21=Plan1!$G$12,Plan1!$I$12,""))))))))</f>
        <v>29.153240740740742</v>
      </c>
      <c r="BK21">
        <f t="shared" si="1"/>
        <v>36.104629629629628</v>
      </c>
      <c r="BL21">
        <v>1215.1300000000001</v>
      </c>
      <c r="BM21">
        <v>31.672042009958279</v>
      </c>
      <c r="BN21">
        <v>0</v>
      </c>
      <c r="BO21">
        <v>0</v>
      </c>
      <c r="BP21">
        <v>0</v>
      </c>
    </row>
    <row r="22" spans="1:94" x14ac:dyDescent="0.3">
      <c r="A22" t="s">
        <v>52</v>
      </c>
      <c r="B22" t="s">
        <v>132</v>
      </c>
      <c r="C22" t="s">
        <v>54</v>
      </c>
      <c r="D22" t="s">
        <v>171</v>
      </c>
      <c r="E22" t="s">
        <v>140</v>
      </c>
      <c r="F22" t="s">
        <v>139</v>
      </c>
      <c r="G22" t="s">
        <v>139</v>
      </c>
      <c r="H22" t="s">
        <v>216</v>
      </c>
      <c r="I22" t="s">
        <v>284</v>
      </c>
      <c r="J22">
        <v>2920</v>
      </c>
      <c r="K22">
        <v>29.86</v>
      </c>
      <c r="L22">
        <v>29.86</v>
      </c>
      <c r="M22">
        <v>21.77</v>
      </c>
      <c r="N22">
        <v>20.86</v>
      </c>
      <c r="O22">
        <v>27.72</v>
      </c>
      <c r="P22">
        <v>27.72</v>
      </c>
      <c r="Q22">
        <v>21.81</v>
      </c>
      <c r="R22">
        <v>20.71</v>
      </c>
      <c r="S22">
        <v>28.78</v>
      </c>
      <c r="T22">
        <v>28.78</v>
      </c>
      <c r="U22">
        <v>21.79</v>
      </c>
      <c r="V22">
        <v>20.79</v>
      </c>
      <c r="W22">
        <v>77</v>
      </c>
      <c r="X22">
        <v>2.6369863013698629E-2</v>
      </c>
      <c r="Y22">
        <v>1997</v>
      </c>
      <c r="Z22">
        <v>0.68390410958904113</v>
      </c>
      <c r="AA22">
        <v>846</v>
      </c>
      <c r="AB22">
        <v>0.28972602739726028</v>
      </c>
      <c r="AC22">
        <v>152</v>
      </c>
      <c r="AD22">
        <v>1.7351598173515979E-2</v>
      </c>
      <c r="AE22">
        <v>5744</v>
      </c>
      <c r="AF22">
        <v>0.65570776255707763</v>
      </c>
      <c r="AG22">
        <v>2864</v>
      </c>
      <c r="AH22">
        <v>0.32694063926940642</v>
      </c>
      <c r="AI22">
        <v>101</v>
      </c>
      <c r="AJ22">
        <v>3.4589041095890408E-2</v>
      </c>
      <c r="AK22">
        <v>119</v>
      </c>
      <c r="AL22">
        <v>4.0753424657534253E-2</v>
      </c>
      <c r="AM22">
        <v>2700</v>
      </c>
      <c r="AN22">
        <v>0.92465753424657537</v>
      </c>
      <c r="AO22">
        <v>107</v>
      </c>
      <c r="AP22">
        <v>1.2214611872146119E-2</v>
      </c>
      <c r="AQ22">
        <v>1064</v>
      </c>
      <c r="AR22">
        <v>0.1214611872146119</v>
      </c>
      <c r="AS22">
        <v>7589</v>
      </c>
      <c r="AT22">
        <v>0.86632420091324203</v>
      </c>
      <c r="AU22">
        <v>3</v>
      </c>
      <c r="AV22">
        <v>1.0273972602739729E-3</v>
      </c>
      <c r="AW22">
        <v>979</v>
      </c>
      <c r="AX22">
        <v>0.33527397260273972</v>
      </c>
      <c r="AY22">
        <v>7778</v>
      </c>
      <c r="AZ22">
        <v>0.88789954337899546</v>
      </c>
      <c r="BA22">
        <v>3</v>
      </c>
      <c r="BB22">
        <v>3.4246575342465748E-4</v>
      </c>
      <c r="BC22">
        <v>4239</v>
      </c>
      <c r="BD22">
        <v>0.48390410958904112</v>
      </c>
      <c r="BE22">
        <v>4518</v>
      </c>
      <c r="BF22">
        <v>0.51575342465753427</v>
      </c>
      <c r="BG22">
        <v>1901.24</v>
      </c>
      <c r="BH22">
        <v>625.95000000000005</v>
      </c>
      <c r="BI22">
        <f>BG22/IF($C22=Plan1!$G$5,Plan1!$I$5,IF($C22=Plan1!$G$6,Plan1!$I$6,IF($C22=Plan1!$G$7,Plan1!$I$7,IF($C22=Plan1!$G$8,Plan1!$I$8,IF($C22=Plan1!$G$9,Plan1!$I$9,IF($C22=Plan1!$G$10,Plan1!$I$10,IF($C22=Plan1!$G$11,Plan1!$I$11,IF($C22=Plan1!$G$12,Plan1!$I$12,""))))))))</f>
        <v>88.020370370370358</v>
      </c>
      <c r="BJ22">
        <f>BH22/IF($C22=Plan1!$G$5,Plan1!$I$5,IF($C22=Plan1!$G$6,Plan1!$I$6,IF($C22=Plan1!$G$7,Plan1!$I$7,IF($C22=Plan1!$G$8,Plan1!$I$8,IF($C22=Plan1!$G$9,Plan1!$I$9,IF($C22=Plan1!$G$10,Plan1!$I$10,IF($C22=Plan1!$G$11,Plan1!$I$11,IF($C22=Plan1!$G$12,Plan1!$I$12,""))))))))</f>
        <v>28.979166666666668</v>
      </c>
      <c r="BK22">
        <f t="shared" si="1"/>
        <v>59.041203703703687</v>
      </c>
      <c r="BL22">
        <v>2163.0100000000002</v>
      </c>
      <c r="BM22">
        <v>30.080319658305051</v>
      </c>
      <c r="BN22">
        <v>0</v>
      </c>
      <c r="BO22">
        <v>0</v>
      </c>
      <c r="BP22">
        <v>0</v>
      </c>
    </row>
    <row r="23" spans="1:94" x14ac:dyDescent="0.3">
      <c r="A23" t="s">
        <v>260</v>
      </c>
      <c r="B23" t="s">
        <v>132</v>
      </c>
      <c r="C23" t="s">
        <v>54</v>
      </c>
      <c r="D23" t="s">
        <v>133</v>
      </c>
      <c r="E23" t="s">
        <v>136</v>
      </c>
      <c r="F23" t="s">
        <v>217</v>
      </c>
      <c r="G23" t="s">
        <v>217</v>
      </c>
      <c r="H23" t="s">
        <v>216</v>
      </c>
      <c r="I23" t="s">
        <v>296</v>
      </c>
      <c r="J23">
        <v>2920</v>
      </c>
      <c r="K23">
        <v>24.09</v>
      </c>
      <c r="L23">
        <v>25.58</v>
      </c>
      <c r="M23">
        <v>22.91</v>
      </c>
      <c r="N23">
        <v>21.3</v>
      </c>
      <c r="O23">
        <v>26.57</v>
      </c>
      <c r="P23">
        <v>26.57</v>
      </c>
      <c r="Q23">
        <v>21.88</v>
      </c>
      <c r="R23">
        <v>20.78</v>
      </c>
      <c r="S23">
        <v>25.28</v>
      </c>
      <c r="T23">
        <v>25.65</v>
      </c>
      <c r="U23">
        <v>22.4</v>
      </c>
      <c r="V23">
        <v>21.04</v>
      </c>
      <c r="W23">
        <v>0</v>
      </c>
      <c r="X23">
        <v>0</v>
      </c>
      <c r="Y23">
        <v>1301</v>
      </c>
      <c r="Z23">
        <v>0.44554794520547952</v>
      </c>
      <c r="AA23">
        <v>1619</v>
      </c>
      <c r="AB23">
        <v>0.55445205479452053</v>
      </c>
      <c r="AC23">
        <v>4</v>
      </c>
      <c r="AD23">
        <v>4.5662100456620998E-4</v>
      </c>
      <c r="AE23">
        <v>4611</v>
      </c>
      <c r="AF23">
        <v>0.52636986301369859</v>
      </c>
      <c r="AG23">
        <v>4145</v>
      </c>
      <c r="AH23">
        <v>0.47317351598173518</v>
      </c>
      <c r="AI23">
        <v>0</v>
      </c>
      <c r="AJ23">
        <v>0</v>
      </c>
      <c r="AK23">
        <v>4</v>
      </c>
      <c r="AL23">
        <v>1.3698630136986299E-3</v>
      </c>
      <c r="AM23">
        <v>2916</v>
      </c>
      <c r="AN23">
        <v>0.99863013698630132</v>
      </c>
      <c r="AO23">
        <v>0</v>
      </c>
      <c r="AP23">
        <v>0</v>
      </c>
      <c r="AQ23">
        <v>936</v>
      </c>
      <c r="AR23">
        <v>0.1068493150684932</v>
      </c>
      <c r="AS23">
        <v>7824</v>
      </c>
      <c r="AT23">
        <v>0.89315068493150684</v>
      </c>
      <c r="AU23">
        <v>0</v>
      </c>
      <c r="AV23">
        <v>0</v>
      </c>
      <c r="AW23">
        <v>432</v>
      </c>
      <c r="AX23">
        <v>0.14794520547945211</v>
      </c>
      <c r="AY23">
        <v>8328</v>
      </c>
      <c r="AZ23">
        <v>0.9506849315068493</v>
      </c>
      <c r="BA23">
        <v>0</v>
      </c>
      <c r="BB23">
        <v>0</v>
      </c>
      <c r="BC23">
        <v>3396</v>
      </c>
      <c r="BD23">
        <v>0.38767123287671229</v>
      </c>
      <c r="BE23">
        <v>5364</v>
      </c>
      <c r="BF23">
        <v>0.61232876712328765</v>
      </c>
      <c r="BG23">
        <v>1408.15</v>
      </c>
      <c r="BH23">
        <v>706.13</v>
      </c>
      <c r="BI23">
        <f>BG23/IF($C23=Plan1!$G$5,Plan1!$I$5,IF($C23=Plan1!$G$6,Plan1!$I$6,IF($C23=Plan1!$G$7,Plan1!$I$7,IF($C23=Plan1!$G$8,Plan1!$I$8,IF($C23=Plan1!$G$9,Plan1!$I$9,IF($C23=Plan1!$G$10,Plan1!$I$10,IF($C23=Plan1!$G$11,Plan1!$I$11,IF($C23=Plan1!$G$12,Plan1!$I$12,""))))))))</f>
        <v>65.192129629629633</v>
      </c>
      <c r="BJ23">
        <f>BH23/IF($C23=Plan1!$G$5,Plan1!$I$5,IF($C23=Plan1!$G$6,Plan1!$I$6,IF($C23=Plan1!$G$7,Plan1!$I$7,IF($C23=Plan1!$G$8,Plan1!$I$8,IF($C23=Plan1!$G$9,Plan1!$I$9,IF($C23=Plan1!$G$10,Plan1!$I$10,IF($C23=Plan1!$G$11,Plan1!$I$11,IF($C23=Plan1!$G$12,Plan1!$I$12,""))))))))</f>
        <v>32.6912037037037</v>
      </c>
      <c r="BK23">
        <f t="shared" si="1"/>
        <v>32.500925925925934</v>
      </c>
      <c r="BL23">
        <v>1215.1300000000001</v>
      </c>
      <c r="BM23">
        <v>31.248984674827089</v>
      </c>
      <c r="BN23">
        <v>250.48</v>
      </c>
      <c r="BO23">
        <v>24.47</v>
      </c>
      <c r="BP23">
        <v>28.1</v>
      </c>
      <c r="BQ23" t="s">
        <v>55</v>
      </c>
      <c r="BR23">
        <v>1527.475194694729</v>
      </c>
      <c r="BS23">
        <v>864</v>
      </c>
      <c r="BT23">
        <v>214.60624999999999</v>
      </c>
      <c r="BU23">
        <v>120</v>
      </c>
      <c r="BV23">
        <v>33.156709888005757</v>
      </c>
      <c r="BW23">
        <v>29.779745260854551</v>
      </c>
      <c r="BX23">
        <v>3.376964627151207</v>
      </c>
      <c r="BY23">
        <v>381.28882697774128</v>
      </c>
      <c r="BZ23">
        <v>0</v>
      </c>
      <c r="CA23">
        <v>-85.576592171018092</v>
      </c>
      <c r="CB23">
        <v>1527.475194694729</v>
      </c>
      <c r="CC23">
        <v>0</v>
      </c>
      <c r="CD23" t="s">
        <v>55</v>
      </c>
      <c r="CE23">
        <v>1479.1828955744211</v>
      </c>
      <c r="CF23">
        <v>864</v>
      </c>
      <c r="CG23">
        <v>214.60624999999999</v>
      </c>
      <c r="CH23">
        <v>120</v>
      </c>
      <c r="CI23">
        <v>158.1822305110708</v>
      </c>
      <c r="CJ23">
        <v>61.669538530379697</v>
      </c>
      <c r="CK23">
        <v>96.512691980691102</v>
      </c>
      <c r="CL23">
        <v>216.88091650789329</v>
      </c>
      <c r="CM23">
        <v>0</v>
      </c>
      <c r="CN23">
        <v>-94.486501444543137</v>
      </c>
      <c r="CO23">
        <v>1479.1828955744211</v>
      </c>
      <c r="CP23">
        <v>0</v>
      </c>
    </row>
    <row r="24" spans="1:94" x14ac:dyDescent="0.3">
      <c r="A24" t="s">
        <v>259</v>
      </c>
      <c r="B24" t="s">
        <v>132</v>
      </c>
      <c r="C24" t="s">
        <v>54</v>
      </c>
      <c r="D24" t="s">
        <v>133</v>
      </c>
      <c r="E24" t="s">
        <v>140</v>
      </c>
      <c r="F24" t="s">
        <v>217</v>
      </c>
      <c r="G24" t="s">
        <v>217</v>
      </c>
      <c r="H24" t="s">
        <v>216</v>
      </c>
      <c r="I24" t="s">
        <v>295</v>
      </c>
      <c r="J24">
        <v>2920</v>
      </c>
      <c r="K24">
        <v>24.09</v>
      </c>
      <c r="L24">
        <v>25.58</v>
      </c>
      <c r="M24">
        <v>22.96</v>
      </c>
      <c r="N24">
        <v>21.34</v>
      </c>
      <c r="O24">
        <v>26.71</v>
      </c>
      <c r="P24">
        <v>26.71</v>
      </c>
      <c r="Q24">
        <v>22.02</v>
      </c>
      <c r="R24">
        <v>20.86</v>
      </c>
      <c r="S24">
        <v>25.35</v>
      </c>
      <c r="T24">
        <v>25.69</v>
      </c>
      <c r="U24">
        <v>22.49</v>
      </c>
      <c r="V24">
        <v>21.1</v>
      </c>
      <c r="W24">
        <v>0</v>
      </c>
      <c r="X24">
        <v>0</v>
      </c>
      <c r="Y24">
        <v>1242</v>
      </c>
      <c r="Z24">
        <v>0.42534246575342471</v>
      </c>
      <c r="AA24">
        <v>1678</v>
      </c>
      <c r="AB24">
        <v>0.5746575342465754</v>
      </c>
      <c r="AC24">
        <v>5</v>
      </c>
      <c r="AD24">
        <v>5.7077625570776253E-4</v>
      </c>
      <c r="AE24">
        <v>4533</v>
      </c>
      <c r="AF24">
        <v>0.5174657534246575</v>
      </c>
      <c r="AG24">
        <v>4222</v>
      </c>
      <c r="AH24">
        <v>0.48196347031963471</v>
      </c>
      <c r="AI24">
        <v>0</v>
      </c>
      <c r="AJ24">
        <v>0</v>
      </c>
      <c r="AK24">
        <v>3</v>
      </c>
      <c r="AL24">
        <v>1.0273972602739729E-3</v>
      </c>
      <c r="AM24">
        <v>2917</v>
      </c>
      <c r="AN24">
        <v>0.99897260273972599</v>
      </c>
      <c r="AO24">
        <v>0</v>
      </c>
      <c r="AP24">
        <v>0</v>
      </c>
      <c r="AQ24">
        <v>918</v>
      </c>
      <c r="AR24">
        <v>0.10479452054794521</v>
      </c>
      <c r="AS24">
        <v>7842</v>
      </c>
      <c r="AT24">
        <v>0.89520547945205475</v>
      </c>
      <c r="AU24">
        <v>0</v>
      </c>
      <c r="AV24">
        <v>0</v>
      </c>
      <c r="AW24">
        <v>398</v>
      </c>
      <c r="AX24">
        <v>0.13630136986301369</v>
      </c>
      <c r="AY24">
        <v>8362</v>
      </c>
      <c r="AZ24">
        <v>0.95456621004566211</v>
      </c>
      <c r="BA24">
        <v>0</v>
      </c>
      <c r="BB24">
        <v>0</v>
      </c>
      <c r="BC24">
        <v>3315</v>
      </c>
      <c r="BD24">
        <v>0.37842465753424659</v>
      </c>
      <c r="BE24">
        <v>5445</v>
      </c>
      <c r="BF24">
        <v>0.62157534246575341</v>
      </c>
      <c r="BG24">
        <v>1893.01</v>
      </c>
      <c r="BH24">
        <v>703.85</v>
      </c>
      <c r="BI24">
        <f>BG24/IF($C24=Plan1!$G$5,Plan1!$I$5,IF($C24=Plan1!$G$6,Plan1!$I$6,IF($C24=Plan1!$G$7,Plan1!$I$7,IF($C24=Plan1!$G$8,Plan1!$I$8,IF($C24=Plan1!$G$9,Plan1!$I$9,IF($C24=Plan1!$G$10,Plan1!$I$10,IF($C24=Plan1!$G$11,Plan1!$I$11,IF($C24=Plan1!$G$12,Plan1!$I$12,""))))))))</f>
        <v>87.639351851851842</v>
      </c>
      <c r="BJ24">
        <f>BH24/IF($C24=Plan1!$G$5,Plan1!$I$5,IF($C24=Plan1!$G$6,Plan1!$I$6,IF($C24=Plan1!$G$7,Plan1!$I$7,IF($C24=Plan1!$G$8,Plan1!$I$8,IF($C24=Plan1!$G$9,Plan1!$I$9,IF($C24=Plan1!$G$10,Plan1!$I$10,IF($C24=Plan1!$G$11,Plan1!$I$11,IF($C24=Plan1!$G$12,Plan1!$I$12,""))))))))</f>
        <v>32.585648148148145</v>
      </c>
      <c r="BK24">
        <f t="shared" si="1"/>
        <v>55.053703703703697</v>
      </c>
      <c r="BL24">
        <v>2163.0100000000002</v>
      </c>
      <c r="BM24">
        <v>29.639086659649131</v>
      </c>
      <c r="BN24">
        <v>267.06</v>
      </c>
      <c r="BO24">
        <v>22.07</v>
      </c>
      <c r="BP24">
        <v>29.72</v>
      </c>
      <c r="BQ24" t="s">
        <v>55</v>
      </c>
      <c r="BR24">
        <v>1577.7273323833281</v>
      </c>
      <c r="BS24">
        <v>864</v>
      </c>
      <c r="BT24">
        <v>214.60624999999999</v>
      </c>
      <c r="BU24">
        <v>120</v>
      </c>
      <c r="BV24">
        <v>36.590658462417657</v>
      </c>
      <c r="BW24">
        <v>53.488897988609011</v>
      </c>
      <c r="BX24">
        <v>-16.89823952619135</v>
      </c>
      <c r="BY24">
        <v>426.60403669313507</v>
      </c>
      <c r="BZ24">
        <v>0</v>
      </c>
      <c r="CA24">
        <v>-84.073612772224351</v>
      </c>
      <c r="CB24">
        <v>1577.7273323833281</v>
      </c>
      <c r="CC24">
        <v>0</v>
      </c>
      <c r="CD24" t="s">
        <v>55</v>
      </c>
      <c r="CE24">
        <v>1530.9340731669761</v>
      </c>
      <c r="CF24">
        <v>864</v>
      </c>
      <c r="CG24">
        <v>214.60624999999999</v>
      </c>
      <c r="CH24">
        <v>120</v>
      </c>
      <c r="CI24">
        <v>173.14784647667221</v>
      </c>
      <c r="CJ24">
        <v>110.2246989426727</v>
      </c>
      <c r="CK24">
        <v>62.92314753399944</v>
      </c>
      <c r="CL24">
        <v>248.37078505407709</v>
      </c>
      <c r="CM24">
        <v>0</v>
      </c>
      <c r="CN24">
        <v>-89.190808363773158</v>
      </c>
      <c r="CO24">
        <v>1530.9340731669761</v>
      </c>
      <c r="CP24">
        <v>0</v>
      </c>
    </row>
    <row r="25" spans="1:94" x14ac:dyDescent="0.3">
      <c r="A25" t="s">
        <v>479</v>
      </c>
      <c r="B25" t="s">
        <v>132</v>
      </c>
      <c r="C25" t="s">
        <v>54</v>
      </c>
      <c r="D25" t="s">
        <v>142</v>
      </c>
      <c r="E25" t="s">
        <v>136</v>
      </c>
      <c r="F25" t="s">
        <v>217</v>
      </c>
      <c r="G25" t="s">
        <v>217</v>
      </c>
      <c r="H25" t="s">
        <v>216</v>
      </c>
      <c r="I25" t="s">
        <v>480</v>
      </c>
      <c r="J25">
        <v>5110</v>
      </c>
      <c r="K25">
        <v>24</v>
      </c>
      <c r="L25">
        <v>25.03</v>
      </c>
      <c r="M25">
        <v>22.52</v>
      </c>
      <c r="N25">
        <v>21.7</v>
      </c>
      <c r="O25">
        <v>26.57</v>
      </c>
      <c r="P25">
        <v>26.57</v>
      </c>
      <c r="Q25">
        <v>21.5</v>
      </c>
      <c r="R25">
        <v>20.95</v>
      </c>
      <c r="S25">
        <v>25.28</v>
      </c>
      <c r="T25">
        <v>25.28</v>
      </c>
      <c r="U25">
        <v>22.01</v>
      </c>
      <c r="V25">
        <v>21.33</v>
      </c>
      <c r="W25">
        <v>0</v>
      </c>
      <c r="X25">
        <v>0</v>
      </c>
      <c r="Y25">
        <v>2706</v>
      </c>
      <c r="Z25">
        <v>0.52954990215264186</v>
      </c>
      <c r="AA25">
        <v>2404</v>
      </c>
      <c r="AB25">
        <v>0.47045009784735808</v>
      </c>
      <c r="AC25">
        <v>5</v>
      </c>
      <c r="AD25">
        <v>5.7077625570776253E-4</v>
      </c>
      <c r="AE25">
        <v>4075</v>
      </c>
      <c r="AF25">
        <v>0.46518264840182649</v>
      </c>
      <c r="AG25">
        <v>4680</v>
      </c>
      <c r="AH25">
        <v>0.53424657534246578</v>
      </c>
      <c r="AI25">
        <v>0</v>
      </c>
      <c r="AJ25">
        <v>0</v>
      </c>
      <c r="AK25">
        <v>24</v>
      </c>
      <c r="AL25">
        <v>4.6966731898238747E-3</v>
      </c>
      <c r="AM25">
        <v>5086</v>
      </c>
      <c r="AN25">
        <v>0.99530332681017608</v>
      </c>
      <c r="AO25">
        <v>0</v>
      </c>
      <c r="AP25">
        <v>0</v>
      </c>
      <c r="AQ25">
        <v>556</v>
      </c>
      <c r="AR25">
        <v>6.347031963470319E-2</v>
      </c>
      <c r="AS25">
        <v>8204</v>
      </c>
      <c r="AT25">
        <v>0.93652968036529682</v>
      </c>
      <c r="AU25">
        <v>0</v>
      </c>
      <c r="AV25">
        <v>0</v>
      </c>
      <c r="AW25">
        <v>1165</v>
      </c>
      <c r="AX25">
        <v>0.2279843444227006</v>
      </c>
      <c r="AY25">
        <v>7595</v>
      </c>
      <c r="AZ25">
        <v>0.86700913242009137</v>
      </c>
      <c r="BA25">
        <v>0</v>
      </c>
      <c r="BB25">
        <v>0</v>
      </c>
      <c r="BC25">
        <v>2986</v>
      </c>
      <c r="BD25">
        <v>0.34086757990867578</v>
      </c>
      <c r="BE25">
        <v>5774</v>
      </c>
      <c r="BF25">
        <v>0.65913242009132422</v>
      </c>
      <c r="BG25">
        <v>1348.97</v>
      </c>
      <c r="BH25">
        <v>722.67</v>
      </c>
      <c r="BI25">
        <f>BG25/IF($C25=Plan1!$G$5,Plan1!$I$5,IF($C25=Plan1!$G$6,Plan1!$I$6,IF($C25=Plan1!$G$7,Plan1!$I$7,IF($C25=Plan1!$G$8,Plan1!$I$8,IF($C25=Plan1!$G$9,Plan1!$I$9,IF($C25=Plan1!$G$10,Plan1!$I$10,IF($C25=Plan1!$G$11,Plan1!$I$11,IF($C25=Plan1!$G$12,Plan1!$I$12,""))))))))</f>
        <v>62.452314814814812</v>
      </c>
      <c r="BJ25">
        <f>BH25/IF($C25=Plan1!$G$5,Plan1!$I$5,IF($C25=Plan1!$G$6,Plan1!$I$6,IF($C25=Plan1!$G$7,Plan1!$I$7,IF($C25=Plan1!$G$8,Plan1!$I$8,IF($C25=Plan1!$G$9,Plan1!$I$9,IF($C25=Plan1!$G$10,Plan1!$I$10,IF($C25=Plan1!$G$11,Plan1!$I$11,IF($C25=Plan1!$G$12,Plan1!$I$12,""))))))))</f>
        <v>33.456944444444439</v>
      </c>
      <c r="BK25">
        <f t="shared" si="1"/>
        <v>28.995370370370374</v>
      </c>
      <c r="BL25">
        <v>1215.1300000000001</v>
      </c>
      <c r="BM25">
        <v>31.2518717451076</v>
      </c>
      <c r="BN25">
        <v>334.56</v>
      </c>
      <c r="BO25">
        <v>90.39</v>
      </c>
      <c r="BP25">
        <v>42.07</v>
      </c>
      <c r="BQ25" t="s">
        <v>55</v>
      </c>
      <c r="BR25">
        <v>1497.110870643847</v>
      </c>
      <c r="BS25">
        <v>864</v>
      </c>
      <c r="BT25">
        <v>214.60624999999999</v>
      </c>
      <c r="BU25">
        <v>120</v>
      </c>
      <c r="BV25">
        <v>33.923765201309102</v>
      </c>
      <c r="BW25">
        <v>29.779745260854551</v>
      </c>
      <c r="BX25">
        <v>4.1440199404545446</v>
      </c>
      <c r="BY25">
        <v>349.82071299092638</v>
      </c>
      <c r="BZ25">
        <v>0</v>
      </c>
      <c r="CA25">
        <v>-85.239857548388272</v>
      </c>
      <c r="CB25">
        <v>1497.110870643847</v>
      </c>
      <c r="CC25">
        <v>0</v>
      </c>
      <c r="CD25" t="s">
        <v>55</v>
      </c>
      <c r="CE25">
        <v>1471.325166900051</v>
      </c>
      <c r="CF25">
        <v>864</v>
      </c>
      <c r="CG25">
        <v>214.60624999999999</v>
      </c>
      <c r="CH25">
        <v>120</v>
      </c>
      <c r="CI25">
        <v>158.47428684300289</v>
      </c>
      <c r="CJ25">
        <v>61.669538530379697</v>
      </c>
      <c r="CK25">
        <v>96.80474831262319</v>
      </c>
      <c r="CL25">
        <v>206.12619804162151</v>
      </c>
      <c r="CM25">
        <v>0</v>
      </c>
      <c r="CN25">
        <v>-91.881567984573621</v>
      </c>
      <c r="CO25">
        <v>1471.325166900051</v>
      </c>
      <c r="CP25">
        <v>0</v>
      </c>
    </row>
    <row r="26" spans="1:94" x14ac:dyDescent="0.3">
      <c r="A26" t="s">
        <v>481</v>
      </c>
      <c r="B26" t="s">
        <v>132</v>
      </c>
      <c r="C26" t="s">
        <v>54</v>
      </c>
      <c r="D26" t="s">
        <v>142</v>
      </c>
      <c r="E26" t="s">
        <v>140</v>
      </c>
      <c r="F26" t="s">
        <v>217</v>
      </c>
      <c r="G26" t="s">
        <v>217</v>
      </c>
      <c r="H26" t="s">
        <v>216</v>
      </c>
      <c r="I26" t="s">
        <v>482</v>
      </c>
      <c r="J26">
        <v>5110</v>
      </c>
      <c r="K26">
        <v>24</v>
      </c>
      <c r="L26">
        <v>25.07</v>
      </c>
      <c r="M26">
        <v>22.57</v>
      </c>
      <c r="N26">
        <v>21.74</v>
      </c>
      <c r="O26">
        <v>26.71</v>
      </c>
      <c r="P26">
        <v>26.71</v>
      </c>
      <c r="Q26">
        <v>21.61</v>
      </c>
      <c r="R26">
        <v>21.03</v>
      </c>
      <c r="S26">
        <v>25.36</v>
      </c>
      <c r="T26">
        <v>25.36</v>
      </c>
      <c r="U26">
        <v>22.09</v>
      </c>
      <c r="V26">
        <v>21.39</v>
      </c>
      <c r="W26">
        <v>0</v>
      </c>
      <c r="X26">
        <v>0</v>
      </c>
      <c r="Y26">
        <v>2634</v>
      </c>
      <c r="Z26">
        <v>0.51545988258317021</v>
      </c>
      <c r="AA26">
        <v>2476</v>
      </c>
      <c r="AB26">
        <v>0.48454011741682967</v>
      </c>
      <c r="AC26">
        <v>6</v>
      </c>
      <c r="AD26">
        <v>6.8493150684931507E-4</v>
      </c>
      <c r="AE26">
        <v>3988</v>
      </c>
      <c r="AF26">
        <v>0.4552511415525114</v>
      </c>
      <c r="AG26">
        <v>4766</v>
      </c>
      <c r="AH26">
        <v>0.54406392694063932</v>
      </c>
      <c r="AI26">
        <v>0</v>
      </c>
      <c r="AJ26">
        <v>0</v>
      </c>
      <c r="AK26">
        <v>24</v>
      </c>
      <c r="AL26">
        <v>4.6966731898238747E-3</v>
      </c>
      <c r="AM26">
        <v>5086</v>
      </c>
      <c r="AN26">
        <v>0.99530332681017608</v>
      </c>
      <c r="AO26">
        <v>0</v>
      </c>
      <c r="AP26">
        <v>0</v>
      </c>
      <c r="AQ26">
        <v>552</v>
      </c>
      <c r="AR26">
        <v>6.3013698630136991E-2</v>
      </c>
      <c r="AS26">
        <v>8208</v>
      </c>
      <c r="AT26">
        <v>0.93698630136986305</v>
      </c>
      <c r="AU26">
        <v>0</v>
      </c>
      <c r="AV26">
        <v>0</v>
      </c>
      <c r="AW26">
        <v>1108</v>
      </c>
      <c r="AX26">
        <v>0.21682974559686891</v>
      </c>
      <c r="AY26">
        <v>7652</v>
      </c>
      <c r="AZ26">
        <v>0.87351598173515976</v>
      </c>
      <c r="BA26">
        <v>0</v>
      </c>
      <c r="BB26">
        <v>0</v>
      </c>
      <c r="BC26">
        <v>2909</v>
      </c>
      <c r="BD26">
        <v>0.33207762557077619</v>
      </c>
      <c r="BE26">
        <v>5851</v>
      </c>
      <c r="BF26">
        <v>0.66792237442922375</v>
      </c>
      <c r="BG26">
        <v>1831.33</v>
      </c>
      <c r="BH26">
        <v>716.95</v>
      </c>
      <c r="BI26">
        <f>BG26/IF($C26=Plan1!$G$5,Plan1!$I$5,IF($C26=Plan1!$G$6,Plan1!$I$6,IF($C26=Plan1!$G$7,Plan1!$I$7,IF($C26=Plan1!$G$8,Plan1!$I$8,IF($C26=Plan1!$G$9,Plan1!$I$9,IF($C26=Plan1!$G$10,Plan1!$I$10,IF($C26=Plan1!$G$11,Plan1!$I$11,IF($C26=Plan1!$G$12,Plan1!$I$12,""))))))))</f>
        <v>84.783796296296288</v>
      </c>
      <c r="BJ26">
        <f>BH26/IF($C26=Plan1!$G$5,Plan1!$I$5,IF($C26=Plan1!$G$6,Plan1!$I$6,IF($C26=Plan1!$G$7,Plan1!$I$7,IF($C26=Plan1!$G$8,Plan1!$I$8,IF($C26=Plan1!$G$9,Plan1!$I$9,IF($C26=Plan1!$G$10,Plan1!$I$10,IF($C26=Plan1!$G$11,Plan1!$I$11,IF($C26=Plan1!$G$12,Plan1!$I$12,""))))))))</f>
        <v>33.192129629629626</v>
      </c>
      <c r="BK26">
        <f t="shared" si="1"/>
        <v>51.591666666666661</v>
      </c>
      <c r="BL26">
        <v>2163.0100000000002</v>
      </c>
      <c r="BM26">
        <v>29.64198133161532</v>
      </c>
      <c r="BN26">
        <v>355.38</v>
      </c>
      <c r="BO26">
        <v>86.98</v>
      </c>
      <c r="BP26">
        <v>44.02</v>
      </c>
      <c r="BQ26" t="s">
        <v>55</v>
      </c>
      <c r="BR26">
        <v>1546.039186571378</v>
      </c>
      <c r="BS26">
        <v>864</v>
      </c>
      <c r="BT26">
        <v>214.60624999999999</v>
      </c>
      <c r="BU26">
        <v>120</v>
      </c>
      <c r="BV26">
        <v>37.347325352887047</v>
      </c>
      <c r="BW26">
        <v>53.488897988609011</v>
      </c>
      <c r="BX26">
        <v>-16.14157263572196</v>
      </c>
      <c r="BY26">
        <v>394.09978217982558</v>
      </c>
      <c r="BZ26">
        <v>0</v>
      </c>
      <c r="CA26">
        <v>-84.01417096133514</v>
      </c>
      <c r="CB26">
        <v>1546.039186571378</v>
      </c>
      <c r="CC26">
        <v>0</v>
      </c>
      <c r="CD26" t="s">
        <v>55</v>
      </c>
      <c r="CE26">
        <v>1520.3550766993801</v>
      </c>
      <c r="CF26">
        <v>864</v>
      </c>
      <c r="CG26">
        <v>214.60624999999999</v>
      </c>
      <c r="CH26">
        <v>120</v>
      </c>
      <c r="CI26">
        <v>173.43936900204429</v>
      </c>
      <c r="CJ26">
        <v>110.2246989426727</v>
      </c>
      <c r="CK26">
        <v>63.214670059371599</v>
      </c>
      <c r="CL26">
        <v>237.37063854805831</v>
      </c>
      <c r="CM26">
        <v>0</v>
      </c>
      <c r="CN26">
        <v>-89.061180850723076</v>
      </c>
      <c r="CO26">
        <v>1520.3550766993801</v>
      </c>
      <c r="CP26">
        <v>0</v>
      </c>
    </row>
    <row r="27" spans="1:94" x14ac:dyDescent="0.3">
      <c r="A27" t="s">
        <v>256</v>
      </c>
      <c r="B27" t="s">
        <v>132</v>
      </c>
      <c r="C27" t="s">
        <v>54</v>
      </c>
      <c r="D27" t="s">
        <v>171</v>
      </c>
      <c r="E27" t="s">
        <v>136</v>
      </c>
      <c r="F27" t="s">
        <v>217</v>
      </c>
      <c r="G27" t="s">
        <v>217</v>
      </c>
      <c r="H27" t="s">
        <v>216</v>
      </c>
      <c r="I27" t="s">
        <v>287</v>
      </c>
      <c r="J27">
        <v>2920</v>
      </c>
      <c r="K27">
        <v>30.81</v>
      </c>
      <c r="L27">
        <v>30.81</v>
      </c>
      <c r="M27">
        <v>21.84</v>
      </c>
      <c r="N27">
        <v>20.86</v>
      </c>
      <c r="O27">
        <v>28.06</v>
      </c>
      <c r="P27">
        <v>28.06</v>
      </c>
      <c r="Q27">
        <v>21.71</v>
      </c>
      <c r="R27">
        <v>20.65</v>
      </c>
      <c r="S27">
        <v>29.38</v>
      </c>
      <c r="T27">
        <v>29.38</v>
      </c>
      <c r="U27">
        <v>21.77</v>
      </c>
      <c r="V27">
        <v>20.76</v>
      </c>
      <c r="W27">
        <v>78</v>
      </c>
      <c r="X27">
        <v>2.6712328767123289E-2</v>
      </c>
      <c r="Y27">
        <v>2014</v>
      </c>
      <c r="Z27">
        <v>0.6897260273972603</v>
      </c>
      <c r="AA27">
        <v>828</v>
      </c>
      <c r="AB27">
        <v>0.28356164383561638</v>
      </c>
      <c r="AC27">
        <v>150</v>
      </c>
      <c r="AD27">
        <v>1.7123287671232879E-2</v>
      </c>
      <c r="AE27">
        <v>5787</v>
      </c>
      <c r="AF27">
        <v>0.66061643835616435</v>
      </c>
      <c r="AG27">
        <v>2823</v>
      </c>
      <c r="AH27">
        <v>0.32226027397260282</v>
      </c>
      <c r="AI27">
        <v>106</v>
      </c>
      <c r="AJ27">
        <v>3.6301369863013702E-2</v>
      </c>
      <c r="AK27">
        <v>120</v>
      </c>
      <c r="AL27">
        <v>4.1095890410958902E-2</v>
      </c>
      <c r="AM27">
        <v>2694</v>
      </c>
      <c r="AN27">
        <v>0.92260273972602735</v>
      </c>
      <c r="AO27">
        <v>112</v>
      </c>
      <c r="AP27">
        <v>1.278538812785388E-2</v>
      </c>
      <c r="AQ27">
        <v>1080</v>
      </c>
      <c r="AR27">
        <v>0.12328767123287671</v>
      </c>
      <c r="AS27">
        <v>7568</v>
      </c>
      <c r="AT27">
        <v>0.86392694063926945</v>
      </c>
      <c r="AU27">
        <v>8</v>
      </c>
      <c r="AV27">
        <v>2.7397260273972599E-3</v>
      </c>
      <c r="AW27">
        <v>1000</v>
      </c>
      <c r="AX27">
        <v>0.34246575342465752</v>
      </c>
      <c r="AY27">
        <v>7752</v>
      </c>
      <c r="AZ27">
        <v>0.8849315068493151</v>
      </c>
      <c r="BA27">
        <v>8</v>
      </c>
      <c r="BB27">
        <v>9.1324200913242006E-4</v>
      </c>
      <c r="BC27">
        <v>4289</v>
      </c>
      <c r="BD27">
        <v>0.48961187214611868</v>
      </c>
      <c r="BE27">
        <v>4463</v>
      </c>
      <c r="BF27">
        <v>0.50947488584474887</v>
      </c>
      <c r="BG27">
        <v>1408.85</v>
      </c>
      <c r="BH27">
        <v>629.1</v>
      </c>
      <c r="BI27">
        <f>BG27/IF($C27=Plan1!$G$5,Plan1!$I$5,IF($C27=Plan1!$G$6,Plan1!$I$6,IF($C27=Plan1!$G$7,Plan1!$I$7,IF($C27=Plan1!$G$8,Plan1!$I$8,IF($C27=Plan1!$G$9,Plan1!$I$9,IF($C27=Plan1!$G$10,Plan1!$I$10,IF($C27=Plan1!$G$11,Plan1!$I$11,IF($C27=Plan1!$G$12,Plan1!$I$12,""))))))))</f>
        <v>65.224537037037024</v>
      </c>
      <c r="BJ27">
        <f>BH27/IF($C27=Plan1!$G$5,Plan1!$I$5,IF($C27=Plan1!$G$6,Plan1!$I$6,IF($C27=Plan1!$G$7,Plan1!$I$7,IF($C27=Plan1!$G$8,Plan1!$I$8,IF($C27=Plan1!$G$9,Plan1!$I$9,IF($C27=Plan1!$G$10,Plan1!$I$10,IF($C27=Plan1!$G$11,Plan1!$I$11,IF($C27=Plan1!$G$12,Plan1!$I$12,""))))))))</f>
        <v>29.125</v>
      </c>
      <c r="BK27">
        <f t="shared" si="1"/>
        <v>36.099537037037024</v>
      </c>
      <c r="BL27">
        <v>1215.1300000000001</v>
      </c>
      <c r="BM27">
        <v>31.676637374737311</v>
      </c>
      <c r="BN27">
        <v>0</v>
      </c>
      <c r="BO27">
        <v>0</v>
      </c>
      <c r="BP27">
        <v>0</v>
      </c>
    </row>
    <row r="28" spans="1:94" x14ac:dyDescent="0.3">
      <c r="A28" t="s">
        <v>253</v>
      </c>
      <c r="B28" t="s">
        <v>132</v>
      </c>
      <c r="C28" t="s">
        <v>54</v>
      </c>
      <c r="D28" t="s">
        <v>171</v>
      </c>
      <c r="E28" t="s">
        <v>140</v>
      </c>
      <c r="F28" t="s">
        <v>217</v>
      </c>
      <c r="G28" t="s">
        <v>217</v>
      </c>
      <c r="H28" t="s">
        <v>216</v>
      </c>
      <c r="I28" t="s">
        <v>286</v>
      </c>
      <c r="J28">
        <v>2920</v>
      </c>
      <c r="K28">
        <v>29.95</v>
      </c>
      <c r="L28">
        <v>29.95</v>
      </c>
      <c r="M28">
        <v>21.79</v>
      </c>
      <c r="N28">
        <v>20.85</v>
      </c>
      <c r="O28">
        <v>27.77</v>
      </c>
      <c r="P28">
        <v>27.77</v>
      </c>
      <c r="Q28">
        <v>21.82</v>
      </c>
      <c r="R28">
        <v>20.71</v>
      </c>
      <c r="S28">
        <v>28.86</v>
      </c>
      <c r="T28">
        <v>28.86</v>
      </c>
      <c r="U28">
        <v>21.8</v>
      </c>
      <c r="V28">
        <v>20.78</v>
      </c>
      <c r="W28">
        <v>78</v>
      </c>
      <c r="X28">
        <v>2.6712328767123289E-2</v>
      </c>
      <c r="Y28">
        <v>1995</v>
      </c>
      <c r="Z28">
        <v>0.68321917808219179</v>
      </c>
      <c r="AA28">
        <v>847</v>
      </c>
      <c r="AB28">
        <v>0.29006849315068489</v>
      </c>
      <c r="AC28">
        <v>152</v>
      </c>
      <c r="AD28">
        <v>1.7351598173515979E-2</v>
      </c>
      <c r="AE28">
        <v>5745</v>
      </c>
      <c r="AF28">
        <v>0.65582191780821919</v>
      </c>
      <c r="AG28">
        <v>2863</v>
      </c>
      <c r="AH28">
        <v>0.32682648401826492</v>
      </c>
      <c r="AI28">
        <v>102</v>
      </c>
      <c r="AJ28">
        <v>3.4931506849315071E-2</v>
      </c>
      <c r="AK28">
        <v>115</v>
      </c>
      <c r="AL28">
        <v>3.9383561643835607E-2</v>
      </c>
      <c r="AM28">
        <v>2703</v>
      </c>
      <c r="AN28">
        <v>0.92568493150684927</v>
      </c>
      <c r="AO28">
        <v>109</v>
      </c>
      <c r="AP28">
        <v>1.2442922374429221E-2</v>
      </c>
      <c r="AQ28">
        <v>1072</v>
      </c>
      <c r="AR28">
        <v>0.12237442922374429</v>
      </c>
      <c r="AS28">
        <v>7579</v>
      </c>
      <c r="AT28">
        <v>0.86518264840182646</v>
      </c>
      <c r="AU28">
        <v>3</v>
      </c>
      <c r="AV28">
        <v>1.0273972602739729E-3</v>
      </c>
      <c r="AW28">
        <v>975</v>
      </c>
      <c r="AX28">
        <v>0.3339041095890411</v>
      </c>
      <c r="AY28">
        <v>7782</v>
      </c>
      <c r="AZ28">
        <v>0.88835616438356169</v>
      </c>
      <c r="BA28">
        <v>3</v>
      </c>
      <c r="BB28">
        <v>3.4246575342465748E-4</v>
      </c>
      <c r="BC28">
        <v>4240</v>
      </c>
      <c r="BD28">
        <v>0.48401826484018262</v>
      </c>
      <c r="BE28">
        <v>4517</v>
      </c>
      <c r="BF28">
        <v>0.51563926940639271</v>
      </c>
      <c r="BG28">
        <v>1900.01</v>
      </c>
      <c r="BH28">
        <v>625.25</v>
      </c>
      <c r="BI28">
        <f>BG28/IF($C28=Plan1!$G$5,Plan1!$I$5,IF($C28=Plan1!$G$6,Plan1!$I$6,IF($C28=Plan1!$G$7,Plan1!$I$7,IF($C28=Plan1!$G$8,Plan1!$I$8,IF($C28=Plan1!$G$9,Plan1!$I$9,IF($C28=Plan1!$G$10,Plan1!$I$10,IF($C28=Plan1!$G$11,Plan1!$I$11,IF($C28=Plan1!$G$12,Plan1!$I$12,""))))))))</f>
        <v>87.963425925925918</v>
      </c>
      <c r="BJ28">
        <f>BH28/IF($C28=Plan1!$G$5,Plan1!$I$5,IF($C28=Plan1!$G$6,Plan1!$I$6,IF($C28=Plan1!$G$7,Plan1!$I$7,IF($C28=Plan1!$G$8,Plan1!$I$8,IF($C28=Plan1!$G$9,Plan1!$I$9,IF($C28=Plan1!$G$10,Plan1!$I$10,IF($C28=Plan1!$G$11,Plan1!$I$11,IF($C28=Plan1!$G$12,Plan1!$I$12,""))))))))</f>
        <v>28.946759259259256</v>
      </c>
      <c r="BK28">
        <f t="shared" si="1"/>
        <v>59.016666666666666</v>
      </c>
      <c r="BL28">
        <v>2163.0100000000002</v>
      </c>
      <c r="BM28">
        <v>30.08620221981781</v>
      </c>
      <c r="BN28">
        <v>0</v>
      </c>
      <c r="BO28">
        <v>0</v>
      </c>
      <c r="BP28">
        <v>0</v>
      </c>
    </row>
    <row r="29" spans="1:94" x14ac:dyDescent="0.3">
      <c r="A29" t="s">
        <v>23</v>
      </c>
      <c r="B29" t="s">
        <v>132</v>
      </c>
      <c r="C29" t="s">
        <v>53</v>
      </c>
      <c r="D29" t="s">
        <v>133</v>
      </c>
      <c r="E29" t="s">
        <v>134</v>
      </c>
      <c r="F29" t="s">
        <v>135</v>
      </c>
      <c r="G29" t="s">
        <v>219</v>
      </c>
      <c r="H29" t="s">
        <v>220</v>
      </c>
      <c r="I29" t="s">
        <v>306</v>
      </c>
      <c r="J29">
        <v>2920</v>
      </c>
      <c r="K29">
        <v>32.200000000000003</v>
      </c>
      <c r="L29">
        <v>32.200000000000003</v>
      </c>
      <c r="M29">
        <v>22.21</v>
      </c>
      <c r="N29">
        <v>20.440000000000001</v>
      </c>
      <c r="O29">
        <v>31.94</v>
      </c>
      <c r="P29">
        <v>31.94</v>
      </c>
      <c r="Q29">
        <v>22.18</v>
      </c>
      <c r="R29">
        <v>20.41</v>
      </c>
      <c r="S29">
        <v>31.65</v>
      </c>
      <c r="T29">
        <v>31.65</v>
      </c>
      <c r="U29">
        <v>22.2</v>
      </c>
      <c r="V29">
        <v>20.43</v>
      </c>
      <c r="W29">
        <v>398</v>
      </c>
      <c r="X29">
        <v>0.13630136986301369</v>
      </c>
      <c r="Y29">
        <v>1794</v>
      </c>
      <c r="Z29">
        <v>0.61438356164383556</v>
      </c>
      <c r="AA29">
        <v>728</v>
      </c>
      <c r="AB29">
        <v>0.24931506849315069</v>
      </c>
      <c r="AC29">
        <v>646</v>
      </c>
      <c r="AD29">
        <v>7.3744292237442916E-2</v>
      </c>
      <c r="AE29">
        <v>5876</v>
      </c>
      <c r="AF29">
        <v>0.67077625570776256</v>
      </c>
      <c r="AG29">
        <v>2238</v>
      </c>
      <c r="AH29">
        <v>0.2554794520547945</v>
      </c>
      <c r="AI29">
        <v>470</v>
      </c>
      <c r="AJ29">
        <v>0.16095890410958899</v>
      </c>
      <c r="AK29">
        <v>341</v>
      </c>
      <c r="AL29">
        <v>0.1167808219178082</v>
      </c>
      <c r="AM29">
        <v>2109</v>
      </c>
      <c r="AN29">
        <v>0.72226027397260273</v>
      </c>
      <c r="AO29">
        <v>761</v>
      </c>
      <c r="AP29">
        <v>8.6872146118721461E-2</v>
      </c>
      <c r="AQ29">
        <v>2290</v>
      </c>
      <c r="AR29">
        <v>0.26141552511415528</v>
      </c>
      <c r="AS29">
        <v>5709</v>
      </c>
      <c r="AT29">
        <v>0.65171232876712326</v>
      </c>
      <c r="AU29">
        <v>208</v>
      </c>
      <c r="AV29">
        <v>7.1232876712328766E-2</v>
      </c>
      <c r="AW29">
        <v>1052</v>
      </c>
      <c r="AX29">
        <v>0.36027397260273969</v>
      </c>
      <c r="AY29">
        <v>7500</v>
      </c>
      <c r="AZ29">
        <v>0.85616438356164382</v>
      </c>
      <c r="BA29">
        <v>308</v>
      </c>
      <c r="BB29">
        <v>3.515981735159817E-2</v>
      </c>
      <c r="BC29">
        <v>5164</v>
      </c>
      <c r="BD29">
        <v>0.58949771689497721</v>
      </c>
      <c r="BE29">
        <v>3288</v>
      </c>
      <c r="BF29">
        <v>0.37534246575342473</v>
      </c>
      <c r="BG29">
        <v>5675.2</v>
      </c>
      <c r="BH29">
        <v>1205.42</v>
      </c>
      <c r="BI29">
        <f>BG29/IF($C29=Plan1!$G$5,Plan1!$I$5,IF($C29=Plan1!$G$6,Plan1!$I$6,IF($C29=Plan1!$G$7,Plan1!$I$7,IF($C29=Plan1!$G$8,Plan1!$I$8,IF($C29=Plan1!$G$9,Plan1!$I$9,IF($C29=Plan1!$G$10,Plan1!$I$10,IF($C29=Plan1!$G$11,Plan1!$I$11,IF($C29=Plan1!$G$12,Plan1!$I$12,""))))))))</f>
        <v>205.84693507435617</v>
      </c>
      <c r="BJ29">
        <f>BH29/IF($C29=Plan1!$G$5,Plan1!$I$5,IF($C29=Plan1!$G$6,Plan1!$I$6,IF($C29=Plan1!$G$7,Plan1!$I$7,IF($C29=Plan1!$G$8,Plan1!$I$8,IF($C29=Plan1!$G$9,Plan1!$I$9,IF($C29=Plan1!$G$10,Plan1!$I$10,IF($C29=Plan1!$G$11,Plan1!$I$11,IF($C29=Plan1!$G$12,Plan1!$I$12,""))))))))</f>
        <v>43.722161770039904</v>
      </c>
      <c r="BK29">
        <f t="shared" si="1"/>
        <v>162.12477330431625</v>
      </c>
      <c r="BL29">
        <v>2356.71</v>
      </c>
      <c r="BM29">
        <v>54.364755750235076</v>
      </c>
      <c r="BN29">
        <v>0</v>
      </c>
      <c r="BO29">
        <v>0</v>
      </c>
      <c r="BP29">
        <v>0</v>
      </c>
    </row>
    <row r="30" spans="1:94" x14ac:dyDescent="0.3">
      <c r="A30" t="s">
        <v>27</v>
      </c>
      <c r="B30" t="s">
        <v>132</v>
      </c>
      <c r="C30" t="s">
        <v>53</v>
      </c>
      <c r="D30" t="s">
        <v>133</v>
      </c>
      <c r="E30" t="s">
        <v>136</v>
      </c>
      <c r="F30" t="s">
        <v>135</v>
      </c>
      <c r="G30" t="s">
        <v>219</v>
      </c>
      <c r="H30" t="s">
        <v>220</v>
      </c>
      <c r="I30" t="s">
        <v>308</v>
      </c>
      <c r="J30">
        <v>2920</v>
      </c>
      <c r="K30">
        <v>32.31</v>
      </c>
      <c r="L30">
        <v>32.31</v>
      </c>
      <c r="M30">
        <v>22.29</v>
      </c>
      <c r="N30">
        <v>20.49</v>
      </c>
      <c r="O30">
        <v>32.340000000000003</v>
      </c>
      <c r="P30">
        <v>32.340000000000003</v>
      </c>
      <c r="Q30">
        <v>22.55</v>
      </c>
      <c r="R30">
        <v>20.6</v>
      </c>
      <c r="S30">
        <v>31.82</v>
      </c>
      <c r="T30">
        <v>31.82</v>
      </c>
      <c r="U30">
        <v>22.42</v>
      </c>
      <c r="V30">
        <v>20.55</v>
      </c>
      <c r="W30">
        <v>444</v>
      </c>
      <c r="X30">
        <v>0.15205479452054799</v>
      </c>
      <c r="Y30">
        <v>1735</v>
      </c>
      <c r="Z30">
        <v>0.59417808219178081</v>
      </c>
      <c r="AA30">
        <v>741</v>
      </c>
      <c r="AB30">
        <v>0.25376712328767131</v>
      </c>
      <c r="AC30">
        <v>707</v>
      </c>
      <c r="AD30">
        <v>8.0707762557077622E-2</v>
      </c>
      <c r="AE30">
        <v>5772</v>
      </c>
      <c r="AF30">
        <v>0.65890410958904111</v>
      </c>
      <c r="AG30">
        <v>2281</v>
      </c>
      <c r="AH30">
        <v>0.26038812785388132</v>
      </c>
      <c r="AI30">
        <v>524</v>
      </c>
      <c r="AJ30">
        <v>0.17945205479452059</v>
      </c>
      <c r="AK30">
        <v>316</v>
      </c>
      <c r="AL30">
        <v>0.10821917808219179</v>
      </c>
      <c r="AM30">
        <v>2080</v>
      </c>
      <c r="AN30">
        <v>0.71232876712328763</v>
      </c>
      <c r="AO30">
        <v>834</v>
      </c>
      <c r="AP30">
        <v>9.5205479452054792E-2</v>
      </c>
      <c r="AQ30">
        <v>2229</v>
      </c>
      <c r="AR30">
        <v>0.25445205479452049</v>
      </c>
      <c r="AS30">
        <v>5697</v>
      </c>
      <c r="AT30">
        <v>0.65034246575342469</v>
      </c>
      <c r="AU30">
        <v>250</v>
      </c>
      <c r="AV30">
        <v>8.5616438356164379E-2</v>
      </c>
      <c r="AW30">
        <v>998</v>
      </c>
      <c r="AX30">
        <v>0.34178082191780818</v>
      </c>
      <c r="AY30">
        <v>7512</v>
      </c>
      <c r="AZ30">
        <v>0.8575342465753425</v>
      </c>
      <c r="BA30">
        <v>370</v>
      </c>
      <c r="BB30">
        <v>4.2237442922374427E-2</v>
      </c>
      <c r="BC30">
        <v>5053</v>
      </c>
      <c r="BD30">
        <v>0.57682648401826486</v>
      </c>
      <c r="BE30">
        <v>3337</v>
      </c>
      <c r="BF30">
        <v>0.38093607305936072</v>
      </c>
      <c r="BG30">
        <v>9738.76</v>
      </c>
      <c r="BH30">
        <v>1208.97</v>
      </c>
      <c r="BI30">
        <f>BG30/IF($C30=Plan1!$G$5,Plan1!$I$5,IF($C30=Plan1!$G$6,Plan1!$I$6,IF($C30=Plan1!$G$7,Plan1!$I$7,IF($C30=Plan1!$G$8,Plan1!$I$8,IF($C30=Plan1!$G$9,Plan1!$I$9,IF($C30=Plan1!$G$10,Plan1!$I$10,IF($C30=Plan1!$G$11,Plan1!$I$11,IF($C30=Plan1!$G$12,Plan1!$I$12,""))))))))</f>
        <v>353.23757707653249</v>
      </c>
      <c r="BJ30">
        <f>BH30/IF($C30=Plan1!$G$5,Plan1!$I$5,IF($C30=Plan1!$G$6,Plan1!$I$6,IF($C30=Plan1!$G$7,Plan1!$I$7,IF($C30=Plan1!$G$8,Plan1!$I$8,IF($C30=Plan1!$G$9,Plan1!$I$9,IF($C30=Plan1!$G$10,Plan1!$I$10,IF($C30=Plan1!$G$11,Plan1!$I$11,IF($C30=Plan1!$G$12,Plan1!$I$12,""))))))))</f>
        <v>43.850924918389552</v>
      </c>
      <c r="BK30">
        <f t="shared" si="1"/>
        <v>309.38665215814297</v>
      </c>
      <c r="BL30">
        <v>8366.8700000000008</v>
      </c>
      <c r="BM30">
        <v>48.563332918801521</v>
      </c>
      <c r="BN30">
        <v>0</v>
      </c>
      <c r="BO30">
        <v>0</v>
      </c>
      <c r="BP30">
        <v>0</v>
      </c>
    </row>
    <row r="31" spans="1:94" x14ac:dyDescent="0.3">
      <c r="A31" t="s">
        <v>31</v>
      </c>
      <c r="B31" t="s">
        <v>132</v>
      </c>
      <c r="C31" t="s">
        <v>53</v>
      </c>
      <c r="D31" t="s">
        <v>133</v>
      </c>
      <c r="E31" t="s">
        <v>140</v>
      </c>
      <c r="F31" t="s">
        <v>135</v>
      </c>
      <c r="G31" t="s">
        <v>219</v>
      </c>
      <c r="H31" t="s">
        <v>220</v>
      </c>
      <c r="I31" t="s">
        <v>307</v>
      </c>
      <c r="J31">
        <v>2920</v>
      </c>
      <c r="K31">
        <v>31.88</v>
      </c>
      <c r="L31">
        <v>31.88</v>
      </c>
      <c r="M31">
        <v>22.3</v>
      </c>
      <c r="N31">
        <v>20.38</v>
      </c>
      <c r="O31">
        <v>31.66</v>
      </c>
      <c r="P31">
        <v>31.66</v>
      </c>
      <c r="Q31">
        <v>22.58</v>
      </c>
      <c r="R31">
        <v>20.5</v>
      </c>
      <c r="S31">
        <v>31.44</v>
      </c>
      <c r="T31">
        <v>31.44</v>
      </c>
      <c r="U31">
        <v>22.44</v>
      </c>
      <c r="V31">
        <v>20.440000000000001</v>
      </c>
      <c r="W31">
        <v>440</v>
      </c>
      <c r="X31">
        <v>0.15068493150684931</v>
      </c>
      <c r="Y31">
        <v>1731</v>
      </c>
      <c r="Z31">
        <v>0.59280821917808224</v>
      </c>
      <c r="AA31">
        <v>749</v>
      </c>
      <c r="AB31">
        <v>0.25650684931506851</v>
      </c>
      <c r="AC31">
        <v>620</v>
      </c>
      <c r="AD31">
        <v>7.0776255707762553E-2</v>
      </c>
      <c r="AE31">
        <v>5871</v>
      </c>
      <c r="AF31">
        <v>0.67020547945205478</v>
      </c>
      <c r="AG31">
        <v>2269</v>
      </c>
      <c r="AH31">
        <v>0.25901826484018259</v>
      </c>
      <c r="AI31">
        <v>528</v>
      </c>
      <c r="AJ31">
        <v>0.18082191780821921</v>
      </c>
      <c r="AK31">
        <v>302</v>
      </c>
      <c r="AL31">
        <v>0.10342465753424659</v>
      </c>
      <c r="AM31">
        <v>2090</v>
      </c>
      <c r="AN31">
        <v>0.71575342465753422</v>
      </c>
      <c r="AO31">
        <v>734</v>
      </c>
      <c r="AP31">
        <v>8.3789954337899542E-2</v>
      </c>
      <c r="AQ31">
        <v>2237</v>
      </c>
      <c r="AR31">
        <v>0.25536529680365289</v>
      </c>
      <c r="AS31">
        <v>5789</v>
      </c>
      <c r="AT31">
        <v>0.66084474885844746</v>
      </c>
      <c r="AU31">
        <v>221</v>
      </c>
      <c r="AV31">
        <v>7.5684931506849309E-2</v>
      </c>
      <c r="AW31">
        <v>967</v>
      </c>
      <c r="AX31">
        <v>0.33116438356164379</v>
      </c>
      <c r="AY31">
        <v>7572</v>
      </c>
      <c r="AZ31">
        <v>0.86438356164383556</v>
      </c>
      <c r="BA31">
        <v>263</v>
      </c>
      <c r="BB31">
        <v>3.0022831050228311E-2</v>
      </c>
      <c r="BC31">
        <v>5096</v>
      </c>
      <c r="BD31">
        <v>0.58173515981735158</v>
      </c>
      <c r="BE31">
        <v>3401</v>
      </c>
      <c r="BF31">
        <v>0.38824200913242007</v>
      </c>
      <c r="BG31">
        <v>12262.35</v>
      </c>
      <c r="BH31">
        <v>1259.3</v>
      </c>
      <c r="BI31">
        <f>BG31/IF($C31=Plan1!$G$5,Plan1!$I$5,IF($C31=Plan1!$G$6,Plan1!$I$6,IF($C31=Plan1!$G$7,Plan1!$I$7,IF($C31=Plan1!$G$8,Plan1!$I$8,IF($C31=Plan1!$G$9,Plan1!$I$9,IF($C31=Plan1!$G$10,Plan1!$I$10,IF($C31=Plan1!$G$11,Plan1!$I$11,IF($C31=Plan1!$G$12,Plan1!$I$12,""))))))))</f>
        <v>444.7714907508161</v>
      </c>
      <c r="BJ31">
        <f>BH31/IF($C31=Plan1!$G$5,Plan1!$I$5,IF($C31=Plan1!$G$6,Plan1!$I$6,IF($C31=Plan1!$G$7,Plan1!$I$7,IF($C31=Plan1!$G$8,Plan1!$I$8,IF($C31=Plan1!$G$9,Plan1!$I$9,IF($C31=Plan1!$G$10,Plan1!$I$10,IF($C31=Plan1!$G$11,Plan1!$I$11,IF($C31=Plan1!$G$12,Plan1!$I$12,""))))))))</f>
        <v>45.676459920203115</v>
      </c>
      <c r="BK31">
        <f t="shared" si="1"/>
        <v>399.09503083061298</v>
      </c>
      <c r="BL31">
        <v>14926.39</v>
      </c>
      <c r="BM31">
        <v>35.274789480500978</v>
      </c>
      <c r="BN31">
        <v>0</v>
      </c>
      <c r="BO31">
        <v>0</v>
      </c>
      <c r="BP31">
        <v>0</v>
      </c>
    </row>
    <row r="32" spans="1:94" x14ac:dyDescent="0.3">
      <c r="A32" t="s">
        <v>141</v>
      </c>
      <c r="B32" t="s">
        <v>132</v>
      </c>
      <c r="C32" t="s">
        <v>53</v>
      </c>
      <c r="D32" t="s">
        <v>142</v>
      </c>
      <c r="E32" t="s">
        <v>134</v>
      </c>
      <c r="F32" t="s">
        <v>135</v>
      </c>
      <c r="G32" t="s">
        <v>219</v>
      </c>
      <c r="H32" t="s">
        <v>220</v>
      </c>
      <c r="I32" t="s">
        <v>430</v>
      </c>
      <c r="J32">
        <v>5110</v>
      </c>
      <c r="K32">
        <v>32.31</v>
      </c>
      <c r="L32">
        <v>32.31</v>
      </c>
      <c r="M32">
        <v>21.98</v>
      </c>
      <c r="N32">
        <v>20.420000000000002</v>
      </c>
      <c r="O32">
        <v>31.96</v>
      </c>
      <c r="P32">
        <v>31.96</v>
      </c>
      <c r="Q32">
        <v>22</v>
      </c>
      <c r="R32">
        <v>20.440000000000001</v>
      </c>
      <c r="S32">
        <v>31.76</v>
      </c>
      <c r="T32">
        <v>31.76</v>
      </c>
      <c r="U32">
        <v>21.99</v>
      </c>
      <c r="V32">
        <v>20.43</v>
      </c>
      <c r="W32">
        <v>632</v>
      </c>
      <c r="X32">
        <v>0.123679060665362</v>
      </c>
      <c r="Y32">
        <v>3235</v>
      </c>
      <c r="Z32">
        <v>0.63307240704500978</v>
      </c>
      <c r="AA32">
        <v>1243</v>
      </c>
      <c r="AB32">
        <v>0.2432485322896282</v>
      </c>
      <c r="AC32">
        <v>645</v>
      </c>
      <c r="AD32">
        <v>7.3630136986301373E-2</v>
      </c>
      <c r="AE32">
        <v>5904</v>
      </c>
      <c r="AF32">
        <v>0.67397260273972603</v>
      </c>
      <c r="AG32">
        <v>2211</v>
      </c>
      <c r="AH32">
        <v>0.25239726027397258</v>
      </c>
      <c r="AI32">
        <v>748</v>
      </c>
      <c r="AJ32">
        <v>0.14637964774951079</v>
      </c>
      <c r="AK32">
        <v>652</v>
      </c>
      <c r="AL32">
        <v>0.12759295499021531</v>
      </c>
      <c r="AM32">
        <v>3710</v>
      </c>
      <c r="AN32">
        <v>0.72602739726027399</v>
      </c>
      <c r="AO32">
        <v>748</v>
      </c>
      <c r="AP32">
        <v>8.5388127853881279E-2</v>
      </c>
      <c r="AQ32">
        <v>2221</v>
      </c>
      <c r="AR32">
        <v>0.25353881278538809</v>
      </c>
      <c r="AS32">
        <v>5791</v>
      </c>
      <c r="AT32">
        <v>0.66107305936073057</v>
      </c>
      <c r="AU32">
        <v>298</v>
      </c>
      <c r="AV32">
        <v>5.8317025440313107E-2</v>
      </c>
      <c r="AW32">
        <v>1957</v>
      </c>
      <c r="AX32">
        <v>0.38297455968688843</v>
      </c>
      <c r="AY32">
        <v>6505</v>
      </c>
      <c r="AZ32">
        <v>0.74257990867579904</v>
      </c>
      <c r="BA32">
        <v>298</v>
      </c>
      <c r="BB32">
        <v>3.4018264840182652E-2</v>
      </c>
      <c r="BC32">
        <v>5204</v>
      </c>
      <c r="BD32">
        <v>0.59406392694063925</v>
      </c>
      <c r="BE32">
        <v>3258</v>
      </c>
      <c r="BF32">
        <v>0.37191780821917808</v>
      </c>
      <c r="BG32">
        <v>5692.91</v>
      </c>
      <c r="BH32">
        <v>1213.18</v>
      </c>
      <c r="BI32">
        <f>BG32/IF($C32=Plan1!$G$5,Plan1!$I$5,IF($C32=Plan1!$G$6,Plan1!$I$6,IF($C32=Plan1!$G$7,Plan1!$I$7,IF($C32=Plan1!$G$8,Plan1!$I$8,IF($C32=Plan1!$G$9,Plan1!$I$9,IF($C32=Plan1!$G$10,Plan1!$I$10,IF($C32=Plan1!$G$11,Plan1!$I$11,IF($C32=Plan1!$G$12,Plan1!$I$12,""))))))))</f>
        <v>206.48929996372868</v>
      </c>
      <c r="BJ32">
        <f>BH32/IF($C32=Plan1!$G$5,Plan1!$I$5,IF($C32=Plan1!$G$6,Plan1!$I$6,IF($C32=Plan1!$G$7,Plan1!$I$7,IF($C32=Plan1!$G$8,Plan1!$I$8,IF($C32=Plan1!$G$9,Plan1!$I$9,IF($C32=Plan1!$G$10,Plan1!$I$10,IF($C32=Plan1!$G$11,Plan1!$I$11,IF($C32=Plan1!$G$12,Plan1!$I$12,""))))))))</f>
        <v>44.003627130939428</v>
      </c>
      <c r="BK32">
        <f t="shared" si="1"/>
        <v>162.48567283278925</v>
      </c>
      <c r="BL32">
        <v>2356.71</v>
      </c>
      <c r="BM32">
        <v>54.425198710922857</v>
      </c>
      <c r="BN32">
        <v>0</v>
      </c>
      <c r="BO32">
        <v>0</v>
      </c>
      <c r="BP32">
        <v>0</v>
      </c>
    </row>
    <row r="33" spans="1:68" x14ac:dyDescent="0.3">
      <c r="A33" t="s">
        <v>143</v>
      </c>
      <c r="B33" t="s">
        <v>132</v>
      </c>
      <c r="C33" t="s">
        <v>53</v>
      </c>
      <c r="D33" t="s">
        <v>142</v>
      </c>
      <c r="E33" t="s">
        <v>136</v>
      </c>
      <c r="F33" t="s">
        <v>135</v>
      </c>
      <c r="G33" t="s">
        <v>219</v>
      </c>
      <c r="H33" t="s">
        <v>220</v>
      </c>
      <c r="I33" t="s">
        <v>431</v>
      </c>
      <c r="J33">
        <v>5110</v>
      </c>
      <c r="K33">
        <v>32.42</v>
      </c>
      <c r="L33">
        <v>32.42</v>
      </c>
      <c r="M33">
        <v>22.04</v>
      </c>
      <c r="N33">
        <v>20.47</v>
      </c>
      <c r="O33">
        <v>32.35</v>
      </c>
      <c r="P33">
        <v>32.35</v>
      </c>
      <c r="Q33">
        <v>22.28</v>
      </c>
      <c r="R33">
        <v>20.63</v>
      </c>
      <c r="S33">
        <v>31.94</v>
      </c>
      <c r="T33">
        <v>31.94</v>
      </c>
      <c r="U33">
        <v>22.16</v>
      </c>
      <c r="V33">
        <v>20.55</v>
      </c>
      <c r="W33">
        <v>699</v>
      </c>
      <c r="X33">
        <v>0.13679060665362039</v>
      </c>
      <c r="Y33">
        <v>3152</v>
      </c>
      <c r="Z33">
        <v>0.61682974559686887</v>
      </c>
      <c r="AA33">
        <v>1259</v>
      </c>
      <c r="AB33">
        <v>0.24637964774951079</v>
      </c>
      <c r="AC33">
        <v>714</v>
      </c>
      <c r="AD33">
        <v>8.1506849315068491E-2</v>
      </c>
      <c r="AE33">
        <v>5787</v>
      </c>
      <c r="AF33">
        <v>0.66061643835616435</v>
      </c>
      <c r="AG33">
        <v>2259</v>
      </c>
      <c r="AH33">
        <v>0.25787671232876708</v>
      </c>
      <c r="AI33">
        <v>816</v>
      </c>
      <c r="AJ33">
        <v>0.15968688845401169</v>
      </c>
      <c r="AK33">
        <v>623</v>
      </c>
      <c r="AL33">
        <v>0.12191780821917809</v>
      </c>
      <c r="AM33">
        <v>3671</v>
      </c>
      <c r="AN33">
        <v>0.71839530332681023</v>
      </c>
      <c r="AO33">
        <v>816</v>
      </c>
      <c r="AP33">
        <v>9.3150684931506855E-2</v>
      </c>
      <c r="AQ33">
        <v>2166</v>
      </c>
      <c r="AR33">
        <v>0.24726027397260281</v>
      </c>
      <c r="AS33">
        <v>5778</v>
      </c>
      <c r="AT33">
        <v>0.65958904109589045</v>
      </c>
      <c r="AU33">
        <v>351</v>
      </c>
      <c r="AV33">
        <v>6.8688845401174162E-2</v>
      </c>
      <c r="AW33">
        <v>1887</v>
      </c>
      <c r="AX33">
        <v>0.36927592954990213</v>
      </c>
      <c r="AY33">
        <v>6522</v>
      </c>
      <c r="AZ33">
        <v>0.7445205479452055</v>
      </c>
      <c r="BA33">
        <v>351</v>
      </c>
      <c r="BB33">
        <v>4.0068493150684933E-2</v>
      </c>
      <c r="BC33">
        <v>5096</v>
      </c>
      <c r="BD33">
        <v>0.58173515981735158</v>
      </c>
      <c r="BE33">
        <v>3313</v>
      </c>
      <c r="BF33">
        <v>0.37819634703196348</v>
      </c>
      <c r="BG33">
        <v>9751.7199999999993</v>
      </c>
      <c r="BH33">
        <v>1213.1500000000001</v>
      </c>
      <c r="BI33">
        <f>BG33/IF($C33=Plan1!$G$5,Plan1!$I$5,IF($C33=Plan1!$G$6,Plan1!$I$6,IF($C33=Plan1!$G$7,Plan1!$I$7,IF($C33=Plan1!$G$8,Plan1!$I$8,IF($C33=Plan1!$G$9,Plan1!$I$9,IF($C33=Plan1!$G$10,Plan1!$I$10,IF($C33=Plan1!$G$11,Plan1!$I$11,IF($C33=Plan1!$G$12,Plan1!$I$12,""))))))))</f>
        <v>353.70765324628218</v>
      </c>
      <c r="BJ33">
        <f>BH33/IF($C33=Plan1!$G$5,Plan1!$I$5,IF($C33=Plan1!$G$6,Plan1!$I$6,IF($C33=Plan1!$G$7,Plan1!$I$7,IF($C33=Plan1!$G$8,Plan1!$I$8,IF($C33=Plan1!$G$9,Plan1!$I$9,IF($C33=Plan1!$G$10,Plan1!$I$10,IF($C33=Plan1!$G$11,Plan1!$I$11,IF($C33=Plan1!$G$12,Plan1!$I$12,""))))))))</f>
        <v>44.002538991657602</v>
      </c>
      <c r="BK33">
        <f t="shared" si="1"/>
        <v>309.70511425462456</v>
      </c>
      <c r="BL33">
        <v>8366.8700000000008</v>
      </c>
      <c r="BM33">
        <v>48.626017053043938</v>
      </c>
      <c r="BN33">
        <v>0</v>
      </c>
      <c r="BO33">
        <v>0</v>
      </c>
      <c r="BP33">
        <v>0</v>
      </c>
    </row>
    <row r="34" spans="1:68" x14ac:dyDescent="0.3">
      <c r="A34" t="s">
        <v>147</v>
      </c>
      <c r="B34" t="s">
        <v>132</v>
      </c>
      <c r="C34" t="s">
        <v>53</v>
      </c>
      <c r="D34" t="s">
        <v>142</v>
      </c>
      <c r="E34" t="s">
        <v>140</v>
      </c>
      <c r="F34" t="s">
        <v>135</v>
      </c>
      <c r="G34" t="s">
        <v>219</v>
      </c>
      <c r="H34" t="s">
        <v>220</v>
      </c>
      <c r="I34" t="s">
        <v>432</v>
      </c>
      <c r="J34">
        <v>5110</v>
      </c>
      <c r="K34">
        <v>31.88</v>
      </c>
      <c r="L34">
        <v>31.88</v>
      </c>
      <c r="M34">
        <v>22</v>
      </c>
      <c r="N34">
        <v>20.46</v>
      </c>
      <c r="O34">
        <v>31.74</v>
      </c>
      <c r="P34">
        <v>31.74</v>
      </c>
      <c r="Q34">
        <v>22.13</v>
      </c>
      <c r="R34">
        <v>20.55</v>
      </c>
      <c r="S34">
        <v>31.47</v>
      </c>
      <c r="T34">
        <v>31.47</v>
      </c>
      <c r="U34">
        <v>22.07</v>
      </c>
      <c r="V34">
        <v>20.51</v>
      </c>
      <c r="W34">
        <v>653</v>
      </c>
      <c r="X34">
        <v>0.1277886497064579</v>
      </c>
      <c r="Y34">
        <v>3194</v>
      </c>
      <c r="Z34">
        <v>0.62504892367906062</v>
      </c>
      <c r="AA34">
        <v>1263</v>
      </c>
      <c r="AB34">
        <v>0.2471624266144814</v>
      </c>
      <c r="AC34">
        <v>670</v>
      </c>
      <c r="AD34">
        <v>7.6484018264840178E-2</v>
      </c>
      <c r="AE34">
        <v>5821</v>
      </c>
      <c r="AF34">
        <v>0.66449771689497716</v>
      </c>
      <c r="AG34">
        <v>2269</v>
      </c>
      <c r="AH34">
        <v>0.25901826484018259</v>
      </c>
      <c r="AI34">
        <v>776</v>
      </c>
      <c r="AJ34">
        <v>0.15185909980430529</v>
      </c>
      <c r="AK34">
        <v>633</v>
      </c>
      <c r="AL34">
        <v>0.1238747553816047</v>
      </c>
      <c r="AM34">
        <v>3701</v>
      </c>
      <c r="AN34">
        <v>0.72426614481409002</v>
      </c>
      <c r="AO34">
        <v>776</v>
      </c>
      <c r="AP34">
        <v>8.8584474885844755E-2</v>
      </c>
      <c r="AQ34">
        <v>2153</v>
      </c>
      <c r="AR34">
        <v>0.2457762557077626</v>
      </c>
      <c r="AS34">
        <v>5831</v>
      </c>
      <c r="AT34">
        <v>0.66563926940639273</v>
      </c>
      <c r="AU34">
        <v>290</v>
      </c>
      <c r="AV34">
        <v>5.6751467710371817E-2</v>
      </c>
      <c r="AW34">
        <v>1890</v>
      </c>
      <c r="AX34">
        <v>0.36986301369863012</v>
      </c>
      <c r="AY34">
        <v>6580</v>
      </c>
      <c r="AZ34">
        <v>0.75114155251141557</v>
      </c>
      <c r="BA34">
        <v>290</v>
      </c>
      <c r="BB34">
        <v>3.3105022831050233E-2</v>
      </c>
      <c r="BC34">
        <v>5081</v>
      </c>
      <c r="BD34">
        <v>0.58002283105022834</v>
      </c>
      <c r="BE34">
        <v>3389</v>
      </c>
      <c r="BF34">
        <v>0.38687214611872139</v>
      </c>
      <c r="BG34">
        <v>12220.95</v>
      </c>
      <c r="BH34">
        <v>1265.5999999999999</v>
      </c>
      <c r="BI34">
        <f>BG34/IF($C34=Plan1!$G$5,Plan1!$I$5,IF($C34=Plan1!$G$6,Plan1!$I$6,IF($C34=Plan1!$G$7,Plan1!$I$7,IF($C34=Plan1!$G$8,Plan1!$I$8,IF($C34=Plan1!$G$9,Plan1!$I$9,IF($C34=Plan1!$G$10,Plan1!$I$10,IF($C34=Plan1!$G$11,Plan1!$I$11,IF($C34=Plan1!$G$12,Plan1!$I$12,""))))))))</f>
        <v>443.26985854189337</v>
      </c>
      <c r="BJ34">
        <f>BH34/IF($C34=Plan1!$G$5,Plan1!$I$5,IF($C34=Plan1!$G$6,Plan1!$I$6,IF($C34=Plan1!$G$7,Plan1!$I$7,IF($C34=Plan1!$G$8,Plan1!$I$8,IF($C34=Plan1!$G$9,Plan1!$I$9,IF($C34=Plan1!$G$10,Plan1!$I$10,IF($C34=Plan1!$G$11,Plan1!$I$11,IF($C34=Plan1!$G$12,Plan1!$I$12,""))))))))</f>
        <v>45.904969169387009</v>
      </c>
      <c r="BK34">
        <f t="shared" si="1"/>
        <v>397.36488937250635</v>
      </c>
      <c r="BL34">
        <v>14926.39</v>
      </c>
      <c r="BM34">
        <v>35.349779004899219</v>
      </c>
      <c r="BN34">
        <v>0</v>
      </c>
      <c r="BO34">
        <v>0</v>
      </c>
      <c r="BP34">
        <v>0</v>
      </c>
    </row>
    <row r="35" spans="1:68" x14ac:dyDescent="0.3">
      <c r="A35" t="s">
        <v>44</v>
      </c>
      <c r="B35" t="s">
        <v>132</v>
      </c>
      <c r="C35" t="s">
        <v>53</v>
      </c>
      <c r="D35" t="s">
        <v>171</v>
      </c>
      <c r="E35" t="s">
        <v>134</v>
      </c>
      <c r="F35" t="s">
        <v>135</v>
      </c>
      <c r="G35" t="s">
        <v>219</v>
      </c>
      <c r="H35" t="s">
        <v>220</v>
      </c>
      <c r="I35" t="s">
        <v>297</v>
      </c>
      <c r="J35">
        <v>2920</v>
      </c>
      <c r="K35">
        <v>31.97</v>
      </c>
      <c r="L35">
        <v>31.97</v>
      </c>
      <c r="M35">
        <v>22.23</v>
      </c>
      <c r="N35">
        <v>20.45</v>
      </c>
      <c r="O35">
        <v>32</v>
      </c>
      <c r="P35">
        <v>32</v>
      </c>
      <c r="Q35">
        <v>22.18</v>
      </c>
      <c r="R35">
        <v>20.41</v>
      </c>
      <c r="S35">
        <v>31.54</v>
      </c>
      <c r="T35">
        <v>31.54</v>
      </c>
      <c r="U35">
        <v>22.21</v>
      </c>
      <c r="V35">
        <v>20.43</v>
      </c>
      <c r="W35">
        <v>394</v>
      </c>
      <c r="X35">
        <v>0.1349315068493151</v>
      </c>
      <c r="Y35">
        <v>1797</v>
      </c>
      <c r="Z35">
        <v>0.61541095890410957</v>
      </c>
      <c r="AA35">
        <v>729</v>
      </c>
      <c r="AB35">
        <v>0.2496575342465753</v>
      </c>
      <c r="AC35">
        <v>639</v>
      </c>
      <c r="AD35">
        <v>7.294520547945206E-2</v>
      </c>
      <c r="AE35">
        <v>5883</v>
      </c>
      <c r="AF35">
        <v>0.67157534246575346</v>
      </c>
      <c r="AG35">
        <v>2238</v>
      </c>
      <c r="AH35">
        <v>0.2554794520547945</v>
      </c>
      <c r="AI35">
        <v>468</v>
      </c>
      <c r="AJ35">
        <v>0.16027397260273971</v>
      </c>
      <c r="AK35">
        <v>333</v>
      </c>
      <c r="AL35">
        <v>0.114041095890411</v>
      </c>
      <c r="AM35">
        <v>2119</v>
      </c>
      <c r="AN35">
        <v>0.72568493150684932</v>
      </c>
      <c r="AO35">
        <v>754</v>
      </c>
      <c r="AP35">
        <v>8.6073059360730592E-2</v>
      </c>
      <c r="AQ35">
        <v>2279</v>
      </c>
      <c r="AR35">
        <v>0.26015981735159821</v>
      </c>
      <c r="AS35">
        <v>5727</v>
      </c>
      <c r="AT35">
        <v>0.65376712328767128</v>
      </c>
      <c r="AU35">
        <v>200</v>
      </c>
      <c r="AV35">
        <v>6.8493150684931503E-2</v>
      </c>
      <c r="AW35">
        <v>1052</v>
      </c>
      <c r="AX35">
        <v>0.36027397260273969</v>
      </c>
      <c r="AY35">
        <v>7508</v>
      </c>
      <c r="AZ35">
        <v>0.85707762557077627</v>
      </c>
      <c r="BA35">
        <v>296</v>
      </c>
      <c r="BB35">
        <v>3.3789954337899553E-2</v>
      </c>
      <c r="BC35">
        <v>5161</v>
      </c>
      <c r="BD35">
        <v>0.58915525114155254</v>
      </c>
      <c r="BE35">
        <v>3303</v>
      </c>
      <c r="BF35">
        <v>0.37705479452054802</v>
      </c>
      <c r="BG35">
        <v>5678.6</v>
      </c>
      <c r="BH35">
        <v>1208.56</v>
      </c>
      <c r="BI35">
        <f>BG35/IF($C35=Plan1!$G$5,Plan1!$I$5,IF($C35=Plan1!$G$6,Plan1!$I$6,IF($C35=Plan1!$G$7,Plan1!$I$7,IF($C35=Plan1!$G$8,Plan1!$I$8,IF($C35=Plan1!$G$9,Plan1!$I$9,IF($C35=Plan1!$G$10,Plan1!$I$10,IF($C35=Plan1!$G$11,Plan1!$I$11,IF($C35=Plan1!$G$12,Plan1!$I$12,""))))))))</f>
        <v>205.97025752629671</v>
      </c>
      <c r="BJ35">
        <f>BH35/IF($C35=Plan1!$G$5,Plan1!$I$5,IF($C35=Plan1!$G$6,Plan1!$I$6,IF($C35=Plan1!$G$7,Plan1!$I$7,IF($C35=Plan1!$G$8,Plan1!$I$8,IF($C35=Plan1!$G$9,Plan1!$I$9,IF($C35=Plan1!$G$10,Plan1!$I$10,IF($C35=Plan1!$G$11,Plan1!$I$11,IF($C35=Plan1!$G$12,Plan1!$I$12,""))))))))</f>
        <v>43.836053681537898</v>
      </c>
      <c r="BK35">
        <f t="shared" si="1"/>
        <v>162.13420384475882</v>
      </c>
      <c r="BL35">
        <v>2356.71</v>
      </c>
      <c r="BM35">
        <v>54.319492075712198</v>
      </c>
      <c r="BN35">
        <v>0</v>
      </c>
      <c r="BO35">
        <v>0</v>
      </c>
      <c r="BP35">
        <v>0</v>
      </c>
    </row>
    <row r="36" spans="1:68" x14ac:dyDescent="0.3">
      <c r="A36" t="s">
        <v>45</v>
      </c>
      <c r="B36" t="s">
        <v>132</v>
      </c>
      <c r="C36" t="s">
        <v>53</v>
      </c>
      <c r="D36" t="s">
        <v>171</v>
      </c>
      <c r="E36" t="s">
        <v>136</v>
      </c>
      <c r="F36" t="s">
        <v>135</v>
      </c>
      <c r="G36" t="s">
        <v>219</v>
      </c>
      <c r="H36" t="s">
        <v>220</v>
      </c>
      <c r="I36" t="s">
        <v>299</v>
      </c>
      <c r="J36">
        <v>2920</v>
      </c>
      <c r="K36">
        <v>32.090000000000003</v>
      </c>
      <c r="L36">
        <v>32.090000000000003</v>
      </c>
      <c r="M36">
        <v>22.3</v>
      </c>
      <c r="N36">
        <v>20.5</v>
      </c>
      <c r="O36">
        <v>32.4</v>
      </c>
      <c r="P36">
        <v>32.4</v>
      </c>
      <c r="Q36">
        <v>22.55</v>
      </c>
      <c r="R36">
        <v>20.6</v>
      </c>
      <c r="S36">
        <v>31.72</v>
      </c>
      <c r="T36">
        <v>31.72</v>
      </c>
      <c r="U36">
        <v>22.43</v>
      </c>
      <c r="V36">
        <v>20.55</v>
      </c>
      <c r="W36">
        <v>434</v>
      </c>
      <c r="X36">
        <v>0.1486301369863014</v>
      </c>
      <c r="Y36">
        <v>1738</v>
      </c>
      <c r="Z36">
        <v>0.59520547945205482</v>
      </c>
      <c r="AA36">
        <v>748</v>
      </c>
      <c r="AB36">
        <v>0.25616438356164378</v>
      </c>
      <c r="AC36">
        <v>692</v>
      </c>
      <c r="AD36">
        <v>7.8995433789954342E-2</v>
      </c>
      <c r="AE36">
        <v>5775</v>
      </c>
      <c r="AF36">
        <v>0.65924657534246578</v>
      </c>
      <c r="AG36">
        <v>2293</v>
      </c>
      <c r="AH36">
        <v>0.26175799086757989</v>
      </c>
      <c r="AI36">
        <v>525</v>
      </c>
      <c r="AJ36">
        <v>0.1797945205479452</v>
      </c>
      <c r="AK36">
        <v>306</v>
      </c>
      <c r="AL36">
        <v>0.10479452054794521</v>
      </c>
      <c r="AM36">
        <v>2089</v>
      </c>
      <c r="AN36">
        <v>0.71541095890410955</v>
      </c>
      <c r="AO36">
        <v>828</v>
      </c>
      <c r="AP36">
        <v>9.452054794520548E-2</v>
      </c>
      <c r="AQ36">
        <v>2216</v>
      </c>
      <c r="AR36">
        <v>0.25296803652968042</v>
      </c>
      <c r="AS36">
        <v>5716</v>
      </c>
      <c r="AT36">
        <v>0.65251141552511416</v>
      </c>
      <c r="AU36">
        <v>244</v>
      </c>
      <c r="AV36">
        <v>8.3561643835616442E-2</v>
      </c>
      <c r="AW36">
        <v>996</v>
      </c>
      <c r="AX36">
        <v>0.34109589041095889</v>
      </c>
      <c r="AY36">
        <v>7520</v>
      </c>
      <c r="AZ36">
        <v>0.85844748858447484</v>
      </c>
      <c r="BA36">
        <v>359</v>
      </c>
      <c r="BB36">
        <v>4.0981735159817352E-2</v>
      </c>
      <c r="BC36">
        <v>5044</v>
      </c>
      <c r="BD36">
        <v>0.57579908675799085</v>
      </c>
      <c r="BE36">
        <v>3357</v>
      </c>
      <c r="BF36">
        <v>0.3832191780821918</v>
      </c>
      <c r="BG36">
        <v>9741.7900000000009</v>
      </c>
      <c r="BH36">
        <v>1211.42</v>
      </c>
      <c r="BI36">
        <f>BG36/IF($C36=Plan1!$G$5,Plan1!$I$5,IF($C36=Plan1!$G$6,Plan1!$I$6,IF($C36=Plan1!$G$7,Plan1!$I$7,IF($C36=Plan1!$G$8,Plan1!$I$8,IF($C36=Plan1!$G$9,Plan1!$I$9,IF($C36=Plan1!$G$10,Plan1!$I$10,IF($C36=Plan1!$G$11,Plan1!$I$11,IF($C36=Plan1!$G$12,Plan1!$I$12,""))))))))</f>
        <v>353.34747914399713</v>
      </c>
      <c r="BJ36">
        <f>BH36/IF($C36=Plan1!$G$5,Plan1!$I$5,IF($C36=Plan1!$G$6,Plan1!$I$6,IF($C36=Plan1!$G$7,Plan1!$I$7,IF($C36=Plan1!$G$8,Plan1!$I$8,IF($C36=Plan1!$G$9,Plan1!$I$9,IF($C36=Plan1!$G$10,Plan1!$I$10,IF($C36=Plan1!$G$11,Plan1!$I$11,IF($C36=Plan1!$G$12,Plan1!$I$12,""))))))))</f>
        <v>43.939789626405513</v>
      </c>
      <c r="BK36">
        <f t="shared" si="1"/>
        <v>309.40768951759162</v>
      </c>
      <c r="BL36">
        <v>8366.8700000000008</v>
      </c>
      <c r="BM36">
        <v>48.510716146903107</v>
      </c>
      <c r="BN36">
        <v>0</v>
      </c>
      <c r="BO36">
        <v>0</v>
      </c>
      <c r="BP36">
        <v>0</v>
      </c>
    </row>
    <row r="37" spans="1:68" x14ac:dyDescent="0.3">
      <c r="A37" t="s">
        <v>49</v>
      </c>
      <c r="B37" t="s">
        <v>132</v>
      </c>
      <c r="C37" t="s">
        <v>53</v>
      </c>
      <c r="D37" t="s">
        <v>171</v>
      </c>
      <c r="E37" t="s">
        <v>140</v>
      </c>
      <c r="F37" t="s">
        <v>135</v>
      </c>
      <c r="G37" t="s">
        <v>219</v>
      </c>
      <c r="H37" t="s">
        <v>220</v>
      </c>
      <c r="I37" t="s">
        <v>298</v>
      </c>
      <c r="J37">
        <v>2920</v>
      </c>
      <c r="K37">
        <v>31.84</v>
      </c>
      <c r="L37">
        <v>31.84</v>
      </c>
      <c r="M37">
        <v>22.32</v>
      </c>
      <c r="N37">
        <v>20.399999999999999</v>
      </c>
      <c r="O37">
        <v>31.72</v>
      </c>
      <c r="P37">
        <v>31.72</v>
      </c>
      <c r="Q37">
        <v>22.58</v>
      </c>
      <c r="R37">
        <v>20.5</v>
      </c>
      <c r="S37">
        <v>31.45</v>
      </c>
      <c r="T37">
        <v>31.45</v>
      </c>
      <c r="U37">
        <v>22.45</v>
      </c>
      <c r="V37">
        <v>20.45</v>
      </c>
      <c r="W37">
        <v>439</v>
      </c>
      <c r="X37">
        <v>0.15034246575342469</v>
      </c>
      <c r="Y37">
        <v>1732</v>
      </c>
      <c r="Z37">
        <v>0.5931506849315068</v>
      </c>
      <c r="AA37">
        <v>749</v>
      </c>
      <c r="AB37">
        <v>0.25650684931506851</v>
      </c>
      <c r="AC37">
        <v>611</v>
      </c>
      <c r="AD37">
        <v>6.9748858447488585E-2</v>
      </c>
      <c r="AE37">
        <v>5857</v>
      </c>
      <c r="AF37">
        <v>0.66860730593607309</v>
      </c>
      <c r="AG37">
        <v>2292</v>
      </c>
      <c r="AH37">
        <v>0.26164383561643828</v>
      </c>
      <c r="AI37">
        <v>521</v>
      </c>
      <c r="AJ37">
        <v>0.17842465753424661</v>
      </c>
      <c r="AK37">
        <v>295</v>
      </c>
      <c r="AL37">
        <v>0.101027397260274</v>
      </c>
      <c r="AM37">
        <v>2104</v>
      </c>
      <c r="AN37">
        <v>0.72054794520547949</v>
      </c>
      <c r="AO37">
        <v>723</v>
      </c>
      <c r="AP37">
        <v>8.253424657534246E-2</v>
      </c>
      <c r="AQ37">
        <v>2238</v>
      </c>
      <c r="AR37">
        <v>0.2554794520547945</v>
      </c>
      <c r="AS37">
        <v>5799</v>
      </c>
      <c r="AT37">
        <v>0.66198630136986303</v>
      </c>
      <c r="AU37">
        <v>211</v>
      </c>
      <c r="AV37">
        <v>7.2260273972602734E-2</v>
      </c>
      <c r="AW37">
        <v>968</v>
      </c>
      <c r="AX37">
        <v>0.33150684931506852</v>
      </c>
      <c r="AY37">
        <v>7581</v>
      </c>
      <c r="AZ37">
        <v>0.86541095890410957</v>
      </c>
      <c r="BA37">
        <v>253</v>
      </c>
      <c r="BB37">
        <v>2.8881278538812789E-2</v>
      </c>
      <c r="BC37">
        <v>5092</v>
      </c>
      <c r="BD37">
        <v>0.58127853881278535</v>
      </c>
      <c r="BE37">
        <v>3415</v>
      </c>
      <c r="BF37">
        <v>0.38984018264840181</v>
      </c>
      <c r="BG37">
        <v>12263.05</v>
      </c>
      <c r="BH37">
        <v>1261.58</v>
      </c>
      <c r="BI37">
        <f>BG37/IF($C37=Plan1!$G$5,Plan1!$I$5,IF($C37=Plan1!$G$6,Plan1!$I$6,IF($C37=Plan1!$G$7,Plan1!$I$7,IF($C37=Plan1!$G$8,Plan1!$I$8,IF($C37=Plan1!$G$9,Plan1!$I$9,IF($C37=Plan1!$G$10,Plan1!$I$10,IF($C37=Plan1!$G$11,Plan1!$I$11,IF($C37=Plan1!$G$12,Plan1!$I$12,""))))))))</f>
        <v>444.79688066739209</v>
      </c>
      <c r="BJ37">
        <f>BH37/IF($C37=Plan1!$G$5,Plan1!$I$5,IF($C37=Plan1!$G$6,Plan1!$I$6,IF($C37=Plan1!$G$7,Plan1!$I$7,IF($C37=Plan1!$G$8,Plan1!$I$8,IF($C37=Plan1!$G$9,Plan1!$I$9,IF($C37=Plan1!$G$10,Plan1!$I$10,IF($C37=Plan1!$G$11,Plan1!$I$11,IF($C37=Plan1!$G$12,Plan1!$I$12,""))))))))</f>
        <v>45.759158505622047</v>
      </c>
      <c r="BK37">
        <f t="shared" si="1"/>
        <v>399.03772216177003</v>
      </c>
      <c r="BL37">
        <v>14926.39</v>
      </c>
      <c r="BM37">
        <v>35.226475836862448</v>
      </c>
      <c r="BN37">
        <v>0</v>
      </c>
      <c r="BO37">
        <v>0</v>
      </c>
      <c r="BP37">
        <v>0</v>
      </c>
    </row>
    <row r="38" spans="1:68" x14ac:dyDescent="0.3">
      <c r="A38" t="s">
        <v>29</v>
      </c>
      <c r="B38" t="s">
        <v>132</v>
      </c>
      <c r="C38" t="s">
        <v>53</v>
      </c>
      <c r="D38" t="s">
        <v>133</v>
      </c>
      <c r="E38" t="s">
        <v>136</v>
      </c>
      <c r="F38" t="s">
        <v>138</v>
      </c>
      <c r="G38" t="s">
        <v>221</v>
      </c>
      <c r="H38" t="s">
        <v>220</v>
      </c>
      <c r="I38" t="s">
        <v>310</v>
      </c>
      <c r="J38">
        <v>2920</v>
      </c>
      <c r="K38">
        <v>31.79</v>
      </c>
      <c r="L38">
        <v>31.79</v>
      </c>
      <c r="M38">
        <v>22.19</v>
      </c>
      <c r="N38">
        <v>20.34</v>
      </c>
      <c r="O38">
        <v>31.05</v>
      </c>
      <c r="P38">
        <v>31.05</v>
      </c>
      <c r="Q38">
        <v>22.02</v>
      </c>
      <c r="R38">
        <v>20.29</v>
      </c>
      <c r="S38">
        <v>31.25</v>
      </c>
      <c r="T38">
        <v>31.25</v>
      </c>
      <c r="U38">
        <v>22.11</v>
      </c>
      <c r="V38">
        <v>20.32</v>
      </c>
      <c r="W38">
        <v>355</v>
      </c>
      <c r="X38">
        <v>0.1215753424657534</v>
      </c>
      <c r="Y38">
        <v>1809</v>
      </c>
      <c r="Z38">
        <v>0.6195205479452055</v>
      </c>
      <c r="AA38">
        <v>756</v>
      </c>
      <c r="AB38">
        <v>0.25890410958904109</v>
      </c>
      <c r="AC38">
        <v>543</v>
      </c>
      <c r="AD38">
        <v>6.1986301369863023E-2</v>
      </c>
      <c r="AE38">
        <v>5965</v>
      </c>
      <c r="AF38">
        <v>0.68093607305936077</v>
      </c>
      <c r="AG38">
        <v>2252</v>
      </c>
      <c r="AH38">
        <v>0.25707762557077618</v>
      </c>
      <c r="AI38">
        <v>418</v>
      </c>
      <c r="AJ38">
        <v>0.14315068493150679</v>
      </c>
      <c r="AK38">
        <v>337</v>
      </c>
      <c r="AL38">
        <v>0.1154109589041096</v>
      </c>
      <c r="AM38">
        <v>2165</v>
      </c>
      <c r="AN38">
        <v>0.74143835616438358</v>
      </c>
      <c r="AO38">
        <v>632</v>
      </c>
      <c r="AP38">
        <v>7.2146118721461192E-2</v>
      </c>
      <c r="AQ38">
        <v>2298</v>
      </c>
      <c r="AR38">
        <v>0.26232876712328768</v>
      </c>
      <c r="AS38">
        <v>5830</v>
      </c>
      <c r="AT38">
        <v>0.66552511415525117</v>
      </c>
      <c r="AU38">
        <v>151</v>
      </c>
      <c r="AV38">
        <v>5.171232876712329E-2</v>
      </c>
      <c r="AW38">
        <v>1056</v>
      </c>
      <c r="AX38">
        <v>0.36164383561643842</v>
      </c>
      <c r="AY38">
        <v>7553</v>
      </c>
      <c r="AZ38">
        <v>0.8622146118721461</v>
      </c>
      <c r="BA38">
        <v>193</v>
      </c>
      <c r="BB38">
        <v>2.2031963470319639E-2</v>
      </c>
      <c r="BC38">
        <v>5217</v>
      </c>
      <c r="BD38">
        <v>0.59554794520547949</v>
      </c>
      <c r="BE38">
        <v>3350</v>
      </c>
      <c r="BF38">
        <v>0.38242009132420091</v>
      </c>
      <c r="BG38">
        <v>6197.82</v>
      </c>
      <c r="BH38">
        <v>1136.06</v>
      </c>
      <c r="BI38">
        <f>BG38/IF($C38=Plan1!$G$5,Plan1!$I$5,IF($C38=Plan1!$G$6,Plan1!$I$6,IF($C38=Plan1!$G$7,Plan1!$I$7,IF($C38=Plan1!$G$8,Plan1!$I$8,IF($C38=Plan1!$G$9,Plan1!$I$9,IF($C38=Plan1!$G$10,Plan1!$I$10,IF($C38=Plan1!$G$11,Plan1!$I$11,IF($C38=Plan1!$G$12,Plan1!$I$12,""))))))))</f>
        <v>224.80304678998911</v>
      </c>
      <c r="BJ38">
        <f>BH38/IF($C38=Plan1!$G$5,Plan1!$I$5,IF($C38=Plan1!$G$6,Plan1!$I$6,IF($C38=Plan1!$G$7,Plan1!$I$7,IF($C38=Plan1!$G$8,Plan1!$I$8,IF($C38=Plan1!$G$9,Plan1!$I$9,IF($C38=Plan1!$G$10,Plan1!$I$10,IF($C38=Plan1!$G$11,Plan1!$I$11,IF($C38=Plan1!$G$12,Plan1!$I$12,""))))))))</f>
        <v>41.206383750453391</v>
      </c>
      <c r="BK38">
        <f t="shared" si="1"/>
        <v>183.59666303953571</v>
      </c>
      <c r="BL38">
        <v>4492.6000000000004</v>
      </c>
      <c r="BM38">
        <v>45.36085821658817</v>
      </c>
      <c r="BN38">
        <v>0</v>
      </c>
      <c r="BO38">
        <v>0</v>
      </c>
      <c r="BP38">
        <v>0</v>
      </c>
    </row>
    <row r="39" spans="1:68" x14ac:dyDescent="0.3">
      <c r="A39" t="s">
        <v>33</v>
      </c>
      <c r="B39" t="s">
        <v>132</v>
      </c>
      <c r="C39" t="s">
        <v>53</v>
      </c>
      <c r="D39" t="s">
        <v>133</v>
      </c>
      <c r="E39" t="s">
        <v>140</v>
      </c>
      <c r="F39" t="s">
        <v>138</v>
      </c>
      <c r="G39" t="s">
        <v>221</v>
      </c>
      <c r="H39" t="s">
        <v>220</v>
      </c>
      <c r="I39" t="s">
        <v>309</v>
      </c>
      <c r="J39">
        <v>2920</v>
      </c>
      <c r="K39">
        <v>31.63</v>
      </c>
      <c r="L39">
        <v>31.63</v>
      </c>
      <c r="M39">
        <v>22.17</v>
      </c>
      <c r="N39">
        <v>20.25</v>
      </c>
      <c r="O39">
        <v>30.66</v>
      </c>
      <c r="P39">
        <v>30.66</v>
      </c>
      <c r="Q39">
        <v>21.97</v>
      </c>
      <c r="R39">
        <v>20.190000000000001</v>
      </c>
      <c r="S39">
        <v>30.99</v>
      </c>
      <c r="T39">
        <v>30.99</v>
      </c>
      <c r="U39">
        <v>22.07</v>
      </c>
      <c r="V39">
        <v>20.22</v>
      </c>
      <c r="W39">
        <v>335</v>
      </c>
      <c r="X39">
        <v>0.1147260273972603</v>
      </c>
      <c r="Y39">
        <v>1814</v>
      </c>
      <c r="Z39">
        <v>0.62123287671232874</v>
      </c>
      <c r="AA39">
        <v>771</v>
      </c>
      <c r="AB39">
        <v>0.26404109589041103</v>
      </c>
      <c r="AC39">
        <v>482</v>
      </c>
      <c r="AD39">
        <v>5.5022831050228309E-2</v>
      </c>
      <c r="AE39">
        <v>6049</v>
      </c>
      <c r="AF39">
        <v>0.6905251141552512</v>
      </c>
      <c r="AG39">
        <v>2229</v>
      </c>
      <c r="AH39">
        <v>0.25445205479452049</v>
      </c>
      <c r="AI39">
        <v>401</v>
      </c>
      <c r="AJ39">
        <v>0.1373287671232877</v>
      </c>
      <c r="AK39">
        <v>336</v>
      </c>
      <c r="AL39">
        <v>0.1150684931506849</v>
      </c>
      <c r="AM39">
        <v>2183</v>
      </c>
      <c r="AN39">
        <v>0.74760273972602742</v>
      </c>
      <c r="AO39">
        <v>568</v>
      </c>
      <c r="AP39">
        <v>6.4840182648401828E-2</v>
      </c>
      <c r="AQ39">
        <v>2338</v>
      </c>
      <c r="AR39">
        <v>0.26689497716894978</v>
      </c>
      <c r="AS39">
        <v>5854</v>
      </c>
      <c r="AT39">
        <v>0.66826484018264842</v>
      </c>
      <c r="AU39">
        <v>127</v>
      </c>
      <c r="AV39">
        <v>4.3493150684931509E-2</v>
      </c>
      <c r="AW39">
        <v>1058</v>
      </c>
      <c r="AX39">
        <v>0.36232876712328771</v>
      </c>
      <c r="AY39">
        <v>7575</v>
      </c>
      <c r="AZ39">
        <v>0.86472602739726023</v>
      </c>
      <c r="BA39">
        <v>145</v>
      </c>
      <c r="BB39">
        <v>1.655251141552511E-2</v>
      </c>
      <c r="BC39">
        <v>5290</v>
      </c>
      <c r="BD39">
        <v>0.60388127853881279</v>
      </c>
      <c r="BE39">
        <v>3325</v>
      </c>
      <c r="BF39">
        <v>0.3795662100456621</v>
      </c>
      <c r="BG39">
        <v>7392.39</v>
      </c>
      <c r="BH39">
        <v>1153.3800000000001</v>
      </c>
      <c r="BI39">
        <f>BG39/IF($C39=Plan1!$G$5,Plan1!$I$5,IF($C39=Plan1!$G$6,Plan1!$I$6,IF($C39=Plan1!$G$7,Plan1!$I$7,IF($C39=Plan1!$G$8,Plan1!$I$8,IF($C39=Plan1!$G$9,Plan1!$I$9,IF($C39=Plan1!$G$10,Plan1!$I$10,IF($C39=Plan1!$G$11,Plan1!$I$11,IF($C39=Plan1!$G$12,Plan1!$I$12,""))))))))</f>
        <v>268.1316648531012</v>
      </c>
      <c r="BJ39">
        <f>BH39/IF($C39=Plan1!$G$5,Plan1!$I$5,IF($C39=Plan1!$G$6,Plan1!$I$6,IF($C39=Plan1!$G$7,Plan1!$I$7,IF($C39=Plan1!$G$8,Plan1!$I$8,IF($C39=Plan1!$G$9,Plan1!$I$9,IF($C39=Plan1!$G$10,Plan1!$I$10,IF($C39=Plan1!$G$11,Plan1!$I$11,IF($C39=Plan1!$G$12,Plan1!$I$12,""))))))))</f>
        <v>41.834602829162137</v>
      </c>
      <c r="BK39">
        <f t="shared" si="1"/>
        <v>226.29706202393908</v>
      </c>
      <c r="BL39">
        <v>7985.9</v>
      </c>
      <c r="BM39">
        <v>41.304300788569392</v>
      </c>
      <c r="BN39">
        <v>0</v>
      </c>
      <c r="BO39">
        <v>0</v>
      </c>
      <c r="BP39">
        <v>0</v>
      </c>
    </row>
    <row r="40" spans="1:68" x14ac:dyDescent="0.3">
      <c r="A40" t="s">
        <v>145</v>
      </c>
      <c r="B40" t="s">
        <v>132</v>
      </c>
      <c r="C40" t="s">
        <v>53</v>
      </c>
      <c r="D40" t="s">
        <v>142</v>
      </c>
      <c r="E40" t="s">
        <v>136</v>
      </c>
      <c r="F40" t="s">
        <v>138</v>
      </c>
      <c r="G40" t="s">
        <v>221</v>
      </c>
      <c r="H40" t="s">
        <v>220</v>
      </c>
      <c r="I40" t="s">
        <v>433</v>
      </c>
      <c r="J40">
        <v>5110</v>
      </c>
      <c r="K40">
        <v>31.86</v>
      </c>
      <c r="L40">
        <v>31.86</v>
      </c>
      <c r="M40">
        <v>21.95</v>
      </c>
      <c r="N40">
        <v>20.41</v>
      </c>
      <c r="O40">
        <v>31.12</v>
      </c>
      <c r="P40">
        <v>31.12</v>
      </c>
      <c r="Q40">
        <v>21.82</v>
      </c>
      <c r="R40">
        <v>20.329999999999998</v>
      </c>
      <c r="S40">
        <v>31.35</v>
      </c>
      <c r="T40">
        <v>31.35</v>
      </c>
      <c r="U40">
        <v>21.89</v>
      </c>
      <c r="V40">
        <v>20.37</v>
      </c>
      <c r="W40">
        <v>578</v>
      </c>
      <c r="X40">
        <v>0.1131115459882583</v>
      </c>
      <c r="Y40">
        <v>3280</v>
      </c>
      <c r="Z40">
        <v>0.64187866927592951</v>
      </c>
      <c r="AA40">
        <v>1252</v>
      </c>
      <c r="AB40">
        <v>0.24500978473581209</v>
      </c>
      <c r="AC40">
        <v>591</v>
      </c>
      <c r="AD40">
        <v>6.7465753424657535E-2</v>
      </c>
      <c r="AE40">
        <v>5931</v>
      </c>
      <c r="AF40">
        <v>0.67705479452054795</v>
      </c>
      <c r="AG40">
        <v>2238</v>
      </c>
      <c r="AH40">
        <v>0.2554794520547945</v>
      </c>
      <c r="AI40">
        <v>682</v>
      </c>
      <c r="AJ40">
        <v>0.13346379647749509</v>
      </c>
      <c r="AK40">
        <v>647</v>
      </c>
      <c r="AL40">
        <v>0.12661448140900189</v>
      </c>
      <c r="AM40">
        <v>3781</v>
      </c>
      <c r="AN40">
        <v>0.73992172211350293</v>
      </c>
      <c r="AO40">
        <v>682</v>
      </c>
      <c r="AP40">
        <v>7.7853881278538817E-2</v>
      </c>
      <c r="AQ40">
        <v>2208</v>
      </c>
      <c r="AR40">
        <v>0.25205479452054802</v>
      </c>
      <c r="AS40">
        <v>5870</v>
      </c>
      <c r="AT40">
        <v>0.67009132420091322</v>
      </c>
      <c r="AU40">
        <v>226</v>
      </c>
      <c r="AV40">
        <v>4.4227005870841489E-2</v>
      </c>
      <c r="AW40">
        <v>1987</v>
      </c>
      <c r="AX40">
        <v>0.38884540117416833</v>
      </c>
      <c r="AY40">
        <v>6547</v>
      </c>
      <c r="AZ40">
        <v>0.74737442922374431</v>
      </c>
      <c r="BA40">
        <v>226</v>
      </c>
      <c r="BB40">
        <v>2.579908675799087E-2</v>
      </c>
      <c r="BC40">
        <v>5234</v>
      </c>
      <c r="BD40">
        <v>0.59748858447488584</v>
      </c>
      <c r="BE40">
        <v>3300</v>
      </c>
      <c r="BF40">
        <v>0.37671232876712329</v>
      </c>
      <c r="BG40">
        <v>6171.65</v>
      </c>
      <c r="BH40">
        <v>1143.06</v>
      </c>
      <c r="BI40">
        <f>BG40/IF($C40=Plan1!$G$5,Plan1!$I$5,IF($C40=Plan1!$G$6,Plan1!$I$6,IF($C40=Plan1!$G$7,Plan1!$I$7,IF($C40=Plan1!$G$8,Plan1!$I$8,IF($C40=Plan1!$G$9,Plan1!$I$9,IF($C40=Plan1!$G$10,Plan1!$I$10,IF($C40=Plan1!$G$11,Plan1!$I$11,IF($C40=Plan1!$G$12,Plan1!$I$12,""))))))))</f>
        <v>223.85382662314109</v>
      </c>
      <c r="BJ40">
        <f>BH40/IF($C40=Plan1!$G$5,Plan1!$I$5,IF($C40=Plan1!$G$6,Plan1!$I$6,IF($C40=Plan1!$G$7,Plan1!$I$7,IF($C40=Plan1!$G$8,Plan1!$I$8,IF($C40=Plan1!$G$9,Plan1!$I$9,IF($C40=Plan1!$G$10,Plan1!$I$10,IF($C40=Plan1!$G$11,Plan1!$I$11,IF($C40=Plan1!$G$12,Plan1!$I$12,""))))))))</f>
        <v>41.460282916213274</v>
      </c>
      <c r="BK40">
        <f t="shared" si="1"/>
        <v>182.3935437069278</v>
      </c>
      <c r="BL40">
        <v>4492.6000000000004</v>
      </c>
      <c r="BM40">
        <v>45.436484217551083</v>
      </c>
      <c r="BN40">
        <v>0</v>
      </c>
      <c r="BO40">
        <v>0</v>
      </c>
      <c r="BP40">
        <v>0</v>
      </c>
    </row>
    <row r="41" spans="1:68" x14ac:dyDescent="0.3">
      <c r="A41" t="s">
        <v>149</v>
      </c>
      <c r="B41" t="s">
        <v>132</v>
      </c>
      <c r="C41" t="s">
        <v>53</v>
      </c>
      <c r="D41" t="s">
        <v>142</v>
      </c>
      <c r="E41" t="s">
        <v>140</v>
      </c>
      <c r="F41" t="s">
        <v>138</v>
      </c>
      <c r="G41" t="s">
        <v>221</v>
      </c>
      <c r="H41" t="s">
        <v>220</v>
      </c>
      <c r="I41" t="s">
        <v>434</v>
      </c>
      <c r="J41">
        <v>5110</v>
      </c>
      <c r="K41">
        <v>31.69</v>
      </c>
      <c r="L41">
        <v>31.69</v>
      </c>
      <c r="M41">
        <v>21.91</v>
      </c>
      <c r="N41">
        <v>20.38</v>
      </c>
      <c r="O41">
        <v>30.75</v>
      </c>
      <c r="P41">
        <v>30.75</v>
      </c>
      <c r="Q41">
        <v>21.67</v>
      </c>
      <c r="R41">
        <v>20.25</v>
      </c>
      <c r="S41">
        <v>31.06</v>
      </c>
      <c r="T41">
        <v>31.06</v>
      </c>
      <c r="U41">
        <v>21.79</v>
      </c>
      <c r="V41">
        <v>20.32</v>
      </c>
      <c r="W41">
        <v>522</v>
      </c>
      <c r="X41">
        <v>0.10215264187866931</v>
      </c>
      <c r="Y41">
        <v>3318</v>
      </c>
      <c r="Z41">
        <v>0.64931506849315068</v>
      </c>
      <c r="AA41">
        <v>1270</v>
      </c>
      <c r="AB41">
        <v>0.24853228962818</v>
      </c>
      <c r="AC41">
        <v>536</v>
      </c>
      <c r="AD41">
        <v>6.1187214611872147E-2</v>
      </c>
      <c r="AE41">
        <v>5971</v>
      </c>
      <c r="AF41">
        <v>0.68162100456621</v>
      </c>
      <c r="AG41">
        <v>2253</v>
      </c>
      <c r="AH41">
        <v>0.25719178082191779</v>
      </c>
      <c r="AI41">
        <v>622</v>
      </c>
      <c r="AJ41">
        <v>0.12172211350293539</v>
      </c>
      <c r="AK41">
        <v>673</v>
      </c>
      <c r="AL41">
        <v>0.13170254403131121</v>
      </c>
      <c r="AM41">
        <v>3815</v>
      </c>
      <c r="AN41">
        <v>0.74657534246575341</v>
      </c>
      <c r="AO41">
        <v>622</v>
      </c>
      <c r="AP41">
        <v>7.1004566210045666E-2</v>
      </c>
      <c r="AQ41">
        <v>2227</v>
      </c>
      <c r="AR41">
        <v>0.25422374429223737</v>
      </c>
      <c r="AS41">
        <v>5911</v>
      </c>
      <c r="AT41">
        <v>0.67477168949771693</v>
      </c>
      <c r="AU41">
        <v>177</v>
      </c>
      <c r="AV41">
        <v>3.4637964774951083E-2</v>
      </c>
      <c r="AW41">
        <v>2001</v>
      </c>
      <c r="AX41">
        <v>0.39158512720156557</v>
      </c>
      <c r="AY41">
        <v>6582</v>
      </c>
      <c r="AZ41">
        <v>0.75136986301369868</v>
      </c>
      <c r="BA41">
        <v>177</v>
      </c>
      <c r="BB41">
        <v>2.0205479452054791E-2</v>
      </c>
      <c r="BC41">
        <v>5241</v>
      </c>
      <c r="BD41">
        <v>0.59828767123287674</v>
      </c>
      <c r="BE41">
        <v>3342</v>
      </c>
      <c r="BF41">
        <v>0.38150684931506851</v>
      </c>
      <c r="BG41">
        <v>7337.63</v>
      </c>
      <c r="BH41">
        <v>1162.43</v>
      </c>
      <c r="BI41">
        <f>BG41/IF($C41=Plan1!$G$5,Plan1!$I$5,IF($C41=Plan1!$G$6,Plan1!$I$6,IF($C41=Plan1!$G$7,Plan1!$I$7,IF($C41=Plan1!$G$8,Plan1!$I$8,IF($C41=Plan1!$G$9,Plan1!$I$9,IF($C41=Plan1!$G$10,Plan1!$I$10,IF($C41=Plan1!$G$11,Plan1!$I$11,IF($C41=Plan1!$G$12,Plan1!$I$12,""))))))))</f>
        <v>266.14544795067104</v>
      </c>
      <c r="BJ41">
        <f>BH41/IF($C41=Plan1!$G$5,Plan1!$I$5,IF($C41=Plan1!$G$6,Plan1!$I$6,IF($C41=Plan1!$G$7,Plan1!$I$7,IF($C41=Plan1!$G$8,Plan1!$I$8,IF($C41=Plan1!$G$9,Plan1!$I$9,IF($C41=Plan1!$G$10,Plan1!$I$10,IF($C41=Plan1!$G$11,Plan1!$I$11,IF($C41=Plan1!$G$12,Plan1!$I$12,""))))))))</f>
        <v>42.162858179180269</v>
      </c>
      <c r="BK41">
        <f t="shared" si="1"/>
        <v>223.98258977149078</v>
      </c>
      <c r="BL41">
        <v>7985.9</v>
      </c>
      <c r="BM41">
        <v>41.379900358523443</v>
      </c>
      <c r="BN41">
        <v>0</v>
      </c>
      <c r="BO41">
        <v>0</v>
      </c>
      <c r="BP41">
        <v>0</v>
      </c>
    </row>
    <row r="42" spans="1:68" x14ac:dyDescent="0.3">
      <c r="A42" t="s">
        <v>47</v>
      </c>
      <c r="B42" t="s">
        <v>132</v>
      </c>
      <c r="C42" t="s">
        <v>53</v>
      </c>
      <c r="D42" t="s">
        <v>171</v>
      </c>
      <c r="E42" t="s">
        <v>136</v>
      </c>
      <c r="F42" t="s">
        <v>138</v>
      </c>
      <c r="G42" t="s">
        <v>221</v>
      </c>
      <c r="H42" t="s">
        <v>220</v>
      </c>
      <c r="I42" t="s">
        <v>301</v>
      </c>
      <c r="J42">
        <v>2920</v>
      </c>
      <c r="K42">
        <v>31.79</v>
      </c>
      <c r="L42">
        <v>31.79</v>
      </c>
      <c r="M42">
        <v>22.21</v>
      </c>
      <c r="N42">
        <v>20.350000000000001</v>
      </c>
      <c r="O42">
        <v>31.11</v>
      </c>
      <c r="P42">
        <v>31.11</v>
      </c>
      <c r="Q42">
        <v>22.01</v>
      </c>
      <c r="R42">
        <v>20.28</v>
      </c>
      <c r="S42">
        <v>31.28</v>
      </c>
      <c r="T42">
        <v>31.28</v>
      </c>
      <c r="U42">
        <v>22.11</v>
      </c>
      <c r="V42">
        <v>20.32</v>
      </c>
      <c r="W42">
        <v>348</v>
      </c>
      <c r="X42">
        <v>0.1191780821917808</v>
      </c>
      <c r="Y42">
        <v>1817</v>
      </c>
      <c r="Z42">
        <v>0.62226027397260275</v>
      </c>
      <c r="AA42">
        <v>755</v>
      </c>
      <c r="AB42">
        <v>0.25856164383561642</v>
      </c>
      <c r="AC42">
        <v>529</v>
      </c>
      <c r="AD42">
        <v>6.0388127853881278E-2</v>
      </c>
      <c r="AE42">
        <v>5975</v>
      </c>
      <c r="AF42">
        <v>0.68207762557077622</v>
      </c>
      <c r="AG42">
        <v>2256</v>
      </c>
      <c r="AH42">
        <v>0.25753424657534252</v>
      </c>
      <c r="AI42">
        <v>419</v>
      </c>
      <c r="AJ42">
        <v>0.14349315068493149</v>
      </c>
      <c r="AK42">
        <v>331</v>
      </c>
      <c r="AL42">
        <v>0.11335616438356171</v>
      </c>
      <c r="AM42">
        <v>2170</v>
      </c>
      <c r="AN42">
        <v>0.74315068493150682</v>
      </c>
      <c r="AO42">
        <v>632</v>
      </c>
      <c r="AP42">
        <v>7.2146118721461192E-2</v>
      </c>
      <c r="AQ42">
        <v>2305</v>
      </c>
      <c r="AR42">
        <v>0.26312785388127852</v>
      </c>
      <c r="AS42">
        <v>5823</v>
      </c>
      <c r="AT42">
        <v>0.66472602739726028</v>
      </c>
      <c r="AU42">
        <v>150</v>
      </c>
      <c r="AV42">
        <v>5.1369863013698627E-2</v>
      </c>
      <c r="AW42">
        <v>1054</v>
      </c>
      <c r="AX42">
        <v>0.36095890410958897</v>
      </c>
      <c r="AY42">
        <v>7556</v>
      </c>
      <c r="AZ42">
        <v>0.86255707762557077</v>
      </c>
      <c r="BA42">
        <v>192</v>
      </c>
      <c r="BB42">
        <v>2.1917808219178079E-2</v>
      </c>
      <c r="BC42">
        <v>5214</v>
      </c>
      <c r="BD42">
        <v>0.59520547945205482</v>
      </c>
      <c r="BE42">
        <v>3354</v>
      </c>
      <c r="BF42">
        <v>0.38287671232876708</v>
      </c>
      <c r="BG42">
        <v>6200.2</v>
      </c>
      <c r="BH42">
        <v>1135.32</v>
      </c>
      <c r="BI42">
        <f>BG42/IF($C42=Plan1!$G$5,Plan1!$I$5,IF($C42=Plan1!$G$6,Plan1!$I$6,IF($C42=Plan1!$G$7,Plan1!$I$7,IF($C42=Plan1!$G$8,Plan1!$I$8,IF($C42=Plan1!$G$9,Plan1!$I$9,IF($C42=Plan1!$G$10,Plan1!$I$10,IF($C42=Plan1!$G$11,Plan1!$I$11,IF($C42=Plan1!$G$12,Plan1!$I$12,""))))))))</f>
        <v>224.88937250634746</v>
      </c>
      <c r="BJ42">
        <f>BH42/IF($C42=Plan1!$G$5,Plan1!$I$5,IF($C42=Plan1!$G$6,Plan1!$I$6,IF($C42=Plan1!$G$7,Plan1!$I$7,IF($C42=Plan1!$G$8,Plan1!$I$8,IF($C42=Plan1!$G$9,Plan1!$I$9,IF($C42=Plan1!$G$10,Plan1!$I$10,IF($C42=Plan1!$G$11,Plan1!$I$11,IF($C42=Plan1!$G$12,Plan1!$I$12,""))))))))</f>
        <v>41.179542981501626</v>
      </c>
      <c r="BK42">
        <f t="shared" si="1"/>
        <v>183.70982952484582</v>
      </c>
      <c r="BL42">
        <v>4492.6000000000004</v>
      </c>
      <c r="BM42">
        <v>45.297662437926178</v>
      </c>
      <c r="BN42">
        <v>0</v>
      </c>
      <c r="BO42">
        <v>0</v>
      </c>
      <c r="BP42">
        <v>0</v>
      </c>
    </row>
    <row r="43" spans="1:68" x14ac:dyDescent="0.3">
      <c r="A43" t="s">
        <v>51</v>
      </c>
      <c r="B43" t="s">
        <v>132</v>
      </c>
      <c r="C43" t="s">
        <v>53</v>
      </c>
      <c r="D43" t="s">
        <v>171</v>
      </c>
      <c r="E43" t="s">
        <v>140</v>
      </c>
      <c r="F43" t="s">
        <v>138</v>
      </c>
      <c r="G43" t="s">
        <v>221</v>
      </c>
      <c r="H43" t="s">
        <v>220</v>
      </c>
      <c r="I43" t="s">
        <v>300</v>
      </c>
      <c r="J43">
        <v>2920</v>
      </c>
      <c r="K43">
        <v>31.59</v>
      </c>
      <c r="L43">
        <v>31.59</v>
      </c>
      <c r="M43">
        <v>22.19</v>
      </c>
      <c r="N43">
        <v>20.27</v>
      </c>
      <c r="O43">
        <v>30.71</v>
      </c>
      <c r="P43">
        <v>30.71</v>
      </c>
      <c r="Q43">
        <v>21.96</v>
      </c>
      <c r="R43">
        <v>20.18</v>
      </c>
      <c r="S43">
        <v>30.99</v>
      </c>
      <c r="T43">
        <v>30.99</v>
      </c>
      <c r="U43">
        <v>22.07</v>
      </c>
      <c r="V43">
        <v>20.22</v>
      </c>
      <c r="W43">
        <v>325</v>
      </c>
      <c r="X43">
        <v>0.1113013698630137</v>
      </c>
      <c r="Y43">
        <v>1826</v>
      </c>
      <c r="Z43">
        <v>0.62534246575342467</v>
      </c>
      <c r="AA43">
        <v>769</v>
      </c>
      <c r="AB43">
        <v>0.26335616438356158</v>
      </c>
      <c r="AC43">
        <v>469</v>
      </c>
      <c r="AD43">
        <v>5.3538812785388128E-2</v>
      </c>
      <c r="AE43">
        <v>6051</v>
      </c>
      <c r="AF43">
        <v>0.6907534246575342</v>
      </c>
      <c r="AG43">
        <v>2240</v>
      </c>
      <c r="AH43">
        <v>0.25570776255707761</v>
      </c>
      <c r="AI43">
        <v>390</v>
      </c>
      <c r="AJ43">
        <v>0.13356164383561639</v>
      </c>
      <c r="AK43">
        <v>331</v>
      </c>
      <c r="AL43">
        <v>0.11335616438356171</v>
      </c>
      <c r="AM43">
        <v>2199</v>
      </c>
      <c r="AN43">
        <v>0.75308219178082192</v>
      </c>
      <c r="AO43">
        <v>554</v>
      </c>
      <c r="AP43">
        <v>6.3242009132420091E-2</v>
      </c>
      <c r="AQ43">
        <v>2337</v>
      </c>
      <c r="AR43">
        <v>0.26678082191780822</v>
      </c>
      <c r="AS43">
        <v>5869</v>
      </c>
      <c r="AT43">
        <v>0.66997716894977166</v>
      </c>
      <c r="AU43">
        <v>127</v>
      </c>
      <c r="AV43">
        <v>4.3493150684931509E-2</v>
      </c>
      <c r="AW43">
        <v>1060</v>
      </c>
      <c r="AX43">
        <v>0.36301369863013699</v>
      </c>
      <c r="AY43">
        <v>7573</v>
      </c>
      <c r="AZ43">
        <v>0.86449771689497712</v>
      </c>
      <c r="BA43">
        <v>144</v>
      </c>
      <c r="BB43">
        <v>1.643835616438356E-2</v>
      </c>
      <c r="BC43">
        <v>5274</v>
      </c>
      <c r="BD43">
        <v>0.602054794520548</v>
      </c>
      <c r="BE43">
        <v>3342</v>
      </c>
      <c r="BF43">
        <v>0.38150684931506851</v>
      </c>
      <c r="BG43">
        <v>7393.12</v>
      </c>
      <c r="BH43">
        <v>1152.27</v>
      </c>
      <c r="BI43">
        <f>BG43/IF($C43=Plan1!$G$5,Plan1!$I$5,IF($C43=Plan1!$G$6,Plan1!$I$6,IF($C43=Plan1!$G$7,Plan1!$I$7,IF($C43=Plan1!$G$8,Plan1!$I$8,IF($C43=Plan1!$G$9,Plan1!$I$9,IF($C43=Plan1!$G$10,Plan1!$I$10,IF($C43=Plan1!$G$11,Plan1!$I$11,IF($C43=Plan1!$G$12,Plan1!$I$12,""))))))))</f>
        <v>268.15814290895901</v>
      </c>
      <c r="BJ43">
        <f>BH43/IF($C43=Plan1!$G$5,Plan1!$I$5,IF($C43=Plan1!$G$6,Plan1!$I$6,IF($C43=Plan1!$G$7,Plan1!$I$7,IF($C43=Plan1!$G$8,Plan1!$I$8,IF($C43=Plan1!$G$9,Plan1!$I$9,IF($C43=Plan1!$G$10,Plan1!$I$10,IF($C43=Plan1!$G$11,Plan1!$I$11,IF($C43=Plan1!$G$12,Plan1!$I$12,""))))))))</f>
        <v>41.794341675734493</v>
      </c>
      <c r="BK43">
        <f t="shared" si="1"/>
        <v>226.36380123322451</v>
      </c>
      <c r="BL43">
        <v>7985.9</v>
      </c>
      <c r="BM43">
        <v>41.246220930452871</v>
      </c>
      <c r="BN43">
        <v>0</v>
      </c>
      <c r="BO43">
        <v>0</v>
      </c>
      <c r="BP43">
        <v>0</v>
      </c>
    </row>
    <row r="44" spans="1:68" x14ac:dyDescent="0.3">
      <c r="A44" t="s">
        <v>30</v>
      </c>
      <c r="B44" t="s">
        <v>132</v>
      </c>
      <c r="C44" t="s">
        <v>53</v>
      </c>
      <c r="D44" t="s">
        <v>133</v>
      </c>
      <c r="E44" t="s">
        <v>136</v>
      </c>
      <c r="F44" t="s">
        <v>139</v>
      </c>
      <c r="G44" t="s">
        <v>221</v>
      </c>
      <c r="H44" t="s">
        <v>220</v>
      </c>
      <c r="I44" t="s">
        <v>312</v>
      </c>
      <c r="J44">
        <v>2920</v>
      </c>
      <c r="K44">
        <v>31.77</v>
      </c>
      <c r="L44">
        <v>31.77</v>
      </c>
      <c r="M44">
        <v>22.18</v>
      </c>
      <c r="N44">
        <v>20.329999999999998</v>
      </c>
      <c r="O44">
        <v>31.02</v>
      </c>
      <c r="P44">
        <v>31.02</v>
      </c>
      <c r="Q44">
        <v>22</v>
      </c>
      <c r="R44">
        <v>20.27</v>
      </c>
      <c r="S44">
        <v>31.22</v>
      </c>
      <c r="T44">
        <v>31.22</v>
      </c>
      <c r="U44">
        <v>22.09</v>
      </c>
      <c r="V44">
        <v>20.3</v>
      </c>
      <c r="W44">
        <v>351</v>
      </c>
      <c r="X44">
        <v>0.1202054794520548</v>
      </c>
      <c r="Y44">
        <v>1815</v>
      </c>
      <c r="Z44">
        <v>0.62157534246575341</v>
      </c>
      <c r="AA44">
        <v>754</v>
      </c>
      <c r="AB44">
        <v>0.2582191780821918</v>
      </c>
      <c r="AC44">
        <v>529</v>
      </c>
      <c r="AD44">
        <v>6.0388127853881278E-2</v>
      </c>
      <c r="AE44">
        <v>5982</v>
      </c>
      <c r="AF44">
        <v>0.68287671232876712</v>
      </c>
      <c r="AG44">
        <v>2249</v>
      </c>
      <c r="AH44">
        <v>0.25673515981735162</v>
      </c>
      <c r="AI44">
        <v>416</v>
      </c>
      <c r="AJ44">
        <v>0.1424657534246575</v>
      </c>
      <c r="AK44">
        <v>346</v>
      </c>
      <c r="AL44">
        <v>0.11849315068493151</v>
      </c>
      <c r="AM44">
        <v>2158</v>
      </c>
      <c r="AN44">
        <v>0.739041095890411</v>
      </c>
      <c r="AO44">
        <v>623</v>
      </c>
      <c r="AP44">
        <v>7.1118721461187209E-2</v>
      </c>
      <c r="AQ44">
        <v>2311</v>
      </c>
      <c r="AR44">
        <v>0.26381278538812791</v>
      </c>
      <c r="AS44">
        <v>5826</v>
      </c>
      <c r="AT44">
        <v>0.66506849315068495</v>
      </c>
      <c r="AU44">
        <v>145</v>
      </c>
      <c r="AV44">
        <v>4.965753424657534E-2</v>
      </c>
      <c r="AW44">
        <v>1059</v>
      </c>
      <c r="AX44">
        <v>0.36267123287671232</v>
      </c>
      <c r="AY44">
        <v>7556</v>
      </c>
      <c r="AZ44">
        <v>0.86255707762557077</v>
      </c>
      <c r="BA44">
        <v>184</v>
      </c>
      <c r="BB44">
        <v>2.100456621004566E-2</v>
      </c>
      <c r="BC44">
        <v>5222</v>
      </c>
      <c r="BD44">
        <v>0.59611872146118716</v>
      </c>
      <c r="BE44">
        <v>3354</v>
      </c>
      <c r="BF44">
        <v>0.38287671232876708</v>
      </c>
      <c r="BG44">
        <v>6090.29</v>
      </c>
      <c r="BH44">
        <v>1126.1099999999999</v>
      </c>
      <c r="BI44">
        <f>BG44/IF($C44=Plan1!$G$5,Plan1!$I$5,IF($C44=Plan1!$G$6,Plan1!$I$6,IF($C44=Plan1!$G$7,Plan1!$I$7,IF($C44=Plan1!$G$8,Plan1!$I$8,IF($C44=Plan1!$G$9,Plan1!$I$9,IF($C44=Plan1!$G$10,Plan1!$I$10,IF($C44=Plan1!$G$11,Plan1!$I$11,IF($C44=Plan1!$G$12,Plan1!$I$12,""))))))))</f>
        <v>220.90279289082335</v>
      </c>
      <c r="BJ44">
        <f>BH44/IF($C44=Plan1!$G$5,Plan1!$I$5,IF($C44=Plan1!$G$6,Plan1!$I$6,IF($C44=Plan1!$G$7,Plan1!$I$7,IF($C44=Plan1!$G$8,Plan1!$I$8,IF($C44=Plan1!$G$9,Plan1!$I$9,IF($C44=Plan1!$G$10,Plan1!$I$10,IF($C44=Plan1!$G$11,Plan1!$I$11,IF($C44=Plan1!$G$12,Plan1!$I$12,""))))))))</f>
        <v>40.845484221980406</v>
      </c>
      <c r="BK44">
        <f t="shared" si="1"/>
        <v>180.05730866884295</v>
      </c>
      <c r="BL44">
        <v>4418.99</v>
      </c>
      <c r="BM44">
        <v>45.343157287515062</v>
      </c>
      <c r="BN44">
        <v>0</v>
      </c>
      <c r="BO44">
        <v>0</v>
      </c>
      <c r="BP44">
        <v>0</v>
      </c>
    </row>
    <row r="45" spans="1:68" x14ac:dyDescent="0.3">
      <c r="A45" t="s">
        <v>34</v>
      </c>
      <c r="B45" t="s">
        <v>132</v>
      </c>
      <c r="C45" t="s">
        <v>53</v>
      </c>
      <c r="D45" t="s">
        <v>133</v>
      </c>
      <c r="E45" t="s">
        <v>140</v>
      </c>
      <c r="F45" t="s">
        <v>139</v>
      </c>
      <c r="G45" t="s">
        <v>221</v>
      </c>
      <c r="H45" t="s">
        <v>220</v>
      </c>
      <c r="I45" t="s">
        <v>311</v>
      </c>
      <c r="J45">
        <v>2920</v>
      </c>
      <c r="K45">
        <v>31.6</v>
      </c>
      <c r="L45">
        <v>31.6</v>
      </c>
      <c r="M45">
        <v>22.16</v>
      </c>
      <c r="N45">
        <v>20.239999999999998</v>
      </c>
      <c r="O45">
        <v>30.63</v>
      </c>
      <c r="P45">
        <v>30.63</v>
      </c>
      <c r="Q45">
        <v>21.95</v>
      </c>
      <c r="R45">
        <v>20.18</v>
      </c>
      <c r="S45">
        <v>30.96</v>
      </c>
      <c r="T45">
        <v>30.96</v>
      </c>
      <c r="U45">
        <v>22.05</v>
      </c>
      <c r="V45">
        <v>20.21</v>
      </c>
      <c r="W45">
        <v>328</v>
      </c>
      <c r="X45">
        <v>0.1123287671232877</v>
      </c>
      <c r="Y45">
        <v>1821</v>
      </c>
      <c r="Z45">
        <v>0.62363013698630132</v>
      </c>
      <c r="AA45">
        <v>771</v>
      </c>
      <c r="AB45">
        <v>0.26404109589041103</v>
      </c>
      <c r="AC45">
        <v>473</v>
      </c>
      <c r="AD45">
        <v>5.399543378995434E-2</v>
      </c>
      <c r="AE45">
        <v>6063</v>
      </c>
      <c r="AF45">
        <v>0.69212328767123288</v>
      </c>
      <c r="AG45">
        <v>2224</v>
      </c>
      <c r="AH45">
        <v>0.25388127853881282</v>
      </c>
      <c r="AI45">
        <v>389</v>
      </c>
      <c r="AJ45">
        <v>0.1332191780821918</v>
      </c>
      <c r="AK45">
        <v>339</v>
      </c>
      <c r="AL45">
        <v>0.1160958904109589</v>
      </c>
      <c r="AM45">
        <v>2192</v>
      </c>
      <c r="AN45">
        <v>0.75068493150684934</v>
      </c>
      <c r="AO45">
        <v>547</v>
      </c>
      <c r="AP45">
        <v>6.2442922374429222E-2</v>
      </c>
      <c r="AQ45">
        <v>2343</v>
      </c>
      <c r="AR45">
        <v>0.26746575342465762</v>
      </c>
      <c r="AS45">
        <v>5870</v>
      </c>
      <c r="AT45">
        <v>0.67009132420091322</v>
      </c>
      <c r="AU45">
        <v>123</v>
      </c>
      <c r="AV45">
        <v>4.2123287671232877E-2</v>
      </c>
      <c r="AW45">
        <v>1064</v>
      </c>
      <c r="AX45">
        <v>0.36438356164383562</v>
      </c>
      <c r="AY45">
        <v>7573</v>
      </c>
      <c r="AZ45">
        <v>0.86449771689497712</v>
      </c>
      <c r="BA45">
        <v>139</v>
      </c>
      <c r="BB45">
        <v>1.5867579908675801E-2</v>
      </c>
      <c r="BC45">
        <v>5303</v>
      </c>
      <c r="BD45">
        <v>0.60536529680365292</v>
      </c>
      <c r="BE45">
        <v>3318</v>
      </c>
      <c r="BF45">
        <v>0.37876712328767131</v>
      </c>
      <c r="BG45">
        <v>7265.69</v>
      </c>
      <c r="BH45">
        <v>1142.93</v>
      </c>
      <c r="BI45">
        <f>BG45/IF($C45=Plan1!$G$5,Plan1!$I$5,IF($C45=Plan1!$G$6,Plan1!$I$6,IF($C45=Plan1!$G$7,Plan1!$I$7,IF($C45=Plan1!$G$8,Plan1!$I$8,IF($C45=Plan1!$G$9,Plan1!$I$9,IF($C45=Plan1!$G$10,Plan1!$I$10,IF($C45=Plan1!$G$11,Plan1!$I$11,IF($C45=Plan1!$G$12,Plan1!$I$12,""))))))))</f>
        <v>263.53608995284731</v>
      </c>
      <c r="BJ45">
        <f>BH45/IF($C45=Plan1!$G$5,Plan1!$I$5,IF($C45=Plan1!$G$6,Plan1!$I$6,IF($C45=Plan1!$G$7,Plan1!$I$7,IF($C45=Plan1!$G$8,Plan1!$I$8,IF($C45=Plan1!$G$9,Plan1!$I$9,IF($C45=Plan1!$G$10,Plan1!$I$10,IF($C45=Plan1!$G$11,Plan1!$I$11,IF($C45=Plan1!$G$12,Plan1!$I$12,""))))))))</f>
        <v>41.455567645992019</v>
      </c>
      <c r="BK45">
        <f t="shared" si="1"/>
        <v>222.0805223068553</v>
      </c>
      <c r="BL45">
        <v>7855.28</v>
      </c>
      <c r="BM45">
        <v>41.288711324725718</v>
      </c>
      <c r="BN45">
        <v>0</v>
      </c>
      <c r="BO45">
        <v>0</v>
      </c>
      <c r="BP45">
        <v>0</v>
      </c>
    </row>
    <row r="46" spans="1:68" x14ac:dyDescent="0.3">
      <c r="A46" t="s">
        <v>146</v>
      </c>
      <c r="B46" t="s">
        <v>132</v>
      </c>
      <c r="C46" t="s">
        <v>53</v>
      </c>
      <c r="D46" t="s">
        <v>142</v>
      </c>
      <c r="E46" t="s">
        <v>136</v>
      </c>
      <c r="F46" t="s">
        <v>139</v>
      </c>
      <c r="G46" t="s">
        <v>221</v>
      </c>
      <c r="H46" t="s">
        <v>220</v>
      </c>
      <c r="I46" t="s">
        <v>435</v>
      </c>
      <c r="J46">
        <v>5110</v>
      </c>
      <c r="K46">
        <v>31.83</v>
      </c>
      <c r="L46">
        <v>31.83</v>
      </c>
      <c r="M46">
        <v>21.95</v>
      </c>
      <c r="N46">
        <v>20.41</v>
      </c>
      <c r="O46">
        <v>31.09</v>
      </c>
      <c r="P46">
        <v>31.09</v>
      </c>
      <c r="Q46">
        <v>21.79</v>
      </c>
      <c r="R46">
        <v>20.32</v>
      </c>
      <c r="S46">
        <v>31.32</v>
      </c>
      <c r="T46">
        <v>31.32</v>
      </c>
      <c r="U46">
        <v>21.87</v>
      </c>
      <c r="V46">
        <v>20.36</v>
      </c>
      <c r="W46">
        <v>568</v>
      </c>
      <c r="X46">
        <v>0.1111545988258317</v>
      </c>
      <c r="Y46">
        <v>3289</v>
      </c>
      <c r="Z46">
        <v>0.64363992172211348</v>
      </c>
      <c r="AA46">
        <v>1253</v>
      </c>
      <c r="AB46">
        <v>0.24520547945205479</v>
      </c>
      <c r="AC46">
        <v>581</v>
      </c>
      <c r="AD46">
        <v>6.632420091324201E-2</v>
      </c>
      <c r="AE46">
        <v>5939</v>
      </c>
      <c r="AF46">
        <v>0.67796803652968041</v>
      </c>
      <c r="AG46">
        <v>2240</v>
      </c>
      <c r="AH46">
        <v>0.25570776255707761</v>
      </c>
      <c r="AI46">
        <v>668</v>
      </c>
      <c r="AJ46">
        <v>0.13072407045009779</v>
      </c>
      <c r="AK46">
        <v>652</v>
      </c>
      <c r="AL46">
        <v>0.12759295499021531</v>
      </c>
      <c r="AM46">
        <v>3790</v>
      </c>
      <c r="AN46">
        <v>0.7416829745596869</v>
      </c>
      <c r="AO46">
        <v>668</v>
      </c>
      <c r="AP46">
        <v>7.6255707762557079E-2</v>
      </c>
      <c r="AQ46">
        <v>2212</v>
      </c>
      <c r="AR46">
        <v>0.25251141552511408</v>
      </c>
      <c r="AS46">
        <v>5880</v>
      </c>
      <c r="AT46">
        <v>0.67123287671232879</v>
      </c>
      <c r="AU46">
        <v>219</v>
      </c>
      <c r="AV46">
        <v>4.2857142857142858E-2</v>
      </c>
      <c r="AW46">
        <v>1995</v>
      </c>
      <c r="AX46">
        <v>0.3904109589041096</v>
      </c>
      <c r="AY46">
        <v>6546</v>
      </c>
      <c r="AZ46">
        <v>0.74726027397260275</v>
      </c>
      <c r="BA46">
        <v>219</v>
      </c>
      <c r="BB46">
        <v>2.5000000000000001E-2</v>
      </c>
      <c r="BC46">
        <v>5242</v>
      </c>
      <c r="BD46">
        <v>0.5984018264840183</v>
      </c>
      <c r="BE46">
        <v>3299</v>
      </c>
      <c r="BF46">
        <v>0.37659817351598168</v>
      </c>
      <c r="BG46">
        <v>6061.54</v>
      </c>
      <c r="BH46">
        <v>1133.3399999999999</v>
      </c>
      <c r="BI46">
        <f>BG46/IF($C46=Plan1!$G$5,Plan1!$I$5,IF($C46=Plan1!$G$6,Plan1!$I$6,IF($C46=Plan1!$G$7,Plan1!$I$7,IF($C46=Plan1!$G$8,Plan1!$I$8,IF($C46=Plan1!$G$9,Plan1!$I$9,IF($C46=Plan1!$G$10,Plan1!$I$10,IF($C46=Plan1!$G$11,Plan1!$I$11,IF($C46=Plan1!$G$12,Plan1!$I$12,""))))))))</f>
        <v>219.85999274573811</v>
      </c>
      <c r="BJ46">
        <f>BH46/IF($C46=Plan1!$G$5,Plan1!$I$5,IF($C46=Plan1!$G$6,Plan1!$I$6,IF($C46=Plan1!$G$7,Plan1!$I$7,IF($C46=Plan1!$G$8,Plan1!$I$8,IF($C46=Plan1!$G$9,Plan1!$I$9,IF($C46=Plan1!$G$10,Plan1!$I$10,IF($C46=Plan1!$G$11,Plan1!$I$11,IF($C46=Plan1!$G$12,Plan1!$I$12,""))))))))</f>
        <v>41.107725788900979</v>
      </c>
      <c r="BK46">
        <f t="shared" si="1"/>
        <v>178.75226695683713</v>
      </c>
      <c r="BL46">
        <v>4418.99</v>
      </c>
      <c r="BM46">
        <v>45.418083525476924</v>
      </c>
      <c r="BN46">
        <v>0</v>
      </c>
      <c r="BO46">
        <v>0</v>
      </c>
      <c r="BP46">
        <v>0</v>
      </c>
    </row>
    <row r="47" spans="1:68" x14ac:dyDescent="0.3">
      <c r="A47" t="s">
        <v>150</v>
      </c>
      <c r="B47" t="s">
        <v>132</v>
      </c>
      <c r="C47" t="s">
        <v>53</v>
      </c>
      <c r="D47" t="s">
        <v>142</v>
      </c>
      <c r="E47" t="s">
        <v>140</v>
      </c>
      <c r="F47" t="s">
        <v>139</v>
      </c>
      <c r="G47" t="s">
        <v>221</v>
      </c>
      <c r="H47" t="s">
        <v>220</v>
      </c>
      <c r="I47" t="s">
        <v>436</v>
      </c>
      <c r="J47">
        <v>5110</v>
      </c>
      <c r="K47">
        <v>31.67</v>
      </c>
      <c r="L47">
        <v>31.67</v>
      </c>
      <c r="M47">
        <v>21.9</v>
      </c>
      <c r="N47">
        <v>20.38</v>
      </c>
      <c r="O47">
        <v>30.72</v>
      </c>
      <c r="P47">
        <v>30.72</v>
      </c>
      <c r="Q47">
        <v>21.65</v>
      </c>
      <c r="R47">
        <v>20.239999999999998</v>
      </c>
      <c r="S47">
        <v>31.03</v>
      </c>
      <c r="T47">
        <v>31.03</v>
      </c>
      <c r="U47">
        <v>21.77</v>
      </c>
      <c r="V47">
        <v>20.309999999999999</v>
      </c>
      <c r="W47">
        <v>517</v>
      </c>
      <c r="X47">
        <v>0.101174168297456</v>
      </c>
      <c r="Y47">
        <v>3325</v>
      </c>
      <c r="Z47">
        <v>0.65068493150684936</v>
      </c>
      <c r="AA47">
        <v>1268</v>
      </c>
      <c r="AB47">
        <v>0.24814090019569471</v>
      </c>
      <c r="AC47">
        <v>531</v>
      </c>
      <c r="AD47">
        <v>6.0616438356164377E-2</v>
      </c>
      <c r="AE47">
        <v>5978</v>
      </c>
      <c r="AF47">
        <v>0.68242009132420089</v>
      </c>
      <c r="AG47">
        <v>2251</v>
      </c>
      <c r="AH47">
        <v>0.25696347031963468</v>
      </c>
      <c r="AI47">
        <v>612</v>
      </c>
      <c r="AJ47">
        <v>0.11976516634050879</v>
      </c>
      <c r="AK47">
        <v>680</v>
      </c>
      <c r="AL47">
        <v>0.13307240704500981</v>
      </c>
      <c r="AM47">
        <v>3818</v>
      </c>
      <c r="AN47">
        <v>0.7471624266144814</v>
      </c>
      <c r="AO47">
        <v>612</v>
      </c>
      <c r="AP47">
        <v>6.9863013698630141E-2</v>
      </c>
      <c r="AQ47">
        <v>2234</v>
      </c>
      <c r="AR47">
        <v>0.25502283105022833</v>
      </c>
      <c r="AS47">
        <v>5914</v>
      </c>
      <c r="AT47">
        <v>0.6751141552511416</v>
      </c>
      <c r="AU47">
        <v>174</v>
      </c>
      <c r="AV47">
        <v>3.4050880626223093E-2</v>
      </c>
      <c r="AW47">
        <v>2006</v>
      </c>
      <c r="AX47">
        <v>0.39256360078277891</v>
      </c>
      <c r="AY47">
        <v>6580</v>
      </c>
      <c r="AZ47">
        <v>0.75114155251141557</v>
      </c>
      <c r="BA47">
        <v>174</v>
      </c>
      <c r="BB47">
        <v>1.9863013698630139E-2</v>
      </c>
      <c r="BC47">
        <v>5245</v>
      </c>
      <c r="BD47">
        <v>0.59874429223744297</v>
      </c>
      <c r="BE47">
        <v>3341</v>
      </c>
      <c r="BF47">
        <v>0.38139269406392701</v>
      </c>
      <c r="BG47">
        <v>7208.99</v>
      </c>
      <c r="BH47">
        <v>1151.6099999999999</v>
      </c>
      <c r="BI47">
        <f>BG47/IF($C47=Plan1!$G$5,Plan1!$I$5,IF($C47=Plan1!$G$6,Plan1!$I$6,IF($C47=Plan1!$G$7,Plan1!$I$7,IF($C47=Plan1!$G$8,Plan1!$I$8,IF($C47=Plan1!$G$9,Plan1!$I$9,IF($C47=Plan1!$G$10,Plan1!$I$10,IF($C47=Plan1!$G$11,Plan1!$I$11,IF($C47=Plan1!$G$12,Plan1!$I$12,""))))))))</f>
        <v>261.47950671019225</v>
      </c>
      <c r="BJ47">
        <f>BH47/IF($C47=Plan1!$G$5,Plan1!$I$5,IF($C47=Plan1!$G$6,Plan1!$I$6,IF($C47=Plan1!$G$7,Plan1!$I$7,IF($C47=Plan1!$G$8,Plan1!$I$8,IF($C47=Plan1!$G$9,Plan1!$I$9,IF($C47=Plan1!$G$10,Plan1!$I$10,IF($C47=Plan1!$G$11,Plan1!$I$11,IF($C47=Plan1!$G$12,Plan1!$I$12,""))))))))</f>
        <v>41.770402611534273</v>
      </c>
      <c r="BK47">
        <f t="shared" si="1"/>
        <v>219.70910409865797</v>
      </c>
      <c r="BL47">
        <v>7855.28</v>
      </c>
      <c r="BM47">
        <v>41.361023906026261</v>
      </c>
      <c r="BN47">
        <v>0</v>
      </c>
      <c r="BO47">
        <v>0</v>
      </c>
      <c r="BP47">
        <v>0</v>
      </c>
    </row>
    <row r="48" spans="1:68" x14ac:dyDescent="0.3">
      <c r="A48" t="s">
        <v>48</v>
      </c>
      <c r="B48" t="s">
        <v>132</v>
      </c>
      <c r="C48" t="s">
        <v>53</v>
      </c>
      <c r="D48" t="s">
        <v>171</v>
      </c>
      <c r="E48" t="s">
        <v>136</v>
      </c>
      <c r="F48" t="s">
        <v>139</v>
      </c>
      <c r="G48" t="s">
        <v>221</v>
      </c>
      <c r="H48" t="s">
        <v>220</v>
      </c>
      <c r="I48" t="s">
        <v>303</v>
      </c>
      <c r="J48">
        <v>2920</v>
      </c>
      <c r="K48">
        <v>31.78</v>
      </c>
      <c r="L48">
        <v>31.78</v>
      </c>
      <c r="M48">
        <v>22.2</v>
      </c>
      <c r="N48">
        <v>20.34</v>
      </c>
      <c r="O48">
        <v>31.07</v>
      </c>
      <c r="P48">
        <v>31.07</v>
      </c>
      <c r="Q48">
        <v>21.99</v>
      </c>
      <c r="R48">
        <v>20.27</v>
      </c>
      <c r="S48">
        <v>31.26</v>
      </c>
      <c r="T48">
        <v>31.26</v>
      </c>
      <c r="U48">
        <v>22.09</v>
      </c>
      <c r="V48">
        <v>20.3</v>
      </c>
      <c r="W48">
        <v>344</v>
      </c>
      <c r="X48">
        <v>0.11780821917808219</v>
      </c>
      <c r="Y48">
        <v>1820</v>
      </c>
      <c r="Z48">
        <v>0.62328767123287676</v>
      </c>
      <c r="AA48">
        <v>756</v>
      </c>
      <c r="AB48">
        <v>0.25890410958904109</v>
      </c>
      <c r="AC48">
        <v>523</v>
      </c>
      <c r="AD48">
        <v>5.9703196347031973E-2</v>
      </c>
      <c r="AE48">
        <v>5993</v>
      </c>
      <c r="AF48">
        <v>0.68413242009132424</v>
      </c>
      <c r="AG48">
        <v>2244</v>
      </c>
      <c r="AH48">
        <v>0.25616438356164378</v>
      </c>
      <c r="AI48">
        <v>413</v>
      </c>
      <c r="AJ48">
        <v>0.14143835616438349</v>
      </c>
      <c r="AK48">
        <v>332</v>
      </c>
      <c r="AL48">
        <v>0.11369863013698631</v>
      </c>
      <c r="AM48">
        <v>2175</v>
      </c>
      <c r="AN48">
        <v>0.74486301369863017</v>
      </c>
      <c r="AO48">
        <v>622</v>
      </c>
      <c r="AP48">
        <v>7.1004566210045666E-2</v>
      </c>
      <c r="AQ48">
        <v>2306</v>
      </c>
      <c r="AR48">
        <v>0.26324200913242007</v>
      </c>
      <c r="AS48">
        <v>5832</v>
      </c>
      <c r="AT48">
        <v>0.66575342465753429</v>
      </c>
      <c r="AU48">
        <v>148</v>
      </c>
      <c r="AV48">
        <v>5.0684931506849322E-2</v>
      </c>
      <c r="AW48">
        <v>1059</v>
      </c>
      <c r="AX48">
        <v>0.36267123287671232</v>
      </c>
      <c r="AY48">
        <v>7553</v>
      </c>
      <c r="AZ48">
        <v>0.8622146118721461</v>
      </c>
      <c r="BA48">
        <v>187</v>
      </c>
      <c r="BB48">
        <v>2.134703196347032E-2</v>
      </c>
      <c r="BC48">
        <v>5224</v>
      </c>
      <c r="BD48">
        <v>0.59634703196347028</v>
      </c>
      <c r="BE48">
        <v>3349</v>
      </c>
      <c r="BF48">
        <v>0.38230593607305929</v>
      </c>
      <c r="BG48">
        <v>6092.62</v>
      </c>
      <c r="BH48">
        <v>1125.52</v>
      </c>
      <c r="BI48">
        <f>BG48/IF($C48=Plan1!$G$5,Plan1!$I$5,IF($C48=Plan1!$G$6,Plan1!$I$6,IF($C48=Plan1!$G$7,Plan1!$I$7,IF($C48=Plan1!$G$8,Plan1!$I$8,IF($C48=Plan1!$G$9,Plan1!$I$9,IF($C48=Plan1!$G$10,Plan1!$I$10,IF($C48=Plan1!$G$11,Plan1!$I$11,IF($C48=Plan1!$G$12,Plan1!$I$12,""))))))))</f>
        <v>220.98730504171201</v>
      </c>
      <c r="BJ48">
        <f>BH48/IF($C48=Plan1!$G$5,Plan1!$I$5,IF($C48=Plan1!$G$6,Plan1!$I$6,IF($C48=Plan1!$G$7,Plan1!$I$7,IF($C48=Plan1!$G$8,Plan1!$I$8,IF($C48=Plan1!$G$9,Plan1!$I$9,IF($C48=Plan1!$G$10,Plan1!$I$10,IF($C48=Plan1!$G$11,Plan1!$I$11,IF($C48=Plan1!$G$12,Plan1!$I$12,""))))))))</f>
        <v>40.824084149437795</v>
      </c>
      <c r="BK48">
        <f t="shared" si="1"/>
        <v>180.16322089227421</v>
      </c>
      <c r="BL48">
        <v>4418.99</v>
      </c>
      <c r="BM48">
        <v>45.277812126375153</v>
      </c>
      <c r="BN48">
        <v>0</v>
      </c>
      <c r="BO48">
        <v>0</v>
      </c>
      <c r="BP48">
        <v>0</v>
      </c>
    </row>
    <row r="49" spans="1:94" x14ac:dyDescent="0.3">
      <c r="A49" t="s">
        <v>52</v>
      </c>
      <c r="B49" t="s">
        <v>132</v>
      </c>
      <c r="C49" t="s">
        <v>53</v>
      </c>
      <c r="D49" t="s">
        <v>171</v>
      </c>
      <c r="E49" t="s">
        <v>140</v>
      </c>
      <c r="F49" t="s">
        <v>139</v>
      </c>
      <c r="G49" t="s">
        <v>221</v>
      </c>
      <c r="H49" t="s">
        <v>220</v>
      </c>
      <c r="I49" t="s">
        <v>302</v>
      </c>
      <c r="J49">
        <v>2920</v>
      </c>
      <c r="K49">
        <v>31.56</v>
      </c>
      <c r="L49">
        <v>31.56</v>
      </c>
      <c r="M49">
        <v>22.18</v>
      </c>
      <c r="N49">
        <v>20.260000000000002</v>
      </c>
      <c r="O49">
        <v>30.68</v>
      </c>
      <c r="P49">
        <v>30.68</v>
      </c>
      <c r="Q49">
        <v>21.94</v>
      </c>
      <c r="R49">
        <v>20.170000000000002</v>
      </c>
      <c r="S49">
        <v>30.96</v>
      </c>
      <c r="T49">
        <v>30.96</v>
      </c>
      <c r="U49">
        <v>22.06</v>
      </c>
      <c r="V49">
        <v>20.21</v>
      </c>
      <c r="W49">
        <v>320</v>
      </c>
      <c r="X49">
        <v>0.1095890410958904</v>
      </c>
      <c r="Y49">
        <v>1830</v>
      </c>
      <c r="Z49">
        <v>0.62671232876712324</v>
      </c>
      <c r="AA49">
        <v>770</v>
      </c>
      <c r="AB49">
        <v>0.2636986301369863</v>
      </c>
      <c r="AC49">
        <v>461</v>
      </c>
      <c r="AD49">
        <v>5.2625570776255709E-2</v>
      </c>
      <c r="AE49">
        <v>6062</v>
      </c>
      <c r="AF49">
        <v>0.69200913242009132</v>
      </c>
      <c r="AG49">
        <v>2237</v>
      </c>
      <c r="AH49">
        <v>0.25536529680365289</v>
      </c>
      <c r="AI49">
        <v>383</v>
      </c>
      <c r="AJ49">
        <v>0.13116438356164381</v>
      </c>
      <c r="AK49">
        <v>328</v>
      </c>
      <c r="AL49">
        <v>0.1123287671232877</v>
      </c>
      <c r="AM49">
        <v>2209</v>
      </c>
      <c r="AN49">
        <v>0.75650684931506851</v>
      </c>
      <c r="AO49">
        <v>541</v>
      </c>
      <c r="AP49">
        <v>6.1757990867579909E-2</v>
      </c>
      <c r="AQ49">
        <v>2336</v>
      </c>
      <c r="AR49">
        <v>0.26666666666666672</v>
      </c>
      <c r="AS49">
        <v>5883</v>
      </c>
      <c r="AT49">
        <v>0.67157534246575346</v>
      </c>
      <c r="AU49">
        <v>124</v>
      </c>
      <c r="AV49">
        <v>4.2465753424657533E-2</v>
      </c>
      <c r="AW49">
        <v>1062</v>
      </c>
      <c r="AX49">
        <v>0.36369863013698628</v>
      </c>
      <c r="AY49">
        <v>7574</v>
      </c>
      <c r="AZ49">
        <v>0.86461187214611868</v>
      </c>
      <c r="BA49">
        <v>140</v>
      </c>
      <c r="BB49">
        <v>1.5981735159817351E-2</v>
      </c>
      <c r="BC49">
        <v>5282</v>
      </c>
      <c r="BD49">
        <v>0.60296803652968034</v>
      </c>
      <c r="BE49">
        <v>3338</v>
      </c>
      <c r="BF49">
        <v>0.38105022831050228</v>
      </c>
      <c r="BG49">
        <v>7266.38</v>
      </c>
      <c r="BH49">
        <v>1141.83</v>
      </c>
      <c r="BI49">
        <f>BG49/IF($C49=Plan1!$G$5,Plan1!$I$5,IF($C49=Plan1!$G$6,Plan1!$I$6,IF($C49=Plan1!$G$7,Plan1!$I$7,IF($C49=Plan1!$G$8,Plan1!$I$8,IF($C49=Plan1!$G$9,Plan1!$I$9,IF($C49=Plan1!$G$10,Plan1!$I$10,IF($C49=Plan1!$G$11,Plan1!$I$11,IF($C49=Plan1!$G$12,Plan1!$I$12,""))))))))</f>
        <v>263.56111715632932</v>
      </c>
      <c r="BJ49">
        <f>BH49/IF($C49=Plan1!$G$5,Plan1!$I$5,IF($C49=Plan1!$G$6,Plan1!$I$6,IF($C49=Plan1!$G$7,Plan1!$I$7,IF($C49=Plan1!$G$8,Plan1!$I$8,IF($C49=Plan1!$G$9,Plan1!$I$9,IF($C49=Plan1!$G$10,Plan1!$I$10,IF($C49=Plan1!$G$11,Plan1!$I$11,IF($C49=Plan1!$G$12,Plan1!$I$12,""))))))))</f>
        <v>41.415669205658318</v>
      </c>
      <c r="BK49">
        <f t="shared" si="1"/>
        <v>222.14544795067098</v>
      </c>
      <c r="BL49">
        <v>7855.28</v>
      </c>
      <c r="BM49">
        <v>41.229365496898069</v>
      </c>
      <c r="BN49">
        <v>0</v>
      </c>
      <c r="BO49">
        <v>0</v>
      </c>
      <c r="BP49">
        <v>0</v>
      </c>
    </row>
    <row r="50" spans="1:94" x14ac:dyDescent="0.3">
      <c r="A50" t="s">
        <v>260</v>
      </c>
      <c r="B50" t="s">
        <v>132</v>
      </c>
      <c r="C50" t="s">
        <v>53</v>
      </c>
      <c r="D50" t="s">
        <v>133</v>
      </c>
      <c r="E50" t="s">
        <v>136</v>
      </c>
      <c r="F50" t="s">
        <v>217</v>
      </c>
      <c r="G50" t="s">
        <v>221</v>
      </c>
      <c r="H50" t="s">
        <v>220</v>
      </c>
      <c r="I50" t="s">
        <v>314</v>
      </c>
      <c r="J50">
        <v>2920</v>
      </c>
      <c r="K50">
        <v>31.79</v>
      </c>
      <c r="L50">
        <v>31.79</v>
      </c>
      <c r="M50">
        <v>22.19</v>
      </c>
      <c r="N50">
        <v>20.34</v>
      </c>
      <c r="O50">
        <v>31.05</v>
      </c>
      <c r="P50">
        <v>31.05</v>
      </c>
      <c r="Q50">
        <v>22.02</v>
      </c>
      <c r="R50">
        <v>20.29</v>
      </c>
      <c r="S50">
        <v>31.25</v>
      </c>
      <c r="T50">
        <v>31.25</v>
      </c>
      <c r="U50">
        <v>22.11</v>
      </c>
      <c r="V50">
        <v>20.32</v>
      </c>
      <c r="W50">
        <v>354</v>
      </c>
      <c r="X50">
        <v>0.1212328767123288</v>
      </c>
      <c r="Y50">
        <v>1810</v>
      </c>
      <c r="Z50">
        <v>0.61986301369863017</v>
      </c>
      <c r="AA50">
        <v>756</v>
      </c>
      <c r="AB50">
        <v>0.25890410958904109</v>
      </c>
      <c r="AC50">
        <v>543</v>
      </c>
      <c r="AD50">
        <v>6.1986301369863023E-2</v>
      </c>
      <c r="AE50">
        <v>5966</v>
      </c>
      <c r="AF50">
        <v>0.68105022831050233</v>
      </c>
      <c r="AG50">
        <v>2251</v>
      </c>
      <c r="AH50">
        <v>0.25696347031963468</v>
      </c>
      <c r="AI50">
        <v>418</v>
      </c>
      <c r="AJ50">
        <v>0.14315068493150679</v>
      </c>
      <c r="AK50">
        <v>337</v>
      </c>
      <c r="AL50">
        <v>0.1154109589041096</v>
      </c>
      <c r="AM50">
        <v>2165</v>
      </c>
      <c r="AN50">
        <v>0.74143835616438358</v>
      </c>
      <c r="AO50">
        <v>633</v>
      </c>
      <c r="AP50">
        <v>7.2260273972602734E-2</v>
      </c>
      <c r="AQ50">
        <v>2299</v>
      </c>
      <c r="AR50">
        <v>0.26244292237442918</v>
      </c>
      <c r="AS50">
        <v>5828</v>
      </c>
      <c r="AT50">
        <v>0.66529680365296806</v>
      </c>
      <c r="AU50">
        <v>152</v>
      </c>
      <c r="AV50">
        <v>5.2054794520547953E-2</v>
      </c>
      <c r="AW50">
        <v>1057</v>
      </c>
      <c r="AX50">
        <v>0.36198630136986298</v>
      </c>
      <c r="AY50">
        <v>7551</v>
      </c>
      <c r="AZ50">
        <v>0.86198630136986298</v>
      </c>
      <c r="BA50">
        <v>194</v>
      </c>
      <c r="BB50">
        <v>2.2146118721461189E-2</v>
      </c>
      <c r="BC50">
        <v>5220</v>
      </c>
      <c r="BD50">
        <v>0.59589041095890416</v>
      </c>
      <c r="BE50">
        <v>3346</v>
      </c>
      <c r="BF50">
        <v>0.38196347031963468</v>
      </c>
      <c r="BG50">
        <v>6197.85</v>
      </c>
      <c r="BH50">
        <v>1136.1600000000001</v>
      </c>
      <c r="BI50">
        <f>BG50/IF($C50=Plan1!$G$5,Plan1!$I$5,IF($C50=Plan1!$G$6,Plan1!$I$6,IF($C50=Plan1!$G$7,Plan1!$I$7,IF($C50=Plan1!$G$8,Plan1!$I$8,IF($C50=Plan1!$G$9,Plan1!$I$9,IF($C50=Plan1!$G$10,Plan1!$I$10,IF($C50=Plan1!$G$11,Plan1!$I$11,IF($C50=Plan1!$G$12,Plan1!$I$12,""))))))))</f>
        <v>224.80413492927096</v>
      </c>
      <c r="BJ50">
        <f>BH50/IF($C50=Plan1!$G$5,Plan1!$I$5,IF($C50=Plan1!$G$6,Plan1!$I$6,IF($C50=Plan1!$G$7,Plan1!$I$7,IF($C50=Plan1!$G$8,Plan1!$I$8,IF($C50=Plan1!$G$9,Plan1!$I$9,IF($C50=Plan1!$G$10,Plan1!$I$10,IF($C50=Plan1!$G$11,Plan1!$I$11,IF($C50=Plan1!$G$12,Plan1!$I$12,""))))))))</f>
        <v>41.210010881392819</v>
      </c>
      <c r="BK50">
        <f t="shared" si="1"/>
        <v>183.59412404787815</v>
      </c>
      <c r="BL50">
        <v>4492.6000000000004</v>
      </c>
      <c r="BM50">
        <v>45.359773995949233</v>
      </c>
      <c r="BN50">
        <v>0</v>
      </c>
      <c r="BO50">
        <v>0</v>
      </c>
      <c r="BP50">
        <v>0</v>
      </c>
    </row>
    <row r="51" spans="1:94" x14ac:dyDescent="0.3">
      <c r="A51" t="s">
        <v>259</v>
      </c>
      <c r="B51" t="s">
        <v>132</v>
      </c>
      <c r="C51" t="s">
        <v>53</v>
      </c>
      <c r="D51" t="s">
        <v>133</v>
      </c>
      <c r="E51" t="s">
        <v>140</v>
      </c>
      <c r="F51" t="s">
        <v>217</v>
      </c>
      <c r="G51" t="s">
        <v>221</v>
      </c>
      <c r="H51" t="s">
        <v>220</v>
      </c>
      <c r="I51" t="s">
        <v>313</v>
      </c>
      <c r="J51">
        <v>2920</v>
      </c>
      <c r="K51">
        <v>31.63</v>
      </c>
      <c r="L51">
        <v>31.63</v>
      </c>
      <c r="M51">
        <v>22.17</v>
      </c>
      <c r="N51">
        <v>20.25</v>
      </c>
      <c r="O51">
        <v>30.66</v>
      </c>
      <c r="P51">
        <v>30.66</v>
      </c>
      <c r="Q51">
        <v>21.97</v>
      </c>
      <c r="R51">
        <v>20.190000000000001</v>
      </c>
      <c r="S51">
        <v>30.99</v>
      </c>
      <c r="T51">
        <v>30.99</v>
      </c>
      <c r="U51">
        <v>22.07</v>
      </c>
      <c r="V51">
        <v>20.22</v>
      </c>
      <c r="W51">
        <v>335</v>
      </c>
      <c r="X51">
        <v>0.1147260273972603</v>
      </c>
      <c r="Y51">
        <v>1814</v>
      </c>
      <c r="Z51">
        <v>0.62123287671232874</v>
      </c>
      <c r="AA51">
        <v>771</v>
      </c>
      <c r="AB51">
        <v>0.26404109589041103</v>
      </c>
      <c r="AC51">
        <v>482</v>
      </c>
      <c r="AD51">
        <v>5.5022831050228309E-2</v>
      </c>
      <c r="AE51">
        <v>6050</v>
      </c>
      <c r="AF51">
        <v>0.69063926940639264</v>
      </c>
      <c r="AG51">
        <v>2228</v>
      </c>
      <c r="AH51">
        <v>0.25433789954337899</v>
      </c>
      <c r="AI51">
        <v>400</v>
      </c>
      <c r="AJ51">
        <v>0.13698630136986301</v>
      </c>
      <c r="AK51">
        <v>336</v>
      </c>
      <c r="AL51">
        <v>0.1150684931506849</v>
      </c>
      <c r="AM51">
        <v>2184</v>
      </c>
      <c r="AN51">
        <v>0.74794520547945209</v>
      </c>
      <c r="AO51">
        <v>567</v>
      </c>
      <c r="AP51">
        <v>6.4726027397260272E-2</v>
      </c>
      <c r="AQ51">
        <v>2338</v>
      </c>
      <c r="AR51">
        <v>0.26689497716894978</v>
      </c>
      <c r="AS51">
        <v>5855</v>
      </c>
      <c r="AT51">
        <v>0.66837899543378998</v>
      </c>
      <c r="AU51">
        <v>126</v>
      </c>
      <c r="AV51">
        <v>4.3150684931506852E-2</v>
      </c>
      <c r="AW51">
        <v>1059</v>
      </c>
      <c r="AX51">
        <v>0.36267123287671232</v>
      </c>
      <c r="AY51">
        <v>7575</v>
      </c>
      <c r="AZ51">
        <v>0.86472602739726023</v>
      </c>
      <c r="BA51">
        <v>144</v>
      </c>
      <c r="BB51">
        <v>1.643835616438356E-2</v>
      </c>
      <c r="BC51">
        <v>5291</v>
      </c>
      <c r="BD51">
        <v>0.60399543378995435</v>
      </c>
      <c r="BE51">
        <v>3325</v>
      </c>
      <c r="BF51">
        <v>0.3795662100456621</v>
      </c>
      <c r="BG51">
        <v>7392.59</v>
      </c>
      <c r="BH51">
        <v>1153.27</v>
      </c>
      <c r="BI51">
        <f>BG51/IF($C51=Plan1!$G$5,Plan1!$I$5,IF($C51=Plan1!$G$6,Plan1!$I$6,IF($C51=Plan1!$G$7,Plan1!$I$7,IF($C51=Plan1!$G$8,Plan1!$I$8,IF($C51=Plan1!$G$9,Plan1!$I$9,IF($C51=Plan1!$G$10,Plan1!$I$10,IF($C51=Plan1!$G$11,Plan1!$I$11,IF($C51=Plan1!$G$12,Plan1!$I$12,""))))))))</f>
        <v>268.13891911498007</v>
      </c>
      <c r="BJ51">
        <f>BH51/IF($C51=Plan1!$G$5,Plan1!$I$5,IF($C51=Plan1!$G$6,Plan1!$I$6,IF($C51=Plan1!$G$7,Plan1!$I$7,IF($C51=Plan1!$G$8,Plan1!$I$8,IF($C51=Plan1!$G$9,Plan1!$I$9,IF($C51=Plan1!$G$10,Plan1!$I$10,IF($C51=Plan1!$G$11,Plan1!$I$11,IF($C51=Plan1!$G$12,Plan1!$I$12,""))))))))</f>
        <v>41.830612985128759</v>
      </c>
      <c r="BK51">
        <f t="shared" si="1"/>
        <v>226.3083061298513</v>
      </c>
      <c r="BL51">
        <v>7985.9</v>
      </c>
      <c r="BM51">
        <v>41.304690090980628</v>
      </c>
      <c r="BN51">
        <v>0</v>
      </c>
      <c r="BO51">
        <v>0</v>
      </c>
      <c r="BP51">
        <v>0</v>
      </c>
    </row>
    <row r="52" spans="1:94" x14ac:dyDescent="0.3">
      <c r="A52" t="s">
        <v>479</v>
      </c>
      <c r="B52" t="s">
        <v>132</v>
      </c>
      <c r="C52" t="s">
        <v>53</v>
      </c>
      <c r="D52" t="s">
        <v>142</v>
      </c>
      <c r="E52" t="s">
        <v>136</v>
      </c>
      <c r="F52" t="s">
        <v>217</v>
      </c>
      <c r="G52" t="s">
        <v>221</v>
      </c>
      <c r="H52" t="s">
        <v>220</v>
      </c>
      <c r="I52" t="s">
        <v>483</v>
      </c>
      <c r="J52">
        <v>5110</v>
      </c>
      <c r="K52">
        <v>31.86</v>
      </c>
      <c r="L52">
        <v>31.86</v>
      </c>
      <c r="M52">
        <v>21.96</v>
      </c>
      <c r="N52">
        <v>20.41</v>
      </c>
      <c r="O52">
        <v>31.12</v>
      </c>
      <c r="P52">
        <v>31.12</v>
      </c>
      <c r="Q52">
        <v>21.82</v>
      </c>
      <c r="R52">
        <v>20.329999999999998</v>
      </c>
      <c r="S52">
        <v>31.35</v>
      </c>
      <c r="T52">
        <v>31.35</v>
      </c>
      <c r="U52">
        <v>21.89</v>
      </c>
      <c r="V52">
        <v>20.37</v>
      </c>
      <c r="W52">
        <v>578</v>
      </c>
      <c r="X52">
        <v>0.1131115459882583</v>
      </c>
      <c r="Y52">
        <v>3280</v>
      </c>
      <c r="Z52">
        <v>0.64187866927592951</v>
      </c>
      <c r="AA52">
        <v>1252</v>
      </c>
      <c r="AB52">
        <v>0.24500978473581209</v>
      </c>
      <c r="AC52">
        <v>591</v>
      </c>
      <c r="AD52">
        <v>6.7465753424657535E-2</v>
      </c>
      <c r="AE52">
        <v>5931</v>
      </c>
      <c r="AF52">
        <v>0.67705479452054795</v>
      </c>
      <c r="AG52">
        <v>2238</v>
      </c>
      <c r="AH52">
        <v>0.2554794520547945</v>
      </c>
      <c r="AI52">
        <v>682</v>
      </c>
      <c r="AJ52">
        <v>0.13346379647749509</v>
      </c>
      <c r="AK52">
        <v>647</v>
      </c>
      <c r="AL52">
        <v>0.12661448140900189</v>
      </c>
      <c r="AM52">
        <v>3781</v>
      </c>
      <c r="AN52">
        <v>0.73992172211350293</v>
      </c>
      <c r="AO52">
        <v>682</v>
      </c>
      <c r="AP52">
        <v>7.7853881278538817E-2</v>
      </c>
      <c r="AQ52">
        <v>2208</v>
      </c>
      <c r="AR52">
        <v>0.25205479452054802</v>
      </c>
      <c r="AS52">
        <v>5870</v>
      </c>
      <c r="AT52">
        <v>0.67009132420091322</v>
      </c>
      <c r="AU52">
        <v>226</v>
      </c>
      <c r="AV52">
        <v>4.4227005870841489E-2</v>
      </c>
      <c r="AW52">
        <v>1987</v>
      </c>
      <c r="AX52">
        <v>0.38884540117416833</v>
      </c>
      <c r="AY52">
        <v>6547</v>
      </c>
      <c r="AZ52">
        <v>0.74737442922374431</v>
      </c>
      <c r="BA52">
        <v>226</v>
      </c>
      <c r="BB52">
        <v>2.579908675799087E-2</v>
      </c>
      <c r="BC52">
        <v>5234</v>
      </c>
      <c r="BD52">
        <v>0.59748858447488584</v>
      </c>
      <c r="BE52">
        <v>3300</v>
      </c>
      <c r="BF52">
        <v>0.37671232876712329</v>
      </c>
      <c r="BG52">
        <v>6171.85</v>
      </c>
      <c r="BH52">
        <v>1142.95</v>
      </c>
      <c r="BI52">
        <f>BG52/IF($C52=Plan1!$G$5,Plan1!$I$5,IF($C52=Plan1!$G$6,Plan1!$I$6,IF($C52=Plan1!$G$7,Plan1!$I$7,IF($C52=Plan1!$G$8,Plan1!$I$8,IF($C52=Plan1!$G$9,Plan1!$I$9,IF($C52=Plan1!$G$10,Plan1!$I$10,IF($C52=Plan1!$G$11,Plan1!$I$11,IF($C52=Plan1!$G$12,Plan1!$I$12,""))))))))</f>
        <v>223.86108088501996</v>
      </c>
      <c r="BJ52">
        <f>BH52/IF($C52=Plan1!$G$5,Plan1!$I$5,IF($C52=Plan1!$G$6,Plan1!$I$6,IF($C52=Plan1!$G$7,Plan1!$I$7,IF($C52=Plan1!$G$8,Plan1!$I$8,IF($C52=Plan1!$G$9,Plan1!$I$9,IF($C52=Plan1!$G$10,Plan1!$I$10,IF($C52=Plan1!$G$11,Plan1!$I$11,IF($C52=Plan1!$G$12,Plan1!$I$12,""))))))))</f>
        <v>41.456293072179903</v>
      </c>
      <c r="BK52">
        <f t="shared" si="1"/>
        <v>182.40478781284006</v>
      </c>
      <c r="BL52">
        <v>4492.6000000000004</v>
      </c>
      <c r="BM52">
        <v>45.437064968340607</v>
      </c>
      <c r="BN52">
        <v>0</v>
      </c>
      <c r="BO52">
        <v>0</v>
      </c>
      <c r="BP52">
        <v>0</v>
      </c>
    </row>
    <row r="53" spans="1:94" x14ac:dyDescent="0.3">
      <c r="A53" t="s">
        <v>481</v>
      </c>
      <c r="B53" t="s">
        <v>132</v>
      </c>
      <c r="C53" t="s">
        <v>53</v>
      </c>
      <c r="D53" t="s">
        <v>142</v>
      </c>
      <c r="E53" t="s">
        <v>140</v>
      </c>
      <c r="F53" t="s">
        <v>217</v>
      </c>
      <c r="G53" t="s">
        <v>221</v>
      </c>
      <c r="H53" t="s">
        <v>220</v>
      </c>
      <c r="I53" t="s">
        <v>484</v>
      </c>
      <c r="J53">
        <v>5110</v>
      </c>
      <c r="K53">
        <v>31.69</v>
      </c>
      <c r="L53">
        <v>31.69</v>
      </c>
      <c r="M53">
        <v>21.91</v>
      </c>
      <c r="N53">
        <v>20.38</v>
      </c>
      <c r="O53">
        <v>30.75</v>
      </c>
      <c r="P53">
        <v>30.75</v>
      </c>
      <c r="Q53">
        <v>21.67</v>
      </c>
      <c r="R53">
        <v>20.25</v>
      </c>
      <c r="S53">
        <v>31.05</v>
      </c>
      <c r="T53">
        <v>31.05</v>
      </c>
      <c r="U53">
        <v>21.79</v>
      </c>
      <c r="V53">
        <v>20.32</v>
      </c>
      <c r="W53">
        <v>523</v>
      </c>
      <c r="X53">
        <v>0.1023483365949119</v>
      </c>
      <c r="Y53">
        <v>3318</v>
      </c>
      <c r="Z53">
        <v>0.64931506849315068</v>
      </c>
      <c r="AA53">
        <v>1269</v>
      </c>
      <c r="AB53">
        <v>0.24833659491193741</v>
      </c>
      <c r="AC53">
        <v>537</v>
      </c>
      <c r="AD53">
        <v>6.1301369863013697E-2</v>
      </c>
      <c r="AE53">
        <v>5974</v>
      </c>
      <c r="AF53">
        <v>0.68196347031963467</v>
      </c>
      <c r="AG53">
        <v>2249</v>
      </c>
      <c r="AH53">
        <v>0.25673515981735162</v>
      </c>
      <c r="AI53">
        <v>623</v>
      </c>
      <c r="AJ53">
        <v>0.12191780821917809</v>
      </c>
      <c r="AK53">
        <v>675</v>
      </c>
      <c r="AL53">
        <v>0.1320939334637965</v>
      </c>
      <c r="AM53">
        <v>3812</v>
      </c>
      <c r="AN53">
        <v>0.74598825831702542</v>
      </c>
      <c r="AO53">
        <v>623</v>
      </c>
      <c r="AP53">
        <v>7.1118721461187209E-2</v>
      </c>
      <c r="AQ53">
        <v>2229</v>
      </c>
      <c r="AR53">
        <v>0.25445205479452049</v>
      </c>
      <c r="AS53">
        <v>5908</v>
      </c>
      <c r="AT53">
        <v>0.67442922374429226</v>
      </c>
      <c r="AU53">
        <v>176</v>
      </c>
      <c r="AV53">
        <v>3.4442270058708417E-2</v>
      </c>
      <c r="AW53">
        <v>2001</v>
      </c>
      <c r="AX53">
        <v>0.39158512720156557</v>
      </c>
      <c r="AY53">
        <v>6583</v>
      </c>
      <c r="AZ53">
        <v>0.75148401826484024</v>
      </c>
      <c r="BA53">
        <v>176</v>
      </c>
      <c r="BB53">
        <v>2.0091324200913242E-2</v>
      </c>
      <c r="BC53">
        <v>5241</v>
      </c>
      <c r="BD53">
        <v>0.59828767123287674</v>
      </c>
      <c r="BE53">
        <v>3343</v>
      </c>
      <c r="BF53">
        <v>0.38162100456621012</v>
      </c>
      <c r="BG53">
        <v>7337.72</v>
      </c>
      <c r="BH53">
        <v>1162.17</v>
      </c>
      <c r="BI53">
        <f>BG53/IF($C53=Plan1!$G$5,Plan1!$I$5,IF($C53=Plan1!$G$6,Plan1!$I$6,IF($C53=Plan1!$G$7,Plan1!$I$7,IF($C53=Plan1!$G$8,Plan1!$I$8,IF($C53=Plan1!$G$9,Plan1!$I$9,IF($C53=Plan1!$G$10,Plan1!$I$10,IF($C53=Plan1!$G$11,Plan1!$I$11,IF($C53=Plan1!$G$12,Plan1!$I$12,""))))))))</f>
        <v>266.1487123685165</v>
      </c>
      <c r="BJ53">
        <f>BH53/IF($C53=Plan1!$G$5,Plan1!$I$5,IF($C53=Plan1!$G$6,Plan1!$I$6,IF($C53=Plan1!$G$7,Plan1!$I$7,IF($C53=Plan1!$G$8,Plan1!$I$8,IF($C53=Plan1!$G$9,Plan1!$I$9,IF($C53=Plan1!$G$10,Plan1!$I$10,IF($C53=Plan1!$G$11,Plan1!$I$11,IF($C53=Plan1!$G$12,Plan1!$I$12,""))))))))</f>
        <v>42.15342763873776</v>
      </c>
      <c r="BK53">
        <f t="shared" si="1"/>
        <v>223.99528472977875</v>
      </c>
      <c r="BL53">
        <v>7985.9</v>
      </c>
      <c r="BM53">
        <v>41.378652647932093</v>
      </c>
      <c r="BN53">
        <v>0</v>
      </c>
      <c r="BO53">
        <v>0</v>
      </c>
      <c r="BP53">
        <v>0</v>
      </c>
    </row>
    <row r="54" spans="1:94" x14ac:dyDescent="0.3">
      <c r="A54" t="s">
        <v>256</v>
      </c>
      <c r="B54" t="s">
        <v>132</v>
      </c>
      <c r="C54" t="s">
        <v>53</v>
      </c>
      <c r="D54" t="s">
        <v>171</v>
      </c>
      <c r="E54" t="s">
        <v>136</v>
      </c>
      <c r="F54" t="s">
        <v>217</v>
      </c>
      <c r="G54" t="s">
        <v>221</v>
      </c>
      <c r="H54" t="s">
        <v>220</v>
      </c>
      <c r="I54" t="s">
        <v>305</v>
      </c>
      <c r="J54">
        <v>2920</v>
      </c>
      <c r="K54">
        <v>31.79</v>
      </c>
      <c r="L54">
        <v>31.79</v>
      </c>
      <c r="M54">
        <v>22.2</v>
      </c>
      <c r="N54">
        <v>20.350000000000001</v>
      </c>
      <c r="O54">
        <v>31.1</v>
      </c>
      <c r="P54">
        <v>31.1</v>
      </c>
      <c r="Q54">
        <v>22.01</v>
      </c>
      <c r="R54">
        <v>20.28</v>
      </c>
      <c r="S54">
        <v>31.28</v>
      </c>
      <c r="T54">
        <v>31.28</v>
      </c>
      <c r="U54">
        <v>22.11</v>
      </c>
      <c r="V54">
        <v>20.32</v>
      </c>
      <c r="W54">
        <v>350</v>
      </c>
      <c r="X54">
        <v>0.1198630136986301</v>
      </c>
      <c r="Y54">
        <v>1818</v>
      </c>
      <c r="Z54">
        <v>0.62260273972602742</v>
      </c>
      <c r="AA54">
        <v>752</v>
      </c>
      <c r="AB54">
        <v>0.25753424657534252</v>
      </c>
      <c r="AC54">
        <v>531</v>
      </c>
      <c r="AD54">
        <v>6.0616438356164377E-2</v>
      </c>
      <c r="AE54">
        <v>5977</v>
      </c>
      <c r="AF54">
        <v>0.68230593607305934</v>
      </c>
      <c r="AG54">
        <v>2252</v>
      </c>
      <c r="AH54">
        <v>0.25707762557077618</v>
      </c>
      <c r="AI54">
        <v>420</v>
      </c>
      <c r="AJ54">
        <v>0.14383561643835621</v>
      </c>
      <c r="AK54">
        <v>338</v>
      </c>
      <c r="AL54">
        <v>0.1157534246575342</v>
      </c>
      <c r="AM54">
        <v>2162</v>
      </c>
      <c r="AN54">
        <v>0.74041095890410957</v>
      </c>
      <c r="AO54">
        <v>633</v>
      </c>
      <c r="AP54">
        <v>7.2260273972602734E-2</v>
      </c>
      <c r="AQ54">
        <v>2312</v>
      </c>
      <c r="AR54">
        <v>0.26392694063926941</v>
      </c>
      <c r="AS54">
        <v>5815</v>
      </c>
      <c r="AT54">
        <v>0.66381278538812782</v>
      </c>
      <c r="AU54">
        <v>149</v>
      </c>
      <c r="AV54">
        <v>5.1027397260273971E-2</v>
      </c>
      <c r="AW54">
        <v>1054</v>
      </c>
      <c r="AX54">
        <v>0.36095890410958897</v>
      </c>
      <c r="AY54">
        <v>7557</v>
      </c>
      <c r="AZ54">
        <v>0.86267123287671232</v>
      </c>
      <c r="BA54">
        <v>190</v>
      </c>
      <c r="BB54">
        <v>2.1689497716894979E-2</v>
      </c>
      <c r="BC54">
        <v>5213</v>
      </c>
      <c r="BD54">
        <v>0.59509132420091326</v>
      </c>
      <c r="BE54">
        <v>3357</v>
      </c>
      <c r="BF54">
        <v>0.3832191780821918</v>
      </c>
      <c r="BG54">
        <v>6200.48</v>
      </c>
      <c r="BH54">
        <v>1134.55</v>
      </c>
      <c r="BI54">
        <f>BG54/IF($C54=Plan1!$G$5,Plan1!$I$5,IF($C54=Plan1!$G$6,Plan1!$I$6,IF($C54=Plan1!$G$7,Plan1!$I$7,IF($C54=Plan1!$G$8,Plan1!$I$8,IF($C54=Plan1!$G$9,Plan1!$I$9,IF($C54=Plan1!$G$10,Plan1!$I$10,IF($C54=Plan1!$G$11,Plan1!$I$11,IF($C54=Plan1!$G$12,Plan1!$I$12,""))))))))</f>
        <v>224.89952847297786</v>
      </c>
      <c r="BJ54">
        <f>BH54/IF($C54=Plan1!$G$5,Plan1!$I$5,IF($C54=Plan1!$G$6,Plan1!$I$6,IF($C54=Plan1!$G$7,Plan1!$I$7,IF($C54=Plan1!$G$8,Plan1!$I$8,IF($C54=Plan1!$G$9,Plan1!$I$9,IF($C54=Plan1!$G$10,Plan1!$I$10,IF($C54=Plan1!$G$11,Plan1!$I$11,IF($C54=Plan1!$G$12,Plan1!$I$12,""))))))))</f>
        <v>41.151614073268043</v>
      </c>
      <c r="BK54">
        <f t="shared" si="1"/>
        <v>183.74791439970983</v>
      </c>
      <c r="BL54">
        <v>4492.6000000000004</v>
      </c>
      <c r="BM54">
        <v>45.293590956411393</v>
      </c>
      <c r="BN54">
        <v>0</v>
      </c>
      <c r="BO54">
        <v>0</v>
      </c>
      <c r="BP54">
        <v>0</v>
      </c>
    </row>
    <row r="55" spans="1:94" x14ac:dyDescent="0.3">
      <c r="A55" t="s">
        <v>253</v>
      </c>
      <c r="B55" t="s">
        <v>132</v>
      </c>
      <c r="C55" t="s">
        <v>53</v>
      </c>
      <c r="D55" t="s">
        <v>171</v>
      </c>
      <c r="E55" t="s">
        <v>140</v>
      </c>
      <c r="F55" t="s">
        <v>217</v>
      </c>
      <c r="G55" t="s">
        <v>221</v>
      </c>
      <c r="H55" t="s">
        <v>220</v>
      </c>
      <c r="I55" t="s">
        <v>304</v>
      </c>
      <c r="J55">
        <v>2920</v>
      </c>
      <c r="K55">
        <v>31.58</v>
      </c>
      <c r="L55">
        <v>31.58</v>
      </c>
      <c r="M55">
        <v>22.18</v>
      </c>
      <c r="N55">
        <v>20.27</v>
      </c>
      <c r="O55">
        <v>30.71</v>
      </c>
      <c r="P55">
        <v>30.71</v>
      </c>
      <c r="Q55">
        <v>21.96</v>
      </c>
      <c r="R55">
        <v>20.18</v>
      </c>
      <c r="S55">
        <v>30.98</v>
      </c>
      <c r="T55">
        <v>30.98</v>
      </c>
      <c r="U55">
        <v>22.07</v>
      </c>
      <c r="V55">
        <v>20.22</v>
      </c>
      <c r="W55">
        <v>326</v>
      </c>
      <c r="X55">
        <v>0.1116438356164384</v>
      </c>
      <c r="Y55">
        <v>1826</v>
      </c>
      <c r="Z55">
        <v>0.62534246575342467</v>
      </c>
      <c r="AA55">
        <v>768</v>
      </c>
      <c r="AB55">
        <v>0.26301369863013702</v>
      </c>
      <c r="AC55">
        <v>470</v>
      </c>
      <c r="AD55">
        <v>5.3652968036529677E-2</v>
      </c>
      <c r="AE55">
        <v>6051</v>
      </c>
      <c r="AF55">
        <v>0.6907534246575342</v>
      </c>
      <c r="AG55">
        <v>2239</v>
      </c>
      <c r="AH55">
        <v>0.25559360730593611</v>
      </c>
      <c r="AI55">
        <v>393</v>
      </c>
      <c r="AJ55">
        <v>0.1345890410958904</v>
      </c>
      <c r="AK55">
        <v>328</v>
      </c>
      <c r="AL55">
        <v>0.1123287671232877</v>
      </c>
      <c r="AM55">
        <v>2199</v>
      </c>
      <c r="AN55">
        <v>0.75308219178082192</v>
      </c>
      <c r="AO55">
        <v>557</v>
      </c>
      <c r="AP55">
        <v>6.3584474885844747E-2</v>
      </c>
      <c r="AQ55">
        <v>2337</v>
      </c>
      <c r="AR55">
        <v>0.26678082191780822</v>
      </c>
      <c r="AS55">
        <v>5866</v>
      </c>
      <c r="AT55">
        <v>0.66963470319634699</v>
      </c>
      <c r="AU55">
        <v>127</v>
      </c>
      <c r="AV55">
        <v>4.3493150684931509E-2</v>
      </c>
      <c r="AW55">
        <v>1059</v>
      </c>
      <c r="AX55">
        <v>0.36267123287671232</v>
      </c>
      <c r="AY55">
        <v>7574</v>
      </c>
      <c r="AZ55">
        <v>0.86461187214611868</v>
      </c>
      <c r="BA55">
        <v>144</v>
      </c>
      <c r="BB55">
        <v>1.643835616438356E-2</v>
      </c>
      <c r="BC55">
        <v>5276</v>
      </c>
      <c r="BD55">
        <v>0.602283105022831</v>
      </c>
      <c r="BE55">
        <v>3340</v>
      </c>
      <c r="BF55">
        <v>0.38127853881278539</v>
      </c>
      <c r="BG55">
        <v>7393.63</v>
      </c>
      <c r="BH55">
        <v>1151.3800000000001</v>
      </c>
      <c r="BI55">
        <f>BG55/IF($C55=Plan1!$G$5,Plan1!$I$5,IF($C55=Plan1!$G$6,Plan1!$I$6,IF($C55=Plan1!$G$7,Plan1!$I$7,IF($C55=Plan1!$G$8,Plan1!$I$8,IF($C55=Plan1!$G$9,Plan1!$I$9,IF($C55=Plan1!$G$10,Plan1!$I$10,IF($C55=Plan1!$G$11,Plan1!$I$11,IF($C55=Plan1!$G$12,Plan1!$I$12,""))))))))</f>
        <v>268.1766412767501</v>
      </c>
      <c r="BJ55">
        <f>BH55/IF($C55=Plan1!$G$5,Plan1!$I$5,IF($C55=Plan1!$G$6,Plan1!$I$6,IF($C55=Plan1!$G$7,Plan1!$I$7,IF($C55=Plan1!$G$8,Plan1!$I$8,IF($C55=Plan1!$G$9,Plan1!$I$9,IF($C55=Plan1!$G$10,Plan1!$I$10,IF($C55=Plan1!$G$11,Plan1!$I$11,IF($C55=Plan1!$G$12,Plan1!$I$12,""))))))))</f>
        <v>41.762060210373598</v>
      </c>
      <c r="BK55">
        <f t="shared" si="1"/>
        <v>226.41458106637651</v>
      </c>
      <c r="BL55">
        <v>7985.9</v>
      </c>
      <c r="BM55">
        <v>41.246402729797268</v>
      </c>
      <c r="BN55">
        <v>0</v>
      </c>
      <c r="BO55">
        <v>0</v>
      </c>
      <c r="BP55">
        <v>0</v>
      </c>
    </row>
    <row r="56" spans="1:94" x14ac:dyDescent="0.3">
      <c r="A56" t="s">
        <v>23</v>
      </c>
      <c r="B56" t="s">
        <v>132</v>
      </c>
      <c r="C56" t="s">
        <v>57</v>
      </c>
      <c r="D56" t="s">
        <v>133</v>
      </c>
      <c r="E56" t="s">
        <v>134</v>
      </c>
      <c r="F56" t="s">
        <v>135</v>
      </c>
      <c r="G56" t="s">
        <v>135</v>
      </c>
      <c r="H56" t="s">
        <v>216</v>
      </c>
      <c r="I56" t="s">
        <v>324</v>
      </c>
      <c r="J56">
        <v>2920</v>
      </c>
      <c r="K56">
        <v>24.12</v>
      </c>
      <c r="L56">
        <v>26.18</v>
      </c>
      <c r="M56">
        <v>23.6</v>
      </c>
      <c r="N56">
        <v>21.98</v>
      </c>
      <c r="O56">
        <v>29.49</v>
      </c>
      <c r="P56">
        <v>29.49</v>
      </c>
      <c r="Q56">
        <v>23.02</v>
      </c>
      <c r="R56">
        <v>21.47</v>
      </c>
      <c r="S56">
        <v>26.75</v>
      </c>
      <c r="T56">
        <v>26.75</v>
      </c>
      <c r="U56">
        <v>23.31</v>
      </c>
      <c r="V56">
        <v>21.72</v>
      </c>
      <c r="W56">
        <v>0</v>
      </c>
      <c r="X56">
        <v>0</v>
      </c>
      <c r="Y56">
        <v>627</v>
      </c>
      <c r="Z56">
        <v>0.21472602739726029</v>
      </c>
      <c r="AA56">
        <v>2293</v>
      </c>
      <c r="AB56">
        <v>0.78527397260273968</v>
      </c>
      <c r="AC56">
        <v>7</v>
      </c>
      <c r="AD56">
        <v>7.9908675799086762E-4</v>
      </c>
      <c r="AE56">
        <v>3529</v>
      </c>
      <c r="AF56">
        <v>0.40285388127853877</v>
      </c>
      <c r="AG56">
        <v>5224</v>
      </c>
      <c r="AH56">
        <v>0.59634703196347028</v>
      </c>
      <c r="AI56">
        <v>23</v>
      </c>
      <c r="AJ56">
        <v>7.8767123287671239E-3</v>
      </c>
      <c r="AK56">
        <v>0</v>
      </c>
      <c r="AL56">
        <v>0</v>
      </c>
      <c r="AM56">
        <v>2897</v>
      </c>
      <c r="AN56">
        <v>0.99212328767123292</v>
      </c>
      <c r="AO56">
        <v>26</v>
      </c>
      <c r="AP56">
        <v>2.968036529680365E-3</v>
      </c>
      <c r="AQ56">
        <v>487</v>
      </c>
      <c r="AR56">
        <v>5.5593607305936071E-2</v>
      </c>
      <c r="AS56">
        <v>8247</v>
      </c>
      <c r="AT56">
        <v>0.94143835616438354</v>
      </c>
      <c r="AU56">
        <v>0</v>
      </c>
      <c r="AV56">
        <v>0</v>
      </c>
      <c r="AW56">
        <v>117</v>
      </c>
      <c r="AX56">
        <v>4.0068493150684933E-2</v>
      </c>
      <c r="AY56">
        <v>8643</v>
      </c>
      <c r="AZ56">
        <v>0.98664383561643831</v>
      </c>
      <c r="BA56">
        <v>0</v>
      </c>
      <c r="BB56">
        <v>0</v>
      </c>
      <c r="BC56">
        <v>2359</v>
      </c>
      <c r="BD56">
        <v>0.26929223744292241</v>
      </c>
      <c r="BE56">
        <v>6401</v>
      </c>
      <c r="BF56">
        <v>0.73070776255707759</v>
      </c>
      <c r="BG56">
        <v>1881.69</v>
      </c>
      <c r="BH56">
        <v>684.71</v>
      </c>
      <c r="BI56">
        <f>BG56/IF($C56=Plan1!$G$5,Plan1!$I$5,IF($C56=Plan1!$G$6,Plan1!$I$6,IF($C56=Plan1!$G$7,Plan1!$I$7,IF($C56=Plan1!$G$8,Plan1!$I$8,IF($C56=Plan1!$G$9,Plan1!$I$9,IF($C56=Plan1!$G$10,Plan1!$I$10,IF($C56=Plan1!$G$11,Plan1!$I$11,IF($C56=Plan1!$G$12,Plan1!$I$12,""))))))))</f>
        <v>81.812608695652173</v>
      </c>
      <c r="BJ56">
        <f>BH56/IF($C56=Plan1!$G$5,Plan1!$I$5,IF($C56=Plan1!$G$6,Plan1!$I$6,IF($C56=Plan1!$G$7,Plan1!$I$7,IF($C56=Plan1!$G$8,Plan1!$I$8,IF($C56=Plan1!$G$9,Plan1!$I$9,IF($C56=Plan1!$G$10,Plan1!$I$10,IF($C56=Plan1!$G$11,Plan1!$I$11,IF($C56=Plan1!$G$12,Plan1!$I$12,""))))))))</f>
        <v>29.770000000000003</v>
      </c>
      <c r="BK56">
        <f t="shared" si="1"/>
        <v>52.04260869565217</v>
      </c>
      <c r="BL56">
        <v>735.86</v>
      </c>
      <c r="BM56">
        <v>52.043440361805708</v>
      </c>
      <c r="BN56">
        <v>416.4</v>
      </c>
      <c r="BO56">
        <v>2.69</v>
      </c>
      <c r="BP56">
        <v>43.85</v>
      </c>
      <c r="BQ56" t="s">
        <v>58</v>
      </c>
      <c r="BR56">
        <v>1813.84556931783</v>
      </c>
      <c r="BS56">
        <v>432</v>
      </c>
      <c r="BT56">
        <v>120.90625</v>
      </c>
      <c r="BU56">
        <v>120</v>
      </c>
      <c r="BV56">
        <v>2449.8237789583568</v>
      </c>
      <c r="BW56">
        <v>741.32706879418936</v>
      </c>
      <c r="BX56">
        <v>1708.496710164168</v>
      </c>
      <c r="BY56">
        <v>-1318.329829525981</v>
      </c>
      <c r="BZ56">
        <v>0</v>
      </c>
      <c r="CA56">
        <v>9.4453698854538288</v>
      </c>
      <c r="CB56">
        <v>1813.84556931783</v>
      </c>
      <c r="CC56">
        <v>0</v>
      </c>
      <c r="CD56" t="s">
        <v>59</v>
      </c>
      <c r="CE56">
        <v>1613.1704096870619</v>
      </c>
      <c r="CF56">
        <v>432</v>
      </c>
      <c r="CG56">
        <v>120.90625</v>
      </c>
      <c r="CH56">
        <v>120</v>
      </c>
      <c r="CI56">
        <v>2090.997382686769</v>
      </c>
      <c r="CJ56">
        <v>634.51654243712778</v>
      </c>
      <c r="CK56">
        <v>1456.480840249641</v>
      </c>
      <c r="CL56">
        <v>-1154.244803465951</v>
      </c>
      <c r="CM56">
        <v>0</v>
      </c>
      <c r="CN56">
        <v>3.5115804662443679</v>
      </c>
      <c r="CO56">
        <v>1613.1704096870619</v>
      </c>
      <c r="CP56">
        <v>0</v>
      </c>
    </row>
    <row r="57" spans="1:94" x14ac:dyDescent="0.3">
      <c r="A57" t="s">
        <v>27</v>
      </c>
      <c r="B57" t="s">
        <v>132</v>
      </c>
      <c r="C57" t="s">
        <v>57</v>
      </c>
      <c r="D57" t="s">
        <v>133</v>
      </c>
      <c r="E57" t="s">
        <v>136</v>
      </c>
      <c r="F57" t="s">
        <v>135</v>
      </c>
      <c r="G57" t="s">
        <v>135</v>
      </c>
      <c r="H57" t="s">
        <v>216</v>
      </c>
      <c r="I57" t="s">
        <v>326</v>
      </c>
      <c r="J57">
        <v>2920</v>
      </c>
      <c r="K57">
        <v>24.1</v>
      </c>
      <c r="L57">
        <v>26.12</v>
      </c>
      <c r="M57">
        <v>23.67</v>
      </c>
      <c r="N57">
        <v>22.06</v>
      </c>
      <c r="O57">
        <v>30.47</v>
      </c>
      <c r="P57">
        <v>30.47</v>
      </c>
      <c r="Q57">
        <v>23.57</v>
      </c>
      <c r="R57">
        <v>21.75</v>
      </c>
      <c r="S57">
        <v>27.24</v>
      </c>
      <c r="T57">
        <v>27.24</v>
      </c>
      <c r="U57">
        <v>23.62</v>
      </c>
      <c r="V57">
        <v>21.9</v>
      </c>
      <c r="W57">
        <v>7</v>
      </c>
      <c r="X57">
        <v>2.3972602739726029E-3</v>
      </c>
      <c r="Y57">
        <v>521</v>
      </c>
      <c r="Z57">
        <v>0.17842465753424661</v>
      </c>
      <c r="AA57">
        <v>2392</v>
      </c>
      <c r="AB57">
        <v>0.81917808219178079</v>
      </c>
      <c r="AC57">
        <v>18</v>
      </c>
      <c r="AD57">
        <v>2.054794520547945E-3</v>
      </c>
      <c r="AE57">
        <v>3345</v>
      </c>
      <c r="AF57">
        <v>0.38184931506849318</v>
      </c>
      <c r="AG57">
        <v>5397</v>
      </c>
      <c r="AH57">
        <v>0.61609589041095891</v>
      </c>
      <c r="AI57">
        <v>80</v>
      </c>
      <c r="AJ57">
        <v>2.7397260273972601E-2</v>
      </c>
      <c r="AK57">
        <v>0</v>
      </c>
      <c r="AL57">
        <v>0</v>
      </c>
      <c r="AM57">
        <v>2840</v>
      </c>
      <c r="AN57">
        <v>0.9726027397260274</v>
      </c>
      <c r="AO57">
        <v>85</v>
      </c>
      <c r="AP57">
        <v>9.7031963470319629E-3</v>
      </c>
      <c r="AQ57">
        <v>451</v>
      </c>
      <c r="AR57">
        <v>5.1484018264840177E-2</v>
      </c>
      <c r="AS57">
        <v>8224</v>
      </c>
      <c r="AT57">
        <v>0.93881278538812785</v>
      </c>
      <c r="AU57">
        <v>0</v>
      </c>
      <c r="AV57">
        <v>0</v>
      </c>
      <c r="AW57">
        <v>77</v>
      </c>
      <c r="AX57">
        <v>2.6369863013698629E-2</v>
      </c>
      <c r="AY57">
        <v>8683</v>
      </c>
      <c r="AZ57">
        <v>0.99121004566210047</v>
      </c>
      <c r="BA57">
        <v>0</v>
      </c>
      <c r="BB57">
        <v>0</v>
      </c>
      <c r="BC57">
        <v>2214</v>
      </c>
      <c r="BD57">
        <v>0.25273972602739719</v>
      </c>
      <c r="BE57">
        <v>6546</v>
      </c>
      <c r="BF57">
        <v>0.74726027397260275</v>
      </c>
      <c r="BG57">
        <v>3242.49</v>
      </c>
      <c r="BH57">
        <v>673.4</v>
      </c>
      <c r="BI57">
        <f>BG57/IF($C57=Plan1!$G$5,Plan1!$I$5,IF($C57=Plan1!$G$6,Plan1!$I$6,IF($C57=Plan1!$G$7,Plan1!$I$7,IF($C57=Plan1!$G$8,Plan1!$I$8,IF($C57=Plan1!$G$9,Plan1!$I$9,IF($C57=Plan1!$G$10,Plan1!$I$10,IF($C57=Plan1!$G$11,Plan1!$I$11,IF($C57=Plan1!$G$12,Plan1!$I$12,""))))))))</f>
        <v>140.97782608695653</v>
      </c>
      <c r="BJ57">
        <f>BH57/IF($C57=Plan1!$G$5,Plan1!$I$5,IF($C57=Plan1!$G$6,Plan1!$I$6,IF($C57=Plan1!$G$7,Plan1!$I$7,IF($C57=Plan1!$G$8,Plan1!$I$8,IF($C57=Plan1!$G$9,Plan1!$I$9,IF($C57=Plan1!$G$10,Plan1!$I$10,IF($C57=Plan1!$G$11,Plan1!$I$11,IF($C57=Plan1!$G$12,Plan1!$I$12,""))))))))</f>
        <v>29.278260869565216</v>
      </c>
      <c r="BK57">
        <f t="shared" si="1"/>
        <v>111.69956521739131</v>
      </c>
      <c r="BL57">
        <v>2653.8</v>
      </c>
      <c r="BM57">
        <v>46.406323786071091</v>
      </c>
      <c r="BN57">
        <v>472.15</v>
      </c>
      <c r="BO57">
        <v>1.79</v>
      </c>
      <c r="BP57">
        <v>50.02</v>
      </c>
      <c r="BQ57" t="s">
        <v>58</v>
      </c>
      <c r="BR57">
        <v>2009.63914196724</v>
      </c>
      <c r="BS57">
        <v>432</v>
      </c>
      <c r="BT57">
        <v>120.90625</v>
      </c>
      <c r="BU57">
        <v>120</v>
      </c>
      <c r="BV57">
        <v>4007.0205941279551</v>
      </c>
      <c r="BW57">
        <v>2893.8753765106221</v>
      </c>
      <c r="BX57">
        <v>1113.1452176173329</v>
      </c>
      <c r="BY57">
        <v>-2681.3887718846859</v>
      </c>
      <c r="BZ57">
        <v>0</v>
      </c>
      <c r="CA57">
        <v>11.101069723971699</v>
      </c>
      <c r="CB57">
        <v>2009.63914196724</v>
      </c>
      <c r="CC57">
        <v>0</v>
      </c>
      <c r="CD57" t="s">
        <v>59</v>
      </c>
      <c r="CE57">
        <v>1788.6299680849399</v>
      </c>
      <c r="CF57">
        <v>432</v>
      </c>
      <c r="CG57">
        <v>120.90625</v>
      </c>
      <c r="CH57">
        <v>120</v>
      </c>
      <c r="CI57">
        <v>3412.6891203985278</v>
      </c>
      <c r="CJ57">
        <v>2474.130477918005</v>
      </c>
      <c r="CK57">
        <v>938.55864248052285</v>
      </c>
      <c r="CL57">
        <v>-2307.2121245252802</v>
      </c>
      <c r="CM57">
        <v>0</v>
      </c>
      <c r="CN57">
        <v>10.24672221169112</v>
      </c>
      <c r="CO57">
        <v>1788.6299680849399</v>
      </c>
      <c r="CP57">
        <v>0</v>
      </c>
    </row>
    <row r="58" spans="1:94" x14ac:dyDescent="0.3">
      <c r="A58" t="s">
        <v>31</v>
      </c>
      <c r="B58" t="s">
        <v>132</v>
      </c>
      <c r="C58" t="s">
        <v>57</v>
      </c>
      <c r="D58" t="s">
        <v>133</v>
      </c>
      <c r="E58" t="s">
        <v>140</v>
      </c>
      <c r="F58" t="s">
        <v>135</v>
      </c>
      <c r="G58" t="s">
        <v>135</v>
      </c>
      <c r="H58" t="s">
        <v>216</v>
      </c>
      <c r="I58" t="s">
        <v>325</v>
      </c>
      <c r="J58">
        <v>2920</v>
      </c>
      <c r="K58">
        <v>24.04</v>
      </c>
      <c r="L58">
        <v>25.52</v>
      </c>
      <c r="M58">
        <v>23.69</v>
      </c>
      <c r="N58">
        <v>22.07</v>
      </c>
      <c r="O58">
        <v>30.7</v>
      </c>
      <c r="P58">
        <v>30.7</v>
      </c>
      <c r="Q58">
        <v>23.9</v>
      </c>
      <c r="R58">
        <v>21.9</v>
      </c>
      <c r="S58">
        <v>27.35</v>
      </c>
      <c r="T58">
        <v>27.35</v>
      </c>
      <c r="U58">
        <v>23.79</v>
      </c>
      <c r="V58">
        <v>21.99</v>
      </c>
      <c r="W58">
        <v>12</v>
      </c>
      <c r="X58">
        <v>4.10958904109589E-3</v>
      </c>
      <c r="Y58">
        <v>476</v>
      </c>
      <c r="Z58">
        <v>0.16301369863013701</v>
      </c>
      <c r="AA58">
        <v>2432</v>
      </c>
      <c r="AB58">
        <v>0.83287671232876714</v>
      </c>
      <c r="AC58">
        <v>26</v>
      </c>
      <c r="AD58">
        <v>2.968036529680365E-3</v>
      </c>
      <c r="AE58">
        <v>3288</v>
      </c>
      <c r="AF58">
        <v>0.37534246575342473</v>
      </c>
      <c r="AG58">
        <v>5446</v>
      </c>
      <c r="AH58">
        <v>0.62168949771689497</v>
      </c>
      <c r="AI58">
        <v>100</v>
      </c>
      <c r="AJ58">
        <v>3.4246575342465752E-2</v>
      </c>
      <c r="AK58">
        <v>0</v>
      </c>
      <c r="AL58">
        <v>0</v>
      </c>
      <c r="AM58">
        <v>2820</v>
      </c>
      <c r="AN58">
        <v>0.96575342465753422</v>
      </c>
      <c r="AO58">
        <v>100</v>
      </c>
      <c r="AP58">
        <v>1.1415525114155251E-2</v>
      </c>
      <c r="AQ58">
        <v>437</v>
      </c>
      <c r="AR58">
        <v>4.9885844748858453E-2</v>
      </c>
      <c r="AS58">
        <v>8223</v>
      </c>
      <c r="AT58">
        <v>0.93869863013698629</v>
      </c>
      <c r="AU58">
        <v>0</v>
      </c>
      <c r="AV58">
        <v>0</v>
      </c>
      <c r="AW58">
        <v>60</v>
      </c>
      <c r="AX58">
        <v>2.0547945205479451E-2</v>
      </c>
      <c r="AY58">
        <v>8700</v>
      </c>
      <c r="AZ58">
        <v>0.99315068493150682</v>
      </c>
      <c r="BA58">
        <v>0</v>
      </c>
      <c r="BB58">
        <v>0</v>
      </c>
      <c r="BC58">
        <v>2141</v>
      </c>
      <c r="BD58">
        <v>0.24440639269406389</v>
      </c>
      <c r="BE58">
        <v>6619</v>
      </c>
      <c r="BF58">
        <v>0.75559360730593605</v>
      </c>
      <c r="BG58">
        <v>4316.1400000000003</v>
      </c>
      <c r="BH58">
        <v>686.4</v>
      </c>
      <c r="BI58">
        <f>BG58/IF($C58=Plan1!$G$5,Plan1!$I$5,IF($C58=Plan1!$G$6,Plan1!$I$6,IF($C58=Plan1!$G$7,Plan1!$I$7,IF($C58=Plan1!$G$8,Plan1!$I$8,IF($C58=Plan1!$G$9,Plan1!$I$9,IF($C58=Plan1!$G$10,Plan1!$I$10,IF($C58=Plan1!$G$11,Plan1!$I$11,IF($C58=Plan1!$G$12,Plan1!$I$12,""))))))))</f>
        <v>187.65826086956523</v>
      </c>
      <c r="BJ58">
        <f>BH58/IF($C58=Plan1!$G$5,Plan1!$I$5,IF($C58=Plan1!$G$6,Plan1!$I$6,IF($C58=Plan1!$G$7,Plan1!$I$7,IF($C58=Plan1!$G$8,Plan1!$I$8,IF($C58=Plan1!$G$9,Plan1!$I$9,IF($C58=Plan1!$G$10,Plan1!$I$10,IF($C58=Plan1!$G$11,Plan1!$I$11,IF($C58=Plan1!$G$12,Plan1!$I$12,""))))))))</f>
        <v>29.843478260869563</v>
      </c>
      <c r="BK58">
        <f t="shared" si="1"/>
        <v>157.81478260869565</v>
      </c>
      <c r="BL58">
        <v>4714.99</v>
      </c>
      <c r="BM58">
        <v>33.725395555928714</v>
      </c>
      <c r="BN58">
        <v>496.23</v>
      </c>
      <c r="BO58">
        <v>1.49</v>
      </c>
      <c r="BP58">
        <v>52.72</v>
      </c>
      <c r="BQ58" t="s">
        <v>68</v>
      </c>
      <c r="BR58">
        <v>2030.195911435093</v>
      </c>
      <c r="BS58">
        <v>432</v>
      </c>
      <c r="BT58">
        <v>120.90625</v>
      </c>
      <c r="BU58">
        <v>120</v>
      </c>
      <c r="BV58">
        <v>3679.3439746328531</v>
      </c>
      <c r="BW58">
        <v>3736.8964858845138</v>
      </c>
      <c r="BX58">
        <v>-57.55251125166069</v>
      </c>
      <c r="BY58">
        <v>-2320.514197694954</v>
      </c>
      <c r="BZ58">
        <v>0</v>
      </c>
      <c r="CA58">
        <v>-1.540115502806884</v>
      </c>
      <c r="CB58">
        <v>2030.195911435093</v>
      </c>
      <c r="CC58">
        <v>0</v>
      </c>
      <c r="CD58" t="s">
        <v>68</v>
      </c>
      <c r="CE58">
        <v>1824.547968999532</v>
      </c>
      <c r="CF58">
        <v>432</v>
      </c>
      <c r="CG58">
        <v>120.90625</v>
      </c>
      <c r="CH58">
        <v>120</v>
      </c>
      <c r="CI58">
        <v>3799.238446158196</v>
      </c>
      <c r="CJ58">
        <v>3799.7866967912428</v>
      </c>
      <c r="CK58">
        <v>-0.54825063304724608</v>
      </c>
      <c r="CL58">
        <v>-2650.436257484525</v>
      </c>
      <c r="CM58">
        <v>0</v>
      </c>
      <c r="CN58">
        <v>2.8395303258619151</v>
      </c>
      <c r="CO58">
        <v>1824.547968999532</v>
      </c>
      <c r="CP58">
        <v>0</v>
      </c>
    </row>
    <row r="59" spans="1:94" x14ac:dyDescent="0.3">
      <c r="A59" t="s">
        <v>141</v>
      </c>
      <c r="B59" t="s">
        <v>132</v>
      </c>
      <c r="C59" t="s">
        <v>57</v>
      </c>
      <c r="D59" t="s">
        <v>142</v>
      </c>
      <c r="E59" t="s">
        <v>134</v>
      </c>
      <c r="F59" t="s">
        <v>135</v>
      </c>
      <c r="G59" t="s">
        <v>135</v>
      </c>
      <c r="H59" t="s">
        <v>216</v>
      </c>
      <c r="I59" t="s">
        <v>437</v>
      </c>
      <c r="J59">
        <v>5110</v>
      </c>
      <c r="K59">
        <v>24</v>
      </c>
      <c r="L59">
        <v>24.81</v>
      </c>
      <c r="M59">
        <v>23.17</v>
      </c>
      <c r="N59">
        <v>22.37</v>
      </c>
      <c r="O59">
        <v>29.49</v>
      </c>
      <c r="P59">
        <v>29.49</v>
      </c>
      <c r="Q59">
        <v>22.39</v>
      </c>
      <c r="R59">
        <v>21.67</v>
      </c>
      <c r="S59">
        <v>26.74</v>
      </c>
      <c r="T59">
        <v>26.74</v>
      </c>
      <c r="U59">
        <v>22.78</v>
      </c>
      <c r="V59">
        <v>22.02</v>
      </c>
      <c r="W59">
        <v>0</v>
      </c>
      <c r="X59">
        <v>0</v>
      </c>
      <c r="Y59">
        <v>1782</v>
      </c>
      <c r="Z59">
        <v>0.3487279843444227</v>
      </c>
      <c r="AA59">
        <v>3328</v>
      </c>
      <c r="AB59">
        <v>0.65127201565557735</v>
      </c>
      <c r="AC59">
        <v>7</v>
      </c>
      <c r="AD59">
        <v>7.9908675799086762E-4</v>
      </c>
      <c r="AE59">
        <v>2786</v>
      </c>
      <c r="AF59">
        <v>0.31803652968036528</v>
      </c>
      <c r="AG59">
        <v>5967</v>
      </c>
      <c r="AH59">
        <v>0.68116438356164388</v>
      </c>
      <c r="AI59">
        <v>27</v>
      </c>
      <c r="AJ59">
        <v>5.2837573385518593E-3</v>
      </c>
      <c r="AK59">
        <v>4</v>
      </c>
      <c r="AL59">
        <v>7.8277886497064581E-4</v>
      </c>
      <c r="AM59">
        <v>5079</v>
      </c>
      <c r="AN59">
        <v>0.99393346379647751</v>
      </c>
      <c r="AO59">
        <v>27</v>
      </c>
      <c r="AP59">
        <v>3.0821917808219182E-3</v>
      </c>
      <c r="AQ59">
        <v>268</v>
      </c>
      <c r="AR59">
        <v>3.059360730593607E-2</v>
      </c>
      <c r="AS59">
        <v>8465</v>
      </c>
      <c r="AT59">
        <v>0.966324200913242</v>
      </c>
      <c r="AU59">
        <v>0</v>
      </c>
      <c r="AV59">
        <v>0</v>
      </c>
      <c r="AW59">
        <v>570</v>
      </c>
      <c r="AX59">
        <v>0.11154598825831701</v>
      </c>
      <c r="AY59">
        <v>8190</v>
      </c>
      <c r="AZ59">
        <v>0.93493150684931503</v>
      </c>
      <c r="BA59">
        <v>0</v>
      </c>
      <c r="BB59">
        <v>0</v>
      </c>
      <c r="BC59">
        <v>1891</v>
      </c>
      <c r="BD59">
        <v>0.21586757990867581</v>
      </c>
      <c r="BE59">
        <v>6869</v>
      </c>
      <c r="BF59">
        <v>0.78413242009132422</v>
      </c>
      <c r="BG59">
        <v>1838.96</v>
      </c>
      <c r="BH59">
        <v>708.03</v>
      </c>
      <c r="BI59">
        <f>BG59/IF($C59=Plan1!$G$5,Plan1!$I$5,IF($C59=Plan1!$G$6,Plan1!$I$6,IF($C59=Plan1!$G$7,Plan1!$I$7,IF($C59=Plan1!$G$8,Plan1!$I$8,IF($C59=Plan1!$G$9,Plan1!$I$9,IF($C59=Plan1!$G$10,Plan1!$I$10,IF($C59=Plan1!$G$11,Plan1!$I$11,IF($C59=Plan1!$G$12,Plan1!$I$12,""))))))))</f>
        <v>79.954782608695652</v>
      </c>
      <c r="BJ59">
        <f>BH59/IF($C59=Plan1!$G$5,Plan1!$I$5,IF($C59=Plan1!$G$6,Plan1!$I$6,IF($C59=Plan1!$G$7,Plan1!$I$7,IF($C59=Plan1!$G$8,Plan1!$I$8,IF($C59=Plan1!$G$9,Plan1!$I$9,IF($C59=Plan1!$G$10,Plan1!$I$10,IF($C59=Plan1!$G$11,Plan1!$I$11,IF($C59=Plan1!$G$12,Plan1!$I$12,""))))))))</f>
        <v>30.783913043478261</v>
      </c>
      <c r="BK59">
        <f t="shared" si="1"/>
        <v>49.170869565217387</v>
      </c>
      <c r="BL59">
        <v>735.86</v>
      </c>
      <c r="BM59">
        <v>52.092178609310309</v>
      </c>
      <c r="BN59">
        <v>545.67999999999995</v>
      </c>
      <c r="BO59">
        <v>14.59</v>
      </c>
      <c r="BP59">
        <v>57.61</v>
      </c>
      <c r="BQ59" t="s">
        <v>58</v>
      </c>
      <c r="BR59">
        <v>1727.3489131693441</v>
      </c>
      <c r="BS59">
        <v>432</v>
      </c>
      <c r="BT59">
        <v>120.90625</v>
      </c>
      <c r="BU59">
        <v>120</v>
      </c>
      <c r="BV59">
        <v>2450.8468018930412</v>
      </c>
      <c r="BW59">
        <v>741.32706879418936</v>
      </c>
      <c r="BX59">
        <v>1709.519733098851</v>
      </c>
      <c r="BY59">
        <v>-1406.874170408687</v>
      </c>
      <c r="BZ59">
        <v>0</v>
      </c>
      <c r="CA59">
        <v>10.470031684990539</v>
      </c>
      <c r="CB59">
        <v>1727.3489131693441</v>
      </c>
      <c r="CC59">
        <v>0</v>
      </c>
      <c r="CD59" t="s">
        <v>59</v>
      </c>
      <c r="CE59">
        <v>1535.3697846941041</v>
      </c>
      <c r="CF59">
        <v>432</v>
      </c>
      <c r="CG59">
        <v>120.90625</v>
      </c>
      <c r="CH59">
        <v>120</v>
      </c>
      <c r="CI59">
        <v>2091.2261049517242</v>
      </c>
      <c r="CJ59">
        <v>634.51654243712778</v>
      </c>
      <c r="CK59">
        <v>1456.709562514596</v>
      </c>
      <c r="CL59">
        <v>-1232.413390769841</v>
      </c>
      <c r="CM59">
        <v>0</v>
      </c>
      <c r="CN59">
        <v>3.6508205122206618</v>
      </c>
      <c r="CO59">
        <v>1535.3697846941041</v>
      </c>
      <c r="CP59">
        <v>0</v>
      </c>
    </row>
    <row r="60" spans="1:94" x14ac:dyDescent="0.3">
      <c r="A60" t="s">
        <v>143</v>
      </c>
      <c r="B60" t="s">
        <v>132</v>
      </c>
      <c r="C60" t="s">
        <v>57</v>
      </c>
      <c r="D60" t="s">
        <v>142</v>
      </c>
      <c r="E60" t="s">
        <v>136</v>
      </c>
      <c r="F60" t="s">
        <v>135</v>
      </c>
      <c r="G60" t="s">
        <v>135</v>
      </c>
      <c r="H60" t="s">
        <v>216</v>
      </c>
      <c r="I60" t="s">
        <v>438</v>
      </c>
      <c r="J60">
        <v>5110</v>
      </c>
      <c r="K60">
        <v>24</v>
      </c>
      <c r="L60">
        <v>24.99</v>
      </c>
      <c r="M60">
        <v>23.23</v>
      </c>
      <c r="N60">
        <v>22.44</v>
      </c>
      <c r="O60">
        <v>30.46</v>
      </c>
      <c r="P60">
        <v>30.46</v>
      </c>
      <c r="Q60">
        <v>22.78</v>
      </c>
      <c r="R60">
        <v>21.94</v>
      </c>
      <c r="S60">
        <v>27.23</v>
      </c>
      <c r="T60">
        <v>27.23</v>
      </c>
      <c r="U60">
        <v>23.01</v>
      </c>
      <c r="V60">
        <v>22.19</v>
      </c>
      <c r="W60">
        <v>8</v>
      </c>
      <c r="X60">
        <v>1.5655577299412921E-3</v>
      </c>
      <c r="Y60">
        <v>1658</v>
      </c>
      <c r="Z60">
        <v>0.3244618395303327</v>
      </c>
      <c r="AA60">
        <v>3444</v>
      </c>
      <c r="AB60">
        <v>0.67397260273972603</v>
      </c>
      <c r="AC60">
        <v>17</v>
      </c>
      <c r="AD60">
        <v>1.9406392694063931E-3</v>
      </c>
      <c r="AE60">
        <v>2640</v>
      </c>
      <c r="AF60">
        <v>0.30136986301369861</v>
      </c>
      <c r="AG60">
        <v>6103</v>
      </c>
      <c r="AH60">
        <v>0.69668949771689492</v>
      </c>
      <c r="AI60">
        <v>91</v>
      </c>
      <c r="AJ60">
        <v>1.7808219178082191E-2</v>
      </c>
      <c r="AK60">
        <v>3</v>
      </c>
      <c r="AL60">
        <v>5.8708414872798433E-4</v>
      </c>
      <c r="AM60">
        <v>5016</v>
      </c>
      <c r="AN60">
        <v>0.98160469667318984</v>
      </c>
      <c r="AO60">
        <v>91</v>
      </c>
      <c r="AP60">
        <v>1.038812785388128E-2</v>
      </c>
      <c r="AQ60">
        <v>249</v>
      </c>
      <c r="AR60">
        <v>2.842465753424658E-2</v>
      </c>
      <c r="AS60">
        <v>8420</v>
      </c>
      <c r="AT60">
        <v>0.96118721461187218</v>
      </c>
      <c r="AU60">
        <v>0</v>
      </c>
      <c r="AV60">
        <v>0</v>
      </c>
      <c r="AW60">
        <v>495</v>
      </c>
      <c r="AX60">
        <v>9.6868884540117411E-2</v>
      </c>
      <c r="AY60">
        <v>8265</v>
      </c>
      <c r="AZ60">
        <v>0.94349315068493156</v>
      </c>
      <c r="BA60">
        <v>0</v>
      </c>
      <c r="BB60">
        <v>0</v>
      </c>
      <c r="BC60">
        <v>1751</v>
      </c>
      <c r="BD60">
        <v>0.19988584474885851</v>
      </c>
      <c r="BE60">
        <v>7009</v>
      </c>
      <c r="BF60">
        <v>0.8001141552511416</v>
      </c>
      <c r="BG60">
        <v>3193.72</v>
      </c>
      <c r="BH60">
        <v>687.24</v>
      </c>
      <c r="BI60">
        <f>BG60/IF($C60=Plan1!$G$5,Plan1!$I$5,IF($C60=Plan1!$G$6,Plan1!$I$6,IF($C60=Plan1!$G$7,Plan1!$I$7,IF($C60=Plan1!$G$8,Plan1!$I$8,IF($C60=Plan1!$G$9,Plan1!$I$9,IF($C60=Plan1!$G$10,Plan1!$I$10,IF($C60=Plan1!$G$11,Plan1!$I$11,IF($C60=Plan1!$G$12,Plan1!$I$12,""))))))))</f>
        <v>138.85739130434783</v>
      </c>
      <c r="BJ60">
        <f>BH60/IF($C60=Plan1!$G$5,Plan1!$I$5,IF($C60=Plan1!$G$6,Plan1!$I$6,IF($C60=Plan1!$G$7,Plan1!$I$7,IF($C60=Plan1!$G$8,Plan1!$I$8,IF($C60=Plan1!$G$9,Plan1!$I$9,IF($C60=Plan1!$G$10,Plan1!$I$10,IF($C60=Plan1!$G$11,Plan1!$I$11,IF($C60=Plan1!$G$12,Plan1!$I$12,""))))))))</f>
        <v>29.88</v>
      </c>
      <c r="BK60">
        <f t="shared" si="1"/>
        <v>108.97739130434783</v>
      </c>
      <c r="BL60">
        <v>2653.8</v>
      </c>
      <c r="BM60">
        <v>46.458258770217483</v>
      </c>
      <c r="BN60">
        <v>611.12</v>
      </c>
      <c r="BO60">
        <v>13.05</v>
      </c>
      <c r="BP60">
        <v>64.709999999999994</v>
      </c>
      <c r="BQ60" t="s">
        <v>58</v>
      </c>
      <c r="BR60">
        <v>1920.734993743928</v>
      </c>
      <c r="BS60">
        <v>432</v>
      </c>
      <c r="BT60">
        <v>120.90625</v>
      </c>
      <c r="BU60">
        <v>120</v>
      </c>
      <c r="BV60">
        <v>4008.2618950735568</v>
      </c>
      <c r="BW60">
        <v>2893.8753765106221</v>
      </c>
      <c r="BX60">
        <v>1114.386518562935</v>
      </c>
      <c r="BY60">
        <v>-2773.028209253343</v>
      </c>
      <c r="BZ60">
        <v>0</v>
      </c>
      <c r="CA60">
        <v>12.595057923713741</v>
      </c>
      <c r="CB60">
        <v>1920.734993743928</v>
      </c>
      <c r="CC60">
        <v>0</v>
      </c>
      <c r="CD60" t="s">
        <v>68</v>
      </c>
      <c r="CE60">
        <v>1727.5243005121649</v>
      </c>
      <c r="CF60">
        <v>432</v>
      </c>
      <c r="CG60">
        <v>120.90625</v>
      </c>
      <c r="CH60">
        <v>120</v>
      </c>
      <c r="CI60">
        <v>3000.068580684489</v>
      </c>
      <c r="CJ60">
        <v>2176.734542904413</v>
      </c>
      <c r="CK60">
        <v>823.33403778007641</v>
      </c>
      <c r="CL60">
        <v>-1944.776994461844</v>
      </c>
      <c r="CM60">
        <v>0</v>
      </c>
      <c r="CN60">
        <v>-0.67353571047965488</v>
      </c>
      <c r="CO60">
        <v>1727.5243005121649</v>
      </c>
      <c r="CP60">
        <v>0</v>
      </c>
    </row>
    <row r="61" spans="1:94" x14ac:dyDescent="0.3">
      <c r="A61" t="s">
        <v>147</v>
      </c>
      <c r="B61" t="s">
        <v>132</v>
      </c>
      <c r="C61" t="s">
        <v>57</v>
      </c>
      <c r="D61" t="s">
        <v>142</v>
      </c>
      <c r="E61" t="s">
        <v>140</v>
      </c>
      <c r="F61" t="s">
        <v>135</v>
      </c>
      <c r="G61" t="s">
        <v>135</v>
      </c>
      <c r="H61" t="s">
        <v>216</v>
      </c>
      <c r="I61" t="s">
        <v>439</v>
      </c>
      <c r="J61">
        <v>5110</v>
      </c>
      <c r="K61">
        <v>24</v>
      </c>
      <c r="L61">
        <v>25.14</v>
      </c>
      <c r="M61">
        <v>23.25</v>
      </c>
      <c r="N61">
        <v>22.48</v>
      </c>
      <c r="O61">
        <v>30.7</v>
      </c>
      <c r="P61">
        <v>30.7</v>
      </c>
      <c r="Q61">
        <v>22.98</v>
      </c>
      <c r="R61">
        <v>22.1</v>
      </c>
      <c r="S61">
        <v>27.35</v>
      </c>
      <c r="T61">
        <v>27.35</v>
      </c>
      <c r="U61">
        <v>23.12</v>
      </c>
      <c r="V61">
        <v>22.29</v>
      </c>
      <c r="W61">
        <v>15</v>
      </c>
      <c r="X61">
        <v>2.935420743639922E-3</v>
      </c>
      <c r="Y61">
        <v>1609</v>
      </c>
      <c r="Z61">
        <v>0.31487279843444232</v>
      </c>
      <c r="AA61">
        <v>3486</v>
      </c>
      <c r="AB61">
        <v>0.68219178082191778</v>
      </c>
      <c r="AC61">
        <v>28</v>
      </c>
      <c r="AD61">
        <v>3.1963470319634701E-3</v>
      </c>
      <c r="AE61">
        <v>2578</v>
      </c>
      <c r="AF61">
        <v>0.29429223744292238</v>
      </c>
      <c r="AG61">
        <v>6154</v>
      </c>
      <c r="AH61">
        <v>0.7025114155251142</v>
      </c>
      <c r="AI61">
        <v>113</v>
      </c>
      <c r="AJ61">
        <v>2.2113502935420741E-2</v>
      </c>
      <c r="AK61">
        <v>3</v>
      </c>
      <c r="AL61">
        <v>5.8708414872798433E-4</v>
      </c>
      <c r="AM61">
        <v>4994</v>
      </c>
      <c r="AN61">
        <v>0.97729941291585132</v>
      </c>
      <c r="AO61">
        <v>113</v>
      </c>
      <c r="AP61">
        <v>1.289954337899543E-2</v>
      </c>
      <c r="AQ61">
        <v>231</v>
      </c>
      <c r="AR61">
        <v>2.6369863013698629E-2</v>
      </c>
      <c r="AS61">
        <v>8416</v>
      </c>
      <c r="AT61">
        <v>0.96073059360730595</v>
      </c>
      <c r="AU61">
        <v>0</v>
      </c>
      <c r="AV61">
        <v>0</v>
      </c>
      <c r="AW61">
        <v>461</v>
      </c>
      <c r="AX61">
        <v>9.0215264187866934E-2</v>
      </c>
      <c r="AY61">
        <v>8299</v>
      </c>
      <c r="AZ61">
        <v>0.94737442922374426</v>
      </c>
      <c r="BA61">
        <v>0</v>
      </c>
      <c r="BB61">
        <v>0</v>
      </c>
      <c r="BC61">
        <v>1668</v>
      </c>
      <c r="BD61">
        <v>0.19041095890410961</v>
      </c>
      <c r="BE61">
        <v>7092</v>
      </c>
      <c r="BF61">
        <v>0.80958904109589036</v>
      </c>
      <c r="BG61">
        <v>4265.1400000000003</v>
      </c>
      <c r="BH61">
        <v>698.67</v>
      </c>
      <c r="BI61">
        <f>BG61/IF($C61=Plan1!$G$5,Plan1!$I$5,IF($C61=Plan1!$G$6,Plan1!$I$6,IF($C61=Plan1!$G$7,Plan1!$I$7,IF($C61=Plan1!$G$8,Plan1!$I$8,IF($C61=Plan1!$G$9,Plan1!$I$9,IF($C61=Plan1!$G$10,Plan1!$I$10,IF($C61=Plan1!$G$11,Plan1!$I$11,IF($C61=Plan1!$G$12,Plan1!$I$12,""))))))))</f>
        <v>185.44086956521741</v>
      </c>
      <c r="BJ61">
        <f>BH61/IF($C61=Plan1!$G$5,Plan1!$I$5,IF($C61=Plan1!$G$6,Plan1!$I$6,IF($C61=Plan1!$G$7,Plan1!$I$7,IF($C61=Plan1!$G$8,Plan1!$I$8,IF($C61=Plan1!$G$9,Plan1!$I$9,IF($C61=Plan1!$G$10,Plan1!$I$10,IF($C61=Plan1!$G$11,Plan1!$I$11,IF($C61=Plan1!$G$12,Plan1!$I$12,""))))))))</f>
        <v>30.376956521739128</v>
      </c>
      <c r="BK61">
        <f t="shared" si="1"/>
        <v>155.06391304347829</v>
      </c>
      <c r="BL61">
        <v>4714.99</v>
      </c>
      <c r="BM61">
        <v>33.805584422645033</v>
      </c>
      <c r="BN61">
        <v>638.41999999999996</v>
      </c>
      <c r="BO61">
        <v>12.58</v>
      </c>
      <c r="BP61">
        <v>67.73</v>
      </c>
      <c r="BQ61" t="s">
        <v>68</v>
      </c>
      <c r="BR61">
        <v>1973.364178115032</v>
      </c>
      <c r="BS61">
        <v>432</v>
      </c>
      <c r="BT61">
        <v>120.90625</v>
      </c>
      <c r="BU61">
        <v>120</v>
      </c>
      <c r="BV61">
        <v>3680.1045372553199</v>
      </c>
      <c r="BW61">
        <v>3736.8964858845138</v>
      </c>
      <c r="BX61">
        <v>-56.791948629193939</v>
      </c>
      <c r="BY61">
        <v>-2377.1746630196549</v>
      </c>
      <c r="BZ61">
        <v>0</v>
      </c>
      <c r="CA61">
        <v>-2.471946120632992</v>
      </c>
      <c r="CB61">
        <v>1973.364178115032</v>
      </c>
      <c r="CC61">
        <v>0</v>
      </c>
      <c r="CD61" t="s">
        <v>68</v>
      </c>
      <c r="CE61">
        <v>1809.5566526957371</v>
      </c>
      <c r="CF61">
        <v>432</v>
      </c>
      <c r="CG61">
        <v>120.90625</v>
      </c>
      <c r="CH61">
        <v>120</v>
      </c>
      <c r="CI61">
        <v>3799.2128023511341</v>
      </c>
      <c r="CJ61">
        <v>3799.7866967912428</v>
      </c>
      <c r="CK61">
        <v>-0.57389444010914303</v>
      </c>
      <c r="CL61">
        <v>-2666.0187967402521</v>
      </c>
      <c r="CM61">
        <v>0</v>
      </c>
      <c r="CN61">
        <v>3.4563970848544159</v>
      </c>
      <c r="CO61">
        <v>1809.5566526957371</v>
      </c>
      <c r="CP61">
        <v>0</v>
      </c>
    </row>
    <row r="62" spans="1:94" x14ac:dyDescent="0.3">
      <c r="A62" t="s">
        <v>44</v>
      </c>
      <c r="B62" t="s">
        <v>132</v>
      </c>
      <c r="C62" t="s">
        <v>57</v>
      </c>
      <c r="D62" t="s">
        <v>171</v>
      </c>
      <c r="E62" t="s">
        <v>134</v>
      </c>
      <c r="F62" t="s">
        <v>135</v>
      </c>
      <c r="G62" t="s">
        <v>135</v>
      </c>
      <c r="H62" t="s">
        <v>216</v>
      </c>
      <c r="I62" t="s">
        <v>315</v>
      </c>
      <c r="J62">
        <v>2920</v>
      </c>
      <c r="K62">
        <v>30.89</v>
      </c>
      <c r="L62">
        <v>30.89</v>
      </c>
      <c r="M62">
        <v>22.13</v>
      </c>
      <c r="N62">
        <v>20.99</v>
      </c>
      <c r="O62">
        <v>31.06</v>
      </c>
      <c r="P62">
        <v>31.06</v>
      </c>
      <c r="Q62">
        <v>22.72</v>
      </c>
      <c r="R62">
        <v>21.18</v>
      </c>
      <c r="S62">
        <v>30.94</v>
      </c>
      <c r="T62">
        <v>30.94</v>
      </c>
      <c r="U62">
        <v>22.42</v>
      </c>
      <c r="V62">
        <v>21.09</v>
      </c>
      <c r="W62">
        <v>173</v>
      </c>
      <c r="X62">
        <v>5.9246575342465753E-2</v>
      </c>
      <c r="Y62">
        <v>1758</v>
      </c>
      <c r="Z62">
        <v>0.602054794520548</v>
      </c>
      <c r="AA62">
        <v>989</v>
      </c>
      <c r="AB62">
        <v>0.33869863013698631</v>
      </c>
      <c r="AC62">
        <v>257</v>
      </c>
      <c r="AD62">
        <v>2.9337899543378999E-2</v>
      </c>
      <c r="AE62">
        <v>5453</v>
      </c>
      <c r="AF62">
        <v>0.62248858447488586</v>
      </c>
      <c r="AG62">
        <v>3050</v>
      </c>
      <c r="AH62">
        <v>0.34817351598173518</v>
      </c>
      <c r="AI62">
        <v>242</v>
      </c>
      <c r="AJ62">
        <v>8.287671232876713E-2</v>
      </c>
      <c r="AK62">
        <v>86</v>
      </c>
      <c r="AL62">
        <v>2.9452054794520548E-2</v>
      </c>
      <c r="AM62">
        <v>2592</v>
      </c>
      <c r="AN62">
        <v>0.88767123287671235</v>
      </c>
      <c r="AO62">
        <v>252</v>
      </c>
      <c r="AP62">
        <v>2.8767123287671229E-2</v>
      </c>
      <c r="AQ62">
        <v>899</v>
      </c>
      <c r="AR62">
        <v>0.1026255707762557</v>
      </c>
      <c r="AS62">
        <v>7609</v>
      </c>
      <c r="AT62">
        <v>0.86860730593607305</v>
      </c>
      <c r="AU62">
        <v>35</v>
      </c>
      <c r="AV62">
        <v>1.198630136986301E-2</v>
      </c>
      <c r="AW62">
        <v>818</v>
      </c>
      <c r="AX62">
        <v>0.28013698630136991</v>
      </c>
      <c r="AY62">
        <v>7907</v>
      </c>
      <c r="AZ62">
        <v>0.90262557077625571</v>
      </c>
      <c r="BA62">
        <v>35</v>
      </c>
      <c r="BB62">
        <v>3.9954337899543377E-3</v>
      </c>
      <c r="BC62">
        <v>3932</v>
      </c>
      <c r="BD62">
        <v>0.4488584474885845</v>
      </c>
      <c r="BE62">
        <v>4793</v>
      </c>
      <c r="BF62">
        <v>0.54714611872146124</v>
      </c>
      <c r="BG62">
        <v>1908.07</v>
      </c>
      <c r="BH62">
        <v>575.51</v>
      </c>
      <c r="BI62">
        <f>BG62/IF($C62=Plan1!$G$5,Plan1!$I$5,IF($C62=Plan1!$G$6,Plan1!$I$6,IF($C62=Plan1!$G$7,Plan1!$I$7,IF($C62=Plan1!$G$8,Plan1!$I$8,IF($C62=Plan1!$G$9,Plan1!$I$9,IF($C62=Plan1!$G$10,Plan1!$I$10,IF($C62=Plan1!$G$11,Plan1!$I$11,IF($C62=Plan1!$G$12,Plan1!$I$12,""))))))))</f>
        <v>82.959565217391301</v>
      </c>
      <c r="BJ62">
        <f>BH62/IF($C62=Plan1!$G$5,Plan1!$I$5,IF($C62=Plan1!$G$6,Plan1!$I$6,IF($C62=Plan1!$G$7,Plan1!$I$7,IF($C62=Plan1!$G$8,Plan1!$I$8,IF($C62=Plan1!$G$9,Plan1!$I$9,IF($C62=Plan1!$G$10,Plan1!$I$10,IF($C62=Plan1!$G$11,Plan1!$I$11,IF($C62=Plan1!$G$12,Plan1!$I$12,""))))))))</f>
        <v>25.022173913043478</v>
      </c>
      <c r="BK62">
        <f t="shared" si="1"/>
        <v>57.937391304347827</v>
      </c>
      <c r="BL62">
        <v>735.86</v>
      </c>
      <c r="BM62">
        <v>52.576746881063343</v>
      </c>
      <c r="BN62">
        <v>0</v>
      </c>
      <c r="BO62">
        <v>0</v>
      </c>
      <c r="BP62">
        <v>0</v>
      </c>
    </row>
    <row r="63" spans="1:94" x14ac:dyDescent="0.3">
      <c r="A63" t="s">
        <v>45</v>
      </c>
      <c r="B63" t="s">
        <v>132</v>
      </c>
      <c r="C63" t="s">
        <v>57</v>
      </c>
      <c r="D63" t="s">
        <v>171</v>
      </c>
      <c r="E63" t="s">
        <v>136</v>
      </c>
      <c r="F63" t="s">
        <v>135</v>
      </c>
      <c r="G63" t="s">
        <v>135</v>
      </c>
      <c r="H63" t="s">
        <v>216</v>
      </c>
      <c r="I63" t="s">
        <v>317</v>
      </c>
      <c r="J63">
        <v>2920</v>
      </c>
      <c r="K63">
        <v>31.06</v>
      </c>
      <c r="L63">
        <v>31.06</v>
      </c>
      <c r="M63">
        <v>22.25</v>
      </c>
      <c r="N63">
        <v>21.09</v>
      </c>
      <c r="O63">
        <v>32.22</v>
      </c>
      <c r="P63">
        <v>32.22</v>
      </c>
      <c r="Q63">
        <v>23.28</v>
      </c>
      <c r="R63">
        <v>21.47</v>
      </c>
      <c r="S63">
        <v>31.56</v>
      </c>
      <c r="T63">
        <v>31.56</v>
      </c>
      <c r="U63">
        <v>22.76</v>
      </c>
      <c r="V63">
        <v>21.28</v>
      </c>
      <c r="W63">
        <v>271</v>
      </c>
      <c r="X63">
        <v>9.2808219178082185E-2</v>
      </c>
      <c r="Y63">
        <v>1595</v>
      </c>
      <c r="Z63">
        <v>0.54623287671232879</v>
      </c>
      <c r="AA63">
        <v>1054</v>
      </c>
      <c r="AB63">
        <v>0.36095890410958897</v>
      </c>
      <c r="AC63">
        <v>372</v>
      </c>
      <c r="AD63">
        <v>4.2465753424657533E-2</v>
      </c>
      <c r="AE63">
        <v>5200</v>
      </c>
      <c r="AF63">
        <v>0.59360730593607303</v>
      </c>
      <c r="AG63">
        <v>3188</v>
      </c>
      <c r="AH63">
        <v>0.36392694063926939</v>
      </c>
      <c r="AI63">
        <v>365</v>
      </c>
      <c r="AJ63">
        <v>0.125</v>
      </c>
      <c r="AK63">
        <v>63</v>
      </c>
      <c r="AL63">
        <v>2.157534246575343E-2</v>
      </c>
      <c r="AM63">
        <v>2492</v>
      </c>
      <c r="AN63">
        <v>0.85342465753424657</v>
      </c>
      <c r="AO63">
        <v>377</v>
      </c>
      <c r="AP63">
        <v>4.3036529680365303E-2</v>
      </c>
      <c r="AQ63">
        <v>823</v>
      </c>
      <c r="AR63">
        <v>9.394977168949771E-2</v>
      </c>
      <c r="AS63">
        <v>7560</v>
      </c>
      <c r="AT63">
        <v>0.86301369863013699</v>
      </c>
      <c r="AU63">
        <v>67</v>
      </c>
      <c r="AV63">
        <v>2.2945205479452051E-2</v>
      </c>
      <c r="AW63">
        <v>709</v>
      </c>
      <c r="AX63">
        <v>0.24280821917808221</v>
      </c>
      <c r="AY63">
        <v>7984</v>
      </c>
      <c r="AZ63">
        <v>0.91141552511415524</v>
      </c>
      <c r="BA63">
        <v>67</v>
      </c>
      <c r="BB63">
        <v>7.6484018264840184E-3</v>
      </c>
      <c r="BC63">
        <v>3719</v>
      </c>
      <c r="BD63">
        <v>0.42454337899543382</v>
      </c>
      <c r="BE63">
        <v>4974</v>
      </c>
      <c r="BF63">
        <v>0.56780821917808222</v>
      </c>
      <c r="BG63">
        <v>3272.63</v>
      </c>
      <c r="BH63">
        <v>571.16</v>
      </c>
      <c r="BI63">
        <f>BG63/IF($C63=Plan1!$G$5,Plan1!$I$5,IF($C63=Plan1!$G$6,Plan1!$I$6,IF($C63=Plan1!$G$7,Plan1!$I$7,IF($C63=Plan1!$G$8,Plan1!$I$8,IF($C63=Plan1!$G$9,Plan1!$I$9,IF($C63=Plan1!$G$10,Plan1!$I$10,IF($C63=Plan1!$G$11,Plan1!$I$11,IF($C63=Plan1!$G$12,Plan1!$I$12,""))))))))</f>
        <v>142.28826086956522</v>
      </c>
      <c r="BJ63">
        <f>BH63/IF($C63=Plan1!$G$5,Plan1!$I$5,IF($C63=Plan1!$G$6,Plan1!$I$6,IF($C63=Plan1!$G$7,Plan1!$I$7,IF($C63=Plan1!$G$8,Plan1!$I$8,IF($C63=Plan1!$G$9,Plan1!$I$9,IF($C63=Plan1!$G$10,Plan1!$I$10,IF($C63=Plan1!$G$11,Plan1!$I$11,IF($C63=Plan1!$G$12,Plan1!$I$12,""))))))))</f>
        <v>24.833043478260869</v>
      </c>
      <c r="BK63">
        <f t="shared" si="1"/>
        <v>117.45521739130436</v>
      </c>
      <c r="BL63">
        <v>2653.8</v>
      </c>
      <c r="BM63">
        <v>47.00598257287966</v>
      </c>
      <c r="BN63">
        <v>0</v>
      </c>
      <c r="BO63">
        <v>0</v>
      </c>
      <c r="BP63">
        <v>0</v>
      </c>
    </row>
    <row r="64" spans="1:94" x14ac:dyDescent="0.3">
      <c r="A64" t="s">
        <v>49</v>
      </c>
      <c r="B64" t="s">
        <v>132</v>
      </c>
      <c r="C64" t="s">
        <v>57</v>
      </c>
      <c r="D64" t="s">
        <v>171</v>
      </c>
      <c r="E64" t="s">
        <v>140</v>
      </c>
      <c r="F64" t="s">
        <v>135</v>
      </c>
      <c r="G64" t="s">
        <v>135</v>
      </c>
      <c r="H64" t="s">
        <v>216</v>
      </c>
      <c r="I64" t="s">
        <v>316</v>
      </c>
      <c r="J64">
        <v>2920</v>
      </c>
      <c r="K64">
        <v>30.86</v>
      </c>
      <c r="L64">
        <v>30.86</v>
      </c>
      <c r="M64">
        <v>22.19</v>
      </c>
      <c r="N64">
        <v>21.08</v>
      </c>
      <c r="O64">
        <v>32.47</v>
      </c>
      <c r="P64">
        <v>32.47</v>
      </c>
      <c r="Q64">
        <v>23.59</v>
      </c>
      <c r="R64">
        <v>21.61</v>
      </c>
      <c r="S64">
        <v>31.66</v>
      </c>
      <c r="T64">
        <v>31.66</v>
      </c>
      <c r="U64">
        <v>22.89</v>
      </c>
      <c r="V64">
        <v>21.35</v>
      </c>
      <c r="W64">
        <v>297</v>
      </c>
      <c r="X64">
        <v>0.1017123287671233</v>
      </c>
      <c r="Y64">
        <v>1568</v>
      </c>
      <c r="Z64">
        <v>0.53698630136986303</v>
      </c>
      <c r="AA64">
        <v>1055</v>
      </c>
      <c r="AB64">
        <v>0.3613013698630137</v>
      </c>
      <c r="AC64">
        <v>411</v>
      </c>
      <c r="AD64">
        <v>4.6917808219178077E-2</v>
      </c>
      <c r="AE64">
        <v>5129</v>
      </c>
      <c r="AF64">
        <v>0.58550228310502284</v>
      </c>
      <c r="AG64">
        <v>3220</v>
      </c>
      <c r="AH64">
        <v>0.36757990867579909</v>
      </c>
      <c r="AI64">
        <v>383</v>
      </c>
      <c r="AJ64">
        <v>0.13116438356164381</v>
      </c>
      <c r="AK64">
        <v>53</v>
      </c>
      <c r="AL64">
        <v>1.8150684931506851E-2</v>
      </c>
      <c r="AM64">
        <v>2484</v>
      </c>
      <c r="AN64">
        <v>0.85068493150684932</v>
      </c>
      <c r="AO64">
        <v>395</v>
      </c>
      <c r="AP64">
        <v>4.509132420091324E-2</v>
      </c>
      <c r="AQ64">
        <v>803</v>
      </c>
      <c r="AR64">
        <v>9.166666666666666E-2</v>
      </c>
      <c r="AS64">
        <v>7562</v>
      </c>
      <c r="AT64">
        <v>0.86324200913242011</v>
      </c>
      <c r="AU64">
        <v>62</v>
      </c>
      <c r="AV64">
        <v>2.123287671232877E-2</v>
      </c>
      <c r="AW64">
        <v>655</v>
      </c>
      <c r="AX64">
        <v>0.22431506849315069</v>
      </c>
      <c r="AY64">
        <v>8043</v>
      </c>
      <c r="AZ64">
        <v>0.91815068493150687</v>
      </c>
      <c r="BA64">
        <v>62</v>
      </c>
      <c r="BB64">
        <v>7.0776255707762558E-3</v>
      </c>
      <c r="BC64">
        <v>3613</v>
      </c>
      <c r="BD64">
        <v>0.4124429223744292</v>
      </c>
      <c r="BE64">
        <v>5085</v>
      </c>
      <c r="BF64">
        <v>0.58047945205479456</v>
      </c>
      <c r="BG64">
        <v>4348.76</v>
      </c>
      <c r="BH64">
        <v>584.87</v>
      </c>
      <c r="BI64">
        <f>BG64/IF($C64=Plan1!$G$5,Plan1!$I$5,IF($C64=Plan1!$G$6,Plan1!$I$6,IF($C64=Plan1!$G$7,Plan1!$I$7,IF($C64=Plan1!$G$8,Plan1!$I$8,IF($C64=Plan1!$G$9,Plan1!$I$9,IF($C64=Plan1!$G$10,Plan1!$I$10,IF($C64=Plan1!$G$11,Plan1!$I$11,IF($C64=Plan1!$G$12,Plan1!$I$12,""))))))))</f>
        <v>189.07652173913044</v>
      </c>
      <c r="BJ64">
        <f>BH64/IF($C64=Plan1!$G$5,Plan1!$I$5,IF($C64=Plan1!$G$6,Plan1!$I$6,IF($C64=Plan1!$G$7,Plan1!$I$7,IF($C64=Plan1!$G$8,Plan1!$I$8,IF($C64=Plan1!$G$9,Plan1!$I$9,IF($C64=Plan1!$G$10,Plan1!$I$10,IF($C64=Plan1!$G$11,Plan1!$I$11,IF($C64=Plan1!$G$12,Plan1!$I$12,""))))))))</f>
        <v>25.429130434782611</v>
      </c>
      <c r="BK64">
        <f t="shared" si="1"/>
        <v>163.64739130434782</v>
      </c>
      <c r="BL64">
        <v>4714.99</v>
      </c>
      <c r="BM64">
        <v>34.314345322479767</v>
      </c>
      <c r="BN64">
        <v>0</v>
      </c>
      <c r="BO64">
        <v>0</v>
      </c>
      <c r="BP64">
        <v>0</v>
      </c>
    </row>
    <row r="65" spans="1:94" x14ac:dyDescent="0.3">
      <c r="A65" t="s">
        <v>29</v>
      </c>
      <c r="B65" t="s">
        <v>132</v>
      </c>
      <c r="C65" t="s">
        <v>57</v>
      </c>
      <c r="D65" t="s">
        <v>133</v>
      </c>
      <c r="E65" t="s">
        <v>136</v>
      </c>
      <c r="F65" t="s">
        <v>138</v>
      </c>
      <c r="G65" t="s">
        <v>138</v>
      </c>
      <c r="H65" t="s">
        <v>216</v>
      </c>
      <c r="I65" t="s">
        <v>328</v>
      </c>
      <c r="J65">
        <v>2920</v>
      </c>
      <c r="K65">
        <v>24.02</v>
      </c>
      <c r="L65">
        <v>24.91</v>
      </c>
      <c r="M65">
        <v>23.5</v>
      </c>
      <c r="N65">
        <v>21.91</v>
      </c>
      <c r="O65">
        <v>28.46</v>
      </c>
      <c r="P65">
        <v>28.46</v>
      </c>
      <c r="Q65">
        <v>22.63</v>
      </c>
      <c r="R65">
        <v>21.32</v>
      </c>
      <c r="S65">
        <v>26.23</v>
      </c>
      <c r="T65">
        <v>26.23</v>
      </c>
      <c r="U65">
        <v>23.07</v>
      </c>
      <c r="V65">
        <v>21.62</v>
      </c>
      <c r="W65">
        <v>0</v>
      </c>
      <c r="X65">
        <v>0</v>
      </c>
      <c r="Y65">
        <v>742</v>
      </c>
      <c r="Z65">
        <v>0.25410958904109587</v>
      </c>
      <c r="AA65">
        <v>2178</v>
      </c>
      <c r="AB65">
        <v>0.74589041095890407</v>
      </c>
      <c r="AC65">
        <v>7</v>
      </c>
      <c r="AD65">
        <v>7.9908675799086762E-4</v>
      </c>
      <c r="AE65">
        <v>3671</v>
      </c>
      <c r="AF65">
        <v>0.41906392694063932</v>
      </c>
      <c r="AG65">
        <v>5082</v>
      </c>
      <c r="AH65">
        <v>0.58013698630136989</v>
      </c>
      <c r="AI65">
        <v>1</v>
      </c>
      <c r="AJ65">
        <v>3.4246575342465748E-4</v>
      </c>
      <c r="AK65">
        <v>0</v>
      </c>
      <c r="AL65">
        <v>0</v>
      </c>
      <c r="AM65">
        <v>2919</v>
      </c>
      <c r="AN65">
        <v>0.99965753424657533</v>
      </c>
      <c r="AO65">
        <v>1</v>
      </c>
      <c r="AP65">
        <v>1.1415525114155249E-4</v>
      </c>
      <c r="AQ65">
        <v>458</v>
      </c>
      <c r="AR65">
        <v>5.2283105022831053E-2</v>
      </c>
      <c r="AS65">
        <v>8301</v>
      </c>
      <c r="AT65">
        <v>0.94760273972602738</v>
      </c>
      <c r="AU65">
        <v>0</v>
      </c>
      <c r="AV65">
        <v>0</v>
      </c>
      <c r="AW65">
        <v>130</v>
      </c>
      <c r="AX65">
        <v>4.4520547945205477E-2</v>
      </c>
      <c r="AY65">
        <v>8630</v>
      </c>
      <c r="AZ65">
        <v>0.98515981735159819</v>
      </c>
      <c r="BA65">
        <v>0</v>
      </c>
      <c r="BB65">
        <v>0</v>
      </c>
      <c r="BC65">
        <v>2366</v>
      </c>
      <c r="BD65">
        <v>0.27009132420091331</v>
      </c>
      <c r="BE65">
        <v>6394</v>
      </c>
      <c r="BF65">
        <v>0.7299086757990868</v>
      </c>
      <c r="BG65">
        <v>1604.54</v>
      </c>
      <c r="BH65">
        <v>580.92999999999995</v>
      </c>
      <c r="BI65">
        <f>BG65/IF($C65=Plan1!$G$5,Plan1!$I$5,IF($C65=Plan1!$G$6,Plan1!$I$6,IF($C65=Plan1!$G$7,Plan1!$I$7,IF($C65=Plan1!$G$8,Plan1!$I$8,IF($C65=Plan1!$G$9,Plan1!$I$9,IF($C65=Plan1!$G$10,Plan1!$I$10,IF($C65=Plan1!$G$11,Plan1!$I$11,IF($C65=Plan1!$G$12,Plan1!$I$12,""))))))))</f>
        <v>69.762608695652176</v>
      </c>
      <c r="BJ65">
        <f>BH65/IF($C65=Plan1!$G$5,Plan1!$I$5,IF($C65=Plan1!$G$6,Plan1!$I$6,IF($C65=Plan1!$G$7,Plan1!$I$7,IF($C65=Plan1!$G$8,Plan1!$I$8,IF($C65=Plan1!$G$9,Plan1!$I$9,IF($C65=Plan1!$G$10,Plan1!$I$10,IF($C65=Plan1!$G$11,Plan1!$I$11,IF($C65=Plan1!$G$12,Plan1!$I$12,""))))))))</f>
        <v>25.25782608695652</v>
      </c>
      <c r="BK65">
        <f t="shared" si="1"/>
        <v>44.504782608695656</v>
      </c>
      <c r="BL65">
        <v>1279.58</v>
      </c>
      <c r="BM65">
        <v>41.717179432491889</v>
      </c>
      <c r="BN65">
        <v>340.34</v>
      </c>
      <c r="BO65">
        <v>3.09</v>
      </c>
      <c r="BP65">
        <v>35.409999999999997</v>
      </c>
      <c r="BQ65" t="s">
        <v>55</v>
      </c>
      <c r="BR65">
        <v>1364.0350754805229</v>
      </c>
      <c r="BS65">
        <v>864</v>
      </c>
      <c r="BT65">
        <v>120.90625</v>
      </c>
      <c r="BU65">
        <v>120</v>
      </c>
      <c r="BV65">
        <v>419.39640951703382</v>
      </c>
      <c r="BW65">
        <v>298.56257724206517</v>
      </c>
      <c r="BX65">
        <v>120.8338322749686</v>
      </c>
      <c r="BY65">
        <v>-78.568658836762637</v>
      </c>
      <c r="BZ65">
        <v>0</v>
      </c>
      <c r="CA65">
        <v>-81.698925199747691</v>
      </c>
      <c r="CB65">
        <v>1364.0350754805229</v>
      </c>
      <c r="CC65">
        <v>0</v>
      </c>
      <c r="CD65" t="s">
        <v>55</v>
      </c>
      <c r="CE65">
        <v>1283.3246985683211</v>
      </c>
      <c r="CF65">
        <v>864</v>
      </c>
      <c r="CG65">
        <v>120.90625</v>
      </c>
      <c r="CH65">
        <v>120</v>
      </c>
      <c r="CI65">
        <v>353.64668259438889</v>
      </c>
      <c r="CJ65">
        <v>194.649257534854</v>
      </c>
      <c r="CK65">
        <v>158.99742505953489</v>
      </c>
      <c r="CL65">
        <v>-76.990606711493399</v>
      </c>
      <c r="CM65">
        <v>0</v>
      </c>
      <c r="CN65">
        <v>-98.237627314574411</v>
      </c>
      <c r="CO65">
        <v>1283.3246985683211</v>
      </c>
      <c r="CP65">
        <v>0</v>
      </c>
    </row>
    <row r="66" spans="1:94" x14ac:dyDescent="0.3">
      <c r="A66" t="s">
        <v>33</v>
      </c>
      <c r="B66" t="s">
        <v>132</v>
      </c>
      <c r="C66" t="s">
        <v>57</v>
      </c>
      <c r="D66" t="s">
        <v>133</v>
      </c>
      <c r="E66" t="s">
        <v>140</v>
      </c>
      <c r="F66" t="s">
        <v>138</v>
      </c>
      <c r="G66" t="s">
        <v>138</v>
      </c>
      <c r="H66" t="s">
        <v>216</v>
      </c>
      <c r="I66" t="s">
        <v>327</v>
      </c>
      <c r="J66">
        <v>2920</v>
      </c>
      <c r="K66">
        <v>24.01</v>
      </c>
      <c r="L66">
        <v>24.98</v>
      </c>
      <c r="M66">
        <v>23.52</v>
      </c>
      <c r="N66">
        <v>21.93</v>
      </c>
      <c r="O66">
        <v>28.48</v>
      </c>
      <c r="P66">
        <v>28.48</v>
      </c>
      <c r="Q66">
        <v>22.79</v>
      </c>
      <c r="R66">
        <v>21.41</v>
      </c>
      <c r="S66">
        <v>26.24</v>
      </c>
      <c r="T66">
        <v>26.24</v>
      </c>
      <c r="U66">
        <v>23.15</v>
      </c>
      <c r="V66">
        <v>21.67</v>
      </c>
      <c r="W66">
        <v>0</v>
      </c>
      <c r="X66">
        <v>0</v>
      </c>
      <c r="Y66">
        <v>703</v>
      </c>
      <c r="Z66">
        <v>0.24075342465753419</v>
      </c>
      <c r="AA66">
        <v>2217</v>
      </c>
      <c r="AB66">
        <v>0.75924657534246576</v>
      </c>
      <c r="AC66">
        <v>9</v>
      </c>
      <c r="AD66">
        <v>1.0273972602739729E-3</v>
      </c>
      <c r="AE66">
        <v>3619</v>
      </c>
      <c r="AF66">
        <v>0.41312785388127848</v>
      </c>
      <c r="AG66">
        <v>5132</v>
      </c>
      <c r="AH66">
        <v>0.58584474885844751</v>
      </c>
      <c r="AI66">
        <v>1</v>
      </c>
      <c r="AJ66">
        <v>3.4246575342465748E-4</v>
      </c>
      <c r="AK66">
        <v>0</v>
      </c>
      <c r="AL66">
        <v>0</v>
      </c>
      <c r="AM66">
        <v>2919</v>
      </c>
      <c r="AN66">
        <v>0.99965753424657533</v>
      </c>
      <c r="AO66">
        <v>1</v>
      </c>
      <c r="AP66">
        <v>1.1415525114155249E-4</v>
      </c>
      <c r="AQ66">
        <v>443</v>
      </c>
      <c r="AR66">
        <v>5.0570776255707772E-2</v>
      </c>
      <c r="AS66">
        <v>8316</v>
      </c>
      <c r="AT66">
        <v>0.94931506849315073</v>
      </c>
      <c r="AU66">
        <v>0</v>
      </c>
      <c r="AV66">
        <v>0</v>
      </c>
      <c r="AW66">
        <v>118</v>
      </c>
      <c r="AX66">
        <v>4.041095890410959E-2</v>
      </c>
      <c r="AY66">
        <v>8642</v>
      </c>
      <c r="AZ66">
        <v>0.98652968036529676</v>
      </c>
      <c r="BA66">
        <v>0</v>
      </c>
      <c r="BB66">
        <v>0</v>
      </c>
      <c r="BC66">
        <v>2315</v>
      </c>
      <c r="BD66">
        <v>0.26426940639269408</v>
      </c>
      <c r="BE66">
        <v>6445</v>
      </c>
      <c r="BF66">
        <v>0.73573059360730597</v>
      </c>
      <c r="BG66">
        <v>2098.4</v>
      </c>
      <c r="BH66">
        <v>580.32000000000005</v>
      </c>
      <c r="BI66">
        <f>BG66/IF($C66=Plan1!$G$5,Plan1!$I$5,IF($C66=Plan1!$G$6,Plan1!$I$6,IF($C66=Plan1!$G$7,Plan1!$I$7,IF($C66=Plan1!$G$8,Plan1!$I$8,IF($C66=Plan1!$G$9,Plan1!$I$9,IF($C66=Plan1!$G$10,Plan1!$I$10,IF($C66=Plan1!$G$11,Plan1!$I$11,IF($C66=Plan1!$G$12,Plan1!$I$12,""))))))))</f>
        <v>91.234782608695653</v>
      </c>
      <c r="BJ66">
        <f>BH66/IF($C66=Plan1!$G$5,Plan1!$I$5,IF($C66=Plan1!$G$6,Plan1!$I$6,IF($C66=Plan1!$G$7,Plan1!$I$7,IF($C66=Plan1!$G$8,Plan1!$I$8,IF($C66=Plan1!$G$9,Plan1!$I$9,IF($C66=Plan1!$G$10,Plan1!$I$10,IF($C66=Plan1!$G$11,Plan1!$I$11,IF($C66=Plan1!$G$12,Plan1!$I$12,""))))))))</f>
        <v>25.231304347826089</v>
      </c>
      <c r="BK66">
        <f t="shared" si="1"/>
        <v>66.003478260869571</v>
      </c>
      <c r="BL66">
        <v>2264.19</v>
      </c>
      <c r="BM66">
        <v>31.814824488063401</v>
      </c>
      <c r="BN66">
        <v>352.97</v>
      </c>
      <c r="BO66">
        <v>2.7</v>
      </c>
      <c r="BP66">
        <v>36.76</v>
      </c>
      <c r="BQ66" t="s">
        <v>55</v>
      </c>
      <c r="BR66">
        <v>1448.200616967702</v>
      </c>
      <c r="BS66">
        <v>864</v>
      </c>
      <c r="BT66">
        <v>120.90625</v>
      </c>
      <c r="BU66">
        <v>120</v>
      </c>
      <c r="BV66">
        <v>252.72537025886311</v>
      </c>
      <c r="BW66">
        <v>257.67920543415448</v>
      </c>
      <c r="BX66">
        <v>-4.9538351752914593</v>
      </c>
      <c r="BY66">
        <v>167.45987785578561</v>
      </c>
      <c r="BZ66">
        <v>0</v>
      </c>
      <c r="CA66">
        <v>-76.890881146946185</v>
      </c>
      <c r="CB66">
        <v>1448.200616967702</v>
      </c>
      <c r="CC66">
        <v>0</v>
      </c>
      <c r="CD66" t="s">
        <v>55</v>
      </c>
      <c r="CE66">
        <v>1371.567974730355</v>
      </c>
      <c r="CF66">
        <v>864</v>
      </c>
      <c r="CG66">
        <v>120.90625</v>
      </c>
      <c r="CH66">
        <v>120</v>
      </c>
      <c r="CI66">
        <v>409.7140627271155</v>
      </c>
      <c r="CJ66">
        <v>341.57442914641632</v>
      </c>
      <c r="CK66">
        <v>68.139633580699183</v>
      </c>
      <c r="CL66">
        <v>-55.747012316806938</v>
      </c>
      <c r="CM66">
        <v>0</v>
      </c>
      <c r="CN66">
        <v>-87.305325679953285</v>
      </c>
      <c r="CO66">
        <v>1371.567974730355</v>
      </c>
      <c r="CP66">
        <v>0</v>
      </c>
    </row>
    <row r="67" spans="1:94" x14ac:dyDescent="0.3">
      <c r="A67" t="s">
        <v>145</v>
      </c>
      <c r="B67" t="s">
        <v>132</v>
      </c>
      <c r="C67" t="s">
        <v>57</v>
      </c>
      <c r="D67" t="s">
        <v>142</v>
      </c>
      <c r="E67" t="s">
        <v>136</v>
      </c>
      <c r="F67" t="s">
        <v>138</v>
      </c>
      <c r="G67" t="s">
        <v>138</v>
      </c>
      <c r="H67" t="s">
        <v>216</v>
      </c>
      <c r="I67" t="s">
        <v>440</v>
      </c>
      <c r="J67">
        <v>5110</v>
      </c>
      <c r="K67">
        <v>24</v>
      </c>
      <c r="L67">
        <v>24.84</v>
      </c>
      <c r="M67">
        <v>23.11</v>
      </c>
      <c r="N67">
        <v>22.36</v>
      </c>
      <c r="O67">
        <v>28.48</v>
      </c>
      <c r="P67">
        <v>28.48</v>
      </c>
      <c r="Q67">
        <v>22.11</v>
      </c>
      <c r="R67">
        <v>21.54</v>
      </c>
      <c r="S67">
        <v>26.24</v>
      </c>
      <c r="T67">
        <v>26.24</v>
      </c>
      <c r="U67">
        <v>22.61</v>
      </c>
      <c r="V67">
        <v>21.95</v>
      </c>
      <c r="W67">
        <v>0</v>
      </c>
      <c r="X67">
        <v>0</v>
      </c>
      <c r="Y67">
        <v>1895</v>
      </c>
      <c r="Z67">
        <v>0.37084148727984351</v>
      </c>
      <c r="AA67">
        <v>3215</v>
      </c>
      <c r="AB67">
        <v>0.62915851272015655</v>
      </c>
      <c r="AC67">
        <v>7</v>
      </c>
      <c r="AD67">
        <v>7.9908675799086762E-4</v>
      </c>
      <c r="AE67">
        <v>2842</v>
      </c>
      <c r="AF67">
        <v>0.32442922374429217</v>
      </c>
      <c r="AG67">
        <v>5911</v>
      </c>
      <c r="AH67">
        <v>0.67477168949771693</v>
      </c>
      <c r="AI67">
        <v>1</v>
      </c>
      <c r="AJ67">
        <v>1.9569471624266151E-4</v>
      </c>
      <c r="AK67">
        <v>3</v>
      </c>
      <c r="AL67">
        <v>5.8708414872798433E-4</v>
      </c>
      <c r="AM67">
        <v>5106</v>
      </c>
      <c r="AN67">
        <v>0.99921722113502931</v>
      </c>
      <c r="AO67">
        <v>1</v>
      </c>
      <c r="AP67">
        <v>1.1415525114155249E-4</v>
      </c>
      <c r="AQ67">
        <v>233</v>
      </c>
      <c r="AR67">
        <v>2.6598173515981739E-2</v>
      </c>
      <c r="AS67">
        <v>8526</v>
      </c>
      <c r="AT67">
        <v>0.97328767123287674</v>
      </c>
      <c r="AU67">
        <v>0</v>
      </c>
      <c r="AV67">
        <v>0</v>
      </c>
      <c r="AW67">
        <v>590</v>
      </c>
      <c r="AX67">
        <v>0.11545988258317021</v>
      </c>
      <c r="AY67">
        <v>8170</v>
      </c>
      <c r="AZ67">
        <v>0.93264840182648401</v>
      </c>
      <c r="BA67">
        <v>0</v>
      </c>
      <c r="BB67">
        <v>0</v>
      </c>
      <c r="BC67">
        <v>1846</v>
      </c>
      <c r="BD67">
        <v>0.21073059360730589</v>
      </c>
      <c r="BE67">
        <v>6914</v>
      </c>
      <c r="BF67">
        <v>0.78926940639269405</v>
      </c>
      <c r="BG67">
        <v>1556.33</v>
      </c>
      <c r="BH67">
        <v>603.41999999999996</v>
      </c>
      <c r="BI67">
        <f>BG67/IF($C67=Plan1!$G$5,Plan1!$I$5,IF($C67=Plan1!$G$6,Plan1!$I$6,IF($C67=Plan1!$G$7,Plan1!$I$7,IF($C67=Plan1!$G$8,Plan1!$I$8,IF($C67=Plan1!$G$9,Plan1!$I$9,IF($C67=Plan1!$G$10,Plan1!$I$10,IF($C67=Plan1!$G$11,Plan1!$I$11,IF($C67=Plan1!$G$12,Plan1!$I$12,""))))))))</f>
        <v>67.666521739130431</v>
      </c>
      <c r="BJ67">
        <f>BH67/IF($C67=Plan1!$G$5,Plan1!$I$5,IF($C67=Plan1!$G$6,Plan1!$I$6,IF($C67=Plan1!$G$7,Plan1!$I$7,IF($C67=Plan1!$G$8,Plan1!$I$8,IF($C67=Plan1!$G$9,Plan1!$I$9,IF($C67=Plan1!$G$10,Plan1!$I$10,IF($C67=Plan1!$G$11,Plan1!$I$11,IF($C67=Plan1!$G$12,Plan1!$I$12,""))))))))</f>
        <v>26.235652173913042</v>
      </c>
      <c r="BK67">
        <f t="shared" si="1"/>
        <v>41.430869565217392</v>
      </c>
      <c r="BL67">
        <v>1279.58</v>
      </c>
      <c r="BM67">
        <v>41.790022219689128</v>
      </c>
      <c r="BN67">
        <v>451.97</v>
      </c>
      <c r="BO67">
        <v>13.23</v>
      </c>
      <c r="BP67">
        <v>47.27</v>
      </c>
      <c r="BQ67" t="s">
        <v>55</v>
      </c>
      <c r="BR67">
        <v>1341.1804426416229</v>
      </c>
      <c r="BS67">
        <v>864</v>
      </c>
      <c r="BT67">
        <v>120.90625</v>
      </c>
      <c r="BU67">
        <v>120</v>
      </c>
      <c r="BV67">
        <v>419.22536576704141</v>
      </c>
      <c r="BW67">
        <v>298.56257724206517</v>
      </c>
      <c r="BX67">
        <v>120.66278852497619</v>
      </c>
      <c r="BY67">
        <v>-100.45040361203139</v>
      </c>
      <c r="BZ67">
        <v>0</v>
      </c>
      <c r="CA67">
        <v>-82.500769513386558</v>
      </c>
      <c r="CB67">
        <v>1341.1804426416229</v>
      </c>
      <c r="CC67">
        <v>0</v>
      </c>
      <c r="CD67" t="s">
        <v>55</v>
      </c>
      <c r="CE67">
        <v>1278.8964176694831</v>
      </c>
      <c r="CF67">
        <v>864</v>
      </c>
      <c r="CG67">
        <v>120.90625</v>
      </c>
      <c r="CH67">
        <v>120</v>
      </c>
      <c r="CI67">
        <v>353.13508609097772</v>
      </c>
      <c r="CJ67">
        <v>194.649257534854</v>
      </c>
      <c r="CK67">
        <v>158.48582855612369</v>
      </c>
      <c r="CL67">
        <v>-76.965244513224008</v>
      </c>
      <c r="CM67">
        <v>0</v>
      </c>
      <c r="CN67">
        <v>-102.1796739082706</v>
      </c>
      <c r="CO67">
        <v>1278.8964176694831</v>
      </c>
      <c r="CP67">
        <v>0</v>
      </c>
    </row>
    <row r="68" spans="1:94" x14ac:dyDescent="0.3">
      <c r="A68" t="s">
        <v>149</v>
      </c>
      <c r="B68" t="s">
        <v>132</v>
      </c>
      <c r="C68" t="s">
        <v>57</v>
      </c>
      <c r="D68" t="s">
        <v>142</v>
      </c>
      <c r="E68" t="s">
        <v>140</v>
      </c>
      <c r="F68" t="s">
        <v>138</v>
      </c>
      <c r="G68" t="s">
        <v>138</v>
      </c>
      <c r="H68" t="s">
        <v>216</v>
      </c>
      <c r="I68" t="s">
        <v>441</v>
      </c>
      <c r="J68">
        <v>5110</v>
      </c>
      <c r="K68">
        <v>24</v>
      </c>
      <c r="L68">
        <v>24.91</v>
      </c>
      <c r="M68">
        <v>23.13</v>
      </c>
      <c r="N68">
        <v>22.39</v>
      </c>
      <c r="O68">
        <v>28.51</v>
      </c>
      <c r="P68">
        <v>28.51</v>
      </c>
      <c r="Q68">
        <v>22.21</v>
      </c>
      <c r="R68">
        <v>21.62</v>
      </c>
      <c r="S68">
        <v>26.25</v>
      </c>
      <c r="T68">
        <v>26.25</v>
      </c>
      <c r="U68">
        <v>22.67</v>
      </c>
      <c r="V68">
        <v>22</v>
      </c>
      <c r="W68">
        <v>0</v>
      </c>
      <c r="X68">
        <v>0</v>
      </c>
      <c r="Y68">
        <v>1869</v>
      </c>
      <c r="Z68">
        <v>0.36575342465753419</v>
      </c>
      <c r="AA68">
        <v>3241</v>
      </c>
      <c r="AB68">
        <v>0.63424657534246576</v>
      </c>
      <c r="AC68">
        <v>9</v>
      </c>
      <c r="AD68">
        <v>1.0273972602739729E-3</v>
      </c>
      <c r="AE68">
        <v>2804</v>
      </c>
      <c r="AF68">
        <v>0.32009132420091319</v>
      </c>
      <c r="AG68">
        <v>5947</v>
      </c>
      <c r="AH68">
        <v>0.67888127853881275</v>
      </c>
      <c r="AI68">
        <v>1</v>
      </c>
      <c r="AJ68">
        <v>1.9569471624266151E-4</v>
      </c>
      <c r="AK68">
        <v>3</v>
      </c>
      <c r="AL68">
        <v>5.8708414872798433E-4</v>
      </c>
      <c r="AM68">
        <v>5106</v>
      </c>
      <c r="AN68">
        <v>0.99921722113502931</v>
      </c>
      <c r="AO68">
        <v>1</v>
      </c>
      <c r="AP68">
        <v>1.1415525114155249E-4</v>
      </c>
      <c r="AQ68">
        <v>226</v>
      </c>
      <c r="AR68">
        <v>2.579908675799087E-2</v>
      </c>
      <c r="AS68">
        <v>8533</v>
      </c>
      <c r="AT68">
        <v>0.97408675799086752</v>
      </c>
      <c r="AU68">
        <v>0</v>
      </c>
      <c r="AV68">
        <v>0</v>
      </c>
      <c r="AW68">
        <v>555</v>
      </c>
      <c r="AX68">
        <v>0.1086105675146771</v>
      </c>
      <c r="AY68">
        <v>8205</v>
      </c>
      <c r="AZ68">
        <v>0.93664383561643838</v>
      </c>
      <c r="BA68">
        <v>0</v>
      </c>
      <c r="BB68">
        <v>0</v>
      </c>
      <c r="BC68">
        <v>1787</v>
      </c>
      <c r="BD68">
        <v>0.2039954337899543</v>
      </c>
      <c r="BE68">
        <v>6973</v>
      </c>
      <c r="BF68">
        <v>0.79600456621004567</v>
      </c>
      <c r="BG68">
        <v>2046.43</v>
      </c>
      <c r="BH68">
        <v>597.80999999999995</v>
      </c>
      <c r="BI68">
        <f>BG68/IF($C68=Plan1!$G$5,Plan1!$I$5,IF($C68=Plan1!$G$6,Plan1!$I$6,IF($C68=Plan1!$G$7,Plan1!$I$7,IF($C68=Plan1!$G$8,Plan1!$I$8,IF($C68=Plan1!$G$9,Plan1!$I$9,IF($C68=Plan1!$G$10,Plan1!$I$10,IF($C68=Plan1!$G$11,Plan1!$I$11,IF($C68=Plan1!$G$12,Plan1!$I$12,""))))))))</f>
        <v>88.975217391304355</v>
      </c>
      <c r="BJ68">
        <f>BH68/IF($C68=Plan1!$G$5,Plan1!$I$5,IF($C68=Plan1!$G$6,Plan1!$I$6,IF($C68=Plan1!$G$7,Plan1!$I$7,IF($C68=Plan1!$G$8,Plan1!$I$8,IF($C68=Plan1!$G$9,Plan1!$I$9,IF($C68=Plan1!$G$10,Plan1!$I$10,IF($C68=Plan1!$G$11,Plan1!$I$11,IF($C68=Plan1!$G$12,Plan1!$I$12,""))))))))</f>
        <v>25.99173913043478</v>
      </c>
      <c r="BK68">
        <f t="shared" si="1"/>
        <v>62.983478260869575</v>
      </c>
      <c r="BL68">
        <v>2264.19</v>
      </c>
      <c r="BM68">
        <v>31.879681327875819</v>
      </c>
      <c r="BN68">
        <v>466.61</v>
      </c>
      <c r="BO68">
        <v>12.78</v>
      </c>
      <c r="BP68">
        <v>48.82</v>
      </c>
      <c r="BQ68" t="s">
        <v>55</v>
      </c>
      <c r="BR68">
        <v>1422.0415148102011</v>
      </c>
      <c r="BS68">
        <v>864</v>
      </c>
      <c r="BT68">
        <v>120.90625</v>
      </c>
      <c r="BU68">
        <v>120</v>
      </c>
      <c r="BV68">
        <v>517.08939117866623</v>
      </c>
      <c r="BW68">
        <v>521.08876854938205</v>
      </c>
      <c r="BX68">
        <v>-3.9993773707158198</v>
      </c>
      <c r="BY68">
        <v>-125.1598834386003</v>
      </c>
      <c r="BZ68">
        <v>0</v>
      </c>
      <c r="CA68">
        <v>-74.79424292986505</v>
      </c>
      <c r="CB68">
        <v>1422.0415148102011</v>
      </c>
      <c r="CC68">
        <v>0</v>
      </c>
      <c r="CD68" t="s">
        <v>55</v>
      </c>
      <c r="CE68">
        <v>1369.382661845636</v>
      </c>
      <c r="CF68">
        <v>864</v>
      </c>
      <c r="CG68">
        <v>120.90625</v>
      </c>
      <c r="CH68">
        <v>120</v>
      </c>
      <c r="CI68">
        <v>409.22755262365251</v>
      </c>
      <c r="CJ68">
        <v>341.57442914641632</v>
      </c>
      <c r="CK68">
        <v>67.653123477236136</v>
      </c>
      <c r="CL68">
        <v>-57.061466367906178</v>
      </c>
      <c r="CM68">
        <v>0</v>
      </c>
      <c r="CN68">
        <v>-87.689674410110229</v>
      </c>
      <c r="CO68">
        <v>1369.382661845636</v>
      </c>
      <c r="CP68">
        <v>0</v>
      </c>
    </row>
    <row r="69" spans="1:94" x14ac:dyDescent="0.3">
      <c r="A69" t="s">
        <v>47</v>
      </c>
      <c r="B69" t="s">
        <v>132</v>
      </c>
      <c r="C69" t="s">
        <v>57</v>
      </c>
      <c r="D69" t="s">
        <v>171</v>
      </c>
      <c r="E69" t="s">
        <v>136</v>
      </c>
      <c r="F69" t="s">
        <v>138</v>
      </c>
      <c r="G69" t="s">
        <v>138</v>
      </c>
      <c r="H69" t="s">
        <v>216</v>
      </c>
      <c r="I69" t="s">
        <v>319</v>
      </c>
      <c r="J69">
        <v>2920</v>
      </c>
      <c r="K69">
        <v>30.75</v>
      </c>
      <c r="L69">
        <v>30.75</v>
      </c>
      <c r="M69">
        <v>21.92</v>
      </c>
      <c r="N69">
        <v>20.93</v>
      </c>
      <c r="O69">
        <v>29.95</v>
      </c>
      <c r="P69">
        <v>29.95</v>
      </c>
      <c r="Q69">
        <v>22.32</v>
      </c>
      <c r="R69">
        <v>21.03</v>
      </c>
      <c r="S69">
        <v>30.35</v>
      </c>
      <c r="T69">
        <v>30.35</v>
      </c>
      <c r="U69">
        <v>22.12</v>
      </c>
      <c r="V69">
        <v>20.98</v>
      </c>
      <c r="W69">
        <v>100</v>
      </c>
      <c r="X69">
        <v>3.4246575342465752E-2</v>
      </c>
      <c r="Y69">
        <v>1891</v>
      </c>
      <c r="Z69">
        <v>0.64760273972602744</v>
      </c>
      <c r="AA69">
        <v>929</v>
      </c>
      <c r="AB69">
        <v>0.31815068493150678</v>
      </c>
      <c r="AC69">
        <v>185</v>
      </c>
      <c r="AD69">
        <v>2.111872146118721E-2</v>
      </c>
      <c r="AE69">
        <v>5606</v>
      </c>
      <c r="AF69">
        <v>0.63995433789954337</v>
      </c>
      <c r="AG69">
        <v>2969</v>
      </c>
      <c r="AH69">
        <v>0.33892694063926943</v>
      </c>
      <c r="AI69">
        <v>138</v>
      </c>
      <c r="AJ69">
        <v>4.726027397260274E-2</v>
      </c>
      <c r="AK69">
        <v>97</v>
      </c>
      <c r="AL69">
        <v>3.3219178082191783E-2</v>
      </c>
      <c r="AM69">
        <v>2685</v>
      </c>
      <c r="AN69">
        <v>0.91952054794520544</v>
      </c>
      <c r="AO69">
        <v>145</v>
      </c>
      <c r="AP69">
        <v>1.655251141552511E-2</v>
      </c>
      <c r="AQ69">
        <v>891</v>
      </c>
      <c r="AR69">
        <v>0.1017123287671233</v>
      </c>
      <c r="AS69">
        <v>7724</v>
      </c>
      <c r="AT69">
        <v>0.88173515981735162</v>
      </c>
      <c r="AU69">
        <v>17</v>
      </c>
      <c r="AV69">
        <v>5.8219178082191776E-3</v>
      </c>
      <c r="AW69">
        <v>862</v>
      </c>
      <c r="AX69">
        <v>0.29520547945205478</v>
      </c>
      <c r="AY69">
        <v>7881</v>
      </c>
      <c r="AZ69">
        <v>0.89965753424657535</v>
      </c>
      <c r="BA69">
        <v>17</v>
      </c>
      <c r="BB69">
        <v>1.9406392694063931E-3</v>
      </c>
      <c r="BC69">
        <v>4005</v>
      </c>
      <c r="BD69">
        <v>0.4571917808219178</v>
      </c>
      <c r="BE69">
        <v>4738</v>
      </c>
      <c r="BF69">
        <v>0.54086757990867584</v>
      </c>
      <c r="BG69">
        <v>1628.79</v>
      </c>
      <c r="BH69">
        <v>472.54</v>
      </c>
      <c r="BI69">
        <f>BG69/IF($C69=Plan1!$G$5,Plan1!$I$5,IF($C69=Plan1!$G$6,Plan1!$I$6,IF($C69=Plan1!$G$7,Plan1!$I$7,IF($C69=Plan1!$G$8,Plan1!$I$8,IF($C69=Plan1!$G$9,Plan1!$I$9,IF($C69=Plan1!$G$10,Plan1!$I$10,IF($C69=Plan1!$G$11,Plan1!$I$11,IF($C69=Plan1!$G$12,Plan1!$I$12,""))))))))</f>
        <v>70.816956521739129</v>
      </c>
      <c r="BJ69">
        <f>BH69/IF($C69=Plan1!$G$5,Plan1!$I$5,IF($C69=Plan1!$G$6,Plan1!$I$6,IF($C69=Plan1!$G$7,Plan1!$I$7,IF($C69=Plan1!$G$8,Plan1!$I$8,IF($C69=Plan1!$G$9,Plan1!$I$9,IF($C69=Plan1!$G$10,Plan1!$I$10,IF($C69=Plan1!$G$11,Plan1!$I$11,IF($C69=Plan1!$G$12,Plan1!$I$12,""))))))))</f>
        <v>20.545217391304348</v>
      </c>
      <c r="BK69">
        <f t="shared" si="1"/>
        <v>50.271739130434781</v>
      </c>
      <c r="BL69">
        <v>1279.58</v>
      </c>
      <c r="BM69">
        <v>41.809720223013038</v>
      </c>
      <c r="BN69">
        <v>0</v>
      </c>
      <c r="BO69">
        <v>0</v>
      </c>
      <c r="BP69">
        <v>0</v>
      </c>
    </row>
    <row r="70" spans="1:94" x14ac:dyDescent="0.3">
      <c r="A70" t="s">
        <v>51</v>
      </c>
      <c r="B70" t="s">
        <v>132</v>
      </c>
      <c r="C70" t="s">
        <v>57</v>
      </c>
      <c r="D70" t="s">
        <v>171</v>
      </c>
      <c r="E70" t="s">
        <v>140</v>
      </c>
      <c r="F70" t="s">
        <v>138</v>
      </c>
      <c r="G70" t="s">
        <v>138</v>
      </c>
      <c r="H70" t="s">
        <v>216</v>
      </c>
      <c r="I70" t="s">
        <v>318</v>
      </c>
      <c r="J70">
        <v>2920</v>
      </c>
      <c r="K70">
        <v>29.97</v>
      </c>
      <c r="L70">
        <v>29.97</v>
      </c>
      <c r="M70">
        <v>21.87</v>
      </c>
      <c r="N70">
        <v>20.92</v>
      </c>
      <c r="O70">
        <v>29.6</v>
      </c>
      <c r="P70">
        <v>29.6</v>
      </c>
      <c r="Q70">
        <v>22.46</v>
      </c>
      <c r="R70">
        <v>21.1</v>
      </c>
      <c r="S70">
        <v>29.78</v>
      </c>
      <c r="T70">
        <v>29.78</v>
      </c>
      <c r="U70">
        <v>22.17</v>
      </c>
      <c r="V70">
        <v>21.01</v>
      </c>
      <c r="W70">
        <v>107</v>
      </c>
      <c r="X70">
        <v>3.6643835616438358E-2</v>
      </c>
      <c r="Y70">
        <v>1872</v>
      </c>
      <c r="Z70">
        <v>0.64109589041095894</v>
      </c>
      <c r="AA70">
        <v>941</v>
      </c>
      <c r="AB70">
        <v>0.32226027397260282</v>
      </c>
      <c r="AC70">
        <v>196</v>
      </c>
      <c r="AD70">
        <v>2.2374429223744292E-2</v>
      </c>
      <c r="AE70">
        <v>5558</v>
      </c>
      <c r="AF70">
        <v>0.63447488584474887</v>
      </c>
      <c r="AG70">
        <v>3006</v>
      </c>
      <c r="AH70">
        <v>0.34315068493150691</v>
      </c>
      <c r="AI70">
        <v>146</v>
      </c>
      <c r="AJ70">
        <v>0.05</v>
      </c>
      <c r="AK70">
        <v>88</v>
      </c>
      <c r="AL70">
        <v>3.0136986301369861E-2</v>
      </c>
      <c r="AM70">
        <v>2686</v>
      </c>
      <c r="AN70">
        <v>0.91986301369863011</v>
      </c>
      <c r="AO70">
        <v>153</v>
      </c>
      <c r="AP70">
        <v>1.7465753424657539E-2</v>
      </c>
      <c r="AQ70">
        <v>876</v>
      </c>
      <c r="AR70">
        <v>0.1</v>
      </c>
      <c r="AS70">
        <v>7731</v>
      </c>
      <c r="AT70">
        <v>0.88253424657534252</v>
      </c>
      <c r="AU70">
        <v>12</v>
      </c>
      <c r="AV70">
        <v>4.10958904109589E-3</v>
      </c>
      <c r="AW70">
        <v>825</v>
      </c>
      <c r="AX70">
        <v>0.28253424657534248</v>
      </c>
      <c r="AY70">
        <v>7923</v>
      </c>
      <c r="AZ70">
        <v>0.90445205479452051</v>
      </c>
      <c r="BA70">
        <v>12</v>
      </c>
      <c r="BB70">
        <v>1.3698630136986299E-3</v>
      </c>
      <c r="BC70">
        <v>3945</v>
      </c>
      <c r="BD70">
        <v>0.45034246575342468</v>
      </c>
      <c r="BE70">
        <v>4803</v>
      </c>
      <c r="BF70">
        <v>0.54828767123287669</v>
      </c>
      <c r="BG70">
        <v>2127.17</v>
      </c>
      <c r="BH70">
        <v>473.07</v>
      </c>
      <c r="BI70">
        <f>BG70/IF($C70=Plan1!$G$5,Plan1!$I$5,IF($C70=Plan1!$G$6,Plan1!$I$6,IF($C70=Plan1!$G$7,Plan1!$I$7,IF($C70=Plan1!$G$8,Plan1!$I$8,IF($C70=Plan1!$G$9,Plan1!$I$9,IF($C70=Plan1!$G$10,Plan1!$I$10,IF($C70=Plan1!$G$11,Plan1!$I$11,IF($C70=Plan1!$G$12,Plan1!$I$12,""))))))))</f>
        <v>92.485652173913053</v>
      </c>
      <c r="BJ70">
        <f>BH70/IF($C70=Plan1!$G$5,Plan1!$I$5,IF($C70=Plan1!$G$6,Plan1!$I$6,IF($C70=Plan1!$G$7,Plan1!$I$7,IF($C70=Plan1!$G$8,Plan1!$I$8,IF($C70=Plan1!$G$9,Plan1!$I$9,IF($C70=Plan1!$G$10,Plan1!$I$10,IF($C70=Plan1!$G$11,Plan1!$I$11,IF($C70=Plan1!$G$12,Plan1!$I$12,""))))))))</f>
        <v>20.568260869565218</v>
      </c>
      <c r="BK70">
        <f t="shared" ref="BK70:BK133" si="2">BI70-BJ70</f>
        <v>71.917391304347831</v>
      </c>
      <c r="BL70">
        <v>2264.19</v>
      </c>
      <c r="BM70">
        <v>32.749305650574172</v>
      </c>
      <c r="BN70">
        <v>0</v>
      </c>
      <c r="BO70">
        <v>0</v>
      </c>
      <c r="BP70">
        <v>0</v>
      </c>
    </row>
    <row r="71" spans="1:94" x14ac:dyDescent="0.3">
      <c r="A71" t="s">
        <v>30</v>
      </c>
      <c r="B71" t="s">
        <v>132</v>
      </c>
      <c r="C71" t="s">
        <v>57</v>
      </c>
      <c r="D71" t="s">
        <v>133</v>
      </c>
      <c r="E71" t="s">
        <v>136</v>
      </c>
      <c r="F71" t="s">
        <v>139</v>
      </c>
      <c r="G71" t="s">
        <v>139</v>
      </c>
      <c r="H71" t="s">
        <v>216</v>
      </c>
      <c r="I71" t="s">
        <v>330</v>
      </c>
      <c r="J71">
        <v>2920</v>
      </c>
      <c r="K71">
        <v>24.02</v>
      </c>
      <c r="L71">
        <v>24.86</v>
      </c>
      <c r="M71">
        <v>23.43</v>
      </c>
      <c r="N71">
        <v>21.87</v>
      </c>
      <c r="O71">
        <v>27.86</v>
      </c>
      <c r="P71">
        <v>27.86</v>
      </c>
      <c r="Q71">
        <v>22.37</v>
      </c>
      <c r="R71">
        <v>21.21</v>
      </c>
      <c r="S71">
        <v>25.93</v>
      </c>
      <c r="T71">
        <v>25.93</v>
      </c>
      <c r="U71">
        <v>22.9</v>
      </c>
      <c r="V71">
        <v>21.54</v>
      </c>
      <c r="W71">
        <v>0</v>
      </c>
      <c r="X71">
        <v>0</v>
      </c>
      <c r="Y71">
        <v>846</v>
      </c>
      <c r="Z71">
        <v>0.28972602739726028</v>
      </c>
      <c r="AA71">
        <v>2074</v>
      </c>
      <c r="AB71">
        <v>0.71027397260273972</v>
      </c>
      <c r="AC71">
        <v>6</v>
      </c>
      <c r="AD71">
        <v>6.8493150684931507E-4</v>
      </c>
      <c r="AE71">
        <v>3799</v>
      </c>
      <c r="AF71">
        <v>0.43367579908675802</v>
      </c>
      <c r="AG71">
        <v>4955</v>
      </c>
      <c r="AH71">
        <v>0.56563926940639264</v>
      </c>
      <c r="AI71">
        <v>0</v>
      </c>
      <c r="AJ71">
        <v>0</v>
      </c>
      <c r="AK71">
        <v>1</v>
      </c>
      <c r="AL71">
        <v>3.4246575342465748E-4</v>
      </c>
      <c r="AM71">
        <v>2919</v>
      </c>
      <c r="AN71">
        <v>0.99965753424657533</v>
      </c>
      <c r="AO71">
        <v>0</v>
      </c>
      <c r="AP71">
        <v>0</v>
      </c>
      <c r="AQ71">
        <v>463</v>
      </c>
      <c r="AR71">
        <v>5.2853881278538822E-2</v>
      </c>
      <c r="AS71">
        <v>8297</v>
      </c>
      <c r="AT71">
        <v>0.94714611872146115</v>
      </c>
      <c r="AU71">
        <v>0</v>
      </c>
      <c r="AV71">
        <v>0</v>
      </c>
      <c r="AW71">
        <v>171</v>
      </c>
      <c r="AX71">
        <v>5.8561643835616441E-2</v>
      </c>
      <c r="AY71">
        <v>8589</v>
      </c>
      <c r="AZ71">
        <v>0.98047945205479448</v>
      </c>
      <c r="BA71">
        <v>0</v>
      </c>
      <c r="BB71">
        <v>0</v>
      </c>
      <c r="BC71">
        <v>2432</v>
      </c>
      <c r="BD71">
        <v>0.27762557077625571</v>
      </c>
      <c r="BE71">
        <v>6328</v>
      </c>
      <c r="BF71">
        <v>0.72237442922374429</v>
      </c>
      <c r="BG71">
        <v>1206.93</v>
      </c>
      <c r="BH71">
        <v>566.04</v>
      </c>
      <c r="BI71">
        <f>BG71/IF($C71=Plan1!$G$5,Plan1!$I$5,IF($C71=Plan1!$G$6,Plan1!$I$6,IF($C71=Plan1!$G$7,Plan1!$I$7,IF($C71=Plan1!$G$8,Plan1!$I$8,IF($C71=Plan1!$G$9,Plan1!$I$9,IF($C71=Plan1!$G$10,Plan1!$I$10,IF($C71=Plan1!$G$11,Plan1!$I$11,IF($C71=Plan1!$G$12,Plan1!$I$12,""))))))))</f>
        <v>52.475217391304348</v>
      </c>
      <c r="BJ71">
        <f>BH71/IF($C71=Plan1!$G$5,Plan1!$I$5,IF($C71=Plan1!$G$6,Plan1!$I$6,IF($C71=Plan1!$G$7,Plan1!$I$7,IF($C71=Plan1!$G$8,Plan1!$I$8,IF($C71=Plan1!$G$9,Plan1!$I$9,IF($C71=Plan1!$G$10,Plan1!$I$10,IF($C71=Plan1!$G$11,Plan1!$I$11,IF($C71=Plan1!$G$12,Plan1!$I$12,""))))))))</f>
        <v>24.610434782608696</v>
      </c>
      <c r="BK71">
        <f t="shared" si="2"/>
        <v>27.864782608695652</v>
      </c>
      <c r="BL71">
        <v>940.18</v>
      </c>
      <c r="BM71">
        <v>39.082545144404243</v>
      </c>
      <c r="BN71">
        <v>311.38</v>
      </c>
      <c r="BO71">
        <v>3.49</v>
      </c>
      <c r="BP71">
        <v>32.26</v>
      </c>
      <c r="BQ71" t="s">
        <v>55</v>
      </c>
      <c r="BR71">
        <v>1286.116163194386</v>
      </c>
      <c r="BS71">
        <v>864</v>
      </c>
      <c r="BT71">
        <v>120.90625</v>
      </c>
      <c r="BU71">
        <v>120</v>
      </c>
      <c r="BV71">
        <v>419.65658161674241</v>
      </c>
      <c r="BW71">
        <v>286.57433170959831</v>
      </c>
      <c r="BX71">
        <v>133.0822499071441</v>
      </c>
      <c r="BY71">
        <v>-159.63399542425111</v>
      </c>
      <c r="BZ71">
        <v>0</v>
      </c>
      <c r="CA71">
        <v>-78.812672998104972</v>
      </c>
      <c r="CB71">
        <v>1286.116163194386</v>
      </c>
      <c r="CC71">
        <v>0</v>
      </c>
      <c r="CD71" t="s">
        <v>55</v>
      </c>
      <c r="CE71">
        <v>1220.178211913289</v>
      </c>
      <c r="CF71">
        <v>864</v>
      </c>
      <c r="CG71">
        <v>120.90625</v>
      </c>
      <c r="CH71">
        <v>120</v>
      </c>
      <c r="CI71">
        <v>358.02634586846858</v>
      </c>
      <c r="CJ71">
        <v>184.62200943925819</v>
      </c>
      <c r="CK71">
        <v>173.40433642921039</v>
      </c>
      <c r="CL71">
        <v>-149.35971104620049</v>
      </c>
      <c r="CM71">
        <v>0</v>
      </c>
      <c r="CN71">
        <v>-93.394672908979601</v>
      </c>
      <c r="CO71">
        <v>1220.178211913289</v>
      </c>
      <c r="CP71">
        <v>0</v>
      </c>
    </row>
    <row r="72" spans="1:94" x14ac:dyDescent="0.3">
      <c r="A72" t="s">
        <v>34</v>
      </c>
      <c r="B72" t="s">
        <v>132</v>
      </c>
      <c r="C72" t="s">
        <v>57</v>
      </c>
      <c r="D72" t="s">
        <v>133</v>
      </c>
      <c r="E72" t="s">
        <v>140</v>
      </c>
      <c r="F72" t="s">
        <v>139</v>
      </c>
      <c r="G72" t="s">
        <v>139</v>
      </c>
      <c r="H72" t="s">
        <v>216</v>
      </c>
      <c r="I72" t="s">
        <v>329</v>
      </c>
      <c r="J72">
        <v>2920</v>
      </c>
      <c r="K72">
        <v>24.01</v>
      </c>
      <c r="L72">
        <v>24.92</v>
      </c>
      <c r="M72">
        <v>23.45</v>
      </c>
      <c r="N72">
        <v>21.9</v>
      </c>
      <c r="O72">
        <v>27.81</v>
      </c>
      <c r="P72">
        <v>27.81</v>
      </c>
      <c r="Q72">
        <v>22.48</v>
      </c>
      <c r="R72">
        <v>21.28</v>
      </c>
      <c r="S72">
        <v>25.9</v>
      </c>
      <c r="T72">
        <v>25.9</v>
      </c>
      <c r="U72">
        <v>22.97</v>
      </c>
      <c r="V72">
        <v>21.59</v>
      </c>
      <c r="W72">
        <v>0</v>
      </c>
      <c r="X72">
        <v>0</v>
      </c>
      <c r="Y72">
        <v>805</v>
      </c>
      <c r="Z72">
        <v>0.27568493150684931</v>
      </c>
      <c r="AA72">
        <v>2115</v>
      </c>
      <c r="AB72">
        <v>0.72431506849315064</v>
      </c>
      <c r="AC72">
        <v>7</v>
      </c>
      <c r="AD72">
        <v>7.9908675799086762E-4</v>
      </c>
      <c r="AE72">
        <v>3742</v>
      </c>
      <c r="AF72">
        <v>0.42716894977168951</v>
      </c>
      <c r="AG72">
        <v>5011</v>
      </c>
      <c r="AH72">
        <v>0.57203196347031959</v>
      </c>
      <c r="AI72">
        <v>0</v>
      </c>
      <c r="AJ72">
        <v>0</v>
      </c>
      <c r="AK72">
        <v>0</v>
      </c>
      <c r="AL72">
        <v>0</v>
      </c>
      <c r="AM72">
        <v>2920</v>
      </c>
      <c r="AN72">
        <v>1</v>
      </c>
      <c r="AO72">
        <v>0</v>
      </c>
      <c r="AP72">
        <v>0</v>
      </c>
      <c r="AQ72">
        <v>448</v>
      </c>
      <c r="AR72">
        <v>5.1141552511415528E-2</v>
      </c>
      <c r="AS72">
        <v>8312</v>
      </c>
      <c r="AT72">
        <v>0.9488584474885845</v>
      </c>
      <c r="AU72">
        <v>0</v>
      </c>
      <c r="AV72">
        <v>0</v>
      </c>
      <c r="AW72">
        <v>148</v>
      </c>
      <c r="AX72">
        <v>5.0684931506849322E-2</v>
      </c>
      <c r="AY72">
        <v>8612</v>
      </c>
      <c r="AZ72">
        <v>0.98310502283105028</v>
      </c>
      <c r="BA72">
        <v>0</v>
      </c>
      <c r="BB72">
        <v>0</v>
      </c>
      <c r="BC72">
        <v>2374</v>
      </c>
      <c r="BD72">
        <v>0.27100456621004559</v>
      </c>
      <c r="BE72">
        <v>6386</v>
      </c>
      <c r="BF72">
        <v>0.72899543378995435</v>
      </c>
      <c r="BG72">
        <v>1553.85</v>
      </c>
      <c r="BH72">
        <v>560.64</v>
      </c>
      <c r="BI72">
        <f>BG72/IF($C72=Plan1!$G$5,Plan1!$I$5,IF($C72=Plan1!$G$6,Plan1!$I$6,IF($C72=Plan1!$G$7,Plan1!$I$7,IF($C72=Plan1!$G$8,Plan1!$I$8,IF($C72=Plan1!$G$9,Plan1!$I$9,IF($C72=Plan1!$G$10,Plan1!$I$10,IF($C72=Plan1!$G$11,Plan1!$I$11,IF($C72=Plan1!$G$12,Plan1!$I$12,""))))))))</f>
        <v>67.55869565217391</v>
      </c>
      <c r="BJ72">
        <f>BH72/IF($C72=Plan1!$G$5,Plan1!$I$5,IF($C72=Plan1!$G$6,Plan1!$I$6,IF($C72=Plan1!$G$7,Plan1!$I$7,IF($C72=Plan1!$G$8,Plan1!$I$8,IF($C72=Plan1!$G$9,Plan1!$I$9,IF($C72=Plan1!$G$10,Plan1!$I$10,IF($C72=Plan1!$G$11,Plan1!$I$11,IF($C72=Plan1!$G$12,Plan1!$I$12,""))))))))</f>
        <v>24.375652173913043</v>
      </c>
      <c r="BK72">
        <f t="shared" si="2"/>
        <v>43.183043478260871</v>
      </c>
      <c r="BL72">
        <v>1660.8</v>
      </c>
      <c r="BM72">
        <v>31.25217612572823</v>
      </c>
      <c r="BN72">
        <v>321.36</v>
      </c>
      <c r="BO72">
        <v>3.14</v>
      </c>
      <c r="BP72">
        <v>33.31</v>
      </c>
      <c r="BQ72" t="s">
        <v>55</v>
      </c>
      <c r="BR72">
        <v>1344.2405450815399</v>
      </c>
      <c r="BS72">
        <v>864</v>
      </c>
      <c r="BT72">
        <v>120.90625</v>
      </c>
      <c r="BU72">
        <v>120</v>
      </c>
      <c r="BV72">
        <v>515.38028322801995</v>
      </c>
      <c r="BW72">
        <v>500.13423208580519</v>
      </c>
      <c r="BX72">
        <v>15.24605114221475</v>
      </c>
      <c r="BY72">
        <v>-205.50810934890021</v>
      </c>
      <c r="BZ72">
        <v>0</v>
      </c>
      <c r="CA72">
        <v>-70.537878797580106</v>
      </c>
      <c r="CB72">
        <v>1344.2405450815399</v>
      </c>
      <c r="CC72">
        <v>0</v>
      </c>
      <c r="CD72" t="s">
        <v>55</v>
      </c>
      <c r="CE72">
        <v>1285.653533401452</v>
      </c>
      <c r="CF72">
        <v>864</v>
      </c>
      <c r="CG72">
        <v>120.90625</v>
      </c>
      <c r="CH72">
        <v>120</v>
      </c>
      <c r="CI72">
        <v>412.84549266298848</v>
      </c>
      <c r="CJ72">
        <v>323.95439681584003</v>
      </c>
      <c r="CK72">
        <v>88.891095847148449</v>
      </c>
      <c r="CL72">
        <v>-152.5759897429495</v>
      </c>
      <c r="CM72">
        <v>0</v>
      </c>
      <c r="CN72">
        <v>-79.522219518587463</v>
      </c>
      <c r="CO72">
        <v>1285.653533401452</v>
      </c>
      <c r="CP72">
        <v>0</v>
      </c>
    </row>
    <row r="73" spans="1:94" x14ac:dyDescent="0.3">
      <c r="A73" t="s">
        <v>146</v>
      </c>
      <c r="B73" t="s">
        <v>132</v>
      </c>
      <c r="C73" t="s">
        <v>57</v>
      </c>
      <c r="D73" t="s">
        <v>142</v>
      </c>
      <c r="E73" t="s">
        <v>136</v>
      </c>
      <c r="F73" t="s">
        <v>139</v>
      </c>
      <c r="G73" t="s">
        <v>139</v>
      </c>
      <c r="H73" t="s">
        <v>216</v>
      </c>
      <c r="I73" t="s">
        <v>442</v>
      </c>
      <c r="J73">
        <v>5110</v>
      </c>
      <c r="K73">
        <v>24</v>
      </c>
      <c r="L73">
        <v>24.8</v>
      </c>
      <c r="M73">
        <v>23.07</v>
      </c>
      <c r="N73">
        <v>22.33</v>
      </c>
      <c r="O73">
        <v>27.89</v>
      </c>
      <c r="P73">
        <v>27.89</v>
      </c>
      <c r="Q73">
        <v>21.94</v>
      </c>
      <c r="R73">
        <v>21.43</v>
      </c>
      <c r="S73">
        <v>25.94</v>
      </c>
      <c r="T73">
        <v>25.94</v>
      </c>
      <c r="U73">
        <v>22.5</v>
      </c>
      <c r="V73">
        <v>21.88</v>
      </c>
      <c r="W73">
        <v>0</v>
      </c>
      <c r="X73">
        <v>0</v>
      </c>
      <c r="Y73">
        <v>2001</v>
      </c>
      <c r="Z73">
        <v>0.39158512720156557</v>
      </c>
      <c r="AA73">
        <v>3109</v>
      </c>
      <c r="AB73">
        <v>0.60841487279843443</v>
      </c>
      <c r="AC73">
        <v>7</v>
      </c>
      <c r="AD73">
        <v>7.9908675799086762E-4</v>
      </c>
      <c r="AE73">
        <v>2945</v>
      </c>
      <c r="AF73">
        <v>0.33618721461187212</v>
      </c>
      <c r="AG73">
        <v>5808</v>
      </c>
      <c r="AH73">
        <v>0.66301369863013704</v>
      </c>
      <c r="AI73">
        <v>0</v>
      </c>
      <c r="AJ73">
        <v>0</v>
      </c>
      <c r="AK73">
        <v>3</v>
      </c>
      <c r="AL73">
        <v>5.8708414872798433E-4</v>
      </c>
      <c r="AM73">
        <v>5107</v>
      </c>
      <c r="AN73">
        <v>0.99941291585127201</v>
      </c>
      <c r="AO73">
        <v>0</v>
      </c>
      <c r="AP73">
        <v>0</v>
      </c>
      <c r="AQ73">
        <v>235</v>
      </c>
      <c r="AR73">
        <v>2.6826484018264839E-2</v>
      </c>
      <c r="AS73">
        <v>8525</v>
      </c>
      <c r="AT73">
        <v>0.97317351598173518</v>
      </c>
      <c r="AU73">
        <v>0</v>
      </c>
      <c r="AV73">
        <v>0</v>
      </c>
      <c r="AW73">
        <v>622</v>
      </c>
      <c r="AX73">
        <v>0.12172211350293539</v>
      </c>
      <c r="AY73">
        <v>8138</v>
      </c>
      <c r="AZ73">
        <v>0.92899543378995431</v>
      </c>
      <c r="BA73">
        <v>0</v>
      </c>
      <c r="BB73">
        <v>0</v>
      </c>
      <c r="BC73">
        <v>1882</v>
      </c>
      <c r="BD73">
        <v>0.2148401826484018</v>
      </c>
      <c r="BE73">
        <v>6878</v>
      </c>
      <c r="BF73">
        <v>0.78515981735159812</v>
      </c>
      <c r="BG73">
        <v>1160.69</v>
      </c>
      <c r="BH73">
        <v>591.54</v>
      </c>
      <c r="BI73">
        <f>BG73/IF($C73=Plan1!$G$5,Plan1!$I$5,IF($C73=Plan1!$G$6,Plan1!$I$6,IF($C73=Plan1!$G$7,Plan1!$I$7,IF($C73=Plan1!$G$8,Plan1!$I$8,IF($C73=Plan1!$G$9,Plan1!$I$9,IF($C73=Plan1!$G$10,Plan1!$I$10,IF($C73=Plan1!$G$11,Plan1!$I$11,IF($C73=Plan1!$G$12,Plan1!$I$12,""))))))))</f>
        <v>50.464782608695657</v>
      </c>
      <c r="BJ73">
        <f>BH73/IF($C73=Plan1!$G$5,Plan1!$I$5,IF($C73=Plan1!$G$6,Plan1!$I$6,IF($C73=Plan1!$G$7,Plan1!$I$7,IF($C73=Plan1!$G$8,Plan1!$I$8,IF($C73=Plan1!$G$9,Plan1!$I$9,IF($C73=Plan1!$G$10,Plan1!$I$10,IF($C73=Plan1!$G$11,Plan1!$I$11,IF($C73=Plan1!$G$12,Plan1!$I$12,""))))))))</f>
        <v>25.719130434782606</v>
      </c>
      <c r="BK73">
        <f t="shared" si="2"/>
        <v>24.745652173913051</v>
      </c>
      <c r="BL73">
        <v>940.18</v>
      </c>
      <c r="BM73">
        <v>39.162796568268462</v>
      </c>
      <c r="BN73">
        <v>416.61</v>
      </c>
      <c r="BO73">
        <v>13.33</v>
      </c>
      <c r="BP73">
        <v>43.47</v>
      </c>
      <c r="BQ73" t="s">
        <v>55</v>
      </c>
      <c r="BR73">
        <v>1267.250155893282</v>
      </c>
      <c r="BS73">
        <v>864</v>
      </c>
      <c r="BT73">
        <v>120.90625</v>
      </c>
      <c r="BU73">
        <v>120</v>
      </c>
      <c r="BV73">
        <v>419.44006122527361</v>
      </c>
      <c r="BW73">
        <v>286.57433170959831</v>
      </c>
      <c r="BX73">
        <v>132.8657295156753</v>
      </c>
      <c r="BY73">
        <v>-178.6239473475689</v>
      </c>
      <c r="BZ73">
        <v>0</v>
      </c>
      <c r="CA73">
        <v>-78.472207984422084</v>
      </c>
      <c r="CB73">
        <v>1267.250155893282</v>
      </c>
      <c r="CC73">
        <v>0</v>
      </c>
      <c r="CD73" t="s">
        <v>55</v>
      </c>
      <c r="CE73">
        <v>1215.075719268493</v>
      </c>
      <c r="CF73">
        <v>864</v>
      </c>
      <c r="CG73">
        <v>120.90625</v>
      </c>
      <c r="CH73">
        <v>120</v>
      </c>
      <c r="CI73">
        <v>357.41238459112412</v>
      </c>
      <c r="CJ73">
        <v>184.62200943925819</v>
      </c>
      <c r="CK73">
        <v>172.79037515186579</v>
      </c>
      <c r="CL73">
        <v>-149.88797571591641</v>
      </c>
      <c r="CM73">
        <v>0</v>
      </c>
      <c r="CN73">
        <v>-97.354939606714424</v>
      </c>
      <c r="CO73">
        <v>1215.075719268493</v>
      </c>
      <c r="CP73">
        <v>0</v>
      </c>
    </row>
    <row r="74" spans="1:94" x14ac:dyDescent="0.3">
      <c r="A74" t="s">
        <v>150</v>
      </c>
      <c r="B74" t="s">
        <v>132</v>
      </c>
      <c r="C74" t="s">
        <v>57</v>
      </c>
      <c r="D74" t="s">
        <v>142</v>
      </c>
      <c r="E74" t="s">
        <v>140</v>
      </c>
      <c r="F74" t="s">
        <v>139</v>
      </c>
      <c r="G74" t="s">
        <v>139</v>
      </c>
      <c r="H74" t="s">
        <v>216</v>
      </c>
      <c r="I74" t="s">
        <v>443</v>
      </c>
      <c r="J74">
        <v>5110</v>
      </c>
      <c r="K74">
        <v>24</v>
      </c>
      <c r="L74">
        <v>24.85</v>
      </c>
      <c r="M74">
        <v>23.09</v>
      </c>
      <c r="N74">
        <v>22.36</v>
      </c>
      <c r="O74">
        <v>27.84</v>
      </c>
      <c r="P74">
        <v>27.84</v>
      </c>
      <c r="Q74">
        <v>22.02</v>
      </c>
      <c r="R74">
        <v>21.5</v>
      </c>
      <c r="S74">
        <v>25.92</v>
      </c>
      <c r="T74">
        <v>25.92</v>
      </c>
      <c r="U74">
        <v>22.55</v>
      </c>
      <c r="V74">
        <v>21.93</v>
      </c>
      <c r="W74">
        <v>0</v>
      </c>
      <c r="X74">
        <v>0</v>
      </c>
      <c r="Y74">
        <v>1962</v>
      </c>
      <c r="Z74">
        <v>0.38395303326810182</v>
      </c>
      <c r="AA74">
        <v>3148</v>
      </c>
      <c r="AB74">
        <v>0.61604696673189829</v>
      </c>
      <c r="AC74">
        <v>7</v>
      </c>
      <c r="AD74">
        <v>7.9908675799086762E-4</v>
      </c>
      <c r="AE74">
        <v>2891</v>
      </c>
      <c r="AF74">
        <v>0.33002283105022828</v>
      </c>
      <c r="AG74">
        <v>5862</v>
      </c>
      <c r="AH74">
        <v>0.66917808219178088</v>
      </c>
      <c r="AI74">
        <v>0</v>
      </c>
      <c r="AJ74">
        <v>0</v>
      </c>
      <c r="AK74">
        <v>3</v>
      </c>
      <c r="AL74">
        <v>5.8708414872798433E-4</v>
      </c>
      <c r="AM74">
        <v>5107</v>
      </c>
      <c r="AN74">
        <v>0.99941291585127201</v>
      </c>
      <c r="AO74">
        <v>0</v>
      </c>
      <c r="AP74">
        <v>0</v>
      </c>
      <c r="AQ74">
        <v>226</v>
      </c>
      <c r="AR74">
        <v>2.579908675799087E-2</v>
      </c>
      <c r="AS74">
        <v>8534</v>
      </c>
      <c r="AT74">
        <v>0.97420091324200908</v>
      </c>
      <c r="AU74">
        <v>0</v>
      </c>
      <c r="AV74">
        <v>0</v>
      </c>
      <c r="AW74">
        <v>592</v>
      </c>
      <c r="AX74">
        <v>0.11585127201565559</v>
      </c>
      <c r="AY74">
        <v>8168</v>
      </c>
      <c r="AZ74">
        <v>0.93242009132420089</v>
      </c>
      <c r="BA74">
        <v>0</v>
      </c>
      <c r="BB74">
        <v>0</v>
      </c>
      <c r="BC74">
        <v>1834</v>
      </c>
      <c r="BD74">
        <v>0.2093607305936073</v>
      </c>
      <c r="BE74">
        <v>6926</v>
      </c>
      <c r="BF74">
        <v>0.79063926940639273</v>
      </c>
      <c r="BG74">
        <v>1502.85</v>
      </c>
      <c r="BH74">
        <v>580.4</v>
      </c>
      <c r="BI74">
        <f>BG74/IF($C74=Plan1!$G$5,Plan1!$I$5,IF($C74=Plan1!$G$6,Plan1!$I$6,IF($C74=Plan1!$G$7,Plan1!$I$7,IF($C74=Plan1!$G$8,Plan1!$I$8,IF($C74=Plan1!$G$9,Plan1!$I$9,IF($C74=Plan1!$G$10,Plan1!$I$10,IF($C74=Plan1!$G$11,Plan1!$I$11,IF($C74=Plan1!$G$12,Plan1!$I$12,""))))))))</f>
        <v>65.341304347826082</v>
      </c>
      <c r="BJ74">
        <f>BH74/IF($C74=Plan1!$G$5,Plan1!$I$5,IF($C74=Plan1!$G$6,Plan1!$I$6,IF($C74=Plan1!$G$7,Plan1!$I$7,IF($C74=Plan1!$G$8,Plan1!$I$8,IF($C74=Plan1!$G$9,Plan1!$I$9,IF($C74=Plan1!$G$10,Plan1!$I$10,IF($C74=Plan1!$G$11,Plan1!$I$11,IF($C74=Plan1!$G$12,Plan1!$I$12,""))))))))</f>
        <v>25.234782608695649</v>
      </c>
      <c r="BK74">
        <f t="shared" si="2"/>
        <v>40.106521739130429</v>
      </c>
      <c r="BL74">
        <v>1660.8</v>
      </c>
      <c r="BM74">
        <v>31.263677102346691</v>
      </c>
      <c r="BN74">
        <v>428.12</v>
      </c>
      <c r="BO74">
        <v>12.92</v>
      </c>
      <c r="BP74">
        <v>44.68</v>
      </c>
      <c r="BQ74" t="s">
        <v>55</v>
      </c>
      <c r="BR74">
        <v>1322.7086272825541</v>
      </c>
      <c r="BS74">
        <v>864</v>
      </c>
      <c r="BT74">
        <v>120.90625</v>
      </c>
      <c r="BU74">
        <v>120</v>
      </c>
      <c r="BV74">
        <v>515.16964716195639</v>
      </c>
      <c r="BW74">
        <v>500.13423208580519</v>
      </c>
      <c r="BX74">
        <v>15.0354150761512</v>
      </c>
      <c r="BY74">
        <v>-226.52070344633739</v>
      </c>
      <c r="BZ74">
        <v>0</v>
      </c>
      <c r="CA74">
        <v>-70.846566433065391</v>
      </c>
      <c r="CB74">
        <v>1322.7086272825541</v>
      </c>
      <c r="CC74">
        <v>0</v>
      </c>
      <c r="CD74" t="s">
        <v>55</v>
      </c>
      <c r="CE74">
        <v>1283.937310909005</v>
      </c>
      <c r="CF74">
        <v>864</v>
      </c>
      <c r="CG74">
        <v>120.90625</v>
      </c>
      <c r="CH74">
        <v>120</v>
      </c>
      <c r="CI74">
        <v>412.30441390886568</v>
      </c>
      <c r="CJ74">
        <v>323.95439681584003</v>
      </c>
      <c r="CK74">
        <v>88.350017093025713</v>
      </c>
      <c r="CL74">
        <v>-153.1645977987435</v>
      </c>
      <c r="CM74">
        <v>0</v>
      </c>
      <c r="CN74">
        <v>-80.108755201117674</v>
      </c>
      <c r="CO74">
        <v>1283.937310909005</v>
      </c>
      <c r="CP74">
        <v>0</v>
      </c>
    </row>
    <row r="75" spans="1:94" x14ac:dyDescent="0.3">
      <c r="A75" t="s">
        <v>48</v>
      </c>
      <c r="B75" t="s">
        <v>132</v>
      </c>
      <c r="C75" t="s">
        <v>57</v>
      </c>
      <c r="D75" t="s">
        <v>171</v>
      </c>
      <c r="E75" t="s">
        <v>136</v>
      </c>
      <c r="F75" t="s">
        <v>139</v>
      </c>
      <c r="G75" t="s">
        <v>139</v>
      </c>
      <c r="H75" t="s">
        <v>216</v>
      </c>
      <c r="I75" t="s">
        <v>321</v>
      </c>
      <c r="J75">
        <v>2920</v>
      </c>
      <c r="K75">
        <v>30.72</v>
      </c>
      <c r="L75">
        <v>30.72</v>
      </c>
      <c r="M75">
        <v>21.88</v>
      </c>
      <c r="N75">
        <v>20.9</v>
      </c>
      <c r="O75">
        <v>29.31</v>
      </c>
      <c r="P75">
        <v>29.31</v>
      </c>
      <c r="Q75">
        <v>22.06</v>
      </c>
      <c r="R75">
        <v>20.92</v>
      </c>
      <c r="S75">
        <v>29.95</v>
      </c>
      <c r="T75">
        <v>29.95</v>
      </c>
      <c r="U75">
        <v>21.97</v>
      </c>
      <c r="V75">
        <v>20.91</v>
      </c>
      <c r="W75">
        <v>78</v>
      </c>
      <c r="X75">
        <v>2.6712328767123289E-2</v>
      </c>
      <c r="Y75">
        <v>1949</v>
      </c>
      <c r="Z75">
        <v>0.66746575342465753</v>
      </c>
      <c r="AA75">
        <v>893</v>
      </c>
      <c r="AB75">
        <v>0.30582191780821921</v>
      </c>
      <c r="AC75">
        <v>162</v>
      </c>
      <c r="AD75">
        <v>1.8493150684931511E-2</v>
      </c>
      <c r="AE75">
        <v>5679</v>
      </c>
      <c r="AF75">
        <v>0.64828767123287667</v>
      </c>
      <c r="AG75">
        <v>2919</v>
      </c>
      <c r="AH75">
        <v>0.33321917808219181</v>
      </c>
      <c r="AI75">
        <v>107</v>
      </c>
      <c r="AJ75">
        <v>3.6643835616438358E-2</v>
      </c>
      <c r="AK75">
        <v>103</v>
      </c>
      <c r="AL75">
        <v>3.5273972602739727E-2</v>
      </c>
      <c r="AM75">
        <v>2710</v>
      </c>
      <c r="AN75">
        <v>0.92808219178082196</v>
      </c>
      <c r="AO75">
        <v>114</v>
      </c>
      <c r="AP75">
        <v>1.301369863013699E-2</v>
      </c>
      <c r="AQ75">
        <v>905</v>
      </c>
      <c r="AR75">
        <v>0.103310502283105</v>
      </c>
      <c r="AS75">
        <v>7741</v>
      </c>
      <c r="AT75">
        <v>0.88367579908675797</v>
      </c>
      <c r="AU75">
        <v>10</v>
      </c>
      <c r="AV75">
        <v>3.4246575342465752E-3</v>
      </c>
      <c r="AW75">
        <v>911</v>
      </c>
      <c r="AX75">
        <v>0.31198630136986299</v>
      </c>
      <c r="AY75">
        <v>7839</v>
      </c>
      <c r="AZ75">
        <v>0.89486301369863008</v>
      </c>
      <c r="BA75">
        <v>10</v>
      </c>
      <c r="BB75">
        <v>1.1415525114155251E-3</v>
      </c>
      <c r="BC75">
        <v>4079</v>
      </c>
      <c r="BD75">
        <v>0.46563926940639272</v>
      </c>
      <c r="BE75">
        <v>4671</v>
      </c>
      <c r="BF75">
        <v>0.53321917808219177</v>
      </c>
      <c r="BG75">
        <v>1227.92</v>
      </c>
      <c r="BH75">
        <v>456.81</v>
      </c>
      <c r="BI75">
        <f>BG75/IF($C75=Plan1!$G$5,Plan1!$I$5,IF($C75=Plan1!$G$6,Plan1!$I$6,IF($C75=Plan1!$G$7,Plan1!$I$7,IF($C75=Plan1!$G$8,Plan1!$I$8,IF($C75=Plan1!$G$9,Plan1!$I$9,IF($C75=Plan1!$G$10,Plan1!$I$10,IF($C75=Plan1!$G$11,Plan1!$I$11,IF($C75=Plan1!$G$12,Plan1!$I$12,""))))))))</f>
        <v>53.387826086956522</v>
      </c>
      <c r="BJ75">
        <f>BH75/IF($C75=Plan1!$G$5,Plan1!$I$5,IF($C75=Plan1!$G$6,Plan1!$I$6,IF($C75=Plan1!$G$7,Plan1!$I$7,IF($C75=Plan1!$G$8,Plan1!$I$8,IF($C75=Plan1!$G$9,Plan1!$I$9,IF($C75=Plan1!$G$10,Plan1!$I$10,IF($C75=Plan1!$G$11,Plan1!$I$11,IF($C75=Plan1!$G$12,Plan1!$I$12,""))))))))</f>
        <v>19.861304347826088</v>
      </c>
      <c r="BK75">
        <f t="shared" si="2"/>
        <v>33.52652173913043</v>
      </c>
      <c r="BL75">
        <v>940.18</v>
      </c>
      <c r="BM75">
        <v>40.315975465098049</v>
      </c>
      <c r="BN75">
        <v>0</v>
      </c>
      <c r="BO75">
        <v>0</v>
      </c>
      <c r="BP75">
        <v>0</v>
      </c>
    </row>
    <row r="76" spans="1:94" x14ac:dyDescent="0.3">
      <c r="A76" t="s">
        <v>52</v>
      </c>
      <c r="B76" t="s">
        <v>132</v>
      </c>
      <c r="C76" t="s">
        <v>57</v>
      </c>
      <c r="D76" t="s">
        <v>171</v>
      </c>
      <c r="E76" t="s">
        <v>140</v>
      </c>
      <c r="F76" t="s">
        <v>139</v>
      </c>
      <c r="G76" t="s">
        <v>139</v>
      </c>
      <c r="H76" t="s">
        <v>216</v>
      </c>
      <c r="I76" t="s">
        <v>320</v>
      </c>
      <c r="J76">
        <v>2920</v>
      </c>
      <c r="K76">
        <v>29.89</v>
      </c>
      <c r="L76">
        <v>29.89</v>
      </c>
      <c r="M76">
        <v>21.83</v>
      </c>
      <c r="N76">
        <v>20.9</v>
      </c>
      <c r="O76">
        <v>28.83</v>
      </c>
      <c r="P76">
        <v>28.83</v>
      </c>
      <c r="Q76">
        <v>22.16</v>
      </c>
      <c r="R76">
        <v>20.98</v>
      </c>
      <c r="S76">
        <v>29.36</v>
      </c>
      <c r="T76">
        <v>29.36</v>
      </c>
      <c r="U76">
        <v>22</v>
      </c>
      <c r="V76">
        <v>20.94</v>
      </c>
      <c r="W76">
        <v>80</v>
      </c>
      <c r="X76">
        <v>2.7397260273972601E-2</v>
      </c>
      <c r="Y76">
        <v>1939</v>
      </c>
      <c r="Z76">
        <v>0.66404109589041094</v>
      </c>
      <c r="AA76">
        <v>901</v>
      </c>
      <c r="AB76">
        <v>0.30856164383561652</v>
      </c>
      <c r="AC76">
        <v>166</v>
      </c>
      <c r="AD76">
        <v>1.894977168949772E-2</v>
      </c>
      <c r="AE76">
        <v>5656</v>
      </c>
      <c r="AF76">
        <v>0.64566210045662098</v>
      </c>
      <c r="AG76">
        <v>2938</v>
      </c>
      <c r="AH76">
        <v>0.33538812785388128</v>
      </c>
      <c r="AI76">
        <v>107</v>
      </c>
      <c r="AJ76">
        <v>3.6643835616438358E-2</v>
      </c>
      <c r="AK76">
        <v>93</v>
      </c>
      <c r="AL76">
        <v>3.1849315068493152E-2</v>
      </c>
      <c r="AM76">
        <v>2720</v>
      </c>
      <c r="AN76">
        <v>0.93150684931506844</v>
      </c>
      <c r="AO76">
        <v>114</v>
      </c>
      <c r="AP76">
        <v>1.301369863013699E-2</v>
      </c>
      <c r="AQ76">
        <v>890</v>
      </c>
      <c r="AR76">
        <v>0.1015981735159817</v>
      </c>
      <c r="AS76">
        <v>7756</v>
      </c>
      <c r="AT76">
        <v>0.88538812785388132</v>
      </c>
      <c r="AU76">
        <v>6</v>
      </c>
      <c r="AV76">
        <v>2.054794520547945E-3</v>
      </c>
      <c r="AW76">
        <v>881</v>
      </c>
      <c r="AX76">
        <v>0.30171232876712328</v>
      </c>
      <c r="AY76">
        <v>7873</v>
      </c>
      <c r="AZ76">
        <v>0.8987442922374429</v>
      </c>
      <c r="BA76">
        <v>6</v>
      </c>
      <c r="BB76">
        <v>6.8493150684931507E-4</v>
      </c>
      <c r="BC76">
        <v>4039</v>
      </c>
      <c r="BD76">
        <v>0.46107305936073062</v>
      </c>
      <c r="BE76">
        <v>4715</v>
      </c>
      <c r="BF76">
        <v>0.53824200913242004</v>
      </c>
      <c r="BG76">
        <v>1580.03</v>
      </c>
      <c r="BH76">
        <v>452.86</v>
      </c>
      <c r="BI76">
        <f>BG76/IF($C76=Plan1!$G$5,Plan1!$I$5,IF($C76=Plan1!$G$6,Plan1!$I$6,IF($C76=Plan1!$G$7,Plan1!$I$7,IF($C76=Plan1!$G$8,Plan1!$I$8,IF($C76=Plan1!$G$9,Plan1!$I$9,IF($C76=Plan1!$G$10,Plan1!$I$10,IF($C76=Plan1!$G$11,Plan1!$I$11,IF($C76=Plan1!$G$12,Plan1!$I$12,""))))))))</f>
        <v>68.696956521739125</v>
      </c>
      <c r="BJ76">
        <f>BH76/IF($C76=Plan1!$G$5,Plan1!$I$5,IF($C76=Plan1!$G$6,Plan1!$I$6,IF($C76=Plan1!$G$7,Plan1!$I$7,IF($C76=Plan1!$G$8,Plan1!$I$8,IF($C76=Plan1!$G$9,Plan1!$I$9,IF($C76=Plan1!$G$10,Plan1!$I$10,IF($C76=Plan1!$G$11,Plan1!$I$11,IF($C76=Plan1!$G$12,Plan1!$I$12,""))))))))</f>
        <v>19.689565217391305</v>
      </c>
      <c r="BK76">
        <f t="shared" si="2"/>
        <v>49.00739130434782</v>
      </c>
      <c r="BL76">
        <v>1660.8</v>
      </c>
      <c r="BM76">
        <v>32.26788326137023</v>
      </c>
      <c r="BN76">
        <v>0</v>
      </c>
      <c r="BO76">
        <v>0</v>
      </c>
      <c r="BP76">
        <v>0</v>
      </c>
    </row>
    <row r="77" spans="1:94" x14ac:dyDescent="0.3">
      <c r="A77" t="s">
        <v>260</v>
      </c>
      <c r="B77" t="s">
        <v>132</v>
      </c>
      <c r="C77" t="s">
        <v>57</v>
      </c>
      <c r="D77" t="s">
        <v>133</v>
      </c>
      <c r="E77" t="s">
        <v>136</v>
      </c>
      <c r="F77" t="s">
        <v>217</v>
      </c>
      <c r="G77" t="s">
        <v>217</v>
      </c>
      <c r="H77" t="s">
        <v>216</v>
      </c>
      <c r="I77" t="s">
        <v>332</v>
      </c>
      <c r="J77">
        <v>2920</v>
      </c>
      <c r="K77">
        <v>24.02</v>
      </c>
      <c r="L77">
        <v>24.85</v>
      </c>
      <c r="M77">
        <v>23.43</v>
      </c>
      <c r="N77">
        <v>21.87</v>
      </c>
      <c r="O77">
        <v>27.38</v>
      </c>
      <c r="P77">
        <v>27.38</v>
      </c>
      <c r="Q77">
        <v>22.34</v>
      </c>
      <c r="R77">
        <v>21.2</v>
      </c>
      <c r="S77">
        <v>25.69</v>
      </c>
      <c r="T77">
        <v>25.69</v>
      </c>
      <c r="U77">
        <v>22.89</v>
      </c>
      <c r="V77">
        <v>21.53</v>
      </c>
      <c r="W77">
        <v>0</v>
      </c>
      <c r="X77">
        <v>0</v>
      </c>
      <c r="Y77">
        <v>842</v>
      </c>
      <c r="Z77">
        <v>0.28835616438356171</v>
      </c>
      <c r="AA77">
        <v>2078</v>
      </c>
      <c r="AB77">
        <v>0.7116438356164384</v>
      </c>
      <c r="AC77">
        <v>4</v>
      </c>
      <c r="AD77">
        <v>4.5662100456620998E-4</v>
      </c>
      <c r="AE77">
        <v>3790</v>
      </c>
      <c r="AF77">
        <v>0.43264840182648401</v>
      </c>
      <c r="AG77">
        <v>4966</v>
      </c>
      <c r="AH77">
        <v>0.56689497716894977</v>
      </c>
      <c r="AI77">
        <v>0</v>
      </c>
      <c r="AJ77">
        <v>0</v>
      </c>
      <c r="AK77">
        <v>0</v>
      </c>
      <c r="AL77">
        <v>0</v>
      </c>
      <c r="AM77">
        <v>2920</v>
      </c>
      <c r="AN77">
        <v>1</v>
      </c>
      <c r="AO77">
        <v>0</v>
      </c>
      <c r="AP77">
        <v>0</v>
      </c>
      <c r="AQ77">
        <v>468</v>
      </c>
      <c r="AR77">
        <v>5.3424657534246578E-2</v>
      </c>
      <c r="AS77">
        <v>8292</v>
      </c>
      <c r="AT77">
        <v>0.94657534246575348</v>
      </c>
      <c r="AU77">
        <v>0</v>
      </c>
      <c r="AV77">
        <v>0</v>
      </c>
      <c r="AW77">
        <v>152</v>
      </c>
      <c r="AX77">
        <v>5.2054794520547953E-2</v>
      </c>
      <c r="AY77">
        <v>8608</v>
      </c>
      <c r="AZ77">
        <v>0.98264840182648405</v>
      </c>
      <c r="BA77">
        <v>0</v>
      </c>
      <c r="BB77">
        <v>0</v>
      </c>
      <c r="BC77">
        <v>2424</v>
      </c>
      <c r="BD77">
        <v>0.27671232876712332</v>
      </c>
      <c r="BE77">
        <v>6336</v>
      </c>
      <c r="BF77">
        <v>0.72328767123287674</v>
      </c>
      <c r="BG77">
        <v>1050.44</v>
      </c>
      <c r="BH77">
        <v>568.35</v>
      </c>
      <c r="BI77">
        <f>BG77/IF($C77=Plan1!$G$5,Plan1!$I$5,IF($C77=Plan1!$G$6,Plan1!$I$6,IF($C77=Plan1!$G$7,Plan1!$I$7,IF($C77=Plan1!$G$8,Plan1!$I$8,IF($C77=Plan1!$G$9,Plan1!$I$9,IF($C77=Plan1!$G$10,Plan1!$I$10,IF($C77=Plan1!$G$11,Plan1!$I$11,IF($C77=Plan1!$G$12,Plan1!$I$12,""))))))))</f>
        <v>45.671304347826087</v>
      </c>
      <c r="BJ77">
        <f>BH77/IF($C77=Plan1!$G$5,Plan1!$I$5,IF($C77=Plan1!$G$6,Plan1!$I$6,IF($C77=Plan1!$G$7,Plan1!$I$7,IF($C77=Plan1!$G$8,Plan1!$I$8,IF($C77=Plan1!$G$9,Plan1!$I$9,IF($C77=Plan1!$G$10,Plan1!$I$10,IF($C77=Plan1!$G$11,Plan1!$I$11,IF($C77=Plan1!$G$12,Plan1!$I$12,""))))))))</f>
        <v>24.710869565217394</v>
      </c>
      <c r="BK77">
        <f t="shared" si="2"/>
        <v>20.960434782608694</v>
      </c>
      <c r="BL77">
        <v>698.29</v>
      </c>
      <c r="BM77">
        <v>39.13602278482746</v>
      </c>
      <c r="BN77">
        <v>305.45999999999998</v>
      </c>
      <c r="BO77">
        <v>2.99</v>
      </c>
      <c r="BP77">
        <v>31.16</v>
      </c>
      <c r="BQ77" t="s">
        <v>55</v>
      </c>
      <c r="BR77">
        <v>1211.848258863723</v>
      </c>
      <c r="BS77">
        <v>864</v>
      </c>
      <c r="BT77">
        <v>120.90625</v>
      </c>
      <c r="BU77">
        <v>120</v>
      </c>
      <c r="BV77">
        <v>274.01165776472021</v>
      </c>
      <c r="BW77">
        <v>139.5050348711641</v>
      </c>
      <c r="BX77">
        <v>134.506622893556</v>
      </c>
      <c r="BY77">
        <v>-88.691695897024147</v>
      </c>
      <c r="BZ77">
        <v>0</v>
      </c>
      <c r="CA77">
        <v>-78.377953003973289</v>
      </c>
      <c r="CB77">
        <v>1211.848258863723</v>
      </c>
      <c r="CC77">
        <v>0</v>
      </c>
      <c r="CD77" t="s">
        <v>55</v>
      </c>
      <c r="CE77">
        <v>1150.0127260894219</v>
      </c>
      <c r="CF77">
        <v>864</v>
      </c>
      <c r="CG77">
        <v>120.90625</v>
      </c>
      <c r="CH77">
        <v>120</v>
      </c>
      <c r="CI77">
        <v>254.1170086469856</v>
      </c>
      <c r="CJ77">
        <v>78.664958715594423</v>
      </c>
      <c r="CK77">
        <v>175.4520499313912</v>
      </c>
      <c r="CL77">
        <v>-113.3264087277486</v>
      </c>
      <c r="CM77">
        <v>0</v>
      </c>
      <c r="CN77">
        <v>-95.684123829815462</v>
      </c>
      <c r="CO77">
        <v>1150.0127260894219</v>
      </c>
      <c r="CP77">
        <v>0</v>
      </c>
    </row>
    <row r="78" spans="1:94" x14ac:dyDescent="0.3">
      <c r="A78" t="s">
        <v>259</v>
      </c>
      <c r="B78" t="s">
        <v>132</v>
      </c>
      <c r="C78" t="s">
        <v>57</v>
      </c>
      <c r="D78" t="s">
        <v>133</v>
      </c>
      <c r="E78" t="s">
        <v>140</v>
      </c>
      <c r="F78" t="s">
        <v>217</v>
      </c>
      <c r="G78" t="s">
        <v>217</v>
      </c>
      <c r="H78" t="s">
        <v>216</v>
      </c>
      <c r="I78" t="s">
        <v>331</v>
      </c>
      <c r="J78">
        <v>2920</v>
      </c>
      <c r="K78">
        <v>24.02</v>
      </c>
      <c r="L78">
        <v>24.84</v>
      </c>
      <c r="M78">
        <v>23.45</v>
      </c>
      <c r="N78">
        <v>21.88</v>
      </c>
      <c r="O78">
        <v>27.45</v>
      </c>
      <c r="P78">
        <v>27.45</v>
      </c>
      <c r="Q78">
        <v>22.43</v>
      </c>
      <c r="R78">
        <v>21.25</v>
      </c>
      <c r="S78">
        <v>25.72</v>
      </c>
      <c r="T78">
        <v>25.72</v>
      </c>
      <c r="U78">
        <v>22.94</v>
      </c>
      <c r="V78">
        <v>21.57</v>
      </c>
      <c r="W78">
        <v>0</v>
      </c>
      <c r="X78">
        <v>0</v>
      </c>
      <c r="Y78">
        <v>816</v>
      </c>
      <c r="Z78">
        <v>0.27945205479452062</v>
      </c>
      <c r="AA78">
        <v>2104</v>
      </c>
      <c r="AB78">
        <v>0.72054794520547949</v>
      </c>
      <c r="AC78">
        <v>5</v>
      </c>
      <c r="AD78">
        <v>5.7077625570776253E-4</v>
      </c>
      <c r="AE78">
        <v>3750</v>
      </c>
      <c r="AF78">
        <v>0.42808219178082191</v>
      </c>
      <c r="AG78">
        <v>5005</v>
      </c>
      <c r="AH78">
        <v>0.57134703196347036</v>
      </c>
      <c r="AI78">
        <v>0</v>
      </c>
      <c r="AJ78">
        <v>0</v>
      </c>
      <c r="AK78">
        <v>0</v>
      </c>
      <c r="AL78">
        <v>0</v>
      </c>
      <c r="AM78">
        <v>2920</v>
      </c>
      <c r="AN78">
        <v>1</v>
      </c>
      <c r="AO78">
        <v>0</v>
      </c>
      <c r="AP78">
        <v>0</v>
      </c>
      <c r="AQ78">
        <v>460</v>
      </c>
      <c r="AR78">
        <v>5.2511415525114152E-2</v>
      </c>
      <c r="AS78">
        <v>8300</v>
      </c>
      <c r="AT78">
        <v>0.94748858447488582</v>
      </c>
      <c r="AU78">
        <v>0</v>
      </c>
      <c r="AV78">
        <v>0</v>
      </c>
      <c r="AW78">
        <v>137</v>
      </c>
      <c r="AX78">
        <v>4.6917808219178077E-2</v>
      </c>
      <c r="AY78">
        <v>8623</v>
      </c>
      <c r="AZ78">
        <v>0.98436073059360729</v>
      </c>
      <c r="BA78">
        <v>0</v>
      </c>
      <c r="BB78">
        <v>0</v>
      </c>
      <c r="BC78">
        <v>2398</v>
      </c>
      <c r="BD78">
        <v>0.2737442922374429</v>
      </c>
      <c r="BE78">
        <v>6362</v>
      </c>
      <c r="BF78">
        <v>0.7262557077625571</v>
      </c>
      <c r="BG78">
        <v>1281.7</v>
      </c>
      <c r="BH78">
        <v>561.07000000000005</v>
      </c>
      <c r="BI78">
        <f>BG78/IF($C78=Plan1!$G$5,Plan1!$I$5,IF($C78=Plan1!$G$6,Plan1!$I$6,IF($C78=Plan1!$G$7,Plan1!$I$7,IF($C78=Plan1!$G$8,Plan1!$I$8,IF($C78=Plan1!$G$9,Plan1!$I$9,IF($C78=Plan1!$G$10,Plan1!$I$10,IF($C78=Plan1!$G$11,Plan1!$I$11,IF($C78=Plan1!$G$12,Plan1!$I$12,""))))))))</f>
        <v>55.72608695652174</v>
      </c>
      <c r="BJ78">
        <f>BH78/IF($C78=Plan1!$G$5,Plan1!$I$5,IF($C78=Plan1!$G$6,Plan1!$I$6,IF($C78=Plan1!$G$7,Plan1!$I$7,IF($C78=Plan1!$G$8,Plan1!$I$8,IF($C78=Plan1!$G$9,Plan1!$I$9,IF($C78=Plan1!$G$10,Plan1!$I$10,IF($C78=Plan1!$G$11,Plan1!$I$11,IF($C78=Plan1!$G$12,Plan1!$I$12,""))))))))</f>
        <v>24.39434782608696</v>
      </c>
      <c r="BK78">
        <f t="shared" si="2"/>
        <v>31.33173913043478</v>
      </c>
      <c r="BL78">
        <v>1238.96</v>
      </c>
      <c r="BM78">
        <v>36.163644444017621</v>
      </c>
      <c r="BN78">
        <v>313</v>
      </c>
      <c r="BO78">
        <v>2.79</v>
      </c>
      <c r="BP78">
        <v>32.049999999999997</v>
      </c>
      <c r="BQ78" t="s">
        <v>55</v>
      </c>
      <c r="BR78">
        <v>1237.481554336804</v>
      </c>
      <c r="BS78">
        <v>864</v>
      </c>
      <c r="BT78">
        <v>120.90625</v>
      </c>
      <c r="BU78">
        <v>120</v>
      </c>
      <c r="BV78">
        <v>131.43753838767759</v>
      </c>
      <c r="BW78">
        <v>73.421339412615666</v>
      </c>
      <c r="BX78">
        <v>58.016198975061933</v>
      </c>
      <c r="BY78">
        <v>78.660716961183937</v>
      </c>
      <c r="BZ78">
        <v>0</v>
      </c>
      <c r="CA78">
        <v>-77.522951012057092</v>
      </c>
      <c r="CB78">
        <v>1237.481554336804</v>
      </c>
      <c r="CC78">
        <v>0</v>
      </c>
      <c r="CD78" t="s">
        <v>55</v>
      </c>
      <c r="CE78">
        <v>1183.8884908780999</v>
      </c>
      <c r="CF78">
        <v>864</v>
      </c>
      <c r="CG78">
        <v>120.90625</v>
      </c>
      <c r="CH78">
        <v>120</v>
      </c>
      <c r="CI78">
        <v>273.48131546755701</v>
      </c>
      <c r="CJ78">
        <v>139.70067112704871</v>
      </c>
      <c r="CK78">
        <v>133.7806443405083</v>
      </c>
      <c r="CL78">
        <v>-108.06724096156429</v>
      </c>
      <c r="CM78">
        <v>0</v>
      </c>
      <c r="CN78">
        <v>-86.431833627892956</v>
      </c>
      <c r="CO78">
        <v>1183.8884908780999</v>
      </c>
      <c r="CP78">
        <v>0</v>
      </c>
    </row>
    <row r="79" spans="1:94" x14ac:dyDescent="0.3">
      <c r="A79" t="s">
        <v>479</v>
      </c>
      <c r="B79" t="s">
        <v>132</v>
      </c>
      <c r="C79" t="s">
        <v>57</v>
      </c>
      <c r="D79" t="s">
        <v>142</v>
      </c>
      <c r="E79" t="s">
        <v>136</v>
      </c>
      <c r="F79" t="s">
        <v>217</v>
      </c>
      <c r="G79" t="s">
        <v>217</v>
      </c>
      <c r="H79" t="s">
        <v>216</v>
      </c>
      <c r="I79" t="s">
        <v>485</v>
      </c>
      <c r="J79">
        <v>5110</v>
      </c>
      <c r="K79">
        <v>24</v>
      </c>
      <c r="L79">
        <v>24.74</v>
      </c>
      <c r="M79">
        <v>23.08</v>
      </c>
      <c r="N79">
        <v>22.32</v>
      </c>
      <c r="O79">
        <v>27.42</v>
      </c>
      <c r="P79">
        <v>27.42</v>
      </c>
      <c r="Q79">
        <v>21.94</v>
      </c>
      <c r="R79">
        <v>21.42</v>
      </c>
      <c r="S79">
        <v>25.71</v>
      </c>
      <c r="T79">
        <v>25.71</v>
      </c>
      <c r="U79">
        <v>22.51</v>
      </c>
      <c r="V79">
        <v>21.87</v>
      </c>
      <c r="W79">
        <v>0</v>
      </c>
      <c r="X79">
        <v>0</v>
      </c>
      <c r="Y79">
        <v>2001</v>
      </c>
      <c r="Z79">
        <v>0.39158512720156557</v>
      </c>
      <c r="AA79">
        <v>3109</v>
      </c>
      <c r="AB79">
        <v>0.60841487279843443</v>
      </c>
      <c r="AC79">
        <v>5</v>
      </c>
      <c r="AD79">
        <v>5.7077625570776253E-4</v>
      </c>
      <c r="AE79">
        <v>2959</v>
      </c>
      <c r="AF79">
        <v>0.33778538812785391</v>
      </c>
      <c r="AG79">
        <v>5796</v>
      </c>
      <c r="AH79">
        <v>0.66164383561643836</v>
      </c>
      <c r="AI79">
        <v>0</v>
      </c>
      <c r="AJ79">
        <v>0</v>
      </c>
      <c r="AK79">
        <v>5</v>
      </c>
      <c r="AL79">
        <v>9.7847358121330719E-4</v>
      </c>
      <c r="AM79">
        <v>5105</v>
      </c>
      <c r="AN79">
        <v>0.99902152641878672</v>
      </c>
      <c r="AO79">
        <v>0</v>
      </c>
      <c r="AP79">
        <v>0</v>
      </c>
      <c r="AQ79">
        <v>249</v>
      </c>
      <c r="AR79">
        <v>2.842465753424658E-2</v>
      </c>
      <c r="AS79">
        <v>8511</v>
      </c>
      <c r="AT79">
        <v>0.97157534246575339</v>
      </c>
      <c r="AU79">
        <v>0</v>
      </c>
      <c r="AV79">
        <v>0</v>
      </c>
      <c r="AW79">
        <v>599</v>
      </c>
      <c r="AX79">
        <v>0.1172211350293542</v>
      </c>
      <c r="AY79">
        <v>8161</v>
      </c>
      <c r="AZ79">
        <v>0.93162100456621</v>
      </c>
      <c r="BA79">
        <v>0</v>
      </c>
      <c r="BB79">
        <v>0</v>
      </c>
      <c r="BC79">
        <v>1884</v>
      </c>
      <c r="BD79">
        <v>0.21506849315068491</v>
      </c>
      <c r="BE79">
        <v>6876</v>
      </c>
      <c r="BF79">
        <v>0.78493150684931512</v>
      </c>
      <c r="BG79">
        <v>1003.5</v>
      </c>
      <c r="BH79">
        <v>591.25</v>
      </c>
      <c r="BI79">
        <f>BG79/IF($C79=Plan1!$G$5,Plan1!$I$5,IF($C79=Plan1!$G$6,Plan1!$I$6,IF($C79=Plan1!$G$7,Plan1!$I$7,IF($C79=Plan1!$G$8,Plan1!$I$8,IF($C79=Plan1!$G$9,Plan1!$I$9,IF($C79=Plan1!$G$10,Plan1!$I$10,IF($C79=Plan1!$G$11,Plan1!$I$11,IF($C79=Plan1!$G$12,Plan1!$I$12,""))))))))</f>
        <v>43.630434782608695</v>
      </c>
      <c r="BJ79">
        <f>BH79/IF($C79=Plan1!$G$5,Plan1!$I$5,IF($C79=Plan1!$G$6,Plan1!$I$6,IF($C79=Plan1!$G$7,Plan1!$I$7,IF($C79=Plan1!$G$8,Plan1!$I$8,IF($C79=Plan1!$G$9,Plan1!$I$9,IF($C79=Plan1!$G$10,Plan1!$I$10,IF($C79=Plan1!$G$11,Plan1!$I$11,IF($C79=Plan1!$G$12,Plan1!$I$12,""))))))))</f>
        <v>25.706521739130434</v>
      </c>
      <c r="BK79">
        <f t="shared" si="2"/>
        <v>17.923913043478262</v>
      </c>
      <c r="BL79">
        <v>698.29</v>
      </c>
      <c r="BM79">
        <v>39.206279156762363</v>
      </c>
      <c r="BN79">
        <v>411.09</v>
      </c>
      <c r="BO79">
        <v>13.16</v>
      </c>
      <c r="BP79">
        <v>42.36</v>
      </c>
      <c r="BQ79" t="s">
        <v>55</v>
      </c>
      <c r="BR79">
        <v>1191.8490405688569</v>
      </c>
      <c r="BS79">
        <v>864</v>
      </c>
      <c r="BT79">
        <v>120.90625</v>
      </c>
      <c r="BU79">
        <v>120</v>
      </c>
      <c r="BV79">
        <v>273.81032203399349</v>
      </c>
      <c r="BW79">
        <v>139.5050348711641</v>
      </c>
      <c r="BX79">
        <v>134.30528716282939</v>
      </c>
      <c r="BY79">
        <v>-107.94379170518771</v>
      </c>
      <c r="BZ79">
        <v>0</v>
      </c>
      <c r="CA79">
        <v>-78.923739759949058</v>
      </c>
      <c r="CB79">
        <v>1191.8490405688569</v>
      </c>
      <c r="CC79">
        <v>0</v>
      </c>
      <c r="CD79" t="s">
        <v>55</v>
      </c>
      <c r="CE79">
        <v>1150.7665556677391</v>
      </c>
      <c r="CF79">
        <v>864</v>
      </c>
      <c r="CG79">
        <v>120.90625</v>
      </c>
      <c r="CH79">
        <v>120</v>
      </c>
      <c r="CI79">
        <v>253.5792219045484</v>
      </c>
      <c r="CJ79">
        <v>78.664958715594423</v>
      </c>
      <c r="CK79">
        <v>174.91426318895401</v>
      </c>
      <c r="CL79">
        <v>-114.7665582585643</v>
      </c>
      <c r="CM79">
        <v>0</v>
      </c>
      <c r="CN79">
        <v>-92.952357978245345</v>
      </c>
      <c r="CO79">
        <v>1150.7665556677391</v>
      </c>
      <c r="CP79">
        <v>0</v>
      </c>
    </row>
    <row r="80" spans="1:94" x14ac:dyDescent="0.3">
      <c r="A80" t="s">
        <v>481</v>
      </c>
      <c r="B80" t="s">
        <v>132</v>
      </c>
      <c r="C80" t="s">
        <v>57</v>
      </c>
      <c r="D80" t="s">
        <v>142</v>
      </c>
      <c r="E80" t="s">
        <v>140</v>
      </c>
      <c r="F80" t="s">
        <v>217</v>
      </c>
      <c r="G80" t="s">
        <v>217</v>
      </c>
      <c r="H80" t="s">
        <v>216</v>
      </c>
      <c r="I80" t="s">
        <v>486</v>
      </c>
      <c r="J80">
        <v>5110</v>
      </c>
      <c r="K80">
        <v>24</v>
      </c>
      <c r="L80">
        <v>24.77</v>
      </c>
      <c r="M80">
        <v>23.09</v>
      </c>
      <c r="N80">
        <v>22.34</v>
      </c>
      <c r="O80">
        <v>27.48</v>
      </c>
      <c r="P80">
        <v>27.48</v>
      </c>
      <c r="Q80">
        <v>22.01</v>
      </c>
      <c r="R80">
        <v>21.47</v>
      </c>
      <c r="S80">
        <v>25.74</v>
      </c>
      <c r="T80">
        <v>25.74</v>
      </c>
      <c r="U80">
        <v>22.55</v>
      </c>
      <c r="V80">
        <v>21.91</v>
      </c>
      <c r="W80">
        <v>0</v>
      </c>
      <c r="X80">
        <v>0</v>
      </c>
      <c r="Y80">
        <v>1971</v>
      </c>
      <c r="Z80">
        <v>0.38571428571428568</v>
      </c>
      <c r="AA80">
        <v>3139</v>
      </c>
      <c r="AB80">
        <v>0.61428571428571432</v>
      </c>
      <c r="AC80">
        <v>7</v>
      </c>
      <c r="AD80">
        <v>7.9908675799086762E-4</v>
      </c>
      <c r="AE80">
        <v>2918</v>
      </c>
      <c r="AF80">
        <v>0.3331050228310502</v>
      </c>
      <c r="AG80">
        <v>5835</v>
      </c>
      <c r="AH80">
        <v>0.66609589041095896</v>
      </c>
      <c r="AI80">
        <v>0</v>
      </c>
      <c r="AJ80">
        <v>0</v>
      </c>
      <c r="AK80">
        <v>5</v>
      </c>
      <c r="AL80">
        <v>9.7847358121330719E-4</v>
      </c>
      <c r="AM80">
        <v>5105</v>
      </c>
      <c r="AN80">
        <v>0.99902152641878672</v>
      </c>
      <c r="AO80">
        <v>0</v>
      </c>
      <c r="AP80">
        <v>0</v>
      </c>
      <c r="AQ80">
        <v>240</v>
      </c>
      <c r="AR80">
        <v>2.7397260273972601E-2</v>
      </c>
      <c r="AS80">
        <v>8520</v>
      </c>
      <c r="AT80">
        <v>0.9726027397260274</v>
      </c>
      <c r="AU80">
        <v>0</v>
      </c>
      <c r="AV80">
        <v>0</v>
      </c>
      <c r="AW80">
        <v>571</v>
      </c>
      <c r="AX80">
        <v>0.11174168297455971</v>
      </c>
      <c r="AY80">
        <v>8189</v>
      </c>
      <c r="AZ80">
        <v>0.93481735159817347</v>
      </c>
      <c r="BA80">
        <v>0</v>
      </c>
      <c r="BB80">
        <v>0</v>
      </c>
      <c r="BC80">
        <v>1844</v>
      </c>
      <c r="BD80">
        <v>0.21050228310502281</v>
      </c>
      <c r="BE80">
        <v>6916</v>
      </c>
      <c r="BF80">
        <v>0.78949771689497716</v>
      </c>
      <c r="BG80">
        <v>1230.48</v>
      </c>
      <c r="BH80">
        <v>578.89</v>
      </c>
      <c r="BI80">
        <f>BG80/IF($C80=Plan1!$G$5,Plan1!$I$5,IF($C80=Plan1!$G$6,Plan1!$I$6,IF($C80=Plan1!$G$7,Plan1!$I$7,IF($C80=Plan1!$G$8,Plan1!$I$8,IF($C80=Plan1!$G$9,Plan1!$I$9,IF($C80=Plan1!$G$10,Plan1!$I$10,IF($C80=Plan1!$G$11,Plan1!$I$11,IF($C80=Plan1!$G$12,Plan1!$I$12,""))))))))</f>
        <v>53.499130434782607</v>
      </c>
      <c r="BJ80">
        <f>BH80/IF($C80=Plan1!$G$5,Plan1!$I$5,IF($C80=Plan1!$G$6,Plan1!$I$6,IF($C80=Plan1!$G$7,Plan1!$I$7,IF($C80=Plan1!$G$8,Plan1!$I$8,IF($C80=Plan1!$G$9,Plan1!$I$9,IF($C80=Plan1!$G$10,Plan1!$I$10,IF($C80=Plan1!$G$11,Plan1!$I$11,IF($C80=Plan1!$G$12,Plan1!$I$12,""))))))))</f>
        <v>25.169130434782609</v>
      </c>
      <c r="BK80">
        <f t="shared" si="2"/>
        <v>28.33</v>
      </c>
      <c r="BL80">
        <v>1238.96</v>
      </c>
      <c r="BM80">
        <v>36.234493735751059</v>
      </c>
      <c r="BN80">
        <v>420.24</v>
      </c>
      <c r="BO80">
        <v>12.85</v>
      </c>
      <c r="BP80">
        <v>43.43</v>
      </c>
      <c r="BQ80" t="s">
        <v>55</v>
      </c>
      <c r="BR80">
        <v>1215.6655228868381</v>
      </c>
      <c r="BS80">
        <v>864</v>
      </c>
      <c r="BT80">
        <v>120.90625</v>
      </c>
      <c r="BU80">
        <v>120</v>
      </c>
      <c r="BV80">
        <v>316.18594777085781</v>
      </c>
      <c r="BW80">
        <v>245.14180253964071</v>
      </c>
      <c r="BX80">
        <v>71.044145231217129</v>
      </c>
      <c r="BY80">
        <v>-129.82513371984419</v>
      </c>
      <c r="BZ80">
        <v>0</v>
      </c>
      <c r="CA80">
        <v>-75.601541164176069</v>
      </c>
      <c r="CB80">
        <v>1215.6655228868381</v>
      </c>
      <c r="CC80">
        <v>0</v>
      </c>
      <c r="CD80" t="s">
        <v>55</v>
      </c>
      <c r="CE80">
        <v>1181.151432891076</v>
      </c>
      <c r="CF80">
        <v>864</v>
      </c>
      <c r="CG80">
        <v>120.90625</v>
      </c>
      <c r="CH80">
        <v>120</v>
      </c>
      <c r="CI80">
        <v>272.97110281809779</v>
      </c>
      <c r="CJ80">
        <v>139.70067112704871</v>
      </c>
      <c r="CK80">
        <v>133.27043169104911</v>
      </c>
      <c r="CL80">
        <v>-109.7205802271629</v>
      </c>
      <c r="CM80">
        <v>0</v>
      </c>
      <c r="CN80">
        <v>-87.005339699859405</v>
      </c>
      <c r="CO80">
        <v>1181.151432891076</v>
      </c>
      <c r="CP80">
        <v>0</v>
      </c>
    </row>
    <row r="81" spans="1:94" x14ac:dyDescent="0.3">
      <c r="A81" t="s">
        <v>256</v>
      </c>
      <c r="B81" t="s">
        <v>132</v>
      </c>
      <c r="C81" t="s">
        <v>57</v>
      </c>
      <c r="D81" t="s">
        <v>171</v>
      </c>
      <c r="E81" t="s">
        <v>136</v>
      </c>
      <c r="F81" t="s">
        <v>217</v>
      </c>
      <c r="G81" t="s">
        <v>217</v>
      </c>
      <c r="H81" t="s">
        <v>216</v>
      </c>
      <c r="I81" t="s">
        <v>323</v>
      </c>
      <c r="J81">
        <v>2920</v>
      </c>
      <c r="K81">
        <v>30.71</v>
      </c>
      <c r="L81">
        <v>30.71</v>
      </c>
      <c r="M81">
        <v>21.89</v>
      </c>
      <c r="N81">
        <v>20.9</v>
      </c>
      <c r="O81">
        <v>28.87</v>
      </c>
      <c r="P81">
        <v>28.87</v>
      </c>
      <c r="Q81">
        <v>22.04</v>
      </c>
      <c r="R81">
        <v>20.91</v>
      </c>
      <c r="S81">
        <v>29.79</v>
      </c>
      <c r="T81">
        <v>29.79</v>
      </c>
      <c r="U81">
        <v>21.96</v>
      </c>
      <c r="V81">
        <v>20.91</v>
      </c>
      <c r="W81">
        <v>81</v>
      </c>
      <c r="X81">
        <v>2.7739726027397261E-2</v>
      </c>
      <c r="Y81">
        <v>1952</v>
      </c>
      <c r="Z81">
        <v>0.66849315068493154</v>
      </c>
      <c r="AA81">
        <v>887</v>
      </c>
      <c r="AB81">
        <v>0.30376712328767119</v>
      </c>
      <c r="AC81">
        <v>161</v>
      </c>
      <c r="AD81">
        <v>1.8378995433789951E-2</v>
      </c>
      <c r="AE81">
        <v>5687</v>
      </c>
      <c r="AF81">
        <v>0.64920091324200913</v>
      </c>
      <c r="AG81">
        <v>2912</v>
      </c>
      <c r="AH81">
        <v>0.33242009132420092</v>
      </c>
      <c r="AI81">
        <v>111</v>
      </c>
      <c r="AJ81">
        <v>3.801369863013699E-2</v>
      </c>
      <c r="AK81">
        <v>101</v>
      </c>
      <c r="AL81">
        <v>3.4589041095890408E-2</v>
      </c>
      <c r="AM81">
        <v>2708</v>
      </c>
      <c r="AN81">
        <v>0.92739726027397262</v>
      </c>
      <c r="AO81">
        <v>117</v>
      </c>
      <c r="AP81">
        <v>1.3356164383561639E-2</v>
      </c>
      <c r="AQ81">
        <v>912</v>
      </c>
      <c r="AR81">
        <v>0.10410958904109591</v>
      </c>
      <c r="AS81">
        <v>7731</v>
      </c>
      <c r="AT81">
        <v>0.88253424657534252</v>
      </c>
      <c r="AU81">
        <v>9</v>
      </c>
      <c r="AV81">
        <v>3.0821917808219182E-3</v>
      </c>
      <c r="AW81">
        <v>923</v>
      </c>
      <c r="AX81">
        <v>0.31609589041095892</v>
      </c>
      <c r="AY81">
        <v>7828</v>
      </c>
      <c r="AZ81">
        <v>0.89360730593607307</v>
      </c>
      <c r="BA81">
        <v>9</v>
      </c>
      <c r="BB81">
        <v>1.0273972602739729E-3</v>
      </c>
      <c r="BC81">
        <v>4100</v>
      </c>
      <c r="BD81">
        <v>0.4680365296803653</v>
      </c>
      <c r="BE81">
        <v>4651</v>
      </c>
      <c r="BF81">
        <v>0.53093607305936075</v>
      </c>
      <c r="BG81">
        <v>1072.49</v>
      </c>
      <c r="BH81">
        <v>461.1</v>
      </c>
      <c r="BI81">
        <f>BG81/IF($C81=Plan1!$G$5,Plan1!$I$5,IF($C81=Plan1!$G$6,Plan1!$I$6,IF($C81=Plan1!$G$7,Plan1!$I$7,IF($C81=Plan1!$G$8,Plan1!$I$8,IF($C81=Plan1!$G$9,Plan1!$I$9,IF($C81=Plan1!$G$10,Plan1!$I$10,IF($C81=Plan1!$G$11,Plan1!$I$11,IF($C81=Plan1!$G$12,Plan1!$I$12,""))))))))</f>
        <v>46.63</v>
      </c>
      <c r="BJ81">
        <f>BH81/IF($C81=Plan1!$G$5,Plan1!$I$5,IF($C81=Plan1!$G$6,Plan1!$I$6,IF($C81=Plan1!$G$7,Plan1!$I$7,IF($C81=Plan1!$G$8,Plan1!$I$8,IF($C81=Plan1!$G$9,Plan1!$I$9,IF($C81=Plan1!$G$10,Plan1!$I$10,IF($C81=Plan1!$G$11,Plan1!$I$11,IF($C81=Plan1!$G$12,Plan1!$I$12,""))))))))</f>
        <v>20.047826086956523</v>
      </c>
      <c r="BK81">
        <f t="shared" si="2"/>
        <v>26.58217391304348</v>
      </c>
      <c r="BL81">
        <v>698.29</v>
      </c>
      <c r="BM81">
        <v>40.018144318681408</v>
      </c>
      <c r="BN81">
        <v>0</v>
      </c>
      <c r="BO81">
        <v>0</v>
      </c>
      <c r="BP81">
        <v>0</v>
      </c>
    </row>
    <row r="82" spans="1:94" x14ac:dyDescent="0.3">
      <c r="A82" t="s">
        <v>253</v>
      </c>
      <c r="B82" t="s">
        <v>132</v>
      </c>
      <c r="C82" t="s">
        <v>57</v>
      </c>
      <c r="D82" t="s">
        <v>171</v>
      </c>
      <c r="E82" t="s">
        <v>140</v>
      </c>
      <c r="F82" t="s">
        <v>217</v>
      </c>
      <c r="G82" t="s">
        <v>217</v>
      </c>
      <c r="H82" t="s">
        <v>216</v>
      </c>
      <c r="I82" t="s">
        <v>322</v>
      </c>
      <c r="J82">
        <v>2920</v>
      </c>
      <c r="K82">
        <v>29.99</v>
      </c>
      <c r="L82">
        <v>29.99</v>
      </c>
      <c r="M82">
        <v>21.84</v>
      </c>
      <c r="N82">
        <v>20.89</v>
      </c>
      <c r="O82">
        <v>28.49</v>
      </c>
      <c r="P82">
        <v>28.49</v>
      </c>
      <c r="Q82">
        <v>22.11</v>
      </c>
      <c r="R82">
        <v>20.95</v>
      </c>
      <c r="S82">
        <v>29.24</v>
      </c>
      <c r="T82">
        <v>29.24</v>
      </c>
      <c r="U82">
        <v>21.97</v>
      </c>
      <c r="V82">
        <v>20.92</v>
      </c>
      <c r="W82">
        <v>77</v>
      </c>
      <c r="X82">
        <v>2.6369863013698629E-2</v>
      </c>
      <c r="Y82">
        <v>1947</v>
      </c>
      <c r="Z82">
        <v>0.66678082191780819</v>
      </c>
      <c r="AA82">
        <v>896</v>
      </c>
      <c r="AB82">
        <v>0.30684931506849322</v>
      </c>
      <c r="AC82">
        <v>159</v>
      </c>
      <c r="AD82">
        <v>1.8150684931506851E-2</v>
      </c>
      <c r="AE82">
        <v>5665</v>
      </c>
      <c r="AF82">
        <v>0.64668949771689499</v>
      </c>
      <c r="AG82">
        <v>2936</v>
      </c>
      <c r="AH82">
        <v>0.33515981735159822</v>
      </c>
      <c r="AI82">
        <v>106</v>
      </c>
      <c r="AJ82">
        <v>3.6301369863013702E-2</v>
      </c>
      <c r="AK82">
        <v>92</v>
      </c>
      <c r="AL82">
        <v>3.1506849315068503E-2</v>
      </c>
      <c r="AM82">
        <v>2722</v>
      </c>
      <c r="AN82">
        <v>0.93219178082191778</v>
      </c>
      <c r="AO82">
        <v>112</v>
      </c>
      <c r="AP82">
        <v>1.278538812785388E-2</v>
      </c>
      <c r="AQ82">
        <v>901</v>
      </c>
      <c r="AR82">
        <v>0.1028538812785388</v>
      </c>
      <c r="AS82">
        <v>7747</v>
      </c>
      <c r="AT82">
        <v>0.88436073059360731</v>
      </c>
      <c r="AU82">
        <v>5</v>
      </c>
      <c r="AV82">
        <v>1.712328767123288E-3</v>
      </c>
      <c r="AW82">
        <v>898</v>
      </c>
      <c r="AX82">
        <v>0.30753424657534251</v>
      </c>
      <c r="AY82">
        <v>7857</v>
      </c>
      <c r="AZ82">
        <v>0.8969178082191781</v>
      </c>
      <c r="BA82">
        <v>5</v>
      </c>
      <c r="BB82">
        <v>5.7077625570776253E-4</v>
      </c>
      <c r="BC82">
        <v>4060</v>
      </c>
      <c r="BD82">
        <v>0.4634703196347032</v>
      </c>
      <c r="BE82">
        <v>4695</v>
      </c>
      <c r="BF82">
        <v>0.53595890410958902</v>
      </c>
      <c r="BG82">
        <v>1309.18</v>
      </c>
      <c r="BH82">
        <v>455.51</v>
      </c>
      <c r="BI82">
        <f>BG82/IF($C82=Plan1!$G$5,Plan1!$I$5,IF($C82=Plan1!$G$6,Plan1!$I$6,IF($C82=Plan1!$G$7,Plan1!$I$7,IF($C82=Plan1!$G$8,Plan1!$I$8,IF($C82=Plan1!$G$9,Plan1!$I$9,IF($C82=Plan1!$G$10,Plan1!$I$10,IF($C82=Plan1!$G$11,Plan1!$I$11,IF($C82=Plan1!$G$12,Plan1!$I$12,""))))))))</f>
        <v>56.920869565217394</v>
      </c>
      <c r="BJ82">
        <f>BH82/IF($C82=Plan1!$G$5,Plan1!$I$5,IF($C82=Plan1!$G$6,Plan1!$I$6,IF($C82=Plan1!$G$7,Plan1!$I$7,IF($C82=Plan1!$G$8,Plan1!$I$8,IF($C82=Plan1!$G$9,Plan1!$I$9,IF($C82=Plan1!$G$10,Plan1!$I$10,IF($C82=Plan1!$G$11,Plan1!$I$11,IF($C82=Plan1!$G$12,Plan1!$I$12,""))))))))</f>
        <v>19.804782608695653</v>
      </c>
      <c r="BK82">
        <f t="shared" si="2"/>
        <v>37.116086956521741</v>
      </c>
      <c r="BL82">
        <v>1238.96</v>
      </c>
      <c r="BM82">
        <v>36.944250524079372</v>
      </c>
      <c r="BN82">
        <v>0</v>
      </c>
      <c r="BO82">
        <v>0</v>
      </c>
      <c r="BP82">
        <v>0</v>
      </c>
    </row>
    <row r="83" spans="1:94" x14ac:dyDescent="0.3">
      <c r="A83" t="s">
        <v>23</v>
      </c>
      <c r="B83" t="s">
        <v>132</v>
      </c>
      <c r="C83" t="s">
        <v>60</v>
      </c>
      <c r="D83" t="s">
        <v>133</v>
      </c>
      <c r="E83" t="s">
        <v>134</v>
      </c>
      <c r="F83" t="s">
        <v>135</v>
      </c>
      <c r="G83" t="s">
        <v>135</v>
      </c>
      <c r="H83" t="s">
        <v>216</v>
      </c>
      <c r="I83" t="s">
        <v>342</v>
      </c>
      <c r="J83">
        <v>2920</v>
      </c>
      <c r="K83">
        <v>24.11</v>
      </c>
      <c r="L83">
        <v>26.25</v>
      </c>
      <c r="M83">
        <v>23.62</v>
      </c>
      <c r="N83">
        <v>21.98</v>
      </c>
      <c r="O83">
        <v>29.74</v>
      </c>
      <c r="P83">
        <v>29.74</v>
      </c>
      <c r="Q83">
        <v>23.13</v>
      </c>
      <c r="R83">
        <v>21.49</v>
      </c>
      <c r="S83">
        <v>26.87</v>
      </c>
      <c r="T83">
        <v>26.87</v>
      </c>
      <c r="U83">
        <v>23.38</v>
      </c>
      <c r="V83">
        <v>21.73</v>
      </c>
      <c r="W83">
        <v>2804</v>
      </c>
      <c r="X83">
        <v>0.96027397260273972</v>
      </c>
      <c r="Y83">
        <v>0</v>
      </c>
      <c r="Z83">
        <v>0</v>
      </c>
      <c r="AA83">
        <v>116</v>
      </c>
      <c r="AB83">
        <v>3.9726027397260277E-2</v>
      </c>
      <c r="AC83">
        <v>7615</v>
      </c>
      <c r="AD83">
        <v>0.86929223744292239</v>
      </c>
      <c r="AE83">
        <v>0</v>
      </c>
      <c r="AF83">
        <v>0</v>
      </c>
      <c r="AG83">
        <v>1145</v>
      </c>
      <c r="AH83">
        <v>0.13070776255707761</v>
      </c>
      <c r="AI83">
        <v>38</v>
      </c>
      <c r="AJ83">
        <v>1.301369863013699E-2</v>
      </c>
      <c r="AK83">
        <v>0</v>
      </c>
      <c r="AL83">
        <v>0</v>
      </c>
      <c r="AM83">
        <v>2882</v>
      </c>
      <c r="AN83">
        <v>0.98698630136986298</v>
      </c>
      <c r="AO83">
        <v>42</v>
      </c>
      <c r="AP83">
        <v>4.7945205479452057E-3</v>
      </c>
      <c r="AQ83">
        <v>516</v>
      </c>
      <c r="AR83">
        <v>5.8904109589041097E-2</v>
      </c>
      <c r="AS83">
        <v>8202</v>
      </c>
      <c r="AT83">
        <v>0.93630136986301371</v>
      </c>
      <c r="AU83">
        <v>0</v>
      </c>
      <c r="AV83">
        <v>0</v>
      </c>
      <c r="AW83">
        <v>114</v>
      </c>
      <c r="AX83">
        <v>3.9041095890410958E-2</v>
      </c>
      <c r="AY83">
        <v>8646</v>
      </c>
      <c r="AZ83">
        <v>0.98698630136986298</v>
      </c>
      <c r="BA83">
        <v>0</v>
      </c>
      <c r="BB83">
        <v>0</v>
      </c>
      <c r="BC83">
        <v>2386</v>
      </c>
      <c r="BD83">
        <v>0.27237442922374427</v>
      </c>
      <c r="BE83">
        <v>6374</v>
      </c>
      <c r="BF83">
        <v>0.72762557077625567</v>
      </c>
      <c r="BG83">
        <v>1897.57</v>
      </c>
      <c r="BH83">
        <v>707.78</v>
      </c>
      <c r="BI83">
        <f>BG83/IF($C83=Plan1!$G$5,Plan1!$I$5,IF($C83=Plan1!$G$6,Plan1!$I$6,IF($C83=Plan1!$G$7,Plan1!$I$7,IF($C83=Plan1!$G$8,Plan1!$I$8,IF($C83=Plan1!$G$9,Plan1!$I$9,IF($C83=Plan1!$G$10,Plan1!$I$10,IF($C83=Plan1!$G$11,Plan1!$I$11,IF($C83=Plan1!$G$12,Plan1!$I$12,""))))))))</f>
        <v>82.503043478260864</v>
      </c>
      <c r="BJ83">
        <f>BH83/IF($C83=Plan1!$G$5,Plan1!$I$5,IF($C83=Plan1!$G$6,Plan1!$I$6,IF($C83=Plan1!$G$7,Plan1!$I$7,IF($C83=Plan1!$G$8,Plan1!$I$8,IF($C83=Plan1!$G$9,Plan1!$I$9,IF($C83=Plan1!$G$10,Plan1!$I$10,IF($C83=Plan1!$G$11,Plan1!$I$11,IF($C83=Plan1!$G$12,Plan1!$I$12,""))))))))</f>
        <v>30.773043478260867</v>
      </c>
      <c r="BK83">
        <f t="shared" si="2"/>
        <v>51.73</v>
      </c>
      <c r="BL83">
        <v>757.82</v>
      </c>
      <c r="BM83">
        <v>52.120247260870691</v>
      </c>
      <c r="BN83">
        <v>425.54</v>
      </c>
      <c r="BO83">
        <v>2.72</v>
      </c>
      <c r="BP83">
        <v>45.82</v>
      </c>
      <c r="BQ83" t="s">
        <v>58</v>
      </c>
      <c r="BR83">
        <v>1957.330059970089</v>
      </c>
      <c r="BS83">
        <v>207</v>
      </c>
      <c r="BT83">
        <v>255.19499999999999</v>
      </c>
      <c r="BU83">
        <v>386.36999999999989</v>
      </c>
      <c r="BV83">
        <v>2463.498660084158</v>
      </c>
      <c r="BW83">
        <v>749.45861959009596</v>
      </c>
      <c r="BX83">
        <v>1714.040040494061</v>
      </c>
      <c r="BY83">
        <v>-1363.4817203692719</v>
      </c>
      <c r="BZ83">
        <v>0</v>
      </c>
      <c r="CA83">
        <v>8.7481202552037303</v>
      </c>
      <c r="CB83">
        <v>1957.330059970089</v>
      </c>
      <c r="CC83">
        <v>0</v>
      </c>
      <c r="CD83" t="s">
        <v>59</v>
      </c>
      <c r="CE83">
        <v>1738.3571409345129</v>
      </c>
      <c r="CF83">
        <v>207</v>
      </c>
      <c r="CG83">
        <v>255.19499999999999</v>
      </c>
      <c r="CH83">
        <v>386.36999999999989</v>
      </c>
      <c r="CI83">
        <v>2099.5711131514859</v>
      </c>
      <c r="CJ83">
        <v>639.91903996468409</v>
      </c>
      <c r="CK83">
        <v>1459.652073186802</v>
      </c>
      <c r="CL83">
        <v>-1213.590019234151</v>
      </c>
      <c r="CM83">
        <v>0</v>
      </c>
      <c r="CN83">
        <v>3.8110470171784532</v>
      </c>
      <c r="CO83">
        <v>1738.3571409345129</v>
      </c>
      <c r="CP83">
        <v>0</v>
      </c>
    </row>
    <row r="84" spans="1:94" x14ac:dyDescent="0.3">
      <c r="A84" t="s">
        <v>27</v>
      </c>
      <c r="B84" t="s">
        <v>132</v>
      </c>
      <c r="C84" t="s">
        <v>60</v>
      </c>
      <c r="D84" t="s">
        <v>133</v>
      </c>
      <c r="E84" t="s">
        <v>136</v>
      </c>
      <c r="F84" t="s">
        <v>135</v>
      </c>
      <c r="G84" t="s">
        <v>135</v>
      </c>
      <c r="H84" t="s">
        <v>216</v>
      </c>
      <c r="I84" t="s">
        <v>344</v>
      </c>
      <c r="J84">
        <v>2920</v>
      </c>
      <c r="K84">
        <v>24.09</v>
      </c>
      <c r="L84">
        <v>26.2</v>
      </c>
      <c r="M84">
        <v>23.69</v>
      </c>
      <c r="N84">
        <v>22.07</v>
      </c>
      <c r="O84">
        <v>30.76</v>
      </c>
      <c r="P84">
        <v>30.76</v>
      </c>
      <c r="Q84">
        <v>23.71</v>
      </c>
      <c r="R84">
        <v>21.78</v>
      </c>
      <c r="S84">
        <v>27.38</v>
      </c>
      <c r="T84">
        <v>27.38</v>
      </c>
      <c r="U84">
        <v>23.7</v>
      </c>
      <c r="V84">
        <v>21.93</v>
      </c>
      <c r="W84">
        <v>2834</v>
      </c>
      <c r="X84">
        <v>0.97054794520547949</v>
      </c>
      <c r="Y84">
        <v>0</v>
      </c>
      <c r="Z84">
        <v>0</v>
      </c>
      <c r="AA84">
        <v>86</v>
      </c>
      <c r="AB84">
        <v>2.9452054794520548E-2</v>
      </c>
      <c r="AC84">
        <v>7685</v>
      </c>
      <c r="AD84">
        <v>0.87728310502283102</v>
      </c>
      <c r="AE84">
        <v>0</v>
      </c>
      <c r="AF84">
        <v>0</v>
      </c>
      <c r="AG84">
        <v>1075</v>
      </c>
      <c r="AH84">
        <v>0.12271689497716889</v>
      </c>
      <c r="AI84">
        <v>106</v>
      </c>
      <c r="AJ84">
        <v>3.6301369863013702E-2</v>
      </c>
      <c r="AK84">
        <v>0</v>
      </c>
      <c r="AL84">
        <v>0</v>
      </c>
      <c r="AM84">
        <v>2814</v>
      </c>
      <c r="AN84">
        <v>0.96369863013698631</v>
      </c>
      <c r="AO84">
        <v>111</v>
      </c>
      <c r="AP84">
        <v>1.267123287671233E-2</v>
      </c>
      <c r="AQ84">
        <v>471</v>
      </c>
      <c r="AR84">
        <v>5.3767123287671227E-2</v>
      </c>
      <c r="AS84">
        <v>8178</v>
      </c>
      <c r="AT84">
        <v>0.93356164383561646</v>
      </c>
      <c r="AU84">
        <v>0</v>
      </c>
      <c r="AV84">
        <v>0</v>
      </c>
      <c r="AW84">
        <v>71</v>
      </c>
      <c r="AX84">
        <v>2.4315068493150689E-2</v>
      </c>
      <c r="AY84">
        <v>8689</v>
      </c>
      <c r="AZ84">
        <v>0.99189497716894981</v>
      </c>
      <c r="BA84">
        <v>0</v>
      </c>
      <c r="BB84">
        <v>0</v>
      </c>
      <c r="BC84">
        <v>2230</v>
      </c>
      <c r="BD84">
        <v>0.2545662100456621</v>
      </c>
      <c r="BE84">
        <v>6530</v>
      </c>
      <c r="BF84">
        <v>0.74543378995433784</v>
      </c>
      <c r="BG84">
        <v>3318.47</v>
      </c>
      <c r="BH84">
        <v>701.81</v>
      </c>
      <c r="BI84">
        <f>BG84/IF($C84=Plan1!$G$5,Plan1!$I$5,IF($C84=Plan1!$G$6,Plan1!$I$6,IF($C84=Plan1!$G$7,Plan1!$I$7,IF($C84=Plan1!$G$8,Plan1!$I$8,IF($C84=Plan1!$G$9,Plan1!$I$9,IF($C84=Plan1!$G$10,Plan1!$I$10,IF($C84=Plan1!$G$11,Plan1!$I$11,IF($C84=Plan1!$G$12,Plan1!$I$12,""))))))))</f>
        <v>144.28130434782608</v>
      </c>
      <c r="BJ84">
        <f>BH84/IF($C84=Plan1!$G$5,Plan1!$I$5,IF($C84=Plan1!$G$6,Plan1!$I$6,IF($C84=Plan1!$G$7,Plan1!$I$7,IF($C84=Plan1!$G$8,Plan1!$I$8,IF($C84=Plan1!$G$9,Plan1!$I$9,IF($C84=Plan1!$G$10,Plan1!$I$10,IF($C84=Plan1!$G$11,Plan1!$I$11,IF($C84=Plan1!$G$12,Plan1!$I$12,""))))))))</f>
        <v>30.513478260869562</v>
      </c>
      <c r="BK84">
        <f t="shared" si="2"/>
        <v>113.76782608695652</v>
      </c>
      <c r="BL84">
        <v>2748.1</v>
      </c>
      <c r="BM84">
        <v>46.436315574525352</v>
      </c>
      <c r="BN84">
        <v>484.69</v>
      </c>
      <c r="BO84">
        <v>1.77</v>
      </c>
      <c r="BP84">
        <v>52.47</v>
      </c>
      <c r="BQ84" t="s">
        <v>58</v>
      </c>
      <c r="BR84">
        <v>2159.4728470628102</v>
      </c>
      <c r="BS84">
        <v>207</v>
      </c>
      <c r="BT84">
        <v>255.19499999999999</v>
      </c>
      <c r="BU84">
        <v>386.36999999999989</v>
      </c>
      <c r="BV84">
        <v>4031.8220261520578</v>
      </c>
      <c r="BW84">
        <v>2923.2363315299208</v>
      </c>
      <c r="BX84">
        <v>1108.585694622137</v>
      </c>
      <c r="BY84">
        <v>-2730.56521310979</v>
      </c>
      <c r="BZ84">
        <v>0</v>
      </c>
      <c r="CA84">
        <v>9.6510340205422835</v>
      </c>
      <c r="CB84">
        <v>2159.4728470628102</v>
      </c>
      <c r="CC84">
        <v>0</v>
      </c>
      <c r="CD84" t="s">
        <v>68</v>
      </c>
      <c r="CE84">
        <v>1937.815157894699</v>
      </c>
      <c r="CF84">
        <v>207</v>
      </c>
      <c r="CG84">
        <v>255.19499999999999</v>
      </c>
      <c r="CH84">
        <v>386.36999999999989</v>
      </c>
      <c r="CI84">
        <v>3007.9997352851569</v>
      </c>
      <c r="CJ84">
        <v>2196.3097088461732</v>
      </c>
      <c r="CK84">
        <v>811.69002643898421</v>
      </c>
      <c r="CL84">
        <v>-1917.907243037007</v>
      </c>
      <c r="CM84">
        <v>0</v>
      </c>
      <c r="CN84">
        <v>-0.84233435345026919</v>
      </c>
      <c r="CO84">
        <v>1937.815157894699</v>
      </c>
      <c r="CP84">
        <v>0</v>
      </c>
    </row>
    <row r="85" spans="1:94" x14ac:dyDescent="0.3">
      <c r="A85" t="s">
        <v>31</v>
      </c>
      <c r="B85" t="s">
        <v>132</v>
      </c>
      <c r="C85" t="s">
        <v>60</v>
      </c>
      <c r="D85" t="s">
        <v>133</v>
      </c>
      <c r="E85" t="s">
        <v>140</v>
      </c>
      <c r="F85" t="s">
        <v>135</v>
      </c>
      <c r="G85" t="s">
        <v>135</v>
      </c>
      <c r="H85" t="s">
        <v>216</v>
      </c>
      <c r="I85" t="s">
        <v>343</v>
      </c>
      <c r="J85">
        <v>2920</v>
      </c>
      <c r="K85">
        <v>24.04</v>
      </c>
      <c r="L85">
        <v>25.6</v>
      </c>
      <c r="M85">
        <v>23.71</v>
      </c>
      <c r="N85">
        <v>22.09</v>
      </c>
      <c r="O85">
        <v>30.99</v>
      </c>
      <c r="P85">
        <v>30.99</v>
      </c>
      <c r="Q85">
        <v>24.05</v>
      </c>
      <c r="R85">
        <v>21.95</v>
      </c>
      <c r="S85">
        <v>27.5</v>
      </c>
      <c r="T85">
        <v>27.5</v>
      </c>
      <c r="U85">
        <v>23.88</v>
      </c>
      <c r="V85">
        <v>22.02</v>
      </c>
      <c r="W85">
        <v>2848</v>
      </c>
      <c r="X85">
        <v>0.97534246575342465</v>
      </c>
      <c r="Y85">
        <v>0</v>
      </c>
      <c r="Z85">
        <v>0</v>
      </c>
      <c r="AA85">
        <v>72</v>
      </c>
      <c r="AB85">
        <v>2.4657534246575338E-2</v>
      </c>
      <c r="AC85">
        <v>7699</v>
      </c>
      <c r="AD85">
        <v>0.87888127853881282</v>
      </c>
      <c r="AE85">
        <v>0</v>
      </c>
      <c r="AF85">
        <v>0</v>
      </c>
      <c r="AG85">
        <v>1061</v>
      </c>
      <c r="AH85">
        <v>0.1211187214611872</v>
      </c>
      <c r="AI85">
        <v>136</v>
      </c>
      <c r="AJ85">
        <v>4.6575342465753428E-2</v>
      </c>
      <c r="AK85">
        <v>0</v>
      </c>
      <c r="AL85">
        <v>0</v>
      </c>
      <c r="AM85">
        <v>2784</v>
      </c>
      <c r="AN85">
        <v>0.95342465753424654</v>
      </c>
      <c r="AO85">
        <v>137</v>
      </c>
      <c r="AP85">
        <v>1.5639269406392691E-2</v>
      </c>
      <c r="AQ85">
        <v>455</v>
      </c>
      <c r="AR85">
        <v>5.194063926940639E-2</v>
      </c>
      <c r="AS85">
        <v>8168</v>
      </c>
      <c r="AT85">
        <v>0.93242009132420089</v>
      </c>
      <c r="AU85">
        <v>0</v>
      </c>
      <c r="AV85">
        <v>0</v>
      </c>
      <c r="AW85">
        <v>55</v>
      </c>
      <c r="AX85">
        <v>1.883561643835616E-2</v>
      </c>
      <c r="AY85">
        <v>8705</v>
      </c>
      <c r="AZ85">
        <v>0.99372146118721461</v>
      </c>
      <c r="BA85">
        <v>0</v>
      </c>
      <c r="BB85">
        <v>0</v>
      </c>
      <c r="BC85">
        <v>2157</v>
      </c>
      <c r="BD85">
        <v>0.2462328767123288</v>
      </c>
      <c r="BE85">
        <v>6603</v>
      </c>
      <c r="BF85">
        <v>0.75376712328767126</v>
      </c>
      <c r="BG85">
        <v>4432.1899999999996</v>
      </c>
      <c r="BH85">
        <v>720.32</v>
      </c>
      <c r="BI85">
        <f>BG85/IF($C85=Plan1!$G$5,Plan1!$I$5,IF($C85=Plan1!$G$6,Plan1!$I$6,IF($C85=Plan1!$G$7,Plan1!$I$7,IF($C85=Plan1!$G$8,Plan1!$I$8,IF($C85=Plan1!$G$9,Plan1!$I$9,IF($C85=Plan1!$G$10,Plan1!$I$10,IF($C85=Plan1!$G$11,Plan1!$I$11,IF($C85=Plan1!$G$12,Plan1!$I$12,""))))))))</f>
        <v>192.70391304347825</v>
      </c>
      <c r="BJ85">
        <f>BH85/IF($C85=Plan1!$G$5,Plan1!$I$5,IF($C85=Plan1!$G$6,Plan1!$I$6,IF($C85=Plan1!$G$7,Plan1!$I$7,IF($C85=Plan1!$G$8,Plan1!$I$8,IF($C85=Plan1!$G$9,Plan1!$I$9,IF($C85=Plan1!$G$10,Plan1!$I$10,IF($C85=Plan1!$G$11,Plan1!$I$11,IF($C85=Plan1!$G$12,Plan1!$I$12,""))))))))</f>
        <v>31.318260869565218</v>
      </c>
      <c r="BK85">
        <f t="shared" si="2"/>
        <v>161.38565217391303</v>
      </c>
      <c r="BL85">
        <v>4885.3999999999996</v>
      </c>
      <c r="BM85">
        <v>33.589403844210082</v>
      </c>
      <c r="BN85">
        <v>508.88</v>
      </c>
      <c r="BO85">
        <v>1.44</v>
      </c>
      <c r="BP85">
        <v>55.25</v>
      </c>
      <c r="BQ85" t="s">
        <v>68</v>
      </c>
      <c r="BR85">
        <v>2189.2220562495431</v>
      </c>
      <c r="BS85">
        <v>207</v>
      </c>
      <c r="BT85">
        <v>255.19499999999999</v>
      </c>
      <c r="BU85">
        <v>386.36999999999989</v>
      </c>
      <c r="BV85">
        <v>3688.6574487939411</v>
      </c>
      <c r="BW85">
        <v>3769.4382414366019</v>
      </c>
      <c r="BX85">
        <v>-80.780792642661254</v>
      </c>
      <c r="BY85">
        <v>-2346.9729421008428</v>
      </c>
      <c r="BZ85">
        <v>0</v>
      </c>
      <c r="CA85">
        <v>-1.027450443553789</v>
      </c>
      <c r="CB85">
        <v>2189.2220562495431</v>
      </c>
      <c r="CC85">
        <v>0</v>
      </c>
      <c r="CD85" t="s">
        <v>68</v>
      </c>
      <c r="CE85">
        <v>1976.7272131644929</v>
      </c>
      <c r="CF85">
        <v>207</v>
      </c>
      <c r="CG85">
        <v>255.19499999999999</v>
      </c>
      <c r="CH85">
        <v>386.36999999999989</v>
      </c>
      <c r="CI85">
        <v>3808.312285971343</v>
      </c>
      <c r="CJ85">
        <v>3834.5816827054332</v>
      </c>
      <c r="CK85">
        <v>-26.269396734090151</v>
      </c>
      <c r="CL85">
        <v>-2681.680783817862</v>
      </c>
      <c r="CM85">
        <v>0</v>
      </c>
      <c r="CN85">
        <v>1.5307110110118169</v>
      </c>
      <c r="CO85">
        <v>1976.7272131644929</v>
      </c>
      <c r="CP85">
        <v>0</v>
      </c>
    </row>
    <row r="86" spans="1:94" x14ac:dyDescent="0.3">
      <c r="A86" t="s">
        <v>141</v>
      </c>
      <c r="B86" t="s">
        <v>132</v>
      </c>
      <c r="C86" t="s">
        <v>60</v>
      </c>
      <c r="D86" t="s">
        <v>142</v>
      </c>
      <c r="E86" t="s">
        <v>134</v>
      </c>
      <c r="F86" t="s">
        <v>135</v>
      </c>
      <c r="G86" t="s">
        <v>135</v>
      </c>
      <c r="H86" t="s">
        <v>216</v>
      </c>
      <c r="I86" t="s">
        <v>444</v>
      </c>
      <c r="J86">
        <v>5110</v>
      </c>
      <c r="K86">
        <v>24</v>
      </c>
      <c r="L86">
        <v>25.01</v>
      </c>
      <c r="M86">
        <v>23.09</v>
      </c>
      <c r="N86">
        <v>22.31</v>
      </c>
      <c r="O86">
        <v>29.73</v>
      </c>
      <c r="P86">
        <v>29.73</v>
      </c>
      <c r="Q86">
        <v>22.4</v>
      </c>
      <c r="R86">
        <v>21.66</v>
      </c>
      <c r="S86">
        <v>26.86</v>
      </c>
      <c r="T86">
        <v>26.86</v>
      </c>
      <c r="U86">
        <v>22.74</v>
      </c>
      <c r="V86">
        <v>21.98</v>
      </c>
      <c r="W86">
        <v>4487</v>
      </c>
      <c r="X86">
        <v>0.87808219178082192</v>
      </c>
      <c r="Y86">
        <v>0</v>
      </c>
      <c r="Z86">
        <v>0</v>
      </c>
      <c r="AA86">
        <v>623</v>
      </c>
      <c r="AB86">
        <v>0.12191780821917809</v>
      </c>
      <c r="AC86">
        <v>7995</v>
      </c>
      <c r="AD86">
        <v>0.91267123287671237</v>
      </c>
      <c r="AE86">
        <v>0</v>
      </c>
      <c r="AF86">
        <v>0</v>
      </c>
      <c r="AG86">
        <v>765</v>
      </c>
      <c r="AH86">
        <v>8.7328767123287673E-2</v>
      </c>
      <c r="AI86">
        <v>42</v>
      </c>
      <c r="AJ86">
        <v>8.21917808219178E-3</v>
      </c>
      <c r="AK86">
        <v>5</v>
      </c>
      <c r="AL86">
        <v>9.7847358121330719E-4</v>
      </c>
      <c r="AM86">
        <v>5063</v>
      </c>
      <c r="AN86">
        <v>0.99080234833659486</v>
      </c>
      <c r="AO86">
        <v>42</v>
      </c>
      <c r="AP86">
        <v>4.7945205479452057E-3</v>
      </c>
      <c r="AQ86">
        <v>292</v>
      </c>
      <c r="AR86">
        <v>3.3333333333333333E-2</v>
      </c>
      <c r="AS86">
        <v>8426</v>
      </c>
      <c r="AT86">
        <v>0.96187214611872152</v>
      </c>
      <c r="AU86">
        <v>0</v>
      </c>
      <c r="AV86">
        <v>0</v>
      </c>
      <c r="AW86">
        <v>665</v>
      </c>
      <c r="AX86">
        <v>0.13013698630136991</v>
      </c>
      <c r="AY86">
        <v>8095</v>
      </c>
      <c r="AZ86">
        <v>0.92408675799086759</v>
      </c>
      <c r="BA86">
        <v>0</v>
      </c>
      <c r="BB86">
        <v>0</v>
      </c>
      <c r="BC86">
        <v>2025</v>
      </c>
      <c r="BD86">
        <v>0.23116438356164379</v>
      </c>
      <c r="BE86">
        <v>6735</v>
      </c>
      <c r="BF86">
        <v>0.76883561643835618</v>
      </c>
      <c r="BG86">
        <v>1861.07</v>
      </c>
      <c r="BH86">
        <v>726.46</v>
      </c>
      <c r="BI86">
        <f>BG86/IF($C86=Plan1!$G$5,Plan1!$I$5,IF($C86=Plan1!$G$6,Plan1!$I$6,IF($C86=Plan1!$G$7,Plan1!$I$7,IF($C86=Plan1!$G$8,Plan1!$I$8,IF($C86=Plan1!$G$9,Plan1!$I$9,IF($C86=Plan1!$G$10,Plan1!$I$10,IF($C86=Plan1!$G$11,Plan1!$I$11,IF($C86=Plan1!$G$12,Plan1!$I$12,""))))))))</f>
        <v>80.916086956521738</v>
      </c>
      <c r="BJ86">
        <f>BH86/IF($C86=Plan1!$G$5,Plan1!$I$5,IF($C86=Plan1!$G$6,Plan1!$I$6,IF($C86=Plan1!$G$7,Plan1!$I$7,IF($C86=Plan1!$G$8,Plan1!$I$8,IF($C86=Plan1!$G$9,Plan1!$I$9,IF($C86=Plan1!$G$10,Plan1!$I$10,IF($C86=Plan1!$G$11,Plan1!$I$11,IF($C86=Plan1!$G$12,Plan1!$I$12,""))))))))</f>
        <v>31.585217391304351</v>
      </c>
      <c r="BK86">
        <f t="shared" si="2"/>
        <v>49.330869565217384</v>
      </c>
      <c r="BL86">
        <v>757.82</v>
      </c>
      <c r="BM86">
        <v>52.158684791097762</v>
      </c>
      <c r="BN86">
        <v>527.14</v>
      </c>
      <c r="BO86">
        <v>23.42</v>
      </c>
      <c r="BP86">
        <v>57.5</v>
      </c>
      <c r="BQ86" t="s">
        <v>58</v>
      </c>
      <c r="BR86">
        <v>1874.206685420221</v>
      </c>
      <c r="BS86">
        <v>207</v>
      </c>
      <c r="BT86">
        <v>255.19499999999999</v>
      </c>
      <c r="BU86">
        <v>386.36999999999989</v>
      </c>
      <c r="BV86">
        <v>2464.9085992507989</v>
      </c>
      <c r="BW86">
        <v>749.45861959009596</v>
      </c>
      <c r="BX86">
        <v>1715.4499796607031</v>
      </c>
      <c r="BY86">
        <v>-1449.203139639897</v>
      </c>
      <c r="BZ86">
        <v>0</v>
      </c>
      <c r="CA86">
        <v>9.9362258093199216</v>
      </c>
      <c r="CB86">
        <v>1874.206685420221</v>
      </c>
      <c r="CC86">
        <v>0</v>
      </c>
      <c r="CD86" t="s">
        <v>59</v>
      </c>
      <c r="CE86">
        <v>1669.027601477444</v>
      </c>
      <c r="CF86">
        <v>207</v>
      </c>
      <c r="CG86">
        <v>255.19499999999999</v>
      </c>
      <c r="CH86">
        <v>386.36999999999989</v>
      </c>
      <c r="CI86">
        <v>2100.158490427003</v>
      </c>
      <c r="CJ86">
        <v>639.91903996468409</v>
      </c>
      <c r="CK86">
        <v>1460.2394504623189</v>
      </c>
      <c r="CL86">
        <v>-1283.9784374162109</v>
      </c>
      <c r="CM86">
        <v>0</v>
      </c>
      <c r="CN86">
        <v>4.28254846665277</v>
      </c>
      <c r="CO86">
        <v>1669.027601477444</v>
      </c>
      <c r="CP86">
        <v>0</v>
      </c>
    </row>
    <row r="87" spans="1:94" x14ac:dyDescent="0.3">
      <c r="A87" t="s">
        <v>143</v>
      </c>
      <c r="B87" t="s">
        <v>132</v>
      </c>
      <c r="C87" t="s">
        <v>60</v>
      </c>
      <c r="D87" t="s">
        <v>142</v>
      </c>
      <c r="E87" t="s">
        <v>136</v>
      </c>
      <c r="F87" t="s">
        <v>135</v>
      </c>
      <c r="G87" t="s">
        <v>135</v>
      </c>
      <c r="H87" t="s">
        <v>216</v>
      </c>
      <c r="I87" t="s">
        <v>445</v>
      </c>
      <c r="J87">
        <v>5110</v>
      </c>
      <c r="K87">
        <v>24</v>
      </c>
      <c r="L87">
        <v>25.23</v>
      </c>
      <c r="M87">
        <v>23.16</v>
      </c>
      <c r="N87">
        <v>22.39</v>
      </c>
      <c r="O87">
        <v>30.74</v>
      </c>
      <c r="P87">
        <v>30.74</v>
      </c>
      <c r="Q87">
        <v>22.81</v>
      </c>
      <c r="R87">
        <v>21.95</v>
      </c>
      <c r="S87">
        <v>27.37</v>
      </c>
      <c r="T87">
        <v>27.37</v>
      </c>
      <c r="U87">
        <v>22.98</v>
      </c>
      <c r="V87">
        <v>22.17</v>
      </c>
      <c r="W87">
        <v>4549</v>
      </c>
      <c r="X87">
        <v>0.89021526418786689</v>
      </c>
      <c r="Y87">
        <v>0</v>
      </c>
      <c r="Z87">
        <v>0</v>
      </c>
      <c r="AA87">
        <v>561</v>
      </c>
      <c r="AB87">
        <v>0.10978473581213311</v>
      </c>
      <c r="AC87">
        <v>8071</v>
      </c>
      <c r="AD87">
        <v>0.92134703196347034</v>
      </c>
      <c r="AE87">
        <v>0</v>
      </c>
      <c r="AF87">
        <v>0</v>
      </c>
      <c r="AG87">
        <v>689</v>
      </c>
      <c r="AH87">
        <v>7.8652968036529686E-2</v>
      </c>
      <c r="AI87">
        <v>112</v>
      </c>
      <c r="AJ87">
        <v>2.1917808219178079E-2</v>
      </c>
      <c r="AK87">
        <v>5</v>
      </c>
      <c r="AL87">
        <v>9.7847358121330719E-4</v>
      </c>
      <c r="AM87">
        <v>4993</v>
      </c>
      <c r="AN87">
        <v>0.97710371819960862</v>
      </c>
      <c r="AO87">
        <v>112</v>
      </c>
      <c r="AP87">
        <v>1.278538812785388E-2</v>
      </c>
      <c r="AQ87">
        <v>269</v>
      </c>
      <c r="AR87">
        <v>3.070776255707763E-2</v>
      </c>
      <c r="AS87">
        <v>8379</v>
      </c>
      <c r="AT87">
        <v>0.95650684931506846</v>
      </c>
      <c r="AU87">
        <v>0</v>
      </c>
      <c r="AV87">
        <v>0</v>
      </c>
      <c r="AW87">
        <v>591</v>
      </c>
      <c r="AX87">
        <v>0.11565557729941291</v>
      </c>
      <c r="AY87">
        <v>8169</v>
      </c>
      <c r="AZ87">
        <v>0.93253424657534245</v>
      </c>
      <c r="BA87">
        <v>0</v>
      </c>
      <c r="BB87">
        <v>0</v>
      </c>
      <c r="BC87">
        <v>1880</v>
      </c>
      <c r="BD87">
        <v>0.21461187214611871</v>
      </c>
      <c r="BE87">
        <v>6880</v>
      </c>
      <c r="BF87">
        <v>0.78538812785388123</v>
      </c>
      <c r="BG87">
        <v>3276.98</v>
      </c>
      <c r="BH87">
        <v>712.29</v>
      </c>
      <c r="BI87">
        <f>BG87/IF($C87=Plan1!$G$5,Plan1!$I$5,IF($C87=Plan1!$G$6,Plan1!$I$6,IF($C87=Plan1!$G$7,Plan1!$I$7,IF($C87=Plan1!$G$8,Plan1!$I$8,IF($C87=Plan1!$G$9,Plan1!$I$9,IF($C87=Plan1!$G$10,Plan1!$I$10,IF($C87=Plan1!$G$11,Plan1!$I$11,IF($C87=Plan1!$G$12,Plan1!$I$12,""))))))))</f>
        <v>142.47739130434783</v>
      </c>
      <c r="BJ87">
        <f>BH87/IF($C87=Plan1!$G$5,Plan1!$I$5,IF($C87=Plan1!$G$6,Plan1!$I$6,IF($C87=Plan1!$G$7,Plan1!$I$7,IF($C87=Plan1!$G$8,Plan1!$I$8,IF($C87=Plan1!$G$9,Plan1!$I$9,IF($C87=Plan1!$G$10,Plan1!$I$10,IF($C87=Plan1!$G$11,Plan1!$I$11,IF($C87=Plan1!$G$12,Plan1!$I$12,""))))))))</f>
        <v>30.969130434782606</v>
      </c>
      <c r="BK87">
        <f t="shared" si="2"/>
        <v>111.50826086956522</v>
      </c>
      <c r="BL87">
        <v>2748.1</v>
      </c>
      <c r="BM87">
        <v>46.477269078040209</v>
      </c>
      <c r="BN87">
        <v>595.46</v>
      </c>
      <c r="BO87">
        <v>20.85</v>
      </c>
      <c r="BP87">
        <v>64.930000000000007</v>
      </c>
      <c r="BQ87" t="s">
        <v>58</v>
      </c>
      <c r="BR87">
        <v>2076.3157238883609</v>
      </c>
      <c r="BS87">
        <v>207</v>
      </c>
      <c r="BT87">
        <v>255.19499999999999</v>
      </c>
      <c r="BU87">
        <v>386.36999999999989</v>
      </c>
      <c r="BV87">
        <v>4033.4606517526049</v>
      </c>
      <c r="BW87">
        <v>2923.2363315299208</v>
      </c>
      <c r="BX87">
        <v>1110.2243202226839</v>
      </c>
      <c r="BY87">
        <v>-2816.803819053524</v>
      </c>
      <c r="BZ87">
        <v>0</v>
      </c>
      <c r="CA87">
        <v>11.093891189280839</v>
      </c>
      <c r="CB87">
        <v>2076.3157238883609</v>
      </c>
      <c r="CC87">
        <v>0</v>
      </c>
      <c r="CD87" t="s">
        <v>68</v>
      </c>
      <c r="CE87">
        <v>1883.292270162088</v>
      </c>
      <c r="CF87">
        <v>207</v>
      </c>
      <c r="CG87">
        <v>255.19499999999999</v>
      </c>
      <c r="CH87">
        <v>386.36999999999989</v>
      </c>
      <c r="CI87">
        <v>3008.3580518535359</v>
      </c>
      <c r="CJ87">
        <v>2196.3097088461732</v>
      </c>
      <c r="CK87">
        <v>812.0483430073632</v>
      </c>
      <c r="CL87">
        <v>-1972.8766693184971</v>
      </c>
      <c r="CM87">
        <v>0</v>
      </c>
      <c r="CN87">
        <v>-0.75411237295111277</v>
      </c>
      <c r="CO87">
        <v>1883.292270162088</v>
      </c>
      <c r="CP87">
        <v>0</v>
      </c>
    </row>
    <row r="88" spans="1:94" x14ac:dyDescent="0.3">
      <c r="A88" t="s">
        <v>147</v>
      </c>
      <c r="B88" t="s">
        <v>132</v>
      </c>
      <c r="C88" t="s">
        <v>60</v>
      </c>
      <c r="D88" t="s">
        <v>142</v>
      </c>
      <c r="E88" t="s">
        <v>140</v>
      </c>
      <c r="F88" t="s">
        <v>135</v>
      </c>
      <c r="G88" t="s">
        <v>135</v>
      </c>
      <c r="H88" t="s">
        <v>216</v>
      </c>
      <c r="I88" t="s">
        <v>446</v>
      </c>
      <c r="J88">
        <v>5110</v>
      </c>
      <c r="K88">
        <v>24</v>
      </c>
      <c r="L88">
        <v>25.38</v>
      </c>
      <c r="M88">
        <v>23.18</v>
      </c>
      <c r="N88">
        <v>22.43</v>
      </c>
      <c r="O88">
        <v>30.99</v>
      </c>
      <c r="P88">
        <v>30.99</v>
      </c>
      <c r="Q88">
        <v>23.02</v>
      </c>
      <c r="R88">
        <v>22.11</v>
      </c>
      <c r="S88">
        <v>27.5</v>
      </c>
      <c r="T88">
        <v>27.5</v>
      </c>
      <c r="U88">
        <v>23.1</v>
      </c>
      <c r="V88">
        <v>22.27</v>
      </c>
      <c r="W88">
        <v>4562</v>
      </c>
      <c r="X88">
        <v>0.89275929549902155</v>
      </c>
      <c r="Y88">
        <v>0</v>
      </c>
      <c r="Z88">
        <v>0</v>
      </c>
      <c r="AA88">
        <v>548</v>
      </c>
      <c r="AB88">
        <v>0.1072407045009785</v>
      </c>
      <c r="AC88">
        <v>8088</v>
      </c>
      <c r="AD88">
        <v>0.92328767123287669</v>
      </c>
      <c r="AE88">
        <v>0</v>
      </c>
      <c r="AF88">
        <v>0</v>
      </c>
      <c r="AG88">
        <v>672</v>
      </c>
      <c r="AH88">
        <v>7.6712328767123292E-2</v>
      </c>
      <c r="AI88">
        <v>144</v>
      </c>
      <c r="AJ88">
        <v>2.818003913894325E-2</v>
      </c>
      <c r="AK88">
        <v>4</v>
      </c>
      <c r="AL88">
        <v>7.8277886497064581E-4</v>
      </c>
      <c r="AM88">
        <v>4962</v>
      </c>
      <c r="AN88">
        <v>0.97103718199608613</v>
      </c>
      <c r="AO88">
        <v>144</v>
      </c>
      <c r="AP88">
        <v>1.643835616438356E-2</v>
      </c>
      <c r="AQ88">
        <v>259</v>
      </c>
      <c r="AR88">
        <v>2.9566210045662102E-2</v>
      </c>
      <c r="AS88">
        <v>8357</v>
      </c>
      <c r="AT88">
        <v>0.95399543378995433</v>
      </c>
      <c r="AU88">
        <v>0</v>
      </c>
      <c r="AV88">
        <v>0</v>
      </c>
      <c r="AW88">
        <v>558</v>
      </c>
      <c r="AX88">
        <v>0.1091976516634051</v>
      </c>
      <c r="AY88">
        <v>8202</v>
      </c>
      <c r="AZ88">
        <v>0.93630136986301371</v>
      </c>
      <c r="BA88">
        <v>0</v>
      </c>
      <c r="BB88">
        <v>0</v>
      </c>
      <c r="BC88">
        <v>1805</v>
      </c>
      <c r="BD88">
        <v>0.20605022831050229</v>
      </c>
      <c r="BE88">
        <v>6955</v>
      </c>
      <c r="BF88">
        <v>0.79394977168949776</v>
      </c>
      <c r="BG88">
        <v>4388.7299999999996</v>
      </c>
      <c r="BH88">
        <v>729.72</v>
      </c>
      <c r="BI88">
        <f>BG88/IF($C88=Plan1!$G$5,Plan1!$I$5,IF($C88=Plan1!$G$6,Plan1!$I$6,IF($C88=Plan1!$G$7,Plan1!$I$7,IF($C88=Plan1!$G$8,Plan1!$I$8,IF($C88=Plan1!$G$9,Plan1!$I$9,IF($C88=Plan1!$G$10,Plan1!$I$10,IF($C88=Plan1!$G$11,Plan1!$I$11,IF($C88=Plan1!$G$12,Plan1!$I$12,""))))))))</f>
        <v>190.81434782608693</v>
      </c>
      <c r="BJ88">
        <f>BH88/IF($C88=Plan1!$G$5,Plan1!$I$5,IF($C88=Plan1!$G$6,Plan1!$I$6,IF($C88=Plan1!$G$7,Plan1!$I$7,IF($C88=Plan1!$G$8,Plan1!$I$8,IF($C88=Plan1!$G$9,Plan1!$I$9,IF($C88=Plan1!$G$10,Plan1!$I$10,IF($C88=Plan1!$G$11,Plan1!$I$11,IF($C88=Plan1!$G$12,Plan1!$I$12,""))))))))</f>
        <v>31.726956521739133</v>
      </c>
      <c r="BK88">
        <f t="shared" si="2"/>
        <v>159.08739130434779</v>
      </c>
      <c r="BL88">
        <v>4885.3999999999996</v>
      </c>
      <c r="BM88">
        <v>33.65587003773382</v>
      </c>
      <c r="BN88">
        <v>623.85</v>
      </c>
      <c r="BO88">
        <v>20.100000000000001</v>
      </c>
      <c r="BP88">
        <v>68.11</v>
      </c>
      <c r="BQ88" t="s">
        <v>68</v>
      </c>
      <c r="BR88">
        <v>2146.5759592257618</v>
      </c>
      <c r="BS88">
        <v>207</v>
      </c>
      <c r="BT88">
        <v>255.19499999999999</v>
      </c>
      <c r="BU88">
        <v>386.36999999999989</v>
      </c>
      <c r="BV88">
        <v>3689.6695344725458</v>
      </c>
      <c r="BW88">
        <v>3769.4382414366019</v>
      </c>
      <c r="BX88">
        <v>-79.768706964056037</v>
      </c>
      <c r="BY88">
        <v>-2389.9125578914791</v>
      </c>
      <c r="BZ88">
        <v>0</v>
      </c>
      <c r="CA88">
        <v>-1.7460173553054119</v>
      </c>
      <c r="CB88">
        <v>2146.5759592257618</v>
      </c>
      <c r="CC88">
        <v>0</v>
      </c>
      <c r="CD88" t="s">
        <v>68</v>
      </c>
      <c r="CE88">
        <v>1965.011579905804</v>
      </c>
      <c r="CF88">
        <v>207</v>
      </c>
      <c r="CG88">
        <v>255.19499999999999</v>
      </c>
      <c r="CH88">
        <v>386.36999999999989</v>
      </c>
      <c r="CI88">
        <v>3808.591491299971</v>
      </c>
      <c r="CJ88">
        <v>3834.5816827054332</v>
      </c>
      <c r="CK88">
        <v>-25.990191405462159</v>
      </c>
      <c r="CL88">
        <v>-2694.1403161641429</v>
      </c>
      <c r="CM88">
        <v>0</v>
      </c>
      <c r="CN88">
        <v>1.995404769975949</v>
      </c>
      <c r="CO88">
        <v>1965.011579905804</v>
      </c>
      <c r="CP88">
        <v>0</v>
      </c>
    </row>
    <row r="89" spans="1:94" x14ac:dyDescent="0.3">
      <c r="A89" t="s">
        <v>44</v>
      </c>
      <c r="B89" t="s">
        <v>132</v>
      </c>
      <c r="C89" t="s">
        <v>60</v>
      </c>
      <c r="D89" t="s">
        <v>171</v>
      </c>
      <c r="E89" t="s">
        <v>134</v>
      </c>
      <c r="F89" t="s">
        <v>135</v>
      </c>
      <c r="G89" t="s">
        <v>135</v>
      </c>
      <c r="H89" t="s">
        <v>216</v>
      </c>
      <c r="I89" t="s">
        <v>333</v>
      </c>
      <c r="J89">
        <v>2920</v>
      </c>
      <c r="K89">
        <v>30.78</v>
      </c>
      <c r="L89">
        <v>30.78</v>
      </c>
      <c r="M89">
        <v>22.15</v>
      </c>
      <c r="N89">
        <v>21.01</v>
      </c>
      <c r="O89">
        <v>31.31</v>
      </c>
      <c r="P89">
        <v>31.31</v>
      </c>
      <c r="Q89">
        <v>22.81</v>
      </c>
      <c r="R89">
        <v>21.2</v>
      </c>
      <c r="S89">
        <v>31.04</v>
      </c>
      <c r="T89">
        <v>31.04</v>
      </c>
      <c r="U89">
        <v>22.48</v>
      </c>
      <c r="V89">
        <v>21.1</v>
      </c>
      <c r="W89">
        <v>2060</v>
      </c>
      <c r="X89">
        <v>0.70547945205479456</v>
      </c>
      <c r="Y89">
        <v>0</v>
      </c>
      <c r="Z89">
        <v>0</v>
      </c>
      <c r="AA89">
        <v>860</v>
      </c>
      <c r="AB89">
        <v>0.29452054794520549</v>
      </c>
      <c r="AC89">
        <v>6313</v>
      </c>
      <c r="AD89">
        <v>0.72066210045662105</v>
      </c>
      <c r="AE89">
        <v>12</v>
      </c>
      <c r="AF89">
        <v>1.3698630136986299E-3</v>
      </c>
      <c r="AG89">
        <v>2435</v>
      </c>
      <c r="AH89">
        <v>0.27796803652968038</v>
      </c>
      <c r="AI89">
        <v>254</v>
      </c>
      <c r="AJ89">
        <v>8.6986301369863017E-2</v>
      </c>
      <c r="AK89">
        <v>87</v>
      </c>
      <c r="AL89">
        <v>2.9794520547945201E-2</v>
      </c>
      <c r="AM89">
        <v>2579</v>
      </c>
      <c r="AN89">
        <v>0.88321917808219175</v>
      </c>
      <c r="AO89">
        <v>264</v>
      </c>
      <c r="AP89">
        <v>3.0136986301369861E-2</v>
      </c>
      <c r="AQ89">
        <v>904</v>
      </c>
      <c r="AR89">
        <v>0.1031963470319635</v>
      </c>
      <c r="AS89">
        <v>7592</v>
      </c>
      <c r="AT89">
        <v>0.8666666666666667</v>
      </c>
      <c r="AU89">
        <v>34</v>
      </c>
      <c r="AV89">
        <v>1.164383561643836E-2</v>
      </c>
      <c r="AW89">
        <v>787</v>
      </c>
      <c r="AX89">
        <v>0.26952054794520552</v>
      </c>
      <c r="AY89">
        <v>7939</v>
      </c>
      <c r="AZ89">
        <v>0.90627853881278542</v>
      </c>
      <c r="BA89">
        <v>34</v>
      </c>
      <c r="BB89">
        <v>3.8812785388127849E-3</v>
      </c>
      <c r="BC89">
        <v>3916</v>
      </c>
      <c r="BD89">
        <v>0.44703196347031959</v>
      </c>
      <c r="BE89">
        <v>4810</v>
      </c>
      <c r="BF89">
        <v>0.54908675799086759</v>
      </c>
      <c r="BG89">
        <v>1926.66</v>
      </c>
      <c r="BH89">
        <v>601.47</v>
      </c>
      <c r="BI89">
        <f>BG89/IF($C89=Plan1!$G$5,Plan1!$I$5,IF($C89=Plan1!$G$6,Plan1!$I$6,IF($C89=Plan1!$G$7,Plan1!$I$7,IF($C89=Plan1!$G$8,Plan1!$I$8,IF($C89=Plan1!$G$9,Plan1!$I$9,IF($C89=Plan1!$G$10,Plan1!$I$10,IF($C89=Plan1!$G$11,Plan1!$I$11,IF($C89=Plan1!$G$12,Plan1!$I$12,""))))))))</f>
        <v>83.767826086956532</v>
      </c>
      <c r="BJ89">
        <f>BH89/IF($C89=Plan1!$G$5,Plan1!$I$5,IF($C89=Plan1!$G$6,Plan1!$I$6,IF($C89=Plan1!$G$7,Plan1!$I$7,IF($C89=Plan1!$G$8,Plan1!$I$8,IF($C89=Plan1!$G$9,Plan1!$I$9,IF($C89=Plan1!$G$10,Plan1!$I$10,IF($C89=Plan1!$G$11,Plan1!$I$11,IF($C89=Plan1!$G$12,Plan1!$I$12,""))))))))</f>
        <v>26.150869565217391</v>
      </c>
      <c r="BK89">
        <f t="shared" si="2"/>
        <v>57.616956521739141</v>
      </c>
      <c r="BL89">
        <v>757.82</v>
      </c>
      <c r="BM89">
        <v>52.758795076493051</v>
      </c>
      <c r="BN89">
        <v>0</v>
      </c>
      <c r="BO89">
        <v>0</v>
      </c>
      <c r="BP89">
        <v>0</v>
      </c>
    </row>
    <row r="90" spans="1:94" x14ac:dyDescent="0.3">
      <c r="A90" t="s">
        <v>45</v>
      </c>
      <c r="B90" t="s">
        <v>132</v>
      </c>
      <c r="C90" t="s">
        <v>60</v>
      </c>
      <c r="D90" t="s">
        <v>171</v>
      </c>
      <c r="E90" t="s">
        <v>136</v>
      </c>
      <c r="F90" t="s">
        <v>135</v>
      </c>
      <c r="G90" t="s">
        <v>135</v>
      </c>
      <c r="H90" t="s">
        <v>216</v>
      </c>
      <c r="I90" t="s">
        <v>335</v>
      </c>
      <c r="J90">
        <v>2920</v>
      </c>
      <c r="K90">
        <v>30.89</v>
      </c>
      <c r="L90">
        <v>30.89</v>
      </c>
      <c r="M90">
        <v>22.28</v>
      </c>
      <c r="N90">
        <v>21.1</v>
      </c>
      <c r="O90">
        <v>32.520000000000003</v>
      </c>
      <c r="P90">
        <v>32.520000000000003</v>
      </c>
      <c r="Q90">
        <v>23.41</v>
      </c>
      <c r="R90">
        <v>21.5</v>
      </c>
      <c r="S90">
        <v>31.69</v>
      </c>
      <c r="T90">
        <v>31.69</v>
      </c>
      <c r="U90">
        <v>22.84</v>
      </c>
      <c r="V90">
        <v>21.3</v>
      </c>
      <c r="W90">
        <v>2153</v>
      </c>
      <c r="X90">
        <v>0.73732876712328765</v>
      </c>
      <c r="Y90">
        <v>0</v>
      </c>
      <c r="Z90">
        <v>0</v>
      </c>
      <c r="AA90">
        <v>767</v>
      </c>
      <c r="AB90">
        <v>0.26267123287671229</v>
      </c>
      <c r="AC90">
        <v>6453</v>
      </c>
      <c r="AD90">
        <v>0.73664383561643831</v>
      </c>
      <c r="AE90">
        <v>10</v>
      </c>
      <c r="AF90">
        <v>1.1415525114155251E-3</v>
      </c>
      <c r="AG90">
        <v>2297</v>
      </c>
      <c r="AH90">
        <v>0.26221461187214612</v>
      </c>
      <c r="AI90">
        <v>376</v>
      </c>
      <c r="AJ90">
        <v>0.1287671232876712</v>
      </c>
      <c r="AK90">
        <v>67</v>
      </c>
      <c r="AL90">
        <v>2.2945205479452051E-2</v>
      </c>
      <c r="AM90">
        <v>2477</v>
      </c>
      <c r="AN90">
        <v>0.84828767123287674</v>
      </c>
      <c r="AO90">
        <v>388</v>
      </c>
      <c r="AP90">
        <v>4.4292237442922378E-2</v>
      </c>
      <c r="AQ90">
        <v>839</v>
      </c>
      <c r="AR90">
        <v>9.5776255707762561E-2</v>
      </c>
      <c r="AS90">
        <v>7533</v>
      </c>
      <c r="AT90">
        <v>0.85993150684931507</v>
      </c>
      <c r="AU90">
        <v>72</v>
      </c>
      <c r="AV90">
        <v>2.4657534246575338E-2</v>
      </c>
      <c r="AW90">
        <v>666</v>
      </c>
      <c r="AX90">
        <v>0.2280821917808219</v>
      </c>
      <c r="AY90">
        <v>8022</v>
      </c>
      <c r="AZ90">
        <v>0.91575342465753429</v>
      </c>
      <c r="BA90">
        <v>72</v>
      </c>
      <c r="BB90">
        <v>8.21917808219178E-3</v>
      </c>
      <c r="BC90">
        <v>3682</v>
      </c>
      <c r="BD90">
        <v>0.42031963470319628</v>
      </c>
      <c r="BE90">
        <v>5006</v>
      </c>
      <c r="BF90">
        <v>0.57146118721461192</v>
      </c>
      <c r="BG90">
        <v>3351.93</v>
      </c>
      <c r="BH90">
        <v>602.65</v>
      </c>
      <c r="BI90">
        <f>BG90/IF($C90=Plan1!$G$5,Plan1!$I$5,IF($C90=Plan1!$G$6,Plan1!$I$6,IF($C90=Plan1!$G$7,Plan1!$I$7,IF($C90=Plan1!$G$8,Plan1!$I$8,IF($C90=Plan1!$G$9,Plan1!$I$9,IF($C90=Plan1!$G$10,Plan1!$I$10,IF($C90=Plan1!$G$11,Plan1!$I$11,IF($C90=Plan1!$G$12,Plan1!$I$12,""))))))))</f>
        <v>145.73608695652175</v>
      </c>
      <c r="BJ90">
        <f>BH90/IF($C90=Plan1!$G$5,Plan1!$I$5,IF($C90=Plan1!$G$6,Plan1!$I$6,IF($C90=Plan1!$G$7,Plan1!$I$7,IF($C90=Plan1!$G$8,Plan1!$I$8,IF($C90=Plan1!$G$9,Plan1!$I$9,IF($C90=Plan1!$G$10,Plan1!$I$10,IF($C90=Plan1!$G$11,Plan1!$I$11,IF($C90=Plan1!$G$12,Plan1!$I$12,""))))))))</f>
        <v>26.202173913043477</v>
      </c>
      <c r="BK90">
        <f t="shared" si="2"/>
        <v>119.53391304347826</v>
      </c>
      <c r="BL90">
        <v>2748.1</v>
      </c>
      <c r="BM90">
        <v>46.989908882080996</v>
      </c>
      <c r="BN90">
        <v>0</v>
      </c>
      <c r="BO90">
        <v>0</v>
      </c>
      <c r="BP90">
        <v>0</v>
      </c>
    </row>
    <row r="91" spans="1:94" x14ac:dyDescent="0.3">
      <c r="A91" t="s">
        <v>49</v>
      </c>
      <c r="B91" t="s">
        <v>132</v>
      </c>
      <c r="C91" t="s">
        <v>60</v>
      </c>
      <c r="D91" t="s">
        <v>171</v>
      </c>
      <c r="E91" t="s">
        <v>140</v>
      </c>
      <c r="F91" t="s">
        <v>135</v>
      </c>
      <c r="G91" t="s">
        <v>135</v>
      </c>
      <c r="H91" t="s">
        <v>216</v>
      </c>
      <c r="I91" t="s">
        <v>334</v>
      </c>
      <c r="J91">
        <v>2920</v>
      </c>
      <c r="K91">
        <v>30.78</v>
      </c>
      <c r="L91">
        <v>30.78</v>
      </c>
      <c r="M91">
        <v>22.22</v>
      </c>
      <c r="N91">
        <v>21.1</v>
      </c>
      <c r="O91">
        <v>32.799999999999997</v>
      </c>
      <c r="P91">
        <v>32.799999999999997</v>
      </c>
      <c r="Q91">
        <v>23.73</v>
      </c>
      <c r="R91">
        <v>21.65</v>
      </c>
      <c r="S91">
        <v>31.79</v>
      </c>
      <c r="T91">
        <v>31.79</v>
      </c>
      <c r="U91">
        <v>22.98</v>
      </c>
      <c r="V91">
        <v>21.38</v>
      </c>
      <c r="W91">
        <v>2178</v>
      </c>
      <c r="X91">
        <v>0.74589041095890407</v>
      </c>
      <c r="Y91">
        <v>0</v>
      </c>
      <c r="Z91">
        <v>0</v>
      </c>
      <c r="AA91">
        <v>742</v>
      </c>
      <c r="AB91">
        <v>0.25410958904109587</v>
      </c>
      <c r="AC91">
        <v>6491</v>
      </c>
      <c r="AD91">
        <v>0.74098173515981736</v>
      </c>
      <c r="AE91">
        <v>11</v>
      </c>
      <c r="AF91">
        <v>1.255707762557078E-3</v>
      </c>
      <c r="AG91">
        <v>2258</v>
      </c>
      <c r="AH91">
        <v>0.25776255707762558</v>
      </c>
      <c r="AI91">
        <v>414</v>
      </c>
      <c r="AJ91">
        <v>0.14178082191780819</v>
      </c>
      <c r="AK91">
        <v>53</v>
      </c>
      <c r="AL91">
        <v>1.8150684931506851E-2</v>
      </c>
      <c r="AM91">
        <v>2453</v>
      </c>
      <c r="AN91">
        <v>0.84006849315068488</v>
      </c>
      <c r="AO91">
        <v>426</v>
      </c>
      <c r="AP91">
        <v>4.8630136986301371E-2</v>
      </c>
      <c r="AQ91">
        <v>814</v>
      </c>
      <c r="AR91">
        <v>9.2922374429223742E-2</v>
      </c>
      <c r="AS91">
        <v>7520</v>
      </c>
      <c r="AT91">
        <v>0.85844748858447484</v>
      </c>
      <c r="AU91">
        <v>70</v>
      </c>
      <c r="AV91">
        <v>2.397260273972603E-2</v>
      </c>
      <c r="AW91">
        <v>617</v>
      </c>
      <c r="AX91">
        <v>0.2113013698630137</v>
      </c>
      <c r="AY91">
        <v>8073</v>
      </c>
      <c r="AZ91">
        <v>0.92157534246575346</v>
      </c>
      <c r="BA91">
        <v>70</v>
      </c>
      <c r="BB91">
        <v>7.9908675799086754E-3</v>
      </c>
      <c r="BC91">
        <v>3571</v>
      </c>
      <c r="BD91">
        <v>0.40764840182648399</v>
      </c>
      <c r="BE91">
        <v>5119</v>
      </c>
      <c r="BF91">
        <v>0.58436073059360727</v>
      </c>
      <c r="BG91">
        <v>4467.68</v>
      </c>
      <c r="BH91">
        <v>621.94000000000005</v>
      </c>
      <c r="BI91">
        <f>BG91/IF($C91=Plan1!$G$5,Plan1!$I$5,IF($C91=Plan1!$G$6,Plan1!$I$6,IF($C91=Plan1!$G$7,Plan1!$I$7,IF($C91=Plan1!$G$8,Plan1!$I$8,IF($C91=Plan1!$G$9,Plan1!$I$9,IF($C91=Plan1!$G$10,Plan1!$I$10,IF($C91=Plan1!$G$11,Plan1!$I$11,IF($C91=Plan1!$G$12,Plan1!$I$12,""))))))))</f>
        <v>194.24695652173915</v>
      </c>
      <c r="BJ91">
        <f>BH91/IF($C91=Plan1!$G$5,Plan1!$I$5,IF($C91=Plan1!$G$6,Plan1!$I$6,IF($C91=Plan1!$G$7,Plan1!$I$7,IF($C91=Plan1!$G$8,Plan1!$I$8,IF($C91=Plan1!$G$9,Plan1!$I$9,IF($C91=Plan1!$G$10,Plan1!$I$10,IF($C91=Plan1!$G$11,Plan1!$I$11,IF($C91=Plan1!$G$12,Plan1!$I$12,""))))))))</f>
        <v>27.040869565217395</v>
      </c>
      <c r="BK91">
        <f t="shared" si="2"/>
        <v>167.20608695652174</v>
      </c>
      <c r="BL91">
        <v>4885.3999999999996</v>
      </c>
      <c r="BM91">
        <v>34.195791706759842</v>
      </c>
      <c r="BN91">
        <v>0</v>
      </c>
      <c r="BO91">
        <v>0</v>
      </c>
      <c r="BP91">
        <v>0</v>
      </c>
    </row>
    <row r="92" spans="1:94" x14ac:dyDescent="0.3">
      <c r="A92" t="s">
        <v>29</v>
      </c>
      <c r="B92" t="s">
        <v>132</v>
      </c>
      <c r="C92" t="s">
        <v>60</v>
      </c>
      <c r="D92" t="s">
        <v>133</v>
      </c>
      <c r="E92" t="s">
        <v>136</v>
      </c>
      <c r="F92" t="s">
        <v>138</v>
      </c>
      <c r="G92" t="s">
        <v>138</v>
      </c>
      <c r="H92" t="s">
        <v>216</v>
      </c>
      <c r="I92" t="s">
        <v>346</v>
      </c>
      <c r="J92">
        <v>2920</v>
      </c>
      <c r="K92">
        <v>24.01</v>
      </c>
      <c r="L92">
        <v>25.03</v>
      </c>
      <c r="M92">
        <v>23.55</v>
      </c>
      <c r="N92">
        <v>21.93</v>
      </c>
      <c r="O92">
        <v>28.74</v>
      </c>
      <c r="P92">
        <v>28.74</v>
      </c>
      <c r="Q92">
        <v>22.82</v>
      </c>
      <c r="R92">
        <v>21.38</v>
      </c>
      <c r="S92">
        <v>26.37</v>
      </c>
      <c r="T92">
        <v>26.37</v>
      </c>
      <c r="U92">
        <v>23.18</v>
      </c>
      <c r="V92">
        <v>21.66</v>
      </c>
      <c r="W92">
        <v>2789</v>
      </c>
      <c r="X92">
        <v>0.95513698630136989</v>
      </c>
      <c r="Y92">
        <v>0</v>
      </c>
      <c r="Z92">
        <v>0</v>
      </c>
      <c r="AA92">
        <v>131</v>
      </c>
      <c r="AB92">
        <v>4.486301369863014E-2</v>
      </c>
      <c r="AC92">
        <v>7591</v>
      </c>
      <c r="AD92">
        <v>0.86655251141552514</v>
      </c>
      <c r="AE92">
        <v>0</v>
      </c>
      <c r="AF92">
        <v>0</v>
      </c>
      <c r="AG92">
        <v>1169</v>
      </c>
      <c r="AH92">
        <v>0.13344748858447489</v>
      </c>
      <c r="AI92">
        <v>5</v>
      </c>
      <c r="AJ92">
        <v>1.712328767123288E-3</v>
      </c>
      <c r="AK92">
        <v>0</v>
      </c>
      <c r="AL92">
        <v>0</v>
      </c>
      <c r="AM92">
        <v>2915</v>
      </c>
      <c r="AN92">
        <v>0.99828767123287676</v>
      </c>
      <c r="AO92">
        <v>5</v>
      </c>
      <c r="AP92">
        <v>5.7077625570776253E-4</v>
      </c>
      <c r="AQ92">
        <v>466</v>
      </c>
      <c r="AR92">
        <v>5.3196347031963472E-2</v>
      </c>
      <c r="AS92">
        <v>8289</v>
      </c>
      <c r="AT92">
        <v>0.94623287671232881</v>
      </c>
      <c r="AU92">
        <v>0</v>
      </c>
      <c r="AV92">
        <v>0</v>
      </c>
      <c r="AW92">
        <v>122</v>
      </c>
      <c r="AX92">
        <v>4.1780821917808221E-2</v>
      </c>
      <c r="AY92">
        <v>8638</v>
      </c>
      <c r="AZ92">
        <v>0.98607305936073064</v>
      </c>
      <c r="BA92">
        <v>0</v>
      </c>
      <c r="BB92">
        <v>0</v>
      </c>
      <c r="BC92">
        <v>2367</v>
      </c>
      <c r="BD92">
        <v>0.27020547945205481</v>
      </c>
      <c r="BE92">
        <v>6393</v>
      </c>
      <c r="BF92">
        <v>0.72979452054794525</v>
      </c>
      <c r="BG92">
        <v>1751.99</v>
      </c>
      <c r="BH92">
        <v>597.54999999999995</v>
      </c>
      <c r="BI92">
        <f>BG92/IF($C92=Plan1!$G$5,Plan1!$I$5,IF($C92=Plan1!$G$6,Plan1!$I$6,IF($C92=Plan1!$G$7,Plan1!$I$7,IF($C92=Plan1!$G$8,Plan1!$I$8,IF($C92=Plan1!$G$9,Plan1!$I$9,IF($C92=Plan1!$G$10,Plan1!$I$10,IF($C92=Plan1!$G$11,Plan1!$I$11,IF($C92=Plan1!$G$12,Plan1!$I$12,""))))))))</f>
        <v>76.173478260869572</v>
      </c>
      <c r="BJ92">
        <f>BH92/IF($C92=Plan1!$G$5,Plan1!$I$5,IF($C92=Plan1!$G$6,Plan1!$I$6,IF($C92=Plan1!$G$7,Plan1!$I$7,IF($C92=Plan1!$G$8,Plan1!$I$8,IF($C92=Plan1!$G$9,Plan1!$I$9,IF($C92=Plan1!$G$10,Plan1!$I$10,IF($C92=Plan1!$G$11,Plan1!$I$11,IF($C92=Plan1!$G$12,Plan1!$I$12,""))))))))</f>
        <v>25.980434782608693</v>
      </c>
      <c r="BK92">
        <f t="shared" si="2"/>
        <v>50.193043478260876</v>
      </c>
      <c r="BL92">
        <v>1422.32</v>
      </c>
      <c r="BM92">
        <v>41.819786525969143</v>
      </c>
      <c r="BN92">
        <v>351.97</v>
      </c>
      <c r="BO92">
        <v>2.79</v>
      </c>
      <c r="BP92">
        <v>37.54</v>
      </c>
      <c r="BQ92" t="s">
        <v>68</v>
      </c>
      <c r="BR92">
        <v>1483.2304404732311</v>
      </c>
      <c r="BS92">
        <v>207</v>
      </c>
      <c r="BT92">
        <v>255.19499999999999</v>
      </c>
      <c r="BU92">
        <v>386.36999999999989</v>
      </c>
      <c r="BV92">
        <v>1978.131229904717</v>
      </c>
      <c r="BW92">
        <v>1419.037013735956</v>
      </c>
      <c r="BX92">
        <v>559.09421616876057</v>
      </c>
      <c r="BY92">
        <v>-1345.9283684499831</v>
      </c>
      <c r="BZ92">
        <v>0</v>
      </c>
      <c r="CA92">
        <v>2.4625790184975358</v>
      </c>
      <c r="CB92">
        <v>1483.2304404732311</v>
      </c>
      <c r="CC92">
        <v>0</v>
      </c>
      <c r="CD92" t="s">
        <v>68</v>
      </c>
      <c r="CE92">
        <v>1379.692148010527</v>
      </c>
      <c r="CF92">
        <v>207</v>
      </c>
      <c r="CG92">
        <v>255.19499999999999</v>
      </c>
      <c r="CH92">
        <v>386.36999999999989</v>
      </c>
      <c r="CI92">
        <v>2059.5846762721571</v>
      </c>
      <c r="CJ92">
        <v>1438.8095917376991</v>
      </c>
      <c r="CK92">
        <v>620.77508453445762</v>
      </c>
      <c r="CL92">
        <v>-1536.335059769895</v>
      </c>
      <c r="CM92">
        <v>0</v>
      </c>
      <c r="CN92">
        <v>7.8775315082655197</v>
      </c>
      <c r="CO92">
        <v>1379.692148010527</v>
      </c>
      <c r="CP92">
        <v>0</v>
      </c>
    </row>
    <row r="93" spans="1:94" x14ac:dyDescent="0.3">
      <c r="A93" t="s">
        <v>33</v>
      </c>
      <c r="B93" t="s">
        <v>132</v>
      </c>
      <c r="C93" t="s">
        <v>60</v>
      </c>
      <c r="D93" t="s">
        <v>133</v>
      </c>
      <c r="E93" t="s">
        <v>140</v>
      </c>
      <c r="F93" t="s">
        <v>138</v>
      </c>
      <c r="G93" t="s">
        <v>138</v>
      </c>
      <c r="H93" t="s">
        <v>216</v>
      </c>
      <c r="I93" t="s">
        <v>345</v>
      </c>
      <c r="J93">
        <v>2920</v>
      </c>
      <c r="K93">
        <v>24.01</v>
      </c>
      <c r="L93">
        <v>25.11</v>
      </c>
      <c r="M93">
        <v>23.57</v>
      </c>
      <c r="N93">
        <v>21.95</v>
      </c>
      <c r="O93">
        <v>28.77</v>
      </c>
      <c r="P93">
        <v>28.77</v>
      </c>
      <c r="Q93">
        <v>22.99</v>
      </c>
      <c r="R93">
        <v>21.48</v>
      </c>
      <c r="S93">
        <v>26.38</v>
      </c>
      <c r="T93">
        <v>26.38</v>
      </c>
      <c r="U93">
        <v>23.28</v>
      </c>
      <c r="V93">
        <v>21.72</v>
      </c>
      <c r="W93">
        <v>2803</v>
      </c>
      <c r="X93">
        <v>0.95993150684931505</v>
      </c>
      <c r="Y93">
        <v>0</v>
      </c>
      <c r="Z93">
        <v>0</v>
      </c>
      <c r="AA93">
        <v>117</v>
      </c>
      <c r="AB93">
        <v>4.0068493150684933E-2</v>
      </c>
      <c r="AC93">
        <v>7612</v>
      </c>
      <c r="AD93">
        <v>0.86894977168949772</v>
      </c>
      <c r="AE93">
        <v>0</v>
      </c>
      <c r="AF93">
        <v>0</v>
      </c>
      <c r="AG93">
        <v>1148</v>
      </c>
      <c r="AH93">
        <v>0.13105022831050231</v>
      </c>
      <c r="AI93">
        <v>7</v>
      </c>
      <c r="AJ93">
        <v>2.3972602739726029E-3</v>
      </c>
      <c r="AK93">
        <v>0</v>
      </c>
      <c r="AL93">
        <v>0</v>
      </c>
      <c r="AM93">
        <v>2913</v>
      </c>
      <c r="AN93">
        <v>0.99760273972602742</v>
      </c>
      <c r="AO93">
        <v>7</v>
      </c>
      <c r="AP93">
        <v>7.9908675799086762E-4</v>
      </c>
      <c r="AQ93">
        <v>458</v>
      </c>
      <c r="AR93">
        <v>5.2283105022831053E-2</v>
      </c>
      <c r="AS93">
        <v>8295</v>
      </c>
      <c r="AT93">
        <v>0.94691780821917804</v>
      </c>
      <c r="AU93">
        <v>0</v>
      </c>
      <c r="AV93">
        <v>0</v>
      </c>
      <c r="AW93">
        <v>103</v>
      </c>
      <c r="AX93">
        <v>3.5273972602739727E-2</v>
      </c>
      <c r="AY93">
        <v>8657</v>
      </c>
      <c r="AZ93">
        <v>0.98824200913242011</v>
      </c>
      <c r="BA93">
        <v>0</v>
      </c>
      <c r="BB93">
        <v>0</v>
      </c>
      <c r="BC93">
        <v>2311</v>
      </c>
      <c r="BD93">
        <v>0.26381278538812791</v>
      </c>
      <c r="BE93">
        <v>6449</v>
      </c>
      <c r="BF93">
        <v>0.7361872146118722</v>
      </c>
      <c r="BG93">
        <v>2305.88</v>
      </c>
      <c r="BH93">
        <v>603.09</v>
      </c>
      <c r="BI93">
        <f>BG93/IF($C93=Plan1!$G$5,Plan1!$I$5,IF($C93=Plan1!$G$6,Plan1!$I$6,IF($C93=Plan1!$G$7,Plan1!$I$7,IF($C93=Plan1!$G$8,Plan1!$I$8,IF($C93=Plan1!$G$9,Plan1!$I$9,IF($C93=Plan1!$G$10,Plan1!$I$10,IF($C93=Plan1!$G$11,Plan1!$I$11,IF($C93=Plan1!$G$12,Plan1!$I$12,""))))))))</f>
        <v>100.25565217391305</v>
      </c>
      <c r="BJ93">
        <f>BH93/IF($C93=Plan1!$G$5,Plan1!$I$5,IF($C93=Plan1!$G$6,Plan1!$I$6,IF($C93=Plan1!$G$7,Plan1!$I$7,IF($C93=Plan1!$G$8,Plan1!$I$8,IF($C93=Plan1!$G$9,Plan1!$I$9,IF($C93=Plan1!$G$10,Plan1!$I$10,IF($C93=Plan1!$G$11,Plan1!$I$11,IF($C93=Plan1!$G$12,Plan1!$I$12,""))))))))</f>
        <v>26.221304347826088</v>
      </c>
      <c r="BK93">
        <f t="shared" si="2"/>
        <v>74.034347826086957</v>
      </c>
      <c r="BL93">
        <v>2522.27</v>
      </c>
      <c r="BM93">
        <v>31.767690070535949</v>
      </c>
      <c r="BN93">
        <v>364.55</v>
      </c>
      <c r="BO93">
        <v>2.38</v>
      </c>
      <c r="BP93">
        <v>38.92</v>
      </c>
      <c r="BQ93" t="s">
        <v>68</v>
      </c>
      <c r="BR93">
        <v>1500.1346758112741</v>
      </c>
      <c r="BS93">
        <v>207</v>
      </c>
      <c r="BT93">
        <v>255.19499999999999</v>
      </c>
      <c r="BU93">
        <v>386.36999999999989</v>
      </c>
      <c r="BV93">
        <v>2490.526300612049</v>
      </c>
      <c r="BW93">
        <v>2477.021327889066</v>
      </c>
      <c r="BX93">
        <v>13.504972722982981</v>
      </c>
      <c r="BY93">
        <v>-1844.4615356689801</v>
      </c>
      <c r="BZ93">
        <v>0</v>
      </c>
      <c r="CA93">
        <v>5.5049108682053429</v>
      </c>
      <c r="CB93">
        <v>1500.1346758112741</v>
      </c>
      <c r="CC93">
        <v>0</v>
      </c>
      <c r="CD93" t="s">
        <v>68</v>
      </c>
      <c r="CE93">
        <v>1390.2602839842889</v>
      </c>
      <c r="CF93">
        <v>207</v>
      </c>
      <c r="CG93">
        <v>255.19499999999999</v>
      </c>
      <c r="CH93">
        <v>386.36999999999989</v>
      </c>
      <c r="CI93">
        <v>2585.0453518933168</v>
      </c>
      <c r="CJ93">
        <v>2512.1234019441049</v>
      </c>
      <c r="CK93">
        <v>72.921949949211466</v>
      </c>
      <c r="CL93">
        <v>-2054.9810653916279</v>
      </c>
      <c r="CM93">
        <v>0</v>
      </c>
      <c r="CN93">
        <v>11.630997482600151</v>
      </c>
      <c r="CO93">
        <v>1390.2602839842889</v>
      </c>
      <c r="CP93">
        <v>0</v>
      </c>
    </row>
    <row r="94" spans="1:94" x14ac:dyDescent="0.3">
      <c r="A94" t="s">
        <v>145</v>
      </c>
      <c r="B94" t="s">
        <v>132</v>
      </c>
      <c r="C94" t="s">
        <v>60</v>
      </c>
      <c r="D94" t="s">
        <v>142</v>
      </c>
      <c r="E94" t="s">
        <v>136</v>
      </c>
      <c r="F94" t="s">
        <v>138</v>
      </c>
      <c r="G94" t="s">
        <v>138</v>
      </c>
      <c r="H94" t="s">
        <v>216</v>
      </c>
      <c r="I94" t="s">
        <v>447</v>
      </c>
      <c r="J94">
        <v>5110</v>
      </c>
      <c r="K94">
        <v>24</v>
      </c>
      <c r="L94">
        <v>25.04</v>
      </c>
      <c r="M94">
        <v>23.05</v>
      </c>
      <c r="N94">
        <v>22.31</v>
      </c>
      <c r="O94">
        <v>28.75</v>
      </c>
      <c r="P94">
        <v>28.75</v>
      </c>
      <c r="Q94">
        <v>22.17</v>
      </c>
      <c r="R94">
        <v>21.56</v>
      </c>
      <c r="S94">
        <v>26.38</v>
      </c>
      <c r="T94">
        <v>26.38</v>
      </c>
      <c r="U94">
        <v>22.61</v>
      </c>
      <c r="V94">
        <v>21.94</v>
      </c>
      <c r="W94">
        <v>4482</v>
      </c>
      <c r="X94">
        <v>0.87710371819960864</v>
      </c>
      <c r="Y94">
        <v>0</v>
      </c>
      <c r="Z94">
        <v>0</v>
      </c>
      <c r="AA94">
        <v>628</v>
      </c>
      <c r="AB94">
        <v>0.1228962818003914</v>
      </c>
      <c r="AC94">
        <v>8013</v>
      </c>
      <c r="AD94">
        <v>0.91472602739726028</v>
      </c>
      <c r="AE94">
        <v>0</v>
      </c>
      <c r="AF94">
        <v>0</v>
      </c>
      <c r="AG94">
        <v>747</v>
      </c>
      <c r="AH94">
        <v>8.5273972602739723E-2</v>
      </c>
      <c r="AI94">
        <v>7</v>
      </c>
      <c r="AJ94">
        <v>1.3698630136986299E-3</v>
      </c>
      <c r="AK94">
        <v>5</v>
      </c>
      <c r="AL94">
        <v>9.7847358121330719E-4</v>
      </c>
      <c r="AM94">
        <v>5098</v>
      </c>
      <c r="AN94">
        <v>0.99765166340508804</v>
      </c>
      <c r="AO94">
        <v>7</v>
      </c>
      <c r="AP94">
        <v>7.9908675799086762E-4</v>
      </c>
      <c r="AQ94">
        <v>257</v>
      </c>
      <c r="AR94">
        <v>2.9337899543378999E-2</v>
      </c>
      <c r="AS94">
        <v>8496</v>
      </c>
      <c r="AT94">
        <v>0.96986301369863015</v>
      </c>
      <c r="AU94">
        <v>0</v>
      </c>
      <c r="AV94">
        <v>0</v>
      </c>
      <c r="AW94">
        <v>675</v>
      </c>
      <c r="AX94">
        <v>0.1320939334637965</v>
      </c>
      <c r="AY94">
        <v>8085</v>
      </c>
      <c r="AZ94">
        <v>0.92294520547945202</v>
      </c>
      <c r="BA94">
        <v>0</v>
      </c>
      <c r="BB94">
        <v>0</v>
      </c>
      <c r="BC94">
        <v>1961</v>
      </c>
      <c r="BD94">
        <v>0.22385844748858449</v>
      </c>
      <c r="BE94">
        <v>6799</v>
      </c>
      <c r="BF94">
        <v>0.77614155251141548</v>
      </c>
      <c r="BG94">
        <v>1709.02</v>
      </c>
      <c r="BH94">
        <v>614.55999999999995</v>
      </c>
      <c r="BI94">
        <f>BG94/IF($C94=Plan1!$G$5,Plan1!$I$5,IF($C94=Plan1!$G$6,Plan1!$I$6,IF($C94=Plan1!$G$7,Plan1!$I$7,IF($C94=Plan1!$G$8,Plan1!$I$8,IF($C94=Plan1!$G$9,Plan1!$I$9,IF($C94=Plan1!$G$10,Plan1!$I$10,IF($C94=Plan1!$G$11,Plan1!$I$11,IF($C94=Plan1!$G$12,Plan1!$I$12,""))))))))</f>
        <v>74.305217391304353</v>
      </c>
      <c r="BJ94">
        <f>BH94/IF($C94=Plan1!$G$5,Plan1!$I$5,IF($C94=Plan1!$G$6,Plan1!$I$6,IF($C94=Plan1!$G$7,Plan1!$I$7,IF($C94=Plan1!$G$8,Plan1!$I$8,IF($C94=Plan1!$G$9,Plan1!$I$9,IF($C94=Plan1!$G$10,Plan1!$I$10,IF($C94=Plan1!$G$11,Plan1!$I$11,IF($C94=Plan1!$G$12,Plan1!$I$12,""))))))))</f>
        <v>26.72</v>
      </c>
      <c r="BK94">
        <f t="shared" si="2"/>
        <v>47.585217391304354</v>
      </c>
      <c r="BL94">
        <v>1422.32</v>
      </c>
      <c r="BM94">
        <v>41.87902514886656</v>
      </c>
      <c r="BN94">
        <v>444.7</v>
      </c>
      <c r="BO94">
        <v>21.31</v>
      </c>
      <c r="BP94">
        <v>48.16</v>
      </c>
      <c r="BQ94" t="s">
        <v>68</v>
      </c>
      <c r="BR94">
        <v>1467.5182740434209</v>
      </c>
      <c r="BS94">
        <v>207</v>
      </c>
      <c r="BT94">
        <v>255.19499999999999</v>
      </c>
      <c r="BU94">
        <v>386.36999999999989</v>
      </c>
      <c r="BV94">
        <v>1978.1965315656989</v>
      </c>
      <c r="BW94">
        <v>1419.037013735956</v>
      </c>
      <c r="BX94">
        <v>559.15951782974275</v>
      </c>
      <c r="BY94">
        <v>-1361.8888480757171</v>
      </c>
      <c r="BZ94">
        <v>0</v>
      </c>
      <c r="CA94">
        <v>2.6455905534387512</v>
      </c>
      <c r="CB94">
        <v>1467.5182740434209</v>
      </c>
      <c r="CC94">
        <v>0</v>
      </c>
      <c r="CD94" t="s">
        <v>68</v>
      </c>
      <c r="CE94">
        <v>1386.4887509845851</v>
      </c>
      <c r="CF94">
        <v>207</v>
      </c>
      <c r="CG94">
        <v>255.19499999999999</v>
      </c>
      <c r="CH94">
        <v>386.36999999999989</v>
      </c>
      <c r="CI94">
        <v>2059.1514735165879</v>
      </c>
      <c r="CJ94">
        <v>1438.8095917376991</v>
      </c>
      <c r="CK94">
        <v>620.34188177888927</v>
      </c>
      <c r="CL94">
        <v>-1529.182216662671</v>
      </c>
      <c r="CM94">
        <v>0</v>
      </c>
      <c r="CN94">
        <v>7.9544941306680812</v>
      </c>
      <c r="CO94">
        <v>1386.4887509845851</v>
      </c>
      <c r="CP94">
        <v>0</v>
      </c>
    </row>
    <row r="95" spans="1:94" x14ac:dyDescent="0.3">
      <c r="A95" t="s">
        <v>149</v>
      </c>
      <c r="B95" t="s">
        <v>132</v>
      </c>
      <c r="C95" t="s">
        <v>60</v>
      </c>
      <c r="D95" t="s">
        <v>142</v>
      </c>
      <c r="E95" t="s">
        <v>140</v>
      </c>
      <c r="F95" t="s">
        <v>138</v>
      </c>
      <c r="G95" t="s">
        <v>138</v>
      </c>
      <c r="H95" t="s">
        <v>216</v>
      </c>
      <c r="I95" t="s">
        <v>448</v>
      </c>
      <c r="J95">
        <v>5110</v>
      </c>
      <c r="K95">
        <v>24</v>
      </c>
      <c r="L95">
        <v>25.09</v>
      </c>
      <c r="M95">
        <v>23.06</v>
      </c>
      <c r="N95">
        <v>22.34</v>
      </c>
      <c r="O95">
        <v>28.78</v>
      </c>
      <c r="P95">
        <v>28.78</v>
      </c>
      <c r="Q95">
        <v>22.29</v>
      </c>
      <c r="R95">
        <v>21.66</v>
      </c>
      <c r="S95">
        <v>26.39</v>
      </c>
      <c r="T95">
        <v>26.39</v>
      </c>
      <c r="U95">
        <v>22.68</v>
      </c>
      <c r="V95">
        <v>22</v>
      </c>
      <c r="W95">
        <v>4507</v>
      </c>
      <c r="X95">
        <v>0.88199608610567515</v>
      </c>
      <c r="Y95">
        <v>0</v>
      </c>
      <c r="Z95">
        <v>0</v>
      </c>
      <c r="AA95">
        <v>603</v>
      </c>
      <c r="AB95">
        <v>0.11800391389432489</v>
      </c>
      <c r="AC95">
        <v>8043</v>
      </c>
      <c r="AD95">
        <v>0.91815068493150687</v>
      </c>
      <c r="AE95">
        <v>0</v>
      </c>
      <c r="AF95">
        <v>0</v>
      </c>
      <c r="AG95">
        <v>717</v>
      </c>
      <c r="AH95">
        <v>8.1849315068493148E-2</v>
      </c>
      <c r="AI95">
        <v>8</v>
      </c>
      <c r="AJ95">
        <v>1.5655577299412921E-3</v>
      </c>
      <c r="AK95">
        <v>5</v>
      </c>
      <c r="AL95">
        <v>9.7847358121330719E-4</v>
      </c>
      <c r="AM95">
        <v>5097</v>
      </c>
      <c r="AN95">
        <v>0.99745596868884545</v>
      </c>
      <c r="AO95">
        <v>8</v>
      </c>
      <c r="AP95">
        <v>9.1324200913242006E-4</v>
      </c>
      <c r="AQ95">
        <v>245</v>
      </c>
      <c r="AR95">
        <v>2.796803652968036E-2</v>
      </c>
      <c r="AS95">
        <v>8507</v>
      </c>
      <c r="AT95">
        <v>0.97111872146118716</v>
      </c>
      <c r="AU95">
        <v>0</v>
      </c>
      <c r="AV95">
        <v>0</v>
      </c>
      <c r="AW95">
        <v>652</v>
      </c>
      <c r="AX95">
        <v>0.12759295499021531</v>
      </c>
      <c r="AY95">
        <v>8108</v>
      </c>
      <c r="AZ95">
        <v>0.92557077625570772</v>
      </c>
      <c r="BA95">
        <v>0</v>
      </c>
      <c r="BB95">
        <v>0</v>
      </c>
      <c r="BC95">
        <v>1910</v>
      </c>
      <c r="BD95">
        <v>0.2180365296803653</v>
      </c>
      <c r="BE95">
        <v>6850</v>
      </c>
      <c r="BF95">
        <v>0.78196347031963476</v>
      </c>
      <c r="BG95">
        <v>2260.59</v>
      </c>
      <c r="BH95">
        <v>616.57000000000005</v>
      </c>
      <c r="BI95">
        <f>BG95/IF($C95=Plan1!$G$5,Plan1!$I$5,IF($C95=Plan1!$G$6,Plan1!$I$6,IF($C95=Plan1!$G$7,Plan1!$I$7,IF($C95=Plan1!$G$8,Plan1!$I$8,IF($C95=Plan1!$G$9,Plan1!$I$9,IF($C95=Plan1!$G$10,Plan1!$I$10,IF($C95=Plan1!$G$11,Plan1!$I$11,IF($C95=Plan1!$G$12,Plan1!$I$12,""))))))))</f>
        <v>98.286521739130436</v>
      </c>
      <c r="BJ95">
        <f>BH95/IF($C95=Plan1!$G$5,Plan1!$I$5,IF($C95=Plan1!$G$6,Plan1!$I$6,IF($C95=Plan1!$G$7,Plan1!$I$7,IF($C95=Plan1!$G$8,Plan1!$I$8,IF($C95=Plan1!$G$9,Plan1!$I$9,IF($C95=Plan1!$G$10,Plan1!$I$10,IF($C95=Plan1!$G$11,Plan1!$I$11,IF($C95=Plan1!$G$12,Plan1!$I$12,""))))))))</f>
        <v>26.807391304347828</v>
      </c>
      <c r="BK95">
        <f t="shared" si="2"/>
        <v>71.479130434782604</v>
      </c>
      <c r="BL95">
        <v>2522.27</v>
      </c>
      <c r="BM95">
        <v>31.824041510776141</v>
      </c>
      <c r="BN95">
        <v>458.91</v>
      </c>
      <c r="BO95">
        <v>20.57</v>
      </c>
      <c r="BP95">
        <v>49.66</v>
      </c>
      <c r="BQ95" t="s">
        <v>68</v>
      </c>
      <c r="BR95">
        <v>1483.654882820673</v>
      </c>
      <c r="BS95">
        <v>207</v>
      </c>
      <c r="BT95">
        <v>255.19499999999999</v>
      </c>
      <c r="BU95">
        <v>386.36999999999989</v>
      </c>
      <c r="BV95">
        <v>2490.6263430331151</v>
      </c>
      <c r="BW95">
        <v>2477.021327889066</v>
      </c>
      <c r="BX95">
        <v>13.60501514404859</v>
      </c>
      <c r="BY95">
        <v>-1861.407878214402</v>
      </c>
      <c r="BZ95">
        <v>0</v>
      </c>
      <c r="CA95">
        <v>5.8714180019610467</v>
      </c>
      <c r="CB95">
        <v>1483.654882820673</v>
      </c>
      <c r="CC95">
        <v>0</v>
      </c>
      <c r="CD95" t="s">
        <v>68</v>
      </c>
      <c r="CE95">
        <v>1393.1207340530659</v>
      </c>
      <c r="CF95">
        <v>207</v>
      </c>
      <c r="CG95">
        <v>255.19499999999999</v>
      </c>
      <c r="CH95">
        <v>386.36999999999989</v>
      </c>
      <c r="CI95">
        <v>2584.6488799854119</v>
      </c>
      <c r="CJ95">
        <v>2512.1234019441049</v>
      </c>
      <c r="CK95">
        <v>72.525478041306542</v>
      </c>
      <c r="CL95">
        <v>-2051.2151853657069</v>
      </c>
      <c r="CM95">
        <v>0</v>
      </c>
      <c r="CN95">
        <v>11.12203943336112</v>
      </c>
      <c r="CO95">
        <v>1393.1207340530659</v>
      </c>
      <c r="CP95">
        <v>0</v>
      </c>
    </row>
    <row r="96" spans="1:94" x14ac:dyDescent="0.3">
      <c r="A96" t="s">
        <v>47</v>
      </c>
      <c r="B96" t="s">
        <v>132</v>
      </c>
      <c r="C96" t="s">
        <v>60</v>
      </c>
      <c r="D96" t="s">
        <v>171</v>
      </c>
      <c r="E96" t="s">
        <v>136</v>
      </c>
      <c r="F96" t="s">
        <v>138</v>
      </c>
      <c r="G96" t="s">
        <v>138</v>
      </c>
      <c r="H96" t="s">
        <v>216</v>
      </c>
      <c r="I96" t="s">
        <v>337</v>
      </c>
      <c r="J96">
        <v>2920</v>
      </c>
      <c r="K96">
        <v>30.63</v>
      </c>
      <c r="L96">
        <v>30.63</v>
      </c>
      <c r="M96">
        <v>21.94</v>
      </c>
      <c r="N96">
        <v>20.93</v>
      </c>
      <c r="O96">
        <v>30.24</v>
      </c>
      <c r="P96">
        <v>30.24</v>
      </c>
      <c r="Q96">
        <v>22.48</v>
      </c>
      <c r="R96">
        <v>21.09</v>
      </c>
      <c r="S96">
        <v>30.43</v>
      </c>
      <c r="T96">
        <v>30.43</v>
      </c>
      <c r="U96">
        <v>22.21</v>
      </c>
      <c r="V96">
        <v>21.01</v>
      </c>
      <c r="W96">
        <v>2017</v>
      </c>
      <c r="X96">
        <v>0.6907534246575342</v>
      </c>
      <c r="Y96">
        <v>0</v>
      </c>
      <c r="Z96">
        <v>0</v>
      </c>
      <c r="AA96">
        <v>903</v>
      </c>
      <c r="AB96">
        <v>0.30924657534246569</v>
      </c>
      <c r="AC96">
        <v>6259</v>
      </c>
      <c r="AD96">
        <v>0.71449771689497721</v>
      </c>
      <c r="AE96">
        <v>13</v>
      </c>
      <c r="AF96">
        <v>1.4840182648401829E-3</v>
      </c>
      <c r="AG96">
        <v>2488</v>
      </c>
      <c r="AH96">
        <v>0.28401826484018272</v>
      </c>
      <c r="AI96">
        <v>150</v>
      </c>
      <c r="AJ96">
        <v>5.1369863013698627E-2</v>
      </c>
      <c r="AK96">
        <v>99</v>
      </c>
      <c r="AL96">
        <v>3.3904109589041102E-2</v>
      </c>
      <c r="AM96">
        <v>2671</v>
      </c>
      <c r="AN96">
        <v>0.91472602739726028</v>
      </c>
      <c r="AO96">
        <v>158</v>
      </c>
      <c r="AP96">
        <v>1.8036529680365301E-2</v>
      </c>
      <c r="AQ96">
        <v>895</v>
      </c>
      <c r="AR96">
        <v>0.1021689497716895</v>
      </c>
      <c r="AS96">
        <v>7707</v>
      </c>
      <c r="AT96">
        <v>0.87979452054794516</v>
      </c>
      <c r="AU96">
        <v>17</v>
      </c>
      <c r="AV96">
        <v>5.8219178082191776E-3</v>
      </c>
      <c r="AW96">
        <v>817</v>
      </c>
      <c r="AX96">
        <v>0.27979452054794518</v>
      </c>
      <c r="AY96">
        <v>7926</v>
      </c>
      <c r="AZ96">
        <v>0.90479452054794518</v>
      </c>
      <c r="BA96">
        <v>17</v>
      </c>
      <c r="BB96">
        <v>1.9406392694063931E-3</v>
      </c>
      <c r="BC96">
        <v>3946</v>
      </c>
      <c r="BD96">
        <v>0.45045662100456618</v>
      </c>
      <c r="BE96">
        <v>4797</v>
      </c>
      <c r="BF96">
        <v>0.54760273972602735</v>
      </c>
      <c r="BG96">
        <v>1781.49</v>
      </c>
      <c r="BH96">
        <v>492.87</v>
      </c>
      <c r="BI96">
        <f>BG96/IF($C96=Plan1!$G$5,Plan1!$I$5,IF($C96=Plan1!$G$6,Plan1!$I$6,IF($C96=Plan1!$G$7,Plan1!$I$7,IF($C96=Plan1!$G$8,Plan1!$I$8,IF($C96=Plan1!$G$9,Plan1!$I$9,IF($C96=Plan1!$G$10,Plan1!$I$10,IF($C96=Plan1!$G$11,Plan1!$I$11,IF($C96=Plan1!$G$12,Plan1!$I$12,""))))))))</f>
        <v>77.456086956521744</v>
      </c>
      <c r="BJ96">
        <f>BH96/IF($C96=Plan1!$G$5,Plan1!$I$5,IF($C96=Plan1!$G$6,Plan1!$I$6,IF($C96=Plan1!$G$7,Plan1!$I$7,IF($C96=Plan1!$G$8,Plan1!$I$8,IF($C96=Plan1!$G$9,Plan1!$I$9,IF($C96=Plan1!$G$10,Plan1!$I$10,IF($C96=Plan1!$G$11,Plan1!$I$11,IF($C96=Plan1!$G$12,Plan1!$I$12,""))))))))</f>
        <v>21.429130434782611</v>
      </c>
      <c r="BK96">
        <f t="shared" si="2"/>
        <v>56.026956521739137</v>
      </c>
      <c r="BL96">
        <v>1422.32</v>
      </c>
      <c r="BM96">
        <v>41.886693152399943</v>
      </c>
      <c r="BN96">
        <v>0</v>
      </c>
      <c r="BO96">
        <v>0</v>
      </c>
      <c r="BP96">
        <v>0</v>
      </c>
    </row>
    <row r="97" spans="1:94" x14ac:dyDescent="0.3">
      <c r="A97" t="s">
        <v>51</v>
      </c>
      <c r="B97" t="s">
        <v>132</v>
      </c>
      <c r="C97" t="s">
        <v>60</v>
      </c>
      <c r="D97" t="s">
        <v>171</v>
      </c>
      <c r="E97" t="s">
        <v>140</v>
      </c>
      <c r="F97" t="s">
        <v>138</v>
      </c>
      <c r="G97" t="s">
        <v>138</v>
      </c>
      <c r="H97" t="s">
        <v>216</v>
      </c>
      <c r="I97" t="s">
        <v>336</v>
      </c>
      <c r="J97">
        <v>2920</v>
      </c>
      <c r="K97">
        <v>29.82</v>
      </c>
      <c r="L97">
        <v>29.82</v>
      </c>
      <c r="M97">
        <v>21.89</v>
      </c>
      <c r="N97">
        <v>20.93</v>
      </c>
      <c r="O97">
        <v>29.91</v>
      </c>
      <c r="P97">
        <v>29.91</v>
      </c>
      <c r="Q97">
        <v>22.64</v>
      </c>
      <c r="R97">
        <v>21.17</v>
      </c>
      <c r="S97">
        <v>29.87</v>
      </c>
      <c r="T97">
        <v>29.87</v>
      </c>
      <c r="U97">
        <v>22.27</v>
      </c>
      <c r="V97">
        <v>21.05</v>
      </c>
      <c r="W97">
        <v>2034</v>
      </c>
      <c r="X97">
        <v>0.69657534246575348</v>
      </c>
      <c r="Y97">
        <v>0</v>
      </c>
      <c r="Z97">
        <v>0</v>
      </c>
      <c r="AA97">
        <v>886</v>
      </c>
      <c r="AB97">
        <v>0.30342465753424658</v>
      </c>
      <c r="AC97">
        <v>6291</v>
      </c>
      <c r="AD97">
        <v>0.7181506849315068</v>
      </c>
      <c r="AE97">
        <v>12</v>
      </c>
      <c r="AF97">
        <v>1.3698630136986299E-3</v>
      </c>
      <c r="AG97">
        <v>2457</v>
      </c>
      <c r="AH97">
        <v>0.28047945205479452</v>
      </c>
      <c r="AI97">
        <v>157</v>
      </c>
      <c r="AJ97">
        <v>5.3767123287671227E-2</v>
      </c>
      <c r="AK97">
        <v>88</v>
      </c>
      <c r="AL97">
        <v>3.0136986301369861E-2</v>
      </c>
      <c r="AM97">
        <v>2675</v>
      </c>
      <c r="AN97">
        <v>0.91609589041095896</v>
      </c>
      <c r="AO97">
        <v>164</v>
      </c>
      <c r="AP97">
        <v>1.872146118721461E-2</v>
      </c>
      <c r="AQ97">
        <v>883</v>
      </c>
      <c r="AR97">
        <v>0.1007990867579909</v>
      </c>
      <c r="AS97">
        <v>7713</v>
      </c>
      <c r="AT97">
        <v>0.8804794520547945</v>
      </c>
      <c r="AU97">
        <v>13</v>
      </c>
      <c r="AV97">
        <v>4.4520547945205479E-3</v>
      </c>
      <c r="AW97">
        <v>778</v>
      </c>
      <c r="AX97">
        <v>0.26643835616438349</v>
      </c>
      <c r="AY97">
        <v>7969</v>
      </c>
      <c r="AZ97">
        <v>0.90970319634703201</v>
      </c>
      <c r="BA97">
        <v>13</v>
      </c>
      <c r="BB97">
        <v>1.4840182648401829E-3</v>
      </c>
      <c r="BC97">
        <v>3884</v>
      </c>
      <c r="BD97">
        <v>0.44337899543378989</v>
      </c>
      <c r="BE97">
        <v>4863</v>
      </c>
      <c r="BF97">
        <v>0.55513698630136987</v>
      </c>
      <c r="BG97">
        <v>2338.73</v>
      </c>
      <c r="BH97">
        <v>499.48</v>
      </c>
      <c r="BI97">
        <f>BG97/IF($C97=Plan1!$G$5,Plan1!$I$5,IF($C97=Plan1!$G$6,Plan1!$I$6,IF($C97=Plan1!$G$7,Plan1!$I$7,IF($C97=Plan1!$G$8,Plan1!$I$8,IF($C97=Plan1!$G$9,Plan1!$I$9,IF($C97=Plan1!$G$10,Plan1!$I$10,IF($C97=Plan1!$G$11,Plan1!$I$11,IF($C97=Plan1!$G$12,Plan1!$I$12,""))))))))</f>
        <v>101.68391304347826</v>
      </c>
      <c r="BJ97">
        <f>BH97/IF($C97=Plan1!$G$5,Plan1!$I$5,IF($C97=Plan1!$G$6,Plan1!$I$6,IF($C97=Plan1!$G$7,Plan1!$I$7,IF($C97=Plan1!$G$8,Plan1!$I$8,IF($C97=Plan1!$G$9,Plan1!$I$9,IF($C97=Plan1!$G$10,Plan1!$I$10,IF($C97=Plan1!$G$11,Plan1!$I$11,IF($C97=Plan1!$G$12,Plan1!$I$12,""))))))))</f>
        <v>21.716521739130435</v>
      </c>
      <c r="BK97">
        <f t="shared" si="2"/>
        <v>79.967391304347814</v>
      </c>
      <c r="BL97">
        <v>2522.27</v>
      </c>
      <c r="BM97">
        <v>32.728079247374282</v>
      </c>
      <c r="BN97">
        <v>0</v>
      </c>
      <c r="BO97">
        <v>0</v>
      </c>
      <c r="BP97">
        <v>0</v>
      </c>
    </row>
    <row r="98" spans="1:94" x14ac:dyDescent="0.3">
      <c r="A98" t="s">
        <v>30</v>
      </c>
      <c r="B98" t="s">
        <v>132</v>
      </c>
      <c r="C98" t="s">
        <v>60</v>
      </c>
      <c r="D98" t="s">
        <v>133</v>
      </c>
      <c r="E98" t="s">
        <v>136</v>
      </c>
      <c r="F98" t="s">
        <v>139</v>
      </c>
      <c r="G98" t="s">
        <v>139</v>
      </c>
      <c r="H98" t="s">
        <v>216</v>
      </c>
      <c r="I98" t="s">
        <v>348</v>
      </c>
      <c r="J98">
        <v>2920</v>
      </c>
      <c r="K98">
        <v>24.02</v>
      </c>
      <c r="L98">
        <v>24.96</v>
      </c>
      <c r="M98">
        <v>23.5</v>
      </c>
      <c r="N98">
        <v>21.9</v>
      </c>
      <c r="O98">
        <v>28.14</v>
      </c>
      <c r="P98">
        <v>28.14</v>
      </c>
      <c r="Q98">
        <v>22.6</v>
      </c>
      <c r="R98">
        <v>21.29</v>
      </c>
      <c r="S98">
        <v>26.07</v>
      </c>
      <c r="T98">
        <v>26.07</v>
      </c>
      <c r="U98">
        <v>23.05</v>
      </c>
      <c r="V98">
        <v>21.6</v>
      </c>
      <c r="W98">
        <v>2775</v>
      </c>
      <c r="X98">
        <v>0.95034246575342463</v>
      </c>
      <c r="Y98">
        <v>0</v>
      </c>
      <c r="Z98">
        <v>0</v>
      </c>
      <c r="AA98">
        <v>145</v>
      </c>
      <c r="AB98">
        <v>4.965753424657534E-2</v>
      </c>
      <c r="AC98">
        <v>7574</v>
      </c>
      <c r="AD98">
        <v>0.86461187214611868</v>
      </c>
      <c r="AE98">
        <v>0</v>
      </c>
      <c r="AF98">
        <v>0</v>
      </c>
      <c r="AG98">
        <v>1186</v>
      </c>
      <c r="AH98">
        <v>0.1353881278538813</v>
      </c>
      <c r="AI98">
        <v>1</v>
      </c>
      <c r="AJ98">
        <v>3.4246575342465748E-4</v>
      </c>
      <c r="AK98">
        <v>0</v>
      </c>
      <c r="AL98">
        <v>0</v>
      </c>
      <c r="AM98">
        <v>2919</v>
      </c>
      <c r="AN98">
        <v>0.99965753424657533</v>
      </c>
      <c r="AO98">
        <v>1</v>
      </c>
      <c r="AP98">
        <v>1.1415525114155249E-4</v>
      </c>
      <c r="AQ98">
        <v>470</v>
      </c>
      <c r="AR98">
        <v>5.3652968036529677E-2</v>
      </c>
      <c r="AS98">
        <v>8289</v>
      </c>
      <c r="AT98">
        <v>0.94623287671232881</v>
      </c>
      <c r="AU98">
        <v>0</v>
      </c>
      <c r="AV98">
        <v>0</v>
      </c>
      <c r="AW98">
        <v>133</v>
      </c>
      <c r="AX98">
        <v>4.5547945205479452E-2</v>
      </c>
      <c r="AY98">
        <v>8627</v>
      </c>
      <c r="AZ98">
        <v>0.98481735159817352</v>
      </c>
      <c r="BA98">
        <v>0</v>
      </c>
      <c r="BB98">
        <v>0</v>
      </c>
      <c r="BC98">
        <v>2391</v>
      </c>
      <c r="BD98">
        <v>0.27294520547945211</v>
      </c>
      <c r="BE98">
        <v>6369</v>
      </c>
      <c r="BF98">
        <v>0.727054794520548</v>
      </c>
      <c r="BG98">
        <v>1418.73</v>
      </c>
      <c r="BH98">
        <v>580.76</v>
      </c>
      <c r="BI98">
        <f>BG98/IF($C98=Plan1!$G$5,Plan1!$I$5,IF($C98=Plan1!$G$6,Plan1!$I$6,IF($C98=Plan1!$G$7,Plan1!$I$7,IF($C98=Plan1!$G$8,Plan1!$I$8,IF($C98=Plan1!$G$9,Plan1!$I$9,IF($C98=Plan1!$G$10,Plan1!$I$10,IF($C98=Plan1!$G$11,Plan1!$I$11,IF($C98=Plan1!$G$12,Plan1!$I$12,""))))))))</f>
        <v>61.683913043478263</v>
      </c>
      <c r="BJ98">
        <f>BH98/IF($C98=Plan1!$G$5,Plan1!$I$5,IF($C98=Plan1!$G$6,Plan1!$I$6,IF($C98=Plan1!$G$7,Plan1!$I$7,IF($C98=Plan1!$G$8,Plan1!$I$8,IF($C98=Plan1!$G$9,Plan1!$I$9,IF($C98=Plan1!$G$10,Plan1!$I$10,IF($C98=Plan1!$G$11,Plan1!$I$11,IF($C98=Plan1!$G$12,Plan1!$I$12,""))))))))</f>
        <v>25.250434782608696</v>
      </c>
      <c r="BK98">
        <f t="shared" si="2"/>
        <v>36.433478260869563</v>
      </c>
      <c r="BL98">
        <v>1132.44</v>
      </c>
      <c r="BM98">
        <v>39.193495528884071</v>
      </c>
      <c r="BN98">
        <v>325.73</v>
      </c>
      <c r="BO98">
        <v>3</v>
      </c>
      <c r="BP98">
        <v>34.619999999999997</v>
      </c>
      <c r="BQ98" t="s">
        <v>68</v>
      </c>
      <c r="BR98">
        <v>1333.35222816639</v>
      </c>
      <c r="BS98">
        <v>207</v>
      </c>
      <c r="BT98">
        <v>255.19499999999999</v>
      </c>
      <c r="BU98">
        <v>386.36999999999989</v>
      </c>
      <c r="BV98">
        <v>1748.3428489115911</v>
      </c>
      <c r="BW98">
        <v>1234.5435379156149</v>
      </c>
      <c r="BX98">
        <v>513.79931099597661</v>
      </c>
      <c r="BY98">
        <v>-1271.959374405149</v>
      </c>
      <c r="BZ98">
        <v>0</v>
      </c>
      <c r="CA98">
        <v>8.4037536599482792</v>
      </c>
      <c r="CB98">
        <v>1333.35222816639</v>
      </c>
      <c r="CC98">
        <v>0</v>
      </c>
      <c r="CD98" t="s">
        <v>68</v>
      </c>
      <c r="CE98">
        <v>1255.124601759172</v>
      </c>
      <c r="CF98">
        <v>207</v>
      </c>
      <c r="CG98">
        <v>255.19499999999999</v>
      </c>
      <c r="CH98">
        <v>386.36999999999989</v>
      </c>
      <c r="CI98">
        <v>1822.6129560959751</v>
      </c>
      <c r="CJ98">
        <v>1248.5778457495289</v>
      </c>
      <c r="CK98">
        <v>574.03511034644612</v>
      </c>
      <c r="CL98">
        <v>-1431.2094173585181</v>
      </c>
      <c r="CM98">
        <v>0</v>
      </c>
      <c r="CN98">
        <v>15.156063021714999</v>
      </c>
      <c r="CO98">
        <v>1255.124601759172</v>
      </c>
      <c r="CP98">
        <v>0</v>
      </c>
    </row>
    <row r="99" spans="1:94" x14ac:dyDescent="0.3">
      <c r="A99" t="s">
        <v>34</v>
      </c>
      <c r="B99" t="s">
        <v>132</v>
      </c>
      <c r="C99" t="s">
        <v>60</v>
      </c>
      <c r="D99" t="s">
        <v>133</v>
      </c>
      <c r="E99" t="s">
        <v>140</v>
      </c>
      <c r="F99" t="s">
        <v>139</v>
      </c>
      <c r="G99" t="s">
        <v>139</v>
      </c>
      <c r="H99" t="s">
        <v>216</v>
      </c>
      <c r="I99" t="s">
        <v>347</v>
      </c>
      <c r="J99">
        <v>2920</v>
      </c>
      <c r="K99">
        <v>24.01</v>
      </c>
      <c r="L99">
        <v>25.03</v>
      </c>
      <c r="M99">
        <v>23.52</v>
      </c>
      <c r="N99">
        <v>21.92</v>
      </c>
      <c r="O99">
        <v>28.1</v>
      </c>
      <c r="P99">
        <v>28.1</v>
      </c>
      <c r="Q99">
        <v>22.74</v>
      </c>
      <c r="R99">
        <v>21.37</v>
      </c>
      <c r="S99">
        <v>26.05</v>
      </c>
      <c r="T99">
        <v>26.05</v>
      </c>
      <c r="U99">
        <v>23.13</v>
      </c>
      <c r="V99">
        <v>21.65</v>
      </c>
      <c r="W99">
        <v>2789</v>
      </c>
      <c r="X99">
        <v>0.95513698630136989</v>
      </c>
      <c r="Y99">
        <v>0</v>
      </c>
      <c r="Z99">
        <v>0</v>
      </c>
      <c r="AA99">
        <v>131</v>
      </c>
      <c r="AB99">
        <v>4.486301369863014E-2</v>
      </c>
      <c r="AC99">
        <v>7592</v>
      </c>
      <c r="AD99">
        <v>0.8666666666666667</v>
      </c>
      <c r="AE99">
        <v>0</v>
      </c>
      <c r="AF99">
        <v>0</v>
      </c>
      <c r="AG99">
        <v>1168</v>
      </c>
      <c r="AH99">
        <v>0.1333333333333333</v>
      </c>
      <c r="AI99">
        <v>1</v>
      </c>
      <c r="AJ99">
        <v>3.4246575342465748E-4</v>
      </c>
      <c r="AK99">
        <v>0</v>
      </c>
      <c r="AL99">
        <v>0</v>
      </c>
      <c r="AM99">
        <v>2919</v>
      </c>
      <c r="AN99">
        <v>0.99965753424657533</v>
      </c>
      <c r="AO99">
        <v>1</v>
      </c>
      <c r="AP99">
        <v>1.1415525114155249E-4</v>
      </c>
      <c r="AQ99">
        <v>465</v>
      </c>
      <c r="AR99">
        <v>5.3082191780821908E-2</v>
      </c>
      <c r="AS99">
        <v>8294</v>
      </c>
      <c r="AT99">
        <v>0.94680365296803648</v>
      </c>
      <c r="AU99">
        <v>0</v>
      </c>
      <c r="AV99">
        <v>0</v>
      </c>
      <c r="AW99">
        <v>116</v>
      </c>
      <c r="AX99">
        <v>3.9726027397260277E-2</v>
      </c>
      <c r="AY99">
        <v>8644</v>
      </c>
      <c r="AZ99">
        <v>0.98675799086757987</v>
      </c>
      <c r="BA99">
        <v>0</v>
      </c>
      <c r="BB99">
        <v>0</v>
      </c>
      <c r="BC99">
        <v>2338</v>
      </c>
      <c r="BD99">
        <v>0.26689497716894978</v>
      </c>
      <c r="BE99">
        <v>6422</v>
      </c>
      <c r="BF99">
        <v>0.73310502283105028</v>
      </c>
      <c r="BG99">
        <v>1846.76</v>
      </c>
      <c r="BH99">
        <v>582.41</v>
      </c>
      <c r="BI99">
        <f>BG99/IF($C99=Plan1!$G$5,Plan1!$I$5,IF($C99=Plan1!$G$6,Plan1!$I$6,IF($C99=Plan1!$G$7,Plan1!$I$7,IF($C99=Plan1!$G$8,Plan1!$I$8,IF($C99=Plan1!$G$9,Plan1!$I$9,IF($C99=Plan1!$G$10,Plan1!$I$10,IF($C99=Plan1!$G$11,Plan1!$I$11,IF($C99=Plan1!$G$12,Plan1!$I$12,""))))))))</f>
        <v>80.293913043478256</v>
      </c>
      <c r="BJ99">
        <f>BH99/IF($C99=Plan1!$G$5,Plan1!$I$5,IF($C99=Plan1!$G$6,Plan1!$I$6,IF($C99=Plan1!$G$7,Plan1!$I$7,IF($C99=Plan1!$G$8,Plan1!$I$8,IF($C99=Plan1!$G$9,Plan1!$I$9,IF($C99=Plan1!$G$10,Plan1!$I$10,IF($C99=Plan1!$G$11,Plan1!$I$11,IF($C99=Plan1!$G$12,Plan1!$I$12,""))))))))</f>
        <v>25.322173913043478</v>
      </c>
      <c r="BK99">
        <f t="shared" si="2"/>
        <v>54.971739130434777</v>
      </c>
      <c r="BL99">
        <v>2007.37</v>
      </c>
      <c r="BM99">
        <v>31.229272127492241</v>
      </c>
      <c r="BN99">
        <v>335.08</v>
      </c>
      <c r="BO99">
        <v>2.59</v>
      </c>
      <c r="BP99">
        <v>35.630000000000003</v>
      </c>
      <c r="BQ99" t="s">
        <v>68</v>
      </c>
      <c r="BR99">
        <v>1323.8022757142819</v>
      </c>
      <c r="BS99">
        <v>207</v>
      </c>
      <c r="BT99">
        <v>255.19499999999999</v>
      </c>
      <c r="BU99">
        <v>386.36999999999989</v>
      </c>
      <c r="BV99">
        <v>2193.1541741073079</v>
      </c>
      <c r="BW99">
        <v>2155.1171967131072</v>
      </c>
      <c r="BX99">
        <v>38.036977394201131</v>
      </c>
      <c r="BY99">
        <v>-1729.1957053001479</v>
      </c>
      <c r="BZ99">
        <v>0</v>
      </c>
      <c r="CA99">
        <v>11.27880690712232</v>
      </c>
      <c r="CB99">
        <v>1323.8022757142819</v>
      </c>
      <c r="CC99">
        <v>0</v>
      </c>
      <c r="CD99" t="s">
        <v>55</v>
      </c>
      <c r="CE99">
        <v>1250.6115070286039</v>
      </c>
      <c r="CF99">
        <v>414</v>
      </c>
      <c r="CG99">
        <v>255.19499999999999</v>
      </c>
      <c r="CH99">
        <v>386.36999999999989</v>
      </c>
      <c r="CI99">
        <v>400.64331164808613</v>
      </c>
      <c r="CJ99">
        <v>332.4129986895382</v>
      </c>
      <c r="CK99">
        <v>68.23031295854787</v>
      </c>
      <c r="CL99">
        <v>-132.6778452287067</v>
      </c>
      <c r="CM99">
        <v>0</v>
      </c>
      <c r="CN99">
        <v>-72.918959390775626</v>
      </c>
      <c r="CO99">
        <v>1250.6115070286039</v>
      </c>
      <c r="CP99">
        <v>0</v>
      </c>
    </row>
    <row r="100" spans="1:94" x14ac:dyDescent="0.3">
      <c r="A100" t="s">
        <v>146</v>
      </c>
      <c r="B100" t="s">
        <v>132</v>
      </c>
      <c r="C100" t="s">
        <v>60</v>
      </c>
      <c r="D100" t="s">
        <v>142</v>
      </c>
      <c r="E100" t="s">
        <v>136</v>
      </c>
      <c r="F100" t="s">
        <v>139</v>
      </c>
      <c r="G100" t="s">
        <v>139</v>
      </c>
      <c r="H100" t="s">
        <v>216</v>
      </c>
      <c r="I100" t="s">
        <v>449</v>
      </c>
      <c r="J100">
        <v>5110</v>
      </c>
      <c r="K100">
        <v>24</v>
      </c>
      <c r="L100">
        <v>24.97</v>
      </c>
      <c r="M100">
        <v>23.02</v>
      </c>
      <c r="N100">
        <v>22.29</v>
      </c>
      <c r="O100">
        <v>28.16</v>
      </c>
      <c r="P100">
        <v>28.16</v>
      </c>
      <c r="Q100">
        <v>22.03</v>
      </c>
      <c r="R100">
        <v>21.48</v>
      </c>
      <c r="S100">
        <v>26.08</v>
      </c>
      <c r="T100">
        <v>26.08</v>
      </c>
      <c r="U100">
        <v>22.52</v>
      </c>
      <c r="V100">
        <v>21.88</v>
      </c>
      <c r="W100">
        <v>4466</v>
      </c>
      <c r="X100">
        <v>0.87397260273972599</v>
      </c>
      <c r="Y100">
        <v>0</v>
      </c>
      <c r="Z100">
        <v>0</v>
      </c>
      <c r="AA100">
        <v>644</v>
      </c>
      <c r="AB100">
        <v>0.12602739726027401</v>
      </c>
      <c r="AC100">
        <v>7997</v>
      </c>
      <c r="AD100">
        <v>0.91289954337899548</v>
      </c>
      <c r="AE100">
        <v>0</v>
      </c>
      <c r="AF100">
        <v>0</v>
      </c>
      <c r="AG100">
        <v>763</v>
      </c>
      <c r="AH100">
        <v>8.710045662100456E-2</v>
      </c>
      <c r="AI100">
        <v>1</v>
      </c>
      <c r="AJ100">
        <v>1.9569471624266151E-4</v>
      </c>
      <c r="AK100">
        <v>5</v>
      </c>
      <c r="AL100">
        <v>9.7847358121330719E-4</v>
      </c>
      <c r="AM100">
        <v>5104</v>
      </c>
      <c r="AN100">
        <v>0.99882583170254402</v>
      </c>
      <c r="AO100">
        <v>1</v>
      </c>
      <c r="AP100">
        <v>1.1415525114155249E-4</v>
      </c>
      <c r="AQ100">
        <v>253</v>
      </c>
      <c r="AR100">
        <v>2.8881278538812789E-2</v>
      </c>
      <c r="AS100">
        <v>8506</v>
      </c>
      <c r="AT100">
        <v>0.97100456621004572</v>
      </c>
      <c r="AU100">
        <v>0</v>
      </c>
      <c r="AV100">
        <v>0</v>
      </c>
      <c r="AW100">
        <v>698</v>
      </c>
      <c r="AX100">
        <v>0.13659491193737769</v>
      </c>
      <c r="AY100">
        <v>8062</v>
      </c>
      <c r="AZ100">
        <v>0.92031963470319633</v>
      </c>
      <c r="BA100">
        <v>0</v>
      </c>
      <c r="BB100">
        <v>0</v>
      </c>
      <c r="BC100">
        <v>1986</v>
      </c>
      <c r="BD100">
        <v>0.2267123287671233</v>
      </c>
      <c r="BE100">
        <v>6774</v>
      </c>
      <c r="BF100">
        <v>0.77328767123287667</v>
      </c>
      <c r="BG100">
        <v>1376.49</v>
      </c>
      <c r="BH100">
        <v>599.54</v>
      </c>
      <c r="BI100">
        <f>BG100/IF($C100=Plan1!$G$5,Plan1!$I$5,IF($C100=Plan1!$G$6,Plan1!$I$6,IF($C100=Plan1!$G$7,Plan1!$I$7,IF($C100=Plan1!$G$8,Plan1!$I$8,IF($C100=Plan1!$G$9,Plan1!$I$9,IF($C100=Plan1!$G$10,Plan1!$I$10,IF($C100=Plan1!$G$11,Plan1!$I$11,IF($C100=Plan1!$G$12,Plan1!$I$12,""))))))))</f>
        <v>59.847391304347823</v>
      </c>
      <c r="BJ100">
        <f>BH100/IF($C100=Plan1!$G$5,Plan1!$I$5,IF($C100=Plan1!$G$6,Plan1!$I$6,IF($C100=Plan1!$G$7,Plan1!$I$7,IF($C100=Plan1!$G$8,Plan1!$I$8,IF($C100=Plan1!$G$9,Plan1!$I$9,IF($C100=Plan1!$G$10,Plan1!$I$10,IF($C100=Plan1!$G$11,Plan1!$I$11,IF($C100=Plan1!$G$12,Plan1!$I$12,""))))))))</f>
        <v>26.066956521739129</v>
      </c>
      <c r="BK100">
        <f t="shared" si="2"/>
        <v>33.780434782608694</v>
      </c>
      <c r="BL100">
        <v>1132.44</v>
      </c>
      <c r="BM100">
        <v>39.258092879128121</v>
      </c>
      <c r="BN100">
        <v>414.67</v>
      </c>
      <c r="BO100">
        <v>21.4</v>
      </c>
      <c r="BP100">
        <v>44.85</v>
      </c>
      <c r="BQ100" t="s">
        <v>68</v>
      </c>
      <c r="BR100">
        <v>1324.2296581433091</v>
      </c>
      <c r="BS100">
        <v>207</v>
      </c>
      <c r="BT100">
        <v>255.19499999999999</v>
      </c>
      <c r="BU100">
        <v>386.36999999999989</v>
      </c>
      <c r="BV100">
        <v>1748.398128180608</v>
      </c>
      <c r="BW100">
        <v>1234.5435379156149</v>
      </c>
      <c r="BX100">
        <v>513.85459026499302</v>
      </c>
      <c r="BY100">
        <v>-1282.6116757222039</v>
      </c>
      <c r="BZ100">
        <v>0</v>
      </c>
      <c r="CA100">
        <v>9.8782056849054243</v>
      </c>
      <c r="CB100">
        <v>1324.2296581433091</v>
      </c>
      <c r="CC100">
        <v>0</v>
      </c>
      <c r="CD100" t="s">
        <v>68</v>
      </c>
      <c r="CE100">
        <v>1258.9666909440341</v>
      </c>
      <c r="CF100">
        <v>207</v>
      </c>
      <c r="CG100">
        <v>255.19499999999999</v>
      </c>
      <c r="CH100">
        <v>386.36999999999989</v>
      </c>
      <c r="CI100">
        <v>1822.0350780150079</v>
      </c>
      <c r="CJ100">
        <v>1248.5778457495289</v>
      </c>
      <c r="CK100">
        <v>573.45723226547898</v>
      </c>
      <c r="CL100">
        <v>-1426.995595136083</v>
      </c>
      <c r="CM100">
        <v>0</v>
      </c>
      <c r="CN100">
        <v>15.362208065109369</v>
      </c>
      <c r="CO100">
        <v>1258.9666909440341</v>
      </c>
      <c r="CP100">
        <v>0</v>
      </c>
    </row>
    <row r="101" spans="1:94" x14ac:dyDescent="0.3">
      <c r="A101" t="s">
        <v>150</v>
      </c>
      <c r="B101" t="s">
        <v>132</v>
      </c>
      <c r="C101" t="s">
        <v>60</v>
      </c>
      <c r="D101" t="s">
        <v>142</v>
      </c>
      <c r="E101" t="s">
        <v>140</v>
      </c>
      <c r="F101" t="s">
        <v>139</v>
      </c>
      <c r="G101" t="s">
        <v>139</v>
      </c>
      <c r="H101" t="s">
        <v>216</v>
      </c>
      <c r="I101" t="s">
        <v>450</v>
      </c>
      <c r="J101">
        <v>5110</v>
      </c>
      <c r="K101">
        <v>24.01</v>
      </c>
      <c r="L101">
        <v>25.02</v>
      </c>
      <c r="M101">
        <v>23.03</v>
      </c>
      <c r="N101">
        <v>22.31</v>
      </c>
      <c r="O101">
        <v>28.12</v>
      </c>
      <c r="P101">
        <v>28.12</v>
      </c>
      <c r="Q101">
        <v>22.13</v>
      </c>
      <c r="R101">
        <v>21.55</v>
      </c>
      <c r="S101">
        <v>26.06</v>
      </c>
      <c r="T101">
        <v>26.06</v>
      </c>
      <c r="U101">
        <v>22.58</v>
      </c>
      <c r="V101">
        <v>21.93</v>
      </c>
      <c r="W101">
        <v>4494</v>
      </c>
      <c r="X101">
        <v>0.8794520547945206</v>
      </c>
      <c r="Y101">
        <v>0</v>
      </c>
      <c r="Z101">
        <v>0</v>
      </c>
      <c r="AA101">
        <v>616</v>
      </c>
      <c r="AB101">
        <v>0.1205479452054795</v>
      </c>
      <c r="AC101">
        <v>8030</v>
      </c>
      <c r="AD101">
        <v>0.91666666666666663</v>
      </c>
      <c r="AE101">
        <v>0</v>
      </c>
      <c r="AF101">
        <v>0</v>
      </c>
      <c r="AG101">
        <v>730</v>
      </c>
      <c r="AH101">
        <v>8.3333333333333329E-2</v>
      </c>
      <c r="AI101">
        <v>1</v>
      </c>
      <c r="AJ101">
        <v>1.9569471624266151E-4</v>
      </c>
      <c r="AK101">
        <v>5</v>
      </c>
      <c r="AL101">
        <v>9.7847358121330719E-4</v>
      </c>
      <c r="AM101">
        <v>5104</v>
      </c>
      <c r="AN101">
        <v>0.99882583170254402</v>
      </c>
      <c r="AO101">
        <v>1</v>
      </c>
      <c r="AP101">
        <v>1.1415525114155249E-4</v>
      </c>
      <c r="AQ101">
        <v>245</v>
      </c>
      <c r="AR101">
        <v>2.796803652968036E-2</v>
      </c>
      <c r="AS101">
        <v>8514</v>
      </c>
      <c r="AT101">
        <v>0.97191780821917806</v>
      </c>
      <c r="AU101">
        <v>0</v>
      </c>
      <c r="AV101">
        <v>0</v>
      </c>
      <c r="AW101">
        <v>674</v>
      </c>
      <c r="AX101">
        <v>0.1318982387475538</v>
      </c>
      <c r="AY101">
        <v>8086</v>
      </c>
      <c r="AZ101">
        <v>0.92305936073059358</v>
      </c>
      <c r="BA101">
        <v>0</v>
      </c>
      <c r="BB101">
        <v>0</v>
      </c>
      <c r="BC101">
        <v>1933</v>
      </c>
      <c r="BD101">
        <v>0.22066210045662099</v>
      </c>
      <c r="BE101">
        <v>6827</v>
      </c>
      <c r="BF101">
        <v>0.77933789954337895</v>
      </c>
      <c r="BG101">
        <v>1801.69</v>
      </c>
      <c r="BH101">
        <v>597.26</v>
      </c>
      <c r="BI101">
        <f>BG101/IF($C101=Plan1!$G$5,Plan1!$I$5,IF($C101=Plan1!$G$6,Plan1!$I$6,IF($C101=Plan1!$G$7,Plan1!$I$7,IF($C101=Plan1!$G$8,Plan1!$I$8,IF($C101=Plan1!$G$9,Plan1!$I$9,IF($C101=Plan1!$G$10,Plan1!$I$10,IF($C101=Plan1!$G$11,Plan1!$I$11,IF($C101=Plan1!$G$12,Plan1!$I$12,""))))))))</f>
        <v>78.334347826086955</v>
      </c>
      <c r="BJ101">
        <f>BH101/IF($C101=Plan1!$G$5,Plan1!$I$5,IF($C101=Plan1!$G$6,Plan1!$I$6,IF($C101=Plan1!$G$7,Plan1!$I$7,IF($C101=Plan1!$G$8,Plan1!$I$8,IF($C101=Plan1!$G$9,Plan1!$I$9,IF($C101=Plan1!$G$10,Plan1!$I$10,IF($C101=Plan1!$G$11,Plan1!$I$11,IF($C101=Plan1!$G$12,Plan1!$I$12,""))))))))</f>
        <v>25.967826086956521</v>
      </c>
      <c r="BK101">
        <f t="shared" si="2"/>
        <v>52.366521739130434</v>
      </c>
      <c r="BL101">
        <v>2007.37</v>
      </c>
      <c r="BM101">
        <v>31.236879131697311</v>
      </c>
      <c r="BN101">
        <v>425.85</v>
      </c>
      <c r="BO101">
        <v>20.71</v>
      </c>
      <c r="BP101">
        <v>46.01</v>
      </c>
      <c r="BQ101" t="s">
        <v>68</v>
      </c>
      <c r="BR101">
        <v>1308.726866828018</v>
      </c>
      <c r="BS101">
        <v>207</v>
      </c>
      <c r="BT101">
        <v>255.19499999999999</v>
      </c>
      <c r="BU101">
        <v>386.36999999999989</v>
      </c>
      <c r="BV101">
        <v>2193.1569981003572</v>
      </c>
      <c r="BW101">
        <v>2155.1171967131072</v>
      </c>
      <c r="BX101">
        <v>38.039801387249547</v>
      </c>
      <c r="BY101">
        <v>-1744.9851714483989</v>
      </c>
      <c r="BZ101">
        <v>0</v>
      </c>
      <c r="CA101">
        <v>11.99004017606012</v>
      </c>
      <c r="CB101">
        <v>1308.726866828018</v>
      </c>
      <c r="CC101">
        <v>0</v>
      </c>
      <c r="CD101" t="s">
        <v>55</v>
      </c>
      <c r="CE101">
        <v>1254.432282009016</v>
      </c>
      <c r="CF101">
        <v>414</v>
      </c>
      <c r="CG101">
        <v>255.19499999999999</v>
      </c>
      <c r="CH101">
        <v>386.36999999999989</v>
      </c>
      <c r="CI101">
        <v>400.2796764232645</v>
      </c>
      <c r="CJ101">
        <v>332.4129986895382</v>
      </c>
      <c r="CK101">
        <v>67.866677733726306</v>
      </c>
      <c r="CL101">
        <v>-128.36280525542679</v>
      </c>
      <c r="CM101">
        <v>0</v>
      </c>
      <c r="CN101">
        <v>-73.049589158821618</v>
      </c>
      <c r="CO101">
        <v>1254.432282009016</v>
      </c>
      <c r="CP101">
        <v>0</v>
      </c>
    </row>
    <row r="102" spans="1:94" x14ac:dyDescent="0.3">
      <c r="A102" t="s">
        <v>48</v>
      </c>
      <c r="B102" t="s">
        <v>132</v>
      </c>
      <c r="C102" t="s">
        <v>60</v>
      </c>
      <c r="D102" t="s">
        <v>171</v>
      </c>
      <c r="E102" t="s">
        <v>136</v>
      </c>
      <c r="F102" t="s">
        <v>139</v>
      </c>
      <c r="G102" t="s">
        <v>139</v>
      </c>
      <c r="H102" t="s">
        <v>216</v>
      </c>
      <c r="I102" t="s">
        <v>339</v>
      </c>
      <c r="J102">
        <v>2920</v>
      </c>
      <c r="K102">
        <v>30.55</v>
      </c>
      <c r="L102">
        <v>30.55</v>
      </c>
      <c r="M102">
        <v>21.89</v>
      </c>
      <c r="N102">
        <v>20.91</v>
      </c>
      <c r="O102">
        <v>29.56</v>
      </c>
      <c r="P102">
        <v>29.56</v>
      </c>
      <c r="Q102">
        <v>22.27</v>
      </c>
      <c r="R102">
        <v>21</v>
      </c>
      <c r="S102">
        <v>30.02</v>
      </c>
      <c r="T102">
        <v>30.02</v>
      </c>
      <c r="U102">
        <v>22.08</v>
      </c>
      <c r="V102">
        <v>20.95</v>
      </c>
      <c r="W102">
        <v>1991</v>
      </c>
      <c r="X102">
        <v>0.68184931506849311</v>
      </c>
      <c r="Y102">
        <v>0</v>
      </c>
      <c r="Z102">
        <v>0</v>
      </c>
      <c r="AA102">
        <v>929</v>
      </c>
      <c r="AB102">
        <v>0.31815068493150678</v>
      </c>
      <c r="AC102">
        <v>6230</v>
      </c>
      <c r="AD102">
        <v>0.71118721461187218</v>
      </c>
      <c r="AE102">
        <v>13</v>
      </c>
      <c r="AF102">
        <v>1.4840182648401829E-3</v>
      </c>
      <c r="AG102">
        <v>2517</v>
      </c>
      <c r="AH102">
        <v>0.2873287671232877</v>
      </c>
      <c r="AI102">
        <v>115</v>
      </c>
      <c r="AJ102">
        <v>3.9383561643835607E-2</v>
      </c>
      <c r="AK102">
        <v>102</v>
      </c>
      <c r="AL102">
        <v>3.4931506849315071E-2</v>
      </c>
      <c r="AM102">
        <v>2703</v>
      </c>
      <c r="AN102">
        <v>0.92568493150684927</v>
      </c>
      <c r="AO102">
        <v>122</v>
      </c>
      <c r="AP102">
        <v>1.392694063926941E-2</v>
      </c>
      <c r="AQ102">
        <v>900</v>
      </c>
      <c r="AR102">
        <v>0.1027397260273973</v>
      </c>
      <c r="AS102">
        <v>7738</v>
      </c>
      <c r="AT102">
        <v>0.8833333333333333</v>
      </c>
      <c r="AU102">
        <v>12</v>
      </c>
      <c r="AV102">
        <v>4.10958904109589E-3</v>
      </c>
      <c r="AW102">
        <v>856</v>
      </c>
      <c r="AX102">
        <v>0.29315068493150692</v>
      </c>
      <c r="AY102">
        <v>7892</v>
      </c>
      <c r="AZ102">
        <v>0.90091324200913248</v>
      </c>
      <c r="BA102">
        <v>12</v>
      </c>
      <c r="BB102">
        <v>1.3698630136986299E-3</v>
      </c>
      <c r="BC102">
        <v>4012</v>
      </c>
      <c r="BD102">
        <v>0.4579908675799087</v>
      </c>
      <c r="BE102">
        <v>4736</v>
      </c>
      <c r="BF102">
        <v>0.54063926940639273</v>
      </c>
      <c r="BG102">
        <v>1445.74</v>
      </c>
      <c r="BH102">
        <v>474.96</v>
      </c>
      <c r="BI102">
        <f>BG102/IF($C102=Plan1!$G$5,Plan1!$I$5,IF($C102=Plan1!$G$6,Plan1!$I$6,IF($C102=Plan1!$G$7,Plan1!$I$7,IF($C102=Plan1!$G$8,Plan1!$I$8,IF($C102=Plan1!$G$9,Plan1!$I$9,IF($C102=Plan1!$G$10,Plan1!$I$10,IF($C102=Plan1!$G$11,Plan1!$I$11,IF($C102=Plan1!$G$12,Plan1!$I$12,""))))))))</f>
        <v>62.858260869565221</v>
      </c>
      <c r="BJ102">
        <f>BH102/IF($C102=Plan1!$G$5,Plan1!$I$5,IF($C102=Plan1!$G$6,Plan1!$I$6,IF($C102=Plan1!$G$7,Plan1!$I$7,IF($C102=Plan1!$G$8,Plan1!$I$8,IF($C102=Plan1!$G$9,Plan1!$I$9,IF($C102=Plan1!$G$10,Plan1!$I$10,IF($C102=Plan1!$G$11,Plan1!$I$11,IF($C102=Plan1!$G$12,Plan1!$I$12,""))))))))</f>
        <v>20.650434782608695</v>
      </c>
      <c r="BK102">
        <f t="shared" si="2"/>
        <v>42.20782608695653</v>
      </c>
      <c r="BL102">
        <v>1132.44</v>
      </c>
      <c r="BM102">
        <v>40.387027859684963</v>
      </c>
      <c r="BN102">
        <v>0</v>
      </c>
      <c r="BO102">
        <v>0</v>
      </c>
      <c r="BP102">
        <v>0</v>
      </c>
    </row>
    <row r="103" spans="1:94" x14ac:dyDescent="0.3">
      <c r="A103" t="s">
        <v>52</v>
      </c>
      <c r="B103" t="s">
        <v>132</v>
      </c>
      <c r="C103" t="s">
        <v>60</v>
      </c>
      <c r="D103" t="s">
        <v>171</v>
      </c>
      <c r="E103" t="s">
        <v>140</v>
      </c>
      <c r="F103" t="s">
        <v>139</v>
      </c>
      <c r="G103" t="s">
        <v>139</v>
      </c>
      <c r="H103" t="s">
        <v>216</v>
      </c>
      <c r="I103" t="s">
        <v>338</v>
      </c>
      <c r="J103">
        <v>2920</v>
      </c>
      <c r="K103">
        <v>29.73</v>
      </c>
      <c r="L103">
        <v>29.73</v>
      </c>
      <c r="M103">
        <v>21.85</v>
      </c>
      <c r="N103">
        <v>20.91</v>
      </c>
      <c r="O103">
        <v>29.15</v>
      </c>
      <c r="P103">
        <v>29.15</v>
      </c>
      <c r="Q103">
        <v>22.39</v>
      </c>
      <c r="R103">
        <v>21.07</v>
      </c>
      <c r="S103">
        <v>29.44</v>
      </c>
      <c r="T103">
        <v>29.44</v>
      </c>
      <c r="U103">
        <v>22.12</v>
      </c>
      <c r="V103">
        <v>20.99</v>
      </c>
      <c r="W103">
        <v>2007</v>
      </c>
      <c r="X103">
        <v>0.68732876712328772</v>
      </c>
      <c r="Y103">
        <v>0</v>
      </c>
      <c r="Z103">
        <v>0</v>
      </c>
      <c r="AA103">
        <v>913</v>
      </c>
      <c r="AB103">
        <v>0.31267123287671228</v>
      </c>
      <c r="AC103">
        <v>6251</v>
      </c>
      <c r="AD103">
        <v>0.71358447488584476</v>
      </c>
      <c r="AE103">
        <v>13</v>
      </c>
      <c r="AF103">
        <v>1.4840182648401829E-3</v>
      </c>
      <c r="AG103">
        <v>2496</v>
      </c>
      <c r="AH103">
        <v>0.28493150684931512</v>
      </c>
      <c r="AI103">
        <v>122</v>
      </c>
      <c r="AJ103">
        <v>4.1780821917808221E-2</v>
      </c>
      <c r="AK103">
        <v>93</v>
      </c>
      <c r="AL103">
        <v>3.1849315068493152E-2</v>
      </c>
      <c r="AM103">
        <v>2705</v>
      </c>
      <c r="AN103">
        <v>0.92636986301369861</v>
      </c>
      <c r="AO103">
        <v>129</v>
      </c>
      <c r="AP103">
        <v>1.4726027397260271E-2</v>
      </c>
      <c r="AQ103">
        <v>885</v>
      </c>
      <c r="AR103">
        <v>0.101027397260274</v>
      </c>
      <c r="AS103">
        <v>7746</v>
      </c>
      <c r="AT103">
        <v>0.88424657534246576</v>
      </c>
      <c r="AU103">
        <v>8</v>
      </c>
      <c r="AV103">
        <v>2.7397260273972599E-3</v>
      </c>
      <c r="AW103">
        <v>815</v>
      </c>
      <c r="AX103">
        <v>0.2791095890410959</v>
      </c>
      <c r="AY103">
        <v>7937</v>
      </c>
      <c r="AZ103">
        <v>0.9060502283105023</v>
      </c>
      <c r="BA103">
        <v>8</v>
      </c>
      <c r="BB103">
        <v>9.1324200913242006E-4</v>
      </c>
      <c r="BC103">
        <v>3951</v>
      </c>
      <c r="BD103">
        <v>0.45102739726027402</v>
      </c>
      <c r="BE103">
        <v>4801</v>
      </c>
      <c r="BF103">
        <v>0.54805936073059358</v>
      </c>
      <c r="BG103">
        <v>1877.8</v>
      </c>
      <c r="BH103">
        <v>477.84</v>
      </c>
      <c r="BI103">
        <f>BG103/IF($C103=Plan1!$G$5,Plan1!$I$5,IF($C103=Plan1!$G$6,Plan1!$I$6,IF($C103=Plan1!$G$7,Plan1!$I$7,IF($C103=Plan1!$G$8,Plan1!$I$8,IF($C103=Plan1!$G$9,Plan1!$I$9,IF($C103=Plan1!$G$10,Plan1!$I$10,IF($C103=Plan1!$G$11,Plan1!$I$11,IF($C103=Plan1!$G$12,Plan1!$I$12,""))))))))</f>
        <v>81.643478260869557</v>
      </c>
      <c r="BJ103">
        <f>BH103/IF($C103=Plan1!$G$5,Plan1!$I$5,IF($C103=Plan1!$G$6,Plan1!$I$6,IF($C103=Plan1!$G$7,Plan1!$I$7,IF($C103=Plan1!$G$8,Plan1!$I$8,IF($C103=Plan1!$G$9,Plan1!$I$9,IF($C103=Plan1!$G$10,Plan1!$I$10,IF($C103=Plan1!$G$11,Plan1!$I$11,IF($C103=Plan1!$G$12,Plan1!$I$12,""))))))))</f>
        <v>20.775652173913041</v>
      </c>
      <c r="BK103">
        <f t="shared" si="2"/>
        <v>60.867826086956512</v>
      </c>
      <c r="BL103">
        <v>2007.37</v>
      </c>
      <c r="BM103">
        <v>32.253335336012697</v>
      </c>
      <c r="BN103">
        <v>0</v>
      </c>
      <c r="BO103">
        <v>0</v>
      </c>
      <c r="BP103">
        <v>0</v>
      </c>
    </row>
    <row r="104" spans="1:94" x14ac:dyDescent="0.3">
      <c r="A104" t="s">
        <v>260</v>
      </c>
      <c r="B104" t="s">
        <v>132</v>
      </c>
      <c r="C104" t="s">
        <v>60</v>
      </c>
      <c r="D104" t="s">
        <v>133</v>
      </c>
      <c r="E104" t="s">
        <v>136</v>
      </c>
      <c r="F104" t="s">
        <v>217</v>
      </c>
      <c r="G104" t="s">
        <v>217</v>
      </c>
      <c r="H104" t="s">
        <v>216</v>
      </c>
      <c r="I104" t="s">
        <v>350</v>
      </c>
      <c r="J104">
        <v>2920</v>
      </c>
      <c r="K104">
        <v>24.02</v>
      </c>
      <c r="L104">
        <v>24.95</v>
      </c>
      <c r="M104">
        <v>23.48</v>
      </c>
      <c r="N104">
        <v>21.88</v>
      </c>
      <c r="O104">
        <v>27.65</v>
      </c>
      <c r="P104">
        <v>27.65</v>
      </c>
      <c r="Q104">
        <v>22.49</v>
      </c>
      <c r="R104">
        <v>21.25</v>
      </c>
      <c r="S104">
        <v>25.82</v>
      </c>
      <c r="T104">
        <v>25.82</v>
      </c>
      <c r="U104">
        <v>22.99</v>
      </c>
      <c r="V104">
        <v>21.56</v>
      </c>
      <c r="W104">
        <v>2774</v>
      </c>
      <c r="X104">
        <v>0.95</v>
      </c>
      <c r="Y104">
        <v>0</v>
      </c>
      <c r="Z104">
        <v>0</v>
      </c>
      <c r="AA104">
        <v>146</v>
      </c>
      <c r="AB104">
        <v>0.05</v>
      </c>
      <c r="AC104">
        <v>7580</v>
      </c>
      <c r="AD104">
        <v>0.86529680365296802</v>
      </c>
      <c r="AE104">
        <v>0</v>
      </c>
      <c r="AF104">
        <v>0</v>
      </c>
      <c r="AG104">
        <v>1180</v>
      </c>
      <c r="AH104">
        <v>0.13470319634703201</v>
      </c>
      <c r="AI104">
        <v>0</v>
      </c>
      <c r="AJ104">
        <v>0</v>
      </c>
      <c r="AK104">
        <v>0</v>
      </c>
      <c r="AL104">
        <v>0</v>
      </c>
      <c r="AM104">
        <v>2920</v>
      </c>
      <c r="AN104">
        <v>1</v>
      </c>
      <c r="AO104">
        <v>0</v>
      </c>
      <c r="AP104">
        <v>0</v>
      </c>
      <c r="AQ104">
        <v>487</v>
      </c>
      <c r="AR104">
        <v>5.5593607305936071E-2</v>
      </c>
      <c r="AS104">
        <v>8273</v>
      </c>
      <c r="AT104">
        <v>0.9444063926940639</v>
      </c>
      <c r="AU104">
        <v>0</v>
      </c>
      <c r="AV104">
        <v>0</v>
      </c>
      <c r="AW104">
        <v>131</v>
      </c>
      <c r="AX104">
        <v>4.486301369863014E-2</v>
      </c>
      <c r="AY104">
        <v>8629</v>
      </c>
      <c r="AZ104">
        <v>0.98504566210045663</v>
      </c>
      <c r="BA104">
        <v>0</v>
      </c>
      <c r="BB104">
        <v>0</v>
      </c>
      <c r="BC104">
        <v>2419</v>
      </c>
      <c r="BD104">
        <v>0.27614155251141548</v>
      </c>
      <c r="BE104">
        <v>6341</v>
      </c>
      <c r="BF104">
        <v>0.72385844748858452</v>
      </c>
      <c r="BG104">
        <v>1116.3499999999999</v>
      </c>
      <c r="BH104">
        <v>583.20000000000005</v>
      </c>
      <c r="BI104">
        <f>BG104/IF($C104=Plan1!$G$5,Plan1!$I$5,IF($C104=Plan1!$G$6,Plan1!$I$6,IF($C104=Plan1!$G$7,Plan1!$I$7,IF($C104=Plan1!$G$8,Plan1!$I$8,IF($C104=Plan1!$G$9,Plan1!$I$9,IF($C104=Plan1!$G$10,Plan1!$I$10,IF($C104=Plan1!$G$11,Plan1!$I$11,IF($C104=Plan1!$G$12,Plan1!$I$12,""))))))))</f>
        <v>48.536956521739128</v>
      </c>
      <c r="BJ104">
        <f>BH104/IF($C104=Plan1!$G$5,Plan1!$I$5,IF($C104=Plan1!$G$6,Plan1!$I$6,IF($C104=Plan1!$G$7,Plan1!$I$7,IF($C104=Plan1!$G$8,Plan1!$I$8,IF($C104=Plan1!$G$9,Plan1!$I$9,IF($C104=Plan1!$G$10,Plan1!$I$10,IF($C104=Plan1!$G$11,Plan1!$I$11,IF($C104=Plan1!$G$12,Plan1!$I$12,""))))))))</f>
        <v>25.356521739130436</v>
      </c>
      <c r="BK104">
        <f t="shared" si="2"/>
        <v>23.180434782608693</v>
      </c>
      <c r="BL104">
        <v>745.32</v>
      </c>
      <c r="BM104">
        <v>39.326923885074109</v>
      </c>
      <c r="BN104">
        <v>312.99</v>
      </c>
      <c r="BO104">
        <v>2.8</v>
      </c>
      <c r="BP104">
        <v>33.24</v>
      </c>
      <c r="BQ104" t="s">
        <v>68</v>
      </c>
      <c r="BR104">
        <v>1230.4868154365199</v>
      </c>
      <c r="BS104">
        <v>207</v>
      </c>
      <c r="BT104">
        <v>255.19499999999999</v>
      </c>
      <c r="BU104">
        <v>386.36999999999989</v>
      </c>
      <c r="BV104">
        <v>886.25817166785646</v>
      </c>
      <c r="BW104">
        <v>361.34694088054118</v>
      </c>
      <c r="BX104">
        <v>524.91123078731528</v>
      </c>
      <c r="BY104">
        <v>-506.9916411402528</v>
      </c>
      <c r="BZ104">
        <v>0</v>
      </c>
      <c r="CA104">
        <v>2.6552849089164279</v>
      </c>
      <c r="CB104">
        <v>1230.4868154365199</v>
      </c>
      <c r="CC104">
        <v>0</v>
      </c>
      <c r="CD104" t="s">
        <v>68</v>
      </c>
      <c r="CE104">
        <v>1161.2261230487991</v>
      </c>
      <c r="CF104">
        <v>207</v>
      </c>
      <c r="CG104">
        <v>255.19499999999999</v>
      </c>
      <c r="CH104">
        <v>386.36999999999989</v>
      </c>
      <c r="CI104">
        <v>961.67503839246694</v>
      </c>
      <c r="CJ104">
        <v>366.79645973766031</v>
      </c>
      <c r="CK104">
        <v>594.87857865480669</v>
      </c>
      <c r="CL104">
        <v>-656.84577839963845</v>
      </c>
      <c r="CM104">
        <v>0</v>
      </c>
      <c r="CN104">
        <v>7.8318630559706426</v>
      </c>
      <c r="CO104">
        <v>1161.2261230487991</v>
      </c>
      <c r="CP104">
        <v>0</v>
      </c>
    </row>
    <row r="105" spans="1:94" x14ac:dyDescent="0.3">
      <c r="A105" t="s">
        <v>259</v>
      </c>
      <c r="B105" t="s">
        <v>132</v>
      </c>
      <c r="C105" t="s">
        <v>60</v>
      </c>
      <c r="D105" t="s">
        <v>133</v>
      </c>
      <c r="E105" t="s">
        <v>140</v>
      </c>
      <c r="F105" t="s">
        <v>217</v>
      </c>
      <c r="G105" t="s">
        <v>217</v>
      </c>
      <c r="H105" t="s">
        <v>216</v>
      </c>
      <c r="I105" t="s">
        <v>349</v>
      </c>
      <c r="J105">
        <v>2920</v>
      </c>
      <c r="K105">
        <v>24.02</v>
      </c>
      <c r="L105">
        <v>24.95</v>
      </c>
      <c r="M105">
        <v>23.5</v>
      </c>
      <c r="N105">
        <v>21.9</v>
      </c>
      <c r="O105">
        <v>27.71</v>
      </c>
      <c r="P105">
        <v>27.71</v>
      </c>
      <c r="Q105">
        <v>22.59</v>
      </c>
      <c r="R105">
        <v>21.3</v>
      </c>
      <c r="S105">
        <v>25.86</v>
      </c>
      <c r="T105">
        <v>25.86</v>
      </c>
      <c r="U105">
        <v>23.04</v>
      </c>
      <c r="V105">
        <v>21.6</v>
      </c>
      <c r="W105">
        <v>2780</v>
      </c>
      <c r="X105">
        <v>0.95205479452054798</v>
      </c>
      <c r="Y105">
        <v>0</v>
      </c>
      <c r="Z105">
        <v>0</v>
      </c>
      <c r="AA105">
        <v>140</v>
      </c>
      <c r="AB105">
        <v>4.7945205479452052E-2</v>
      </c>
      <c r="AC105">
        <v>7599</v>
      </c>
      <c r="AD105">
        <v>0.86746575342465748</v>
      </c>
      <c r="AE105">
        <v>0</v>
      </c>
      <c r="AF105">
        <v>0</v>
      </c>
      <c r="AG105">
        <v>1161</v>
      </c>
      <c r="AH105">
        <v>0.13253424657534249</v>
      </c>
      <c r="AI105">
        <v>0</v>
      </c>
      <c r="AJ105">
        <v>0</v>
      </c>
      <c r="AK105">
        <v>0</v>
      </c>
      <c r="AL105">
        <v>0</v>
      </c>
      <c r="AM105">
        <v>2920</v>
      </c>
      <c r="AN105">
        <v>1</v>
      </c>
      <c r="AO105">
        <v>0</v>
      </c>
      <c r="AP105">
        <v>0</v>
      </c>
      <c r="AQ105">
        <v>476</v>
      </c>
      <c r="AR105">
        <v>5.4337899543378997E-2</v>
      </c>
      <c r="AS105">
        <v>8284</v>
      </c>
      <c r="AT105">
        <v>0.94566210045662102</v>
      </c>
      <c r="AU105">
        <v>0</v>
      </c>
      <c r="AV105">
        <v>0</v>
      </c>
      <c r="AW105">
        <v>117</v>
      </c>
      <c r="AX105">
        <v>4.0068493150684933E-2</v>
      </c>
      <c r="AY105">
        <v>8643</v>
      </c>
      <c r="AZ105">
        <v>0.98664383561643831</v>
      </c>
      <c r="BA105">
        <v>0</v>
      </c>
      <c r="BB105">
        <v>0</v>
      </c>
      <c r="BC105">
        <v>2392</v>
      </c>
      <c r="BD105">
        <v>0.27305936073059361</v>
      </c>
      <c r="BE105">
        <v>6368</v>
      </c>
      <c r="BF105">
        <v>0.72694063926940644</v>
      </c>
      <c r="BG105">
        <v>1365.69</v>
      </c>
      <c r="BH105">
        <v>580.99</v>
      </c>
      <c r="BI105">
        <f>BG105/IF($C105=Plan1!$G$5,Plan1!$I$5,IF($C105=Plan1!$G$6,Plan1!$I$6,IF($C105=Plan1!$G$7,Plan1!$I$7,IF($C105=Plan1!$G$8,Plan1!$I$8,IF($C105=Plan1!$G$9,Plan1!$I$9,IF($C105=Plan1!$G$10,Plan1!$I$10,IF($C105=Plan1!$G$11,Plan1!$I$11,IF($C105=Plan1!$G$12,Plan1!$I$12,""))))))))</f>
        <v>59.377826086956524</v>
      </c>
      <c r="BJ105">
        <f>BH105/IF($C105=Plan1!$G$5,Plan1!$I$5,IF($C105=Plan1!$G$6,Plan1!$I$6,IF($C105=Plan1!$G$7,Plan1!$I$7,IF($C105=Plan1!$G$8,Plan1!$I$8,IF($C105=Plan1!$G$9,Plan1!$I$9,IF($C105=Plan1!$G$10,Plan1!$I$10,IF($C105=Plan1!$G$11,Plan1!$I$11,IF($C105=Plan1!$G$12,Plan1!$I$12,""))))))))</f>
        <v>25.260434782608694</v>
      </c>
      <c r="BK105">
        <f t="shared" si="2"/>
        <v>34.117391304347834</v>
      </c>
      <c r="BL105">
        <v>1324.2</v>
      </c>
      <c r="BM105">
        <v>36.311813139758193</v>
      </c>
      <c r="BN105">
        <v>319.31</v>
      </c>
      <c r="BO105">
        <v>2.5099999999999998</v>
      </c>
      <c r="BP105">
        <v>33.92</v>
      </c>
      <c r="BQ105" t="s">
        <v>68</v>
      </c>
      <c r="BR105">
        <v>1234.189711535148</v>
      </c>
      <c r="BS105">
        <v>207</v>
      </c>
      <c r="BT105">
        <v>255.19499999999999</v>
      </c>
      <c r="BU105">
        <v>386.36999999999989</v>
      </c>
      <c r="BV105">
        <v>991.85069777523915</v>
      </c>
      <c r="BW105">
        <v>640.98424562282196</v>
      </c>
      <c r="BX105">
        <v>350.8664521524172</v>
      </c>
      <c r="BY105">
        <v>-609.79370690587825</v>
      </c>
      <c r="BZ105">
        <v>0</v>
      </c>
      <c r="CA105">
        <v>3.5677206657867369</v>
      </c>
      <c r="CB105">
        <v>1234.189711535148</v>
      </c>
      <c r="CC105">
        <v>0</v>
      </c>
      <c r="CD105" t="s">
        <v>68</v>
      </c>
      <c r="CE105">
        <v>1158.0436686183441</v>
      </c>
      <c r="CF105">
        <v>207</v>
      </c>
      <c r="CG105">
        <v>255.19499999999999</v>
      </c>
      <c r="CH105">
        <v>386.36999999999989</v>
      </c>
      <c r="CI105">
        <v>1069.983587092536</v>
      </c>
      <c r="CJ105">
        <v>650.65181745810412</v>
      </c>
      <c r="CK105">
        <v>419.33176963443242</v>
      </c>
      <c r="CL105">
        <v>-769.33182912917164</v>
      </c>
      <c r="CM105">
        <v>0</v>
      </c>
      <c r="CN105">
        <v>8.8269106549796561</v>
      </c>
      <c r="CO105">
        <v>1158.0436686183441</v>
      </c>
      <c r="CP105">
        <v>0</v>
      </c>
    </row>
    <row r="106" spans="1:94" x14ac:dyDescent="0.3">
      <c r="A106" t="s">
        <v>479</v>
      </c>
      <c r="B106" t="s">
        <v>132</v>
      </c>
      <c r="C106" t="s">
        <v>60</v>
      </c>
      <c r="D106" t="s">
        <v>142</v>
      </c>
      <c r="E106" t="s">
        <v>136</v>
      </c>
      <c r="F106" t="s">
        <v>217</v>
      </c>
      <c r="G106" t="s">
        <v>217</v>
      </c>
      <c r="H106" t="s">
        <v>216</v>
      </c>
      <c r="I106" t="s">
        <v>487</v>
      </c>
      <c r="J106">
        <v>5110</v>
      </c>
      <c r="K106">
        <v>24</v>
      </c>
      <c r="L106">
        <v>24.92</v>
      </c>
      <c r="M106">
        <v>23.01</v>
      </c>
      <c r="N106">
        <v>22.27</v>
      </c>
      <c r="O106">
        <v>27.67</v>
      </c>
      <c r="P106">
        <v>27.67</v>
      </c>
      <c r="Q106">
        <v>21.98</v>
      </c>
      <c r="R106">
        <v>21.43</v>
      </c>
      <c r="S106">
        <v>25.84</v>
      </c>
      <c r="T106">
        <v>25.84</v>
      </c>
      <c r="U106">
        <v>22.49</v>
      </c>
      <c r="V106">
        <v>21.85</v>
      </c>
      <c r="W106">
        <v>4477</v>
      </c>
      <c r="X106">
        <v>0.87612524461839525</v>
      </c>
      <c r="Y106">
        <v>0</v>
      </c>
      <c r="Z106">
        <v>0</v>
      </c>
      <c r="AA106">
        <v>633</v>
      </c>
      <c r="AB106">
        <v>0.1238747553816047</v>
      </c>
      <c r="AC106">
        <v>8002</v>
      </c>
      <c r="AD106">
        <v>0.91347031963470315</v>
      </c>
      <c r="AE106">
        <v>0</v>
      </c>
      <c r="AF106">
        <v>0</v>
      </c>
      <c r="AG106">
        <v>758</v>
      </c>
      <c r="AH106">
        <v>8.6529680365296804E-2</v>
      </c>
      <c r="AI106">
        <v>0</v>
      </c>
      <c r="AJ106">
        <v>0</v>
      </c>
      <c r="AK106">
        <v>5</v>
      </c>
      <c r="AL106">
        <v>9.7847358121330719E-4</v>
      </c>
      <c r="AM106">
        <v>5105</v>
      </c>
      <c r="AN106">
        <v>0.99902152641878672</v>
      </c>
      <c r="AO106">
        <v>0</v>
      </c>
      <c r="AP106">
        <v>0</v>
      </c>
      <c r="AQ106">
        <v>264</v>
      </c>
      <c r="AR106">
        <v>3.0136986301369861E-2</v>
      </c>
      <c r="AS106">
        <v>8496</v>
      </c>
      <c r="AT106">
        <v>0.96986301369863015</v>
      </c>
      <c r="AU106">
        <v>0</v>
      </c>
      <c r="AV106">
        <v>0</v>
      </c>
      <c r="AW106">
        <v>688</v>
      </c>
      <c r="AX106">
        <v>0.1346379647749511</v>
      </c>
      <c r="AY106">
        <v>8072</v>
      </c>
      <c r="AZ106">
        <v>0.9214611872146119</v>
      </c>
      <c r="BA106">
        <v>0</v>
      </c>
      <c r="BB106">
        <v>0</v>
      </c>
      <c r="BC106">
        <v>2011</v>
      </c>
      <c r="BD106">
        <v>0.22956621004566211</v>
      </c>
      <c r="BE106">
        <v>6749</v>
      </c>
      <c r="BF106">
        <v>0.77043378995433787</v>
      </c>
      <c r="BG106">
        <v>1075.23</v>
      </c>
      <c r="BH106">
        <v>600.72</v>
      </c>
      <c r="BI106">
        <f>BG106/IF($C106=Plan1!$G$5,Plan1!$I$5,IF($C106=Plan1!$G$6,Plan1!$I$6,IF($C106=Plan1!$G$7,Plan1!$I$7,IF($C106=Plan1!$G$8,Plan1!$I$8,IF($C106=Plan1!$G$9,Plan1!$I$9,IF($C106=Plan1!$G$10,Plan1!$I$10,IF($C106=Plan1!$G$11,Plan1!$I$11,IF($C106=Plan1!$G$12,Plan1!$I$12,""))))))))</f>
        <v>46.749130434782607</v>
      </c>
      <c r="BJ106">
        <f>BH106/IF($C106=Plan1!$G$5,Plan1!$I$5,IF($C106=Plan1!$G$6,Plan1!$I$6,IF($C106=Plan1!$G$7,Plan1!$I$7,IF($C106=Plan1!$G$8,Plan1!$I$8,IF($C106=Plan1!$G$9,Plan1!$I$9,IF($C106=Plan1!$G$10,Plan1!$I$10,IF($C106=Plan1!$G$11,Plan1!$I$11,IF($C106=Plan1!$G$12,Plan1!$I$12,""))))))))</f>
        <v>26.118260869565219</v>
      </c>
      <c r="BK106">
        <f t="shared" si="2"/>
        <v>20.630869565217388</v>
      </c>
      <c r="BL106">
        <v>745.32</v>
      </c>
      <c r="BM106">
        <v>39.388653839699842</v>
      </c>
      <c r="BN106">
        <v>400.64</v>
      </c>
      <c r="BO106">
        <v>21.32</v>
      </c>
      <c r="BP106">
        <v>43.38</v>
      </c>
      <c r="BQ106" t="s">
        <v>68</v>
      </c>
      <c r="BR106">
        <v>1219.0814880546709</v>
      </c>
      <c r="BS106">
        <v>207</v>
      </c>
      <c r="BT106">
        <v>255.19499999999999</v>
      </c>
      <c r="BU106">
        <v>386.36999999999989</v>
      </c>
      <c r="BV106">
        <v>886.34096991146566</v>
      </c>
      <c r="BW106">
        <v>361.34694088054118</v>
      </c>
      <c r="BX106">
        <v>524.99402903092448</v>
      </c>
      <c r="BY106">
        <v>-519.5402977024894</v>
      </c>
      <c r="BZ106">
        <v>0</v>
      </c>
      <c r="CA106">
        <v>3.7158158456948058</v>
      </c>
      <c r="CB106">
        <v>1219.0814880546709</v>
      </c>
      <c r="CC106">
        <v>0</v>
      </c>
      <c r="CD106" t="s">
        <v>68</v>
      </c>
      <c r="CE106">
        <v>1166.9342304972349</v>
      </c>
      <c r="CF106">
        <v>207</v>
      </c>
      <c r="CG106">
        <v>255.19499999999999</v>
      </c>
      <c r="CH106">
        <v>386.36999999999989</v>
      </c>
      <c r="CI106">
        <v>961.25836256288085</v>
      </c>
      <c r="CJ106">
        <v>366.79645973766031</v>
      </c>
      <c r="CK106">
        <v>594.46190282522059</v>
      </c>
      <c r="CL106">
        <v>-650.92751954634366</v>
      </c>
      <c r="CM106">
        <v>0</v>
      </c>
      <c r="CN106">
        <v>8.0383874806982476</v>
      </c>
      <c r="CO106">
        <v>1166.9342304972349</v>
      </c>
      <c r="CP106">
        <v>0</v>
      </c>
    </row>
    <row r="107" spans="1:94" x14ac:dyDescent="0.3">
      <c r="A107" t="s">
        <v>481</v>
      </c>
      <c r="B107" t="s">
        <v>132</v>
      </c>
      <c r="C107" t="s">
        <v>60</v>
      </c>
      <c r="D107" t="s">
        <v>142</v>
      </c>
      <c r="E107" t="s">
        <v>140</v>
      </c>
      <c r="F107" t="s">
        <v>217</v>
      </c>
      <c r="G107" t="s">
        <v>217</v>
      </c>
      <c r="H107" t="s">
        <v>216</v>
      </c>
      <c r="I107" t="s">
        <v>488</v>
      </c>
      <c r="J107">
        <v>5110</v>
      </c>
      <c r="K107">
        <v>24</v>
      </c>
      <c r="L107">
        <v>24.94</v>
      </c>
      <c r="M107">
        <v>23.03</v>
      </c>
      <c r="N107">
        <v>22.29</v>
      </c>
      <c r="O107">
        <v>27.73</v>
      </c>
      <c r="P107">
        <v>27.73</v>
      </c>
      <c r="Q107">
        <v>22.05</v>
      </c>
      <c r="R107">
        <v>21.48</v>
      </c>
      <c r="S107">
        <v>25.87</v>
      </c>
      <c r="T107">
        <v>25.87</v>
      </c>
      <c r="U107">
        <v>22.54</v>
      </c>
      <c r="V107">
        <v>21.89</v>
      </c>
      <c r="W107">
        <v>4503</v>
      </c>
      <c r="X107">
        <v>0.88121330724070446</v>
      </c>
      <c r="Y107">
        <v>0</v>
      </c>
      <c r="Z107">
        <v>0</v>
      </c>
      <c r="AA107">
        <v>607</v>
      </c>
      <c r="AB107">
        <v>0.1187866927592955</v>
      </c>
      <c r="AC107">
        <v>8032</v>
      </c>
      <c r="AD107">
        <v>0.91689497716894974</v>
      </c>
      <c r="AE107">
        <v>0</v>
      </c>
      <c r="AF107">
        <v>0</v>
      </c>
      <c r="AG107">
        <v>728</v>
      </c>
      <c r="AH107">
        <v>8.3105022831050229E-2</v>
      </c>
      <c r="AI107">
        <v>0</v>
      </c>
      <c r="AJ107">
        <v>0</v>
      </c>
      <c r="AK107">
        <v>5</v>
      </c>
      <c r="AL107">
        <v>9.7847358121330719E-4</v>
      </c>
      <c r="AM107">
        <v>5105</v>
      </c>
      <c r="AN107">
        <v>0.99902152641878672</v>
      </c>
      <c r="AO107">
        <v>0</v>
      </c>
      <c r="AP107">
        <v>0</v>
      </c>
      <c r="AQ107">
        <v>261</v>
      </c>
      <c r="AR107">
        <v>2.9794520547945201E-2</v>
      </c>
      <c r="AS107">
        <v>8499</v>
      </c>
      <c r="AT107">
        <v>0.97020547945205482</v>
      </c>
      <c r="AU107">
        <v>0</v>
      </c>
      <c r="AV107">
        <v>0</v>
      </c>
      <c r="AW107">
        <v>669</v>
      </c>
      <c r="AX107">
        <v>0.13091976516634049</v>
      </c>
      <c r="AY107">
        <v>8091</v>
      </c>
      <c r="AZ107">
        <v>0.92363013698630136</v>
      </c>
      <c r="BA107">
        <v>0</v>
      </c>
      <c r="BB107">
        <v>0</v>
      </c>
      <c r="BC107">
        <v>1974</v>
      </c>
      <c r="BD107">
        <v>0.22534246575342459</v>
      </c>
      <c r="BE107">
        <v>6786</v>
      </c>
      <c r="BF107">
        <v>0.77465753424657535</v>
      </c>
      <c r="BG107">
        <v>1321.55</v>
      </c>
      <c r="BH107">
        <v>594.88</v>
      </c>
      <c r="BI107">
        <f>BG107/IF($C107=Plan1!$G$5,Plan1!$I$5,IF($C107=Plan1!$G$6,Plan1!$I$6,IF($C107=Plan1!$G$7,Plan1!$I$7,IF($C107=Plan1!$G$8,Plan1!$I$8,IF($C107=Plan1!$G$9,Plan1!$I$9,IF($C107=Plan1!$G$10,Plan1!$I$10,IF($C107=Plan1!$G$11,Plan1!$I$11,IF($C107=Plan1!$G$12,Plan1!$I$12,""))))))))</f>
        <v>57.458695652173908</v>
      </c>
      <c r="BJ107">
        <f>BH107/IF($C107=Plan1!$G$5,Plan1!$I$5,IF($C107=Plan1!$G$6,Plan1!$I$6,IF($C107=Plan1!$G$7,Plan1!$I$7,IF($C107=Plan1!$G$8,Plan1!$I$8,IF($C107=Plan1!$G$9,Plan1!$I$9,IF($C107=Plan1!$G$10,Plan1!$I$10,IF($C107=Plan1!$G$11,Plan1!$I$11,IF($C107=Plan1!$G$12,Plan1!$I$12,""))))))))</f>
        <v>25.864347826086956</v>
      </c>
      <c r="BK107">
        <f t="shared" si="2"/>
        <v>31.594347826086953</v>
      </c>
      <c r="BL107">
        <v>1324.2</v>
      </c>
      <c r="BM107">
        <v>36.373980953776531</v>
      </c>
      <c r="BN107">
        <v>408.08</v>
      </c>
      <c r="BO107">
        <v>20.79</v>
      </c>
      <c r="BP107">
        <v>44.15</v>
      </c>
      <c r="BQ107" t="s">
        <v>68</v>
      </c>
      <c r="BR107">
        <v>1219.271540851285</v>
      </c>
      <c r="BS107">
        <v>207</v>
      </c>
      <c r="BT107">
        <v>255.19499999999999</v>
      </c>
      <c r="BU107">
        <v>386.36999999999989</v>
      </c>
      <c r="BV107">
        <v>991.88806767494077</v>
      </c>
      <c r="BW107">
        <v>640.98424562282196</v>
      </c>
      <c r="BX107">
        <v>350.90382205211881</v>
      </c>
      <c r="BY107">
        <v>-625.07960604316474</v>
      </c>
      <c r="BZ107">
        <v>0</v>
      </c>
      <c r="CA107">
        <v>3.898079219508872</v>
      </c>
      <c r="CB107">
        <v>1219.271540851285</v>
      </c>
      <c r="CC107">
        <v>0</v>
      </c>
      <c r="CD107" t="s">
        <v>68</v>
      </c>
      <c r="CE107">
        <v>1164.2465927789469</v>
      </c>
      <c r="CF107">
        <v>207</v>
      </c>
      <c r="CG107">
        <v>255.19499999999999</v>
      </c>
      <c r="CH107">
        <v>386.36999999999989</v>
      </c>
      <c r="CI107">
        <v>1069.597779263408</v>
      </c>
      <c r="CJ107">
        <v>650.65181745810412</v>
      </c>
      <c r="CK107">
        <v>418.94596180530391</v>
      </c>
      <c r="CL107">
        <v>-762.41833880493834</v>
      </c>
      <c r="CM107">
        <v>0</v>
      </c>
      <c r="CN107">
        <v>8.5021523204770801</v>
      </c>
      <c r="CO107">
        <v>1164.2465927789469</v>
      </c>
      <c r="CP107">
        <v>0</v>
      </c>
    </row>
    <row r="108" spans="1:94" x14ac:dyDescent="0.3">
      <c r="A108" t="s">
        <v>256</v>
      </c>
      <c r="B108" t="s">
        <v>132</v>
      </c>
      <c r="C108" t="s">
        <v>60</v>
      </c>
      <c r="D108" t="s">
        <v>171</v>
      </c>
      <c r="E108" t="s">
        <v>136</v>
      </c>
      <c r="F108" t="s">
        <v>217</v>
      </c>
      <c r="G108" t="s">
        <v>217</v>
      </c>
      <c r="H108" t="s">
        <v>216</v>
      </c>
      <c r="I108" t="s">
        <v>341</v>
      </c>
      <c r="J108">
        <v>2920</v>
      </c>
      <c r="K108">
        <v>30.56</v>
      </c>
      <c r="L108">
        <v>30.56</v>
      </c>
      <c r="M108">
        <v>21.9</v>
      </c>
      <c r="N108">
        <v>20.91</v>
      </c>
      <c r="O108">
        <v>29.09</v>
      </c>
      <c r="P108">
        <v>29.09</v>
      </c>
      <c r="Q108">
        <v>22.16</v>
      </c>
      <c r="R108">
        <v>20.95</v>
      </c>
      <c r="S108">
        <v>29.83</v>
      </c>
      <c r="T108">
        <v>29.83</v>
      </c>
      <c r="U108">
        <v>22.03</v>
      </c>
      <c r="V108">
        <v>20.93</v>
      </c>
      <c r="W108">
        <v>1970</v>
      </c>
      <c r="X108">
        <v>0.67465753424657537</v>
      </c>
      <c r="Y108">
        <v>0</v>
      </c>
      <c r="Z108">
        <v>0</v>
      </c>
      <c r="AA108">
        <v>950</v>
      </c>
      <c r="AB108">
        <v>0.32534246575342468</v>
      </c>
      <c r="AC108">
        <v>6199</v>
      </c>
      <c r="AD108">
        <v>0.70764840182648403</v>
      </c>
      <c r="AE108">
        <v>13</v>
      </c>
      <c r="AF108">
        <v>1.4840182648401829E-3</v>
      </c>
      <c r="AG108">
        <v>2548</v>
      </c>
      <c r="AH108">
        <v>0.29086757990867579</v>
      </c>
      <c r="AI108">
        <v>114</v>
      </c>
      <c r="AJ108">
        <v>3.9041095890410958E-2</v>
      </c>
      <c r="AK108">
        <v>103</v>
      </c>
      <c r="AL108">
        <v>3.5273972602739727E-2</v>
      </c>
      <c r="AM108">
        <v>2703</v>
      </c>
      <c r="AN108">
        <v>0.92568493150684927</v>
      </c>
      <c r="AO108">
        <v>120</v>
      </c>
      <c r="AP108">
        <v>1.3698630136986301E-2</v>
      </c>
      <c r="AQ108">
        <v>915</v>
      </c>
      <c r="AR108">
        <v>0.10445205479452049</v>
      </c>
      <c r="AS108">
        <v>7725</v>
      </c>
      <c r="AT108">
        <v>0.88184931506849318</v>
      </c>
      <c r="AU108">
        <v>10</v>
      </c>
      <c r="AV108">
        <v>3.4246575342465752E-3</v>
      </c>
      <c r="AW108">
        <v>884</v>
      </c>
      <c r="AX108">
        <v>0.30273972602739718</v>
      </c>
      <c r="AY108">
        <v>7866</v>
      </c>
      <c r="AZ108">
        <v>0.897945205479452</v>
      </c>
      <c r="BA108">
        <v>10</v>
      </c>
      <c r="BB108">
        <v>1.1415525114155251E-3</v>
      </c>
      <c r="BC108">
        <v>4053</v>
      </c>
      <c r="BD108">
        <v>0.4626712328767123</v>
      </c>
      <c r="BE108">
        <v>4697</v>
      </c>
      <c r="BF108">
        <v>0.53618721461187213</v>
      </c>
      <c r="BG108">
        <v>1142.76</v>
      </c>
      <c r="BH108">
        <v>479.74</v>
      </c>
      <c r="BI108">
        <f>BG108/IF($C108=Plan1!$G$5,Plan1!$I$5,IF($C108=Plan1!$G$6,Plan1!$I$6,IF($C108=Plan1!$G$7,Plan1!$I$7,IF($C108=Plan1!$G$8,Plan1!$I$8,IF($C108=Plan1!$G$9,Plan1!$I$9,IF($C108=Plan1!$G$10,Plan1!$I$10,IF($C108=Plan1!$G$11,Plan1!$I$11,IF($C108=Plan1!$G$12,Plan1!$I$12,""))))))))</f>
        <v>49.685217391304349</v>
      </c>
      <c r="BJ108">
        <f>BH108/IF($C108=Plan1!$G$5,Plan1!$I$5,IF($C108=Plan1!$G$6,Plan1!$I$6,IF($C108=Plan1!$G$7,Plan1!$I$7,IF($C108=Plan1!$G$8,Plan1!$I$8,IF($C108=Plan1!$G$9,Plan1!$I$9,IF($C108=Plan1!$G$10,Plan1!$I$10,IF($C108=Plan1!$G$11,Plan1!$I$11,IF($C108=Plan1!$G$12,Plan1!$I$12,""))))))))</f>
        <v>20.858260869565218</v>
      </c>
      <c r="BK108">
        <f t="shared" si="2"/>
        <v>28.826956521739131</v>
      </c>
      <c r="BL108">
        <v>745.32</v>
      </c>
      <c r="BM108">
        <v>40.197859148832919</v>
      </c>
      <c r="BN108">
        <v>0</v>
      </c>
      <c r="BO108">
        <v>0</v>
      </c>
      <c r="BP108">
        <v>0</v>
      </c>
    </row>
    <row r="109" spans="1:94" x14ac:dyDescent="0.3">
      <c r="A109" t="s">
        <v>253</v>
      </c>
      <c r="B109" t="s">
        <v>132</v>
      </c>
      <c r="C109" t="s">
        <v>60</v>
      </c>
      <c r="D109" t="s">
        <v>171</v>
      </c>
      <c r="E109" t="s">
        <v>140</v>
      </c>
      <c r="F109" t="s">
        <v>217</v>
      </c>
      <c r="G109" t="s">
        <v>217</v>
      </c>
      <c r="H109" t="s">
        <v>216</v>
      </c>
      <c r="I109" t="s">
        <v>340</v>
      </c>
      <c r="J109">
        <v>2920</v>
      </c>
      <c r="K109">
        <v>29.84</v>
      </c>
      <c r="L109">
        <v>29.84</v>
      </c>
      <c r="M109">
        <v>21.86</v>
      </c>
      <c r="N109">
        <v>20.9</v>
      </c>
      <c r="O109">
        <v>28.77</v>
      </c>
      <c r="P109">
        <v>28.77</v>
      </c>
      <c r="Q109">
        <v>22.24</v>
      </c>
      <c r="R109">
        <v>21</v>
      </c>
      <c r="S109">
        <v>29.31</v>
      </c>
      <c r="T109">
        <v>29.31</v>
      </c>
      <c r="U109">
        <v>22.05</v>
      </c>
      <c r="V109">
        <v>20.95</v>
      </c>
      <c r="W109">
        <v>1969</v>
      </c>
      <c r="X109">
        <v>0.6743150684931507</v>
      </c>
      <c r="Y109">
        <v>0</v>
      </c>
      <c r="Z109">
        <v>0</v>
      </c>
      <c r="AA109">
        <v>951</v>
      </c>
      <c r="AB109">
        <v>0.3256849315068493</v>
      </c>
      <c r="AC109">
        <v>6204</v>
      </c>
      <c r="AD109">
        <v>0.70821917808219181</v>
      </c>
      <c r="AE109">
        <v>13</v>
      </c>
      <c r="AF109">
        <v>1.4840182648401829E-3</v>
      </c>
      <c r="AG109">
        <v>2543</v>
      </c>
      <c r="AH109">
        <v>0.29029680365296812</v>
      </c>
      <c r="AI109">
        <v>112</v>
      </c>
      <c r="AJ109">
        <v>3.8356164383561653E-2</v>
      </c>
      <c r="AK109">
        <v>93</v>
      </c>
      <c r="AL109">
        <v>3.1849315068493152E-2</v>
      </c>
      <c r="AM109">
        <v>2715</v>
      </c>
      <c r="AN109">
        <v>0.9297945205479452</v>
      </c>
      <c r="AO109">
        <v>118</v>
      </c>
      <c r="AP109">
        <v>1.3470319634703199E-2</v>
      </c>
      <c r="AQ109">
        <v>907</v>
      </c>
      <c r="AR109">
        <v>0.1035388127853881</v>
      </c>
      <c r="AS109">
        <v>7735</v>
      </c>
      <c r="AT109">
        <v>0.88299086757990863</v>
      </c>
      <c r="AU109">
        <v>5</v>
      </c>
      <c r="AV109">
        <v>1.712328767123288E-3</v>
      </c>
      <c r="AW109">
        <v>855</v>
      </c>
      <c r="AX109">
        <v>0.2928082191780822</v>
      </c>
      <c r="AY109">
        <v>7900</v>
      </c>
      <c r="AZ109">
        <v>0.90182648401826482</v>
      </c>
      <c r="BA109">
        <v>5</v>
      </c>
      <c r="BB109">
        <v>5.7077625570776253E-4</v>
      </c>
      <c r="BC109">
        <v>4014</v>
      </c>
      <c r="BD109">
        <v>0.45821917808219181</v>
      </c>
      <c r="BE109">
        <v>4741</v>
      </c>
      <c r="BF109">
        <v>0.5412100456621004</v>
      </c>
      <c r="BG109">
        <v>1396.99</v>
      </c>
      <c r="BH109">
        <v>479.1</v>
      </c>
      <c r="BI109">
        <f>BG109/IF($C109=Plan1!$G$5,Plan1!$I$5,IF($C109=Plan1!$G$6,Plan1!$I$6,IF($C109=Plan1!$G$7,Plan1!$I$7,IF($C109=Plan1!$G$8,Plan1!$I$8,IF($C109=Plan1!$G$9,Plan1!$I$9,IF($C109=Plan1!$G$10,Plan1!$I$10,IF($C109=Plan1!$G$11,Plan1!$I$11,IF($C109=Plan1!$G$12,Plan1!$I$12,""))))))))</f>
        <v>60.738695652173917</v>
      </c>
      <c r="BJ109">
        <f>BH109/IF($C109=Plan1!$G$5,Plan1!$I$5,IF($C109=Plan1!$G$6,Plan1!$I$6,IF($C109=Plan1!$G$7,Plan1!$I$7,IF($C109=Plan1!$G$8,Plan1!$I$8,IF($C109=Plan1!$G$9,Plan1!$I$9,IF($C109=Plan1!$G$10,Plan1!$I$10,IF($C109=Plan1!$G$11,Plan1!$I$11,IF($C109=Plan1!$G$12,Plan1!$I$12,""))))))))</f>
        <v>20.830434782608698</v>
      </c>
      <c r="BK109">
        <f t="shared" si="2"/>
        <v>39.908260869565218</v>
      </c>
      <c r="BL109">
        <v>1324.2</v>
      </c>
      <c r="BM109">
        <v>37.099931418160303</v>
      </c>
      <c r="BN109">
        <v>0</v>
      </c>
      <c r="BO109">
        <v>0</v>
      </c>
      <c r="BP109">
        <v>0</v>
      </c>
    </row>
    <row r="110" spans="1:94" x14ac:dyDescent="0.3">
      <c r="A110" t="s">
        <v>23</v>
      </c>
      <c r="B110" t="s">
        <v>132</v>
      </c>
      <c r="C110" t="s">
        <v>187</v>
      </c>
      <c r="D110" t="s">
        <v>133</v>
      </c>
      <c r="E110" t="s">
        <v>134</v>
      </c>
      <c r="F110" t="s">
        <v>135</v>
      </c>
      <c r="G110" t="s">
        <v>135</v>
      </c>
      <c r="H110" t="s">
        <v>225</v>
      </c>
      <c r="I110" t="s">
        <v>360</v>
      </c>
      <c r="J110">
        <v>3650</v>
      </c>
      <c r="K110">
        <v>24.11</v>
      </c>
      <c r="L110">
        <v>24.85</v>
      </c>
      <c r="M110">
        <v>22.08</v>
      </c>
      <c r="N110">
        <v>21.36</v>
      </c>
      <c r="O110">
        <v>24.84</v>
      </c>
      <c r="P110">
        <v>24.84</v>
      </c>
      <c r="Q110">
        <v>21.09</v>
      </c>
      <c r="R110">
        <v>20.93</v>
      </c>
      <c r="S110">
        <v>24.45</v>
      </c>
      <c r="T110">
        <v>24.84</v>
      </c>
      <c r="U110">
        <v>21.59</v>
      </c>
      <c r="V110">
        <v>21.15</v>
      </c>
      <c r="W110">
        <v>0</v>
      </c>
      <c r="X110">
        <v>0</v>
      </c>
      <c r="Y110">
        <v>3649</v>
      </c>
      <c r="Z110">
        <v>0.99972602739726024</v>
      </c>
      <c r="AA110">
        <v>1</v>
      </c>
      <c r="AB110">
        <v>2.7397260273972601E-4</v>
      </c>
      <c r="AC110">
        <v>0</v>
      </c>
      <c r="AD110">
        <v>0</v>
      </c>
      <c r="AE110">
        <v>8759</v>
      </c>
      <c r="AF110">
        <v>0.99988584474885844</v>
      </c>
      <c r="AG110">
        <v>1</v>
      </c>
      <c r="AH110">
        <v>1.1415525114155249E-4</v>
      </c>
      <c r="AI110">
        <v>0</v>
      </c>
      <c r="AJ110">
        <v>0</v>
      </c>
      <c r="AK110">
        <v>0</v>
      </c>
      <c r="AL110">
        <v>0</v>
      </c>
      <c r="AM110">
        <v>3650</v>
      </c>
      <c r="AN110">
        <v>1</v>
      </c>
      <c r="AO110">
        <v>0</v>
      </c>
      <c r="AP110">
        <v>0</v>
      </c>
      <c r="AQ110">
        <v>368</v>
      </c>
      <c r="AR110">
        <v>4.2009132420091327E-2</v>
      </c>
      <c r="AS110">
        <v>8392</v>
      </c>
      <c r="AT110">
        <v>0.9579908675799087</v>
      </c>
      <c r="AU110">
        <v>0</v>
      </c>
      <c r="AV110">
        <v>0</v>
      </c>
      <c r="AW110">
        <v>1024</v>
      </c>
      <c r="AX110">
        <v>0.28054794520547938</v>
      </c>
      <c r="AY110">
        <v>7736</v>
      </c>
      <c r="AZ110">
        <v>0.88310502283105019</v>
      </c>
      <c r="BA110">
        <v>0</v>
      </c>
      <c r="BB110">
        <v>0</v>
      </c>
      <c r="BC110">
        <v>3262</v>
      </c>
      <c r="BD110">
        <v>0.37237442922374431</v>
      </c>
      <c r="BE110">
        <v>5498</v>
      </c>
      <c r="BF110">
        <v>0.62762557077625569</v>
      </c>
      <c r="BG110">
        <v>0</v>
      </c>
      <c r="BH110">
        <v>0</v>
      </c>
      <c r="BI110">
        <f>BG110/IF($C110=Plan1!$G$5,Plan1!$I$5,IF($C110=Plan1!$G$6,Plan1!$I$6,IF($C110=Plan1!$G$7,Plan1!$I$7,IF($C110=Plan1!$G$8,Plan1!$I$8,IF($C110=Plan1!$G$9,Plan1!$I$9,IF($C110=Plan1!$G$10,Plan1!$I$10,IF($C110=Plan1!$G$11,Plan1!$I$11,IF($C110=Plan1!$G$12,Plan1!$I$12,""))))))))</f>
        <v>0</v>
      </c>
      <c r="BJ110">
        <f>BH110/IF($C110=Plan1!$G$5,Plan1!$I$5,IF($C110=Plan1!$G$6,Plan1!$I$6,IF($C110=Plan1!$G$7,Plan1!$I$7,IF($C110=Plan1!$G$8,Plan1!$I$8,IF($C110=Plan1!$G$9,Plan1!$I$9,IF($C110=Plan1!$G$10,Plan1!$I$10,IF($C110=Plan1!$G$11,Plan1!$I$11,IF($C110=Plan1!$G$12,Plan1!$I$12,""))))))))</f>
        <v>0</v>
      </c>
      <c r="BK110">
        <f t="shared" si="2"/>
        <v>0</v>
      </c>
      <c r="BL110">
        <v>0</v>
      </c>
      <c r="BN110">
        <v>7.38</v>
      </c>
      <c r="BO110">
        <v>11.38</v>
      </c>
      <c r="BP110">
        <v>1.79</v>
      </c>
      <c r="BQ110" t="s">
        <v>62</v>
      </c>
      <c r="BR110">
        <v>163.8070805108828</v>
      </c>
      <c r="BS110">
        <v>81</v>
      </c>
      <c r="BT110">
        <v>39.825000000000003</v>
      </c>
      <c r="BU110">
        <v>0</v>
      </c>
      <c r="BV110">
        <v>0</v>
      </c>
      <c r="BW110">
        <v>0</v>
      </c>
      <c r="BX110">
        <v>0</v>
      </c>
      <c r="BY110">
        <v>21.199313981542868</v>
      </c>
      <c r="BZ110">
        <v>0</v>
      </c>
      <c r="CA110">
        <v>21.782766529339909</v>
      </c>
      <c r="CB110">
        <v>163.8070805108828</v>
      </c>
      <c r="CC110">
        <v>0</v>
      </c>
      <c r="CD110" t="s">
        <v>67</v>
      </c>
      <c r="CE110">
        <v>216.8281874172971</v>
      </c>
      <c r="CF110">
        <v>81</v>
      </c>
      <c r="CG110">
        <v>39.825000000000003</v>
      </c>
      <c r="CH110">
        <v>0</v>
      </c>
      <c r="CI110">
        <v>0</v>
      </c>
      <c r="CJ110">
        <v>0</v>
      </c>
      <c r="CK110">
        <v>0</v>
      </c>
      <c r="CL110">
        <v>-21.02790805116463</v>
      </c>
      <c r="CM110">
        <v>0</v>
      </c>
      <c r="CN110">
        <v>117.0310954684617</v>
      </c>
      <c r="CO110">
        <v>216.8281874172971</v>
      </c>
      <c r="CP110">
        <v>0</v>
      </c>
    </row>
    <row r="111" spans="1:94" x14ac:dyDescent="0.3">
      <c r="A111" t="s">
        <v>27</v>
      </c>
      <c r="B111" t="s">
        <v>132</v>
      </c>
      <c r="C111" t="s">
        <v>187</v>
      </c>
      <c r="D111" t="s">
        <v>133</v>
      </c>
      <c r="E111" t="s">
        <v>136</v>
      </c>
      <c r="F111" t="s">
        <v>135</v>
      </c>
      <c r="G111" t="s">
        <v>135</v>
      </c>
      <c r="H111" t="s">
        <v>225</v>
      </c>
      <c r="I111" t="s">
        <v>362</v>
      </c>
      <c r="J111">
        <v>3650</v>
      </c>
      <c r="K111">
        <v>24.06</v>
      </c>
      <c r="L111">
        <v>25.01</v>
      </c>
      <c r="M111">
        <v>22.15</v>
      </c>
      <c r="N111">
        <v>21.47</v>
      </c>
      <c r="O111">
        <v>24.98</v>
      </c>
      <c r="P111">
        <v>25</v>
      </c>
      <c r="Q111">
        <v>21.19</v>
      </c>
      <c r="R111">
        <v>21.05</v>
      </c>
      <c r="S111">
        <v>24.52</v>
      </c>
      <c r="T111">
        <v>25.01</v>
      </c>
      <c r="U111">
        <v>21.67</v>
      </c>
      <c r="V111">
        <v>21.26</v>
      </c>
      <c r="W111">
        <v>0</v>
      </c>
      <c r="X111">
        <v>0</v>
      </c>
      <c r="Y111">
        <v>3650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8760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3650</v>
      </c>
      <c r="AN111">
        <v>1</v>
      </c>
      <c r="AO111">
        <v>0</v>
      </c>
      <c r="AP111">
        <v>0</v>
      </c>
      <c r="AQ111">
        <v>309</v>
      </c>
      <c r="AR111">
        <v>3.5273972602739727E-2</v>
      </c>
      <c r="AS111">
        <v>8451</v>
      </c>
      <c r="AT111">
        <v>0.96472602739726032</v>
      </c>
      <c r="AU111">
        <v>0</v>
      </c>
      <c r="AV111">
        <v>0</v>
      </c>
      <c r="AW111">
        <v>944</v>
      </c>
      <c r="AX111">
        <v>0.25863013698630138</v>
      </c>
      <c r="AY111">
        <v>7816</v>
      </c>
      <c r="AZ111">
        <v>0.89223744292237439</v>
      </c>
      <c r="BA111">
        <v>0</v>
      </c>
      <c r="BB111">
        <v>0</v>
      </c>
      <c r="BC111">
        <v>3071</v>
      </c>
      <c r="BD111">
        <v>0.35057077625570782</v>
      </c>
      <c r="BE111">
        <v>5689</v>
      </c>
      <c r="BF111">
        <v>0.64942922374429224</v>
      </c>
      <c r="BG111">
        <v>0</v>
      </c>
      <c r="BH111">
        <v>0</v>
      </c>
      <c r="BI111">
        <f>BG111/IF($C111=Plan1!$G$5,Plan1!$I$5,IF($C111=Plan1!$G$6,Plan1!$I$6,IF($C111=Plan1!$G$7,Plan1!$I$7,IF($C111=Plan1!$G$8,Plan1!$I$8,IF($C111=Plan1!$G$9,Plan1!$I$9,IF($C111=Plan1!$G$10,Plan1!$I$10,IF($C111=Plan1!$G$11,Plan1!$I$11,IF($C111=Plan1!$G$12,Plan1!$I$12,""))))))))</f>
        <v>0</v>
      </c>
      <c r="BJ111">
        <f>BH111/IF($C111=Plan1!$G$5,Plan1!$I$5,IF($C111=Plan1!$G$6,Plan1!$I$6,IF($C111=Plan1!$G$7,Plan1!$I$7,IF($C111=Plan1!$G$8,Plan1!$I$8,IF($C111=Plan1!$G$9,Plan1!$I$9,IF($C111=Plan1!$G$10,Plan1!$I$10,IF($C111=Plan1!$G$11,Plan1!$I$11,IF($C111=Plan1!$G$12,Plan1!$I$12,""))))))))</f>
        <v>0</v>
      </c>
      <c r="BK111">
        <f t="shared" si="2"/>
        <v>0</v>
      </c>
      <c r="BL111">
        <v>0</v>
      </c>
      <c r="BN111">
        <v>9.0500000000000007</v>
      </c>
      <c r="BO111">
        <v>10.35</v>
      </c>
      <c r="BP111">
        <v>1.88</v>
      </c>
      <c r="BQ111" t="s">
        <v>62</v>
      </c>
      <c r="BR111">
        <v>177.17488389415371</v>
      </c>
      <c r="BS111">
        <v>81</v>
      </c>
      <c r="BT111">
        <v>39.825000000000003</v>
      </c>
      <c r="BU111">
        <v>0</v>
      </c>
      <c r="BV111">
        <v>0</v>
      </c>
      <c r="BW111">
        <v>0</v>
      </c>
      <c r="BX111">
        <v>0</v>
      </c>
      <c r="BY111">
        <v>32.234200237946702</v>
      </c>
      <c r="BZ111">
        <v>0</v>
      </c>
      <c r="CA111">
        <v>24.115683656206951</v>
      </c>
      <c r="CB111">
        <v>177.17488389415371</v>
      </c>
      <c r="CC111">
        <v>0</v>
      </c>
      <c r="CD111" t="s">
        <v>69</v>
      </c>
      <c r="CE111">
        <v>219.72693228285419</v>
      </c>
      <c r="CF111">
        <v>81</v>
      </c>
      <c r="CG111">
        <v>39.825000000000003</v>
      </c>
      <c r="CH111">
        <v>0</v>
      </c>
      <c r="CI111">
        <v>0</v>
      </c>
      <c r="CJ111">
        <v>0</v>
      </c>
      <c r="CK111">
        <v>0</v>
      </c>
      <c r="CL111">
        <v>-22.09816923594428</v>
      </c>
      <c r="CM111">
        <v>0</v>
      </c>
      <c r="CN111">
        <v>121.0001015187985</v>
      </c>
      <c r="CO111">
        <v>219.72693228285419</v>
      </c>
      <c r="CP111">
        <v>0</v>
      </c>
    </row>
    <row r="112" spans="1:94" x14ac:dyDescent="0.3">
      <c r="A112" t="s">
        <v>31</v>
      </c>
      <c r="B112" t="s">
        <v>132</v>
      </c>
      <c r="C112" t="s">
        <v>187</v>
      </c>
      <c r="D112" t="s">
        <v>133</v>
      </c>
      <c r="E112" t="s">
        <v>140</v>
      </c>
      <c r="F112" t="s">
        <v>135</v>
      </c>
      <c r="G112" t="s">
        <v>135</v>
      </c>
      <c r="H112" t="s">
        <v>225</v>
      </c>
      <c r="I112" t="s">
        <v>361</v>
      </c>
      <c r="J112">
        <v>3650</v>
      </c>
      <c r="K112">
        <v>24.07</v>
      </c>
      <c r="L112">
        <v>25.13</v>
      </c>
      <c r="M112">
        <v>22.21</v>
      </c>
      <c r="N112">
        <v>21.57</v>
      </c>
      <c r="O112">
        <v>25.08</v>
      </c>
      <c r="P112">
        <v>25.11</v>
      </c>
      <c r="Q112">
        <v>21.27</v>
      </c>
      <c r="R112">
        <v>21.16</v>
      </c>
      <c r="S112">
        <v>24.58</v>
      </c>
      <c r="T112">
        <v>25.12</v>
      </c>
      <c r="U112">
        <v>21.74</v>
      </c>
      <c r="V112">
        <v>21.37</v>
      </c>
      <c r="W112">
        <v>0</v>
      </c>
      <c r="X112">
        <v>0</v>
      </c>
      <c r="Y112">
        <v>3650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8760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3650</v>
      </c>
      <c r="AN112">
        <v>1</v>
      </c>
      <c r="AO112">
        <v>0</v>
      </c>
      <c r="AP112">
        <v>0</v>
      </c>
      <c r="AQ112">
        <v>248</v>
      </c>
      <c r="AR112">
        <v>2.831050228310502E-2</v>
      </c>
      <c r="AS112">
        <v>8512</v>
      </c>
      <c r="AT112">
        <v>0.97168949771689495</v>
      </c>
      <c r="AU112">
        <v>0</v>
      </c>
      <c r="AV112">
        <v>0</v>
      </c>
      <c r="AW112">
        <v>877</v>
      </c>
      <c r="AX112">
        <v>0.24027397260273969</v>
      </c>
      <c r="AY112">
        <v>7883</v>
      </c>
      <c r="AZ112">
        <v>0.89988584474885847</v>
      </c>
      <c r="BA112">
        <v>0</v>
      </c>
      <c r="BB112">
        <v>0</v>
      </c>
      <c r="BC112">
        <v>2886</v>
      </c>
      <c r="BD112">
        <v>0.32945205479452061</v>
      </c>
      <c r="BE112">
        <v>5874</v>
      </c>
      <c r="BF112">
        <v>0.67054794520547945</v>
      </c>
      <c r="BG112">
        <v>0</v>
      </c>
      <c r="BH112">
        <v>0</v>
      </c>
      <c r="BI112">
        <f>BG112/IF($C112=Plan1!$G$5,Plan1!$I$5,IF($C112=Plan1!$G$6,Plan1!$I$6,IF($C112=Plan1!$G$7,Plan1!$I$7,IF($C112=Plan1!$G$8,Plan1!$I$8,IF($C112=Plan1!$G$9,Plan1!$I$9,IF($C112=Plan1!$G$10,Plan1!$I$10,IF($C112=Plan1!$G$11,Plan1!$I$11,IF($C112=Plan1!$G$12,Plan1!$I$12,""))))))))</f>
        <v>0</v>
      </c>
      <c r="BJ112">
        <f>BH112/IF($C112=Plan1!$G$5,Plan1!$I$5,IF($C112=Plan1!$G$6,Plan1!$I$6,IF($C112=Plan1!$G$7,Plan1!$I$7,IF($C112=Plan1!$G$8,Plan1!$I$8,IF($C112=Plan1!$G$9,Plan1!$I$9,IF($C112=Plan1!$G$10,Plan1!$I$10,IF($C112=Plan1!$G$11,Plan1!$I$11,IF($C112=Plan1!$G$12,Plan1!$I$12,""))))))))</f>
        <v>0</v>
      </c>
      <c r="BK112">
        <f t="shared" si="2"/>
        <v>0</v>
      </c>
      <c r="BL112">
        <v>0</v>
      </c>
      <c r="BN112">
        <v>10.7</v>
      </c>
      <c r="BO112">
        <v>9.5299999999999994</v>
      </c>
      <c r="BP112">
        <v>1.99</v>
      </c>
      <c r="BQ112" t="s">
        <v>62</v>
      </c>
      <c r="BR112">
        <v>186.06859150570239</v>
      </c>
      <c r="BS112">
        <v>81</v>
      </c>
      <c r="BT112">
        <v>39.825000000000003</v>
      </c>
      <c r="BU112">
        <v>0</v>
      </c>
      <c r="BV112">
        <v>0</v>
      </c>
      <c r="BW112">
        <v>0</v>
      </c>
      <c r="BX112">
        <v>0</v>
      </c>
      <c r="BY112">
        <v>39.698227596011918</v>
      </c>
      <c r="BZ112">
        <v>0</v>
      </c>
      <c r="CA112">
        <v>25.545363909690479</v>
      </c>
      <c r="CB112">
        <v>186.06859150570239</v>
      </c>
      <c r="CC112">
        <v>0</v>
      </c>
      <c r="CD112" t="s">
        <v>63</v>
      </c>
      <c r="CE112">
        <v>209.42794176681491</v>
      </c>
      <c r="CF112">
        <v>81</v>
      </c>
      <c r="CG112">
        <v>39.825000000000003</v>
      </c>
      <c r="CH112">
        <v>0</v>
      </c>
      <c r="CI112">
        <v>0</v>
      </c>
      <c r="CJ112">
        <v>0</v>
      </c>
      <c r="CK112">
        <v>0</v>
      </c>
      <c r="CL112">
        <v>-28.74485648202397</v>
      </c>
      <c r="CM112">
        <v>0</v>
      </c>
      <c r="CN112">
        <v>117.3477982488388</v>
      </c>
      <c r="CO112">
        <v>209.42794176681491</v>
      </c>
      <c r="CP112">
        <v>0</v>
      </c>
    </row>
    <row r="113" spans="1:94" x14ac:dyDescent="0.3">
      <c r="A113" t="s">
        <v>141</v>
      </c>
      <c r="B113" t="s">
        <v>132</v>
      </c>
      <c r="C113" t="s">
        <v>187</v>
      </c>
      <c r="D113" t="s">
        <v>142</v>
      </c>
      <c r="E113" t="s">
        <v>134</v>
      </c>
      <c r="F113" t="s">
        <v>135</v>
      </c>
      <c r="G113" t="s">
        <v>135</v>
      </c>
      <c r="H113" t="s">
        <v>225</v>
      </c>
      <c r="I113" t="s">
        <v>451</v>
      </c>
      <c r="J113">
        <v>8760</v>
      </c>
      <c r="K113">
        <v>24.04</v>
      </c>
      <c r="L113">
        <v>24.04</v>
      </c>
      <c r="M113">
        <v>21.97</v>
      </c>
      <c r="N113">
        <v>21.97</v>
      </c>
      <c r="O113">
        <v>24.76</v>
      </c>
      <c r="P113">
        <v>24.76</v>
      </c>
      <c r="Q113">
        <v>21.18</v>
      </c>
      <c r="R113">
        <v>21.18</v>
      </c>
      <c r="S113">
        <v>24.38</v>
      </c>
      <c r="T113">
        <v>24.38</v>
      </c>
      <c r="U113">
        <v>21.58</v>
      </c>
      <c r="V113">
        <v>21.58</v>
      </c>
      <c r="W113">
        <v>0</v>
      </c>
      <c r="X113">
        <v>0</v>
      </c>
      <c r="Y113">
        <v>8760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8760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8760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8760</v>
      </c>
      <c r="AT113">
        <v>1</v>
      </c>
      <c r="AU113">
        <v>0</v>
      </c>
      <c r="AV113">
        <v>0</v>
      </c>
      <c r="AW113">
        <v>2531</v>
      </c>
      <c r="AX113">
        <v>0.28892694063926938</v>
      </c>
      <c r="AY113">
        <v>6229</v>
      </c>
      <c r="AZ113">
        <v>0.71107305936073062</v>
      </c>
      <c r="BA113">
        <v>0</v>
      </c>
      <c r="BB113">
        <v>0</v>
      </c>
      <c r="BC113">
        <v>2531</v>
      </c>
      <c r="BD113">
        <v>0.28892694063926938</v>
      </c>
      <c r="BE113">
        <v>6229</v>
      </c>
      <c r="BF113">
        <v>0.71107305936073062</v>
      </c>
      <c r="BG113">
        <v>0</v>
      </c>
      <c r="BH113">
        <v>0</v>
      </c>
      <c r="BI113">
        <f>BG113/IF($C113=Plan1!$G$5,Plan1!$I$5,IF($C113=Plan1!$G$6,Plan1!$I$6,IF($C113=Plan1!$G$7,Plan1!$I$7,IF($C113=Plan1!$G$8,Plan1!$I$8,IF($C113=Plan1!$G$9,Plan1!$I$9,IF($C113=Plan1!$G$10,Plan1!$I$10,IF($C113=Plan1!$G$11,Plan1!$I$11,IF($C113=Plan1!$G$12,Plan1!$I$12,""))))))))</f>
        <v>0</v>
      </c>
      <c r="BJ113">
        <f>BH113/IF($C113=Plan1!$G$5,Plan1!$I$5,IF($C113=Plan1!$G$6,Plan1!$I$6,IF($C113=Plan1!$G$7,Plan1!$I$7,IF($C113=Plan1!$G$8,Plan1!$I$8,IF($C113=Plan1!$G$9,Plan1!$I$9,IF($C113=Plan1!$G$10,Plan1!$I$10,IF($C113=Plan1!$G$11,Plan1!$I$11,IF($C113=Plan1!$G$12,Plan1!$I$12,""))))))))</f>
        <v>0</v>
      </c>
      <c r="BK113">
        <f t="shared" si="2"/>
        <v>0</v>
      </c>
      <c r="BL113">
        <v>0</v>
      </c>
      <c r="BN113">
        <v>13.3</v>
      </c>
      <c r="BO113">
        <v>27.52</v>
      </c>
      <c r="BP113">
        <v>3.79</v>
      </c>
      <c r="BQ113" t="s">
        <v>62</v>
      </c>
      <c r="BR113">
        <v>131.24845272952851</v>
      </c>
      <c r="BS113">
        <v>81</v>
      </c>
      <c r="BT113">
        <v>39.825000000000003</v>
      </c>
      <c r="BU113">
        <v>0</v>
      </c>
      <c r="BV113">
        <v>0</v>
      </c>
      <c r="BW113">
        <v>0</v>
      </c>
      <c r="BX113">
        <v>0</v>
      </c>
      <c r="BY113">
        <v>13.90470856701566</v>
      </c>
      <c r="BZ113">
        <v>0</v>
      </c>
      <c r="CA113">
        <v>-3.4812558374871969</v>
      </c>
      <c r="CB113">
        <v>131.24845272952851</v>
      </c>
      <c r="CC113">
        <v>0</v>
      </c>
      <c r="CD113" t="s">
        <v>70</v>
      </c>
      <c r="CE113">
        <v>133.38671220293011</v>
      </c>
      <c r="CF113">
        <v>81</v>
      </c>
      <c r="CG113">
        <v>39.825000000000003</v>
      </c>
      <c r="CH113">
        <v>0</v>
      </c>
      <c r="CI113">
        <v>0</v>
      </c>
      <c r="CJ113">
        <v>0</v>
      </c>
      <c r="CK113">
        <v>0</v>
      </c>
      <c r="CL113">
        <v>-61.807429590393077</v>
      </c>
      <c r="CM113">
        <v>0</v>
      </c>
      <c r="CN113">
        <v>74.369141793323195</v>
      </c>
      <c r="CO113">
        <v>133.38671220293011</v>
      </c>
      <c r="CP113">
        <v>0</v>
      </c>
    </row>
    <row r="114" spans="1:94" x14ac:dyDescent="0.3">
      <c r="A114" t="s">
        <v>143</v>
      </c>
      <c r="B114" t="s">
        <v>132</v>
      </c>
      <c r="C114" t="s">
        <v>187</v>
      </c>
      <c r="D114" t="s">
        <v>142</v>
      </c>
      <c r="E114" t="s">
        <v>136</v>
      </c>
      <c r="F114" t="s">
        <v>135</v>
      </c>
      <c r="G114" t="s">
        <v>135</v>
      </c>
      <c r="H114" t="s">
        <v>225</v>
      </c>
      <c r="I114" t="s">
        <v>452</v>
      </c>
      <c r="J114">
        <v>8760</v>
      </c>
      <c r="K114">
        <v>24.04</v>
      </c>
      <c r="L114">
        <v>24.04</v>
      </c>
      <c r="M114">
        <v>22.05</v>
      </c>
      <c r="N114">
        <v>22.05</v>
      </c>
      <c r="O114">
        <v>24.87</v>
      </c>
      <c r="P114">
        <v>24.87</v>
      </c>
      <c r="Q114">
        <v>21.29</v>
      </c>
      <c r="R114">
        <v>21.29</v>
      </c>
      <c r="S114">
        <v>24.44</v>
      </c>
      <c r="T114">
        <v>24.44</v>
      </c>
      <c r="U114">
        <v>21.67</v>
      </c>
      <c r="V114">
        <v>21.67</v>
      </c>
      <c r="W114">
        <v>0</v>
      </c>
      <c r="X114">
        <v>0</v>
      </c>
      <c r="Y114">
        <v>8760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8760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8760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8760</v>
      </c>
      <c r="AT114">
        <v>1</v>
      </c>
      <c r="AU114">
        <v>0</v>
      </c>
      <c r="AV114">
        <v>0</v>
      </c>
      <c r="AW114">
        <v>2347</v>
      </c>
      <c r="AX114">
        <v>0.26792237442922368</v>
      </c>
      <c r="AY114">
        <v>6413</v>
      </c>
      <c r="AZ114">
        <v>0.73207762557077627</v>
      </c>
      <c r="BA114">
        <v>0</v>
      </c>
      <c r="BB114">
        <v>0</v>
      </c>
      <c r="BC114">
        <v>2347</v>
      </c>
      <c r="BD114">
        <v>0.26792237442922368</v>
      </c>
      <c r="BE114">
        <v>6413</v>
      </c>
      <c r="BF114">
        <v>0.73207762557077627</v>
      </c>
      <c r="BG114">
        <v>0</v>
      </c>
      <c r="BH114">
        <v>0</v>
      </c>
      <c r="BI114">
        <f>BG114/IF($C114=Plan1!$G$5,Plan1!$I$5,IF($C114=Plan1!$G$6,Plan1!$I$6,IF($C114=Plan1!$G$7,Plan1!$I$7,IF($C114=Plan1!$G$8,Plan1!$I$8,IF($C114=Plan1!$G$9,Plan1!$I$9,IF($C114=Plan1!$G$10,Plan1!$I$10,IF($C114=Plan1!$G$11,Plan1!$I$11,IF($C114=Plan1!$G$12,Plan1!$I$12,""))))))))</f>
        <v>0</v>
      </c>
      <c r="BJ114">
        <f>BH114/IF($C114=Plan1!$G$5,Plan1!$I$5,IF($C114=Plan1!$G$6,Plan1!$I$6,IF($C114=Plan1!$G$7,Plan1!$I$7,IF($C114=Plan1!$G$8,Plan1!$I$8,IF($C114=Plan1!$G$9,Plan1!$I$9,IF($C114=Plan1!$G$10,Plan1!$I$10,IF($C114=Plan1!$G$11,Plan1!$I$11,IF($C114=Plan1!$G$12,Plan1!$I$12,""))))))))</f>
        <v>0</v>
      </c>
      <c r="BK114">
        <f t="shared" si="2"/>
        <v>0</v>
      </c>
      <c r="BL114">
        <v>0</v>
      </c>
      <c r="BN114">
        <v>16.52</v>
      </c>
      <c r="BO114">
        <v>24.45</v>
      </c>
      <c r="BP114">
        <v>3.87</v>
      </c>
      <c r="BQ114" t="s">
        <v>62</v>
      </c>
      <c r="BR114">
        <v>139.1149976752755</v>
      </c>
      <c r="BS114">
        <v>81</v>
      </c>
      <c r="BT114">
        <v>39.825000000000003</v>
      </c>
      <c r="BU114">
        <v>0</v>
      </c>
      <c r="BV114">
        <v>0</v>
      </c>
      <c r="BW114">
        <v>0</v>
      </c>
      <c r="BX114">
        <v>0</v>
      </c>
      <c r="BY114">
        <v>21.96215148324324</v>
      </c>
      <c r="BZ114">
        <v>0</v>
      </c>
      <c r="CA114">
        <v>-3.6721538079677032</v>
      </c>
      <c r="CB114">
        <v>139.1149976752755</v>
      </c>
      <c r="CC114">
        <v>0</v>
      </c>
      <c r="CD114" t="s">
        <v>62</v>
      </c>
      <c r="CE114">
        <v>129.443553866375</v>
      </c>
      <c r="CF114">
        <v>81</v>
      </c>
      <c r="CG114">
        <v>39.825000000000003</v>
      </c>
      <c r="CH114">
        <v>0</v>
      </c>
      <c r="CI114">
        <v>0</v>
      </c>
      <c r="CJ114">
        <v>0</v>
      </c>
      <c r="CK114">
        <v>0</v>
      </c>
      <c r="CL114">
        <v>11.449530770435331</v>
      </c>
      <c r="CM114">
        <v>0</v>
      </c>
      <c r="CN114">
        <v>-2.8309769040603499</v>
      </c>
      <c r="CO114">
        <v>129.443553866375</v>
      </c>
      <c r="CP114">
        <v>0</v>
      </c>
    </row>
    <row r="115" spans="1:94" x14ac:dyDescent="0.3">
      <c r="A115" t="s">
        <v>147</v>
      </c>
      <c r="B115" t="s">
        <v>132</v>
      </c>
      <c r="C115" t="s">
        <v>187</v>
      </c>
      <c r="D115" t="s">
        <v>142</v>
      </c>
      <c r="E115" t="s">
        <v>140</v>
      </c>
      <c r="F115" t="s">
        <v>135</v>
      </c>
      <c r="G115" t="s">
        <v>135</v>
      </c>
      <c r="H115" t="s">
        <v>225</v>
      </c>
      <c r="I115" t="s">
        <v>453</v>
      </c>
      <c r="J115">
        <v>8760</v>
      </c>
      <c r="K115">
        <v>24.04</v>
      </c>
      <c r="L115">
        <v>24.04</v>
      </c>
      <c r="M115">
        <v>22.12</v>
      </c>
      <c r="N115">
        <v>22.12</v>
      </c>
      <c r="O115">
        <v>24.96</v>
      </c>
      <c r="P115">
        <v>24.96</v>
      </c>
      <c r="Q115">
        <v>21.39</v>
      </c>
      <c r="R115">
        <v>21.39</v>
      </c>
      <c r="S115">
        <v>24.48</v>
      </c>
      <c r="T115">
        <v>24.48</v>
      </c>
      <c r="U115">
        <v>21.76</v>
      </c>
      <c r="V115">
        <v>21.76</v>
      </c>
      <c r="W115">
        <v>0</v>
      </c>
      <c r="X115">
        <v>0</v>
      </c>
      <c r="Y115">
        <v>8760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8760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8760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8760</v>
      </c>
      <c r="AT115">
        <v>1</v>
      </c>
      <c r="AU115">
        <v>0</v>
      </c>
      <c r="AV115">
        <v>0</v>
      </c>
      <c r="AW115">
        <v>2190</v>
      </c>
      <c r="AX115">
        <v>0.25</v>
      </c>
      <c r="AY115">
        <v>6570</v>
      </c>
      <c r="AZ115">
        <v>0.75</v>
      </c>
      <c r="BA115">
        <v>0</v>
      </c>
      <c r="BB115">
        <v>0</v>
      </c>
      <c r="BC115">
        <v>2190</v>
      </c>
      <c r="BD115">
        <v>0.25</v>
      </c>
      <c r="BE115">
        <v>6570</v>
      </c>
      <c r="BF115">
        <v>0.75</v>
      </c>
      <c r="BG115">
        <v>0</v>
      </c>
      <c r="BH115">
        <v>0</v>
      </c>
      <c r="BI115">
        <f>BG115/IF($C115=Plan1!$G$5,Plan1!$I$5,IF($C115=Plan1!$G$6,Plan1!$I$6,IF($C115=Plan1!$G$7,Plan1!$I$7,IF($C115=Plan1!$G$8,Plan1!$I$8,IF($C115=Plan1!$G$9,Plan1!$I$9,IF($C115=Plan1!$G$10,Plan1!$I$10,IF($C115=Plan1!$G$11,Plan1!$I$11,IF($C115=Plan1!$G$12,Plan1!$I$12,""))))))))</f>
        <v>0</v>
      </c>
      <c r="BJ115">
        <f>BH115/IF($C115=Plan1!$G$5,Plan1!$I$5,IF($C115=Plan1!$G$6,Plan1!$I$6,IF($C115=Plan1!$G$7,Plan1!$I$7,IF($C115=Plan1!$G$8,Plan1!$I$8,IF($C115=Plan1!$G$9,Plan1!$I$9,IF($C115=Plan1!$G$10,Plan1!$I$10,IF($C115=Plan1!$G$11,Plan1!$I$11,IF($C115=Plan1!$G$12,Plan1!$I$12,""))))))))</f>
        <v>0</v>
      </c>
      <c r="BK115">
        <f t="shared" si="2"/>
        <v>0</v>
      </c>
      <c r="BL115">
        <v>0</v>
      </c>
      <c r="BN115">
        <v>19.95</v>
      </c>
      <c r="BO115">
        <v>21.6</v>
      </c>
      <c r="BP115">
        <v>4</v>
      </c>
      <c r="BQ115" t="s">
        <v>62</v>
      </c>
      <c r="BR115">
        <v>145.3427979178654</v>
      </c>
      <c r="BS115">
        <v>81</v>
      </c>
      <c r="BT115">
        <v>39.825000000000003</v>
      </c>
      <c r="BU115">
        <v>0</v>
      </c>
      <c r="BV115">
        <v>0</v>
      </c>
      <c r="BW115">
        <v>0</v>
      </c>
      <c r="BX115">
        <v>0</v>
      </c>
      <c r="BY115">
        <v>27.64970075057489</v>
      </c>
      <c r="BZ115">
        <v>0</v>
      </c>
      <c r="CA115">
        <v>-3.1319028327095282</v>
      </c>
      <c r="CB115">
        <v>145.3427979178654</v>
      </c>
      <c r="CC115">
        <v>0</v>
      </c>
      <c r="CD115" t="s">
        <v>62</v>
      </c>
      <c r="CE115">
        <v>135.01160138368959</v>
      </c>
      <c r="CF115">
        <v>81</v>
      </c>
      <c r="CG115">
        <v>39.825000000000003</v>
      </c>
      <c r="CH115">
        <v>0</v>
      </c>
      <c r="CI115">
        <v>0</v>
      </c>
      <c r="CJ115">
        <v>0</v>
      </c>
      <c r="CK115">
        <v>0</v>
      </c>
      <c r="CL115">
        <v>17.200759950500569</v>
      </c>
      <c r="CM115">
        <v>0</v>
      </c>
      <c r="CN115">
        <v>-3.0141585668110049</v>
      </c>
      <c r="CO115">
        <v>135.01160138368959</v>
      </c>
      <c r="CP115">
        <v>0</v>
      </c>
    </row>
    <row r="116" spans="1:94" x14ac:dyDescent="0.3">
      <c r="A116" t="s">
        <v>44</v>
      </c>
      <c r="B116" t="s">
        <v>132</v>
      </c>
      <c r="C116" t="s">
        <v>187</v>
      </c>
      <c r="D116" t="s">
        <v>171</v>
      </c>
      <c r="E116" t="s">
        <v>134</v>
      </c>
      <c r="F116" t="s">
        <v>135</v>
      </c>
      <c r="G116" t="s">
        <v>135</v>
      </c>
      <c r="H116" t="s">
        <v>225</v>
      </c>
      <c r="I116" t="s">
        <v>351</v>
      </c>
      <c r="J116">
        <v>3650</v>
      </c>
      <c r="K116">
        <v>26.89</v>
      </c>
      <c r="L116">
        <v>27.51</v>
      </c>
      <c r="M116">
        <v>20.77</v>
      </c>
      <c r="N116">
        <v>20.77</v>
      </c>
      <c r="O116">
        <v>25.84</v>
      </c>
      <c r="P116">
        <v>25.84</v>
      </c>
      <c r="Q116">
        <v>20.85</v>
      </c>
      <c r="R116">
        <v>20.76</v>
      </c>
      <c r="S116">
        <v>26.36</v>
      </c>
      <c r="T116">
        <v>26.48</v>
      </c>
      <c r="U116">
        <v>20.81</v>
      </c>
      <c r="V116">
        <v>20.76</v>
      </c>
      <c r="W116">
        <v>0</v>
      </c>
      <c r="X116">
        <v>0</v>
      </c>
      <c r="Y116">
        <v>3592</v>
      </c>
      <c r="Z116">
        <v>0.98410958904109591</v>
      </c>
      <c r="AA116">
        <v>58</v>
      </c>
      <c r="AB116">
        <v>1.589041095890411E-2</v>
      </c>
      <c r="AC116">
        <v>0</v>
      </c>
      <c r="AD116">
        <v>0</v>
      </c>
      <c r="AE116">
        <v>8702</v>
      </c>
      <c r="AF116">
        <v>0.99337899543378994</v>
      </c>
      <c r="AG116">
        <v>58</v>
      </c>
      <c r="AH116">
        <v>6.6210045662100456E-3</v>
      </c>
      <c r="AI116">
        <v>4</v>
      </c>
      <c r="AJ116">
        <v>1.095890410958904E-3</v>
      </c>
      <c r="AK116">
        <v>112</v>
      </c>
      <c r="AL116">
        <v>3.0684931506849311E-2</v>
      </c>
      <c r="AM116">
        <v>3534</v>
      </c>
      <c r="AN116">
        <v>0.96821917808219182</v>
      </c>
      <c r="AO116">
        <v>8</v>
      </c>
      <c r="AP116">
        <v>9.1324200913242006E-4</v>
      </c>
      <c r="AQ116">
        <v>543</v>
      </c>
      <c r="AR116">
        <v>6.1986301369863023E-2</v>
      </c>
      <c r="AS116">
        <v>8209</v>
      </c>
      <c r="AT116">
        <v>0.93710045662100461</v>
      </c>
      <c r="AU116">
        <v>0</v>
      </c>
      <c r="AV116">
        <v>0</v>
      </c>
      <c r="AW116">
        <v>1754</v>
      </c>
      <c r="AX116">
        <v>0.48054794520547939</v>
      </c>
      <c r="AY116">
        <v>7006</v>
      </c>
      <c r="AZ116">
        <v>0.79977168949771693</v>
      </c>
      <c r="BA116">
        <v>0</v>
      </c>
      <c r="BB116">
        <v>0</v>
      </c>
      <c r="BC116">
        <v>4202</v>
      </c>
      <c r="BD116">
        <v>0.47968036529680358</v>
      </c>
      <c r="BE116">
        <v>4558</v>
      </c>
      <c r="BF116">
        <v>0.52031963470319631</v>
      </c>
      <c r="BG116">
        <v>0</v>
      </c>
      <c r="BH116">
        <v>0</v>
      </c>
      <c r="BI116">
        <f>BG116/IF($C116=Plan1!$G$5,Plan1!$I$5,IF($C116=Plan1!$G$6,Plan1!$I$6,IF($C116=Plan1!$G$7,Plan1!$I$7,IF($C116=Plan1!$G$8,Plan1!$I$8,IF($C116=Plan1!$G$9,Plan1!$I$9,IF($C116=Plan1!$G$10,Plan1!$I$10,IF($C116=Plan1!$G$11,Plan1!$I$11,IF($C116=Plan1!$G$12,Plan1!$I$12,""))))))))</f>
        <v>0</v>
      </c>
      <c r="BJ116">
        <f>BH116/IF($C116=Plan1!$G$5,Plan1!$I$5,IF($C116=Plan1!$G$6,Plan1!$I$6,IF($C116=Plan1!$G$7,Plan1!$I$7,IF($C116=Plan1!$G$8,Plan1!$I$8,IF($C116=Plan1!$G$9,Plan1!$I$9,IF($C116=Plan1!$G$10,Plan1!$I$10,IF($C116=Plan1!$G$11,Plan1!$I$11,IF($C116=Plan1!$G$12,Plan1!$I$12,""))))))))</f>
        <v>0</v>
      </c>
      <c r="BK116">
        <f t="shared" si="2"/>
        <v>0</v>
      </c>
      <c r="BL116">
        <v>0</v>
      </c>
      <c r="BN116">
        <v>0</v>
      </c>
      <c r="BO116">
        <v>0</v>
      </c>
      <c r="BP116">
        <v>0</v>
      </c>
    </row>
    <row r="117" spans="1:94" x14ac:dyDescent="0.3">
      <c r="A117" t="s">
        <v>45</v>
      </c>
      <c r="B117" t="s">
        <v>132</v>
      </c>
      <c r="C117" t="s">
        <v>187</v>
      </c>
      <c r="D117" t="s">
        <v>171</v>
      </c>
      <c r="E117" t="s">
        <v>136</v>
      </c>
      <c r="F117" t="s">
        <v>135</v>
      </c>
      <c r="G117" t="s">
        <v>135</v>
      </c>
      <c r="H117" t="s">
        <v>225</v>
      </c>
      <c r="I117" t="s">
        <v>353</v>
      </c>
      <c r="J117">
        <v>3650</v>
      </c>
      <c r="K117">
        <v>27.14</v>
      </c>
      <c r="L117">
        <v>28</v>
      </c>
      <c r="M117">
        <v>20.84</v>
      </c>
      <c r="N117">
        <v>20.87</v>
      </c>
      <c r="O117">
        <v>26.01</v>
      </c>
      <c r="P117">
        <v>26.01</v>
      </c>
      <c r="Q117">
        <v>20.95</v>
      </c>
      <c r="R117">
        <v>20.89</v>
      </c>
      <c r="S117">
        <v>26.56</v>
      </c>
      <c r="T117">
        <v>26.79</v>
      </c>
      <c r="U117">
        <v>20.89</v>
      </c>
      <c r="V117">
        <v>20.88</v>
      </c>
      <c r="W117">
        <v>0</v>
      </c>
      <c r="X117">
        <v>0</v>
      </c>
      <c r="Y117">
        <v>3582</v>
      </c>
      <c r="Z117">
        <v>0.98136986301369866</v>
      </c>
      <c r="AA117">
        <v>68</v>
      </c>
      <c r="AB117">
        <v>1.8630136986301369E-2</v>
      </c>
      <c r="AC117">
        <v>0</v>
      </c>
      <c r="AD117">
        <v>0</v>
      </c>
      <c r="AE117">
        <v>8689</v>
      </c>
      <c r="AF117">
        <v>0.99189497716894981</v>
      </c>
      <c r="AG117">
        <v>71</v>
      </c>
      <c r="AH117">
        <v>8.1050228310502286E-3</v>
      </c>
      <c r="AI117">
        <v>4</v>
      </c>
      <c r="AJ117">
        <v>1.095890410958904E-3</v>
      </c>
      <c r="AK117">
        <v>95</v>
      </c>
      <c r="AL117">
        <v>2.602739726027397E-2</v>
      </c>
      <c r="AM117">
        <v>3551</v>
      </c>
      <c r="AN117">
        <v>0.97287671232876716</v>
      </c>
      <c r="AO117">
        <v>11</v>
      </c>
      <c r="AP117">
        <v>1.255707762557078E-3</v>
      </c>
      <c r="AQ117">
        <v>473</v>
      </c>
      <c r="AR117">
        <v>5.399543378995434E-2</v>
      </c>
      <c r="AS117">
        <v>8276</v>
      </c>
      <c r="AT117">
        <v>0.94474885844748857</v>
      </c>
      <c r="AU117">
        <v>0</v>
      </c>
      <c r="AV117">
        <v>0</v>
      </c>
      <c r="AW117">
        <v>1677</v>
      </c>
      <c r="AX117">
        <v>0.45945205479452061</v>
      </c>
      <c r="AY117">
        <v>7083</v>
      </c>
      <c r="AZ117">
        <v>0.80856164383561646</v>
      </c>
      <c r="BA117">
        <v>0</v>
      </c>
      <c r="BB117">
        <v>0</v>
      </c>
      <c r="BC117">
        <v>4007</v>
      </c>
      <c r="BD117">
        <v>0.45742009132420092</v>
      </c>
      <c r="BE117">
        <v>4753</v>
      </c>
      <c r="BF117">
        <v>0.54257990867579908</v>
      </c>
      <c r="BG117">
        <v>0</v>
      </c>
      <c r="BH117">
        <v>0</v>
      </c>
      <c r="BI117">
        <f>BG117/IF($C117=Plan1!$G$5,Plan1!$I$5,IF($C117=Plan1!$G$6,Plan1!$I$6,IF($C117=Plan1!$G$7,Plan1!$I$7,IF($C117=Plan1!$G$8,Plan1!$I$8,IF($C117=Plan1!$G$9,Plan1!$I$9,IF($C117=Plan1!$G$10,Plan1!$I$10,IF($C117=Plan1!$G$11,Plan1!$I$11,IF($C117=Plan1!$G$12,Plan1!$I$12,""))))))))</f>
        <v>0</v>
      </c>
      <c r="BJ117">
        <f>BH117/IF($C117=Plan1!$G$5,Plan1!$I$5,IF($C117=Plan1!$G$6,Plan1!$I$6,IF($C117=Plan1!$G$7,Plan1!$I$7,IF($C117=Plan1!$G$8,Plan1!$I$8,IF($C117=Plan1!$G$9,Plan1!$I$9,IF($C117=Plan1!$G$10,Plan1!$I$10,IF($C117=Plan1!$G$11,Plan1!$I$11,IF($C117=Plan1!$G$12,Plan1!$I$12,""))))))))</f>
        <v>0</v>
      </c>
      <c r="BK117">
        <f t="shared" si="2"/>
        <v>0</v>
      </c>
      <c r="BL117">
        <v>0</v>
      </c>
      <c r="BN117">
        <v>0</v>
      </c>
      <c r="BO117">
        <v>0</v>
      </c>
      <c r="BP117">
        <v>0</v>
      </c>
    </row>
    <row r="118" spans="1:94" x14ac:dyDescent="0.3">
      <c r="A118" t="s">
        <v>49</v>
      </c>
      <c r="B118" t="s">
        <v>132</v>
      </c>
      <c r="C118" t="s">
        <v>187</v>
      </c>
      <c r="D118" t="s">
        <v>171</v>
      </c>
      <c r="E118" t="s">
        <v>140</v>
      </c>
      <c r="F118" t="s">
        <v>135</v>
      </c>
      <c r="G118" t="s">
        <v>135</v>
      </c>
      <c r="H118" t="s">
        <v>225</v>
      </c>
      <c r="I118" t="s">
        <v>352</v>
      </c>
      <c r="J118">
        <v>3650</v>
      </c>
      <c r="K118">
        <v>27.2</v>
      </c>
      <c r="L118">
        <v>28.01</v>
      </c>
      <c r="M118">
        <v>20.87</v>
      </c>
      <c r="N118">
        <v>20.93</v>
      </c>
      <c r="O118">
        <v>26.06</v>
      </c>
      <c r="P118">
        <v>26.06</v>
      </c>
      <c r="Q118">
        <v>21.01</v>
      </c>
      <c r="R118">
        <v>20.98</v>
      </c>
      <c r="S118">
        <v>26.62</v>
      </c>
      <c r="T118">
        <v>26.82</v>
      </c>
      <c r="U118">
        <v>20.94</v>
      </c>
      <c r="V118">
        <v>20.95</v>
      </c>
      <c r="W118">
        <v>0</v>
      </c>
      <c r="X118">
        <v>0</v>
      </c>
      <c r="Y118">
        <v>3576</v>
      </c>
      <c r="Z118">
        <v>0.97972602739726022</v>
      </c>
      <c r="AA118">
        <v>74</v>
      </c>
      <c r="AB118">
        <v>2.0273972602739731E-2</v>
      </c>
      <c r="AC118">
        <v>0</v>
      </c>
      <c r="AD118">
        <v>0</v>
      </c>
      <c r="AE118">
        <v>8682</v>
      </c>
      <c r="AF118">
        <v>0.99109589041095891</v>
      </c>
      <c r="AG118">
        <v>78</v>
      </c>
      <c r="AH118">
        <v>8.9041095890410957E-3</v>
      </c>
      <c r="AI118">
        <v>4</v>
      </c>
      <c r="AJ118">
        <v>1.095890410958904E-3</v>
      </c>
      <c r="AK118">
        <v>88</v>
      </c>
      <c r="AL118">
        <v>2.4109589041095891E-2</v>
      </c>
      <c r="AM118">
        <v>3558</v>
      </c>
      <c r="AN118">
        <v>0.97479452054794524</v>
      </c>
      <c r="AO118">
        <v>11</v>
      </c>
      <c r="AP118">
        <v>1.255707762557078E-3</v>
      </c>
      <c r="AQ118">
        <v>419</v>
      </c>
      <c r="AR118">
        <v>4.7831050228310502E-2</v>
      </c>
      <c r="AS118">
        <v>8330</v>
      </c>
      <c r="AT118">
        <v>0.95091324200913241</v>
      </c>
      <c r="AU118">
        <v>0</v>
      </c>
      <c r="AV118">
        <v>0</v>
      </c>
      <c r="AW118">
        <v>1632</v>
      </c>
      <c r="AX118">
        <v>0.44712328767123288</v>
      </c>
      <c r="AY118">
        <v>7128</v>
      </c>
      <c r="AZ118">
        <v>0.81369863013698629</v>
      </c>
      <c r="BA118">
        <v>0</v>
      </c>
      <c r="BB118">
        <v>0</v>
      </c>
      <c r="BC118">
        <v>3882</v>
      </c>
      <c r="BD118">
        <v>0.44315068493150678</v>
      </c>
      <c r="BE118">
        <v>4878</v>
      </c>
      <c r="BF118">
        <v>0.55684931506849311</v>
      </c>
      <c r="BG118">
        <v>0</v>
      </c>
      <c r="BH118">
        <v>0</v>
      </c>
      <c r="BI118">
        <f>BG118/IF($C118=Plan1!$G$5,Plan1!$I$5,IF($C118=Plan1!$G$6,Plan1!$I$6,IF($C118=Plan1!$G$7,Plan1!$I$7,IF($C118=Plan1!$G$8,Plan1!$I$8,IF($C118=Plan1!$G$9,Plan1!$I$9,IF($C118=Plan1!$G$10,Plan1!$I$10,IF($C118=Plan1!$G$11,Plan1!$I$11,IF($C118=Plan1!$G$12,Plan1!$I$12,""))))))))</f>
        <v>0</v>
      </c>
      <c r="BJ118">
        <f>BH118/IF($C118=Plan1!$G$5,Plan1!$I$5,IF($C118=Plan1!$G$6,Plan1!$I$6,IF($C118=Plan1!$G$7,Plan1!$I$7,IF($C118=Plan1!$G$8,Plan1!$I$8,IF($C118=Plan1!$G$9,Plan1!$I$9,IF($C118=Plan1!$G$10,Plan1!$I$10,IF($C118=Plan1!$G$11,Plan1!$I$11,IF($C118=Plan1!$G$12,Plan1!$I$12,""))))))))</f>
        <v>0</v>
      </c>
      <c r="BK118">
        <f t="shared" si="2"/>
        <v>0</v>
      </c>
      <c r="BL118">
        <v>0</v>
      </c>
      <c r="BN118">
        <v>0</v>
      </c>
      <c r="BO118">
        <v>0</v>
      </c>
      <c r="BP118">
        <v>0</v>
      </c>
    </row>
    <row r="119" spans="1:94" x14ac:dyDescent="0.3">
      <c r="A119" t="s">
        <v>29</v>
      </c>
      <c r="B119" t="s">
        <v>132</v>
      </c>
      <c r="C119" t="s">
        <v>187</v>
      </c>
      <c r="D119" t="s">
        <v>133</v>
      </c>
      <c r="E119" t="s">
        <v>136</v>
      </c>
      <c r="F119" t="s">
        <v>138</v>
      </c>
      <c r="G119" t="s">
        <v>135</v>
      </c>
      <c r="H119" t="s">
        <v>225</v>
      </c>
      <c r="I119" t="s">
        <v>364</v>
      </c>
      <c r="J119">
        <v>3650</v>
      </c>
      <c r="K119">
        <v>24.1</v>
      </c>
      <c r="L119">
        <v>24.82</v>
      </c>
      <c r="M119">
        <v>22.09</v>
      </c>
      <c r="N119">
        <v>21.4</v>
      </c>
      <c r="O119">
        <v>24.82</v>
      </c>
      <c r="P119">
        <v>24.82</v>
      </c>
      <c r="Q119">
        <v>21.11</v>
      </c>
      <c r="R119">
        <v>20.97</v>
      </c>
      <c r="S119">
        <v>24.43</v>
      </c>
      <c r="T119">
        <v>24.81</v>
      </c>
      <c r="U119">
        <v>21.6</v>
      </c>
      <c r="V119">
        <v>21.18</v>
      </c>
      <c r="W119">
        <v>0</v>
      </c>
      <c r="X119">
        <v>0</v>
      </c>
      <c r="Y119">
        <v>3650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8760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3650</v>
      </c>
      <c r="AN119">
        <v>1</v>
      </c>
      <c r="AO119">
        <v>0</v>
      </c>
      <c r="AP119">
        <v>0</v>
      </c>
      <c r="AQ119">
        <v>332</v>
      </c>
      <c r="AR119">
        <v>3.7899543378995433E-2</v>
      </c>
      <c r="AS119">
        <v>8428</v>
      </c>
      <c r="AT119">
        <v>0.96210045662100452</v>
      </c>
      <c r="AU119">
        <v>0</v>
      </c>
      <c r="AV119">
        <v>0</v>
      </c>
      <c r="AW119">
        <v>1007</v>
      </c>
      <c r="AX119">
        <v>0.2758904109589041</v>
      </c>
      <c r="AY119">
        <v>7753</v>
      </c>
      <c r="AZ119">
        <v>0.88504566210045665</v>
      </c>
      <c r="BA119">
        <v>0</v>
      </c>
      <c r="BB119">
        <v>0</v>
      </c>
      <c r="BC119">
        <v>3196</v>
      </c>
      <c r="BD119">
        <v>0.36484018264840179</v>
      </c>
      <c r="BE119">
        <v>5564</v>
      </c>
      <c r="BF119">
        <v>0.63515981735159821</v>
      </c>
      <c r="BG119">
        <v>0</v>
      </c>
      <c r="BH119">
        <v>0</v>
      </c>
      <c r="BI119">
        <f>BG119/IF($C119=Plan1!$G$5,Plan1!$I$5,IF($C119=Plan1!$G$6,Plan1!$I$6,IF($C119=Plan1!$G$7,Plan1!$I$7,IF($C119=Plan1!$G$8,Plan1!$I$8,IF($C119=Plan1!$G$9,Plan1!$I$9,IF($C119=Plan1!$G$10,Plan1!$I$10,IF($C119=Plan1!$G$11,Plan1!$I$11,IF($C119=Plan1!$G$12,Plan1!$I$12,""))))))))</f>
        <v>0</v>
      </c>
      <c r="BJ119">
        <f>BH119/IF($C119=Plan1!$G$5,Plan1!$I$5,IF($C119=Plan1!$G$6,Plan1!$I$6,IF($C119=Plan1!$G$7,Plan1!$I$7,IF($C119=Plan1!$G$8,Plan1!$I$8,IF($C119=Plan1!$G$9,Plan1!$I$9,IF($C119=Plan1!$G$10,Plan1!$I$10,IF($C119=Plan1!$G$11,Plan1!$I$11,IF($C119=Plan1!$G$12,Plan1!$I$12,""))))))))</f>
        <v>0</v>
      </c>
      <c r="BK119">
        <f t="shared" si="2"/>
        <v>0</v>
      </c>
      <c r="BL119">
        <v>0</v>
      </c>
      <c r="BN119">
        <v>7.55</v>
      </c>
      <c r="BO119">
        <v>11.05</v>
      </c>
      <c r="BP119">
        <v>1.78</v>
      </c>
      <c r="BQ119" t="s">
        <v>62</v>
      </c>
      <c r="BR119">
        <v>157.81810374536951</v>
      </c>
      <c r="BS119">
        <v>81</v>
      </c>
      <c r="BT119">
        <v>39.825000000000003</v>
      </c>
      <c r="BU119">
        <v>0</v>
      </c>
      <c r="BV119">
        <v>0</v>
      </c>
      <c r="BW119">
        <v>0</v>
      </c>
      <c r="BX119">
        <v>0</v>
      </c>
      <c r="BY119">
        <v>18.241762736899791</v>
      </c>
      <c r="BZ119">
        <v>0</v>
      </c>
      <c r="CA119">
        <v>18.751341008469669</v>
      </c>
      <c r="CB119">
        <v>157.81810374536951</v>
      </c>
      <c r="CC119">
        <v>0</v>
      </c>
      <c r="CD119" t="s">
        <v>67</v>
      </c>
      <c r="CE119">
        <v>203.59087960090511</v>
      </c>
      <c r="CF119">
        <v>81</v>
      </c>
      <c r="CG119">
        <v>39.825000000000003</v>
      </c>
      <c r="CH119">
        <v>0</v>
      </c>
      <c r="CI119">
        <v>0</v>
      </c>
      <c r="CJ119">
        <v>0</v>
      </c>
      <c r="CK119">
        <v>0</v>
      </c>
      <c r="CL119">
        <v>-21.625448636364158</v>
      </c>
      <c r="CM119">
        <v>0</v>
      </c>
      <c r="CN119">
        <v>104.39132823726931</v>
      </c>
      <c r="CO119">
        <v>203.59087960090511</v>
      </c>
      <c r="CP119">
        <v>0</v>
      </c>
    </row>
    <row r="120" spans="1:94" x14ac:dyDescent="0.3">
      <c r="A120" t="s">
        <v>33</v>
      </c>
      <c r="B120" t="s">
        <v>132</v>
      </c>
      <c r="C120" t="s">
        <v>187</v>
      </c>
      <c r="D120" t="s">
        <v>133</v>
      </c>
      <c r="E120" t="s">
        <v>140</v>
      </c>
      <c r="F120" t="s">
        <v>138</v>
      </c>
      <c r="G120" t="s">
        <v>135</v>
      </c>
      <c r="H120" t="s">
        <v>225</v>
      </c>
      <c r="I120" t="s">
        <v>363</v>
      </c>
      <c r="J120">
        <v>3650</v>
      </c>
      <c r="K120">
        <v>24.06</v>
      </c>
      <c r="L120">
        <v>24.91</v>
      </c>
      <c r="M120">
        <v>22.14</v>
      </c>
      <c r="N120">
        <v>21.48</v>
      </c>
      <c r="O120">
        <v>24.9</v>
      </c>
      <c r="P120">
        <v>24.91</v>
      </c>
      <c r="Q120">
        <v>21.17</v>
      </c>
      <c r="R120">
        <v>21.06</v>
      </c>
      <c r="S120">
        <v>24.48</v>
      </c>
      <c r="T120">
        <v>24.91</v>
      </c>
      <c r="U120">
        <v>21.65</v>
      </c>
      <c r="V120">
        <v>21.27</v>
      </c>
      <c r="W120">
        <v>0</v>
      </c>
      <c r="X120">
        <v>0</v>
      </c>
      <c r="Y120">
        <v>3650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8760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3650</v>
      </c>
      <c r="AN120">
        <v>1</v>
      </c>
      <c r="AO120">
        <v>0</v>
      </c>
      <c r="AP120">
        <v>0</v>
      </c>
      <c r="AQ120">
        <v>274</v>
      </c>
      <c r="AR120">
        <v>3.1278538812785389E-2</v>
      </c>
      <c r="AS120">
        <v>8486</v>
      </c>
      <c r="AT120">
        <v>0.96872146118721458</v>
      </c>
      <c r="AU120">
        <v>0</v>
      </c>
      <c r="AV120">
        <v>0</v>
      </c>
      <c r="AW120">
        <v>958</v>
      </c>
      <c r="AX120">
        <v>0.26246575342465761</v>
      </c>
      <c r="AY120">
        <v>7802</v>
      </c>
      <c r="AZ120">
        <v>0.89063926940639271</v>
      </c>
      <c r="BA120">
        <v>0</v>
      </c>
      <c r="BB120">
        <v>0</v>
      </c>
      <c r="BC120">
        <v>3046</v>
      </c>
      <c r="BD120">
        <v>0.34771689497716901</v>
      </c>
      <c r="BE120">
        <v>5714</v>
      </c>
      <c r="BF120">
        <v>0.65228310502283104</v>
      </c>
      <c r="BG120">
        <v>0</v>
      </c>
      <c r="BH120">
        <v>0</v>
      </c>
      <c r="BI120">
        <f>BG120/IF($C120=Plan1!$G$5,Plan1!$I$5,IF($C120=Plan1!$G$6,Plan1!$I$6,IF($C120=Plan1!$G$7,Plan1!$I$7,IF($C120=Plan1!$G$8,Plan1!$I$8,IF($C120=Plan1!$G$9,Plan1!$I$9,IF($C120=Plan1!$G$10,Plan1!$I$10,IF($C120=Plan1!$G$11,Plan1!$I$11,IF($C120=Plan1!$G$12,Plan1!$I$12,""))))))))</f>
        <v>0</v>
      </c>
      <c r="BJ120">
        <f>BH120/IF($C120=Plan1!$G$5,Plan1!$I$5,IF($C120=Plan1!$G$6,Plan1!$I$6,IF($C120=Plan1!$G$7,Plan1!$I$7,IF($C120=Plan1!$G$8,Plan1!$I$8,IF($C120=Plan1!$G$9,Plan1!$I$9,IF($C120=Plan1!$G$10,Plan1!$I$10,IF($C120=Plan1!$G$11,Plan1!$I$11,IF($C120=Plan1!$G$12,Plan1!$I$12,""))))))))</f>
        <v>0</v>
      </c>
      <c r="BK120">
        <f t="shared" si="2"/>
        <v>0</v>
      </c>
      <c r="BL120">
        <v>0</v>
      </c>
      <c r="BN120">
        <v>8.68</v>
      </c>
      <c r="BO120">
        <v>10.37</v>
      </c>
      <c r="BP120">
        <v>1.84</v>
      </c>
      <c r="BQ120" t="s">
        <v>62</v>
      </c>
      <c r="BR120">
        <v>164.87822928834871</v>
      </c>
      <c r="BS120">
        <v>81</v>
      </c>
      <c r="BT120">
        <v>39.825000000000003</v>
      </c>
      <c r="BU120">
        <v>0</v>
      </c>
      <c r="BV120">
        <v>0</v>
      </c>
      <c r="BW120">
        <v>0</v>
      </c>
      <c r="BX120">
        <v>0</v>
      </c>
      <c r="BY120">
        <v>24.26262947864188</v>
      </c>
      <c r="BZ120">
        <v>0</v>
      </c>
      <c r="CA120">
        <v>19.790599809706858</v>
      </c>
      <c r="CB120">
        <v>164.87822928834871</v>
      </c>
      <c r="CC120">
        <v>0</v>
      </c>
      <c r="CD120" t="s">
        <v>69</v>
      </c>
      <c r="CE120">
        <v>209.79786390398559</v>
      </c>
      <c r="CF120">
        <v>81</v>
      </c>
      <c r="CG120">
        <v>39.825000000000003</v>
      </c>
      <c r="CH120">
        <v>0</v>
      </c>
      <c r="CI120">
        <v>0</v>
      </c>
      <c r="CJ120">
        <v>0</v>
      </c>
      <c r="CK120">
        <v>0</v>
      </c>
      <c r="CL120">
        <v>-26.121136635908812</v>
      </c>
      <c r="CM120">
        <v>0</v>
      </c>
      <c r="CN120">
        <v>115.09400053989449</v>
      </c>
      <c r="CO120">
        <v>209.79786390398559</v>
      </c>
      <c r="CP120">
        <v>0</v>
      </c>
    </row>
    <row r="121" spans="1:94" x14ac:dyDescent="0.3">
      <c r="A121" t="s">
        <v>145</v>
      </c>
      <c r="B121" t="s">
        <v>132</v>
      </c>
      <c r="C121" t="s">
        <v>187</v>
      </c>
      <c r="D121" t="s">
        <v>142</v>
      </c>
      <c r="E121" t="s">
        <v>136</v>
      </c>
      <c r="F121" t="s">
        <v>138</v>
      </c>
      <c r="G121" t="s">
        <v>135</v>
      </c>
      <c r="H121" t="s">
        <v>225</v>
      </c>
      <c r="I121" t="s">
        <v>454</v>
      </c>
      <c r="J121">
        <v>8760</v>
      </c>
      <c r="K121">
        <v>24.04</v>
      </c>
      <c r="L121">
        <v>24.04</v>
      </c>
      <c r="M121">
        <v>22</v>
      </c>
      <c r="N121">
        <v>22</v>
      </c>
      <c r="O121">
        <v>24.74</v>
      </c>
      <c r="P121">
        <v>24.74</v>
      </c>
      <c r="Q121">
        <v>21.22</v>
      </c>
      <c r="R121">
        <v>21.22</v>
      </c>
      <c r="S121">
        <v>24.37</v>
      </c>
      <c r="T121">
        <v>24.37</v>
      </c>
      <c r="U121">
        <v>21.61</v>
      </c>
      <c r="V121">
        <v>21.61</v>
      </c>
      <c r="W121">
        <v>0</v>
      </c>
      <c r="X121">
        <v>0</v>
      </c>
      <c r="Y121">
        <v>8760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8760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8760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8760</v>
      </c>
      <c r="AT121">
        <v>1</v>
      </c>
      <c r="AU121">
        <v>0</v>
      </c>
      <c r="AV121">
        <v>0</v>
      </c>
      <c r="AW121">
        <v>2465</v>
      </c>
      <c r="AX121">
        <v>0.28139269406392692</v>
      </c>
      <c r="AY121">
        <v>6295</v>
      </c>
      <c r="AZ121">
        <v>0.71860730593607303</v>
      </c>
      <c r="BA121">
        <v>0</v>
      </c>
      <c r="BB121">
        <v>0</v>
      </c>
      <c r="BC121">
        <v>2465</v>
      </c>
      <c r="BD121">
        <v>0.28139269406392692</v>
      </c>
      <c r="BE121">
        <v>6295</v>
      </c>
      <c r="BF121">
        <v>0.71860730593607303</v>
      </c>
      <c r="BG121">
        <v>0</v>
      </c>
      <c r="BH121">
        <v>0</v>
      </c>
      <c r="BI121">
        <f>BG121/IF($C121=Plan1!$G$5,Plan1!$I$5,IF($C121=Plan1!$G$6,Plan1!$I$6,IF($C121=Plan1!$G$7,Plan1!$I$7,IF($C121=Plan1!$G$8,Plan1!$I$8,IF($C121=Plan1!$G$9,Plan1!$I$9,IF($C121=Plan1!$G$10,Plan1!$I$10,IF($C121=Plan1!$G$11,Plan1!$I$11,IF($C121=Plan1!$G$12,Plan1!$I$12,""))))))))</f>
        <v>0</v>
      </c>
      <c r="BJ121">
        <f>BH121/IF($C121=Plan1!$G$5,Plan1!$I$5,IF($C121=Plan1!$G$6,Plan1!$I$6,IF($C121=Plan1!$G$7,Plan1!$I$7,IF($C121=Plan1!$G$8,Plan1!$I$8,IF($C121=Plan1!$G$9,Plan1!$I$9,IF($C121=Plan1!$G$10,Plan1!$I$10,IF($C121=Plan1!$G$11,Plan1!$I$11,IF($C121=Plan1!$G$12,Plan1!$I$12,""))))))))</f>
        <v>0</v>
      </c>
      <c r="BK121">
        <f t="shared" si="2"/>
        <v>0</v>
      </c>
      <c r="BL121">
        <v>0</v>
      </c>
      <c r="BN121">
        <v>14</v>
      </c>
      <c r="BO121">
        <v>25.83</v>
      </c>
      <c r="BP121">
        <v>3.72</v>
      </c>
      <c r="BQ121" t="s">
        <v>62</v>
      </c>
      <c r="BR121">
        <v>129.43239342505231</v>
      </c>
      <c r="BS121">
        <v>81</v>
      </c>
      <c r="BT121">
        <v>39.825000000000003</v>
      </c>
      <c r="BU121">
        <v>0</v>
      </c>
      <c r="BV121">
        <v>0</v>
      </c>
      <c r="BW121">
        <v>0</v>
      </c>
      <c r="BX121">
        <v>0</v>
      </c>
      <c r="BY121">
        <v>12.023261658349091</v>
      </c>
      <c r="BZ121">
        <v>0</v>
      </c>
      <c r="CA121">
        <v>-3.4158682332967771</v>
      </c>
      <c r="CB121">
        <v>129.43239342505231</v>
      </c>
      <c r="CC121">
        <v>0</v>
      </c>
      <c r="CD121" t="s">
        <v>70</v>
      </c>
      <c r="CE121">
        <v>135.9801389497334</v>
      </c>
      <c r="CF121">
        <v>81</v>
      </c>
      <c r="CG121">
        <v>39.825000000000003</v>
      </c>
      <c r="CH121">
        <v>0</v>
      </c>
      <c r="CI121">
        <v>0</v>
      </c>
      <c r="CJ121">
        <v>0</v>
      </c>
      <c r="CK121">
        <v>0</v>
      </c>
      <c r="CL121">
        <v>-59.595210129293129</v>
      </c>
      <c r="CM121">
        <v>0</v>
      </c>
      <c r="CN121">
        <v>74.750349079026563</v>
      </c>
      <c r="CO121">
        <v>135.9801389497334</v>
      </c>
      <c r="CP121">
        <v>0</v>
      </c>
    </row>
    <row r="122" spans="1:94" x14ac:dyDescent="0.3">
      <c r="A122" t="s">
        <v>149</v>
      </c>
      <c r="B122" t="s">
        <v>132</v>
      </c>
      <c r="C122" t="s">
        <v>187</v>
      </c>
      <c r="D122" t="s">
        <v>142</v>
      </c>
      <c r="E122" t="s">
        <v>140</v>
      </c>
      <c r="F122" t="s">
        <v>138</v>
      </c>
      <c r="G122" t="s">
        <v>135</v>
      </c>
      <c r="H122" t="s">
        <v>225</v>
      </c>
      <c r="I122" t="s">
        <v>455</v>
      </c>
      <c r="J122">
        <v>8760</v>
      </c>
      <c r="K122">
        <v>24.04</v>
      </c>
      <c r="L122">
        <v>24.04</v>
      </c>
      <c r="M122">
        <v>22.06</v>
      </c>
      <c r="N122">
        <v>22.06</v>
      </c>
      <c r="O122">
        <v>24.81</v>
      </c>
      <c r="P122">
        <v>24.81</v>
      </c>
      <c r="Q122">
        <v>21.31</v>
      </c>
      <c r="R122">
        <v>21.31</v>
      </c>
      <c r="S122">
        <v>24.4</v>
      </c>
      <c r="T122">
        <v>24.4</v>
      </c>
      <c r="U122">
        <v>21.68</v>
      </c>
      <c r="V122">
        <v>21.68</v>
      </c>
      <c r="W122">
        <v>0</v>
      </c>
      <c r="X122">
        <v>0</v>
      </c>
      <c r="Y122">
        <v>8760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8760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8760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8760</v>
      </c>
      <c r="AT122">
        <v>1</v>
      </c>
      <c r="AU122">
        <v>0</v>
      </c>
      <c r="AV122">
        <v>0</v>
      </c>
      <c r="AW122">
        <v>2324</v>
      </c>
      <c r="AX122">
        <v>0.26529680365296798</v>
      </c>
      <c r="AY122">
        <v>6436</v>
      </c>
      <c r="AZ122">
        <v>0.73470319634703196</v>
      </c>
      <c r="BA122">
        <v>0</v>
      </c>
      <c r="BB122">
        <v>0</v>
      </c>
      <c r="BC122">
        <v>2324</v>
      </c>
      <c r="BD122">
        <v>0.26529680365296798</v>
      </c>
      <c r="BE122">
        <v>6436</v>
      </c>
      <c r="BF122">
        <v>0.73470319634703196</v>
      </c>
      <c r="BG122">
        <v>0</v>
      </c>
      <c r="BH122">
        <v>0</v>
      </c>
      <c r="BI122">
        <f>BG122/IF($C122=Plan1!$G$5,Plan1!$I$5,IF($C122=Plan1!$G$6,Plan1!$I$6,IF($C122=Plan1!$G$7,Plan1!$I$7,IF($C122=Plan1!$G$8,Plan1!$I$8,IF($C122=Plan1!$G$9,Plan1!$I$9,IF($C122=Plan1!$G$10,Plan1!$I$10,IF($C122=Plan1!$G$11,Plan1!$I$11,IF($C122=Plan1!$G$12,Plan1!$I$12,""))))))))</f>
        <v>0</v>
      </c>
      <c r="BJ122">
        <f>BH122/IF($C122=Plan1!$G$5,Plan1!$I$5,IF($C122=Plan1!$G$6,Plan1!$I$6,IF($C122=Plan1!$G$7,Plan1!$I$7,IF($C122=Plan1!$G$8,Plan1!$I$8,IF($C122=Plan1!$G$9,Plan1!$I$9,IF($C122=Plan1!$G$10,Plan1!$I$10,IF($C122=Plan1!$G$11,Plan1!$I$11,IF($C122=Plan1!$G$12,Plan1!$I$12,""))))))))</f>
        <v>0</v>
      </c>
      <c r="BK122">
        <f t="shared" si="2"/>
        <v>0</v>
      </c>
      <c r="BL122">
        <v>0</v>
      </c>
      <c r="BN122">
        <v>16.48</v>
      </c>
      <c r="BO122">
        <v>23.26</v>
      </c>
      <c r="BP122">
        <v>3.76</v>
      </c>
      <c r="BQ122" t="s">
        <v>62</v>
      </c>
      <c r="BR122">
        <v>133.41110396560799</v>
      </c>
      <c r="BS122">
        <v>81</v>
      </c>
      <c r="BT122">
        <v>39.825000000000003</v>
      </c>
      <c r="BU122">
        <v>0</v>
      </c>
      <c r="BV122">
        <v>0</v>
      </c>
      <c r="BW122">
        <v>0</v>
      </c>
      <c r="BX122">
        <v>0</v>
      </c>
      <c r="BY122">
        <v>16.130426593778068</v>
      </c>
      <c r="BZ122">
        <v>0</v>
      </c>
      <c r="CA122">
        <v>-3.544322628170022</v>
      </c>
      <c r="CB122">
        <v>133.41110396560799</v>
      </c>
      <c r="CC122">
        <v>0</v>
      </c>
      <c r="CD122" t="s">
        <v>62</v>
      </c>
      <c r="CE122">
        <v>125.0426474145807</v>
      </c>
      <c r="CF122">
        <v>81</v>
      </c>
      <c r="CG122">
        <v>39.825000000000003</v>
      </c>
      <c r="CH122">
        <v>0</v>
      </c>
      <c r="CI122">
        <v>0</v>
      </c>
      <c r="CJ122">
        <v>0</v>
      </c>
      <c r="CK122">
        <v>0</v>
      </c>
      <c r="CL122">
        <v>6.9091375292937318</v>
      </c>
      <c r="CM122">
        <v>0</v>
      </c>
      <c r="CN122">
        <v>-2.6914901147130341</v>
      </c>
      <c r="CO122">
        <v>125.0426474145807</v>
      </c>
      <c r="CP122">
        <v>0</v>
      </c>
    </row>
    <row r="123" spans="1:94" x14ac:dyDescent="0.3">
      <c r="A123" t="s">
        <v>47</v>
      </c>
      <c r="B123" t="s">
        <v>132</v>
      </c>
      <c r="C123" t="s">
        <v>187</v>
      </c>
      <c r="D123" t="s">
        <v>171</v>
      </c>
      <c r="E123" t="s">
        <v>136</v>
      </c>
      <c r="F123" t="s">
        <v>138</v>
      </c>
      <c r="G123" t="s">
        <v>135</v>
      </c>
      <c r="H123" t="s">
        <v>225</v>
      </c>
      <c r="I123" t="s">
        <v>355</v>
      </c>
      <c r="J123">
        <v>3650</v>
      </c>
      <c r="K123">
        <v>26.92</v>
      </c>
      <c r="L123">
        <v>27.76</v>
      </c>
      <c r="M123">
        <v>20.77</v>
      </c>
      <c r="N123">
        <v>20.76</v>
      </c>
      <c r="O123">
        <v>25.8</v>
      </c>
      <c r="P123">
        <v>25.8</v>
      </c>
      <c r="Q123">
        <v>20.84</v>
      </c>
      <c r="R123">
        <v>20.77</v>
      </c>
      <c r="S123">
        <v>26.36</v>
      </c>
      <c r="T123">
        <v>26.56</v>
      </c>
      <c r="U123">
        <v>20.8</v>
      </c>
      <c r="V123">
        <v>20.76</v>
      </c>
      <c r="W123">
        <v>0</v>
      </c>
      <c r="X123">
        <v>0</v>
      </c>
      <c r="Y123">
        <v>3595</v>
      </c>
      <c r="Z123">
        <v>0.98493150684931507</v>
      </c>
      <c r="AA123">
        <v>55</v>
      </c>
      <c r="AB123">
        <v>1.506849315068493E-2</v>
      </c>
      <c r="AC123">
        <v>0</v>
      </c>
      <c r="AD123">
        <v>0</v>
      </c>
      <c r="AE123">
        <v>8705</v>
      </c>
      <c r="AF123">
        <v>0.99372146118721461</v>
      </c>
      <c r="AG123">
        <v>55</v>
      </c>
      <c r="AH123">
        <v>6.2785388127853878E-3</v>
      </c>
      <c r="AI123">
        <v>4</v>
      </c>
      <c r="AJ123">
        <v>1.095890410958904E-3</v>
      </c>
      <c r="AK123">
        <v>111</v>
      </c>
      <c r="AL123">
        <v>3.0410958904109591E-2</v>
      </c>
      <c r="AM123">
        <v>3535</v>
      </c>
      <c r="AN123">
        <v>0.96849315068493147</v>
      </c>
      <c r="AO123">
        <v>7</v>
      </c>
      <c r="AP123">
        <v>7.9908675799086762E-4</v>
      </c>
      <c r="AQ123">
        <v>528</v>
      </c>
      <c r="AR123">
        <v>6.0273972602739728E-2</v>
      </c>
      <c r="AS123">
        <v>8225</v>
      </c>
      <c r="AT123">
        <v>0.9389269406392694</v>
      </c>
      <c r="AU123">
        <v>0</v>
      </c>
      <c r="AV123">
        <v>0</v>
      </c>
      <c r="AW123">
        <v>1764</v>
      </c>
      <c r="AX123">
        <v>0.48328767123287669</v>
      </c>
      <c r="AY123">
        <v>6996</v>
      </c>
      <c r="AZ123">
        <v>0.79863013698630136</v>
      </c>
      <c r="BA123">
        <v>0</v>
      </c>
      <c r="BB123">
        <v>0</v>
      </c>
      <c r="BC123">
        <v>4228</v>
      </c>
      <c r="BD123">
        <v>0.482648401826484</v>
      </c>
      <c r="BE123">
        <v>4532</v>
      </c>
      <c r="BF123">
        <v>0.51735159817351595</v>
      </c>
      <c r="BG123">
        <v>0</v>
      </c>
      <c r="BH123">
        <v>0</v>
      </c>
      <c r="BI123">
        <f>BG123/IF($C123=Plan1!$G$5,Plan1!$I$5,IF($C123=Plan1!$G$6,Plan1!$I$6,IF($C123=Plan1!$G$7,Plan1!$I$7,IF($C123=Plan1!$G$8,Plan1!$I$8,IF($C123=Plan1!$G$9,Plan1!$I$9,IF($C123=Plan1!$G$10,Plan1!$I$10,IF($C123=Plan1!$G$11,Plan1!$I$11,IF($C123=Plan1!$G$12,Plan1!$I$12,""))))))))</f>
        <v>0</v>
      </c>
      <c r="BJ123">
        <f>BH123/IF($C123=Plan1!$G$5,Plan1!$I$5,IF($C123=Plan1!$G$6,Plan1!$I$6,IF($C123=Plan1!$G$7,Plan1!$I$7,IF($C123=Plan1!$G$8,Plan1!$I$8,IF($C123=Plan1!$G$9,Plan1!$I$9,IF($C123=Plan1!$G$10,Plan1!$I$10,IF($C123=Plan1!$G$11,Plan1!$I$11,IF($C123=Plan1!$G$12,Plan1!$I$12,""))))))))</f>
        <v>0</v>
      </c>
      <c r="BK123">
        <f t="shared" si="2"/>
        <v>0</v>
      </c>
      <c r="BL123">
        <v>0</v>
      </c>
      <c r="BN123">
        <v>0</v>
      </c>
      <c r="BO123">
        <v>0</v>
      </c>
      <c r="BP123">
        <v>0</v>
      </c>
    </row>
    <row r="124" spans="1:94" x14ac:dyDescent="0.3">
      <c r="A124" t="s">
        <v>51</v>
      </c>
      <c r="B124" t="s">
        <v>132</v>
      </c>
      <c r="C124" t="s">
        <v>187</v>
      </c>
      <c r="D124" t="s">
        <v>171</v>
      </c>
      <c r="E124" t="s">
        <v>140</v>
      </c>
      <c r="F124" t="s">
        <v>138</v>
      </c>
      <c r="G124" t="s">
        <v>135</v>
      </c>
      <c r="H124" t="s">
        <v>225</v>
      </c>
      <c r="I124" t="s">
        <v>354</v>
      </c>
      <c r="J124">
        <v>3650</v>
      </c>
      <c r="K124">
        <v>26.86</v>
      </c>
      <c r="L124">
        <v>27.25</v>
      </c>
      <c r="M124">
        <v>20.79</v>
      </c>
      <c r="N124">
        <v>20.81</v>
      </c>
      <c r="O124">
        <v>25.71</v>
      </c>
      <c r="P124">
        <v>25.71</v>
      </c>
      <c r="Q124">
        <v>20.88</v>
      </c>
      <c r="R124">
        <v>20.85</v>
      </c>
      <c r="S124">
        <v>26.29</v>
      </c>
      <c r="T124">
        <v>26.35</v>
      </c>
      <c r="U124">
        <v>20.84</v>
      </c>
      <c r="V124">
        <v>20.83</v>
      </c>
      <c r="W124">
        <v>0</v>
      </c>
      <c r="X124">
        <v>0</v>
      </c>
      <c r="Y124">
        <v>3591</v>
      </c>
      <c r="Z124">
        <v>0.98383561643835615</v>
      </c>
      <c r="AA124">
        <v>59</v>
      </c>
      <c r="AB124">
        <v>1.616438356164384E-2</v>
      </c>
      <c r="AC124">
        <v>0</v>
      </c>
      <c r="AD124">
        <v>0</v>
      </c>
      <c r="AE124">
        <v>8701</v>
      </c>
      <c r="AF124">
        <v>0.99326484018264838</v>
      </c>
      <c r="AG124">
        <v>59</v>
      </c>
      <c r="AH124">
        <v>6.735159817351598E-3</v>
      </c>
      <c r="AI124">
        <v>3</v>
      </c>
      <c r="AJ124">
        <v>8.2191780821917813E-4</v>
      </c>
      <c r="AK124">
        <v>104</v>
      </c>
      <c r="AL124">
        <v>2.8493150684931509E-2</v>
      </c>
      <c r="AM124">
        <v>3543</v>
      </c>
      <c r="AN124">
        <v>0.97068493150684931</v>
      </c>
      <c r="AO124">
        <v>6</v>
      </c>
      <c r="AP124">
        <v>6.8493150684931507E-4</v>
      </c>
      <c r="AQ124">
        <v>473</v>
      </c>
      <c r="AR124">
        <v>5.399543378995434E-2</v>
      </c>
      <c r="AS124">
        <v>8281</v>
      </c>
      <c r="AT124">
        <v>0.94531963470319635</v>
      </c>
      <c r="AU124">
        <v>0</v>
      </c>
      <c r="AV124">
        <v>0</v>
      </c>
      <c r="AW124">
        <v>1735</v>
      </c>
      <c r="AX124">
        <v>0.47534246575342459</v>
      </c>
      <c r="AY124">
        <v>7025</v>
      </c>
      <c r="AZ124">
        <v>0.8019406392694064</v>
      </c>
      <c r="BA124">
        <v>0</v>
      </c>
      <c r="BB124">
        <v>0</v>
      </c>
      <c r="BC124">
        <v>4130</v>
      </c>
      <c r="BD124">
        <v>0.47146118721461189</v>
      </c>
      <c r="BE124">
        <v>4630</v>
      </c>
      <c r="BF124">
        <v>0.52853881278538817</v>
      </c>
      <c r="BG124">
        <v>0</v>
      </c>
      <c r="BH124">
        <v>0</v>
      </c>
      <c r="BI124">
        <f>BG124/IF($C124=Plan1!$G$5,Plan1!$I$5,IF($C124=Plan1!$G$6,Plan1!$I$6,IF($C124=Plan1!$G$7,Plan1!$I$7,IF($C124=Plan1!$G$8,Plan1!$I$8,IF($C124=Plan1!$G$9,Plan1!$I$9,IF($C124=Plan1!$G$10,Plan1!$I$10,IF($C124=Plan1!$G$11,Plan1!$I$11,IF($C124=Plan1!$G$12,Plan1!$I$12,""))))))))</f>
        <v>0</v>
      </c>
      <c r="BJ124">
        <f>BH124/IF($C124=Plan1!$G$5,Plan1!$I$5,IF($C124=Plan1!$G$6,Plan1!$I$6,IF($C124=Plan1!$G$7,Plan1!$I$7,IF($C124=Plan1!$G$8,Plan1!$I$8,IF($C124=Plan1!$G$9,Plan1!$I$9,IF($C124=Plan1!$G$10,Plan1!$I$10,IF($C124=Plan1!$G$11,Plan1!$I$11,IF($C124=Plan1!$G$12,Plan1!$I$12,""))))))))</f>
        <v>0</v>
      </c>
      <c r="BK124">
        <f t="shared" si="2"/>
        <v>0</v>
      </c>
      <c r="BL124">
        <v>0</v>
      </c>
      <c r="BN124">
        <v>0</v>
      </c>
      <c r="BO124">
        <v>0</v>
      </c>
      <c r="BP124">
        <v>0</v>
      </c>
    </row>
    <row r="125" spans="1:94" x14ac:dyDescent="0.3">
      <c r="A125" t="s">
        <v>30</v>
      </c>
      <c r="B125" t="s">
        <v>132</v>
      </c>
      <c r="C125" t="s">
        <v>187</v>
      </c>
      <c r="D125" t="s">
        <v>133</v>
      </c>
      <c r="E125" t="s">
        <v>136</v>
      </c>
      <c r="F125" t="s">
        <v>139</v>
      </c>
      <c r="G125" t="s">
        <v>135</v>
      </c>
      <c r="H125" t="s">
        <v>225</v>
      </c>
      <c r="I125" t="s">
        <v>366</v>
      </c>
      <c r="J125">
        <v>3650</v>
      </c>
      <c r="K125">
        <v>24.1</v>
      </c>
      <c r="L125">
        <v>24.77</v>
      </c>
      <c r="M125">
        <v>22.08</v>
      </c>
      <c r="N125">
        <v>21.38</v>
      </c>
      <c r="O125">
        <v>24.78</v>
      </c>
      <c r="P125">
        <v>24.78</v>
      </c>
      <c r="Q125">
        <v>21.09</v>
      </c>
      <c r="R125">
        <v>20.95</v>
      </c>
      <c r="S125">
        <v>24.41</v>
      </c>
      <c r="T125">
        <v>24.77</v>
      </c>
      <c r="U125">
        <v>21.59</v>
      </c>
      <c r="V125">
        <v>21.17</v>
      </c>
      <c r="W125">
        <v>0</v>
      </c>
      <c r="X125">
        <v>0</v>
      </c>
      <c r="Y125">
        <v>3650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8760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3650</v>
      </c>
      <c r="AN125">
        <v>1</v>
      </c>
      <c r="AO125">
        <v>0</v>
      </c>
      <c r="AP125">
        <v>0</v>
      </c>
      <c r="AQ125">
        <v>336</v>
      </c>
      <c r="AR125">
        <v>3.8356164383561653E-2</v>
      </c>
      <c r="AS125">
        <v>8424</v>
      </c>
      <c r="AT125">
        <v>0.9616438356164384</v>
      </c>
      <c r="AU125">
        <v>0</v>
      </c>
      <c r="AV125">
        <v>0</v>
      </c>
      <c r="AW125">
        <v>1018</v>
      </c>
      <c r="AX125">
        <v>0.2789041095890411</v>
      </c>
      <c r="AY125">
        <v>7742</v>
      </c>
      <c r="AZ125">
        <v>0.88378995433789953</v>
      </c>
      <c r="BA125">
        <v>0</v>
      </c>
      <c r="BB125">
        <v>0</v>
      </c>
      <c r="BC125">
        <v>3219</v>
      </c>
      <c r="BD125">
        <v>0.36746575342465748</v>
      </c>
      <c r="BE125">
        <v>5541</v>
      </c>
      <c r="BF125">
        <v>0.63253424657534252</v>
      </c>
      <c r="BG125">
        <v>0</v>
      </c>
      <c r="BH125">
        <v>0</v>
      </c>
      <c r="BI125">
        <f>BG125/IF($C125=Plan1!$G$5,Plan1!$I$5,IF($C125=Plan1!$G$6,Plan1!$I$6,IF($C125=Plan1!$G$7,Plan1!$I$7,IF($C125=Plan1!$G$8,Plan1!$I$8,IF($C125=Plan1!$G$9,Plan1!$I$9,IF($C125=Plan1!$G$10,Plan1!$I$10,IF($C125=Plan1!$G$11,Plan1!$I$11,IF($C125=Plan1!$G$12,Plan1!$I$12,""))))))))</f>
        <v>0</v>
      </c>
      <c r="BJ125">
        <f>BH125/IF($C125=Plan1!$G$5,Plan1!$I$5,IF($C125=Plan1!$G$6,Plan1!$I$6,IF($C125=Plan1!$G$7,Plan1!$I$7,IF($C125=Plan1!$G$8,Plan1!$I$8,IF($C125=Plan1!$G$9,Plan1!$I$9,IF($C125=Plan1!$G$10,Plan1!$I$10,IF($C125=Plan1!$G$11,Plan1!$I$11,IF($C125=Plan1!$G$12,Plan1!$I$12,""))))))))</f>
        <v>0</v>
      </c>
      <c r="BK125">
        <f t="shared" si="2"/>
        <v>0</v>
      </c>
      <c r="BL125">
        <v>0</v>
      </c>
      <c r="BN125">
        <v>7.23</v>
      </c>
      <c r="BO125">
        <v>11.22</v>
      </c>
      <c r="BP125">
        <v>1.76</v>
      </c>
      <c r="BQ125" t="s">
        <v>62</v>
      </c>
      <c r="BR125">
        <v>153.15794226410361</v>
      </c>
      <c r="BS125">
        <v>81</v>
      </c>
      <c r="BT125">
        <v>39.825000000000003</v>
      </c>
      <c r="BU125">
        <v>0</v>
      </c>
      <c r="BV125">
        <v>0</v>
      </c>
      <c r="BW125">
        <v>0</v>
      </c>
      <c r="BX125">
        <v>0</v>
      </c>
      <c r="BY125">
        <v>14.350090080649469</v>
      </c>
      <c r="BZ125">
        <v>0</v>
      </c>
      <c r="CA125">
        <v>17.98285218345416</v>
      </c>
      <c r="CB125">
        <v>153.15794226410361</v>
      </c>
      <c r="CC125">
        <v>0</v>
      </c>
      <c r="CD125" t="s">
        <v>67</v>
      </c>
      <c r="CE125">
        <v>207.8365026972165</v>
      </c>
      <c r="CF125">
        <v>81</v>
      </c>
      <c r="CG125">
        <v>39.825000000000003</v>
      </c>
      <c r="CH125">
        <v>0</v>
      </c>
      <c r="CI125">
        <v>0</v>
      </c>
      <c r="CJ125">
        <v>0</v>
      </c>
      <c r="CK125">
        <v>0</v>
      </c>
      <c r="CL125">
        <v>-23.768054352461942</v>
      </c>
      <c r="CM125">
        <v>0</v>
      </c>
      <c r="CN125">
        <v>110.7795570496784</v>
      </c>
      <c r="CO125">
        <v>207.8365026972165</v>
      </c>
      <c r="CP125">
        <v>0</v>
      </c>
    </row>
    <row r="126" spans="1:94" x14ac:dyDescent="0.3">
      <c r="A126" t="s">
        <v>34</v>
      </c>
      <c r="B126" t="s">
        <v>132</v>
      </c>
      <c r="C126" t="s">
        <v>187</v>
      </c>
      <c r="D126" t="s">
        <v>133</v>
      </c>
      <c r="E126" t="s">
        <v>140</v>
      </c>
      <c r="F126" t="s">
        <v>139</v>
      </c>
      <c r="G126" t="s">
        <v>135</v>
      </c>
      <c r="H126" t="s">
        <v>225</v>
      </c>
      <c r="I126" t="s">
        <v>365</v>
      </c>
      <c r="J126">
        <v>3650</v>
      </c>
      <c r="K126">
        <v>24.06</v>
      </c>
      <c r="L126">
        <v>24.86</v>
      </c>
      <c r="M126">
        <v>22.12</v>
      </c>
      <c r="N126">
        <v>21.46</v>
      </c>
      <c r="O126">
        <v>24.85</v>
      </c>
      <c r="P126">
        <v>24.86</v>
      </c>
      <c r="Q126">
        <v>21.15</v>
      </c>
      <c r="R126">
        <v>21.04</v>
      </c>
      <c r="S126">
        <v>24.45</v>
      </c>
      <c r="T126">
        <v>24.86</v>
      </c>
      <c r="U126">
        <v>21.63</v>
      </c>
      <c r="V126">
        <v>21.25</v>
      </c>
      <c r="W126">
        <v>0</v>
      </c>
      <c r="X126">
        <v>0</v>
      </c>
      <c r="Y126">
        <v>3650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8760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3650</v>
      </c>
      <c r="AN126">
        <v>1</v>
      </c>
      <c r="AO126">
        <v>0</v>
      </c>
      <c r="AP126">
        <v>0</v>
      </c>
      <c r="AQ126">
        <v>282</v>
      </c>
      <c r="AR126">
        <v>3.2191780821917808E-2</v>
      </c>
      <c r="AS126">
        <v>8478</v>
      </c>
      <c r="AT126">
        <v>0.96780821917808224</v>
      </c>
      <c r="AU126">
        <v>0</v>
      </c>
      <c r="AV126">
        <v>0</v>
      </c>
      <c r="AW126">
        <v>977</v>
      </c>
      <c r="AX126">
        <v>0.26767123287671241</v>
      </c>
      <c r="AY126">
        <v>7783</v>
      </c>
      <c r="AZ126">
        <v>0.88847031963470324</v>
      </c>
      <c r="BA126">
        <v>0</v>
      </c>
      <c r="BB126">
        <v>0</v>
      </c>
      <c r="BC126">
        <v>3076</v>
      </c>
      <c r="BD126">
        <v>0.35114155251141549</v>
      </c>
      <c r="BE126">
        <v>5684</v>
      </c>
      <c r="BF126">
        <v>0.64885844748858446</v>
      </c>
      <c r="BG126">
        <v>0</v>
      </c>
      <c r="BH126">
        <v>0</v>
      </c>
      <c r="BI126">
        <f>BG126/IF($C126=Plan1!$G$5,Plan1!$I$5,IF($C126=Plan1!$G$6,Plan1!$I$6,IF($C126=Plan1!$G$7,Plan1!$I$7,IF($C126=Plan1!$G$8,Plan1!$I$8,IF($C126=Plan1!$G$9,Plan1!$I$9,IF($C126=Plan1!$G$10,Plan1!$I$10,IF($C126=Plan1!$G$11,Plan1!$I$11,IF($C126=Plan1!$G$12,Plan1!$I$12,""))))))))</f>
        <v>0</v>
      </c>
      <c r="BJ126">
        <f>BH126/IF($C126=Plan1!$G$5,Plan1!$I$5,IF($C126=Plan1!$G$6,Plan1!$I$6,IF($C126=Plan1!$G$7,Plan1!$I$7,IF($C126=Plan1!$G$8,Plan1!$I$8,IF($C126=Plan1!$G$9,Plan1!$I$9,IF($C126=Plan1!$G$10,Plan1!$I$10,IF($C126=Plan1!$G$11,Plan1!$I$11,IF($C126=Plan1!$G$12,Plan1!$I$12,""))))))))</f>
        <v>0</v>
      </c>
      <c r="BK126">
        <f t="shared" si="2"/>
        <v>0</v>
      </c>
      <c r="BL126">
        <v>0</v>
      </c>
      <c r="BN126">
        <v>8.2200000000000006</v>
      </c>
      <c r="BO126">
        <v>10.56</v>
      </c>
      <c r="BP126">
        <v>1.81</v>
      </c>
      <c r="BQ126" t="s">
        <v>62</v>
      </c>
      <c r="BR126">
        <v>159.72447704179291</v>
      </c>
      <c r="BS126">
        <v>81</v>
      </c>
      <c r="BT126">
        <v>39.825000000000003</v>
      </c>
      <c r="BU126">
        <v>0</v>
      </c>
      <c r="BV126">
        <v>0</v>
      </c>
      <c r="BW126">
        <v>0</v>
      </c>
      <c r="BX126">
        <v>0</v>
      </c>
      <c r="BY126">
        <v>19.911147701778241</v>
      </c>
      <c r="BZ126">
        <v>0</v>
      </c>
      <c r="CA126">
        <v>18.988329340014641</v>
      </c>
      <c r="CB126">
        <v>159.72447704179291</v>
      </c>
      <c r="CC126">
        <v>0</v>
      </c>
      <c r="CD126" t="s">
        <v>69</v>
      </c>
      <c r="CE126">
        <v>197.66818202968281</v>
      </c>
      <c r="CF126">
        <v>81</v>
      </c>
      <c r="CG126">
        <v>39.825000000000003</v>
      </c>
      <c r="CH126">
        <v>0</v>
      </c>
      <c r="CI126">
        <v>0</v>
      </c>
      <c r="CJ126">
        <v>0</v>
      </c>
      <c r="CK126">
        <v>0</v>
      </c>
      <c r="CL126">
        <v>-28.711347240549209</v>
      </c>
      <c r="CM126">
        <v>0</v>
      </c>
      <c r="CN126">
        <v>105.554529270232</v>
      </c>
      <c r="CO126">
        <v>197.66818202968281</v>
      </c>
      <c r="CP126">
        <v>0</v>
      </c>
    </row>
    <row r="127" spans="1:94" x14ac:dyDescent="0.3">
      <c r="A127" t="s">
        <v>146</v>
      </c>
      <c r="B127" t="s">
        <v>132</v>
      </c>
      <c r="C127" t="s">
        <v>187</v>
      </c>
      <c r="D127" t="s">
        <v>142</v>
      </c>
      <c r="E127" t="s">
        <v>136</v>
      </c>
      <c r="F127" t="s">
        <v>139</v>
      </c>
      <c r="G127" t="s">
        <v>135</v>
      </c>
      <c r="H127" t="s">
        <v>225</v>
      </c>
      <c r="I127" t="s">
        <v>456</v>
      </c>
      <c r="J127">
        <v>8760</v>
      </c>
      <c r="K127">
        <v>24.04</v>
      </c>
      <c r="L127">
        <v>24.04</v>
      </c>
      <c r="M127">
        <v>21.99</v>
      </c>
      <c r="N127">
        <v>21.99</v>
      </c>
      <c r="O127">
        <v>24.71</v>
      </c>
      <c r="P127">
        <v>24.71</v>
      </c>
      <c r="Q127">
        <v>21.2</v>
      </c>
      <c r="R127">
        <v>21.2</v>
      </c>
      <c r="S127">
        <v>24.36</v>
      </c>
      <c r="T127">
        <v>24.36</v>
      </c>
      <c r="U127">
        <v>21.6</v>
      </c>
      <c r="V127">
        <v>21.6</v>
      </c>
      <c r="W127">
        <v>0</v>
      </c>
      <c r="X127">
        <v>0</v>
      </c>
      <c r="Y127">
        <v>8760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8760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8760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8760</v>
      </c>
      <c r="AT127">
        <v>1</v>
      </c>
      <c r="AU127">
        <v>0</v>
      </c>
      <c r="AV127">
        <v>0</v>
      </c>
      <c r="AW127">
        <v>2496</v>
      </c>
      <c r="AX127">
        <v>0.28493150684931512</v>
      </c>
      <c r="AY127">
        <v>6264</v>
      </c>
      <c r="AZ127">
        <v>0.71506849315068488</v>
      </c>
      <c r="BA127">
        <v>0</v>
      </c>
      <c r="BB127">
        <v>0</v>
      </c>
      <c r="BC127">
        <v>2496</v>
      </c>
      <c r="BD127">
        <v>0.28493150684931512</v>
      </c>
      <c r="BE127">
        <v>6264</v>
      </c>
      <c r="BF127">
        <v>0.71506849315068488</v>
      </c>
      <c r="BG127">
        <v>0</v>
      </c>
      <c r="BH127">
        <v>0</v>
      </c>
      <c r="BI127">
        <f>BG127/IF($C127=Plan1!$G$5,Plan1!$I$5,IF($C127=Plan1!$G$6,Plan1!$I$6,IF($C127=Plan1!$G$7,Plan1!$I$7,IF($C127=Plan1!$G$8,Plan1!$I$8,IF($C127=Plan1!$G$9,Plan1!$I$9,IF($C127=Plan1!$G$10,Plan1!$I$10,IF($C127=Plan1!$G$11,Plan1!$I$11,IF($C127=Plan1!$G$12,Plan1!$I$12,""))))))))</f>
        <v>0</v>
      </c>
      <c r="BJ127">
        <f>BH127/IF($C127=Plan1!$G$5,Plan1!$I$5,IF($C127=Plan1!$G$6,Plan1!$I$6,IF($C127=Plan1!$G$7,Plan1!$I$7,IF($C127=Plan1!$G$8,Plan1!$I$8,IF($C127=Plan1!$G$9,Plan1!$I$9,IF($C127=Plan1!$G$10,Plan1!$I$10,IF($C127=Plan1!$G$11,Plan1!$I$11,IF($C127=Plan1!$G$12,Plan1!$I$12,""))))))))</f>
        <v>0</v>
      </c>
      <c r="BK127">
        <f t="shared" si="2"/>
        <v>0</v>
      </c>
      <c r="BL127">
        <v>0</v>
      </c>
      <c r="BN127">
        <v>13.44</v>
      </c>
      <c r="BO127">
        <v>26.14</v>
      </c>
      <c r="BP127">
        <v>3.68</v>
      </c>
      <c r="BQ127" t="s">
        <v>62</v>
      </c>
      <c r="BR127">
        <v>127.0226392717634</v>
      </c>
      <c r="BS127">
        <v>81</v>
      </c>
      <c r="BT127">
        <v>39.825000000000003</v>
      </c>
      <c r="BU127">
        <v>0</v>
      </c>
      <c r="BV127">
        <v>0</v>
      </c>
      <c r="BW127">
        <v>0</v>
      </c>
      <c r="BX127">
        <v>0</v>
      </c>
      <c r="BY127">
        <v>9.1299383624826707</v>
      </c>
      <c r="BZ127">
        <v>0</v>
      </c>
      <c r="CA127">
        <v>-2.9322990907192832</v>
      </c>
      <c r="CB127">
        <v>127.0226392717634</v>
      </c>
      <c r="CC127">
        <v>0</v>
      </c>
      <c r="CD127" t="s">
        <v>70</v>
      </c>
      <c r="CE127">
        <v>134.63942499969639</v>
      </c>
      <c r="CF127">
        <v>81</v>
      </c>
      <c r="CG127">
        <v>39.825000000000003</v>
      </c>
      <c r="CH127">
        <v>0</v>
      </c>
      <c r="CI127">
        <v>0</v>
      </c>
      <c r="CJ127">
        <v>0</v>
      </c>
      <c r="CK127">
        <v>0</v>
      </c>
      <c r="CL127">
        <v>-61.299765313708782</v>
      </c>
      <c r="CM127">
        <v>0</v>
      </c>
      <c r="CN127">
        <v>75.11419031340516</v>
      </c>
      <c r="CO127">
        <v>134.63942499969639</v>
      </c>
      <c r="CP127">
        <v>0</v>
      </c>
    </row>
    <row r="128" spans="1:94" x14ac:dyDescent="0.3">
      <c r="A128" t="s">
        <v>150</v>
      </c>
      <c r="B128" t="s">
        <v>132</v>
      </c>
      <c r="C128" t="s">
        <v>187</v>
      </c>
      <c r="D128" t="s">
        <v>142</v>
      </c>
      <c r="E128" t="s">
        <v>140</v>
      </c>
      <c r="F128" t="s">
        <v>139</v>
      </c>
      <c r="G128" t="s">
        <v>135</v>
      </c>
      <c r="H128" t="s">
        <v>225</v>
      </c>
      <c r="I128" t="s">
        <v>457</v>
      </c>
      <c r="J128">
        <v>8760</v>
      </c>
      <c r="K128">
        <v>24.04</v>
      </c>
      <c r="L128">
        <v>24.04</v>
      </c>
      <c r="M128">
        <v>22.05</v>
      </c>
      <c r="N128">
        <v>22.05</v>
      </c>
      <c r="O128">
        <v>24.77</v>
      </c>
      <c r="P128">
        <v>24.77</v>
      </c>
      <c r="Q128">
        <v>21.28</v>
      </c>
      <c r="R128">
        <v>21.28</v>
      </c>
      <c r="S128">
        <v>24.38</v>
      </c>
      <c r="T128">
        <v>24.38</v>
      </c>
      <c r="U128">
        <v>21.67</v>
      </c>
      <c r="V128">
        <v>21.67</v>
      </c>
      <c r="W128">
        <v>0</v>
      </c>
      <c r="X128">
        <v>0</v>
      </c>
      <c r="Y128">
        <v>8760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8760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8760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8760</v>
      </c>
      <c r="AT128">
        <v>1</v>
      </c>
      <c r="AU128">
        <v>0</v>
      </c>
      <c r="AV128">
        <v>0</v>
      </c>
      <c r="AW128">
        <v>2355</v>
      </c>
      <c r="AX128">
        <v>0.26883561643835618</v>
      </c>
      <c r="AY128">
        <v>6405</v>
      </c>
      <c r="AZ128">
        <v>0.73116438356164382</v>
      </c>
      <c r="BA128">
        <v>0</v>
      </c>
      <c r="BB128">
        <v>0</v>
      </c>
      <c r="BC128">
        <v>2355</v>
      </c>
      <c r="BD128">
        <v>0.26883561643835618</v>
      </c>
      <c r="BE128">
        <v>6405</v>
      </c>
      <c r="BF128">
        <v>0.73116438356164382</v>
      </c>
      <c r="BG128">
        <v>0</v>
      </c>
      <c r="BH128">
        <v>0</v>
      </c>
      <c r="BI128">
        <f>BG128/IF($C128=Plan1!$G$5,Plan1!$I$5,IF($C128=Plan1!$G$6,Plan1!$I$6,IF($C128=Plan1!$G$7,Plan1!$I$7,IF($C128=Plan1!$G$8,Plan1!$I$8,IF($C128=Plan1!$G$9,Plan1!$I$9,IF($C128=Plan1!$G$10,Plan1!$I$10,IF($C128=Plan1!$G$11,Plan1!$I$11,IF($C128=Plan1!$G$12,Plan1!$I$12,""))))))))</f>
        <v>0</v>
      </c>
      <c r="BJ128">
        <f>BH128/IF($C128=Plan1!$G$5,Plan1!$I$5,IF($C128=Plan1!$G$6,Plan1!$I$6,IF($C128=Plan1!$G$7,Plan1!$I$7,IF($C128=Plan1!$G$8,Plan1!$I$8,IF($C128=Plan1!$G$9,Plan1!$I$9,IF($C128=Plan1!$G$10,Plan1!$I$10,IF($C128=Plan1!$G$11,Plan1!$I$11,IF($C128=Plan1!$G$12,Plan1!$I$12,""))))))))</f>
        <v>0</v>
      </c>
      <c r="BK128">
        <f t="shared" si="2"/>
        <v>0</v>
      </c>
      <c r="BL128">
        <v>0</v>
      </c>
      <c r="BN128">
        <v>15.66</v>
      </c>
      <c r="BO128">
        <v>23.62</v>
      </c>
      <c r="BP128">
        <v>3.71</v>
      </c>
      <c r="BQ128" t="s">
        <v>62</v>
      </c>
      <c r="BR128">
        <v>130.63252464167519</v>
      </c>
      <c r="BS128">
        <v>81</v>
      </c>
      <c r="BT128">
        <v>39.825000000000003</v>
      </c>
      <c r="BU128">
        <v>0</v>
      </c>
      <c r="BV128">
        <v>0</v>
      </c>
      <c r="BW128">
        <v>0</v>
      </c>
      <c r="BX128">
        <v>0</v>
      </c>
      <c r="BY128">
        <v>12.85379178162483</v>
      </c>
      <c r="BZ128">
        <v>0</v>
      </c>
      <c r="CA128">
        <v>-3.0462671399496339</v>
      </c>
      <c r="CB128">
        <v>130.63252464167519</v>
      </c>
      <c r="CC128">
        <v>0</v>
      </c>
      <c r="CD128" t="s">
        <v>70</v>
      </c>
      <c r="CE128">
        <v>123.6604085817947</v>
      </c>
      <c r="CF128">
        <v>81</v>
      </c>
      <c r="CG128">
        <v>39.825000000000003</v>
      </c>
      <c r="CH128">
        <v>0</v>
      </c>
      <c r="CI128">
        <v>0</v>
      </c>
      <c r="CJ128">
        <v>0</v>
      </c>
      <c r="CK128">
        <v>0</v>
      </c>
      <c r="CL128">
        <v>-55.752141779542157</v>
      </c>
      <c r="CM128">
        <v>0</v>
      </c>
      <c r="CN128">
        <v>58.587550361336838</v>
      </c>
      <c r="CO128">
        <v>123.6604085817947</v>
      </c>
      <c r="CP128">
        <v>0</v>
      </c>
    </row>
    <row r="129" spans="1:94" x14ac:dyDescent="0.3">
      <c r="A129" t="s">
        <v>48</v>
      </c>
      <c r="B129" t="s">
        <v>132</v>
      </c>
      <c r="C129" t="s">
        <v>187</v>
      </c>
      <c r="D129" t="s">
        <v>171</v>
      </c>
      <c r="E129" t="s">
        <v>136</v>
      </c>
      <c r="F129" t="s">
        <v>139</v>
      </c>
      <c r="G129" t="s">
        <v>135</v>
      </c>
      <c r="H129" t="s">
        <v>225</v>
      </c>
      <c r="I129" t="s">
        <v>357</v>
      </c>
      <c r="J129">
        <v>3650</v>
      </c>
      <c r="K129">
        <v>26.86</v>
      </c>
      <c r="L129">
        <v>27.41</v>
      </c>
      <c r="M129">
        <v>20.76</v>
      </c>
      <c r="N129">
        <v>20.74</v>
      </c>
      <c r="O129">
        <v>25.74</v>
      </c>
      <c r="P129">
        <v>25.74</v>
      </c>
      <c r="Q129">
        <v>20.82</v>
      </c>
      <c r="R129">
        <v>20.75</v>
      </c>
      <c r="S129">
        <v>26.3</v>
      </c>
      <c r="T129">
        <v>26.39</v>
      </c>
      <c r="U129">
        <v>20.79</v>
      </c>
      <c r="V129">
        <v>20.74</v>
      </c>
      <c r="W129">
        <v>0</v>
      </c>
      <c r="X129">
        <v>0</v>
      </c>
      <c r="Y129">
        <v>3597</v>
      </c>
      <c r="Z129">
        <v>0.98547945205479448</v>
      </c>
      <c r="AA129">
        <v>53</v>
      </c>
      <c r="AB129">
        <v>1.452054794520548E-2</v>
      </c>
      <c r="AC129">
        <v>0</v>
      </c>
      <c r="AD129">
        <v>0</v>
      </c>
      <c r="AE129">
        <v>8707</v>
      </c>
      <c r="AF129">
        <v>0.99394977168949772</v>
      </c>
      <c r="AG129">
        <v>53</v>
      </c>
      <c r="AH129">
        <v>6.0502283105022831E-3</v>
      </c>
      <c r="AI129">
        <v>3</v>
      </c>
      <c r="AJ129">
        <v>8.2191780821917813E-4</v>
      </c>
      <c r="AK129">
        <v>113</v>
      </c>
      <c r="AL129">
        <v>3.0958904109589042E-2</v>
      </c>
      <c r="AM129">
        <v>3534</v>
      </c>
      <c r="AN129">
        <v>0.96821917808219182</v>
      </c>
      <c r="AO129">
        <v>6</v>
      </c>
      <c r="AP129">
        <v>6.8493150684931507E-4</v>
      </c>
      <c r="AQ129">
        <v>537</v>
      </c>
      <c r="AR129">
        <v>6.1301369863013697E-2</v>
      </c>
      <c r="AS129">
        <v>8217</v>
      </c>
      <c r="AT129">
        <v>0.93801369863013695</v>
      </c>
      <c r="AU129">
        <v>0</v>
      </c>
      <c r="AV129">
        <v>0</v>
      </c>
      <c r="AW129">
        <v>1772</v>
      </c>
      <c r="AX129">
        <v>0.48547945205479448</v>
      </c>
      <c r="AY129">
        <v>6988</v>
      </c>
      <c r="AZ129">
        <v>0.79771689497716891</v>
      </c>
      <c r="BA129">
        <v>0</v>
      </c>
      <c r="BB129">
        <v>0</v>
      </c>
      <c r="BC129">
        <v>4266</v>
      </c>
      <c r="BD129">
        <v>0.48698630136986298</v>
      </c>
      <c r="BE129">
        <v>4494</v>
      </c>
      <c r="BF129">
        <v>0.51301369863013702</v>
      </c>
      <c r="BG129">
        <v>0</v>
      </c>
      <c r="BH129">
        <v>0</v>
      </c>
      <c r="BI129">
        <f>BG129/IF($C129=Plan1!$G$5,Plan1!$I$5,IF($C129=Plan1!$G$6,Plan1!$I$6,IF($C129=Plan1!$G$7,Plan1!$I$7,IF($C129=Plan1!$G$8,Plan1!$I$8,IF($C129=Plan1!$G$9,Plan1!$I$9,IF($C129=Plan1!$G$10,Plan1!$I$10,IF($C129=Plan1!$G$11,Plan1!$I$11,IF($C129=Plan1!$G$12,Plan1!$I$12,""))))))))</f>
        <v>0</v>
      </c>
      <c r="BJ129">
        <f>BH129/IF($C129=Plan1!$G$5,Plan1!$I$5,IF($C129=Plan1!$G$6,Plan1!$I$6,IF($C129=Plan1!$G$7,Plan1!$I$7,IF($C129=Plan1!$G$8,Plan1!$I$8,IF($C129=Plan1!$G$9,Plan1!$I$9,IF($C129=Plan1!$G$10,Plan1!$I$10,IF($C129=Plan1!$G$11,Plan1!$I$11,IF($C129=Plan1!$G$12,Plan1!$I$12,""))))))))</f>
        <v>0</v>
      </c>
      <c r="BK129">
        <f t="shared" si="2"/>
        <v>0</v>
      </c>
      <c r="BL129">
        <v>0</v>
      </c>
      <c r="BN129">
        <v>0</v>
      </c>
      <c r="BO129">
        <v>0</v>
      </c>
      <c r="BP129">
        <v>0</v>
      </c>
    </row>
    <row r="130" spans="1:94" x14ac:dyDescent="0.3">
      <c r="A130" t="s">
        <v>52</v>
      </c>
      <c r="B130" t="s">
        <v>132</v>
      </c>
      <c r="C130" t="s">
        <v>187</v>
      </c>
      <c r="D130" t="s">
        <v>171</v>
      </c>
      <c r="E130" t="s">
        <v>140</v>
      </c>
      <c r="F130" t="s">
        <v>139</v>
      </c>
      <c r="G130" t="s">
        <v>135</v>
      </c>
      <c r="H130" t="s">
        <v>225</v>
      </c>
      <c r="I130" t="s">
        <v>356</v>
      </c>
      <c r="J130">
        <v>3650</v>
      </c>
      <c r="K130">
        <v>26.76</v>
      </c>
      <c r="L130">
        <v>27.07</v>
      </c>
      <c r="M130">
        <v>20.78</v>
      </c>
      <c r="N130">
        <v>20.78</v>
      </c>
      <c r="O130">
        <v>25.59</v>
      </c>
      <c r="P130">
        <v>25.59</v>
      </c>
      <c r="Q130">
        <v>20.86</v>
      </c>
      <c r="R130">
        <v>20.82</v>
      </c>
      <c r="S130">
        <v>26.17</v>
      </c>
      <c r="T130">
        <v>26.21</v>
      </c>
      <c r="U130">
        <v>20.82</v>
      </c>
      <c r="V130">
        <v>20.8</v>
      </c>
      <c r="W130">
        <v>0</v>
      </c>
      <c r="X130">
        <v>0</v>
      </c>
      <c r="Y130">
        <v>3594</v>
      </c>
      <c r="Z130">
        <v>0.98465753424657532</v>
      </c>
      <c r="AA130">
        <v>56</v>
      </c>
      <c r="AB130">
        <v>1.5342465753424661E-2</v>
      </c>
      <c r="AC130">
        <v>0</v>
      </c>
      <c r="AD130">
        <v>0</v>
      </c>
      <c r="AE130">
        <v>8704</v>
      </c>
      <c r="AF130">
        <v>0.99360730593607305</v>
      </c>
      <c r="AG130">
        <v>56</v>
      </c>
      <c r="AH130">
        <v>6.392694063926941E-3</v>
      </c>
      <c r="AI130">
        <v>3</v>
      </c>
      <c r="AJ130">
        <v>8.2191780821917813E-4</v>
      </c>
      <c r="AK130">
        <v>107</v>
      </c>
      <c r="AL130">
        <v>2.931506849315069E-2</v>
      </c>
      <c r="AM130">
        <v>3540</v>
      </c>
      <c r="AN130">
        <v>0.96986301369863015</v>
      </c>
      <c r="AO130">
        <v>4</v>
      </c>
      <c r="AP130">
        <v>4.5662100456620998E-4</v>
      </c>
      <c r="AQ130">
        <v>482</v>
      </c>
      <c r="AR130">
        <v>5.5022831050228309E-2</v>
      </c>
      <c r="AS130">
        <v>8274</v>
      </c>
      <c r="AT130">
        <v>0.94452054794520546</v>
      </c>
      <c r="AU130">
        <v>0</v>
      </c>
      <c r="AV130">
        <v>0</v>
      </c>
      <c r="AW130">
        <v>1755</v>
      </c>
      <c r="AX130">
        <v>0.4808219178082192</v>
      </c>
      <c r="AY130">
        <v>7005</v>
      </c>
      <c r="AZ130">
        <v>0.79965753424657537</v>
      </c>
      <c r="BA130">
        <v>0</v>
      </c>
      <c r="BB130">
        <v>0</v>
      </c>
      <c r="BC130">
        <v>4175</v>
      </c>
      <c r="BD130">
        <v>0.47659817351598172</v>
      </c>
      <c r="BE130">
        <v>4585</v>
      </c>
      <c r="BF130">
        <v>0.52340182648401823</v>
      </c>
      <c r="BG130">
        <v>0</v>
      </c>
      <c r="BH130">
        <v>0</v>
      </c>
      <c r="BI130">
        <f>BG130/IF($C130=Plan1!$G$5,Plan1!$I$5,IF($C130=Plan1!$G$6,Plan1!$I$6,IF($C130=Plan1!$G$7,Plan1!$I$7,IF($C130=Plan1!$G$8,Plan1!$I$8,IF($C130=Plan1!$G$9,Plan1!$I$9,IF($C130=Plan1!$G$10,Plan1!$I$10,IF($C130=Plan1!$G$11,Plan1!$I$11,IF($C130=Plan1!$G$12,Plan1!$I$12,""))))))))</f>
        <v>0</v>
      </c>
      <c r="BJ130">
        <f>BH130/IF($C130=Plan1!$G$5,Plan1!$I$5,IF($C130=Plan1!$G$6,Plan1!$I$6,IF($C130=Plan1!$G$7,Plan1!$I$7,IF($C130=Plan1!$G$8,Plan1!$I$8,IF($C130=Plan1!$G$9,Plan1!$I$9,IF($C130=Plan1!$G$10,Plan1!$I$10,IF($C130=Plan1!$G$11,Plan1!$I$11,IF($C130=Plan1!$G$12,Plan1!$I$12,""))))))))</f>
        <v>0</v>
      </c>
      <c r="BK130">
        <f t="shared" si="2"/>
        <v>0</v>
      </c>
      <c r="BL130">
        <v>0</v>
      </c>
      <c r="BN130">
        <v>0</v>
      </c>
      <c r="BO130">
        <v>0</v>
      </c>
      <c r="BP130">
        <v>0</v>
      </c>
    </row>
    <row r="131" spans="1:94" x14ac:dyDescent="0.3">
      <c r="A131" t="s">
        <v>260</v>
      </c>
      <c r="B131" t="s">
        <v>132</v>
      </c>
      <c r="C131" t="s">
        <v>187</v>
      </c>
      <c r="D131" t="s">
        <v>133</v>
      </c>
      <c r="E131" t="s">
        <v>136</v>
      </c>
      <c r="F131" t="s">
        <v>217</v>
      </c>
      <c r="G131" t="s">
        <v>135</v>
      </c>
      <c r="H131" t="s">
        <v>225</v>
      </c>
      <c r="I131" t="s">
        <v>368</v>
      </c>
      <c r="J131">
        <v>3650</v>
      </c>
      <c r="K131">
        <v>24.11</v>
      </c>
      <c r="L131">
        <v>24.76</v>
      </c>
      <c r="M131">
        <v>22.08</v>
      </c>
      <c r="N131">
        <v>21.38</v>
      </c>
      <c r="O131">
        <v>24.77</v>
      </c>
      <c r="P131">
        <v>24.77</v>
      </c>
      <c r="Q131">
        <v>21.08</v>
      </c>
      <c r="R131">
        <v>20.95</v>
      </c>
      <c r="S131">
        <v>24.41</v>
      </c>
      <c r="T131">
        <v>24.76</v>
      </c>
      <c r="U131">
        <v>21.58</v>
      </c>
      <c r="V131">
        <v>21.16</v>
      </c>
      <c r="W131">
        <v>0</v>
      </c>
      <c r="X131">
        <v>0</v>
      </c>
      <c r="Y131">
        <v>3650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8760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3650</v>
      </c>
      <c r="AN131">
        <v>1</v>
      </c>
      <c r="AO131">
        <v>0</v>
      </c>
      <c r="AP131">
        <v>0</v>
      </c>
      <c r="AQ131">
        <v>341</v>
      </c>
      <c r="AR131">
        <v>3.8926940639269408E-2</v>
      </c>
      <c r="AS131">
        <v>8419</v>
      </c>
      <c r="AT131">
        <v>0.96107305936073062</v>
      </c>
      <c r="AU131">
        <v>0</v>
      </c>
      <c r="AV131">
        <v>0</v>
      </c>
      <c r="AW131">
        <v>1027</v>
      </c>
      <c r="AX131">
        <v>0.28136986301369871</v>
      </c>
      <c r="AY131">
        <v>7733</v>
      </c>
      <c r="AZ131">
        <v>0.88276255707762552</v>
      </c>
      <c r="BA131">
        <v>0</v>
      </c>
      <c r="BB131">
        <v>0</v>
      </c>
      <c r="BC131">
        <v>3235</v>
      </c>
      <c r="BD131">
        <v>0.36929223744292239</v>
      </c>
      <c r="BE131">
        <v>5525</v>
      </c>
      <c r="BF131">
        <v>0.63070776255707761</v>
      </c>
      <c r="BG131">
        <v>0</v>
      </c>
      <c r="BH131">
        <v>0</v>
      </c>
      <c r="BI131">
        <f>BG131/IF($C131=Plan1!$G$5,Plan1!$I$5,IF($C131=Plan1!$G$6,Plan1!$I$6,IF($C131=Plan1!$G$7,Plan1!$I$7,IF($C131=Plan1!$G$8,Plan1!$I$8,IF($C131=Plan1!$G$9,Plan1!$I$9,IF($C131=Plan1!$G$10,Plan1!$I$10,IF($C131=Plan1!$G$11,Plan1!$I$11,IF($C131=Plan1!$G$12,Plan1!$I$12,""))))))))</f>
        <v>0</v>
      </c>
      <c r="BJ131">
        <f>BH131/IF($C131=Plan1!$G$5,Plan1!$I$5,IF($C131=Plan1!$G$6,Plan1!$I$6,IF($C131=Plan1!$G$7,Plan1!$I$7,IF($C131=Plan1!$G$8,Plan1!$I$8,IF($C131=Plan1!$G$9,Plan1!$I$9,IF($C131=Plan1!$G$10,Plan1!$I$10,IF($C131=Plan1!$G$11,Plan1!$I$11,IF($C131=Plan1!$G$12,Plan1!$I$12,""))))))))</f>
        <v>0</v>
      </c>
      <c r="BK131">
        <f t="shared" si="2"/>
        <v>0</v>
      </c>
      <c r="BL131">
        <v>0</v>
      </c>
      <c r="BN131">
        <v>7.19</v>
      </c>
      <c r="BO131">
        <v>11.36</v>
      </c>
      <c r="BP131">
        <v>1.77</v>
      </c>
      <c r="BQ131" t="s">
        <v>62</v>
      </c>
      <c r="BR131">
        <v>152.24324867227651</v>
      </c>
      <c r="BS131">
        <v>81</v>
      </c>
      <c r="BT131">
        <v>39.825000000000003</v>
      </c>
      <c r="BU131">
        <v>0</v>
      </c>
      <c r="BV131">
        <v>0</v>
      </c>
      <c r="BW131">
        <v>0</v>
      </c>
      <c r="BX131">
        <v>0</v>
      </c>
      <c r="BY131">
        <v>13.548350762357151</v>
      </c>
      <c r="BZ131">
        <v>0</v>
      </c>
      <c r="CA131">
        <v>17.869897909919299</v>
      </c>
      <c r="CB131">
        <v>152.24324867227651</v>
      </c>
      <c r="CC131">
        <v>0</v>
      </c>
      <c r="CD131" t="s">
        <v>67</v>
      </c>
      <c r="CE131">
        <v>208.42993426410189</v>
      </c>
      <c r="CF131">
        <v>81</v>
      </c>
      <c r="CG131">
        <v>39.825000000000003</v>
      </c>
      <c r="CH131">
        <v>0</v>
      </c>
      <c r="CI131">
        <v>0</v>
      </c>
      <c r="CJ131">
        <v>0</v>
      </c>
      <c r="CK131">
        <v>0</v>
      </c>
      <c r="CL131">
        <v>-23.807884136522208</v>
      </c>
      <c r="CM131">
        <v>0</v>
      </c>
      <c r="CN131">
        <v>111.4128184006241</v>
      </c>
      <c r="CO131">
        <v>208.42993426410189</v>
      </c>
      <c r="CP131">
        <v>0</v>
      </c>
    </row>
    <row r="132" spans="1:94" x14ac:dyDescent="0.3">
      <c r="A132" t="s">
        <v>259</v>
      </c>
      <c r="B132" t="s">
        <v>132</v>
      </c>
      <c r="C132" t="s">
        <v>187</v>
      </c>
      <c r="D132" t="s">
        <v>133</v>
      </c>
      <c r="E132" t="s">
        <v>140</v>
      </c>
      <c r="F132" t="s">
        <v>217</v>
      </c>
      <c r="G132" t="s">
        <v>135</v>
      </c>
      <c r="H132" t="s">
        <v>225</v>
      </c>
      <c r="I132" t="s">
        <v>367</v>
      </c>
      <c r="J132">
        <v>3650</v>
      </c>
      <c r="K132">
        <v>24.07</v>
      </c>
      <c r="L132">
        <v>24.84</v>
      </c>
      <c r="M132">
        <v>22.11</v>
      </c>
      <c r="N132">
        <v>21.46</v>
      </c>
      <c r="O132">
        <v>24.84</v>
      </c>
      <c r="P132">
        <v>24.84</v>
      </c>
      <c r="Q132">
        <v>21.13</v>
      </c>
      <c r="R132">
        <v>21.03</v>
      </c>
      <c r="S132">
        <v>24.45</v>
      </c>
      <c r="T132">
        <v>24.84</v>
      </c>
      <c r="U132">
        <v>21.62</v>
      </c>
      <c r="V132">
        <v>21.24</v>
      </c>
      <c r="W132">
        <v>0</v>
      </c>
      <c r="X132">
        <v>0</v>
      </c>
      <c r="Y132">
        <v>3650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8760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3650</v>
      </c>
      <c r="AN132">
        <v>1</v>
      </c>
      <c r="AO132">
        <v>0</v>
      </c>
      <c r="AP132">
        <v>0</v>
      </c>
      <c r="AQ132">
        <v>286</v>
      </c>
      <c r="AR132">
        <v>3.2648401826484021E-2</v>
      </c>
      <c r="AS132">
        <v>8474</v>
      </c>
      <c r="AT132">
        <v>0.96735159817351601</v>
      </c>
      <c r="AU132">
        <v>0</v>
      </c>
      <c r="AV132">
        <v>0</v>
      </c>
      <c r="AW132">
        <v>992</v>
      </c>
      <c r="AX132">
        <v>0.27178082191780822</v>
      </c>
      <c r="AY132">
        <v>7768</v>
      </c>
      <c r="AZ132">
        <v>0.88675799086757989</v>
      </c>
      <c r="BA132">
        <v>0</v>
      </c>
      <c r="BB132">
        <v>0</v>
      </c>
      <c r="BC132">
        <v>3100</v>
      </c>
      <c r="BD132">
        <v>0.35388127853881279</v>
      </c>
      <c r="BE132">
        <v>5660</v>
      </c>
      <c r="BF132">
        <v>0.64611872146118721</v>
      </c>
      <c r="BG132">
        <v>0</v>
      </c>
      <c r="BH132">
        <v>0</v>
      </c>
      <c r="BI132">
        <f>BG132/IF($C132=Plan1!$G$5,Plan1!$I$5,IF($C132=Plan1!$G$6,Plan1!$I$6,IF($C132=Plan1!$G$7,Plan1!$I$7,IF($C132=Plan1!$G$8,Plan1!$I$8,IF($C132=Plan1!$G$9,Plan1!$I$9,IF($C132=Plan1!$G$10,Plan1!$I$10,IF($C132=Plan1!$G$11,Plan1!$I$11,IF($C132=Plan1!$G$12,Plan1!$I$12,""))))))))</f>
        <v>0</v>
      </c>
      <c r="BJ132">
        <f>BH132/IF($C132=Plan1!$G$5,Plan1!$I$5,IF($C132=Plan1!$G$6,Plan1!$I$6,IF($C132=Plan1!$G$7,Plan1!$I$7,IF($C132=Plan1!$G$8,Plan1!$I$8,IF($C132=Plan1!$G$9,Plan1!$I$9,IF($C132=Plan1!$G$10,Plan1!$I$10,IF($C132=Plan1!$G$11,Plan1!$I$11,IF($C132=Plan1!$G$12,Plan1!$I$12,""))))))))</f>
        <v>0</v>
      </c>
      <c r="BK132">
        <f t="shared" si="2"/>
        <v>0</v>
      </c>
      <c r="BL132">
        <v>0</v>
      </c>
      <c r="BN132">
        <v>8.11</v>
      </c>
      <c r="BO132">
        <v>10.77</v>
      </c>
      <c r="BP132">
        <v>1.81</v>
      </c>
      <c r="BQ132" t="s">
        <v>62</v>
      </c>
      <c r="BR132">
        <v>158.3528358367509</v>
      </c>
      <c r="BS132">
        <v>81</v>
      </c>
      <c r="BT132">
        <v>39.825000000000003</v>
      </c>
      <c r="BU132">
        <v>0</v>
      </c>
      <c r="BV132">
        <v>0</v>
      </c>
      <c r="BW132">
        <v>0</v>
      </c>
      <c r="BX132">
        <v>0</v>
      </c>
      <c r="BY132">
        <v>18.684341835870711</v>
      </c>
      <c r="BZ132">
        <v>0</v>
      </c>
      <c r="CA132">
        <v>18.843494000880209</v>
      </c>
      <c r="CB132">
        <v>158.3528358367509</v>
      </c>
      <c r="CC132">
        <v>0</v>
      </c>
      <c r="CD132" t="s">
        <v>69</v>
      </c>
      <c r="CE132">
        <v>197.24242617953681</v>
      </c>
      <c r="CF132">
        <v>81</v>
      </c>
      <c r="CG132">
        <v>39.825000000000003</v>
      </c>
      <c r="CH132">
        <v>0</v>
      </c>
      <c r="CI132">
        <v>0</v>
      </c>
      <c r="CJ132">
        <v>0</v>
      </c>
      <c r="CK132">
        <v>0</v>
      </c>
      <c r="CL132">
        <v>-29.362171769288562</v>
      </c>
      <c r="CM132">
        <v>0</v>
      </c>
      <c r="CN132">
        <v>105.7795979488254</v>
      </c>
      <c r="CO132">
        <v>197.24242617953681</v>
      </c>
      <c r="CP132">
        <v>0</v>
      </c>
    </row>
    <row r="133" spans="1:94" x14ac:dyDescent="0.3">
      <c r="A133" t="s">
        <v>479</v>
      </c>
      <c r="B133" t="s">
        <v>132</v>
      </c>
      <c r="C133" t="s">
        <v>187</v>
      </c>
      <c r="D133" t="s">
        <v>142</v>
      </c>
      <c r="E133" t="s">
        <v>136</v>
      </c>
      <c r="F133" t="s">
        <v>217</v>
      </c>
      <c r="G133" t="s">
        <v>135</v>
      </c>
      <c r="H133" t="s">
        <v>225</v>
      </c>
      <c r="I133" t="s">
        <v>489</v>
      </c>
      <c r="J133">
        <v>8760</v>
      </c>
      <c r="K133">
        <v>24.04</v>
      </c>
      <c r="L133">
        <v>24.04</v>
      </c>
      <c r="M133">
        <v>21.99</v>
      </c>
      <c r="N133">
        <v>21.99</v>
      </c>
      <c r="O133">
        <v>24.7</v>
      </c>
      <c r="P133">
        <v>24.7</v>
      </c>
      <c r="Q133">
        <v>21.2</v>
      </c>
      <c r="R133">
        <v>21.2</v>
      </c>
      <c r="S133">
        <v>24.35</v>
      </c>
      <c r="T133">
        <v>24.35</v>
      </c>
      <c r="U133">
        <v>21.59</v>
      </c>
      <c r="V133">
        <v>21.59</v>
      </c>
      <c r="W133">
        <v>0</v>
      </c>
      <c r="X133">
        <v>0</v>
      </c>
      <c r="Y133">
        <v>8760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8760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8760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8760</v>
      </c>
      <c r="AT133">
        <v>1</v>
      </c>
      <c r="AU133">
        <v>0</v>
      </c>
      <c r="AV133">
        <v>0</v>
      </c>
      <c r="AW133">
        <v>2507</v>
      </c>
      <c r="AX133">
        <v>0.28618721461187208</v>
      </c>
      <c r="AY133">
        <v>6253</v>
      </c>
      <c r="AZ133">
        <v>0.71381278538812787</v>
      </c>
      <c r="BA133">
        <v>0</v>
      </c>
      <c r="BB133">
        <v>0</v>
      </c>
      <c r="BC133">
        <v>2507</v>
      </c>
      <c r="BD133">
        <v>0.28618721461187208</v>
      </c>
      <c r="BE133">
        <v>6253</v>
      </c>
      <c r="BF133">
        <v>0.71381278538812787</v>
      </c>
      <c r="BG133">
        <v>0</v>
      </c>
      <c r="BH133">
        <v>0</v>
      </c>
      <c r="BI133">
        <f>BG133/IF($C133=Plan1!$G$5,Plan1!$I$5,IF($C133=Plan1!$G$6,Plan1!$I$6,IF($C133=Plan1!$G$7,Plan1!$I$7,IF($C133=Plan1!$G$8,Plan1!$I$8,IF($C133=Plan1!$G$9,Plan1!$I$9,IF($C133=Plan1!$G$10,Plan1!$I$10,IF($C133=Plan1!$G$11,Plan1!$I$11,IF($C133=Plan1!$G$12,Plan1!$I$12,""))))))))</f>
        <v>0</v>
      </c>
      <c r="BJ133">
        <f>BH133/IF($C133=Plan1!$G$5,Plan1!$I$5,IF($C133=Plan1!$G$6,Plan1!$I$6,IF($C133=Plan1!$G$7,Plan1!$I$7,IF($C133=Plan1!$G$8,Plan1!$I$8,IF($C133=Plan1!$G$9,Plan1!$I$9,IF($C133=Plan1!$G$10,Plan1!$I$10,IF($C133=Plan1!$G$11,Plan1!$I$11,IF($C133=Plan1!$G$12,Plan1!$I$12,""))))))))</f>
        <v>0</v>
      </c>
      <c r="BK133">
        <f t="shared" si="2"/>
        <v>0</v>
      </c>
      <c r="BL133">
        <v>0</v>
      </c>
      <c r="BN133">
        <v>13.4</v>
      </c>
      <c r="BO133">
        <v>26.38</v>
      </c>
      <c r="BP133">
        <v>3.7</v>
      </c>
      <c r="BQ133" t="s">
        <v>62</v>
      </c>
      <c r="BR133">
        <v>126.2145668116612</v>
      </c>
      <c r="BS133">
        <v>81</v>
      </c>
      <c r="BT133">
        <v>39.825000000000003</v>
      </c>
      <c r="BU133">
        <v>0</v>
      </c>
      <c r="BV133">
        <v>0</v>
      </c>
      <c r="BW133">
        <v>0</v>
      </c>
      <c r="BX133">
        <v>0</v>
      </c>
      <c r="BY133">
        <v>8.3257485554494171</v>
      </c>
      <c r="BZ133">
        <v>0</v>
      </c>
      <c r="CA133">
        <v>-2.9361817437881679</v>
      </c>
      <c r="CB133">
        <v>126.2145668116612</v>
      </c>
      <c r="CC133">
        <v>0</v>
      </c>
      <c r="CD133" t="s">
        <v>70</v>
      </c>
      <c r="CE133">
        <v>134.25328300984049</v>
      </c>
      <c r="CF133">
        <v>81</v>
      </c>
      <c r="CG133">
        <v>39.825000000000003</v>
      </c>
      <c r="CH133">
        <v>0</v>
      </c>
      <c r="CI133">
        <v>0</v>
      </c>
      <c r="CJ133">
        <v>0</v>
      </c>
      <c r="CK133">
        <v>0</v>
      </c>
      <c r="CL133">
        <v>-61.41859681662919</v>
      </c>
      <c r="CM133">
        <v>0</v>
      </c>
      <c r="CN133">
        <v>74.846879826469674</v>
      </c>
      <c r="CO133">
        <v>134.25328300984049</v>
      </c>
      <c r="CP133">
        <v>0</v>
      </c>
    </row>
    <row r="134" spans="1:94" x14ac:dyDescent="0.3">
      <c r="A134" t="s">
        <v>481</v>
      </c>
      <c r="B134" t="s">
        <v>132</v>
      </c>
      <c r="C134" t="s">
        <v>187</v>
      </c>
      <c r="D134" t="s">
        <v>142</v>
      </c>
      <c r="E134" t="s">
        <v>140</v>
      </c>
      <c r="F134" t="s">
        <v>217</v>
      </c>
      <c r="G134" t="s">
        <v>135</v>
      </c>
      <c r="H134" t="s">
        <v>225</v>
      </c>
      <c r="I134" t="s">
        <v>490</v>
      </c>
      <c r="J134">
        <v>8760</v>
      </c>
      <c r="K134">
        <v>24.04</v>
      </c>
      <c r="L134">
        <v>24.04</v>
      </c>
      <c r="M134">
        <v>22.04</v>
      </c>
      <c r="N134">
        <v>22.04</v>
      </c>
      <c r="O134">
        <v>24.76</v>
      </c>
      <c r="P134">
        <v>24.76</v>
      </c>
      <c r="Q134">
        <v>21.28</v>
      </c>
      <c r="R134">
        <v>21.28</v>
      </c>
      <c r="S134">
        <v>24.38</v>
      </c>
      <c r="T134">
        <v>24.38</v>
      </c>
      <c r="U134">
        <v>21.66</v>
      </c>
      <c r="V134">
        <v>21.66</v>
      </c>
      <c r="W134">
        <v>0</v>
      </c>
      <c r="X134">
        <v>0</v>
      </c>
      <c r="Y134">
        <v>8760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8760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8760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8760</v>
      </c>
      <c r="AT134">
        <v>1</v>
      </c>
      <c r="AU134">
        <v>0</v>
      </c>
      <c r="AV134">
        <v>0</v>
      </c>
      <c r="AW134">
        <v>2378</v>
      </c>
      <c r="AX134">
        <v>0.27146118721461188</v>
      </c>
      <c r="AY134">
        <v>6382</v>
      </c>
      <c r="AZ134">
        <v>0.72853881278538812</v>
      </c>
      <c r="BA134">
        <v>0</v>
      </c>
      <c r="BB134">
        <v>0</v>
      </c>
      <c r="BC134">
        <v>2378</v>
      </c>
      <c r="BD134">
        <v>0.27146118721461188</v>
      </c>
      <c r="BE134">
        <v>6382</v>
      </c>
      <c r="BF134">
        <v>0.72853881278538812</v>
      </c>
      <c r="BG134">
        <v>0</v>
      </c>
      <c r="BH134">
        <v>0</v>
      </c>
      <c r="BI134">
        <f>BG134/IF($C134=Plan1!$G$5,Plan1!$I$5,IF($C134=Plan1!$G$6,Plan1!$I$6,IF($C134=Plan1!$G$7,Plan1!$I$7,IF($C134=Plan1!$G$8,Plan1!$I$8,IF($C134=Plan1!$G$9,Plan1!$I$9,IF($C134=Plan1!$G$10,Plan1!$I$10,IF($C134=Plan1!$G$11,Plan1!$I$11,IF($C134=Plan1!$G$12,Plan1!$I$12,""))))))))</f>
        <v>0</v>
      </c>
      <c r="BJ134">
        <f>BH134/IF($C134=Plan1!$G$5,Plan1!$I$5,IF($C134=Plan1!$G$6,Plan1!$I$6,IF($C134=Plan1!$G$7,Plan1!$I$7,IF($C134=Plan1!$G$8,Plan1!$I$8,IF($C134=Plan1!$G$9,Plan1!$I$9,IF($C134=Plan1!$G$10,Plan1!$I$10,IF($C134=Plan1!$G$11,Plan1!$I$11,IF($C134=Plan1!$G$12,Plan1!$I$12,""))))))))</f>
        <v>0</v>
      </c>
      <c r="BK134">
        <f t="shared" ref="BK134:BK197" si="3">BI134-BJ134</f>
        <v>0</v>
      </c>
      <c r="BL134">
        <v>0</v>
      </c>
      <c r="BN134">
        <v>15.52</v>
      </c>
      <c r="BO134">
        <v>23.95</v>
      </c>
      <c r="BP134">
        <v>3.72</v>
      </c>
      <c r="BQ134" t="s">
        <v>62</v>
      </c>
      <c r="BR134">
        <v>129.6111078593847</v>
      </c>
      <c r="BS134">
        <v>81</v>
      </c>
      <c r="BT134">
        <v>39.825000000000003</v>
      </c>
      <c r="BU134">
        <v>0</v>
      </c>
      <c r="BV134">
        <v>0</v>
      </c>
      <c r="BW134">
        <v>0</v>
      </c>
      <c r="BX134">
        <v>0</v>
      </c>
      <c r="BY134">
        <v>11.84480063449922</v>
      </c>
      <c r="BZ134">
        <v>0</v>
      </c>
      <c r="CA134">
        <v>-3.0586927751145372</v>
      </c>
      <c r="CB134">
        <v>129.6111078593847</v>
      </c>
      <c r="CC134">
        <v>0</v>
      </c>
      <c r="CD134" t="s">
        <v>70</v>
      </c>
      <c r="CE134">
        <v>124.2613188319782</v>
      </c>
      <c r="CF134">
        <v>81</v>
      </c>
      <c r="CG134">
        <v>39.825000000000003</v>
      </c>
      <c r="CH134">
        <v>0</v>
      </c>
      <c r="CI134">
        <v>0</v>
      </c>
      <c r="CJ134">
        <v>0</v>
      </c>
      <c r="CK134">
        <v>0</v>
      </c>
      <c r="CL134">
        <v>-56.402041615340707</v>
      </c>
      <c r="CM134">
        <v>0</v>
      </c>
      <c r="CN134">
        <v>59.838360447318919</v>
      </c>
      <c r="CO134">
        <v>124.2613188319782</v>
      </c>
      <c r="CP134">
        <v>0</v>
      </c>
    </row>
    <row r="135" spans="1:94" x14ac:dyDescent="0.3">
      <c r="A135" t="s">
        <v>256</v>
      </c>
      <c r="B135" t="s">
        <v>132</v>
      </c>
      <c r="C135" t="s">
        <v>187</v>
      </c>
      <c r="D135" t="s">
        <v>171</v>
      </c>
      <c r="E135" t="s">
        <v>136</v>
      </c>
      <c r="F135" t="s">
        <v>217</v>
      </c>
      <c r="G135" t="s">
        <v>135</v>
      </c>
      <c r="H135" t="s">
        <v>225</v>
      </c>
      <c r="I135" t="s">
        <v>359</v>
      </c>
      <c r="J135">
        <v>3650</v>
      </c>
      <c r="K135">
        <v>26.82</v>
      </c>
      <c r="L135">
        <v>27.18</v>
      </c>
      <c r="M135">
        <v>20.75</v>
      </c>
      <c r="N135">
        <v>20.73</v>
      </c>
      <c r="O135">
        <v>25.7</v>
      </c>
      <c r="P135">
        <v>25.7</v>
      </c>
      <c r="Q135">
        <v>20.81</v>
      </c>
      <c r="R135">
        <v>20.74</v>
      </c>
      <c r="S135">
        <v>26.26</v>
      </c>
      <c r="T135">
        <v>26.35</v>
      </c>
      <c r="U135">
        <v>20.78</v>
      </c>
      <c r="V135">
        <v>20.74</v>
      </c>
      <c r="W135">
        <v>0</v>
      </c>
      <c r="X135">
        <v>0</v>
      </c>
      <c r="Y135">
        <v>3597</v>
      </c>
      <c r="Z135">
        <v>0.98547945205479448</v>
      </c>
      <c r="AA135">
        <v>53</v>
      </c>
      <c r="AB135">
        <v>1.452054794520548E-2</v>
      </c>
      <c r="AC135">
        <v>0</v>
      </c>
      <c r="AD135">
        <v>0</v>
      </c>
      <c r="AE135">
        <v>8707</v>
      </c>
      <c r="AF135">
        <v>0.99394977168949772</v>
      </c>
      <c r="AG135">
        <v>53</v>
      </c>
      <c r="AH135">
        <v>6.0502283105022831E-3</v>
      </c>
      <c r="AI135">
        <v>3</v>
      </c>
      <c r="AJ135">
        <v>8.2191780821917813E-4</v>
      </c>
      <c r="AK135">
        <v>122</v>
      </c>
      <c r="AL135">
        <v>3.3424657534246567E-2</v>
      </c>
      <c r="AM135">
        <v>3525</v>
      </c>
      <c r="AN135">
        <v>0.96575342465753422</v>
      </c>
      <c r="AO135">
        <v>5</v>
      </c>
      <c r="AP135">
        <v>5.7077625570776253E-4</v>
      </c>
      <c r="AQ135">
        <v>551</v>
      </c>
      <c r="AR135">
        <v>6.2899543378995434E-2</v>
      </c>
      <c r="AS135">
        <v>8204</v>
      </c>
      <c r="AT135">
        <v>0.93652968036529682</v>
      </c>
      <c r="AU135">
        <v>0</v>
      </c>
      <c r="AV135">
        <v>0</v>
      </c>
      <c r="AW135">
        <v>1778</v>
      </c>
      <c r="AX135">
        <v>0.48712328767123292</v>
      </c>
      <c r="AY135">
        <v>6982</v>
      </c>
      <c r="AZ135">
        <v>0.79703196347031968</v>
      </c>
      <c r="BA135">
        <v>0</v>
      </c>
      <c r="BB135">
        <v>0</v>
      </c>
      <c r="BC135">
        <v>4268</v>
      </c>
      <c r="BD135">
        <v>0.4872146118721461</v>
      </c>
      <c r="BE135">
        <v>4492</v>
      </c>
      <c r="BF135">
        <v>0.5127853881278539</v>
      </c>
      <c r="BG135">
        <v>0</v>
      </c>
      <c r="BH135">
        <v>0</v>
      </c>
      <c r="BI135">
        <f>BG135/IF($C135=Plan1!$G$5,Plan1!$I$5,IF($C135=Plan1!$G$6,Plan1!$I$6,IF($C135=Plan1!$G$7,Plan1!$I$7,IF($C135=Plan1!$G$8,Plan1!$I$8,IF($C135=Plan1!$G$9,Plan1!$I$9,IF($C135=Plan1!$G$10,Plan1!$I$10,IF($C135=Plan1!$G$11,Plan1!$I$11,IF($C135=Plan1!$G$12,Plan1!$I$12,""))))))))</f>
        <v>0</v>
      </c>
      <c r="BJ135">
        <f>BH135/IF($C135=Plan1!$G$5,Plan1!$I$5,IF($C135=Plan1!$G$6,Plan1!$I$6,IF($C135=Plan1!$G$7,Plan1!$I$7,IF($C135=Plan1!$G$8,Plan1!$I$8,IF($C135=Plan1!$G$9,Plan1!$I$9,IF($C135=Plan1!$G$10,Plan1!$I$10,IF($C135=Plan1!$G$11,Plan1!$I$11,IF($C135=Plan1!$G$12,Plan1!$I$12,""))))))))</f>
        <v>0</v>
      </c>
      <c r="BK135">
        <f t="shared" si="3"/>
        <v>0</v>
      </c>
      <c r="BL135">
        <v>0</v>
      </c>
      <c r="BN135">
        <v>0</v>
      </c>
      <c r="BO135">
        <v>0</v>
      </c>
      <c r="BP135">
        <v>0</v>
      </c>
    </row>
    <row r="136" spans="1:94" x14ac:dyDescent="0.3">
      <c r="A136" t="s">
        <v>253</v>
      </c>
      <c r="B136" t="s">
        <v>132</v>
      </c>
      <c r="C136" t="s">
        <v>187</v>
      </c>
      <c r="D136" t="s">
        <v>171</v>
      </c>
      <c r="E136" t="s">
        <v>140</v>
      </c>
      <c r="F136" t="s">
        <v>217</v>
      </c>
      <c r="G136" t="s">
        <v>135</v>
      </c>
      <c r="H136" t="s">
        <v>225</v>
      </c>
      <c r="I136" t="s">
        <v>358</v>
      </c>
      <c r="J136">
        <v>3650</v>
      </c>
      <c r="K136">
        <v>26.72</v>
      </c>
      <c r="L136">
        <v>27.09</v>
      </c>
      <c r="M136">
        <v>20.77</v>
      </c>
      <c r="N136">
        <v>20.78</v>
      </c>
      <c r="O136">
        <v>25.57</v>
      </c>
      <c r="P136">
        <v>25.57</v>
      </c>
      <c r="Q136">
        <v>20.84</v>
      </c>
      <c r="R136">
        <v>20.81</v>
      </c>
      <c r="S136">
        <v>26.15</v>
      </c>
      <c r="T136">
        <v>26.22</v>
      </c>
      <c r="U136">
        <v>20.81</v>
      </c>
      <c r="V136">
        <v>20.8</v>
      </c>
      <c r="W136">
        <v>0</v>
      </c>
      <c r="X136">
        <v>0</v>
      </c>
      <c r="Y136">
        <v>3595</v>
      </c>
      <c r="Z136">
        <v>0.98493150684931507</v>
      </c>
      <c r="AA136">
        <v>55</v>
      </c>
      <c r="AB136">
        <v>1.506849315068493E-2</v>
      </c>
      <c r="AC136">
        <v>0</v>
      </c>
      <c r="AD136">
        <v>0</v>
      </c>
      <c r="AE136">
        <v>8705</v>
      </c>
      <c r="AF136">
        <v>0.99372146118721461</v>
      </c>
      <c r="AG136">
        <v>55</v>
      </c>
      <c r="AH136">
        <v>6.2785388127853878E-3</v>
      </c>
      <c r="AI136">
        <v>2</v>
      </c>
      <c r="AJ136">
        <v>5.4794520547945202E-4</v>
      </c>
      <c r="AK136">
        <v>110</v>
      </c>
      <c r="AL136">
        <v>3.0136986301369861E-2</v>
      </c>
      <c r="AM136">
        <v>3538</v>
      </c>
      <c r="AN136">
        <v>0.96931506849315063</v>
      </c>
      <c r="AO136">
        <v>3</v>
      </c>
      <c r="AP136">
        <v>3.4246575342465748E-4</v>
      </c>
      <c r="AQ136">
        <v>493</v>
      </c>
      <c r="AR136">
        <v>5.6278538812785391E-2</v>
      </c>
      <c r="AS136">
        <v>8264</v>
      </c>
      <c r="AT136">
        <v>0.94337899543379</v>
      </c>
      <c r="AU136">
        <v>0</v>
      </c>
      <c r="AV136">
        <v>0</v>
      </c>
      <c r="AW136">
        <v>1760</v>
      </c>
      <c r="AX136">
        <v>0.48219178082191783</v>
      </c>
      <c r="AY136">
        <v>7000</v>
      </c>
      <c r="AZ136">
        <v>0.79908675799086759</v>
      </c>
      <c r="BA136">
        <v>0</v>
      </c>
      <c r="BB136">
        <v>0</v>
      </c>
      <c r="BC136">
        <v>4185</v>
      </c>
      <c r="BD136">
        <v>0.47773972602739728</v>
      </c>
      <c r="BE136">
        <v>4575</v>
      </c>
      <c r="BF136">
        <v>0.52226027397260277</v>
      </c>
      <c r="BG136">
        <v>0</v>
      </c>
      <c r="BH136">
        <v>0</v>
      </c>
      <c r="BI136">
        <f>BG136/IF($C136=Plan1!$G$5,Plan1!$I$5,IF($C136=Plan1!$G$6,Plan1!$I$6,IF($C136=Plan1!$G$7,Plan1!$I$7,IF($C136=Plan1!$G$8,Plan1!$I$8,IF($C136=Plan1!$G$9,Plan1!$I$9,IF($C136=Plan1!$G$10,Plan1!$I$10,IF($C136=Plan1!$G$11,Plan1!$I$11,IF($C136=Plan1!$G$12,Plan1!$I$12,""))))))))</f>
        <v>0</v>
      </c>
      <c r="BJ136">
        <f>BH136/IF($C136=Plan1!$G$5,Plan1!$I$5,IF($C136=Plan1!$G$6,Plan1!$I$6,IF($C136=Plan1!$G$7,Plan1!$I$7,IF($C136=Plan1!$G$8,Plan1!$I$8,IF($C136=Plan1!$G$9,Plan1!$I$9,IF($C136=Plan1!$G$10,Plan1!$I$10,IF($C136=Plan1!$G$11,Plan1!$I$11,IF($C136=Plan1!$G$12,Plan1!$I$12,""))))))))</f>
        <v>0</v>
      </c>
      <c r="BK136">
        <f t="shared" si="3"/>
        <v>0</v>
      </c>
      <c r="BL136">
        <v>0</v>
      </c>
      <c r="BN136">
        <v>0</v>
      </c>
      <c r="BO136">
        <v>0</v>
      </c>
      <c r="BP136">
        <v>0</v>
      </c>
    </row>
    <row r="137" spans="1:94" x14ac:dyDescent="0.3">
      <c r="A137" t="s">
        <v>23</v>
      </c>
      <c r="B137" t="s">
        <v>132</v>
      </c>
      <c r="C137" t="s">
        <v>184</v>
      </c>
      <c r="D137" t="s">
        <v>133</v>
      </c>
      <c r="E137" t="s">
        <v>134</v>
      </c>
      <c r="F137" t="s">
        <v>135</v>
      </c>
      <c r="G137" t="s">
        <v>135</v>
      </c>
      <c r="H137" t="s">
        <v>216</v>
      </c>
      <c r="I137" t="s">
        <v>378</v>
      </c>
      <c r="J137">
        <v>3650</v>
      </c>
      <c r="K137">
        <v>24.06</v>
      </c>
      <c r="L137">
        <v>29.41</v>
      </c>
      <c r="M137">
        <v>21.89</v>
      </c>
      <c r="N137">
        <v>21.79</v>
      </c>
      <c r="O137">
        <v>25.82</v>
      </c>
      <c r="P137">
        <v>28.56</v>
      </c>
      <c r="Q137">
        <v>20.85</v>
      </c>
      <c r="R137">
        <v>21.25</v>
      </c>
      <c r="S137">
        <v>24.94</v>
      </c>
      <c r="T137">
        <v>28.99</v>
      </c>
      <c r="U137">
        <v>21.37</v>
      </c>
      <c r="V137">
        <v>21.52</v>
      </c>
      <c r="W137">
        <v>0</v>
      </c>
      <c r="X137">
        <v>0</v>
      </c>
      <c r="Y137">
        <v>3647</v>
      </c>
      <c r="Z137">
        <v>0.99917808219178084</v>
      </c>
      <c r="AA137">
        <v>3</v>
      </c>
      <c r="AB137">
        <v>8.2191780821917813E-4</v>
      </c>
      <c r="AC137">
        <v>0</v>
      </c>
      <c r="AD137">
        <v>0</v>
      </c>
      <c r="AE137">
        <v>8691</v>
      </c>
      <c r="AF137">
        <v>0.99212328767123292</v>
      </c>
      <c r="AG137">
        <v>69</v>
      </c>
      <c r="AH137">
        <v>7.8767123287671239E-3</v>
      </c>
      <c r="AI137">
        <v>0</v>
      </c>
      <c r="AJ137">
        <v>0</v>
      </c>
      <c r="AK137">
        <v>1</v>
      </c>
      <c r="AL137">
        <v>2.7397260273972601E-4</v>
      </c>
      <c r="AM137">
        <v>3649</v>
      </c>
      <c r="AN137">
        <v>0.99972602739726024</v>
      </c>
      <c r="AO137">
        <v>113</v>
      </c>
      <c r="AP137">
        <v>1.289954337899543E-2</v>
      </c>
      <c r="AQ137">
        <v>310</v>
      </c>
      <c r="AR137">
        <v>3.5388127853881277E-2</v>
      </c>
      <c r="AS137">
        <v>8337</v>
      </c>
      <c r="AT137">
        <v>0.95171232876712331</v>
      </c>
      <c r="AU137">
        <v>0</v>
      </c>
      <c r="AV137">
        <v>0</v>
      </c>
      <c r="AW137">
        <v>1267</v>
      </c>
      <c r="AX137">
        <v>0.34712328767123279</v>
      </c>
      <c r="AY137">
        <v>7493</v>
      </c>
      <c r="AZ137">
        <v>0.85536529680365292</v>
      </c>
      <c r="BA137">
        <v>5</v>
      </c>
      <c r="BB137">
        <v>5.7077625570776253E-4</v>
      </c>
      <c r="BC137">
        <v>2847</v>
      </c>
      <c r="BD137">
        <v>0.32500000000000001</v>
      </c>
      <c r="BE137">
        <v>5908</v>
      </c>
      <c r="BF137">
        <v>0.67442922374429226</v>
      </c>
      <c r="BG137">
        <v>1669.84</v>
      </c>
      <c r="BH137">
        <v>586.52</v>
      </c>
      <c r="BI137">
        <f>BG137/IF($C137=Plan1!$G$5,Plan1!$I$5,IF($C137=Plan1!$G$6,Plan1!$I$6,IF($C137=Plan1!$G$7,Plan1!$I$7,IF($C137=Plan1!$G$8,Plan1!$I$8,IF($C137=Plan1!$G$9,Plan1!$I$9,IF($C137=Plan1!$G$10,Plan1!$I$10,IF($C137=Plan1!$G$11,Plan1!$I$11,IF($C137=Plan1!$G$12,Plan1!$I$12,""))))))))</f>
        <v>83.49199999999999</v>
      </c>
      <c r="BJ137">
        <f>BH137/IF($C137=Plan1!$G$5,Plan1!$I$5,IF($C137=Plan1!$G$6,Plan1!$I$6,IF($C137=Plan1!$G$7,Plan1!$I$7,IF($C137=Plan1!$G$8,Plan1!$I$8,IF($C137=Plan1!$G$9,Plan1!$I$9,IF($C137=Plan1!$G$10,Plan1!$I$10,IF($C137=Plan1!$G$11,Plan1!$I$11,IF($C137=Plan1!$G$12,Plan1!$I$12,""))))))))</f>
        <v>29.326000000000001</v>
      </c>
      <c r="BK137">
        <f t="shared" si="3"/>
        <v>54.16599999999999</v>
      </c>
      <c r="BL137">
        <v>657.42</v>
      </c>
      <c r="BM137">
        <v>52.019747741734221</v>
      </c>
      <c r="BN137">
        <v>15.98</v>
      </c>
      <c r="BO137">
        <v>53.41</v>
      </c>
      <c r="BP137">
        <v>6.42</v>
      </c>
      <c r="BQ137" t="s">
        <v>62</v>
      </c>
      <c r="BR137">
        <v>634.99458608121972</v>
      </c>
      <c r="BS137">
        <v>162</v>
      </c>
      <c r="BT137">
        <v>109.4562500000001</v>
      </c>
      <c r="BU137">
        <v>0</v>
      </c>
      <c r="BV137">
        <v>-110.31692191957769</v>
      </c>
      <c r="BW137">
        <v>0</v>
      </c>
      <c r="BX137">
        <v>-110.31692191957769</v>
      </c>
      <c r="BY137">
        <v>337.73436908369132</v>
      </c>
      <c r="BZ137">
        <v>0</v>
      </c>
      <c r="CA137">
        <v>136.1208889171061</v>
      </c>
      <c r="CB137">
        <v>634.99458608121972</v>
      </c>
      <c r="CC137">
        <v>0</v>
      </c>
      <c r="CD137" t="s">
        <v>63</v>
      </c>
      <c r="CE137">
        <v>779.83214368594179</v>
      </c>
      <c r="CF137">
        <v>162</v>
      </c>
      <c r="CG137">
        <v>109.4562500000001</v>
      </c>
      <c r="CH137">
        <v>0</v>
      </c>
      <c r="CI137">
        <v>-16.118920652828621</v>
      </c>
      <c r="CJ137">
        <v>0</v>
      </c>
      <c r="CK137">
        <v>-16.118920652828621</v>
      </c>
      <c r="CL137">
        <v>51.159278119220929</v>
      </c>
      <c r="CM137">
        <v>0</v>
      </c>
      <c r="CN137">
        <v>473.3355362195494</v>
      </c>
      <c r="CO137">
        <v>779.83214368594179</v>
      </c>
      <c r="CP137">
        <v>0</v>
      </c>
    </row>
    <row r="138" spans="1:94" x14ac:dyDescent="0.3">
      <c r="A138" t="s">
        <v>27</v>
      </c>
      <c r="B138" t="s">
        <v>132</v>
      </c>
      <c r="C138" t="s">
        <v>184</v>
      </c>
      <c r="D138" t="s">
        <v>133</v>
      </c>
      <c r="E138" t="s">
        <v>136</v>
      </c>
      <c r="F138" t="s">
        <v>135</v>
      </c>
      <c r="G138" t="s">
        <v>135</v>
      </c>
      <c r="H138" t="s">
        <v>216</v>
      </c>
      <c r="I138" t="s">
        <v>380</v>
      </c>
      <c r="J138">
        <v>3650</v>
      </c>
      <c r="K138">
        <v>24.07</v>
      </c>
      <c r="L138">
        <v>29.92</v>
      </c>
      <c r="M138">
        <v>22.02</v>
      </c>
      <c r="N138">
        <v>22.02</v>
      </c>
      <c r="O138">
        <v>26.27</v>
      </c>
      <c r="P138">
        <v>29.4</v>
      </c>
      <c r="Q138">
        <v>21.03</v>
      </c>
      <c r="R138">
        <v>21.54</v>
      </c>
      <c r="S138">
        <v>25.17</v>
      </c>
      <c r="T138">
        <v>29.66</v>
      </c>
      <c r="U138">
        <v>21.53</v>
      </c>
      <c r="V138">
        <v>21.78</v>
      </c>
      <c r="W138">
        <v>0</v>
      </c>
      <c r="X138">
        <v>0</v>
      </c>
      <c r="Y138">
        <v>3646</v>
      </c>
      <c r="Z138">
        <v>0.99890410958904108</v>
      </c>
      <c r="AA138">
        <v>4</v>
      </c>
      <c r="AB138">
        <v>1.095890410958904E-3</v>
      </c>
      <c r="AC138">
        <v>1</v>
      </c>
      <c r="AD138">
        <v>1.1415525114155249E-4</v>
      </c>
      <c r="AE138">
        <v>8637</v>
      </c>
      <c r="AF138">
        <v>0.98595890410958908</v>
      </c>
      <c r="AG138">
        <v>122</v>
      </c>
      <c r="AH138">
        <v>1.392694063926941E-2</v>
      </c>
      <c r="AI138">
        <v>0</v>
      </c>
      <c r="AJ138">
        <v>0</v>
      </c>
      <c r="AK138">
        <v>0</v>
      </c>
      <c r="AL138">
        <v>0</v>
      </c>
      <c r="AM138">
        <v>3650</v>
      </c>
      <c r="AN138">
        <v>1</v>
      </c>
      <c r="AO138">
        <v>196</v>
      </c>
      <c r="AP138">
        <v>2.2374429223744292E-2</v>
      </c>
      <c r="AQ138">
        <v>256</v>
      </c>
      <c r="AR138">
        <v>2.9223744292237439E-2</v>
      </c>
      <c r="AS138">
        <v>8308</v>
      </c>
      <c r="AT138">
        <v>0.94840182648401827</v>
      </c>
      <c r="AU138">
        <v>0</v>
      </c>
      <c r="AV138">
        <v>0</v>
      </c>
      <c r="AW138">
        <v>1135</v>
      </c>
      <c r="AX138">
        <v>0.31095890410958898</v>
      </c>
      <c r="AY138">
        <v>7625</v>
      </c>
      <c r="AZ138">
        <v>0.87043378995433784</v>
      </c>
      <c r="BA138">
        <v>8</v>
      </c>
      <c r="BB138">
        <v>9.1324200913242006E-4</v>
      </c>
      <c r="BC138">
        <v>2528</v>
      </c>
      <c r="BD138">
        <v>0.28858447488584482</v>
      </c>
      <c r="BE138">
        <v>6224</v>
      </c>
      <c r="BF138">
        <v>0.71050228310502284</v>
      </c>
      <c r="BG138">
        <v>2912.17</v>
      </c>
      <c r="BH138">
        <v>586.04999999999995</v>
      </c>
      <c r="BI138">
        <f>BG138/IF($C138=Plan1!$G$5,Plan1!$I$5,IF($C138=Plan1!$G$6,Plan1!$I$6,IF($C138=Plan1!$G$7,Plan1!$I$7,IF($C138=Plan1!$G$8,Plan1!$I$8,IF($C138=Plan1!$G$9,Plan1!$I$9,IF($C138=Plan1!$G$10,Plan1!$I$10,IF($C138=Plan1!$G$11,Plan1!$I$11,IF($C138=Plan1!$G$12,Plan1!$I$12,""))))))))</f>
        <v>145.60849999999999</v>
      </c>
      <c r="BJ138">
        <f>BH138/IF($C138=Plan1!$G$5,Plan1!$I$5,IF($C138=Plan1!$G$6,Plan1!$I$6,IF($C138=Plan1!$G$7,Plan1!$I$7,IF($C138=Plan1!$G$8,Plan1!$I$8,IF($C138=Plan1!$G$9,Plan1!$I$9,IF($C138=Plan1!$G$10,Plan1!$I$10,IF($C138=Plan1!$G$11,Plan1!$I$11,IF($C138=Plan1!$G$12,Plan1!$I$12,""))))))))</f>
        <v>29.302499999999998</v>
      </c>
      <c r="BK138">
        <f t="shared" si="3"/>
        <v>116.306</v>
      </c>
      <c r="BL138">
        <v>2385.81</v>
      </c>
      <c r="BM138">
        <v>46.217505647586492</v>
      </c>
      <c r="BN138">
        <v>23.8</v>
      </c>
      <c r="BO138">
        <v>47.56</v>
      </c>
      <c r="BP138">
        <v>6.74</v>
      </c>
      <c r="BQ138" t="s">
        <v>62</v>
      </c>
      <c r="BR138">
        <v>760.06931228325504</v>
      </c>
      <c r="BS138">
        <v>162</v>
      </c>
      <c r="BT138">
        <v>109.4562500000001</v>
      </c>
      <c r="BU138">
        <v>0</v>
      </c>
      <c r="BV138">
        <v>-122.6438643809992</v>
      </c>
      <c r="BW138">
        <v>0</v>
      </c>
      <c r="BX138">
        <v>-122.6438643809992</v>
      </c>
      <c r="BY138">
        <v>448.76401740742602</v>
      </c>
      <c r="BZ138">
        <v>0</v>
      </c>
      <c r="CA138">
        <v>162.4929092568282</v>
      </c>
      <c r="CB138">
        <v>760.06931228325504</v>
      </c>
      <c r="CC138">
        <v>0</v>
      </c>
      <c r="CD138" t="s">
        <v>63</v>
      </c>
      <c r="CE138">
        <v>965.9317601884552</v>
      </c>
      <c r="CF138">
        <v>162</v>
      </c>
      <c r="CG138">
        <v>109.4562500000001</v>
      </c>
      <c r="CH138">
        <v>0</v>
      </c>
      <c r="CI138">
        <v>-27.114843495442781</v>
      </c>
      <c r="CJ138">
        <v>0</v>
      </c>
      <c r="CK138">
        <v>-27.114843495442781</v>
      </c>
      <c r="CL138">
        <v>131.45119531288941</v>
      </c>
      <c r="CM138">
        <v>0</v>
      </c>
      <c r="CN138">
        <v>590.13915837100853</v>
      </c>
      <c r="CO138">
        <v>965.9317601884552</v>
      </c>
      <c r="CP138">
        <v>0</v>
      </c>
    </row>
    <row r="139" spans="1:94" x14ac:dyDescent="0.3">
      <c r="A139" t="s">
        <v>31</v>
      </c>
      <c r="B139" t="s">
        <v>132</v>
      </c>
      <c r="C139" t="s">
        <v>184</v>
      </c>
      <c r="D139" t="s">
        <v>133</v>
      </c>
      <c r="E139" t="s">
        <v>140</v>
      </c>
      <c r="F139" t="s">
        <v>135</v>
      </c>
      <c r="G139" t="s">
        <v>135</v>
      </c>
      <c r="H139" t="s">
        <v>216</v>
      </c>
      <c r="I139" t="s">
        <v>379</v>
      </c>
      <c r="J139">
        <v>3650</v>
      </c>
      <c r="K139">
        <v>24.09</v>
      </c>
      <c r="L139">
        <v>29.55</v>
      </c>
      <c r="M139">
        <v>22.1</v>
      </c>
      <c r="N139">
        <v>22.09</v>
      </c>
      <c r="O139">
        <v>26.54</v>
      </c>
      <c r="P139">
        <v>29.47</v>
      </c>
      <c r="Q139">
        <v>21.16</v>
      </c>
      <c r="R139">
        <v>21.69</v>
      </c>
      <c r="S139">
        <v>25.31</v>
      </c>
      <c r="T139">
        <v>29.51</v>
      </c>
      <c r="U139">
        <v>21.63</v>
      </c>
      <c r="V139">
        <v>21.89</v>
      </c>
      <c r="W139">
        <v>0</v>
      </c>
      <c r="X139">
        <v>0</v>
      </c>
      <c r="Y139">
        <v>3645</v>
      </c>
      <c r="Z139">
        <v>0.99863013698630132</v>
      </c>
      <c r="AA139">
        <v>5</v>
      </c>
      <c r="AB139">
        <v>1.3698630136986299E-3</v>
      </c>
      <c r="AC139">
        <v>0</v>
      </c>
      <c r="AD139">
        <v>0</v>
      </c>
      <c r="AE139">
        <v>8640</v>
      </c>
      <c r="AF139">
        <v>0.98630136986301364</v>
      </c>
      <c r="AG139">
        <v>120</v>
      </c>
      <c r="AH139">
        <v>1.3698630136986301E-2</v>
      </c>
      <c r="AI139">
        <v>0</v>
      </c>
      <c r="AJ139">
        <v>0</v>
      </c>
      <c r="AK139">
        <v>0</v>
      </c>
      <c r="AL139">
        <v>0</v>
      </c>
      <c r="AM139">
        <v>3650</v>
      </c>
      <c r="AN139">
        <v>1</v>
      </c>
      <c r="AO139">
        <v>252</v>
      </c>
      <c r="AP139">
        <v>2.8767123287671229E-2</v>
      </c>
      <c r="AQ139">
        <v>233</v>
      </c>
      <c r="AR139">
        <v>2.6598173515981739E-2</v>
      </c>
      <c r="AS139">
        <v>8275</v>
      </c>
      <c r="AT139">
        <v>0.94463470319634701</v>
      </c>
      <c r="AU139">
        <v>0</v>
      </c>
      <c r="AV139">
        <v>0</v>
      </c>
      <c r="AW139">
        <v>1053</v>
      </c>
      <c r="AX139">
        <v>0.28849315068493148</v>
      </c>
      <c r="AY139">
        <v>7707</v>
      </c>
      <c r="AZ139">
        <v>0.87979452054794516</v>
      </c>
      <c r="BA139">
        <v>7</v>
      </c>
      <c r="BB139">
        <v>7.9908675799086762E-4</v>
      </c>
      <c r="BC139">
        <v>2391</v>
      </c>
      <c r="BD139">
        <v>0.27294520547945211</v>
      </c>
      <c r="BE139">
        <v>6362</v>
      </c>
      <c r="BF139">
        <v>0.7262557077625571</v>
      </c>
      <c r="BG139">
        <v>3901.24</v>
      </c>
      <c r="BH139">
        <v>602.54999999999995</v>
      </c>
      <c r="BI139">
        <f>BG139/IF($C139=Plan1!$G$5,Plan1!$I$5,IF($C139=Plan1!$G$6,Plan1!$I$6,IF($C139=Plan1!$G$7,Plan1!$I$7,IF($C139=Plan1!$G$8,Plan1!$I$8,IF($C139=Plan1!$G$9,Plan1!$I$9,IF($C139=Plan1!$G$10,Plan1!$I$10,IF($C139=Plan1!$G$11,Plan1!$I$11,IF($C139=Plan1!$G$12,Plan1!$I$12,""))))))))</f>
        <v>195.06199999999998</v>
      </c>
      <c r="BJ139">
        <f>BH139/IF($C139=Plan1!$G$5,Plan1!$I$5,IF($C139=Plan1!$G$6,Plan1!$I$6,IF($C139=Plan1!$G$7,Plan1!$I$7,IF($C139=Plan1!$G$8,Plan1!$I$8,IF($C139=Plan1!$G$9,Plan1!$I$9,IF($C139=Plan1!$G$10,Plan1!$I$10,IF($C139=Plan1!$G$11,Plan1!$I$11,IF($C139=Plan1!$G$12,Plan1!$I$12,""))))))))</f>
        <v>30.127499999999998</v>
      </c>
      <c r="BK139">
        <f t="shared" si="3"/>
        <v>164.93449999999999</v>
      </c>
      <c r="BL139">
        <v>4241.17</v>
      </c>
      <c r="BM139">
        <v>32.964824474499842</v>
      </c>
      <c r="BN139">
        <v>30.07</v>
      </c>
      <c r="BO139">
        <v>43.7</v>
      </c>
      <c r="BP139">
        <v>7.09</v>
      </c>
      <c r="BQ139" t="s">
        <v>62</v>
      </c>
      <c r="BR139">
        <v>832.61593855967953</v>
      </c>
      <c r="BS139">
        <v>162</v>
      </c>
      <c r="BT139">
        <v>109.4562500000001</v>
      </c>
      <c r="BU139">
        <v>0</v>
      </c>
      <c r="BV139">
        <v>-130.72610891292271</v>
      </c>
      <c r="BW139">
        <v>0</v>
      </c>
      <c r="BX139">
        <v>-130.72610891292271</v>
      </c>
      <c r="BY139">
        <v>512.91199861905477</v>
      </c>
      <c r="BZ139">
        <v>0</v>
      </c>
      <c r="CA139">
        <v>178.97379885354741</v>
      </c>
      <c r="CB139">
        <v>832.61593855967953</v>
      </c>
      <c r="CC139">
        <v>0</v>
      </c>
      <c r="CD139" t="s">
        <v>63</v>
      </c>
      <c r="CE139">
        <v>1082.516993594046</v>
      </c>
      <c r="CF139">
        <v>162</v>
      </c>
      <c r="CG139">
        <v>109.4562500000001</v>
      </c>
      <c r="CH139">
        <v>0</v>
      </c>
      <c r="CI139">
        <v>-35.188996717747159</v>
      </c>
      <c r="CJ139">
        <v>0</v>
      </c>
      <c r="CK139">
        <v>-35.188996717747159</v>
      </c>
      <c r="CL139">
        <v>189.04993906146831</v>
      </c>
      <c r="CM139">
        <v>0</v>
      </c>
      <c r="CN139">
        <v>657.19980125032521</v>
      </c>
      <c r="CO139">
        <v>1082.516993594046</v>
      </c>
      <c r="CP139">
        <v>0</v>
      </c>
    </row>
    <row r="140" spans="1:94" x14ac:dyDescent="0.3">
      <c r="A140" t="s">
        <v>141</v>
      </c>
      <c r="B140" t="s">
        <v>132</v>
      </c>
      <c r="C140" t="s">
        <v>184</v>
      </c>
      <c r="D140" t="s">
        <v>142</v>
      </c>
      <c r="E140" t="s">
        <v>134</v>
      </c>
      <c r="F140" t="s">
        <v>135</v>
      </c>
      <c r="G140" t="s">
        <v>135</v>
      </c>
      <c r="H140" t="s">
        <v>216</v>
      </c>
      <c r="I140" t="s">
        <v>458</v>
      </c>
      <c r="J140">
        <v>8760</v>
      </c>
      <c r="K140">
        <v>24.01</v>
      </c>
      <c r="L140">
        <v>24.01</v>
      </c>
      <c r="M140">
        <v>22.11</v>
      </c>
      <c r="N140">
        <v>22.11</v>
      </c>
      <c r="O140">
        <v>27.56</v>
      </c>
      <c r="P140">
        <v>27.56</v>
      </c>
      <c r="Q140">
        <v>21.38</v>
      </c>
      <c r="R140">
        <v>21.38</v>
      </c>
      <c r="S140">
        <v>25.78</v>
      </c>
      <c r="T140">
        <v>25.78</v>
      </c>
      <c r="U140">
        <v>21.75</v>
      </c>
      <c r="V140">
        <v>21.75</v>
      </c>
      <c r="W140">
        <v>0</v>
      </c>
      <c r="X140">
        <v>0</v>
      </c>
      <c r="Y140">
        <v>8760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8760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8760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8760</v>
      </c>
      <c r="AT140">
        <v>1</v>
      </c>
      <c r="AU140">
        <v>0</v>
      </c>
      <c r="AV140">
        <v>0</v>
      </c>
      <c r="AW140">
        <v>2461</v>
      </c>
      <c r="AX140">
        <v>0.28093607305936069</v>
      </c>
      <c r="AY140">
        <v>6299</v>
      </c>
      <c r="AZ140">
        <v>0.71906392694063925</v>
      </c>
      <c r="BA140">
        <v>0</v>
      </c>
      <c r="BB140">
        <v>0</v>
      </c>
      <c r="BC140">
        <v>2461</v>
      </c>
      <c r="BD140">
        <v>0.28093607305936069</v>
      </c>
      <c r="BE140">
        <v>6299</v>
      </c>
      <c r="BF140">
        <v>0.71906392694063925</v>
      </c>
      <c r="BG140">
        <v>1658.89</v>
      </c>
      <c r="BH140">
        <v>617.44000000000005</v>
      </c>
      <c r="BI140">
        <f>BG140/IF($C140=Plan1!$G$5,Plan1!$I$5,IF($C140=Plan1!$G$6,Plan1!$I$6,IF($C140=Plan1!$G$7,Plan1!$I$7,IF($C140=Plan1!$G$8,Plan1!$I$8,IF($C140=Plan1!$G$9,Plan1!$I$9,IF($C140=Plan1!$G$10,Plan1!$I$10,IF($C140=Plan1!$G$11,Plan1!$I$11,IF($C140=Plan1!$G$12,Plan1!$I$12,""))))))))</f>
        <v>82.944500000000005</v>
      </c>
      <c r="BJ140">
        <f>BH140/IF($C140=Plan1!$G$5,Plan1!$I$5,IF($C140=Plan1!$G$6,Plan1!$I$6,IF($C140=Plan1!$G$7,Plan1!$I$7,IF($C140=Plan1!$G$8,Plan1!$I$8,IF($C140=Plan1!$G$9,Plan1!$I$9,IF($C140=Plan1!$G$10,Plan1!$I$10,IF($C140=Plan1!$G$11,Plan1!$I$11,IF($C140=Plan1!$G$12,Plan1!$I$12,""))))))))</f>
        <v>30.872000000000003</v>
      </c>
      <c r="BK140">
        <f t="shared" si="3"/>
        <v>52.072500000000005</v>
      </c>
      <c r="BL140">
        <v>657.42</v>
      </c>
      <c r="BM140">
        <v>51.547284328236103</v>
      </c>
      <c r="BN140">
        <v>99.59</v>
      </c>
      <c r="BO140">
        <v>94.24</v>
      </c>
      <c r="BP140">
        <v>18.86</v>
      </c>
      <c r="BQ140" t="s">
        <v>58</v>
      </c>
      <c r="BR140">
        <v>1051.1543015499531</v>
      </c>
      <c r="BS140">
        <v>81</v>
      </c>
      <c r="BT140">
        <v>54.728125000000041</v>
      </c>
      <c r="BU140">
        <v>0</v>
      </c>
      <c r="BV140">
        <v>2145.3217903457871</v>
      </c>
      <c r="BW140">
        <v>640.99419977141679</v>
      </c>
      <c r="BX140">
        <v>1504.3275905743701</v>
      </c>
      <c r="BY140">
        <v>-1230.8421224548281</v>
      </c>
      <c r="BZ140">
        <v>0</v>
      </c>
      <c r="CA140">
        <v>0.94650865899438941</v>
      </c>
      <c r="CB140">
        <v>1051.1543015499531</v>
      </c>
      <c r="CC140">
        <v>0</v>
      </c>
      <c r="CD140" t="s">
        <v>68</v>
      </c>
      <c r="CE140">
        <v>858.31140293252679</v>
      </c>
      <c r="CF140">
        <v>81</v>
      </c>
      <c r="CG140">
        <v>54.728125000000041</v>
      </c>
      <c r="CH140">
        <v>0</v>
      </c>
      <c r="CI140">
        <v>1605.709120378951</v>
      </c>
      <c r="CJ140">
        <v>479.66204838228953</v>
      </c>
      <c r="CK140">
        <v>1126.047071996662</v>
      </c>
      <c r="CL140">
        <v>-882.78865218050646</v>
      </c>
      <c r="CM140">
        <v>0</v>
      </c>
      <c r="CN140">
        <v>-0.33719026591779772</v>
      </c>
      <c r="CO140">
        <v>858.31140293252679</v>
      </c>
      <c r="CP140">
        <v>0</v>
      </c>
    </row>
    <row r="141" spans="1:94" x14ac:dyDescent="0.3">
      <c r="A141" t="s">
        <v>143</v>
      </c>
      <c r="B141" t="s">
        <v>132</v>
      </c>
      <c r="C141" t="s">
        <v>184</v>
      </c>
      <c r="D141" t="s">
        <v>142</v>
      </c>
      <c r="E141" t="s">
        <v>136</v>
      </c>
      <c r="F141" t="s">
        <v>135</v>
      </c>
      <c r="G141" t="s">
        <v>135</v>
      </c>
      <c r="H141" t="s">
        <v>216</v>
      </c>
      <c r="I141" t="s">
        <v>459</v>
      </c>
      <c r="J141">
        <v>8760</v>
      </c>
      <c r="K141">
        <v>24.01</v>
      </c>
      <c r="L141">
        <v>24.01</v>
      </c>
      <c r="M141">
        <v>22.26</v>
      </c>
      <c r="N141">
        <v>22.26</v>
      </c>
      <c r="O141">
        <v>28.26</v>
      </c>
      <c r="P141">
        <v>28.26</v>
      </c>
      <c r="Q141">
        <v>21.64</v>
      </c>
      <c r="R141">
        <v>21.64</v>
      </c>
      <c r="S141">
        <v>26.13</v>
      </c>
      <c r="T141">
        <v>26.13</v>
      </c>
      <c r="U141">
        <v>21.95</v>
      </c>
      <c r="V141">
        <v>21.95</v>
      </c>
      <c r="W141">
        <v>0</v>
      </c>
      <c r="X141">
        <v>0</v>
      </c>
      <c r="Y141">
        <v>8760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8760</v>
      </c>
      <c r="AF141">
        <v>1</v>
      </c>
      <c r="AG141">
        <v>0</v>
      </c>
      <c r="AH141">
        <v>0</v>
      </c>
      <c r="AI141">
        <v>3</v>
      </c>
      <c r="AJ141">
        <v>3.4246575342465748E-4</v>
      </c>
      <c r="AK141">
        <v>0</v>
      </c>
      <c r="AL141">
        <v>0</v>
      </c>
      <c r="AM141">
        <v>8757</v>
      </c>
      <c r="AN141">
        <v>0.99965753424657533</v>
      </c>
      <c r="AO141">
        <v>3</v>
      </c>
      <c r="AP141">
        <v>3.4246575342465748E-4</v>
      </c>
      <c r="AQ141">
        <v>0</v>
      </c>
      <c r="AR141">
        <v>0</v>
      </c>
      <c r="AS141">
        <v>8757</v>
      </c>
      <c r="AT141">
        <v>0.99965753424657533</v>
      </c>
      <c r="AU141">
        <v>0</v>
      </c>
      <c r="AV141">
        <v>0</v>
      </c>
      <c r="AW141">
        <v>2153</v>
      </c>
      <c r="AX141">
        <v>0.2457762557077626</v>
      </c>
      <c r="AY141">
        <v>6607</v>
      </c>
      <c r="AZ141">
        <v>0.75422374429223749</v>
      </c>
      <c r="BA141">
        <v>0</v>
      </c>
      <c r="BB141">
        <v>0</v>
      </c>
      <c r="BC141">
        <v>2153</v>
      </c>
      <c r="BD141">
        <v>0.2457762557077626</v>
      </c>
      <c r="BE141">
        <v>6607</v>
      </c>
      <c r="BF141">
        <v>0.75422374429223749</v>
      </c>
      <c r="BG141">
        <v>2901.4</v>
      </c>
      <c r="BH141">
        <v>606.84</v>
      </c>
      <c r="BI141">
        <f>BG141/IF($C141=Plan1!$G$5,Plan1!$I$5,IF($C141=Plan1!$G$6,Plan1!$I$6,IF($C141=Plan1!$G$7,Plan1!$I$7,IF($C141=Plan1!$G$8,Plan1!$I$8,IF($C141=Plan1!$G$9,Plan1!$I$9,IF($C141=Plan1!$G$10,Plan1!$I$10,IF($C141=Plan1!$G$11,Plan1!$I$11,IF($C141=Plan1!$G$12,Plan1!$I$12,""))))))))</f>
        <v>145.07</v>
      </c>
      <c r="BJ141">
        <f>BH141/IF($C141=Plan1!$G$5,Plan1!$I$5,IF($C141=Plan1!$G$6,Plan1!$I$6,IF($C141=Plan1!$G$7,Plan1!$I$7,IF($C141=Plan1!$G$8,Plan1!$I$8,IF($C141=Plan1!$G$9,Plan1!$I$9,IF($C141=Plan1!$G$10,Plan1!$I$10,IF($C141=Plan1!$G$11,Plan1!$I$11,IF($C141=Plan1!$G$12,Plan1!$I$12,""))))))))</f>
        <v>30.342000000000002</v>
      </c>
      <c r="BK141">
        <f t="shared" si="3"/>
        <v>114.72799999999999</v>
      </c>
      <c r="BL141">
        <v>2385.81</v>
      </c>
      <c r="BM141">
        <v>45.70695662871195</v>
      </c>
      <c r="BN141">
        <v>127.31</v>
      </c>
      <c r="BO141">
        <v>81.95</v>
      </c>
      <c r="BP141">
        <v>20.93</v>
      </c>
      <c r="BQ141" t="s">
        <v>58</v>
      </c>
      <c r="BR141">
        <v>1193.68606477204</v>
      </c>
      <c r="BS141">
        <v>81</v>
      </c>
      <c r="BT141">
        <v>54.728125000000041</v>
      </c>
      <c r="BU141">
        <v>0</v>
      </c>
      <c r="BV141">
        <v>3496.206493575171</v>
      </c>
      <c r="BW141">
        <v>2498.9581557788201</v>
      </c>
      <c r="BX141">
        <v>997.24833779635082</v>
      </c>
      <c r="BY141">
        <v>-2439.432490271287</v>
      </c>
      <c r="BZ141">
        <v>0</v>
      </c>
      <c r="CA141">
        <v>1.1839364681568441</v>
      </c>
      <c r="CB141">
        <v>1193.68606477204</v>
      </c>
      <c r="CC141">
        <v>0</v>
      </c>
      <c r="CD141" t="s">
        <v>68</v>
      </c>
      <c r="CE141">
        <v>1014.868288400131</v>
      </c>
      <c r="CF141">
        <v>81</v>
      </c>
      <c r="CG141">
        <v>54.728125000000041</v>
      </c>
      <c r="CH141">
        <v>0</v>
      </c>
      <c r="CI141">
        <v>2615.5536606129731</v>
      </c>
      <c r="CJ141">
        <v>1874.9447857474361</v>
      </c>
      <c r="CK141">
        <v>740.60887486553656</v>
      </c>
      <c r="CL141">
        <v>-1736.3827517755581</v>
      </c>
      <c r="CM141">
        <v>0</v>
      </c>
      <c r="CN141">
        <v>-3.0745437283712821E-2</v>
      </c>
      <c r="CO141">
        <v>1014.868288400131</v>
      </c>
      <c r="CP141">
        <v>0</v>
      </c>
    </row>
    <row r="142" spans="1:94" x14ac:dyDescent="0.3">
      <c r="A142" t="s">
        <v>147</v>
      </c>
      <c r="B142" t="s">
        <v>132</v>
      </c>
      <c r="C142" t="s">
        <v>184</v>
      </c>
      <c r="D142" t="s">
        <v>142</v>
      </c>
      <c r="E142" t="s">
        <v>140</v>
      </c>
      <c r="F142" t="s">
        <v>135</v>
      </c>
      <c r="G142" t="s">
        <v>135</v>
      </c>
      <c r="H142" t="s">
        <v>216</v>
      </c>
      <c r="I142" t="s">
        <v>460</v>
      </c>
      <c r="J142">
        <v>8760</v>
      </c>
      <c r="K142">
        <v>24.01</v>
      </c>
      <c r="L142">
        <v>24.01</v>
      </c>
      <c r="M142">
        <v>22.31</v>
      </c>
      <c r="N142">
        <v>22.31</v>
      </c>
      <c r="O142">
        <v>28.4</v>
      </c>
      <c r="P142">
        <v>28.4</v>
      </c>
      <c r="Q142">
        <v>21.79</v>
      </c>
      <c r="R142">
        <v>21.79</v>
      </c>
      <c r="S142">
        <v>26.2</v>
      </c>
      <c r="T142">
        <v>26.2</v>
      </c>
      <c r="U142">
        <v>22.05</v>
      </c>
      <c r="V142">
        <v>22.05</v>
      </c>
      <c r="W142">
        <v>0</v>
      </c>
      <c r="X142">
        <v>0</v>
      </c>
      <c r="Y142">
        <v>8760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8760</v>
      </c>
      <c r="AF142">
        <v>1</v>
      </c>
      <c r="AG142">
        <v>0</v>
      </c>
      <c r="AH142">
        <v>0</v>
      </c>
      <c r="AI142">
        <v>3</v>
      </c>
      <c r="AJ142">
        <v>3.4246575342465748E-4</v>
      </c>
      <c r="AK142">
        <v>0</v>
      </c>
      <c r="AL142">
        <v>0</v>
      </c>
      <c r="AM142">
        <v>8757</v>
      </c>
      <c r="AN142">
        <v>0.99965753424657533</v>
      </c>
      <c r="AO142">
        <v>3</v>
      </c>
      <c r="AP142">
        <v>3.4246575342465748E-4</v>
      </c>
      <c r="AQ142">
        <v>0</v>
      </c>
      <c r="AR142">
        <v>0</v>
      </c>
      <c r="AS142">
        <v>8757</v>
      </c>
      <c r="AT142">
        <v>0.99965753424657533</v>
      </c>
      <c r="AU142">
        <v>0</v>
      </c>
      <c r="AV142">
        <v>0</v>
      </c>
      <c r="AW142">
        <v>2008</v>
      </c>
      <c r="AX142">
        <v>0.22922374429223741</v>
      </c>
      <c r="AY142">
        <v>6752</v>
      </c>
      <c r="AZ142">
        <v>0.77077625570776254</v>
      </c>
      <c r="BA142">
        <v>0</v>
      </c>
      <c r="BB142">
        <v>0</v>
      </c>
      <c r="BC142">
        <v>2008</v>
      </c>
      <c r="BD142">
        <v>0.22922374429223741</v>
      </c>
      <c r="BE142">
        <v>6752</v>
      </c>
      <c r="BF142">
        <v>0.77077625570776254</v>
      </c>
      <c r="BG142">
        <v>3887.29</v>
      </c>
      <c r="BH142">
        <v>618.73</v>
      </c>
      <c r="BI142">
        <f>BG142/IF($C142=Plan1!$G$5,Plan1!$I$5,IF($C142=Plan1!$G$6,Plan1!$I$6,IF($C142=Plan1!$G$7,Plan1!$I$7,IF($C142=Plan1!$G$8,Plan1!$I$8,IF($C142=Plan1!$G$9,Plan1!$I$9,IF($C142=Plan1!$G$10,Plan1!$I$10,IF($C142=Plan1!$G$11,Plan1!$I$11,IF($C142=Plan1!$G$12,Plan1!$I$12,""))))))))</f>
        <v>194.36449999999999</v>
      </c>
      <c r="BJ142">
        <f>BH142/IF($C142=Plan1!$G$5,Plan1!$I$5,IF($C142=Plan1!$G$6,Plan1!$I$6,IF($C142=Plan1!$G$7,Plan1!$I$7,IF($C142=Plan1!$G$8,Plan1!$I$8,IF($C142=Plan1!$G$9,Plan1!$I$9,IF($C142=Plan1!$G$10,Plan1!$I$10,IF($C142=Plan1!$G$11,Plan1!$I$11,IF($C142=Plan1!$G$12,Plan1!$I$12,""))))))))</f>
        <v>30.936500000000002</v>
      </c>
      <c r="BK142">
        <f t="shared" si="3"/>
        <v>163.428</v>
      </c>
      <c r="BL142">
        <v>4241.17</v>
      </c>
      <c r="BM142">
        <v>32.652522519657161</v>
      </c>
      <c r="BN142">
        <v>140.63999999999999</v>
      </c>
      <c r="BO142">
        <v>76.05</v>
      </c>
      <c r="BP142">
        <v>21.99</v>
      </c>
      <c r="BQ142" t="s">
        <v>68</v>
      </c>
      <c r="BR142">
        <v>1228.7731530752039</v>
      </c>
      <c r="BS142">
        <v>81</v>
      </c>
      <c r="BT142">
        <v>54.728125000000041</v>
      </c>
      <c r="BU142">
        <v>0</v>
      </c>
      <c r="BV142">
        <v>3209.4521569452099</v>
      </c>
      <c r="BW142">
        <v>3218.0446650833328</v>
      </c>
      <c r="BX142">
        <v>-8.5925081381228665</v>
      </c>
      <c r="BY142">
        <v>-2116.183147484503</v>
      </c>
      <c r="BZ142">
        <v>0</v>
      </c>
      <c r="CA142">
        <v>-0.22398138550420299</v>
      </c>
      <c r="CB142">
        <v>1228.7731530752039</v>
      </c>
      <c r="CC142">
        <v>0</v>
      </c>
      <c r="CD142" t="s">
        <v>68</v>
      </c>
      <c r="CE142">
        <v>1067.2778326627131</v>
      </c>
      <c r="CF142">
        <v>81</v>
      </c>
      <c r="CG142">
        <v>54.728125000000041</v>
      </c>
      <c r="CH142">
        <v>0</v>
      </c>
      <c r="CI142">
        <v>3309.2032370088568</v>
      </c>
      <c r="CJ142">
        <v>3273.786737847935</v>
      </c>
      <c r="CK142">
        <v>35.41649916092183</v>
      </c>
      <c r="CL142">
        <v>-2378.2166737931711</v>
      </c>
      <c r="CM142">
        <v>0</v>
      </c>
      <c r="CN142">
        <v>0.56314444702661604</v>
      </c>
      <c r="CO142">
        <v>1067.2778326627131</v>
      </c>
      <c r="CP142">
        <v>0</v>
      </c>
    </row>
    <row r="143" spans="1:94" x14ac:dyDescent="0.3">
      <c r="A143" t="s">
        <v>44</v>
      </c>
      <c r="B143" t="s">
        <v>132</v>
      </c>
      <c r="C143" t="s">
        <v>184</v>
      </c>
      <c r="D143" t="s">
        <v>171</v>
      </c>
      <c r="E143" t="s">
        <v>134</v>
      </c>
      <c r="F143" t="s">
        <v>135</v>
      </c>
      <c r="G143" t="s">
        <v>135</v>
      </c>
      <c r="H143" t="s">
        <v>216</v>
      </c>
      <c r="I143" t="s">
        <v>369</v>
      </c>
      <c r="J143">
        <v>3650</v>
      </c>
      <c r="K143">
        <v>27.12</v>
      </c>
      <c r="L143">
        <v>29.23</v>
      </c>
      <c r="M143">
        <v>19.940000000000001</v>
      </c>
      <c r="N143">
        <v>20.81</v>
      </c>
      <c r="O143">
        <v>26.19</v>
      </c>
      <c r="P143">
        <v>28.58</v>
      </c>
      <c r="Q143">
        <v>20.45</v>
      </c>
      <c r="R143">
        <v>20.95</v>
      </c>
      <c r="S143">
        <v>26.66</v>
      </c>
      <c r="T143">
        <v>28.91</v>
      </c>
      <c r="U143">
        <v>20.2</v>
      </c>
      <c r="V143">
        <v>20.88</v>
      </c>
      <c r="W143">
        <v>0</v>
      </c>
      <c r="X143">
        <v>0</v>
      </c>
      <c r="Y143">
        <v>3617</v>
      </c>
      <c r="Z143">
        <v>0.99095890410958909</v>
      </c>
      <c r="AA143">
        <v>33</v>
      </c>
      <c r="AB143">
        <v>9.0410958904109592E-3</v>
      </c>
      <c r="AC143">
        <v>0</v>
      </c>
      <c r="AD143">
        <v>0</v>
      </c>
      <c r="AE143">
        <v>8695</v>
      </c>
      <c r="AF143">
        <v>0.99257990867579904</v>
      </c>
      <c r="AG143">
        <v>65</v>
      </c>
      <c r="AH143">
        <v>7.4200913242009128E-3</v>
      </c>
      <c r="AI143">
        <v>2</v>
      </c>
      <c r="AJ143">
        <v>5.4794520547945202E-4</v>
      </c>
      <c r="AK143">
        <v>338</v>
      </c>
      <c r="AL143">
        <v>9.2602739726027394E-2</v>
      </c>
      <c r="AM143">
        <v>3310</v>
      </c>
      <c r="AN143">
        <v>0.9068493150684932</v>
      </c>
      <c r="AO143">
        <v>86</v>
      </c>
      <c r="AP143">
        <v>9.8173515981735161E-3</v>
      </c>
      <c r="AQ143">
        <v>776</v>
      </c>
      <c r="AR143">
        <v>8.8584474885844755E-2</v>
      </c>
      <c r="AS143">
        <v>7898</v>
      </c>
      <c r="AT143">
        <v>0.9015981735159817</v>
      </c>
      <c r="AU143">
        <v>0</v>
      </c>
      <c r="AV143">
        <v>0</v>
      </c>
      <c r="AW143">
        <v>2305</v>
      </c>
      <c r="AX143">
        <v>0.63150684931506851</v>
      </c>
      <c r="AY143">
        <v>6455</v>
      </c>
      <c r="AZ143">
        <v>0.73687214611872143</v>
      </c>
      <c r="BA143">
        <v>4</v>
      </c>
      <c r="BB143">
        <v>4.5662100456620998E-4</v>
      </c>
      <c r="BC143">
        <v>4130</v>
      </c>
      <c r="BD143">
        <v>0.47146118721461189</v>
      </c>
      <c r="BE143">
        <v>4626</v>
      </c>
      <c r="BF143">
        <v>0.52808219178082194</v>
      </c>
      <c r="BG143">
        <v>1697.81</v>
      </c>
      <c r="BH143">
        <v>501.42</v>
      </c>
      <c r="BI143">
        <f>BG143/IF($C143=Plan1!$G$5,Plan1!$I$5,IF($C143=Plan1!$G$6,Plan1!$I$6,IF($C143=Plan1!$G$7,Plan1!$I$7,IF($C143=Plan1!$G$8,Plan1!$I$8,IF($C143=Plan1!$G$9,Plan1!$I$9,IF($C143=Plan1!$G$10,Plan1!$I$10,IF($C143=Plan1!$G$11,Plan1!$I$11,IF($C143=Plan1!$G$12,Plan1!$I$12,""))))))))</f>
        <v>84.890500000000003</v>
      </c>
      <c r="BJ143">
        <f>BH143/IF($C143=Plan1!$G$5,Plan1!$I$5,IF($C143=Plan1!$G$6,Plan1!$I$6,IF($C143=Plan1!$G$7,Plan1!$I$7,IF($C143=Plan1!$G$8,Plan1!$I$8,IF($C143=Plan1!$G$9,Plan1!$I$9,IF($C143=Plan1!$G$10,Plan1!$I$10,IF($C143=Plan1!$G$11,Plan1!$I$11,IF($C143=Plan1!$G$12,Plan1!$I$12,""))))))))</f>
        <v>25.071000000000002</v>
      </c>
      <c r="BK143">
        <f t="shared" si="3"/>
        <v>59.819500000000005</v>
      </c>
      <c r="BL143">
        <v>657.42</v>
      </c>
      <c r="BM143">
        <v>51.829308173480086</v>
      </c>
      <c r="BN143">
        <v>0</v>
      </c>
      <c r="BO143">
        <v>0</v>
      </c>
      <c r="BP143">
        <v>0</v>
      </c>
    </row>
    <row r="144" spans="1:94" x14ac:dyDescent="0.3">
      <c r="A144" t="s">
        <v>45</v>
      </c>
      <c r="B144" t="s">
        <v>132</v>
      </c>
      <c r="C144" t="s">
        <v>184</v>
      </c>
      <c r="D144" t="s">
        <v>171</v>
      </c>
      <c r="E144" t="s">
        <v>136</v>
      </c>
      <c r="F144" t="s">
        <v>135</v>
      </c>
      <c r="G144" t="s">
        <v>135</v>
      </c>
      <c r="H144" t="s">
        <v>216</v>
      </c>
      <c r="I144" t="s">
        <v>371</v>
      </c>
      <c r="J144">
        <v>3650</v>
      </c>
      <c r="K144">
        <v>27.35</v>
      </c>
      <c r="L144">
        <v>29.56</v>
      </c>
      <c r="M144">
        <v>19.98</v>
      </c>
      <c r="N144">
        <v>20.95</v>
      </c>
      <c r="O144">
        <v>26.61</v>
      </c>
      <c r="P144">
        <v>29.37</v>
      </c>
      <c r="Q144">
        <v>20.6</v>
      </c>
      <c r="R144">
        <v>21.21</v>
      </c>
      <c r="S144">
        <v>26.98</v>
      </c>
      <c r="T144">
        <v>29.47</v>
      </c>
      <c r="U144">
        <v>20.29</v>
      </c>
      <c r="V144">
        <v>21.08</v>
      </c>
      <c r="W144">
        <v>0</v>
      </c>
      <c r="X144">
        <v>0</v>
      </c>
      <c r="Y144">
        <v>3609</v>
      </c>
      <c r="Z144">
        <v>0.98876712328767125</v>
      </c>
      <c r="AA144">
        <v>41</v>
      </c>
      <c r="AB144">
        <v>1.123287671232877E-2</v>
      </c>
      <c r="AC144">
        <v>2</v>
      </c>
      <c r="AD144">
        <v>2.2831050228310499E-4</v>
      </c>
      <c r="AE144">
        <v>8663</v>
      </c>
      <c r="AF144">
        <v>0.98892694063926945</v>
      </c>
      <c r="AG144">
        <v>95</v>
      </c>
      <c r="AH144">
        <v>1.084474885844749E-2</v>
      </c>
      <c r="AI144">
        <v>3</v>
      </c>
      <c r="AJ144">
        <v>8.2191780821917813E-4</v>
      </c>
      <c r="AK144">
        <v>311</v>
      </c>
      <c r="AL144">
        <v>8.5205479452054797E-2</v>
      </c>
      <c r="AM144">
        <v>3336</v>
      </c>
      <c r="AN144">
        <v>0.91397260273972603</v>
      </c>
      <c r="AO144">
        <v>152</v>
      </c>
      <c r="AP144">
        <v>1.7351598173515979E-2</v>
      </c>
      <c r="AQ144">
        <v>697</v>
      </c>
      <c r="AR144">
        <v>7.9566210045662097E-2</v>
      </c>
      <c r="AS144">
        <v>7911</v>
      </c>
      <c r="AT144">
        <v>0.90308219178082194</v>
      </c>
      <c r="AU144">
        <v>0</v>
      </c>
      <c r="AV144">
        <v>0</v>
      </c>
      <c r="AW144">
        <v>2237</v>
      </c>
      <c r="AX144">
        <v>0.61287671232876717</v>
      </c>
      <c r="AY144">
        <v>6523</v>
      </c>
      <c r="AZ144">
        <v>0.74463470319634706</v>
      </c>
      <c r="BA144">
        <v>8</v>
      </c>
      <c r="BB144">
        <v>9.1324200913242006E-4</v>
      </c>
      <c r="BC144">
        <v>3900</v>
      </c>
      <c r="BD144">
        <v>0.4452054794520548</v>
      </c>
      <c r="BE144">
        <v>4852</v>
      </c>
      <c r="BF144">
        <v>0.55388127853881275</v>
      </c>
      <c r="BG144">
        <v>2950.44</v>
      </c>
      <c r="BH144">
        <v>499.88</v>
      </c>
      <c r="BI144">
        <f>BG144/IF($C144=Plan1!$G$5,Plan1!$I$5,IF($C144=Plan1!$G$6,Plan1!$I$6,IF($C144=Plan1!$G$7,Plan1!$I$7,IF($C144=Plan1!$G$8,Plan1!$I$8,IF($C144=Plan1!$G$9,Plan1!$I$9,IF($C144=Plan1!$G$10,Plan1!$I$10,IF($C144=Plan1!$G$11,Plan1!$I$11,IF($C144=Plan1!$G$12,Plan1!$I$12,""))))))))</f>
        <v>147.52199999999999</v>
      </c>
      <c r="BJ144">
        <f>BH144/IF($C144=Plan1!$G$5,Plan1!$I$5,IF($C144=Plan1!$G$6,Plan1!$I$6,IF($C144=Plan1!$G$7,Plan1!$I$7,IF($C144=Plan1!$G$8,Plan1!$I$8,IF($C144=Plan1!$G$9,Plan1!$I$9,IF($C144=Plan1!$G$10,Plan1!$I$10,IF($C144=Plan1!$G$11,Plan1!$I$11,IF($C144=Plan1!$G$12,Plan1!$I$12,""))))))))</f>
        <v>24.994</v>
      </c>
      <c r="BK144">
        <f t="shared" si="3"/>
        <v>122.52799999999999</v>
      </c>
      <c r="BL144">
        <v>2385.81</v>
      </c>
      <c r="BM144">
        <v>46.080272802082682</v>
      </c>
      <c r="BN144">
        <v>0</v>
      </c>
      <c r="BO144">
        <v>0</v>
      </c>
      <c r="BP144">
        <v>0</v>
      </c>
    </row>
    <row r="145" spans="1:94" x14ac:dyDescent="0.3">
      <c r="A145" t="s">
        <v>49</v>
      </c>
      <c r="B145" t="s">
        <v>132</v>
      </c>
      <c r="C145" t="s">
        <v>184</v>
      </c>
      <c r="D145" t="s">
        <v>171</v>
      </c>
      <c r="E145" t="s">
        <v>140</v>
      </c>
      <c r="F145" t="s">
        <v>135</v>
      </c>
      <c r="G145" t="s">
        <v>135</v>
      </c>
      <c r="H145" t="s">
        <v>216</v>
      </c>
      <c r="I145" t="s">
        <v>370</v>
      </c>
      <c r="J145">
        <v>3650</v>
      </c>
      <c r="K145">
        <v>27.44</v>
      </c>
      <c r="L145">
        <v>29.36</v>
      </c>
      <c r="M145">
        <v>20.010000000000002</v>
      </c>
      <c r="N145">
        <v>20.98</v>
      </c>
      <c r="O145">
        <v>26.86</v>
      </c>
      <c r="P145">
        <v>29.49</v>
      </c>
      <c r="Q145">
        <v>20.7</v>
      </c>
      <c r="R145">
        <v>21.35</v>
      </c>
      <c r="S145">
        <v>27.15</v>
      </c>
      <c r="T145">
        <v>29.43</v>
      </c>
      <c r="U145">
        <v>20.350000000000001</v>
      </c>
      <c r="V145">
        <v>21.16</v>
      </c>
      <c r="W145">
        <v>1</v>
      </c>
      <c r="X145">
        <v>2.7397260273972601E-4</v>
      </c>
      <c r="Y145">
        <v>3598</v>
      </c>
      <c r="Z145">
        <v>0.98575342465753424</v>
      </c>
      <c r="AA145">
        <v>51</v>
      </c>
      <c r="AB145">
        <v>1.3972602739726029E-2</v>
      </c>
      <c r="AC145">
        <v>2</v>
      </c>
      <c r="AD145">
        <v>2.2831050228310499E-4</v>
      </c>
      <c r="AE145">
        <v>8636</v>
      </c>
      <c r="AF145">
        <v>0.98584474885844753</v>
      </c>
      <c r="AG145">
        <v>122</v>
      </c>
      <c r="AH145">
        <v>1.392694063926941E-2</v>
      </c>
      <c r="AI145">
        <v>5</v>
      </c>
      <c r="AJ145">
        <v>1.3698630136986299E-3</v>
      </c>
      <c r="AK145">
        <v>293</v>
      </c>
      <c r="AL145">
        <v>8.0273972602739732E-2</v>
      </c>
      <c r="AM145">
        <v>3352</v>
      </c>
      <c r="AN145">
        <v>0.9183561643835616</v>
      </c>
      <c r="AO145">
        <v>188</v>
      </c>
      <c r="AP145">
        <v>2.146118721461187E-2</v>
      </c>
      <c r="AQ145">
        <v>653</v>
      </c>
      <c r="AR145">
        <v>7.4543378995433784E-2</v>
      </c>
      <c r="AS145">
        <v>7919</v>
      </c>
      <c r="AT145">
        <v>0.90399543378995428</v>
      </c>
      <c r="AU145">
        <v>0</v>
      </c>
      <c r="AV145">
        <v>0</v>
      </c>
      <c r="AW145">
        <v>2185</v>
      </c>
      <c r="AX145">
        <v>0.59863013698630141</v>
      </c>
      <c r="AY145">
        <v>6575</v>
      </c>
      <c r="AZ145">
        <v>0.75057077625570778</v>
      </c>
      <c r="BA145">
        <v>5</v>
      </c>
      <c r="BB145">
        <v>5.7077625570776253E-4</v>
      </c>
      <c r="BC145">
        <v>3778</v>
      </c>
      <c r="BD145">
        <v>0.43127853881278538</v>
      </c>
      <c r="BE145">
        <v>4977</v>
      </c>
      <c r="BF145">
        <v>0.56815068493150689</v>
      </c>
      <c r="BG145">
        <v>3942.35</v>
      </c>
      <c r="BH145">
        <v>513.77</v>
      </c>
      <c r="BI145">
        <f>BG145/IF($C145=Plan1!$G$5,Plan1!$I$5,IF($C145=Plan1!$G$6,Plan1!$I$6,IF($C145=Plan1!$G$7,Plan1!$I$7,IF($C145=Plan1!$G$8,Plan1!$I$8,IF($C145=Plan1!$G$9,Plan1!$I$9,IF($C145=Plan1!$G$10,Plan1!$I$10,IF($C145=Plan1!$G$11,Plan1!$I$11,IF($C145=Plan1!$G$12,Plan1!$I$12,""))))))))</f>
        <v>197.11750000000001</v>
      </c>
      <c r="BJ145">
        <f>BH145/IF($C145=Plan1!$G$5,Plan1!$I$5,IF($C145=Plan1!$G$6,Plan1!$I$6,IF($C145=Plan1!$G$7,Plan1!$I$7,IF($C145=Plan1!$G$8,Plan1!$I$8,IF($C145=Plan1!$G$9,Plan1!$I$9,IF($C145=Plan1!$G$10,Plan1!$I$10,IF($C145=Plan1!$G$11,Plan1!$I$11,IF($C145=Plan1!$G$12,Plan1!$I$12,""))))))))</f>
        <v>25.688499999999998</v>
      </c>
      <c r="BK145">
        <f t="shared" si="3"/>
        <v>171.429</v>
      </c>
      <c r="BL145">
        <v>4241.17</v>
      </c>
      <c r="BM145">
        <v>33.01095374033379</v>
      </c>
      <c r="BN145">
        <v>0</v>
      </c>
      <c r="BO145">
        <v>0</v>
      </c>
      <c r="BP145">
        <v>0</v>
      </c>
    </row>
    <row r="146" spans="1:94" x14ac:dyDescent="0.3">
      <c r="A146" t="s">
        <v>29</v>
      </c>
      <c r="B146" t="s">
        <v>132</v>
      </c>
      <c r="C146" t="s">
        <v>184</v>
      </c>
      <c r="D146" t="s">
        <v>133</v>
      </c>
      <c r="E146" t="s">
        <v>136</v>
      </c>
      <c r="F146" t="s">
        <v>138</v>
      </c>
      <c r="G146" t="s">
        <v>138</v>
      </c>
      <c r="H146" t="s">
        <v>216</v>
      </c>
      <c r="I146" t="s">
        <v>382</v>
      </c>
      <c r="J146">
        <v>3650</v>
      </c>
      <c r="K146">
        <v>24.08</v>
      </c>
      <c r="L146">
        <v>27.98</v>
      </c>
      <c r="M146">
        <v>21.93</v>
      </c>
      <c r="N146">
        <v>21.66</v>
      </c>
      <c r="O146">
        <v>25.75</v>
      </c>
      <c r="P146">
        <v>27.57</v>
      </c>
      <c r="Q146">
        <v>20.89</v>
      </c>
      <c r="R146">
        <v>21.18</v>
      </c>
      <c r="S146">
        <v>24.92</v>
      </c>
      <c r="T146">
        <v>27.78</v>
      </c>
      <c r="U146">
        <v>21.41</v>
      </c>
      <c r="V146">
        <v>21.42</v>
      </c>
      <c r="W146">
        <v>0</v>
      </c>
      <c r="X146">
        <v>0</v>
      </c>
      <c r="Y146">
        <v>3647</v>
      </c>
      <c r="Z146">
        <v>0.99917808219178084</v>
      </c>
      <c r="AA146">
        <v>3</v>
      </c>
      <c r="AB146">
        <v>8.2191780821917813E-4</v>
      </c>
      <c r="AC146">
        <v>0</v>
      </c>
      <c r="AD146">
        <v>0</v>
      </c>
      <c r="AE146">
        <v>8747</v>
      </c>
      <c r="AF146">
        <v>0.99851598173515976</v>
      </c>
      <c r="AG146">
        <v>13</v>
      </c>
      <c r="AH146">
        <v>1.4840182648401829E-3</v>
      </c>
      <c r="AI146">
        <v>0</v>
      </c>
      <c r="AJ146">
        <v>0</v>
      </c>
      <c r="AK146">
        <v>1</v>
      </c>
      <c r="AL146">
        <v>2.7397260273972601E-4</v>
      </c>
      <c r="AM146">
        <v>3649</v>
      </c>
      <c r="AN146">
        <v>0.99972602739726024</v>
      </c>
      <c r="AO146">
        <v>28</v>
      </c>
      <c r="AP146">
        <v>3.1963470319634701E-3</v>
      </c>
      <c r="AQ146">
        <v>316</v>
      </c>
      <c r="AR146">
        <v>3.6073059360730603E-2</v>
      </c>
      <c r="AS146">
        <v>8416</v>
      </c>
      <c r="AT146">
        <v>0.96073059360730595</v>
      </c>
      <c r="AU146">
        <v>0</v>
      </c>
      <c r="AV146">
        <v>0</v>
      </c>
      <c r="AW146">
        <v>1211</v>
      </c>
      <c r="AX146">
        <v>0.33178082191780822</v>
      </c>
      <c r="AY146">
        <v>7549</v>
      </c>
      <c r="AZ146">
        <v>0.86175799086757987</v>
      </c>
      <c r="BA146">
        <v>0</v>
      </c>
      <c r="BB146">
        <v>0</v>
      </c>
      <c r="BC146">
        <v>2867</v>
      </c>
      <c r="BD146">
        <v>0.32728310502283098</v>
      </c>
      <c r="BE146">
        <v>5893</v>
      </c>
      <c r="BF146">
        <v>0.67271689497716891</v>
      </c>
      <c r="BG146">
        <v>1719.56</v>
      </c>
      <c r="BH146">
        <v>496.92</v>
      </c>
      <c r="BI146">
        <f>BG146/IF($C146=Plan1!$G$5,Plan1!$I$5,IF($C146=Plan1!$G$6,Plan1!$I$6,IF($C146=Plan1!$G$7,Plan1!$I$7,IF($C146=Plan1!$G$8,Plan1!$I$8,IF($C146=Plan1!$G$9,Plan1!$I$9,IF($C146=Plan1!$G$10,Plan1!$I$10,IF($C146=Plan1!$G$11,Plan1!$I$11,IF($C146=Plan1!$G$12,Plan1!$I$12,""))))))))</f>
        <v>85.977999999999994</v>
      </c>
      <c r="BJ146">
        <f>BH146/IF($C146=Plan1!$G$5,Plan1!$I$5,IF($C146=Plan1!$G$6,Plan1!$I$6,IF($C146=Plan1!$G$7,Plan1!$I$7,IF($C146=Plan1!$G$8,Plan1!$I$8,IF($C146=Plan1!$G$9,Plan1!$I$9,IF($C146=Plan1!$G$10,Plan1!$I$10,IF($C146=Plan1!$G$11,Plan1!$I$11,IF($C146=Plan1!$G$12,Plan1!$I$12,""))))))))</f>
        <v>24.846</v>
      </c>
      <c r="BK146">
        <f t="shared" si="3"/>
        <v>61.131999999999991</v>
      </c>
      <c r="BL146">
        <v>1378.82</v>
      </c>
      <c r="BM146">
        <v>41.062236671183669</v>
      </c>
      <c r="BN146">
        <v>16.39</v>
      </c>
      <c r="BO146">
        <v>48.19</v>
      </c>
      <c r="BP146">
        <v>6</v>
      </c>
      <c r="BQ146" t="s">
        <v>62</v>
      </c>
      <c r="BR146">
        <v>573.15128835932489</v>
      </c>
      <c r="BS146">
        <v>162</v>
      </c>
      <c r="BT146">
        <v>109.4562500000001</v>
      </c>
      <c r="BU146">
        <v>0</v>
      </c>
      <c r="BV146">
        <v>-80.893642628861059</v>
      </c>
      <c r="BW146">
        <v>0</v>
      </c>
      <c r="BX146">
        <v>-80.893642628861059</v>
      </c>
      <c r="BY146">
        <v>272.312729482799</v>
      </c>
      <c r="BZ146">
        <v>0</v>
      </c>
      <c r="CA146">
        <v>110.2759515053869</v>
      </c>
      <c r="CB146">
        <v>573.15128835932489</v>
      </c>
      <c r="CC146">
        <v>0</v>
      </c>
      <c r="CD146" t="s">
        <v>63</v>
      </c>
      <c r="CE146">
        <v>763.89131713353277</v>
      </c>
      <c r="CF146">
        <v>162</v>
      </c>
      <c r="CG146">
        <v>109.4562500000001</v>
      </c>
      <c r="CH146">
        <v>0</v>
      </c>
      <c r="CI146">
        <v>13.0382213480912</v>
      </c>
      <c r="CJ146">
        <v>0</v>
      </c>
      <c r="CK146">
        <v>13.0382213480912</v>
      </c>
      <c r="CL146">
        <v>15.22063558872442</v>
      </c>
      <c r="CM146">
        <v>0</v>
      </c>
      <c r="CN146">
        <v>464.17621019671708</v>
      </c>
      <c r="CO146">
        <v>763.89131713353277</v>
      </c>
      <c r="CP146">
        <v>0</v>
      </c>
    </row>
    <row r="147" spans="1:94" x14ac:dyDescent="0.3">
      <c r="A147" t="s">
        <v>33</v>
      </c>
      <c r="B147" t="s">
        <v>132</v>
      </c>
      <c r="C147" t="s">
        <v>184</v>
      </c>
      <c r="D147" t="s">
        <v>133</v>
      </c>
      <c r="E147" t="s">
        <v>140</v>
      </c>
      <c r="F147" t="s">
        <v>138</v>
      </c>
      <c r="G147" t="s">
        <v>138</v>
      </c>
      <c r="H147" t="s">
        <v>216</v>
      </c>
      <c r="I147" t="s">
        <v>381</v>
      </c>
      <c r="J147">
        <v>3650</v>
      </c>
      <c r="K147">
        <v>24.11</v>
      </c>
      <c r="L147">
        <v>27.59</v>
      </c>
      <c r="M147">
        <v>21.99</v>
      </c>
      <c r="N147">
        <v>21.71</v>
      </c>
      <c r="O147">
        <v>25.93</v>
      </c>
      <c r="P147">
        <v>27.54</v>
      </c>
      <c r="Q147">
        <v>20.98</v>
      </c>
      <c r="R147">
        <v>21.28</v>
      </c>
      <c r="S147">
        <v>25.02</v>
      </c>
      <c r="T147">
        <v>27.57</v>
      </c>
      <c r="U147">
        <v>21.49</v>
      </c>
      <c r="V147">
        <v>21.5</v>
      </c>
      <c r="W147">
        <v>0</v>
      </c>
      <c r="X147">
        <v>0</v>
      </c>
      <c r="Y147">
        <v>3647</v>
      </c>
      <c r="Z147">
        <v>0.99917808219178084</v>
      </c>
      <c r="AA147">
        <v>3</v>
      </c>
      <c r="AB147">
        <v>8.2191780821917813E-4</v>
      </c>
      <c r="AC147">
        <v>0</v>
      </c>
      <c r="AD147">
        <v>0</v>
      </c>
      <c r="AE147">
        <v>8750</v>
      </c>
      <c r="AF147">
        <v>0.99885844748858443</v>
      </c>
      <c r="AG147">
        <v>10</v>
      </c>
      <c r="AH147">
        <v>1.1415525114155251E-3</v>
      </c>
      <c r="AI147">
        <v>0</v>
      </c>
      <c r="AJ147">
        <v>0</v>
      </c>
      <c r="AK147">
        <v>0</v>
      </c>
      <c r="AL147">
        <v>0</v>
      </c>
      <c r="AM147">
        <v>3650</v>
      </c>
      <c r="AN147">
        <v>1</v>
      </c>
      <c r="AO147">
        <v>25</v>
      </c>
      <c r="AP147">
        <v>2.8538812785388131E-3</v>
      </c>
      <c r="AQ147">
        <v>294</v>
      </c>
      <c r="AR147">
        <v>3.3561643835616439E-2</v>
      </c>
      <c r="AS147">
        <v>8441</v>
      </c>
      <c r="AT147">
        <v>0.96358447488584476</v>
      </c>
      <c r="AU147">
        <v>0</v>
      </c>
      <c r="AV147">
        <v>0</v>
      </c>
      <c r="AW147">
        <v>1147</v>
      </c>
      <c r="AX147">
        <v>0.31424657534246581</v>
      </c>
      <c r="AY147">
        <v>7613</v>
      </c>
      <c r="AZ147">
        <v>0.86906392694063928</v>
      </c>
      <c r="BA147">
        <v>0</v>
      </c>
      <c r="BB147">
        <v>0</v>
      </c>
      <c r="BC147">
        <v>2770</v>
      </c>
      <c r="BD147">
        <v>0.31621004566210048</v>
      </c>
      <c r="BE147">
        <v>5990</v>
      </c>
      <c r="BF147">
        <v>0.68378995433789957</v>
      </c>
      <c r="BG147">
        <v>2271.0100000000002</v>
      </c>
      <c r="BH147">
        <v>501.85</v>
      </c>
      <c r="BI147">
        <f>BG147/IF($C147=Plan1!$G$5,Plan1!$I$5,IF($C147=Plan1!$G$6,Plan1!$I$6,IF($C147=Plan1!$G$7,Plan1!$I$7,IF($C147=Plan1!$G$8,Plan1!$I$8,IF($C147=Plan1!$G$9,Plan1!$I$9,IF($C147=Plan1!$G$10,Plan1!$I$10,IF($C147=Plan1!$G$11,Plan1!$I$11,IF($C147=Plan1!$G$12,Plan1!$I$12,""))))))))</f>
        <v>113.55050000000001</v>
      </c>
      <c r="BJ147">
        <f>BH147/IF($C147=Plan1!$G$5,Plan1!$I$5,IF($C147=Plan1!$G$6,Plan1!$I$6,IF($C147=Plan1!$G$7,Plan1!$I$7,IF($C147=Plan1!$G$8,Plan1!$I$8,IF($C147=Plan1!$G$9,Plan1!$I$9,IF($C147=Plan1!$G$10,Plan1!$I$10,IF($C147=Plan1!$G$11,Plan1!$I$11,IF($C147=Plan1!$G$12,Plan1!$I$12,""))))))))</f>
        <v>25.092500000000001</v>
      </c>
      <c r="BK147">
        <f t="shared" si="3"/>
        <v>88.458000000000013</v>
      </c>
      <c r="BL147">
        <v>2446.35</v>
      </c>
      <c r="BM147">
        <v>31.354416082678771</v>
      </c>
      <c r="BN147">
        <v>19.86</v>
      </c>
      <c r="BO147">
        <v>45.25</v>
      </c>
      <c r="BP147">
        <v>6.11</v>
      </c>
      <c r="BQ147" t="s">
        <v>62</v>
      </c>
      <c r="BR147">
        <v>614.96747614768947</v>
      </c>
      <c r="BS147">
        <v>162</v>
      </c>
      <c r="BT147">
        <v>109.4562500000001</v>
      </c>
      <c r="BU147">
        <v>0</v>
      </c>
      <c r="BV147">
        <v>-86.761681443005756</v>
      </c>
      <c r="BW147">
        <v>0</v>
      </c>
      <c r="BX147">
        <v>-86.761681443005756</v>
      </c>
      <c r="BY147">
        <v>310.57875326751378</v>
      </c>
      <c r="BZ147">
        <v>0</v>
      </c>
      <c r="CA147">
        <v>119.69415432318129</v>
      </c>
      <c r="CB147">
        <v>614.96747614768947</v>
      </c>
      <c r="CC147">
        <v>0</v>
      </c>
      <c r="CD147" t="s">
        <v>63</v>
      </c>
      <c r="CE147">
        <v>841.88377714272292</v>
      </c>
      <c r="CF147">
        <v>162</v>
      </c>
      <c r="CG147">
        <v>109.4562500000001</v>
      </c>
      <c r="CH147">
        <v>0</v>
      </c>
      <c r="CI147">
        <v>7.2432065700410178</v>
      </c>
      <c r="CJ147">
        <v>0</v>
      </c>
      <c r="CK147">
        <v>7.2432065700410178</v>
      </c>
      <c r="CL147">
        <v>47.88689041890278</v>
      </c>
      <c r="CM147">
        <v>0</v>
      </c>
      <c r="CN147">
        <v>515.29743015377903</v>
      </c>
      <c r="CO147">
        <v>841.88377714272292</v>
      </c>
      <c r="CP147">
        <v>0</v>
      </c>
    </row>
    <row r="148" spans="1:94" x14ac:dyDescent="0.3">
      <c r="A148" t="s">
        <v>145</v>
      </c>
      <c r="B148" t="s">
        <v>132</v>
      </c>
      <c r="C148" t="s">
        <v>184</v>
      </c>
      <c r="D148" t="s">
        <v>142</v>
      </c>
      <c r="E148" t="s">
        <v>136</v>
      </c>
      <c r="F148" t="s">
        <v>138</v>
      </c>
      <c r="G148" t="s">
        <v>138</v>
      </c>
      <c r="H148" t="s">
        <v>216</v>
      </c>
      <c r="I148" t="s">
        <v>461</v>
      </c>
      <c r="J148">
        <v>8760</v>
      </c>
      <c r="K148">
        <v>24.01</v>
      </c>
      <c r="L148">
        <v>24.01</v>
      </c>
      <c r="M148">
        <v>22.08</v>
      </c>
      <c r="N148">
        <v>22.08</v>
      </c>
      <c r="O148">
        <v>26.99</v>
      </c>
      <c r="P148">
        <v>26.99</v>
      </c>
      <c r="Q148">
        <v>21.34</v>
      </c>
      <c r="R148">
        <v>21.34</v>
      </c>
      <c r="S148">
        <v>25.5</v>
      </c>
      <c r="T148">
        <v>25.5</v>
      </c>
      <c r="U148">
        <v>21.71</v>
      </c>
      <c r="V148">
        <v>21.71</v>
      </c>
      <c r="W148">
        <v>0</v>
      </c>
      <c r="X148">
        <v>0</v>
      </c>
      <c r="Y148">
        <v>8760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8760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8760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8760</v>
      </c>
      <c r="AT148">
        <v>1</v>
      </c>
      <c r="AU148">
        <v>0</v>
      </c>
      <c r="AV148">
        <v>0</v>
      </c>
      <c r="AW148">
        <v>2406</v>
      </c>
      <c r="AX148">
        <v>0.27465753424657541</v>
      </c>
      <c r="AY148">
        <v>6354</v>
      </c>
      <c r="AZ148">
        <v>0.72534246575342465</v>
      </c>
      <c r="BA148">
        <v>0</v>
      </c>
      <c r="BB148">
        <v>0</v>
      </c>
      <c r="BC148">
        <v>2406</v>
      </c>
      <c r="BD148">
        <v>0.27465753424657541</v>
      </c>
      <c r="BE148">
        <v>6354</v>
      </c>
      <c r="BF148">
        <v>0.72534246575342465</v>
      </c>
      <c r="BG148">
        <v>1694.78</v>
      </c>
      <c r="BH148">
        <v>528.21</v>
      </c>
      <c r="BI148">
        <f>BG148/IF($C148=Plan1!$G$5,Plan1!$I$5,IF($C148=Plan1!$G$6,Plan1!$I$6,IF($C148=Plan1!$G$7,Plan1!$I$7,IF($C148=Plan1!$G$8,Plan1!$I$8,IF($C148=Plan1!$G$9,Plan1!$I$9,IF($C148=Plan1!$G$10,Plan1!$I$10,IF($C148=Plan1!$G$11,Plan1!$I$11,IF($C148=Plan1!$G$12,Plan1!$I$12,""))))))))</f>
        <v>84.739000000000004</v>
      </c>
      <c r="BJ148">
        <f>BH148/IF($C148=Plan1!$G$5,Plan1!$I$5,IF($C148=Plan1!$G$6,Plan1!$I$6,IF($C148=Plan1!$G$7,Plan1!$I$7,IF($C148=Plan1!$G$8,Plan1!$I$8,IF($C148=Plan1!$G$9,Plan1!$I$9,IF($C148=Plan1!$G$10,Plan1!$I$10,IF($C148=Plan1!$G$11,Plan1!$I$11,IF($C148=Plan1!$G$12,Plan1!$I$12,""))))))))</f>
        <v>26.410500000000003</v>
      </c>
      <c r="BK148">
        <f t="shared" si="3"/>
        <v>58.328500000000005</v>
      </c>
      <c r="BL148">
        <v>1378.82</v>
      </c>
      <c r="BM148">
        <v>41.061144385723203</v>
      </c>
      <c r="BN148">
        <v>64.97</v>
      </c>
      <c r="BO148">
        <v>88.12</v>
      </c>
      <c r="BP148">
        <v>14.58</v>
      </c>
      <c r="BQ148" t="s">
        <v>68</v>
      </c>
      <c r="BR148">
        <v>750.9635744819069</v>
      </c>
      <c r="BS148">
        <v>81</v>
      </c>
      <c r="BT148">
        <v>54.728125000000041</v>
      </c>
      <c r="BU148">
        <v>0</v>
      </c>
      <c r="BV148">
        <v>1796.4562590904941</v>
      </c>
      <c r="BW148">
        <v>1271.976508541286</v>
      </c>
      <c r="BX148">
        <v>524.47975054920721</v>
      </c>
      <c r="BY148">
        <v>-1181.82780828868</v>
      </c>
      <c r="BZ148">
        <v>0</v>
      </c>
      <c r="CA148">
        <v>0.60699868009317015</v>
      </c>
      <c r="CB148">
        <v>750.9635744819069</v>
      </c>
      <c r="CC148">
        <v>0</v>
      </c>
      <c r="CD148" t="s">
        <v>68</v>
      </c>
      <c r="CE148">
        <v>665.34386705111967</v>
      </c>
      <c r="CF148">
        <v>81</v>
      </c>
      <c r="CG148">
        <v>54.728125000000041</v>
      </c>
      <c r="CH148">
        <v>0</v>
      </c>
      <c r="CI148">
        <v>1866.0929368521761</v>
      </c>
      <c r="CJ148">
        <v>1290.175746278047</v>
      </c>
      <c r="CK148">
        <v>575.91719057412888</v>
      </c>
      <c r="CL148">
        <v>-1339.3613122740931</v>
      </c>
      <c r="CM148">
        <v>0</v>
      </c>
      <c r="CN148">
        <v>2.8841174730367811</v>
      </c>
      <c r="CO148">
        <v>665.34386705111967</v>
      </c>
      <c r="CP148">
        <v>0</v>
      </c>
    </row>
    <row r="149" spans="1:94" x14ac:dyDescent="0.3">
      <c r="A149" t="s">
        <v>149</v>
      </c>
      <c r="B149" t="s">
        <v>132</v>
      </c>
      <c r="C149" t="s">
        <v>184</v>
      </c>
      <c r="D149" t="s">
        <v>142</v>
      </c>
      <c r="E149" t="s">
        <v>140</v>
      </c>
      <c r="F149" t="s">
        <v>138</v>
      </c>
      <c r="G149" t="s">
        <v>138</v>
      </c>
      <c r="H149" t="s">
        <v>216</v>
      </c>
      <c r="I149" t="s">
        <v>462</v>
      </c>
      <c r="J149">
        <v>8760</v>
      </c>
      <c r="K149">
        <v>24.01</v>
      </c>
      <c r="L149">
        <v>24.01</v>
      </c>
      <c r="M149">
        <v>22.13</v>
      </c>
      <c r="N149">
        <v>22.13</v>
      </c>
      <c r="O149">
        <v>27.01</v>
      </c>
      <c r="P149">
        <v>27.01</v>
      </c>
      <c r="Q149">
        <v>21.44</v>
      </c>
      <c r="R149">
        <v>21.44</v>
      </c>
      <c r="S149">
        <v>25.5</v>
      </c>
      <c r="T149">
        <v>25.5</v>
      </c>
      <c r="U149">
        <v>21.78</v>
      </c>
      <c r="V149">
        <v>21.78</v>
      </c>
      <c r="W149">
        <v>0</v>
      </c>
      <c r="X149">
        <v>0</v>
      </c>
      <c r="Y149">
        <v>8760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8760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8760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8760</v>
      </c>
      <c r="AT149">
        <v>1</v>
      </c>
      <c r="AU149">
        <v>0</v>
      </c>
      <c r="AV149">
        <v>0</v>
      </c>
      <c r="AW149">
        <v>2300</v>
      </c>
      <c r="AX149">
        <v>0.26255707762557079</v>
      </c>
      <c r="AY149">
        <v>6460</v>
      </c>
      <c r="AZ149">
        <v>0.73744292237442921</v>
      </c>
      <c r="BA149">
        <v>0</v>
      </c>
      <c r="BB149">
        <v>0</v>
      </c>
      <c r="BC149">
        <v>2300</v>
      </c>
      <c r="BD149">
        <v>0.26255707762557079</v>
      </c>
      <c r="BE149">
        <v>6460</v>
      </c>
      <c r="BF149">
        <v>0.73744292237442921</v>
      </c>
      <c r="BG149">
        <v>2244.33</v>
      </c>
      <c r="BH149">
        <v>530.26</v>
      </c>
      <c r="BI149">
        <f>BG149/IF($C149=Plan1!$G$5,Plan1!$I$5,IF($C149=Plan1!$G$6,Plan1!$I$6,IF($C149=Plan1!$G$7,Plan1!$I$7,IF($C149=Plan1!$G$8,Plan1!$I$8,IF($C149=Plan1!$G$9,Plan1!$I$9,IF($C149=Plan1!$G$10,Plan1!$I$10,IF($C149=Plan1!$G$11,Plan1!$I$11,IF($C149=Plan1!$G$12,Plan1!$I$12,""))))))))</f>
        <v>112.2165</v>
      </c>
      <c r="BJ149">
        <f>BH149/IF($C149=Plan1!$G$5,Plan1!$I$5,IF($C149=Plan1!$G$6,Plan1!$I$6,IF($C149=Plan1!$G$7,Plan1!$I$7,IF($C149=Plan1!$G$8,Plan1!$I$8,IF($C149=Plan1!$G$9,Plan1!$I$9,IF($C149=Plan1!$G$10,Plan1!$I$10,IF($C149=Plan1!$G$11,Plan1!$I$11,IF($C149=Plan1!$G$12,Plan1!$I$12,""))))))))</f>
        <v>26.512999999999998</v>
      </c>
      <c r="BK149">
        <f t="shared" si="3"/>
        <v>85.703499999999991</v>
      </c>
      <c r="BL149">
        <v>2446.35</v>
      </c>
      <c r="BM149">
        <v>30.996935486662839</v>
      </c>
      <c r="BN149">
        <v>71.06</v>
      </c>
      <c r="BO149">
        <v>83.15</v>
      </c>
      <c r="BP149">
        <v>14.84</v>
      </c>
      <c r="BQ149" t="s">
        <v>68</v>
      </c>
      <c r="BR149">
        <v>759.51541284277869</v>
      </c>
      <c r="BS149">
        <v>81</v>
      </c>
      <c r="BT149">
        <v>54.728125000000041</v>
      </c>
      <c r="BU149">
        <v>0</v>
      </c>
      <c r="BV149">
        <v>2263.4322486308488</v>
      </c>
      <c r="BW149">
        <v>2220.6621846802209</v>
      </c>
      <c r="BX149">
        <v>42.7700639506279</v>
      </c>
      <c r="BY149">
        <v>-1641.0693241138099</v>
      </c>
      <c r="BZ149">
        <v>0</v>
      </c>
      <c r="CA149">
        <v>1.424363325739932</v>
      </c>
      <c r="CB149">
        <v>759.51541284277869</v>
      </c>
      <c r="CC149">
        <v>0</v>
      </c>
      <c r="CD149" t="s">
        <v>68</v>
      </c>
      <c r="CE149">
        <v>666.33746589915177</v>
      </c>
      <c r="CF149">
        <v>81</v>
      </c>
      <c r="CG149">
        <v>54.728125000000041</v>
      </c>
      <c r="CH149">
        <v>0</v>
      </c>
      <c r="CI149">
        <v>2344.8298538650702</v>
      </c>
      <c r="CJ149">
        <v>2252.9728343427628</v>
      </c>
      <c r="CK149">
        <v>91.857019522307382</v>
      </c>
      <c r="CL149">
        <v>-1818.180976110202</v>
      </c>
      <c r="CM149">
        <v>0</v>
      </c>
      <c r="CN149">
        <v>3.9604631442834939</v>
      </c>
      <c r="CO149">
        <v>666.33746589915177</v>
      </c>
      <c r="CP149">
        <v>0</v>
      </c>
    </row>
    <row r="150" spans="1:94" x14ac:dyDescent="0.3">
      <c r="A150" t="s">
        <v>47</v>
      </c>
      <c r="B150" t="s">
        <v>132</v>
      </c>
      <c r="C150" t="s">
        <v>184</v>
      </c>
      <c r="D150" t="s">
        <v>171</v>
      </c>
      <c r="E150" t="s">
        <v>136</v>
      </c>
      <c r="F150" t="s">
        <v>138</v>
      </c>
      <c r="G150" t="s">
        <v>138</v>
      </c>
      <c r="H150" t="s">
        <v>216</v>
      </c>
      <c r="I150" t="s">
        <v>373</v>
      </c>
      <c r="J150">
        <v>3650</v>
      </c>
      <c r="K150">
        <v>27.12</v>
      </c>
      <c r="L150">
        <v>28.48</v>
      </c>
      <c r="M150">
        <v>19.95</v>
      </c>
      <c r="N150">
        <v>20.71</v>
      </c>
      <c r="O150">
        <v>26.18</v>
      </c>
      <c r="P150">
        <v>27.77</v>
      </c>
      <c r="Q150">
        <v>20.49</v>
      </c>
      <c r="R150">
        <v>20.89</v>
      </c>
      <c r="S150">
        <v>26.65</v>
      </c>
      <c r="T150">
        <v>28.12</v>
      </c>
      <c r="U150">
        <v>20.22</v>
      </c>
      <c r="V150">
        <v>20.8</v>
      </c>
      <c r="W150">
        <v>0</v>
      </c>
      <c r="X150">
        <v>0</v>
      </c>
      <c r="Y150">
        <v>3617</v>
      </c>
      <c r="Z150">
        <v>0.99095890410958909</v>
      </c>
      <c r="AA150">
        <v>33</v>
      </c>
      <c r="AB150">
        <v>9.0410958904109592E-3</v>
      </c>
      <c r="AC150">
        <v>0</v>
      </c>
      <c r="AD150">
        <v>0</v>
      </c>
      <c r="AE150">
        <v>8714</v>
      </c>
      <c r="AF150">
        <v>0.99474885844748862</v>
      </c>
      <c r="AG150">
        <v>46</v>
      </c>
      <c r="AH150">
        <v>5.2511415525114159E-3</v>
      </c>
      <c r="AI150">
        <v>2</v>
      </c>
      <c r="AJ150">
        <v>5.4794520547945202E-4</v>
      </c>
      <c r="AK150">
        <v>329</v>
      </c>
      <c r="AL150">
        <v>9.0136986301369862E-2</v>
      </c>
      <c r="AM150">
        <v>3319</v>
      </c>
      <c r="AN150">
        <v>0.90931506849315069</v>
      </c>
      <c r="AO150">
        <v>33</v>
      </c>
      <c r="AP150">
        <v>3.767123287671233E-3</v>
      </c>
      <c r="AQ150">
        <v>770</v>
      </c>
      <c r="AR150">
        <v>8.7899543378995429E-2</v>
      </c>
      <c r="AS150">
        <v>7957</v>
      </c>
      <c r="AT150">
        <v>0.90833333333333333</v>
      </c>
      <c r="AU150">
        <v>0</v>
      </c>
      <c r="AV150">
        <v>0</v>
      </c>
      <c r="AW150">
        <v>2292</v>
      </c>
      <c r="AX150">
        <v>0.6279452054794521</v>
      </c>
      <c r="AY150">
        <v>6468</v>
      </c>
      <c r="AZ150">
        <v>0.73835616438356166</v>
      </c>
      <c r="BA150">
        <v>0</v>
      </c>
      <c r="BB150">
        <v>0</v>
      </c>
      <c r="BC150">
        <v>4193</v>
      </c>
      <c r="BD150">
        <v>0.47865296803652968</v>
      </c>
      <c r="BE150">
        <v>4567</v>
      </c>
      <c r="BF150">
        <v>0.52134703196347032</v>
      </c>
      <c r="BG150">
        <v>1744.41</v>
      </c>
      <c r="BH150">
        <v>414.71</v>
      </c>
      <c r="BI150">
        <f>BG150/IF($C150=Plan1!$G$5,Plan1!$I$5,IF($C150=Plan1!$G$6,Plan1!$I$6,IF($C150=Plan1!$G$7,Plan1!$I$7,IF($C150=Plan1!$G$8,Plan1!$I$8,IF($C150=Plan1!$G$9,Plan1!$I$9,IF($C150=Plan1!$G$10,Plan1!$I$10,IF($C150=Plan1!$G$11,Plan1!$I$11,IF($C150=Plan1!$G$12,Plan1!$I$12,""))))))))</f>
        <v>87.220500000000001</v>
      </c>
      <c r="BJ150">
        <f>BH150/IF($C150=Plan1!$G$5,Plan1!$I$5,IF($C150=Plan1!$G$6,Plan1!$I$6,IF($C150=Plan1!$G$7,Plan1!$I$7,IF($C150=Plan1!$G$8,Plan1!$I$8,IF($C150=Plan1!$G$9,Plan1!$I$9,IF($C150=Plan1!$G$10,Plan1!$I$10,IF($C150=Plan1!$G$11,Plan1!$I$11,IF($C150=Plan1!$G$12,Plan1!$I$12,""))))))))</f>
        <v>20.735499999999998</v>
      </c>
      <c r="BK150">
        <f t="shared" si="3"/>
        <v>66.484999999999999</v>
      </c>
      <c r="BL150">
        <v>1378.82</v>
      </c>
      <c r="BM150">
        <v>41.111573736007351</v>
      </c>
      <c r="BN150">
        <v>0</v>
      </c>
      <c r="BO150">
        <v>0</v>
      </c>
      <c r="BP150">
        <v>0</v>
      </c>
    </row>
    <row r="151" spans="1:94" x14ac:dyDescent="0.3">
      <c r="A151" t="s">
        <v>51</v>
      </c>
      <c r="B151" t="s">
        <v>132</v>
      </c>
      <c r="C151" t="s">
        <v>184</v>
      </c>
      <c r="D151" t="s">
        <v>171</v>
      </c>
      <c r="E151" t="s">
        <v>140</v>
      </c>
      <c r="F151" t="s">
        <v>138</v>
      </c>
      <c r="G151" t="s">
        <v>138</v>
      </c>
      <c r="H151" t="s">
        <v>216</v>
      </c>
      <c r="I151" t="s">
        <v>372</v>
      </c>
      <c r="J151">
        <v>3650</v>
      </c>
      <c r="K151">
        <v>27.18</v>
      </c>
      <c r="L151">
        <v>28.13</v>
      </c>
      <c r="M151">
        <v>19.97</v>
      </c>
      <c r="N151">
        <v>20.74</v>
      </c>
      <c r="O151">
        <v>26.28</v>
      </c>
      <c r="P151">
        <v>27.68</v>
      </c>
      <c r="Q151">
        <v>20.56</v>
      </c>
      <c r="R151">
        <v>20.97</v>
      </c>
      <c r="S151">
        <v>26.73</v>
      </c>
      <c r="T151">
        <v>27.91</v>
      </c>
      <c r="U151">
        <v>20.260000000000002</v>
      </c>
      <c r="V151">
        <v>20.86</v>
      </c>
      <c r="W151">
        <v>0</v>
      </c>
      <c r="X151">
        <v>0</v>
      </c>
      <c r="Y151">
        <v>3614</v>
      </c>
      <c r="Z151">
        <v>0.99013698630136981</v>
      </c>
      <c r="AA151">
        <v>36</v>
      </c>
      <c r="AB151">
        <v>9.8630136986301367E-3</v>
      </c>
      <c r="AC151">
        <v>0</v>
      </c>
      <c r="AD151">
        <v>0</v>
      </c>
      <c r="AE151">
        <v>8710</v>
      </c>
      <c r="AF151">
        <v>0.99429223744292239</v>
      </c>
      <c r="AG151">
        <v>50</v>
      </c>
      <c r="AH151">
        <v>5.7077625570776253E-3</v>
      </c>
      <c r="AI151">
        <v>2</v>
      </c>
      <c r="AJ151">
        <v>5.4794520547945202E-4</v>
      </c>
      <c r="AK151">
        <v>314</v>
      </c>
      <c r="AL151">
        <v>8.6027397260273974E-2</v>
      </c>
      <c r="AM151">
        <v>3334</v>
      </c>
      <c r="AN151">
        <v>0.91342465753424662</v>
      </c>
      <c r="AO151">
        <v>34</v>
      </c>
      <c r="AP151">
        <v>3.8812785388127849E-3</v>
      </c>
      <c r="AQ151">
        <v>741</v>
      </c>
      <c r="AR151">
        <v>8.458904109589041E-2</v>
      </c>
      <c r="AS151">
        <v>7985</v>
      </c>
      <c r="AT151">
        <v>0.9115296803652968</v>
      </c>
      <c r="AU151">
        <v>0</v>
      </c>
      <c r="AV151">
        <v>0</v>
      </c>
      <c r="AW151">
        <v>2257</v>
      </c>
      <c r="AX151">
        <v>0.61835616438356167</v>
      </c>
      <c r="AY151">
        <v>6503</v>
      </c>
      <c r="AZ151">
        <v>0.74235159817351604</v>
      </c>
      <c r="BA151">
        <v>0</v>
      </c>
      <c r="BB151">
        <v>0</v>
      </c>
      <c r="BC151">
        <v>4107</v>
      </c>
      <c r="BD151">
        <v>0.46883561643835608</v>
      </c>
      <c r="BE151">
        <v>4653</v>
      </c>
      <c r="BF151">
        <v>0.53116438356164386</v>
      </c>
      <c r="BG151">
        <v>2299.5500000000002</v>
      </c>
      <c r="BH151">
        <v>418.86</v>
      </c>
      <c r="BI151">
        <f>BG151/IF($C151=Plan1!$G$5,Plan1!$I$5,IF($C151=Plan1!$G$6,Plan1!$I$6,IF($C151=Plan1!$G$7,Plan1!$I$7,IF($C151=Plan1!$G$8,Plan1!$I$8,IF($C151=Plan1!$G$9,Plan1!$I$9,IF($C151=Plan1!$G$10,Plan1!$I$10,IF($C151=Plan1!$G$11,Plan1!$I$11,IF($C151=Plan1!$G$12,Plan1!$I$12,""))))))))</f>
        <v>114.97750000000001</v>
      </c>
      <c r="BJ151">
        <f>BH151/IF($C151=Plan1!$G$5,Plan1!$I$5,IF($C151=Plan1!$G$6,Plan1!$I$6,IF($C151=Plan1!$G$7,Plan1!$I$7,IF($C151=Plan1!$G$8,Plan1!$I$8,IF($C151=Plan1!$G$9,Plan1!$I$9,IF($C151=Plan1!$G$10,Plan1!$I$10,IF($C151=Plan1!$G$11,Plan1!$I$11,IF($C151=Plan1!$G$12,Plan1!$I$12,""))))))))</f>
        <v>20.943000000000001</v>
      </c>
      <c r="BK151">
        <f t="shared" si="3"/>
        <v>94.034500000000008</v>
      </c>
      <c r="BL151">
        <v>2446.35</v>
      </c>
      <c r="BM151">
        <v>31.468465076145311</v>
      </c>
      <c r="BN151">
        <v>0</v>
      </c>
      <c r="BO151">
        <v>0</v>
      </c>
      <c r="BP151">
        <v>0</v>
      </c>
    </row>
    <row r="152" spans="1:94" x14ac:dyDescent="0.3">
      <c r="A152" t="s">
        <v>30</v>
      </c>
      <c r="B152" t="s">
        <v>132</v>
      </c>
      <c r="C152" t="s">
        <v>184</v>
      </c>
      <c r="D152" t="s">
        <v>133</v>
      </c>
      <c r="E152" t="s">
        <v>136</v>
      </c>
      <c r="F152" t="s">
        <v>139</v>
      </c>
      <c r="G152" t="s">
        <v>139</v>
      </c>
      <c r="H152" t="s">
        <v>216</v>
      </c>
      <c r="I152" t="s">
        <v>384</v>
      </c>
      <c r="J152">
        <v>3650</v>
      </c>
      <c r="K152">
        <v>24.1</v>
      </c>
      <c r="L152">
        <v>27.39</v>
      </c>
      <c r="M152">
        <v>21.91</v>
      </c>
      <c r="N152">
        <v>21.6</v>
      </c>
      <c r="O152">
        <v>25.6</v>
      </c>
      <c r="P152">
        <v>27.02</v>
      </c>
      <c r="Q152">
        <v>20.87</v>
      </c>
      <c r="R152">
        <v>21.11</v>
      </c>
      <c r="S152">
        <v>24.85</v>
      </c>
      <c r="T152">
        <v>27.2</v>
      </c>
      <c r="U152">
        <v>21.39</v>
      </c>
      <c r="V152">
        <v>21.35</v>
      </c>
      <c r="W152">
        <v>0</v>
      </c>
      <c r="X152">
        <v>0</v>
      </c>
      <c r="Y152">
        <v>3647</v>
      </c>
      <c r="Z152">
        <v>0.99917808219178084</v>
      </c>
      <c r="AA152">
        <v>3</v>
      </c>
      <c r="AB152">
        <v>8.2191780821917813E-4</v>
      </c>
      <c r="AC152">
        <v>0</v>
      </c>
      <c r="AD152">
        <v>0</v>
      </c>
      <c r="AE152">
        <v>8753</v>
      </c>
      <c r="AF152">
        <v>0.9992009132420091</v>
      </c>
      <c r="AG152">
        <v>7</v>
      </c>
      <c r="AH152">
        <v>7.9908675799086762E-4</v>
      </c>
      <c r="AI152">
        <v>0</v>
      </c>
      <c r="AJ152">
        <v>0</v>
      </c>
      <c r="AK152">
        <v>1</v>
      </c>
      <c r="AL152">
        <v>2.7397260273972601E-4</v>
      </c>
      <c r="AM152">
        <v>3649</v>
      </c>
      <c r="AN152">
        <v>0.99972602739726024</v>
      </c>
      <c r="AO152">
        <v>11</v>
      </c>
      <c r="AP152">
        <v>1.255707762557078E-3</v>
      </c>
      <c r="AQ152">
        <v>323</v>
      </c>
      <c r="AR152">
        <v>3.6872146118721458E-2</v>
      </c>
      <c r="AS152">
        <v>8426</v>
      </c>
      <c r="AT152">
        <v>0.96187214611872152</v>
      </c>
      <c r="AU152">
        <v>0</v>
      </c>
      <c r="AV152">
        <v>0</v>
      </c>
      <c r="AW152">
        <v>1226</v>
      </c>
      <c r="AX152">
        <v>0.3358904109589041</v>
      </c>
      <c r="AY152">
        <v>7534</v>
      </c>
      <c r="AZ152">
        <v>0.86004566210045663</v>
      </c>
      <c r="BA152">
        <v>0</v>
      </c>
      <c r="BB152">
        <v>0</v>
      </c>
      <c r="BC152">
        <v>2929</v>
      </c>
      <c r="BD152">
        <v>0.33436073059360732</v>
      </c>
      <c r="BE152">
        <v>5831</v>
      </c>
      <c r="BF152">
        <v>0.66563926940639273</v>
      </c>
      <c r="BG152">
        <v>1494.25</v>
      </c>
      <c r="BH152">
        <v>484.39</v>
      </c>
      <c r="BI152">
        <f>BG152/IF($C152=Plan1!$G$5,Plan1!$I$5,IF($C152=Plan1!$G$6,Plan1!$I$6,IF($C152=Plan1!$G$7,Plan1!$I$7,IF($C152=Plan1!$G$8,Plan1!$I$8,IF($C152=Plan1!$G$9,Plan1!$I$9,IF($C152=Plan1!$G$10,Plan1!$I$10,IF($C152=Plan1!$G$11,Plan1!$I$11,IF($C152=Plan1!$G$12,Plan1!$I$12,""))))))))</f>
        <v>74.712500000000006</v>
      </c>
      <c r="BJ152">
        <f>BH152/IF($C152=Plan1!$G$5,Plan1!$I$5,IF($C152=Plan1!$G$6,Plan1!$I$6,IF($C152=Plan1!$G$7,Plan1!$I$7,IF($C152=Plan1!$G$8,Plan1!$I$8,IF($C152=Plan1!$G$9,Plan1!$I$9,IF($C152=Plan1!$G$10,Plan1!$I$10,IF($C152=Plan1!$G$11,Plan1!$I$11,IF($C152=Plan1!$G$12,Plan1!$I$12,""))))))))</f>
        <v>24.2195</v>
      </c>
      <c r="BK152">
        <f t="shared" si="3"/>
        <v>50.493000000000009</v>
      </c>
      <c r="BL152">
        <v>1184.95</v>
      </c>
      <c r="BM152">
        <v>38.916895725031353</v>
      </c>
      <c r="BN152">
        <v>14.76</v>
      </c>
      <c r="BO152">
        <v>47.62</v>
      </c>
      <c r="BP152">
        <v>5.77</v>
      </c>
      <c r="BQ152" t="s">
        <v>62</v>
      </c>
      <c r="BR152">
        <v>526.11690849953948</v>
      </c>
      <c r="BS152">
        <v>162</v>
      </c>
      <c r="BT152">
        <v>109.4562500000001</v>
      </c>
      <c r="BU152">
        <v>0</v>
      </c>
      <c r="BV152">
        <v>-72.746705939269376</v>
      </c>
      <c r="BW152">
        <v>0</v>
      </c>
      <c r="BX152">
        <v>-72.746705939269376</v>
      </c>
      <c r="BY152">
        <v>227.09603734540221</v>
      </c>
      <c r="BZ152">
        <v>0</v>
      </c>
      <c r="CA152">
        <v>100.3113270934065</v>
      </c>
      <c r="CB152">
        <v>526.11690849953948</v>
      </c>
      <c r="CC152">
        <v>0</v>
      </c>
      <c r="CD152" t="s">
        <v>63</v>
      </c>
      <c r="CE152">
        <v>712.47796264130454</v>
      </c>
      <c r="CF152">
        <v>162</v>
      </c>
      <c r="CG152">
        <v>109.4562500000001</v>
      </c>
      <c r="CH152">
        <v>0</v>
      </c>
      <c r="CI152">
        <v>19.79294241094064</v>
      </c>
      <c r="CJ152">
        <v>0</v>
      </c>
      <c r="CK152">
        <v>19.79294241094064</v>
      </c>
      <c r="CL152">
        <v>-10.598585057766019</v>
      </c>
      <c r="CM152">
        <v>0</v>
      </c>
      <c r="CN152">
        <v>431.82735528812992</v>
      </c>
      <c r="CO152">
        <v>712.47796264130454</v>
      </c>
      <c r="CP152">
        <v>0</v>
      </c>
    </row>
    <row r="153" spans="1:94" x14ac:dyDescent="0.3">
      <c r="A153" t="s">
        <v>34</v>
      </c>
      <c r="B153" t="s">
        <v>132</v>
      </c>
      <c r="C153" t="s">
        <v>184</v>
      </c>
      <c r="D153" t="s">
        <v>133</v>
      </c>
      <c r="E153" t="s">
        <v>140</v>
      </c>
      <c r="F153" t="s">
        <v>139</v>
      </c>
      <c r="G153" t="s">
        <v>139</v>
      </c>
      <c r="H153" t="s">
        <v>216</v>
      </c>
      <c r="I153" t="s">
        <v>383</v>
      </c>
      <c r="J153">
        <v>3650</v>
      </c>
      <c r="K153">
        <v>24.13</v>
      </c>
      <c r="L153">
        <v>27.03</v>
      </c>
      <c r="M153">
        <v>21.96</v>
      </c>
      <c r="N153">
        <v>21.64</v>
      </c>
      <c r="O153">
        <v>25.74</v>
      </c>
      <c r="P153">
        <v>26.95</v>
      </c>
      <c r="Q153">
        <v>20.94</v>
      </c>
      <c r="R153">
        <v>21.2</v>
      </c>
      <c r="S153">
        <v>24.93</v>
      </c>
      <c r="T153">
        <v>26.99</v>
      </c>
      <c r="U153">
        <v>21.45</v>
      </c>
      <c r="V153">
        <v>21.42</v>
      </c>
      <c r="W153">
        <v>0</v>
      </c>
      <c r="X153">
        <v>0</v>
      </c>
      <c r="Y153">
        <v>3647</v>
      </c>
      <c r="Z153">
        <v>0.99917808219178084</v>
      </c>
      <c r="AA153">
        <v>3</v>
      </c>
      <c r="AB153">
        <v>8.2191780821917813E-4</v>
      </c>
      <c r="AC153">
        <v>0</v>
      </c>
      <c r="AD153">
        <v>0</v>
      </c>
      <c r="AE153">
        <v>8757</v>
      </c>
      <c r="AF153">
        <v>0.99965753424657533</v>
      </c>
      <c r="AG153">
        <v>3</v>
      </c>
      <c r="AH153">
        <v>3.4246575342465748E-4</v>
      </c>
      <c r="AI153">
        <v>0</v>
      </c>
      <c r="AJ153">
        <v>0</v>
      </c>
      <c r="AK153">
        <v>0</v>
      </c>
      <c r="AL153">
        <v>0</v>
      </c>
      <c r="AM153">
        <v>3650</v>
      </c>
      <c r="AN153">
        <v>1</v>
      </c>
      <c r="AO153">
        <v>13</v>
      </c>
      <c r="AP153">
        <v>1.4840182648401829E-3</v>
      </c>
      <c r="AQ153">
        <v>299</v>
      </c>
      <c r="AR153">
        <v>3.4132420091324202E-2</v>
      </c>
      <c r="AS153">
        <v>8448</v>
      </c>
      <c r="AT153">
        <v>0.96438356164383565</v>
      </c>
      <c r="AU153">
        <v>0</v>
      </c>
      <c r="AV153">
        <v>0</v>
      </c>
      <c r="AW153">
        <v>1165</v>
      </c>
      <c r="AX153">
        <v>0.31917808219178079</v>
      </c>
      <c r="AY153">
        <v>7595</v>
      </c>
      <c r="AZ153">
        <v>0.86700913242009137</v>
      </c>
      <c r="BA153">
        <v>0</v>
      </c>
      <c r="BB153">
        <v>0</v>
      </c>
      <c r="BC153">
        <v>2843</v>
      </c>
      <c r="BD153">
        <v>0.32454337899543378</v>
      </c>
      <c r="BE153">
        <v>5917</v>
      </c>
      <c r="BF153">
        <v>0.67545662100456616</v>
      </c>
      <c r="BG153">
        <v>1958.11</v>
      </c>
      <c r="BH153">
        <v>486.91</v>
      </c>
      <c r="BI153">
        <f>BG153/IF($C153=Plan1!$G$5,Plan1!$I$5,IF($C153=Plan1!$G$6,Plan1!$I$6,IF($C153=Plan1!$G$7,Plan1!$I$7,IF($C153=Plan1!$G$8,Plan1!$I$8,IF($C153=Plan1!$G$9,Plan1!$I$9,IF($C153=Plan1!$G$10,Plan1!$I$10,IF($C153=Plan1!$G$11,Plan1!$I$11,IF($C153=Plan1!$G$12,Plan1!$I$12,""))))))))</f>
        <v>97.905499999999989</v>
      </c>
      <c r="BJ153">
        <f>BH153/IF($C153=Plan1!$G$5,Plan1!$I$5,IF($C153=Plan1!$G$6,Plan1!$I$6,IF($C153=Plan1!$G$7,Plan1!$I$7,IF($C153=Plan1!$G$8,Plan1!$I$8,IF($C153=Plan1!$G$9,Plan1!$I$9,IF($C153=Plan1!$G$10,Plan1!$I$10,IF($C153=Plan1!$G$11,Plan1!$I$11,IF($C153=Plan1!$G$12,Plan1!$I$12,""))))))))</f>
        <v>24.345500000000001</v>
      </c>
      <c r="BK153">
        <f t="shared" si="3"/>
        <v>73.559999999999988</v>
      </c>
      <c r="BL153">
        <v>2102.54</v>
      </c>
      <c r="BM153">
        <v>30.81843972383777</v>
      </c>
      <c r="BN153">
        <v>17.52</v>
      </c>
      <c r="BO153">
        <v>44.79</v>
      </c>
      <c r="BP153">
        <v>5.82</v>
      </c>
      <c r="BQ153" t="s">
        <v>62</v>
      </c>
      <c r="BR153">
        <v>559.36369205521032</v>
      </c>
      <c r="BS153">
        <v>162</v>
      </c>
      <c r="BT153">
        <v>109.4562500000001</v>
      </c>
      <c r="BU153">
        <v>0</v>
      </c>
      <c r="BV153">
        <v>-77.894202833261573</v>
      </c>
      <c r="BW153">
        <v>0</v>
      </c>
      <c r="BX153">
        <v>-77.894202833261573</v>
      </c>
      <c r="BY153">
        <v>257.77728603175751</v>
      </c>
      <c r="BZ153">
        <v>0</v>
      </c>
      <c r="CA153">
        <v>108.0243588567143</v>
      </c>
      <c r="CB153">
        <v>559.36369205521032</v>
      </c>
      <c r="CC153">
        <v>0</v>
      </c>
      <c r="CD153" t="s">
        <v>63</v>
      </c>
      <c r="CE153">
        <v>778.75605044424401</v>
      </c>
      <c r="CF153">
        <v>162</v>
      </c>
      <c r="CG153">
        <v>109.4562500000001</v>
      </c>
      <c r="CH153">
        <v>0</v>
      </c>
      <c r="CI153">
        <v>14.531156223026899</v>
      </c>
      <c r="CJ153">
        <v>0</v>
      </c>
      <c r="CK153">
        <v>14.531156223026899</v>
      </c>
      <c r="CL153">
        <v>17.023945508593648</v>
      </c>
      <c r="CM153">
        <v>0</v>
      </c>
      <c r="CN153">
        <v>475.7446987126234</v>
      </c>
      <c r="CO153">
        <v>778.75605044424401</v>
      </c>
      <c r="CP153">
        <v>0</v>
      </c>
    </row>
    <row r="154" spans="1:94" x14ac:dyDescent="0.3">
      <c r="A154" t="s">
        <v>146</v>
      </c>
      <c r="B154" t="s">
        <v>132</v>
      </c>
      <c r="C154" t="s">
        <v>184</v>
      </c>
      <c r="D154" t="s">
        <v>142</v>
      </c>
      <c r="E154" t="s">
        <v>136</v>
      </c>
      <c r="F154" t="s">
        <v>139</v>
      </c>
      <c r="G154" t="s">
        <v>139</v>
      </c>
      <c r="H154" t="s">
        <v>216</v>
      </c>
      <c r="I154" t="s">
        <v>463</v>
      </c>
      <c r="J154">
        <v>8760</v>
      </c>
      <c r="K154">
        <v>24.01</v>
      </c>
      <c r="L154">
        <v>24.01</v>
      </c>
      <c r="M154">
        <v>22.05</v>
      </c>
      <c r="N154">
        <v>22.05</v>
      </c>
      <c r="O154">
        <v>26.59</v>
      </c>
      <c r="P154">
        <v>26.59</v>
      </c>
      <c r="Q154">
        <v>21.29</v>
      </c>
      <c r="R154">
        <v>21.29</v>
      </c>
      <c r="S154">
        <v>25.3</v>
      </c>
      <c r="T154">
        <v>25.3</v>
      </c>
      <c r="U154">
        <v>21.67</v>
      </c>
      <c r="V154">
        <v>21.67</v>
      </c>
      <c r="W154">
        <v>0</v>
      </c>
      <c r="X154">
        <v>0</v>
      </c>
      <c r="Y154">
        <v>8760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8760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8760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8760</v>
      </c>
      <c r="AT154">
        <v>1</v>
      </c>
      <c r="AU154">
        <v>0</v>
      </c>
      <c r="AV154">
        <v>0</v>
      </c>
      <c r="AW154">
        <v>2466</v>
      </c>
      <c r="AX154">
        <v>0.28150684931506847</v>
      </c>
      <c r="AY154">
        <v>6294</v>
      </c>
      <c r="AZ154">
        <v>0.71849315068493147</v>
      </c>
      <c r="BA154">
        <v>0</v>
      </c>
      <c r="BB154">
        <v>0</v>
      </c>
      <c r="BC154">
        <v>2466</v>
      </c>
      <c r="BD154">
        <v>0.28150684931506847</v>
      </c>
      <c r="BE154">
        <v>6294</v>
      </c>
      <c r="BF154">
        <v>0.71849315068493147</v>
      </c>
      <c r="BG154">
        <v>1467.38</v>
      </c>
      <c r="BH154">
        <v>517.5</v>
      </c>
      <c r="BI154">
        <f>BG154/IF($C154=Plan1!$G$5,Plan1!$I$5,IF($C154=Plan1!$G$6,Plan1!$I$6,IF($C154=Plan1!$G$7,Plan1!$I$7,IF($C154=Plan1!$G$8,Plan1!$I$8,IF($C154=Plan1!$G$9,Plan1!$I$9,IF($C154=Plan1!$G$10,Plan1!$I$10,IF($C154=Plan1!$G$11,Plan1!$I$11,IF($C154=Plan1!$G$12,Plan1!$I$12,""))))))))</f>
        <v>73.369</v>
      </c>
      <c r="BJ154">
        <f>BH154/IF($C154=Plan1!$G$5,Plan1!$I$5,IF($C154=Plan1!$G$6,Plan1!$I$6,IF($C154=Plan1!$G$7,Plan1!$I$7,IF($C154=Plan1!$G$8,Plan1!$I$8,IF($C154=Plan1!$G$9,Plan1!$I$9,IF($C154=Plan1!$G$10,Plan1!$I$10,IF($C154=Plan1!$G$11,Plan1!$I$11,IF($C154=Plan1!$G$12,Plan1!$I$12,""))))))))</f>
        <v>25.875</v>
      </c>
      <c r="BK154">
        <f t="shared" si="3"/>
        <v>47.494</v>
      </c>
      <c r="BL154">
        <v>1184.95</v>
      </c>
      <c r="BM154">
        <v>38.443838831732442</v>
      </c>
      <c r="BN154">
        <v>53.42</v>
      </c>
      <c r="BO154">
        <v>88.16</v>
      </c>
      <c r="BP154">
        <v>13.34</v>
      </c>
      <c r="BQ154" t="s">
        <v>68</v>
      </c>
      <c r="BR154">
        <v>639.18548684934012</v>
      </c>
      <c r="BS154">
        <v>81</v>
      </c>
      <c r="BT154">
        <v>54.728125000000041</v>
      </c>
      <c r="BU154">
        <v>0</v>
      </c>
      <c r="BV154">
        <v>1586.323475394654</v>
      </c>
      <c r="BW154">
        <v>1110.0803288225541</v>
      </c>
      <c r="BX154">
        <v>476.24314657210022</v>
      </c>
      <c r="BY154">
        <v>-1085.454539087895</v>
      </c>
      <c r="BZ154">
        <v>0</v>
      </c>
      <c r="CA154">
        <v>2.5884255425814899</v>
      </c>
      <c r="CB154">
        <v>639.18548684934012</v>
      </c>
      <c r="CC154">
        <v>0</v>
      </c>
      <c r="CD154" t="s">
        <v>68</v>
      </c>
      <c r="CE154">
        <v>570.33064947914204</v>
      </c>
      <c r="CF154">
        <v>81</v>
      </c>
      <c r="CG154">
        <v>54.728125000000041</v>
      </c>
      <c r="CH154">
        <v>0</v>
      </c>
      <c r="CI154">
        <v>1650.069937652434</v>
      </c>
      <c r="CJ154">
        <v>1123.6004587905461</v>
      </c>
      <c r="CK154">
        <v>526.46947886188832</v>
      </c>
      <c r="CL154">
        <v>-1221.5278815119</v>
      </c>
      <c r="CM154">
        <v>0</v>
      </c>
      <c r="CN154">
        <v>6.0604683386075067</v>
      </c>
      <c r="CO154">
        <v>570.33064947914204</v>
      </c>
      <c r="CP154">
        <v>0</v>
      </c>
    </row>
    <row r="155" spans="1:94" x14ac:dyDescent="0.3">
      <c r="A155" t="s">
        <v>150</v>
      </c>
      <c r="B155" t="s">
        <v>132</v>
      </c>
      <c r="C155" t="s">
        <v>184</v>
      </c>
      <c r="D155" t="s">
        <v>142</v>
      </c>
      <c r="E155" t="s">
        <v>140</v>
      </c>
      <c r="F155" t="s">
        <v>139</v>
      </c>
      <c r="G155" t="s">
        <v>139</v>
      </c>
      <c r="H155" t="s">
        <v>216</v>
      </c>
      <c r="I155" t="s">
        <v>464</v>
      </c>
      <c r="J155">
        <v>8760</v>
      </c>
      <c r="K155">
        <v>24.01</v>
      </c>
      <c r="L155">
        <v>24.01</v>
      </c>
      <c r="M155">
        <v>22.09</v>
      </c>
      <c r="N155">
        <v>22.09</v>
      </c>
      <c r="O155">
        <v>26.55</v>
      </c>
      <c r="P155">
        <v>26.55</v>
      </c>
      <c r="Q155">
        <v>21.37</v>
      </c>
      <c r="R155">
        <v>21.37</v>
      </c>
      <c r="S155">
        <v>25.28</v>
      </c>
      <c r="T155">
        <v>25.28</v>
      </c>
      <c r="U155">
        <v>21.73</v>
      </c>
      <c r="V155">
        <v>21.73</v>
      </c>
      <c r="W155">
        <v>0</v>
      </c>
      <c r="X155">
        <v>0</v>
      </c>
      <c r="Y155">
        <v>8760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8760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8760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8760</v>
      </c>
      <c r="AT155">
        <v>1</v>
      </c>
      <c r="AU155">
        <v>0</v>
      </c>
      <c r="AV155">
        <v>0</v>
      </c>
      <c r="AW155">
        <v>2373</v>
      </c>
      <c r="AX155">
        <v>0.27089041095890409</v>
      </c>
      <c r="AY155">
        <v>6387</v>
      </c>
      <c r="AZ155">
        <v>0.72910958904109591</v>
      </c>
      <c r="BA155">
        <v>0</v>
      </c>
      <c r="BB155">
        <v>0</v>
      </c>
      <c r="BC155">
        <v>2373</v>
      </c>
      <c r="BD155">
        <v>0.27089041095890409</v>
      </c>
      <c r="BE155">
        <v>6387</v>
      </c>
      <c r="BF155">
        <v>0.72910958904109591</v>
      </c>
      <c r="BG155">
        <v>1929.34</v>
      </c>
      <c r="BH155">
        <v>517.41999999999996</v>
      </c>
      <c r="BI155">
        <f>BG155/IF($C155=Plan1!$G$5,Plan1!$I$5,IF($C155=Plan1!$G$6,Plan1!$I$6,IF($C155=Plan1!$G$7,Plan1!$I$7,IF($C155=Plan1!$G$8,Plan1!$I$8,IF($C155=Plan1!$G$9,Plan1!$I$9,IF($C155=Plan1!$G$10,Plan1!$I$10,IF($C155=Plan1!$G$11,Plan1!$I$11,IF($C155=Plan1!$G$12,Plan1!$I$12,""))))))))</f>
        <v>96.466999999999999</v>
      </c>
      <c r="BJ155">
        <f>BH155/IF($C155=Plan1!$G$5,Plan1!$I$5,IF($C155=Plan1!$G$6,Plan1!$I$6,IF($C155=Plan1!$G$7,Plan1!$I$7,IF($C155=Plan1!$G$8,Plan1!$I$8,IF($C155=Plan1!$G$9,Plan1!$I$9,IF($C155=Plan1!$G$10,Plan1!$I$10,IF($C155=Plan1!$G$11,Plan1!$I$11,IF($C155=Plan1!$G$12,Plan1!$I$12,""))))))))</f>
        <v>25.870999999999999</v>
      </c>
      <c r="BK155">
        <f t="shared" si="3"/>
        <v>70.596000000000004</v>
      </c>
      <c r="BL155">
        <v>2102.54</v>
      </c>
      <c r="BM155">
        <v>30.353140936670631</v>
      </c>
      <c r="BN155">
        <v>58.34</v>
      </c>
      <c r="BO155">
        <v>83.35</v>
      </c>
      <c r="BP155">
        <v>13.46</v>
      </c>
      <c r="BQ155" t="s">
        <v>68</v>
      </c>
      <c r="BR155">
        <v>623.9572668672896</v>
      </c>
      <c r="BS155">
        <v>81</v>
      </c>
      <c r="BT155">
        <v>54.728125000000041</v>
      </c>
      <c r="BU155">
        <v>0</v>
      </c>
      <c r="BV155">
        <v>1992.528550049539</v>
      </c>
      <c r="BW155">
        <v>1938.2555359656119</v>
      </c>
      <c r="BX155">
        <v>54.273014083927592</v>
      </c>
      <c r="BY155">
        <v>-1507.506972619195</v>
      </c>
      <c r="BZ155">
        <v>0</v>
      </c>
      <c r="CA155">
        <v>3.2075644369452898</v>
      </c>
      <c r="CB155">
        <v>623.9572668672896</v>
      </c>
      <c r="CC155">
        <v>0</v>
      </c>
      <c r="CD155" t="s">
        <v>68</v>
      </c>
      <c r="CE155">
        <v>550.26408227931256</v>
      </c>
      <c r="CF155">
        <v>81</v>
      </c>
      <c r="CG155">
        <v>54.728125000000041</v>
      </c>
      <c r="CH155">
        <v>0</v>
      </c>
      <c r="CI155">
        <v>2065.813182784877</v>
      </c>
      <c r="CJ155">
        <v>1962.3419375290839</v>
      </c>
      <c r="CK155">
        <v>103.47124525579309</v>
      </c>
      <c r="CL155">
        <v>-1657.8307818325311</v>
      </c>
      <c r="CM155">
        <v>0</v>
      </c>
      <c r="CN155">
        <v>6.5535563269661452</v>
      </c>
      <c r="CO155">
        <v>550.26408227931256</v>
      </c>
      <c r="CP155">
        <v>0</v>
      </c>
    </row>
    <row r="156" spans="1:94" x14ac:dyDescent="0.3">
      <c r="A156" t="s">
        <v>48</v>
      </c>
      <c r="B156" t="s">
        <v>132</v>
      </c>
      <c r="C156" t="s">
        <v>184</v>
      </c>
      <c r="D156" t="s">
        <v>171</v>
      </c>
      <c r="E156" t="s">
        <v>136</v>
      </c>
      <c r="F156" t="s">
        <v>139</v>
      </c>
      <c r="G156" t="s">
        <v>139</v>
      </c>
      <c r="H156" t="s">
        <v>216</v>
      </c>
      <c r="I156" t="s">
        <v>375</v>
      </c>
      <c r="J156">
        <v>3650</v>
      </c>
      <c r="K156">
        <v>27.02</v>
      </c>
      <c r="L156">
        <v>28.11</v>
      </c>
      <c r="M156">
        <v>19.940000000000001</v>
      </c>
      <c r="N156">
        <v>20.67</v>
      </c>
      <c r="O156">
        <v>26.04</v>
      </c>
      <c r="P156">
        <v>27.25</v>
      </c>
      <c r="Q156">
        <v>20.47</v>
      </c>
      <c r="R156">
        <v>20.83</v>
      </c>
      <c r="S156">
        <v>26.53</v>
      </c>
      <c r="T156">
        <v>27.68</v>
      </c>
      <c r="U156">
        <v>20.21</v>
      </c>
      <c r="V156">
        <v>20.75</v>
      </c>
      <c r="W156">
        <v>0</v>
      </c>
      <c r="X156">
        <v>0</v>
      </c>
      <c r="Y156">
        <v>3619</v>
      </c>
      <c r="Z156">
        <v>0.99150684931506849</v>
      </c>
      <c r="AA156">
        <v>31</v>
      </c>
      <c r="AB156">
        <v>8.493150684931507E-3</v>
      </c>
      <c r="AC156">
        <v>0</v>
      </c>
      <c r="AD156">
        <v>0</v>
      </c>
      <c r="AE156">
        <v>8721</v>
      </c>
      <c r="AF156">
        <v>0.9955479452054794</v>
      </c>
      <c r="AG156">
        <v>39</v>
      </c>
      <c r="AH156">
        <v>4.4520547945205479E-3</v>
      </c>
      <c r="AI156">
        <v>2</v>
      </c>
      <c r="AJ156">
        <v>5.4794520547945202E-4</v>
      </c>
      <c r="AK156">
        <v>331</v>
      </c>
      <c r="AL156">
        <v>9.0684931506849309E-2</v>
      </c>
      <c r="AM156">
        <v>3317</v>
      </c>
      <c r="AN156">
        <v>0.90876712328767129</v>
      </c>
      <c r="AO156">
        <v>22</v>
      </c>
      <c r="AP156">
        <v>2.5114155251141552E-3</v>
      </c>
      <c r="AQ156">
        <v>783</v>
      </c>
      <c r="AR156">
        <v>8.938356164383561E-2</v>
      </c>
      <c r="AS156">
        <v>7955</v>
      </c>
      <c r="AT156">
        <v>0.90810502283105021</v>
      </c>
      <c r="AU156">
        <v>0</v>
      </c>
      <c r="AV156">
        <v>0</v>
      </c>
      <c r="AW156">
        <v>2301</v>
      </c>
      <c r="AX156">
        <v>0.63041095890410959</v>
      </c>
      <c r="AY156">
        <v>6459</v>
      </c>
      <c r="AZ156">
        <v>0.73732876712328765</v>
      </c>
      <c r="BA156">
        <v>0</v>
      </c>
      <c r="BB156">
        <v>0</v>
      </c>
      <c r="BC156">
        <v>4259</v>
      </c>
      <c r="BD156">
        <v>0.48618721461187209</v>
      </c>
      <c r="BE156">
        <v>4501</v>
      </c>
      <c r="BF156">
        <v>0.5138127853881278</v>
      </c>
      <c r="BG156">
        <v>1516.58</v>
      </c>
      <c r="BH156">
        <v>403.06</v>
      </c>
      <c r="BI156">
        <f>BG156/IF($C156=Plan1!$G$5,Plan1!$I$5,IF($C156=Plan1!$G$6,Plan1!$I$6,IF($C156=Plan1!$G$7,Plan1!$I$7,IF($C156=Plan1!$G$8,Plan1!$I$8,IF($C156=Plan1!$G$9,Plan1!$I$9,IF($C156=Plan1!$G$10,Plan1!$I$10,IF($C156=Plan1!$G$11,Plan1!$I$11,IF($C156=Plan1!$G$12,Plan1!$I$12,""))))))))</f>
        <v>75.828999999999994</v>
      </c>
      <c r="BJ156">
        <f>BH156/IF($C156=Plan1!$G$5,Plan1!$I$5,IF($C156=Plan1!$G$6,Plan1!$I$6,IF($C156=Plan1!$G$7,Plan1!$I$7,IF($C156=Plan1!$G$8,Plan1!$I$8,IF($C156=Plan1!$G$9,Plan1!$I$9,IF($C156=Plan1!$G$10,Plan1!$I$10,IF($C156=Plan1!$G$11,Plan1!$I$11,IF($C156=Plan1!$G$12,Plan1!$I$12,""))))))))</f>
        <v>20.152999999999999</v>
      </c>
      <c r="BK156">
        <f t="shared" si="3"/>
        <v>55.675999999999995</v>
      </c>
      <c r="BL156">
        <v>1184.95</v>
      </c>
      <c r="BM156">
        <v>39.090716880213783</v>
      </c>
      <c r="BN156">
        <v>0</v>
      </c>
      <c r="BO156">
        <v>0</v>
      </c>
      <c r="BP156">
        <v>0</v>
      </c>
    </row>
    <row r="157" spans="1:94" x14ac:dyDescent="0.3">
      <c r="A157" t="s">
        <v>52</v>
      </c>
      <c r="B157" t="s">
        <v>132</v>
      </c>
      <c r="C157" t="s">
        <v>184</v>
      </c>
      <c r="D157" t="s">
        <v>171</v>
      </c>
      <c r="E157" t="s">
        <v>140</v>
      </c>
      <c r="F157" t="s">
        <v>139</v>
      </c>
      <c r="G157" t="s">
        <v>139</v>
      </c>
      <c r="H157" t="s">
        <v>216</v>
      </c>
      <c r="I157" t="s">
        <v>374</v>
      </c>
      <c r="J157">
        <v>3650</v>
      </c>
      <c r="K157">
        <v>27.06</v>
      </c>
      <c r="L157">
        <v>27.77</v>
      </c>
      <c r="M157">
        <v>19.96</v>
      </c>
      <c r="N157">
        <v>20.7</v>
      </c>
      <c r="O157">
        <v>26.11</v>
      </c>
      <c r="P157">
        <v>27.13</v>
      </c>
      <c r="Q157">
        <v>20.53</v>
      </c>
      <c r="R157">
        <v>20.9</v>
      </c>
      <c r="S157">
        <v>26.58</v>
      </c>
      <c r="T157">
        <v>27.44</v>
      </c>
      <c r="U157">
        <v>20.25</v>
      </c>
      <c r="V157">
        <v>20.8</v>
      </c>
      <c r="W157">
        <v>0</v>
      </c>
      <c r="X157">
        <v>0</v>
      </c>
      <c r="Y157">
        <v>3617</v>
      </c>
      <c r="Z157">
        <v>0.99095890410958909</v>
      </c>
      <c r="AA157">
        <v>33</v>
      </c>
      <c r="AB157">
        <v>9.0410958904109592E-3</v>
      </c>
      <c r="AC157">
        <v>0</v>
      </c>
      <c r="AD157">
        <v>0</v>
      </c>
      <c r="AE157">
        <v>8722</v>
      </c>
      <c r="AF157">
        <v>0.99566210045662096</v>
      </c>
      <c r="AG157">
        <v>38</v>
      </c>
      <c r="AH157">
        <v>4.3378995433789964E-3</v>
      </c>
      <c r="AI157">
        <v>2</v>
      </c>
      <c r="AJ157">
        <v>5.4794520547945202E-4</v>
      </c>
      <c r="AK157">
        <v>316</v>
      </c>
      <c r="AL157">
        <v>8.6575342465753422E-2</v>
      </c>
      <c r="AM157">
        <v>3332</v>
      </c>
      <c r="AN157">
        <v>0.9128767123287671</v>
      </c>
      <c r="AO157">
        <v>21</v>
      </c>
      <c r="AP157">
        <v>2.3972602739726029E-3</v>
      </c>
      <c r="AQ157">
        <v>752</v>
      </c>
      <c r="AR157">
        <v>8.5844748858447492E-2</v>
      </c>
      <c r="AS157">
        <v>7987</v>
      </c>
      <c r="AT157">
        <v>0.91175799086757991</v>
      </c>
      <c r="AU157">
        <v>0</v>
      </c>
      <c r="AV157">
        <v>0</v>
      </c>
      <c r="AW157">
        <v>2270</v>
      </c>
      <c r="AX157">
        <v>0.62191780821917808</v>
      </c>
      <c r="AY157">
        <v>6490</v>
      </c>
      <c r="AZ157">
        <v>0.7408675799086758</v>
      </c>
      <c r="BA157">
        <v>0</v>
      </c>
      <c r="BB157">
        <v>0</v>
      </c>
      <c r="BC157">
        <v>4184</v>
      </c>
      <c r="BD157">
        <v>0.47762557077625573</v>
      </c>
      <c r="BE157">
        <v>4576</v>
      </c>
      <c r="BF157">
        <v>0.52237442922374433</v>
      </c>
      <c r="BG157">
        <v>1984.15</v>
      </c>
      <c r="BH157">
        <v>405.36</v>
      </c>
      <c r="BI157">
        <f>BG157/IF($C157=Plan1!$G$5,Plan1!$I$5,IF($C157=Plan1!$G$6,Plan1!$I$6,IF($C157=Plan1!$G$7,Plan1!$I$7,IF($C157=Plan1!$G$8,Plan1!$I$8,IF($C157=Plan1!$G$9,Plan1!$I$9,IF($C157=Plan1!$G$10,Plan1!$I$10,IF($C157=Plan1!$G$11,Plan1!$I$11,IF($C157=Plan1!$G$12,Plan1!$I$12,""))))))))</f>
        <v>99.20750000000001</v>
      </c>
      <c r="BJ157">
        <f>BH157/IF($C157=Plan1!$G$5,Plan1!$I$5,IF($C157=Plan1!$G$6,Plan1!$I$6,IF($C157=Plan1!$G$7,Plan1!$I$7,IF($C157=Plan1!$G$8,Plan1!$I$8,IF($C157=Plan1!$G$9,Plan1!$I$9,IF($C157=Plan1!$G$10,Plan1!$I$10,IF($C157=Plan1!$G$11,Plan1!$I$11,IF($C157=Plan1!$G$12,Plan1!$I$12,""))))))))</f>
        <v>20.268000000000001</v>
      </c>
      <c r="BK157">
        <f t="shared" si="3"/>
        <v>78.93950000000001</v>
      </c>
      <c r="BL157">
        <v>2102.54</v>
      </c>
      <c r="BM157">
        <v>30.96690872496357</v>
      </c>
      <c r="BN157">
        <v>0</v>
      </c>
      <c r="BO157">
        <v>0</v>
      </c>
      <c r="BP157">
        <v>0</v>
      </c>
    </row>
    <row r="158" spans="1:94" x14ac:dyDescent="0.3">
      <c r="A158" t="s">
        <v>260</v>
      </c>
      <c r="B158" t="s">
        <v>132</v>
      </c>
      <c r="C158" t="s">
        <v>184</v>
      </c>
      <c r="D158" t="s">
        <v>133</v>
      </c>
      <c r="E158" t="s">
        <v>136</v>
      </c>
      <c r="F158" t="s">
        <v>217</v>
      </c>
      <c r="G158" t="s">
        <v>217</v>
      </c>
      <c r="H158" t="s">
        <v>216</v>
      </c>
      <c r="I158" t="s">
        <v>386</v>
      </c>
      <c r="J158">
        <v>3650</v>
      </c>
      <c r="K158">
        <v>24.12</v>
      </c>
      <c r="L158">
        <v>27.12</v>
      </c>
      <c r="M158">
        <v>21.87</v>
      </c>
      <c r="N158">
        <v>21.53</v>
      </c>
      <c r="O158">
        <v>25.48</v>
      </c>
      <c r="P158">
        <v>26.67</v>
      </c>
      <c r="Q158">
        <v>20.81</v>
      </c>
      <c r="R158">
        <v>21.03</v>
      </c>
      <c r="S158">
        <v>24.8</v>
      </c>
      <c r="T158">
        <v>26.89</v>
      </c>
      <c r="U158">
        <v>21.34</v>
      </c>
      <c r="V158">
        <v>21.28</v>
      </c>
      <c r="W158">
        <v>0</v>
      </c>
      <c r="X158">
        <v>0</v>
      </c>
      <c r="Y158">
        <v>3647</v>
      </c>
      <c r="Z158">
        <v>0.99917808219178084</v>
      </c>
      <c r="AA158">
        <v>3</v>
      </c>
      <c r="AB158">
        <v>8.2191780821917813E-4</v>
      </c>
      <c r="AC158">
        <v>0</v>
      </c>
      <c r="AD158">
        <v>0</v>
      </c>
      <c r="AE158">
        <v>8757</v>
      </c>
      <c r="AF158">
        <v>0.99965753424657533</v>
      </c>
      <c r="AG158">
        <v>3</v>
      </c>
      <c r="AH158">
        <v>3.4246575342465748E-4</v>
      </c>
      <c r="AI158">
        <v>0</v>
      </c>
      <c r="AJ158">
        <v>0</v>
      </c>
      <c r="AK158">
        <v>1</v>
      </c>
      <c r="AL158">
        <v>2.7397260273972601E-4</v>
      </c>
      <c r="AM158">
        <v>3649</v>
      </c>
      <c r="AN158">
        <v>0.99972602739726024</v>
      </c>
      <c r="AO158">
        <v>6</v>
      </c>
      <c r="AP158">
        <v>6.8493150684931507E-4</v>
      </c>
      <c r="AQ158">
        <v>340</v>
      </c>
      <c r="AR158">
        <v>3.8812785388127852E-2</v>
      </c>
      <c r="AS158">
        <v>8414</v>
      </c>
      <c r="AT158">
        <v>0.96050228310502284</v>
      </c>
      <c r="AU158">
        <v>0</v>
      </c>
      <c r="AV158">
        <v>0</v>
      </c>
      <c r="AW158">
        <v>1279</v>
      </c>
      <c r="AX158">
        <v>0.35041095890410962</v>
      </c>
      <c r="AY158">
        <v>7481</v>
      </c>
      <c r="AZ158">
        <v>0.85399543378995435</v>
      </c>
      <c r="BA158">
        <v>0</v>
      </c>
      <c r="BB158">
        <v>0</v>
      </c>
      <c r="BC158">
        <v>3105</v>
      </c>
      <c r="BD158">
        <v>0.35445205479452052</v>
      </c>
      <c r="BE158">
        <v>5655</v>
      </c>
      <c r="BF158">
        <v>0.64554794520547942</v>
      </c>
      <c r="BG158">
        <v>1093.04</v>
      </c>
      <c r="BH158">
        <v>481.04</v>
      </c>
      <c r="BI158">
        <f>BG158/IF($C158=Plan1!$G$5,Plan1!$I$5,IF($C158=Plan1!$G$6,Plan1!$I$6,IF($C158=Plan1!$G$7,Plan1!$I$7,IF($C158=Plan1!$G$8,Plan1!$I$8,IF($C158=Plan1!$G$9,Plan1!$I$9,IF($C158=Plan1!$G$10,Plan1!$I$10,IF($C158=Plan1!$G$11,Plan1!$I$11,IF($C158=Plan1!$G$12,Plan1!$I$12,""))))))))</f>
        <v>54.652000000000001</v>
      </c>
      <c r="BJ158">
        <f>BH158/IF($C158=Plan1!$G$5,Plan1!$I$5,IF($C158=Plan1!$G$6,Plan1!$I$6,IF($C158=Plan1!$G$7,Plan1!$I$7,IF($C158=Plan1!$G$8,Plan1!$I$8,IF($C158=Plan1!$G$9,Plan1!$I$9,IF($C158=Plan1!$G$10,Plan1!$I$10,IF($C158=Plan1!$G$11,Plan1!$I$11,IF($C158=Plan1!$G$12,Plan1!$I$12,""))))))))</f>
        <v>24.052</v>
      </c>
      <c r="BK158">
        <f t="shared" si="3"/>
        <v>30.6</v>
      </c>
      <c r="BL158">
        <v>719.26</v>
      </c>
      <c r="BM158">
        <v>38.779398323408131</v>
      </c>
      <c r="BN158">
        <v>13.41</v>
      </c>
      <c r="BO158">
        <v>49.68</v>
      </c>
      <c r="BP158">
        <v>5.81</v>
      </c>
      <c r="BQ158" t="s">
        <v>62</v>
      </c>
      <c r="BR158">
        <v>500.3979249960895</v>
      </c>
      <c r="BS158">
        <v>162</v>
      </c>
      <c r="BT158">
        <v>109.4562500000001</v>
      </c>
      <c r="BU158">
        <v>0</v>
      </c>
      <c r="BV158">
        <v>-74.097349736189756</v>
      </c>
      <c r="BW158">
        <v>0</v>
      </c>
      <c r="BX158">
        <v>-74.097349736189756</v>
      </c>
      <c r="BY158">
        <v>208.7842598325536</v>
      </c>
      <c r="BZ158">
        <v>0</v>
      </c>
      <c r="CA158">
        <v>94.254764899725558</v>
      </c>
      <c r="CB158">
        <v>500.3979249960895</v>
      </c>
      <c r="CC158">
        <v>0</v>
      </c>
      <c r="CD158" t="s">
        <v>63</v>
      </c>
      <c r="CE158">
        <v>646.6017232826913</v>
      </c>
      <c r="CF158">
        <v>162</v>
      </c>
      <c r="CG158">
        <v>109.4562500000001</v>
      </c>
      <c r="CH158">
        <v>0</v>
      </c>
      <c r="CI158">
        <v>19.219889991214739</v>
      </c>
      <c r="CJ158">
        <v>0</v>
      </c>
      <c r="CK158">
        <v>19.219889991214739</v>
      </c>
      <c r="CL158">
        <v>-34.362589278809097</v>
      </c>
      <c r="CM158">
        <v>0</v>
      </c>
      <c r="CN158">
        <v>390.28817257028561</v>
      </c>
      <c r="CO158">
        <v>646.6017232826913</v>
      </c>
      <c r="CP158">
        <v>0</v>
      </c>
    </row>
    <row r="159" spans="1:94" x14ac:dyDescent="0.3">
      <c r="A159" t="s">
        <v>259</v>
      </c>
      <c r="B159" t="s">
        <v>132</v>
      </c>
      <c r="C159" t="s">
        <v>184</v>
      </c>
      <c r="D159" t="s">
        <v>133</v>
      </c>
      <c r="E159" t="s">
        <v>140</v>
      </c>
      <c r="F159" t="s">
        <v>217</v>
      </c>
      <c r="G159" t="s">
        <v>217</v>
      </c>
      <c r="H159" t="s">
        <v>216</v>
      </c>
      <c r="I159" t="s">
        <v>385</v>
      </c>
      <c r="J159">
        <v>3650</v>
      </c>
      <c r="K159">
        <v>24.13</v>
      </c>
      <c r="L159">
        <v>27.07</v>
      </c>
      <c r="M159">
        <v>21.91</v>
      </c>
      <c r="N159">
        <v>21.57</v>
      </c>
      <c r="O159">
        <v>25.57</v>
      </c>
      <c r="P159">
        <v>26.72</v>
      </c>
      <c r="Q159">
        <v>20.87</v>
      </c>
      <c r="R159">
        <v>21.1</v>
      </c>
      <c r="S159">
        <v>24.85</v>
      </c>
      <c r="T159">
        <v>26.89</v>
      </c>
      <c r="U159">
        <v>21.39</v>
      </c>
      <c r="V159">
        <v>21.33</v>
      </c>
      <c r="W159">
        <v>0</v>
      </c>
      <c r="X159">
        <v>0</v>
      </c>
      <c r="Y159">
        <v>3647</v>
      </c>
      <c r="Z159">
        <v>0.99917808219178084</v>
      </c>
      <c r="AA159">
        <v>3</v>
      </c>
      <c r="AB159">
        <v>8.2191780821917813E-4</v>
      </c>
      <c r="AC159">
        <v>0</v>
      </c>
      <c r="AD159">
        <v>0</v>
      </c>
      <c r="AE159">
        <v>8757</v>
      </c>
      <c r="AF159">
        <v>0.99965753424657533</v>
      </c>
      <c r="AG159">
        <v>3</v>
      </c>
      <c r="AH159">
        <v>3.4246575342465748E-4</v>
      </c>
      <c r="AI159">
        <v>0</v>
      </c>
      <c r="AJ159">
        <v>0</v>
      </c>
      <c r="AK159">
        <v>1</v>
      </c>
      <c r="AL159">
        <v>2.7397260273972601E-4</v>
      </c>
      <c r="AM159">
        <v>3649</v>
      </c>
      <c r="AN159">
        <v>0.99972602739726024</v>
      </c>
      <c r="AO159">
        <v>6</v>
      </c>
      <c r="AP159">
        <v>6.8493150684931507E-4</v>
      </c>
      <c r="AQ159">
        <v>326</v>
      </c>
      <c r="AR159">
        <v>3.7214611872146121E-2</v>
      </c>
      <c r="AS159">
        <v>8428</v>
      </c>
      <c r="AT159">
        <v>0.96210045662100452</v>
      </c>
      <c r="AU159">
        <v>0</v>
      </c>
      <c r="AV159">
        <v>0</v>
      </c>
      <c r="AW159">
        <v>1246</v>
      </c>
      <c r="AX159">
        <v>0.34136986301369859</v>
      </c>
      <c r="AY159">
        <v>7514</v>
      </c>
      <c r="AZ159">
        <v>0.85776255707762561</v>
      </c>
      <c r="BA159">
        <v>0</v>
      </c>
      <c r="BB159">
        <v>0</v>
      </c>
      <c r="BC159">
        <v>3040</v>
      </c>
      <c r="BD159">
        <v>0.34703196347031962</v>
      </c>
      <c r="BE159">
        <v>5720</v>
      </c>
      <c r="BF159">
        <v>0.65296803652968038</v>
      </c>
      <c r="BG159">
        <v>1347.04</v>
      </c>
      <c r="BH159">
        <v>479.14</v>
      </c>
      <c r="BI159">
        <f>BG159/IF($C159=Plan1!$G$5,Plan1!$I$5,IF($C159=Plan1!$G$6,Plan1!$I$6,IF($C159=Plan1!$G$7,Plan1!$I$7,IF($C159=Plan1!$G$8,Plan1!$I$8,IF($C159=Plan1!$G$9,Plan1!$I$9,IF($C159=Plan1!$G$10,Plan1!$I$10,IF($C159=Plan1!$G$11,Plan1!$I$11,IF($C159=Plan1!$G$12,Plan1!$I$12,""))))))))</f>
        <v>67.352000000000004</v>
      </c>
      <c r="BJ159">
        <f>BH159/IF($C159=Plan1!$G$5,Plan1!$I$5,IF($C159=Plan1!$G$6,Plan1!$I$6,IF($C159=Plan1!$G$7,Plan1!$I$7,IF($C159=Plan1!$G$8,Plan1!$I$8,IF($C159=Plan1!$G$9,Plan1!$I$9,IF($C159=Plan1!$G$10,Plan1!$I$10,IF($C159=Plan1!$G$11,Plan1!$I$11,IF($C159=Plan1!$G$12,Plan1!$I$12,""))))))))</f>
        <v>23.957000000000001</v>
      </c>
      <c r="BK159">
        <f t="shared" si="3"/>
        <v>43.395000000000003</v>
      </c>
      <c r="BL159">
        <v>1277.83</v>
      </c>
      <c r="BM159">
        <v>35.754071100579971</v>
      </c>
      <c r="BN159">
        <v>15.29</v>
      </c>
      <c r="BO159">
        <v>47.67</v>
      </c>
      <c r="BP159">
        <v>5.83</v>
      </c>
      <c r="BQ159" t="s">
        <v>62</v>
      </c>
      <c r="BR159">
        <v>523.54933459816073</v>
      </c>
      <c r="BS159">
        <v>162</v>
      </c>
      <c r="BT159">
        <v>109.4562500000001</v>
      </c>
      <c r="BU159">
        <v>0</v>
      </c>
      <c r="BV159">
        <v>-78.209801477317981</v>
      </c>
      <c r="BW159">
        <v>0</v>
      </c>
      <c r="BX159">
        <v>-78.209801477317981</v>
      </c>
      <c r="BY159">
        <v>230.77602673016051</v>
      </c>
      <c r="BZ159">
        <v>0</v>
      </c>
      <c r="CA159">
        <v>99.526859345318144</v>
      </c>
      <c r="CB159">
        <v>523.54933459816073</v>
      </c>
      <c r="CC159">
        <v>0</v>
      </c>
      <c r="CD159" t="s">
        <v>63</v>
      </c>
      <c r="CE159">
        <v>686.14224274269282</v>
      </c>
      <c r="CF159">
        <v>162</v>
      </c>
      <c r="CG159">
        <v>109.4562500000001</v>
      </c>
      <c r="CH159">
        <v>0</v>
      </c>
      <c r="CI159">
        <v>15.137111218847039</v>
      </c>
      <c r="CJ159">
        <v>0</v>
      </c>
      <c r="CK159">
        <v>15.137111218847039</v>
      </c>
      <c r="CL159">
        <v>-16.075778723361509</v>
      </c>
      <c r="CM159">
        <v>0</v>
      </c>
      <c r="CN159">
        <v>415.6246602472072</v>
      </c>
      <c r="CO159">
        <v>686.14224274269282</v>
      </c>
      <c r="CP159">
        <v>0</v>
      </c>
    </row>
    <row r="160" spans="1:94" x14ac:dyDescent="0.3">
      <c r="A160" t="s">
        <v>479</v>
      </c>
      <c r="B160" t="s">
        <v>132</v>
      </c>
      <c r="C160" t="s">
        <v>184</v>
      </c>
      <c r="D160" t="s">
        <v>142</v>
      </c>
      <c r="E160" t="s">
        <v>136</v>
      </c>
      <c r="F160" t="s">
        <v>217</v>
      </c>
      <c r="G160" t="s">
        <v>217</v>
      </c>
      <c r="H160" t="s">
        <v>216</v>
      </c>
      <c r="I160" t="s">
        <v>491</v>
      </c>
      <c r="J160">
        <v>8760</v>
      </c>
      <c r="K160">
        <v>24.01</v>
      </c>
      <c r="L160">
        <v>24.01</v>
      </c>
      <c r="M160">
        <v>22</v>
      </c>
      <c r="N160">
        <v>22</v>
      </c>
      <c r="O160">
        <v>26.23</v>
      </c>
      <c r="P160">
        <v>26.23</v>
      </c>
      <c r="Q160">
        <v>21.21</v>
      </c>
      <c r="R160">
        <v>21.21</v>
      </c>
      <c r="S160">
        <v>25.12</v>
      </c>
      <c r="T160">
        <v>25.12</v>
      </c>
      <c r="U160">
        <v>21.61</v>
      </c>
      <c r="V160">
        <v>21.61</v>
      </c>
      <c r="W160">
        <v>0</v>
      </c>
      <c r="X160">
        <v>0</v>
      </c>
      <c r="Y160">
        <v>8760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8760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8760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8760</v>
      </c>
      <c r="AT160">
        <v>1</v>
      </c>
      <c r="AU160">
        <v>0</v>
      </c>
      <c r="AV160">
        <v>0</v>
      </c>
      <c r="AW160">
        <v>2605</v>
      </c>
      <c r="AX160">
        <v>0.2973744292237443</v>
      </c>
      <c r="AY160">
        <v>6155</v>
      </c>
      <c r="AZ160">
        <v>0.70262557077625576</v>
      </c>
      <c r="BA160">
        <v>0</v>
      </c>
      <c r="BB160">
        <v>0</v>
      </c>
      <c r="BC160">
        <v>2605</v>
      </c>
      <c r="BD160">
        <v>0.2973744292237443</v>
      </c>
      <c r="BE160">
        <v>6155</v>
      </c>
      <c r="BF160">
        <v>0.70262557077625576</v>
      </c>
      <c r="BG160">
        <v>1068.1199999999999</v>
      </c>
      <c r="BH160">
        <v>514.79</v>
      </c>
      <c r="BI160">
        <f>BG160/IF($C160=Plan1!$G$5,Plan1!$I$5,IF($C160=Plan1!$G$6,Plan1!$I$6,IF($C160=Plan1!$G$7,Plan1!$I$7,IF($C160=Plan1!$G$8,Plan1!$I$8,IF($C160=Plan1!$G$9,Plan1!$I$9,IF($C160=Plan1!$G$10,Plan1!$I$10,IF($C160=Plan1!$G$11,Plan1!$I$11,IF($C160=Plan1!$G$12,Plan1!$I$12,""))))))))</f>
        <v>53.405999999999992</v>
      </c>
      <c r="BJ160">
        <f>BH160/IF($C160=Plan1!$G$5,Plan1!$I$5,IF($C160=Plan1!$G$6,Plan1!$I$6,IF($C160=Plan1!$G$7,Plan1!$I$7,IF($C160=Plan1!$G$8,Plan1!$I$8,IF($C160=Plan1!$G$9,Plan1!$I$9,IF($C160=Plan1!$G$10,Plan1!$I$10,IF($C160=Plan1!$G$11,Plan1!$I$11,IF($C160=Plan1!$G$12,Plan1!$I$12,""))))))))</f>
        <v>25.7395</v>
      </c>
      <c r="BK160">
        <f t="shared" si="3"/>
        <v>27.666499999999992</v>
      </c>
      <c r="BL160">
        <v>719.26</v>
      </c>
      <c r="BM160">
        <v>38.708227966506833</v>
      </c>
      <c r="BN160">
        <v>49.45</v>
      </c>
      <c r="BO160">
        <v>91.8</v>
      </c>
      <c r="BP160">
        <v>13.22</v>
      </c>
      <c r="BQ160" t="s">
        <v>68</v>
      </c>
      <c r="BR160">
        <v>554.86713264812056</v>
      </c>
      <c r="BS160">
        <v>81</v>
      </c>
      <c r="BT160">
        <v>54.728125000000041</v>
      </c>
      <c r="BU160">
        <v>0</v>
      </c>
      <c r="BV160">
        <v>805.88067700260626</v>
      </c>
      <c r="BW160">
        <v>325.28229913418579</v>
      </c>
      <c r="BX160">
        <v>480.59837786842053</v>
      </c>
      <c r="BY160">
        <v>-387.61061539231542</v>
      </c>
      <c r="BZ160">
        <v>0</v>
      </c>
      <c r="CA160">
        <v>0.86894603782957347</v>
      </c>
      <c r="CB160">
        <v>554.86713264812056</v>
      </c>
      <c r="CC160">
        <v>0</v>
      </c>
      <c r="CD160" t="s">
        <v>68</v>
      </c>
      <c r="CE160">
        <v>497.18489720141559</v>
      </c>
      <c r="CF160">
        <v>81</v>
      </c>
      <c r="CG160">
        <v>54.728125000000041</v>
      </c>
      <c r="CH160">
        <v>0</v>
      </c>
      <c r="CI160">
        <v>871.05851984912442</v>
      </c>
      <c r="CJ160">
        <v>330.36077383690662</v>
      </c>
      <c r="CK160">
        <v>540.69774601221786</v>
      </c>
      <c r="CL160">
        <v>-512.98284205907237</v>
      </c>
      <c r="CM160">
        <v>0</v>
      </c>
      <c r="CN160">
        <v>3.381094411363506</v>
      </c>
      <c r="CO160">
        <v>497.18489720141559</v>
      </c>
      <c r="CP160">
        <v>0</v>
      </c>
    </row>
    <row r="161" spans="1:94" x14ac:dyDescent="0.3">
      <c r="A161" t="s">
        <v>481</v>
      </c>
      <c r="B161" t="s">
        <v>132</v>
      </c>
      <c r="C161" t="s">
        <v>184</v>
      </c>
      <c r="D161" t="s">
        <v>142</v>
      </c>
      <c r="E161" t="s">
        <v>140</v>
      </c>
      <c r="F161" t="s">
        <v>217</v>
      </c>
      <c r="G161" t="s">
        <v>217</v>
      </c>
      <c r="H161" t="s">
        <v>216</v>
      </c>
      <c r="I161" t="s">
        <v>492</v>
      </c>
      <c r="J161">
        <v>8760</v>
      </c>
      <c r="K161">
        <v>24.01</v>
      </c>
      <c r="L161">
        <v>24.01</v>
      </c>
      <c r="M161">
        <v>22.03</v>
      </c>
      <c r="N161">
        <v>22.03</v>
      </c>
      <c r="O161">
        <v>26.29</v>
      </c>
      <c r="P161">
        <v>26.29</v>
      </c>
      <c r="Q161">
        <v>21.28</v>
      </c>
      <c r="R161">
        <v>21.28</v>
      </c>
      <c r="S161">
        <v>25.14</v>
      </c>
      <c r="T161">
        <v>25.14</v>
      </c>
      <c r="U161">
        <v>21.65</v>
      </c>
      <c r="V161">
        <v>21.65</v>
      </c>
      <c r="W161">
        <v>0</v>
      </c>
      <c r="X161">
        <v>0</v>
      </c>
      <c r="Y161">
        <v>8760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8760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8760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8760</v>
      </c>
      <c r="AT161">
        <v>1</v>
      </c>
      <c r="AU161">
        <v>0</v>
      </c>
      <c r="AV161">
        <v>0</v>
      </c>
      <c r="AW161">
        <v>2530</v>
      </c>
      <c r="AX161">
        <v>0.28881278538812788</v>
      </c>
      <c r="AY161">
        <v>6230</v>
      </c>
      <c r="AZ161">
        <v>0.71118721461187218</v>
      </c>
      <c r="BA161">
        <v>0</v>
      </c>
      <c r="BB161">
        <v>0</v>
      </c>
      <c r="BC161">
        <v>2530</v>
      </c>
      <c r="BD161">
        <v>0.28881278538812788</v>
      </c>
      <c r="BE161">
        <v>6230</v>
      </c>
      <c r="BF161">
        <v>0.71118721461187218</v>
      </c>
      <c r="BG161">
        <v>1319.72</v>
      </c>
      <c r="BH161">
        <v>510.9</v>
      </c>
      <c r="BI161">
        <f>BG161/IF($C161=Plan1!$G$5,Plan1!$I$5,IF($C161=Plan1!$G$6,Plan1!$I$6,IF($C161=Plan1!$G$7,Plan1!$I$7,IF($C161=Plan1!$G$8,Plan1!$I$8,IF($C161=Plan1!$G$9,Plan1!$I$9,IF($C161=Plan1!$G$10,Plan1!$I$10,IF($C161=Plan1!$G$11,Plan1!$I$11,IF($C161=Plan1!$G$12,Plan1!$I$12,""))))))))</f>
        <v>65.986000000000004</v>
      </c>
      <c r="BJ161">
        <f>BH161/IF($C161=Plan1!$G$5,Plan1!$I$5,IF($C161=Plan1!$G$6,Plan1!$I$6,IF($C161=Plan1!$G$7,Plan1!$I$7,IF($C161=Plan1!$G$8,Plan1!$I$8,IF($C161=Plan1!$G$9,Plan1!$I$9,IF($C161=Plan1!$G$10,Plan1!$I$10,IF($C161=Plan1!$G$11,Plan1!$I$11,IF($C161=Plan1!$G$12,Plan1!$I$12,""))))))))</f>
        <v>25.544999999999998</v>
      </c>
      <c r="BK161">
        <f t="shared" si="3"/>
        <v>40.441000000000003</v>
      </c>
      <c r="BL161">
        <v>1277.83</v>
      </c>
      <c r="BM161">
        <v>35.687658418405483</v>
      </c>
      <c r="BN161">
        <v>52.92</v>
      </c>
      <c r="BO161">
        <v>88.29</v>
      </c>
      <c r="BP161">
        <v>13.3</v>
      </c>
      <c r="BQ161" t="s">
        <v>68</v>
      </c>
      <c r="BR161">
        <v>557.69028186495132</v>
      </c>
      <c r="BS161">
        <v>81</v>
      </c>
      <c r="BT161">
        <v>54.728125000000041</v>
      </c>
      <c r="BU161">
        <v>0</v>
      </c>
      <c r="BV161">
        <v>907.37774821104756</v>
      </c>
      <c r="BW161">
        <v>577.01653714645818</v>
      </c>
      <c r="BX161">
        <v>330.36121106458938</v>
      </c>
      <c r="BY161">
        <v>-486.42168635901493</v>
      </c>
      <c r="BZ161">
        <v>0</v>
      </c>
      <c r="CA161">
        <v>1.006095012918649</v>
      </c>
      <c r="CB161">
        <v>557.69028186495132</v>
      </c>
      <c r="CC161">
        <v>0</v>
      </c>
      <c r="CD161" t="s">
        <v>68</v>
      </c>
      <c r="CE161">
        <v>494.98170829492369</v>
      </c>
      <c r="CF161">
        <v>81</v>
      </c>
      <c r="CG161">
        <v>54.728125000000041</v>
      </c>
      <c r="CH161">
        <v>0</v>
      </c>
      <c r="CI161">
        <v>974.90761425592882</v>
      </c>
      <c r="CJ161">
        <v>586.02618002240183</v>
      </c>
      <c r="CK161">
        <v>388.88143423352699</v>
      </c>
      <c r="CL161">
        <v>-619.16798828282026</v>
      </c>
      <c r="CM161">
        <v>0</v>
      </c>
      <c r="CN161">
        <v>3.513957321815099</v>
      </c>
      <c r="CO161">
        <v>494.98170829492369</v>
      </c>
      <c r="CP161">
        <v>0</v>
      </c>
    </row>
    <row r="162" spans="1:94" x14ac:dyDescent="0.3">
      <c r="A162" t="s">
        <v>256</v>
      </c>
      <c r="B162" t="s">
        <v>132</v>
      </c>
      <c r="C162" t="s">
        <v>184</v>
      </c>
      <c r="D162" t="s">
        <v>171</v>
      </c>
      <c r="E162" t="s">
        <v>136</v>
      </c>
      <c r="F162" t="s">
        <v>217</v>
      </c>
      <c r="G162" t="s">
        <v>217</v>
      </c>
      <c r="H162" t="s">
        <v>216</v>
      </c>
      <c r="I162" t="s">
        <v>377</v>
      </c>
      <c r="J162">
        <v>3650</v>
      </c>
      <c r="K162">
        <v>26.93</v>
      </c>
      <c r="L162">
        <v>27.96</v>
      </c>
      <c r="M162">
        <v>19.93</v>
      </c>
      <c r="N162">
        <v>20.64</v>
      </c>
      <c r="O162">
        <v>25.93</v>
      </c>
      <c r="P162">
        <v>26.92</v>
      </c>
      <c r="Q162">
        <v>20.43</v>
      </c>
      <c r="R162">
        <v>20.76</v>
      </c>
      <c r="S162">
        <v>26.43</v>
      </c>
      <c r="T162">
        <v>27.44</v>
      </c>
      <c r="U162">
        <v>20.18</v>
      </c>
      <c r="V162">
        <v>20.7</v>
      </c>
      <c r="W162">
        <v>0</v>
      </c>
      <c r="X162">
        <v>0</v>
      </c>
      <c r="Y162">
        <v>3621</v>
      </c>
      <c r="Z162">
        <v>0.9920547945205479</v>
      </c>
      <c r="AA162">
        <v>29</v>
      </c>
      <c r="AB162">
        <v>7.9452054794520548E-3</v>
      </c>
      <c r="AC162">
        <v>0</v>
      </c>
      <c r="AD162">
        <v>0</v>
      </c>
      <c r="AE162">
        <v>8724</v>
      </c>
      <c r="AF162">
        <v>0.99589041095890407</v>
      </c>
      <c r="AG162">
        <v>36</v>
      </c>
      <c r="AH162">
        <v>4.10958904109589E-3</v>
      </c>
      <c r="AI162">
        <v>2</v>
      </c>
      <c r="AJ162">
        <v>5.4794520547945202E-4</v>
      </c>
      <c r="AK162">
        <v>340</v>
      </c>
      <c r="AL162">
        <v>9.3150684931506855E-2</v>
      </c>
      <c r="AM162">
        <v>3308</v>
      </c>
      <c r="AN162">
        <v>0.90630136986301368</v>
      </c>
      <c r="AO162">
        <v>19</v>
      </c>
      <c r="AP162">
        <v>2.1689497716894982E-3</v>
      </c>
      <c r="AQ162">
        <v>814</v>
      </c>
      <c r="AR162">
        <v>9.2922374429223742E-2</v>
      </c>
      <c r="AS162">
        <v>7927</v>
      </c>
      <c r="AT162">
        <v>0.90490867579908674</v>
      </c>
      <c r="AU162">
        <v>0</v>
      </c>
      <c r="AV162">
        <v>0</v>
      </c>
      <c r="AW162">
        <v>2318</v>
      </c>
      <c r="AX162">
        <v>0.63506849315068492</v>
      </c>
      <c r="AY162">
        <v>6442</v>
      </c>
      <c r="AZ162">
        <v>0.7353881278538813</v>
      </c>
      <c r="BA162">
        <v>0</v>
      </c>
      <c r="BB162">
        <v>0</v>
      </c>
      <c r="BC162">
        <v>4349</v>
      </c>
      <c r="BD162">
        <v>0.49646118721461191</v>
      </c>
      <c r="BE162">
        <v>4411</v>
      </c>
      <c r="BF162">
        <v>0.50353881278538815</v>
      </c>
      <c r="BG162">
        <v>1114.25</v>
      </c>
      <c r="BH162">
        <v>402.75</v>
      </c>
      <c r="BI162">
        <f>BG162/IF($C162=Plan1!$G$5,Plan1!$I$5,IF($C162=Plan1!$G$6,Plan1!$I$6,IF($C162=Plan1!$G$7,Plan1!$I$7,IF($C162=Plan1!$G$8,Plan1!$I$8,IF($C162=Plan1!$G$9,Plan1!$I$9,IF($C162=Plan1!$G$10,Plan1!$I$10,IF($C162=Plan1!$G$11,Plan1!$I$11,IF($C162=Plan1!$G$12,Plan1!$I$12,""))))))))</f>
        <v>55.712499999999999</v>
      </c>
      <c r="BJ162">
        <f>BH162/IF($C162=Plan1!$G$5,Plan1!$I$5,IF($C162=Plan1!$G$6,Plan1!$I$6,IF($C162=Plan1!$G$7,Plan1!$I$7,IF($C162=Plan1!$G$8,Plan1!$I$8,IF($C162=Plan1!$G$9,Plan1!$I$9,IF($C162=Plan1!$G$10,Plan1!$I$10,IF($C162=Plan1!$G$11,Plan1!$I$11,IF($C162=Plan1!$G$12,Plan1!$I$12,""))))))))</f>
        <v>20.137499999999999</v>
      </c>
      <c r="BK162">
        <f t="shared" si="3"/>
        <v>35.575000000000003</v>
      </c>
      <c r="BL162">
        <v>719.26</v>
      </c>
      <c r="BM162">
        <v>39.061777600541632</v>
      </c>
      <c r="BN162">
        <v>0</v>
      </c>
      <c r="BO162">
        <v>0</v>
      </c>
      <c r="BP162">
        <v>0</v>
      </c>
    </row>
    <row r="163" spans="1:94" x14ac:dyDescent="0.3">
      <c r="A163" t="s">
        <v>253</v>
      </c>
      <c r="B163" t="s">
        <v>132</v>
      </c>
      <c r="C163" t="s">
        <v>184</v>
      </c>
      <c r="D163" t="s">
        <v>171</v>
      </c>
      <c r="E163" t="s">
        <v>140</v>
      </c>
      <c r="F163" t="s">
        <v>217</v>
      </c>
      <c r="G163" t="s">
        <v>217</v>
      </c>
      <c r="H163" t="s">
        <v>216</v>
      </c>
      <c r="I163" t="s">
        <v>376</v>
      </c>
      <c r="J163">
        <v>3650</v>
      </c>
      <c r="K163">
        <v>26.95</v>
      </c>
      <c r="L163">
        <v>27.76</v>
      </c>
      <c r="M163">
        <v>19.95</v>
      </c>
      <c r="N163">
        <v>20.66</v>
      </c>
      <c r="O163">
        <v>25.95</v>
      </c>
      <c r="P163">
        <v>26.88</v>
      </c>
      <c r="Q163">
        <v>20.47</v>
      </c>
      <c r="R163">
        <v>20.81</v>
      </c>
      <c r="S163">
        <v>26.45</v>
      </c>
      <c r="T163">
        <v>27.32</v>
      </c>
      <c r="U163">
        <v>20.21</v>
      </c>
      <c r="V163">
        <v>20.74</v>
      </c>
      <c r="W163">
        <v>0</v>
      </c>
      <c r="X163">
        <v>0</v>
      </c>
      <c r="Y163">
        <v>3619</v>
      </c>
      <c r="Z163">
        <v>0.99150684931506849</v>
      </c>
      <c r="AA163">
        <v>31</v>
      </c>
      <c r="AB163">
        <v>8.493150684931507E-3</v>
      </c>
      <c r="AC163">
        <v>0</v>
      </c>
      <c r="AD163">
        <v>0</v>
      </c>
      <c r="AE163">
        <v>8725</v>
      </c>
      <c r="AF163">
        <v>0.99600456621004563</v>
      </c>
      <c r="AG163">
        <v>35</v>
      </c>
      <c r="AH163">
        <v>3.9954337899543377E-3</v>
      </c>
      <c r="AI163">
        <v>2</v>
      </c>
      <c r="AJ163">
        <v>5.4794520547945202E-4</v>
      </c>
      <c r="AK163">
        <v>334</v>
      </c>
      <c r="AL163">
        <v>9.1506849315068486E-2</v>
      </c>
      <c r="AM163">
        <v>3314</v>
      </c>
      <c r="AN163">
        <v>0.90794520547945201</v>
      </c>
      <c r="AO163">
        <v>18</v>
      </c>
      <c r="AP163">
        <v>2.054794520547945E-3</v>
      </c>
      <c r="AQ163">
        <v>800</v>
      </c>
      <c r="AR163">
        <v>9.1324200913242004E-2</v>
      </c>
      <c r="AS163">
        <v>7942</v>
      </c>
      <c r="AT163">
        <v>0.90662100456621009</v>
      </c>
      <c r="AU163">
        <v>0</v>
      </c>
      <c r="AV163">
        <v>0</v>
      </c>
      <c r="AW163">
        <v>2289</v>
      </c>
      <c r="AX163">
        <v>0.62712328767123293</v>
      </c>
      <c r="AY163">
        <v>6471</v>
      </c>
      <c r="AZ163">
        <v>0.73869863013698633</v>
      </c>
      <c r="BA163">
        <v>0</v>
      </c>
      <c r="BB163">
        <v>0</v>
      </c>
      <c r="BC163">
        <v>4277</v>
      </c>
      <c r="BD163">
        <v>0.48824200913242011</v>
      </c>
      <c r="BE163">
        <v>4483</v>
      </c>
      <c r="BF163">
        <v>0.51175799086757989</v>
      </c>
      <c r="BG163">
        <v>1372.52</v>
      </c>
      <c r="BH163">
        <v>401.39</v>
      </c>
      <c r="BI163">
        <f>BG163/IF($C163=Plan1!$G$5,Plan1!$I$5,IF($C163=Plan1!$G$6,Plan1!$I$6,IF($C163=Plan1!$G$7,Plan1!$I$7,IF($C163=Plan1!$G$8,Plan1!$I$8,IF($C163=Plan1!$G$9,Plan1!$I$9,IF($C163=Plan1!$G$10,Plan1!$I$10,IF($C163=Plan1!$G$11,Plan1!$I$11,IF($C163=Plan1!$G$12,Plan1!$I$12,""))))))))</f>
        <v>68.626000000000005</v>
      </c>
      <c r="BJ163">
        <f>BH163/IF($C163=Plan1!$G$5,Plan1!$I$5,IF($C163=Plan1!$G$6,Plan1!$I$6,IF($C163=Plan1!$G$7,Plan1!$I$7,IF($C163=Plan1!$G$8,Plan1!$I$8,IF($C163=Plan1!$G$9,Plan1!$I$9,IF($C163=Plan1!$G$10,Plan1!$I$10,IF($C163=Plan1!$G$11,Plan1!$I$11,IF($C163=Plan1!$G$12,Plan1!$I$12,""))))))))</f>
        <v>20.069499999999998</v>
      </c>
      <c r="BK163">
        <f t="shared" si="3"/>
        <v>48.556500000000007</v>
      </c>
      <c r="BL163">
        <v>1277.83</v>
      </c>
      <c r="BM163">
        <v>36.029894853171911</v>
      </c>
      <c r="BN163">
        <v>0</v>
      </c>
      <c r="BO163">
        <v>0</v>
      </c>
      <c r="BP163">
        <v>0</v>
      </c>
    </row>
    <row r="164" spans="1:94" x14ac:dyDescent="0.3">
      <c r="A164" t="s">
        <v>23</v>
      </c>
      <c r="B164" t="s">
        <v>132</v>
      </c>
      <c r="C164" t="s">
        <v>185</v>
      </c>
      <c r="D164" t="s">
        <v>133</v>
      </c>
      <c r="E164" t="s">
        <v>134</v>
      </c>
      <c r="F164" t="s">
        <v>135</v>
      </c>
      <c r="G164" t="s">
        <v>135</v>
      </c>
      <c r="H164" t="s">
        <v>216</v>
      </c>
      <c r="I164" t="s">
        <v>396</v>
      </c>
      <c r="J164">
        <v>3650</v>
      </c>
      <c r="K164">
        <v>24.06</v>
      </c>
      <c r="L164">
        <v>29.42</v>
      </c>
      <c r="M164">
        <v>21.9</v>
      </c>
      <c r="N164">
        <v>21.8</v>
      </c>
      <c r="O164">
        <v>25.85</v>
      </c>
      <c r="P164">
        <v>28.56</v>
      </c>
      <c r="Q164">
        <v>20.86</v>
      </c>
      <c r="R164">
        <v>21.25</v>
      </c>
      <c r="S164">
        <v>24.95</v>
      </c>
      <c r="T164">
        <v>28.99</v>
      </c>
      <c r="U164">
        <v>21.38</v>
      </c>
      <c r="V164">
        <v>21.52</v>
      </c>
      <c r="W164">
        <v>0</v>
      </c>
      <c r="X164">
        <v>0</v>
      </c>
      <c r="Y164">
        <v>3647</v>
      </c>
      <c r="Z164">
        <v>0.99917808219178084</v>
      </c>
      <c r="AA164">
        <v>3</v>
      </c>
      <c r="AB164">
        <v>8.2191780821917813E-4</v>
      </c>
      <c r="AC164">
        <v>0</v>
      </c>
      <c r="AD164">
        <v>0</v>
      </c>
      <c r="AE164">
        <v>8692</v>
      </c>
      <c r="AF164">
        <v>0.99223744292237448</v>
      </c>
      <c r="AG164">
        <v>68</v>
      </c>
      <c r="AH164">
        <v>7.7625570776255707E-3</v>
      </c>
      <c r="AI164">
        <v>0</v>
      </c>
      <c r="AJ164">
        <v>0</v>
      </c>
      <c r="AK164">
        <v>1</v>
      </c>
      <c r="AL164">
        <v>2.7397260273972601E-4</v>
      </c>
      <c r="AM164">
        <v>3649</v>
      </c>
      <c r="AN164">
        <v>0.99972602739726024</v>
      </c>
      <c r="AO164">
        <v>114</v>
      </c>
      <c r="AP164">
        <v>1.301369863013699E-2</v>
      </c>
      <c r="AQ164">
        <v>312</v>
      </c>
      <c r="AR164">
        <v>3.5616438356164383E-2</v>
      </c>
      <c r="AS164">
        <v>8334</v>
      </c>
      <c r="AT164">
        <v>0.95136986301369864</v>
      </c>
      <c r="AU164">
        <v>0</v>
      </c>
      <c r="AV164">
        <v>0</v>
      </c>
      <c r="AW164">
        <v>1259</v>
      </c>
      <c r="AX164">
        <v>0.34493150684931512</v>
      </c>
      <c r="AY164">
        <v>7501</v>
      </c>
      <c r="AZ164">
        <v>0.85627853881278537</v>
      </c>
      <c r="BA164">
        <v>5</v>
      </c>
      <c r="BB164">
        <v>5.7077625570776253E-4</v>
      </c>
      <c r="BC164">
        <v>2842</v>
      </c>
      <c r="BD164">
        <v>0.32442922374429217</v>
      </c>
      <c r="BE164">
        <v>5913</v>
      </c>
      <c r="BF164">
        <v>0.67500000000000004</v>
      </c>
      <c r="BG164">
        <v>1672.07</v>
      </c>
      <c r="BH164">
        <v>592.30999999999995</v>
      </c>
      <c r="BI164">
        <f>BG164/IF($C164=Plan1!$G$5,Plan1!$I$5,IF($C164=Plan1!$G$6,Plan1!$I$6,IF($C164=Plan1!$G$7,Plan1!$I$7,IF($C164=Plan1!$G$8,Plan1!$I$8,IF($C164=Plan1!$G$9,Plan1!$I$9,IF($C164=Plan1!$G$10,Plan1!$I$10,IF($C164=Plan1!$G$11,Plan1!$I$11,IF($C164=Plan1!$G$12,Plan1!$I$12,""))))))))</f>
        <v>83.603499999999997</v>
      </c>
      <c r="BJ164">
        <f>BH164/IF($C164=Plan1!$G$5,Plan1!$I$5,IF($C164=Plan1!$G$6,Plan1!$I$6,IF($C164=Plan1!$G$7,Plan1!$I$7,IF($C164=Plan1!$G$8,Plan1!$I$8,IF($C164=Plan1!$G$9,Plan1!$I$9,IF($C164=Plan1!$G$10,Plan1!$I$10,IF($C164=Plan1!$G$11,Plan1!$I$11,IF($C164=Plan1!$G$12,Plan1!$I$12,""))))))))</f>
        <v>29.615499999999997</v>
      </c>
      <c r="BK164">
        <f t="shared" si="3"/>
        <v>53.988</v>
      </c>
      <c r="BL164">
        <v>660.71</v>
      </c>
      <c r="BM164">
        <v>52.013471565743401</v>
      </c>
      <c r="BN164">
        <v>16.489999999999998</v>
      </c>
      <c r="BO164">
        <v>53.24</v>
      </c>
      <c r="BP164">
        <v>6.46</v>
      </c>
      <c r="BQ164" t="s">
        <v>62</v>
      </c>
      <c r="BR164">
        <v>642.63163361772718</v>
      </c>
      <c r="BS164">
        <v>162</v>
      </c>
      <c r="BT164">
        <v>109.4562500000001</v>
      </c>
      <c r="BU164">
        <v>0</v>
      </c>
      <c r="BV164">
        <v>-112.8941074056255</v>
      </c>
      <c r="BW164">
        <v>0</v>
      </c>
      <c r="BX164">
        <v>-112.8941074056255</v>
      </c>
      <c r="BY164">
        <v>346.64645179752569</v>
      </c>
      <c r="BZ164">
        <v>0</v>
      </c>
      <c r="CA164">
        <v>137.4230392258269</v>
      </c>
      <c r="CB164">
        <v>642.63163361772718</v>
      </c>
      <c r="CC164">
        <v>0</v>
      </c>
      <c r="CD164" t="s">
        <v>63</v>
      </c>
      <c r="CE164">
        <v>793.06544287326835</v>
      </c>
      <c r="CF164">
        <v>162</v>
      </c>
      <c r="CG164">
        <v>109.4562500000001</v>
      </c>
      <c r="CH164">
        <v>0</v>
      </c>
      <c r="CI164">
        <v>-18.93934039007743</v>
      </c>
      <c r="CJ164">
        <v>0</v>
      </c>
      <c r="CK164">
        <v>-18.93934039007743</v>
      </c>
      <c r="CL164">
        <v>59.404804636774188</v>
      </c>
      <c r="CM164">
        <v>0</v>
      </c>
      <c r="CN164">
        <v>481.14372862657149</v>
      </c>
      <c r="CO164">
        <v>793.06544287326835</v>
      </c>
      <c r="CP164">
        <v>0</v>
      </c>
    </row>
    <row r="165" spans="1:94" x14ac:dyDescent="0.3">
      <c r="A165" t="s">
        <v>27</v>
      </c>
      <c r="B165" t="s">
        <v>132</v>
      </c>
      <c r="C165" t="s">
        <v>185</v>
      </c>
      <c r="D165" t="s">
        <v>133</v>
      </c>
      <c r="E165" t="s">
        <v>136</v>
      </c>
      <c r="F165" t="s">
        <v>135</v>
      </c>
      <c r="G165" t="s">
        <v>135</v>
      </c>
      <c r="H165" t="s">
        <v>216</v>
      </c>
      <c r="I165" t="s">
        <v>398</v>
      </c>
      <c r="J165">
        <v>3650</v>
      </c>
      <c r="K165">
        <v>24.08</v>
      </c>
      <c r="L165">
        <v>29.92</v>
      </c>
      <c r="M165">
        <v>22.03</v>
      </c>
      <c r="N165">
        <v>22.03</v>
      </c>
      <c r="O165">
        <v>26.3</v>
      </c>
      <c r="P165">
        <v>29.4</v>
      </c>
      <c r="Q165">
        <v>21.05</v>
      </c>
      <c r="R165">
        <v>21.55</v>
      </c>
      <c r="S165">
        <v>25.19</v>
      </c>
      <c r="T165">
        <v>29.66</v>
      </c>
      <c r="U165">
        <v>21.54</v>
      </c>
      <c r="V165">
        <v>21.79</v>
      </c>
      <c r="W165">
        <v>0</v>
      </c>
      <c r="X165">
        <v>0</v>
      </c>
      <c r="Y165">
        <v>3646</v>
      </c>
      <c r="Z165">
        <v>0.99890410958904108</v>
      </c>
      <c r="AA165">
        <v>4</v>
      </c>
      <c r="AB165">
        <v>1.095890410958904E-3</v>
      </c>
      <c r="AC165">
        <v>1</v>
      </c>
      <c r="AD165">
        <v>1.1415525114155249E-4</v>
      </c>
      <c r="AE165">
        <v>8638</v>
      </c>
      <c r="AF165">
        <v>0.98607305936073064</v>
      </c>
      <c r="AG165">
        <v>121</v>
      </c>
      <c r="AH165">
        <v>1.381278538812785E-2</v>
      </c>
      <c r="AI165">
        <v>0</v>
      </c>
      <c r="AJ165">
        <v>0</v>
      </c>
      <c r="AK165">
        <v>0</v>
      </c>
      <c r="AL165">
        <v>0</v>
      </c>
      <c r="AM165">
        <v>3650</v>
      </c>
      <c r="AN165">
        <v>1</v>
      </c>
      <c r="AO165">
        <v>201</v>
      </c>
      <c r="AP165">
        <v>2.2945205479452051E-2</v>
      </c>
      <c r="AQ165">
        <v>254</v>
      </c>
      <c r="AR165">
        <v>2.8995433789954339E-2</v>
      </c>
      <c r="AS165">
        <v>8305</v>
      </c>
      <c r="AT165">
        <v>0.9480593607305936</v>
      </c>
      <c r="AU165">
        <v>0</v>
      </c>
      <c r="AV165">
        <v>0</v>
      </c>
      <c r="AW165">
        <v>1124</v>
      </c>
      <c r="AX165">
        <v>0.30794520547945198</v>
      </c>
      <c r="AY165">
        <v>7636</v>
      </c>
      <c r="AZ165">
        <v>0.87168949771689497</v>
      </c>
      <c r="BA165">
        <v>8</v>
      </c>
      <c r="BB165">
        <v>9.1324200913242006E-4</v>
      </c>
      <c r="BC165">
        <v>2515</v>
      </c>
      <c r="BD165">
        <v>0.28710045662100458</v>
      </c>
      <c r="BE165">
        <v>6237</v>
      </c>
      <c r="BF165">
        <v>0.71198630136986296</v>
      </c>
      <c r="BG165">
        <v>2920.79</v>
      </c>
      <c r="BH165">
        <v>592.67999999999995</v>
      </c>
      <c r="BI165">
        <f>BG165/IF($C165=Plan1!$G$5,Plan1!$I$5,IF($C165=Plan1!$G$6,Plan1!$I$6,IF($C165=Plan1!$G$7,Plan1!$I$7,IF($C165=Plan1!$G$8,Plan1!$I$8,IF($C165=Plan1!$G$9,Plan1!$I$9,IF($C165=Plan1!$G$10,Plan1!$I$10,IF($C165=Plan1!$G$11,Plan1!$I$11,IF($C165=Plan1!$G$12,Plan1!$I$12,""))))))))</f>
        <v>146.0395</v>
      </c>
      <c r="BJ165">
        <f>BH165/IF($C165=Plan1!$G$5,Plan1!$I$5,IF($C165=Plan1!$G$6,Plan1!$I$6,IF($C165=Plan1!$G$7,Plan1!$I$7,IF($C165=Plan1!$G$8,Plan1!$I$8,IF($C165=Plan1!$G$9,Plan1!$I$9,IF($C165=Plan1!$G$10,Plan1!$I$10,IF($C165=Plan1!$G$11,Plan1!$I$11,IF($C165=Plan1!$G$12,Plan1!$I$12,""))))))))</f>
        <v>29.633999999999997</v>
      </c>
      <c r="BK165">
        <f t="shared" si="3"/>
        <v>116.4055</v>
      </c>
      <c r="BL165">
        <v>2397.6999999999998</v>
      </c>
      <c r="BM165">
        <v>46.198372882904863</v>
      </c>
      <c r="BN165">
        <v>24.63</v>
      </c>
      <c r="BO165">
        <v>47.23</v>
      </c>
      <c r="BP165">
        <v>6.81</v>
      </c>
      <c r="BQ165" t="s">
        <v>62</v>
      </c>
      <c r="BR165">
        <v>768.94552681656933</v>
      </c>
      <c r="BS165">
        <v>162</v>
      </c>
      <c r="BT165">
        <v>109.4562500000001</v>
      </c>
      <c r="BU165">
        <v>0</v>
      </c>
      <c r="BV165">
        <v>-125.3173067434372</v>
      </c>
      <c r="BW165">
        <v>0</v>
      </c>
      <c r="BX165">
        <v>-125.3173067434372</v>
      </c>
      <c r="BY165">
        <v>458.86979487871452</v>
      </c>
      <c r="BZ165">
        <v>0</v>
      </c>
      <c r="CA165">
        <v>163.936788681292</v>
      </c>
      <c r="CB165">
        <v>768.94552681656933</v>
      </c>
      <c r="CC165">
        <v>0</v>
      </c>
      <c r="CD165" t="s">
        <v>63</v>
      </c>
      <c r="CE165">
        <v>983.58851212546324</v>
      </c>
      <c r="CF165">
        <v>162</v>
      </c>
      <c r="CG165">
        <v>109.4562500000001</v>
      </c>
      <c r="CH165">
        <v>0</v>
      </c>
      <c r="CI165">
        <v>-30.082086908117041</v>
      </c>
      <c r="CJ165">
        <v>0</v>
      </c>
      <c r="CK165">
        <v>-30.082086908117041</v>
      </c>
      <c r="CL165">
        <v>142.18364401828839</v>
      </c>
      <c r="CM165">
        <v>0</v>
      </c>
      <c r="CN165">
        <v>600.0307050152918</v>
      </c>
      <c r="CO165">
        <v>983.58851212546324</v>
      </c>
      <c r="CP165">
        <v>0</v>
      </c>
    </row>
    <row r="166" spans="1:94" x14ac:dyDescent="0.3">
      <c r="A166" t="s">
        <v>31</v>
      </c>
      <c r="B166" t="s">
        <v>132</v>
      </c>
      <c r="C166" t="s">
        <v>185</v>
      </c>
      <c r="D166" t="s">
        <v>133</v>
      </c>
      <c r="E166" t="s">
        <v>140</v>
      </c>
      <c r="F166" t="s">
        <v>135</v>
      </c>
      <c r="G166" t="s">
        <v>135</v>
      </c>
      <c r="H166" t="s">
        <v>216</v>
      </c>
      <c r="I166" t="s">
        <v>397</v>
      </c>
      <c r="J166">
        <v>3650</v>
      </c>
      <c r="K166">
        <v>24.1</v>
      </c>
      <c r="L166">
        <v>29.55</v>
      </c>
      <c r="M166">
        <v>22.11</v>
      </c>
      <c r="N166">
        <v>22.1</v>
      </c>
      <c r="O166">
        <v>26.58</v>
      </c>
      <c r="P166">
        <v>29.48</v>
      </c>
      <c r="Q166">
        <v>21.18</v>
      </c>
      <c r="R166">
        <v>21.71</v>
      </c>
      <c r="S166">
        <v>25.33</v>
      </c>
      <c r="T166">
        <v>29.51</v>
      </c>
      <c r="U166">
        <v>21.65</v>
      </c>
      <c r="V166">
        <v>21.9</v>
      </c>
      <c r="W166">
        <v>0</v>
      </c>
      <c r="X166">
        <v>0</v>
      </c>
      <c r="Y166">
        <v>3645</v>
      </c>
      <c r="Z166">
        <v>0.99863013698630132</v>
      </c>
      <c r="AA166">
        <v>5</v>
      </c>
      <c r="AB166">
        <v>1.3698630136986299E-3</v>
      </c>
      <c r="AC166">
        <v>0</v>
      </c>
      <c r="AD166">
        <v>0</v>
      </c>
      <c r="AE166">
        <v>8639</v>
      </c>
      <c r="AF166">
        <v>0.9861872146118722</v>
      </c>
      <c r="AG166">
        <v>121</v>
      </c>
      <c r="AH166">
        <v>1.381278538812785E-2</v>
      </c>
      <c r="AI166">
        <v>0</v>
      </c>
      <c r="AJ166">
        <v>0</v>
      </c>
      <c r="AK166">
        <v>0</v>
      </c>
      <c r="AL166">
        <v>0</v>
      </c>
      <c r="AM166">
        <v>3650</v>
      </c>
      <c r="AN166">
        <v>1</v>
      </c>
      <c r="AO166">
        <v>257</v>
      </c>
      <c r="AP166">
        <v>2.9337899543378999E-2</v>
      </c>
      <c r="AQ166">
        <v>234</v>
      </c>
      <c r="AR166">
        <v>2.6712328767123289E-2</v>
      </c>
      <c r="AS166">
        <v>8269</v>
      </c>
      <c r="AT166">
        <v>0.94394977168949767</v>
      </c>
      <c r="AU166">
        <v>0</v>
      </c>
      <c r="AV166">
        <v>0</v>
      </c>
      <c r="AW166">
        <v>1039</v>
      </c>
      <c r="AX166">
        <v>0.28465753424657542</v>
      </c>
      <c r="AY166">
        <v>7721</v>
      </c>
      <c r="AZ166">
        <v>0.88139269406392695</v>
      </c>
      <c r="BA166">
        <v>7</v>
      </c>
      <c r="BB166">
        <v>7.9908675799086762E-4</v>
      </c>
      <c r="BC166">
        <v>2374</v>
      </c>
      <c r="BD166">
        <v>0.27100456621004559</v>
      </c>
      <c r="BE166">
        <v>6379</v>
      </c>
      <c r="BF166">
        <v>0.72819634703196345</v>
      </c>
      <c r="BG166">
        <v>3914.96</v>
      </c>
      <c r="BH166">
        <v>609.79</v>
      </c>
      <c r="BI166">
        <f>BG166/IF($C166=Plan1!$G$5,Plan1!$I$5,IF($C166=Plan1!$G$6,Plan1!$I$6,IF($C166=Plan1!$G$7,Plan1!$I$7,IF($C166=Plan1!$G$8,Plan1!$I$8,IF($C166=Plan1!$G$9,Plan1!$I$9,IF($C166=Plan1!$G$10,Plan1!$I$10,IF($C166=Plan1!$G$11,Plan1!$I$11,IF($C166=Plan1!$G$12,Plan1!$I$12,""))))))))</f>
        <v>195.74799999999999</v>
      </c>
      <c r="BJ166">
        <f>BH166/IF($C166=Plan1!$G$5,Plan1!$I$5,IF($C166=Plan1!$G$6,Plan1!$I$6,IF($C166=Plan1!$G$7,Plan1!$I$7,IF($C166=Plan1!$G$8,Plan1!$I$8,IF($C166=Plan1!$G$9,Plan1!$I$9,IF($C166=Plan1!$G$10,Plan1!$I$10,IF($C166=Plan1!$G$11,Plan1!$I$11,IF($C166=Plan1!$G$12,Plan1!$I$12,""))))))))</f>
        <v>30.4895</v>
      </c>
      <c r="BK166">
        <f t="shared" si="3"/>
        <v>165.2585</v>
      </c>
      <c r="BL166">
        <v>4262.3100000000004</v>
      </c>
      <c r="BM166">
        <v>32.91132544362884</v>
      </c>
      <c r="BN166">
        <v>31.11</v>
      </c>
      <c r="BO166">
        <v>43.29</v>
      </c>
      <c r="BP166">
        <v>7.17</v>
      </c>
      <c r="BQ166" t="s">
        <v>62</v>
      </c>
      <c r="BR166">
        <v>841.91486713147162</v>
      </c>
      <c r="BS166">
        <v>162</v>
      </c>
      <c r="BT166">
        <v>109.4562500000001</v>
      </c>
      <c r="BU166">
        <v>0</v>
      </c>
      <c r="BV166">
        <v>-133.40765186076629</v>
      </c>
      <c r="BW166">
        <v>0</v>
      </c>
      <c r="BX166">
        <v>-133.40765186076629</v>
      </c>
      <c r="BY166">
        <v>523.4182710171383</v>
      </c>
      <c r="BZ166">
        <v>0</v>
      </c>
      <c r="CA166">
        <v>180.44799797509961</v>
      </c>
      <c r="CB166">
        <v>841.91486713147162</v>
      </c>
      <c r="CC166">
        <v>0</v>
      </c>
      <c r="CD166" t="s">
        <v>63</v>
      </c>
      <c r="CE166">
        <v>1099.5117906559231</v>
      </c>
      <c r="CF166">
        <v>162</v>
      </c>
      <c r="CG166">
        <v>109.4562500000001</v>
      </c>
      <c r="CH166">
        <v>0</v>
      </c>
      <c r="CI166">
        <v>-38.206538269600593</v>
      </c>
      <c r="CJ166">
        <v>0</v>
      </c>
      <c r="CK166">
        <v>-38.206538269600593</v>
      </c>
      <c r="CL166">
        <v>200.72260889724109</v>
      </c>
      <c r="CM166">
        <v>0</v>
      </c>
      <c r="CN166">
        <v>665.53947002828227</v>
      </c>
      <c r="CO166">
        <v>1099.5117906559231</v>
      </c>
      <c r="CP166">
        <v>0</v>
      </c>
    </row>
    <row r="167" spans="1:94" x14ac:dyDescent="0.3">
      <c r="A167" t="s">
        <v>141</v>
      </c>
      <c r="B167" t="s">
        <v>132</v>
      </c>
      <c r="C167" t="s">
        <v>185</v>
      </c>
      <c r="D167" t="s">
        <v>142</v>
      </c>
      <c r="E167" t="s">
        <v>134</v>
      </c>
      <c r="F167" t="s">
        <v>135</v>
      </c>
      <c r="G167" t="s">
        <v>135</v>
      </c>
      <c r="H167" t="s">
        <v>216</v>
      </c>
      <c r="I167" t="s">
        <v>465</v>
      </c>
      <c r="J167">
        <v>8760</v>
      </c>
      <c r="K167">
        <v>24.01</v>
      </c>
      <c r="L167">
        <v>24.01</v>
      </c>
      <c r="M167">
        <v>22.12</v>
      </c>
      <c r="N167">
        <v>22.12</v>
      </c>
      <c r="O167">
        <v>27.56</v>
      </c>
      <c r="P167">
        <v>27.56</v>
      </c>
      <c r="Q167">
        <v>21.38</v>
      </c>
      <c r="R167">
        <v>21.38</v>
      </c>
      <c r="S167">
        <v>25.78</v>
      </c>
      <c r="T167">
        <v>25.78</v>
      </c>
      <c r="U167">
        <v>21.75</v>
      </c>
      <c r="V167">
        <v>21.75</v>
      </c>
      <c r="W167">
        <v>0</v>
      </c>
      <c r="X167">
        <v>0</v>
      </c>
      <c r="Y167">
        <v>8760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8760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8760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8760</v>
      </c>
      <c r="AT167">
        <v>1</v>
      </c>
      <c r="AU167">
        <v>0</v>
      </c>
      <c r="AV167">
        <v>0</v>
      </c>
      <c r="AW167">
        <v>2441</v>
      </c>
      <c r="AX167">
        <v>0.27865296803652972</v>
      </c>
      <c r="AY167">
        <v>6319</v>
      </c>
      <c r="AZ167">
        <v>0.72134703196347028</v>
      </c>
      <c r="BA167">
        <v>0</v>
      </c>
      <c r="BB167">
        <v>0</v>
      </c>
      <c r="BC167">
        <v>2441</v>
      </c>
      <c r="BD167">
        <v>0.27865296803652972</v>
      </c>
      <c r="BE167">
        <v>6319</v>
      </c>
      <c r="BF167">
        <v>0.72134703196347028</v>
      </c>
      <c r="BG167">
        <v>1660.92</v>
      </c>
      <c r="BH167">
        <v>623.29999999999995</v>
      </c>
      <c r="BI167">
        <f>BG167/IF($C167=Plan1!$G$5,Plan1!$I$5,IF($C167=Plan1!$G$6,Plan1!$I$6,IF($C167=Plan1!$G$7,Plan1!$I$7,IF($C167=Plan1!$G$8,Plan1!$I$8,IF($C167=Plan1!$G$9,Plan1!$I$9,IF($C167=Plan1!$G$10,Plan1!$I$10,IF($C167=Plan1!$G$11,Plan1!$I$11,IF($C167=Plan1!$G$12,Plan1!$I$12,""))))))))</f>
        <v>83.046000000000006</v>
      </c>
      <c r="BJ167">
        <f>BH167/IF($C167=Plan1!$G$5,Plan1!$I$5,IF($C167=Plan1!$G$6,Plan1!$I$6,IF($C167=Plan1!$G$7,Plan1!$I$7,IF($C167=Plan1!$G$8,Plan1!$I$8,IF($C167=Plan1!$G$9,Plan1!$I$9,IF($C167=Plan1!$G$10,Plan1!$I$10,IF($C167=Plan1!$G$11,Plan1!$I$11,IF($C167=Plan1!$G$12,Plan1!$I$12,""))))))))</f>
        <v>31.164999999999999</v>
      </c>
      <c r="BK167">
        <f t="shared" si="3"/>
        <v>51.881000000000007</v>
      </c>
      <c r="BL167">
        <v>660.71</v>
      </c>
      <c r="BM167">
        <v>51.541926777623019</v>
      </c>
      <c r="BN167">
        <v>99.8</v>
      </c>
      <c r="BO167">
        <v>93.63</v>
      </c>
      <c r="BP167">
        <v>18.84</v>
      </c>
      <c r="BQ167" t="s">
        <v>58</v>
      </c>
      <c r="BR167">
        <v>1047.4959932518771</v>
      </c>
      <c r="BS167">
        <v>81</v>
      </c>
      <c r="BT167">
        <v>54.728125000000041</v>
      </c>
      <c r="BU167">
        <v>0</v>
      </c>
      <c r="BV167">
        <v>2147.5455842500842</v>
      </c>
      <c r="BW167">
        <v>642.24856675908927</v>
      </c>
      <c r="BX167">
        <v>1505.2970174909949</v>
      </c>
      <c r="BY167">
        <v>-1236.7582403354929</v>
      </c>
      <c r="BZ167">
        <v>0</v>
      </c>
      <c r="CA167">
        <v>0.98052433728616961</v>
      </c>
      <c r="CB167">
        <v>1047.4959932518771</v>
      </c>
      <c r="CC167">
        <v>0</v>
      </c>
      <c r="CD167" t="s">
        <v>68</v>
      </c>
      <c r="CE167">
        <v>857.99487874485192</v>
      </c>
      <c r="CF167">
        <v>81</v>
      </c>
      <c r="CG167">
        <v>54.728125000000041</v>
      </c>
      <c r="CH167">
        <v>0</v>
      </c>
      <c r="CI167">
        <v>1606.1929194133279</v>
      </c>
      <c r="CJ167">
        <v>480.61099314227317</v>
      </c>
      <c r="CK167">
        <v>1125.581926271054</v>
      </c>
      <c r="CL167">
        <v>-883.59966741942026</v>
      </c>
      <c r="CM167">
        <v>0</v>
      </c>
      <c r="CN167">
        <v>-0.32649824905558938</v>
      </c>
      <c r="CO167">
        <v>857.99487874485192</v>
      </c>
      <c r="CP167">
        <v>0</v>
      </c>
    </row>
    <row r="168" spans="1:94" x14ac:dyDescent="0.3">
      <c r="A168" t="s">
        <v>143</v>
      </c>
      <c r="B168" t="s">
        <v>132</v>
      </c>
      <c r="C168" t="s">
        <v>185</v>
      </c>
      <c r="D168" t="s">
        <v>142</v>
      </c>
      <c r="E168" t="s">
        <v>136</v>
      </c>
      <c r="F168" t="s">
        <v>135</v>
      </c>
      <c r="G168" t="s">
        <v>135</v>
      </c>
      <c r="H168" t="s">
        <v>216</v>
      </c>
      <c r="I168" t="s">
        <v>466</v>
      </c>
      <c r="J168">
        <v>8760</v>
      </c>
      <c r="K168">
        <v>24.01</v>
      </c>
      <c r="L168">
        <v>24.01</v>
      </c>
      <c r="M168">
        <v>22.26</v>
      </c>
      <c r="N168">
        <v>22.26</v>
      </c>
      <c r="O168">
        <v>28.26</v>
      </c>
      <c r="P168">
        <v>28.26</v>
      </c>
      <c r="Q168">
        <v>21.65</v>
      </c>
      <c r="R168">
        <v>21.65</v>
      </c>
      <c r="S168">
        <v>26.13</v>
      </c>
      <c r="T168">
        <v>26.13</v>
      </c>
      <c r="U168">
        <v>21.96</v>
      </c>
      <c r="V168">
        <v>21.96</v>
      </c>
      <c r="W168">
        <v>0</v>
      </c>
      <c r="X168">
        <v>0</v>
      </c>
      <c r="Y168">
        <v>8760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8760</v>
      </c>
      <c r="AF168">
        <v>1</v>
      </c>
      <c r="AG168">
        <v>0</v>
      </c>
      <c r="AH168">
        <v>0</v>
      </c>
      <c r="AI168">
        <v>3</v>
      </c>
      <c r="AJ168">
        <v>3.4246575342465748E-4</v>
      </c>
      <c r="AK168">
        <v>0</v>
      </c>
      <c r="AL168">
        <v>0</v>
      </c>
      <c r="AM168">
        <v>8757</v>
      </c>
      <c r="AN168">
        <v>0.99965753424657533</v>
      </c>
      <c r="AO168">
        <v>3</v>
      </c>
      <c r="AP168">
        <v>3.4246575342465748E-4</v>
      </c>
      <c r="AQ168">
        <v>0</v>
      </c>
      <c r="AR168">
        <v>0</v>
      </c>
      <c r="AS168">
        <v>8757</v>
      </c>
      <c r="AT168">
        <v>0.99965753424657533</v>
      </c>
      <c r="AU168">
        <v>0</v>
      </c>
      <c r="AV168">
        <v>0</v>
      </c>
      <c r="AW168">
        <v>2131</v>
      </c>
      <c r="AX168">
        <v>0.24326484018264841</v>
      </c>
      <c r="AY168">
        <v>6629</v>
      </c>
      <c r="AZ168">
        <v>0.75673515981735162</v>
      </c>
      <c r="BA168">
        <v>0</v>
      </c>
      <c r="BB168">
        <v>0</v>
      </c>
      <c r="BC168">
        <v>2131</v>
      </c>
      <c r="BD168">
        <v>0.24326484018264841</v>
      </c>
      <c r="BE168">
        <v>6629</v>
      </c>
      <c r="BF168">
        <v>0.75673515981735162</v>
      </c>
      <c r="BG168">
        <v>2909.9</v>
      </c>
      <c r="BH168">
        <v>613.29</v>
      </c>
      <c r="BI168">
        <f>BG168/IF($C168=Plan1!$G$5,Plan1!$I$5,IF($C168=Plan1!$G$6,Plan1!$I$6,IF($C168=Plan1!$G$7,Plan1!$I$7,IF($C168=Plan1!$G$8,Plan1!$I$8,IF($C168=Plan1!$G$9,Plan1!$I$9,IF($C168=Plan1!$G$10,Plan1!$I$10,IF($C168=Plan1!$G$11,Plan1!$I$11,IF($C168=Plan1!$G$12,Plan1!$I$12,""))))))))</f>
        <v>145.495</v>
      </c>
      <c r="BJ168">
        <f>BH168/IF($C168=Plan1!$G$5,Plan1!$I$5,IF($C168=Plan1!$G$6,Plan1!$I$6,IF($C168=Plan1!$G$7,Plan1!$I$7,IF($C168=Plan1!$G$8,Plan1!$I$8,IF($C168=Plan1!$G$9,Plan1!$I$9,IF($C168=Plan1!$G$10,Plan1!$I$10,IF($C168=Plan1!$G$11,Plan1!$I$11,IF($C168=Plan1!$G$12,Plan1!$I$12,""))))))))</f>
        <v>30.664499999999997</v>
      </c>
      <c r="BK168">
        <f t="shared" si="3"/>
        <v>114.8305</v>
      </c>
      <c r="BL168">
        <v>2397.6999999999998</v>
      </c>
      <c r="BM168">
        <v>45.688828632077758</v>
      </c>
      <c r="BN168">
        <v>127.87</v>
      </c>
      <c r="BO168">
        <v>81.17</v>
      </c>
      <c r="BP168">
        <v>20.93</v>
      </c>
      <c r="BQ168" t="s">
        <v>58</v>
      </c>
      <c r="BR168">
        <v>1189.083260734544</v>
      </c>
      <c r="BS168">
        <v>81</v>
      </c>
      <c r="BT168">
        <v>54.728125000000041</v>
      </c>
      <c r="BU168">
        <v>0</v>
      </c>
      <c r="BV168">
        <v>3500.7604068352898</v>
      </c>
      <c r="BW168">
        <v>2503.487354898044</v>
      </c>
      <c r="BX168">
        <v>997.27305193724578</v>
      </c>
      <c r="BY168">
        <v>-2448.6262818361752</v>
      </c>
      <c r="BZ168">
        <v>0</v>
      </c>
      <c r="CA168">
        <v>1.2210107354289901</v>
      </c>
      <c r="CB168">
        <v>1189.083260734544</v>
      </c>
      <c r="CC168">
        <v>0</v>
      </c>
      <c r="CD168" t="s">
        <v>68</v>
      </c>
      <c r="CE168">
        <v>1014.56929078622</v>
      </c>
      <c r="CF168">
        <v>81</v>
      </c>
      <c r="CG168">
        <v>54.728125000000041</v>
      </c>
      <c r="CH168">
        <v>0</v>
      </c>
      <c r="CI168">
        <v>2617.771673355453</v>
      </c>
      <c r="CJ168">
        <v>1878.3711831361979</v>
      </c>
      <c r="CK168">
        <v>739.40049021925506</v>
      </c>
      <c r="CL168">
        <v>-1738.9110174315549</v>
      </c>
      <c r="CM168">
        <v>0</v>
      </c>
      <c r="CN168">
        <v>-1.9490137678417341E-2</v>
      </c>
      <c r="CO168">
        <v>1014.56929078622</v>
      </c>
      <c r="CP168">
        <v>0</v>
      </c>
    </row>
    <row r="169" spans="1:94" x14ac:dyDescent="0.3">
      <c r="A169" t="s">
        <v>147</v>
      </c>
      <c r="B169" t="s">
        <v>132</v>
      </c>
      <c r="C169" t="s">
        <v>185</v>
      </c>
      <c r="D169" t="s">
        <v>142</v>
      </c>
      <c r="E169" t="s">
        <v>140</v>
      </c>
      <c r="F169" t="s">
        <v>135</v>
      </c>
      <c r="G169" t="s">
        <v>135</v>
      </c>
      <c r="H169" t="s">
        <v>216</v>
      </c>
      <c r="I169" t="s">
        <v>467</v>
      </c>
      <c r="J169">
        <v>8760</v>
      </c>
      <c r="K169">
        <v>24.01</v>
      </c>
      <c r="L169">
        <v>24.01</v>
      </c>
      <c r="M169">
        <v>22.32</v>
      </c>
      <c r="N169">
        <v>22.32</v>
      </c>
      <c r="O169">
        <v>28.4</v>
      </c>
      <c r="P169">
        <v>28.4</v>
      </c>
      <c r="Q169">
        <v>21.8</v>
      </c>
      <c r="R169">
        <v>21.8</v>
      </c>
      <c r="S169">
        <v>26.2</v>
      </c>
      <c r="T169">
        <v>26.2</v>
      </c>
      <c r="U169">
        <v>22.06</v>
      </c>
      <c r="V169">
        <v>22.06</v>
      </c>
      <c r="W169">
        <v>0</v>
      </c>
      <c r="X169">
        <v>0</v>
      </c>
      <c r="Y169">
        <v>8760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8760</v>
      </c>
      <c r="AF169">
        <v>1</v>
      </c>
      <c r="AG169">
        <v>0</v>
      </c>
      <c r="AH169">
        <v>0</v>
      </c>
      <c r="AI169">
        <v>3</v>
      </c>
      <c r="AJ169">
        <v>3.4246575342465748E-4</v>
      </c>
      <c r="AK169">
        <v>0</v>
      </c>
      <c r="AL169">
        <v>0</v>
      </c>
      <c r="AM169">
        <v>8757</v>
      </c>
      <c r="AN169">
        <v>0.99965753424657533</v>
      </c>
      <c r="AO169">
        <v>3</v>
      </c>
      <c r="AP169">
        <v>3.4246575342465748E-4</v>
      </c>
      <c r="AQ169">
        <v>0</v>
      </c>
      <c r="AR169">
        <v>0</v>
      </c>
      <c r="AS169">
        <v>8757</v>
      </c>
      <c r="AT169">
        <v>0.99965753424657533</v>
      </c>
      <c r="AU169">
        <v>0</v>
      </c>
      <c r="AV169">
        <v>0</v>
      </c>
      <c r="AW169">
        <v>1988</v>
      </c>
      <c r="AX169">
        <v>0.22694063926940641</v>
      </c>
      <c r="AY169">
        <v>6772</v>
      </c>
      <c r="AZ169">
        <v>0.77305936073059356</v>
      </c>
      <c r="BA169">
        <v>0</v>
      </c>
      <c r="BB169">
        <v>0</v>
      </c>
      <c r="BC169">
        <v>1988</v>
      </c>
      <c r="BD169">
        <v>0.22694063926940641</v>
      </c>
      <c r="BE169">
        <v>6772</v>
      </c>
      <c r="BF169">
        <v>0.77305936073059356</v>
      </c>
      <c r="BG169">
        <v>3901</v>
      </c>
      <c r="BH169">
        <v>625.73</v>
      </c>
      <c r="BI169">
        <f>BG169/IF($C169=Plan1!$G$5,Plan1!$I$5,IF($C169=Plan1!$G$6,Plan1!$I$6,IF($C169=Plan1!$G$7,Plan1!$I$7,IF($C169=Plan1!$G$8,Plan1!$I$8,IF($C169=Plan1!$G$9,Plan1!$I$9,IF($C169=Plan1!$G$10,Plan1!$I$10,IF($C169=Plan1!$G$11,Plan1!$I$11,IF($C169=Plan1!$G$12,Plan1!$I$12,""))))))))</f>
        <v>195.05</v>
      </c>
      <c r="BJ169">
        <f>BH169/IF($C169=Plan1!$G$5,Plan1!$I$5,IF($C169=Plan1!$G$6,Plan1!$I$6,IF($C169=Plan1!$G$7,Plan1!$I$7,IF($C169=Plan1!$G$8,Plan1!$I$8,IF($C169=Plan1!$G$9,Plan1!$I$9,IF($C169=Plan1!$G$10,Plan1!$I$10,IF($C169=Plan1!$G$11,Plan1!$I$11,IF($C169=Plan1!$G$12,Plan1!$I$12,""))))))))</f>
        <v>31.2865</v>
      </c>
      <c r="BK169">
        <f t="shared" si="3"/>
        <v>163.76350000000002</v>
      </c>
      <c r="BL169">
        <v>4262.3100000000004</v>
      </c>
      <c r="BM169">
        <v>32.600720470763846</v>
      </c>
      <c r="BN169">
        <v>141.72</v>
      </c>
      <c r="BO169">
        <v>75.209999999999994</v>
      </c>
      <c r="BP169">
        <v>22.04</v>
      </c>
      <c r="BQ169" t="s">
        <v>68</v>
      </c>
      <c r="BR169">
        <v>1226.049854781093</v>
      </c>
      <c r="BS169">
        <v>81</v>
      </c>
      <c r="BT169">
        <v>54.728125000000041</v>
      </c>
      <c r="BU169">
        <v>0</v>
      </c>
      <c r="BV169">
        <v>3213.104802943375</v>
      </c>
      <c r="BW169">
        <v>3223.8750463984738</v>
      </c>
      <c r="BX169">
        <v>-10.77024345509972</v>
      </c>
      <c r="BY169">
        <v>-2122.5722257244611</v>
      </c>
      <c r="BZ169">
        <v>0</v>
      </c>
      <c r="CA169">
        <v>-0.2108474378203482</v>
      </c>
      <c r="CB169">
        <v>1226.049854781093</v>
      </c>
      <c r="CC169">
        <v>0</v>
      </c>
      <c r="CD169" t="s">
        <v>68</v>
      </c>
      <c r="CE169">
        <v>1067.2808139807371</v>
      </c>
      <c r="CF169">
        <v>81</v>
      </c>
      <c r="CG169">
        <v>54.728125000000041</v>
      </c>
      <c r="CH169">
        <v>0</v>
      </c>
      <c r="CI169">
        <v>3312.4483088654338</v>
      </c>
      <c r="CJ169">
        <v>3279.878995575451</v>
      </c>
      <c r="CK169">
        <v>32.569313289983263</v>
      </c>
      <c r="CL169">
        <v>-2381.4757086005689</v>
      </c>
      <c r="CM169">
        <v>0</v>
      </c>
      <c r="CN169">
        <v>0.5800887158718524</v>
      </c>
      <c r="CO169">
        <v>1067.2808139807371</v>
      </c>
      <c r="CP169">
        <v>0</v>
      </c>
    </row>
    <row r="170" spans="1:94" x14ac:dyDescent="0.3">
      <c r="A170" t="s">
        <v>44</v>
      </c>
      <c r="B170" t="s">
        <v>132</v>
      </c>
      <c r="C170" t="s">
        <v>185</v>
      </c>
      <c r="D170" t="s">
        <v>171</v>
      </c>
      <c r="E170" t="s">
        <v>134</v>
      </c>
      <c r="F170" t="s">
        <v>135</v>
      </c>
      <c r="G170" t="s">
        <v>135</v>
      </c>
      <c r="H170" t="s">
        <v>216</v>
      </c>
      <c r="I170" t="s">
        <v>387</v>
      </c>
      <c r="J170">
        <v>3650</v>
      </c>
      <c r="K170">
        <v>27.12</v>
      </c>
      <c r="L170">
        <v>29.24</v>
      </c>
      <c r="M170">
        <v>19.940000000000001</v>
      </c>
      <c r="N170">
        <v>20.81</v>
      </c>
      <c r="O170">
        <v>26.18</v>
      </c>
      <c r="P170">
        <v>28.58</v>
      </c>
      <c r="Q170">
        <v>20.45</v>
      </c>
      <c r="R170">
        <v>20.95</v>
      </c>
      <c r="S170">
        <v>26.65</v>
      </c>
      <c r="T170">
        <v>28.91</v>
      </c>
      <c r="U170">
        <v>20.190000000000001</v>
      </c>
      <c r="V170">
        <v>20.88</v>
      </c>
      <c r="W170">
        <v>0</v>
      </c>
      <c r="X170">
        <v>0</v>
      </c>
      <c r="Y170">
        <v>3617</v>
      </c>
      <c r="Z170">
        <v>0.99095890410958909</v>
      </c>
      <c r="AA170">
        <v>33</v>
      </c>
      <c r="AB170">
        <v>9.0410958904109592E-3</v>
      </c>
      <c r="AC170">
        <v>0</v>
      </c>
      <c r="AD170">
        <v>0</v>
      </c>
      <c r="AE170">
        <v>8694</v>
      </c>
      <c r="AF170">
        <v>0.99246575342465748</v>
      </c>
      <c r="AG170">
        <v>66</v>
      </c>
      <c r="AH170">
        <v>7.534246575342466E-3</v>
      </c>
      <c r="AI170">
        <v>2</v>
      </c>
      <c r="AJ170">
        <v>5.4794520547945202E-4</v>
      </c>
      <c r="AK170">
        <v>342</v>
      </c>
      <c r="AL170">
        <v>9.3698630136986302E-2</v>
      </c>
      <c r="AM170">
        <v>3306</v>
      </c>
      <c r="AN170">
        <v>0.90575342465753428</v>
      </c>
      <c r="AO170">
        <v>86</v>
      </c>
      <c r="AP170">
        <v>9.8173515981735161E-3</v>
      </c>
      <c r="AQ170">
        <v>788</v>
      </c>
      <c r="AR170">
        <v>8.995433789954338E-2</v>
      </c>
      <c r="AS170">
        <v>7886</v>
      </c>
      <c r="AT170">
        <v>0.90022831050228314</v>
      </c>
      <c r="AU170">
        <v>0</v>
      </c>
      <c r="AV170">
        <v>0</v>
      </c>
      <c r="AW170">
        <v>2301</v>
      </c>
      <c r="AX170">
        <v>0.63041095890410959</v>
      </c>
      <c r="AY170">
        <v>6459</v>
      </c>
      <c r="AZ170">
        <v>0.73732876712328765</v>
      </c>
      <c r="BA170">
        <v>3</v>
      </c>
      <c r="BB170">
        <v>3.4246575342465748E-4</v>
      </c>
      <c r="BC170">
        <v>4128</v>
      </c>
      <c r="BD170">
        <v>0.47123287671232877</v>
      </c>
      <c r="BE170">
        <v>4629</v>
      </c>
      <c r="BF170">
        <v>0.52842465753424661</v>
      </c>
      <c r="BG170">
        <v>1700.59</v>
      </c>
      <c r="BH170">
        <v>505.75</v>
      </c>
      <c r="BI170">
        <f>BG170/IF($C170=Plan1!$G$5,Plan1!$I$5,IF($C170=Plan1!$G$6,Plan1!$I$6,IF($C170=Plan1!$G$7,Plan1!$I$7,IF($C170=Plan1!$G$8,Plan1!$I$8,IF($C170=Plan1!$G$9,Plan1!$I$9,IF($C170=Plan1!$G$10,Plan1!$I$10,IF($C170=Plan1!$G$11,Plan1!$I$11,IF($C170=Plan1!$G$12,Plan1!$I$12,""))))))))</f>
        <v>85.029499999999999</v>
      </c>
      <c r="BJ170">
        <f>BH170/IF($C170=Plan1!$G$5,Plan1!$I$5,IF($C170=Plan1!$G$6,Plan1!$I$6,IF($C170=Plan1!$G$7,Plan1!$I$7,IF($C170=Plan1!$G$8,Plan1!$I$8,IF($C170=Plan1!$G$9,Plan1!$I$9,IF($C170=Plan1!$G$10,Plan1!$I$10,IF($C170=Plan1!$G$11,Plan1!$I$11,IF($C170=Plan1!$G$12,Plan1!$I$12,""))))))))</f>
        <v>25.287500000000001</v>
      </c>
      <c r="BK170">
        <f t="shared" si="3"/>
        <v>59.741999999999997</v>
      </c>
      <c r="BL170">
        <v>660.71</v>
      </c>
      <c r="BM170">
        <v>51.816754933112577</v>
      </c>
      <c r="BN170">
        <v>0</v>
      </c>
      <c r="BO170">
        <v>0</v>
      </c>
      <c r="BP170">
        <v>0</v>
      </c>
    </row>
    <row r="171" spans="1:94" x14ac:dyDescent="0.3">
      <c r="A171" t="s">
        <v>45</v>
      </c>
      <c r="B171" t="s">
        <v>132</v>
      </c>
      <c r="C171" t="s">
        <v>185</v>
      </c>
      <c r="D171" t="s">
        <v>171</v>
      </c>
      <c r="E171" t="s">
        <v>136</v>
      </c>
      <c r="F171" t="s">
        <v>135</v>
      </c>
      <c r="G171" t="s">
        <v>135</v>
      </c>
      <c r="H171" t="s">
        <v>216</v>
      </c>
      <c r="I171" t="s">
        <v>389</v>
      </c>
      <c r="J171">
        <v>3650</v>
      </c>
      <c r="K171">
        <v>27.35</v>
      </c>
      <c r="L171">
        <v>29.57</v>
      </c>
      <c r="M171">
        <v>19.98</v>
      </c>
      <c r="N171">
        <v>20.95</v>
      </c>
      <c r="O171">
        <v>26.61</v>
      </c>
      <c r="P171">
        <v>29.38</v>
      </c>
      <c r="Q171">
        <v>20.61</v>
      </c>
      <c r="R171">
        <v>21.21</v>
      </c>
      <c r="S171">
        <v>26.98</v>
      </c>
      <c r="T171">
        <v>29.47</v>
      </c>
      <c r="U171">
        <v>20.29</v>
      </c>
      <c r="V171">
        <v>21.08</v>
      </c>
      <c r="W171">
        <v>0</v>
      </c>
      <c r="X171">
        <v>0</v>
      </c>
      <c r="Y171">
        <v>3610</v>
      </c>
      <c r="Z171">
        <v>0.989041095890411</v>
      </c>
      <c r="AA171">
        <v>40</v>
      </c>
      <c r="AB171">
        <v>1.0958904109589039E-2</v>
      </c>
      <c r="AC171">
        <v>2</v>
      </c>
      <c r="AD171">
        <v>2.2831050228310499E-4</v>
      </c>
      <c r="AE171">
        <v>8664</v>
      </c>
      <c r="AF171">
        <v>0.989041095890411</v>
      </c>
      <c r="AG171">
        <v>94</v>
      </c>
      <c r="AH171">
        <v>1.073059360730594E-2</v>
      </c>
      <c r="AI171">
        <v>3</v>
      </c>
      <c r="AJ171">
        <v>8.2191780821917813E-4</v>
      </c>
      <c r="AK171">
        <v>311</v>
      </c>
      <c r="AL171">
        <v>8.5205479452054797E-2</v>
      </c>
      <c r="AM171">
        <v>3336</v>
      </c>
      <c r="AN171">
        <v>0.91397260273972603</v>
      </c>
      <c r="AO171">
        <v>156</v>
      </c>
      <c r="AP171">
        <v>1.7808219178082191E-2</v>
      </c>
      <c r="AQ171">
        <v>699</v>
      </c>
      <c r="AR171">
        <v>7.9794520547945211E-2</v>
      </c>
      <c r="AS171">
        <v>7905</v>
      </c>
      <c r="AT171">
        <v>0.9023972602739726</v>
      </c>
      <c r="AU171">
        <v>0</v>
      </c>
      <c r="AV171">
        <v>0</v>
      </c>
      <c r="AW171">
        <v>2234</v>
      </c>
      <c r="AX171">
        <v>0.6120547945205479</v>
      </c>
      <c r="AY171">
        <v>6526</v>
      </c>
      <c r="AZ171">
        <v>0.74497716894977173</v>
      </c>
      <c r="BA171">
        <v>8</v>
      </c>
      <c r="BB171">
        <v>9.1324200913242006E-4</v>
      </c>
      <c r="BC171">
        <v>3904</v>
      </c>
      <c r="BD171">
        <v>0.44566210045662102</v>
      </c>
      <c r="BE171">
        <v>4848</v>
      </c>
      <c r="BF171">
        <v>0.55342465753424652</v>
      </c>
      <c r="BG171">
        <v>2959.86</v>
      </c>
      <c r="BH171">
        <v>505.15</v>
      </c>
      <c r="BI171">
        <f>BG171/IF($C171=Plan1!$G$5,Plan1!$I$5,IF($C171=Plan1!$G$6,Plan1!$I$6,IF($C171=Plan1!$G$7,Plan1!$I$7,IF($C171=Plan1!$G$8,Plan1!$I$8,IF($C171=Plan1!$G$9,Plan1!$I$9,IF($C171=Plan1!$G$10,Plan1!$I$10,IF($C171=Plan1!$G$11,Plan1!$I$11,IF($C171=Plan1!$G$12,Plan1!$I$12,""))))))))</f>
        <v>147.99299999999999</v>
      </c>
      <c r="BJ171">
        <f>BH171/IF($C171=Plan1!$G$5,Plan1!$I$5,IF($C171=Plan1!$G$6,Plan1!$I$6,IF($C171=Plan1!$G$7,Plan1!$I$7,IF($C171=Plan1!$G$8,Plan1!$I$8,IF($C171=Plan1!$G$9,Plan1!$I$9,IF($C171=Plan1!$G$10,Plan1!$I$10,IF($C171=Plan1!$G$11,Plan1!$I$11,IF($C171=Plan1!$G$12,Plan1!$I$12,""))))))))</f>
        <v>25.2575</v>
      </c>
      <c r="BK171">
        <f t="shared" si="3"/>
        <v>122.7355</v>
      </c>
      <c r="BL171">
        <v>2397.6999999999998</v>
      </c>
      <c r="BM171">
        <v>46.057233910218791</v>
      </c>
      <c r="BN171">
        <v>0</v>
      </c>
      <c r="BO171">
        <v>0</v>
      </c>
      <c r="BP171">
        <v>0</v>
      </c>
    </row>
    <row r="172" spans="1:94" x14ac:dyDescent="0.3">
      <c r="A172" t="s">
        <v>49</v>
      </c>
      <c r="B172" t="s">
        <v>132</v>
      </c>
      <c r="C172" t="s">
        <v>185</v>
      </c>
      <c r="D172" t="s">
        <v>171</v>
      </c>
      <c r="E172" t="s">
        <v>140</v>
      </c>
      <c r="F172" t="s">
        <v>135</v>
      </c>
      <c r="G172" t="s">
        <v>135</v>
      </c>
      <c r="H172" t="s">
        <v>216</v>
      </c>
      <c r="I172" t="s">
        <v>388</v>
      </c>
      <c r="J172">
        <v>3650</v>
      </c>
      <c r="K172">
        <v>27.45</v>
      </c>
      <c r="L172">
        <v>29.38</v>
      </c>
      <c r="M172">
        <v>20.010000000000002</v>
      </c>
      <c r="N172">
        <v>20.99</v>
      </c>
      <c r="O172">
        <v>26.87</v>
      </c>
      <c r="P172">
        <v>29.5</v>
      </c>
      <c r="Q172">
        <v>20.71</v>
      </c>
      <c r="R172">
        <v>21.35</v>
      </c>
      <c r="S172">
        <v>27.16</v>
      </c>
      <c r="T172">
        <v>29.44</v>
      </c>
      <c r="U172">
        <v>20.36</v>
      </c>
      <c r="V172">
        <v>21.17</v>
      </c>
      <c r="W172">
        <v>1</v>
      </c>
      <c r="X172">
        <v>2.7397260273972601E-4</v>
      </c>
      <c r="Y172">
        <v>3597</v>
      </c>
      <c r="Z172">
        <v>0.98547945205479448</v>
      </c>
      <c r="AA172">
        <v>52</v>
      </c>
      <c r="AB172">
        <v>1.4246575342465749E-2</v>
      </c>
      <c r="AC172">
        <v>2</v>
      </c>
      <c r="AD172">
        <v>2.2831050228310499E-4</v>
      </c>
      <c r="AE172">
        <v>8635</v>
      </c>
      <c r="AF172">
        <v>0.98573059360730597</v>
      </c>
      <c r="AG172">
        <v>123</v>
      </c>
      <c r="AH172">
        <v>1.404109589041096E-2</v>
      </c>
      <c r="AI172">
        <v>5</v>
      </c>
      <c r="AJ172">
        <v>1.3698630136986299E-3</v>
      </c>
      <c r="AK172">
        <v>295</v>
      </c>
      <c r="AL172">
        <v>8.0821917808219179E-2</v>
      </c>
      <c r="AM172">
        <v>3350</v>
      </c>
      <c r="AN172">
        <v>0.9178082191780822</v>
      </c>
      <c r="AO172">
        <v>190</v>
      </c>
      <c r="AP172">
        <v>2.1689497716894979E-2</v>
      </c>
      <c r="AQ172">
        <v>656</v>
      </c>
      <c r="AR172">
        <v>7.4885844748858441E-2</v>
      </c>
      <c r="AS172">
        <v>7914</v>
      </c>
      <c r="AT172">
        <v>0.90342465753424661</v>
      </c>
      <c r="AU172">
        <v>0</v>
      </c>
      <c r="AV172">
        <v>0</v>
      </c>
      <c r="AW172">
        <v>2179</v>
      </c>
      <c r="AX172">
        <v>0.59698630136986297</v>
      </c>
      <c r="AY172">
        <v>6581</v>
      </c>
      <c r="AZ172">
        <v>0.75125570776255712</v>
      </c>
      <c r="BA172">
        <v>5</v>
      </c>
      <c r="BB172">
        <v>5.7077625570776253E-4</v>
      </c>
      <c r="BC172">
        <v>3774</v>
      </c>
      <c r="BD172">
        <v>0.43082191780821921</v>
      </c>
      <c r="BE172">
        <v>4981</v>
      </c>
      <c r="BF172">
        <v>0.568607305936073</v>
      </c>
      <c r="BG172">
        <v>3956.86</v>
      </c>
      <c r="BH172">
        <v>519.89</v>
      </c>
      <c r="BI172">
        <f>BG172/IF($C172=Plan1!$G$5,Plan1!$I$5,IF($C172=Plan1!$G$6,Plan1!$I$6,IF($C172=Plan1!$G$7,Plan1!$I$7,IF($C172=Plan1!$G$8,Plan1!$I$8,IF($C172=Plan1!$G$9,Plan1!$I$9,IF($C172=Plan1!$G$10,Plan1!$I$10,IF($C172=Plan1!$G$11,Plan1!$I$11,IF($C172=Plan1!$G$12,Plan1!$I$12,""))))))))</f>
        <v>197.84300000000002</v>
      </c>
      <c r="BJ172">
        <f>BH172/IF($C172=Plan1!$G$5,Plan1!$I$5,IF($C172=Plan1!$G$6,Plan1!$I$6,IF($C172=Plan1!$G$7,Plan1!$I$7,IF($C172=Plan1!$G$8,Plan1!$I$8,IF($C172=Plan1!$G$9,Plan1!$I$9,IF($C172=Plan1!$G$10,Plan1!$I$10,IF($C172=Plan1!$G$11,Plan1!$I$11,IF($C172=Plan1!$G$12,Plan1!$I$12,""))))))))</f>
        <v>25.994499999999999</v>
      </c>
      <c r="BK172">
        <f t="shared" si="3"/>
        <v>171.84850000000003</v>
      </c>
      <c r="BL172">
        <v>4262.3100000000004</v>
      </c>
      <c r="BM172">
        <v>32.966368176826933</v>
      </c>
      <c r="BN172">
        <v>0</v>
      </c>
      <c r="BO172">
        <v>0</v>
      </c>
      <c r="BP172">
        <v>0</v>
      </c>
    </row>
    <row r="173" spans="1:94" x14ac:dyDescent="0.3">
      <c r="A173" t="s">
        <v>29</v>
      </c>
      <c r="B173" t="s">
        <v>132</v>
      </c>
      <c r="C173" t="s">
        <v>185</v>
      </c>
      <c r="D173" t="s">
        <v>133</v>
      </c>
      <c r="E173" t="s">
        <v>136</v>
      </c>
      <c r="F173" t="s">
        <v>138</v>
      </c>
      <c r="G173" t="s">
        <v>138</v>
      </c>
      <c r="H173" t="s">
        <v>216</v>
      </c>
      <c r="I173" t="s">
        <v>400</v>
      </c>
      <c r="J173">
        <v>3650</v>
      </c>
      <c r="K173">
        <v>24.08</v>
      </c>
      <c r="L173">
        <v>27.98</v>
      </c>
      <c r="M173">
        <v>21.94</v>
      </c>
      <c r="N173">
        <v>21.66</v>
      </c>
      <c r="O173">
        <v>25.77</v>
      </c>
      <c r="P173">
        <v>27.57</v>
      </c>
      <c r="Q173">
        <v>20.9</v>
      </c>
      <c r="R173">
        <v>21.18</v>
      </c>
      <c r="S173">
        <v>24.93</v>
      </c>
      <c r="T173">
        <v>27.78</v>
      </c>
      <c r="U173">
        <v>21.42</v>
      </c>
      <c r="V173">
        <v>21.42</v>
      </c>
      <c r="W173">
        <v>0</v>
      </c>
      <c r="X173">
        <v>0</v>
      </c>
      <c r="Y173">
        <v>3647</v>
      </c>
      <c r="Z173">
        <v>0.99917808219178084</v>
      </c>
      <c r="AA173">
        <v>3</v>
      </c>
      <c r="AB173">
        <v>8.2191780821917813E-4</v>
      </c>
      <c r="AC173">
        <v>0</v>
      </c>
      <c r="AD173">
        <v>0</v>
      </c>
      <c r="AE173">
        <v>8747</v>
      </c>
      <c r="AF173">
        <v>0.99851598173515976</v>
      </c>
      <c r="AG173">
        <v>13</v>
      </c>
      <c r="AH173">
        <v>1.4840182648401829E-3</v>
      </c>
      <c r="AI173">
        <v>0</v>
      </c>
      <c r="AJ173">
        <v>0</v>
      </c>
      <c r="AK173">
        <v>1</v>
      </c>
      <c r="AL173">
        <v>2.7397260273972601E-4</v>
      </c>
      <c r="AM173">
        <v>3649</v>
      </c>
      <c r="AN173">
        <v>0.99972602739726024</v>
      </c>
      <c r="AO173">
        <v>28</v>
      </c>
      <c r="AP173">
        <v>3.1963470319634701E-3</v>
      </c>
      <c r="AQ173">
        <v>317</v>
      </c>
      <c r="AR173">
        <v>3.6187214611872152E-2</v>
      </c>
      <c r="AS173">
        <v>8415</v>
      </c>
      <c r="AT173">
        <v>0.96061643835616439</v>
      </c>
      <c r="AU173">
        <v>0</v>
      </c>
      <c r="AV173">
        <v>0</v>
      </c>
      <c r="AW173">
        <v>1202</v>
      </c>
      <c r="AX173">
        <v>0.32931506849315068</v>
      </c>
      <c r="AY173">
        <v>7558</v>
      </c>
      <c r="AZ173">
        <v>0.86278538812785388</v>
      </c>
      <c r="BA173">
        <v>0</v>
      </c>
      <c r="BB173">
        <v>0</v>
      </c>
      <c r="BC173">
        <v>2865</v>
      </c>
      <c r="BD173">
        <v>0.32705479452054792</v>
      </c>
      <c r="BE173">
        <v>5895</v>
      </c>
      <c r="BF173">
        <v>0.67294520547945202</v>
      </c>
      <c r="BG173">
        <v>1729.05</v>
      </c>
      <c r="BH173">
        <v>501.35</v>
      </c>
      <c r="BI173">
        <f>BG173/IF($C173=Plan1!$G$5,Plan1!$I$5,IF($C173=Plan1!$G$6,Plan1!$I$6,IF($C173=Plan1!$G$7,Plan1!$I$7,IF($C173=Plan1!$G$8,Plan1!$I$8,IF($C173=Plan1!$G$9,Plan1!$I$9,IF($C173=Plan1!$G$10,Plan1!$I$10,IF($C173=Plan1!$G$11,Plan1!$I$11,IF($C173=Plan1!$G$12,Plan1!$I$12,""))))))))</f>
        <v>86.452500000000001</v>
      </c>
      <c r="BJ173">
        <f>BH173/IF($C173=Plan1!$G$5,Plan1!$I$5,IF($C173=Plan1!$G$6,Plan1!$I$6,IF($C173=Plan1!$G$7,Plan1!$I$7,IF($C173=Plan1!$G$8,Plan1!$I$8,IF($C173=Plan1!$G$9,Plan1!$I$9,IF($C173=Plan1!$G$10,Plan1!$I$10,IF($C173=Plan1!$G$11,Plan1!$I$11,IF($C173=Plan1!$G$12,Plan1!$I$12,""))))))))</f>
        <v>25.067500000000003</v>
      </c>
      <c r="BK173">
        <f t="shared" si="3"/>
        <v>61.384999999999998</v>
      </c>
      <c r="BL173">
        <v>1392.06</v>
      </c>
      <c r="BM173">
        <v>41.04548863174243</v>
      </c>
      <c r="BN173">
        <v>16.82</v>
      </c>
      <c r="BO173">
        <v>48.28</v>
      </c>
      <c r="BP173">
        <v>6.06</v>
      </c>
      <c r="BQ173" t="s">
        <v>62</v>
      </c>
      <c r="BR173">
        <v>578.30143741395113</v>
      </c>
      <c r="BS173">
        <v>162</v>
      </c>
      <c r="BT173">
        <v>109.4562500000001</v>
      </c>
      <c r="BU173">
        <v>0</v>
      </c>
      <c r="BV173">
        <v>-83.352941733057349</v>
      </c>
      <c r="BW173">
        <v>0</v>
      </c>
      <c r="BX173">
        <v>-83.352941733057349</v>
      </c>
      <c r="BY173">
        <v>279.23711553181369</v>
      </c>
      <c r="BZ173">
        <v>0</v>
      </c>
      <c r="CA173">
        <v>110.9610136151947</v>
      </c>
      <c r="CB173">
        <v>578.30143741395113</v>
      </c>
      <c r="CC173">
        <v>0</v>
      </c>
      <c r="CD173" t="s">
        <v>63</v>
      </c>
      <c r="CE173">
        <v>771.03440662022149</v>
      </c>
      <c r="CF173">
        <v>162</v>
      </c>
      <c r="CG173">
        <v>109.4562500000001</v>
      </c>
      <c r="CH173">
        <v>0</v>
      </c>
      <c r="CI173">
        <v>10.30996107915626</v>
      </c>
      <c r="CJ173">
        <v>0</v>
      </c>
      <c r="CK173">
        <v>10.30996107915626</v>
      </c>
      <c r="CL173">
        <v>20.703677120048631</v>
      </c>
      <c r="CM173">
        <v>0</v>
      </c>
      <c r="CN173">
        <v>468.56451842101649</v>
      </c>
      <c r="CO173">
        <v>771.03440662022149</v>
      </c>
      <c r="CP173">
        <v>0</v>
      </c>
    </row>
    <row r="174" spans="1:94" x14ac:dyDescent="0.3">
      <c r="A174" t="s">
        <v>33</v>
      </c>
      <c r="B174" t="s">
        <v>132</v>
      </c>
      <c r="C174" t="s">
        <v>185</v>
      </c>
      <c r="D174" t="s">
        <v>133</v>
      </c>
      <c r="E174" t="s">
        <v>140</v>
      </c>
      <c r="F174" t="s">
        <v>138</v>
      </c>
      <c r="G174" t="s">
        <v>138</v>
      </c>
      <c r="H174" t="s">
        <v>216</v>
      </c>
      <c r="I174" t="s">
        <v>399</v>
      </c>
      <c r="J174">
        <v>3650</v>
      </c>
      <c r="K174">
        <v>24.11</v>
      </c>
      <c r="L174">
        <v>27.6</v>
      </c>
      <c r="M174">
        <v>22</v>
      </c>
      <c r="N174">
        <v>21.72</v>
      </c>
      <c r="O174">
        <v>25.95</v>
      </c>
      <c r="P174">
        <v>27.54</v>
      </c>
      <c r="Q174">
        <v>20.99</v>
      </c>
      <c r="R174">
        <v>21.29</v>
      </c>
      <c r="S174">
        <v>25.03</v>
      </c>
      <c r="T174">
        <v>27.57</v>
      </c>
      <c r="U174">
        <v>21.49</v>
      </c>
      <c r="V174">
        <v>21.5</v>
      </c>
      <c r="W174">
        <v>0</v>
      </c>
      <c r="X174">
        <v>0</v>
      </c>
      <c r="Y174">
        <v>3647</v>
      </c>
      <c r="Z174">
        <v>0.99917808219178084</v>
      </c>
      <c r="AA174">
        <v>3</v>
      </c>
      <c r="AB174">
        <v>8.2191780821917813E-4</v>
      </c>
      <c r="AC174">
        <v>0</v>
      </c>
      <c r="AD174">
        <v>0</v>
      </c>
      <c r="AE174">
        <v>8749</v>
      </c>
      <c r="AF174">
        <v>0.99874429223744288</v>
      </c>
      <c r="AG174">
        <v>11</v>
      </c>
      <c r="AH174">
        <v>1.255707762557078E-3</v>
      </c>
      <c r="AI174">
        <v>0</v>
      </c>
      <c r="AJ174">
        <v>0</v>
      </c>
      <c r="AK174">
        <v>0</v>
      </c>
      <c r="AL174">
        <v>0</v>
      </c>
      <c r="AM174">
        <v>3650</v>
      </c>
      <c r="AN174">
        <v>1</v>
      </c>
      <c r="AO174">
        <v>25</v>
      </c>
      <c r="AP174">
        <v>2.8538812785388131E-3</v>
      </c>
      <c r="AQ174">
        <v>297</v>
      </c>
      <c r="AR174">
        <v>3.3904109589041102E-2</v>
      </c>
      <c r="AS174">
        <v>8438</v>
      </c>
      <c r="AT174">
        <v>0.96324200913242009</v>
      </c>
      <c r="AU174">
        <v>0</v>
      </c>
      <c r="AV174">
        <v>0</v>
      </c>
      <c r="AW174">
        <v>1143</v>
      </c>
      <c r="AX174">
        <v>0.31315068493150677</v>
      </c>
      <c r="AY174">
        <v>7617</v>
      </c>
      <c r="AZ174">
        <v>0.8695205479452055</v>
      </c>
      <c r="BA174">
        <v>0</v>
      </c>
      <c r="BB174">
        <v>0</v>
      </c>
      <c r="BC174">
        <v>2765</v>
      </c>
      <c r="BD174">
        <v>0.3156392694063927</v>
      </c>
      <c r="BE174">
        <v>5995</v>
      </c>
      <c r="BF174">
        <v>0.68436073059360736</v>
      </c>
      <c r="BG174">
        <v>2286.29</v>
      </c>
      <c r="BH174">
        <v>506.71</v>
      </c>
      <c r="BI174">
        <f>BG174/IF($C174=Plan1!$G$5,Plan1!$I$5,IF($C174=Plan1!$G$6,Plan1!$I$6,IF($C174=Plan1!$G$7,Plan1!$I$7,IF($C174=Plan1!$G$8,Plan1!$I$8,IF($C174=Plan1!$G$9,Plan1!$I$9,IF($C174=Plan1!$G$10,Plan1!$I$10,IF($C174=Plan1!$G$11,Plan1!$I$11,IF($C174=Plan1!$G$12,Plan1!$I$12,""))))))))</f>
        <v>114.3145</v>
      </c>
      <c r="BJ174">
        <f>BH174/IF($C174=Plan1!$G$5,Plan1!$I$5,IF($C174=Plan1!$G$6,Plan1!$I$6,IF($C174=Plan1!$G$7,Plan1!$I$7,IF($C174=Plan1!$G$8,Plan1!$I$8,IF($C174=Plan1!$G$9,Plan1!$I$9,IF($C174=Plan1!$G$10,Plan1!$I$10,IF($C174=Plan1!$G$11,Plan1!$I$11,IF($C174=Plan1!$G$12,Plan1!$I$12,""))))))))</f>
        <v>25.3355</v>
      </c>
      <c r="BK174">
        <f t="shared" si="3"/>
        <v>88.978999999999999</v>
      </c>
      <c r="BL174">
        <v>2469.89</v>
      </c>
      <c r="BM174">
        <v>31.30332279283947</v>
      </c>
      <c r="BN174">
        <v>20.399999999999999</v>
      </c>
      <c r="BO174">
        <v>45.3</v>
      </c>
      <c r="BP174">
        <v>6.18</v>
      </c>
      <c r="BQ174" t="s">
        <v>62</v>
      </c>
      <c r="BR174">
        <v>620.42279483069649</v>
      </c>
      <c r="BS174">
        <v>162</v>
      </c>
      <c r="BT174">
        <v>109.4562500000001</v>
      </c>
      <c r="BU174">
        <v>0</v>
      </c>
      <c r="BV174">
        <v>-89.215415237790637</v>
      </c>
      <c r="BW174">
        <v>0</v>
      </c>
      <c r="BX174">
        <v>-89.215415237790637</v>
      </c>
      <c r="BY174">
        <v>317.7359860148436</v>
      </c>
      <c r="BZ174">
        <v>0</v>
      </c>
      <c r="CA174">
        <v>120.4459740536435</v>
      </c>
      <c r="CB174">
        <v>620.42279483069649</v>
      </c>
      <c r="CC174">
        <v>0</v>
      </c>
      <c r="CD174" t="s">
        <v>63</v>
      </c>
      <c r="CE174">
        <v>848.74935319383007</v>
      </c>
      <c r="CF174">
        <v>162</v>
      </c>
      <c r="CG174">
        <v>109.4562500000001</v>
      </c>
      <c r="CH174">
        <v>0</v>
      </c>
      <c r="CI174">
        <v>4.4871419501429228</v>
      </c>
      <c r="CJ174">
        <v>0</v>
      </c>
      <c r="CK174">
        <v>4.4871419501429228</v>
      </c>
      <c r="CL174">
        <v>53.44895255535026</v>
      </c>
      <c r="CM174">
        <v>0</v>
      </c>
      <c r="CN174">
        <v>519.3570086883368</v>
      </c>
      <c r="CO174">
        <v>848.74935319383007</v>
      </c>
      <c r="CP174">
        <v>0</v>
      </c>
    </row>
    <row r="175" spans="1:94" x14ac:dyDescent="0.3">
      <c r="A175" t="s">
        <v>145</v>
      </c>
      <c r="B175" t="s">
        <v>132</v>
      </c>
      <c r="C175" t="s">
        <v>185</v>
      </c>
      <c r="D175" t="s">
        <v>142</v>
      </c>
      <c r="E175" t="s">
        <v>136</v>
      </c>
      <c r="F175" t="s">
        <v>138</v>
      </c>
      <c r="G175" t="s">
        <v>138</v>
      </c>
      <c r="H175" t="s">
        <v>216</v>
      </c>
      <c r="I175" t="s">
        <v>468</v>
      </c>
      <c r="J175">
        <v>8760</v>
      </c>
      <c r="K175">
        <v>24.01</v>
      </c>
      <c r="L175">
        <v>24.01</v>
      </c>
      <c r="M175">
        <v>22.09</v>
      </c>
      <c r="N175">
        <v>22.09</v>
      </c>
      <c r="O175">
        <v>26.99</v>
      </c>
      <c r="P175">
        <v>26.99</v>
      </c>
      <c r="Q175">
        <v>21.35</v>
      </c>
      <c r="R175">
        <v>21.35</v>
      </c>
      <c r="S175">
        <v>25.5</v>
      </c>
      <c r="T175">
        <v>25.5</v>
      </c>
      <c r="U175">
        <v>21.72</v>
      </c>
      <c r="V175">
        <v>21.72</v>
      </c>
      <c r="W175">
        <v>0</v>
      </c>
      <c r="X175">
        <v>0</v>
      </c>
      <c r="Y175">
        <v>8760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8760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8760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8760</v>
      </c>
      <c r="AT175">
        <v>1</v>
      </c>
      <c r="AU175">
        <v>0</v>
      </c>
      <c r="AV175">
        <v>0</v>
      </c>
      <c r="AW175">
        <v>2408</v>
      </c>
      <c r="AX175">
        <v>0.27488584474885852</v>
      </c>
      <c r="AY175">
        <v>6352</v>
      </c>
      <c r="AZ175">
        <v>0.72511415525114153</v>
      </c>
      <c r="BA175">
        <v>0</v>
      </c>
      <c r="BB175">
        <v>0</v>
      </c>
      <c r="BC175">
        <v>2408</v>
      </c>
      <c r="BD175">
        <v>0.27488584474885852</v>
      </c>
      <c r="BE175">
        <v>6352</v>
      </c>
      <c r="BF175">
        <v>0.72511415525114153</v>
      </c>
      <c r="BG175">
        <v>1703.97</v>
      </c>
      <c r="BH175">
        <v>532.91999999999996</v>
      </c>
      <c r="BI175">
        <f>BG175/IF($C175=Plan1!$G$5,Plan1!$I$5,IF($C175=Plan1!$G$6,Plan1!$I$6,IF($C175=Plan1!$G$7,Plan1!$I$7,IF($C175=Plan1!$G$8,Plan1!$I$8,IF($C175=Plan1!$G$9,Plan1!$I$9,IF($C175=Plan1!$G$10,Plan1!$I$10,IF($C175=Plan1!$G$11,Plan1!$I$11,IF($C175=Plan1!$G$12,Plan1!$I$12,""))))))))</f>
        <v>85.198499999999996</v>
      </c>
      <c r="BJ175">
        <f>BH175/IF($C175=Plan1!$G$5,Plan1!$I$5,IF($C175=Plan1!$G$6,Plan1!$I$6,IF($C175=Plan1!$G$7,Plan1!$I$7,IF($C175=Plan1!$G$8,Plan1!$I$8,IF($C175=Plan1!$G$9,Plan1!$I$9,IF($C175=Plan1!$G$10,Plan1!$I$10,IF($C175=Plan1!$G$11,Plan1!$I$11,IF($C175=Plan1!$G$12,Plan1!$I$12,""))))))))</f>
        <v>26.645999999999997</v>
      </c>
      <c r="BK175">
        <f t="shared" si="3"/>
        <v>58.552499999999995</v>
      </c>
      <c r="BL175">
        <v>1392.06</v>
      </c>
      <c r="BM175">
        <v>41.046806632651183</v>
      </c>
      <c r="BN175">
        <v>65.39</v>
      </c>
      <c r="BO175">
        <v>87.8</v>
      </c>
      <c r="BP175">
        <v>14.6</v>
      </c>
      <c r="BQ175" t="s">
        <v>68</v>
      </c>
      <c r="BR175">
        <v>748.57034443257874</v>
      </c>
      <c r="BS175">
        <v>81</v>
      </c>
      <c r="BT175">
        <v>54.728125000000041</v>
      </c>
      <c r="BU175">
        <v>0</v>
      </c>
      <c r="BV175">
        <v>1799.3020384108929</v>
      </c>
      <c r="BW175">
        <v>1275.454863555932</v>
      </c>
      <c r="BX175">
        <v>523.84717485496071</v>
      </c>
      <c r="BY175">
        <v>-1187.112386847205</v>
      </c>
      <c r="BZ175">
        <v>0</v>
      </c>
      <c r="CA175">
        <v>0.65256786889119667</v>
      </c>
      <c r="CB175">
        <v>748.57034443257874</v>
      </c>
      <c r="CC175">
        <v>0</v>
      </c>
      <c r="CD175" t="s">
        <v>68</v>
      </c>
      <c r="CE175">
        <v>665.21436488713528</v>
      </c>
      <c r="CF175">
        <v>81</v>
      </c>
      <c r="CG175">
        <v>54.728125000000041</v>
      </c>
      <c r="CH175">
        <v>0</v>
      </c>
      <c r="CI175">
        <v>1868.496058008476</v>
      </c>
      <c r="CJ175">
        <v>1293.8128477339419</v>
      </c>
      <c r="CK175">
        <v>574.68321027453362</v>
      </c>
      <c r="CL175">
        <v>-1341.980855380099</v>
      </c>
      <c r="CM175">
        <v>0</v>
      </c>
      <c r="CN175">
        <v>2.971037258759111</v>
      </c>
      <c r="CO175">
        <v>665.21436488713528</v>
      </c>
      <c r="CP175">
        <v>0</v>
      </c>
    </row>
    <row r="176" spans="1:94" x14ac:dyDescent="0.3">
      <c r="A176" t="s">
        <v>149</v>
      </c>
      <c r="B176" t="s">
        <v>132</v>
      </c>
      <c r="C176" t="s">
        <v>185</v>
      </c>
      <c r="D176" t="s">
        <v>142</v>
      </c>
      <c r="E176" t="s">
        <v>140</v>
      </c>
      <c r="F176" t="s">
        <v>138</v>
      </c>
      <c r="G176" t="s">
        <v>138</v>
      </c>
      <c r="H176" t="s">
        <v>216</v>
      </c>
      <c r="I176" t="s">
        <v>469</v>
      </c>
      <c r="J176">
        <v>8760</v>
      </c>
      <c r="K176">
        <v>24.01</v>
      </c>
      <c r="L176">
        <v>24.01</v>
      </c>
      <c r="M176">
        <v>22.13</v>
      </c>
      <c r="N176">
        <v>22.13</v>
      </c>
      <c r="O176">
        <v>27.01</v>
      </c>
      <c r="P176">
        <v>27.01</v>
      </c>
      <c r="Q176">
        <v>21.45</v>
      </c>
      <c r="R176">
        <v>21.45</v>
      </c>
      <c r="S176">
        <v>25.5</v>
      </c>
      <c r="T176">
        <v>25.5</v>
      </c>
      <c r="U176">
        <v>21.79</v>
      </c>
      <c r="V176">
        <v>21.79</v>
      </c>
      <c r="W176">
        <v>0</v>
      </c>
      <c r="X176">
        <v>0</v>
      </c>
      <c r="Y176">
        <v>8760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8760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8760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8760</v>
      </c>
      <c r="AT176">
        <v>1</v>
      </c>
      <c r="AU176">
        <v>0</v>
      </c>
      <c r="AV176">
        <v>0</v>
      </c>
      <c r="AW176">
        <v>2292</v>
      </c>
      <c r="AX176">
        <v>0.26164383561643828</v>
      </c>
      <c r="AY176">
        <v>6468</v>
      </c>
      <c r="AZ176">
        <v>0.73835616438356166</v>
      </c>
      <c r="BA176">
        <v>0</v>
      </c>
      <c r="BB176">
        <v>0</v>
      </c>
      <c r="BC176">
        <v>2292</v>
      </c>
      <c r="BD176">
        <v>0.26164383561643828</v>
      </c>
      <c r="BE176">
        <v>6468</v>
      </c>
      <c r="BF176">
        <v>0.73835616438356166</v>
      </c>
      <c r="BG176">
        <v>2259.37</v>
      </c>
      <c r="BH176">
        <v>535.38</v>
      </c>
      <c r="BI176">
        <f>BG176/IF($C176=Plan1!$G$5,Plan1!$I$5,IF($C176=Plan1!$G$6,Plan1!$I$6,IF($C176=Plan1!$G$7,Plan1!$I$7,IF($C176=Plan1!$G$8,Plan1!$I$8,IF($C176=Plan1!$G$9,Plan1!$I$9,IF($C176=Plan1!$G$10,Plan1!$I$10,IF($C176=Plan1!$G$11,Plan1!$I$11,IF($C176=Plan1!$G$12,Plan1!$I$12,""))))))))</f>
        <v>112.96849999999999</v>
      </c>
      <c r="BJ176">
        <f>BH176/IF($C176=Plan1!$G$5,Plan1!$I$5,IF($C176=Plan1!$G$6,Plan1!$I$6,IF($C176=Plan1!$G$7,Plan1!$I$7,IF($C176=Plan1!$G$8,Plan1!$I$8,IF($C176=Plan1!$G$9,Plan1!$I$9,IF($C176=Plan1!$G$10,Plan1!$I$10,IF($C176=Plan1!$G$11,Plan1!$I$11,IF($C176=Plan1!$G$12,Plan1!$I$12,""))))))))</f>
        <v>26.768999999999998</v>
      </c>
      <c r="BK176">
        <f t="shared" si="3"/>
        <v>86.1995</v>
      </c>
      <c r="BL176">
        <v>2469.89</v>
      </c>
      <c r="BM176">
        <v>30.941687939551461</v>
      </c>
      <c r="BN176">
        <v>71.72</v>
      </c>
      <c r="BO176">
        <v>82.81</v>
      </c>
      <c r="BP176">
        <v>14.89</v>
      </c>
      <c r="BQ176" t="s">
        <v>68</v>
      </c>
      <c r="BR176">
        <v>757.07911701179194</v>
      </c>
      <c r="BS176">
        <v>81</v>
      </c>
      <c r="BT176">
        <v>54.728125000000041</v>
      </c>
      <c r="BU176">
        <v>0</v>
      </c>
      <c r="BV176">
        <v>2267.337630842434</v>
      </c>
      <c r="BW176">
        <v>2226.8468249343041</v>
      </c>
      <c r="BX176">
        <v>40.490805908129907</v>
      </c>
      <c r="BY176">
        <v>-1647.48150268837</v>
      </c>
      <c r="BZ176">
        <v>0</v>
      </c>
      <c r="CA176">
        <v>1.4948638577280919</v>
      </c>
      <c r="CB176">
        <v>757.07911701179194</v>
      </c>
      <c r="CC176">
        <v>0</v>
      </c>
      <c r="CD176" t="s">
        <v>68</v>
      </c>
      <c r="CE176">
        <v>666.50079864757936</v>
      </c>
      <c r="CF176">
        <v>81</v>
      </c>
      <c r="CG176">
        <v>54.728125000000041</v>
      </c>
      <c r="CH176">
        <v>0</v>
      </c>
      <c r="CI176">
        <v>2348.3441409876359</v>
      </c>
      <c r="CJ176">
        <v>2259.4397314759181</v>
      </c>
      <c r="CK176">
        <v>88.904409511717859</v>
      </c>
      <c r="CL176">
        <v>-1821.651753186891</v>
      </c>
      <c r="CM176">
        <v>0</v>
      </c>
      <c r="CN176">
        <v>4.0802858468343857</v>
      </c>
      <c r="CO176">
        <v>666.50079864757936</v>
      </c>
      <c r="CP176">
        <v>0</v>
      </c>
    </row>
    <row r="177" spans="1:94" x14ac:dyDescent="0.3">
      <c r="A177" t="s">
        <v>47</v>
      </c>
      <c r="B177" t="s">
        <v>132</v>
      </c>
      <c r="C177" t="s">
        <v>185</v>
      </c>
      <c r="D177" t="s">
        <v>171</v>
      </c>
      <c r="E177" t="s">
        <v>136</v>
      </c>
      <c r="F177" t="s">
        <v>138</v>
      </c>
      <c r="G177" t="s">
        <v>138</v>
      </c>
      <c r="H177" t="s">
        <v>216</v>
      </c>
      <c r="I177" t="s">
        <v>391</v>
      </c>
      <c r="J177">
        <v>3650</v>
      </c>
      <c r="K177">
        <v>27.11</v>
      </c>
      <c r="L177">
        <v>28.48</v>
      </c>
      <c r="M177">
        <v>19.95</v>
      </c>
      <c r="N177">
        <v>20.71</v>
      </c>
      <c r="O177">
        <v>26.16</v>
      </c>
      <c r="P177">
        <v>27.76</v>
      </c>
      <c r="Q177">
        <v>20.49</v>
      </c>
      <c r="R177">
        <v>20.88</v>
      </c>
      <c r="S177">
        <v>26.64</v>
      </c>
      <c r="T177">
        <v>28.12</v>
      </c>
      <c r="U177">
        <v>20.22</v>
      </c>
      <c r="V177">
        <v>20.79</v>
      </c>
      <c r="W177">
        <v>0</v>
      </c>
      <c r="X177">
        <v>0</v>
      </c>
      <c r="Y177">
        <v>3617</v>
      </c>
      <c r="Z177">
        <v>0.99095890410958909</v>
      </c>
      <c r="AA177">
        <v>33</v>
      </c>
      <c r="AB177">
        <v>9.0410958904109592E-3</v>
      </c>
      <c r="AC177">
        <v>0</v>
      </c>
      <c r="AD177">
        <v>0</v>
      </c>
      <c r="AE177">
        <v>8714</v>
      </c>
      <c r="AF177">
        <v>0.99474885844748862</v>
      </c>
      <c r="AG177">
        <v>46</v>
      </c>
      <c r="AH177">
        <v>5.2511415525114159E-3</v>
      </c>
      <c r="AI177">
        <v>2</v>
      </c>
      <c r="AJ177">
        <v>5.4794520547945202E-4</v>
      </c>
      <c r="AK177">
        <v>330</v>
      </c>
      <c r="AL177">
        <v>9.0410958904109592E-2</v>
      </c>
      <c r="AM177">
        <v>3318</v>
      </c>
      <c r="AN177">
        <v>0.90904109589041093</v>
      </c>
      <c r="AO177">
        <v>33</v>
      </c>
      <c r="AP177">
        <v>3.767123287671233E-3</v>
      </c>
      <c r="AQ177">
        <v>778</v>
      </c>
      <c r="AR177">
        <v>8.8812785388127855E-2</v>
      </c>
      <c r="AS177">
        <v>7949</v>
      </c>
      <c r="AT177">
        <v>0.90742009132420087</v>
      </c>
      <c r="AU177">
        <v>0</v>
      </c>
      <c r="AV177">
        <v>0</v>
      </c>
      <c r="AW177">
        <v>2292</v>
      </c>
      <c r="AX177">
        <v>0.6279452054794521</v>
      </c>
      <c r="AY177">
        <v>6468</v>
      </c>
      <c r="AZ177">
        <v>0.73835616438356166</v>
      </c>
      <c r="BA177">
        <v>0</v>
      </c>
      <c r="BB177">
        <v>0</v>
      </c>
      <c r="BC177">
        <v>4205</v>
      </c>
      <c r="BD177">
        <v>0.4800228310502283</v>
      </c>
      <c r="BE177">
        <v>4555</v>
      </c>
      <c r="BF177">
        <v>0.51997716894977164</v>
      </c>
      <c r="BG177">
        <v>1754.8</v>
      </c>
      <c r="BH177">
        <v>418.3</v>
      </c>
      <c r="BI177">
        <f>BG177/IF($C177=Plan1!$G$5,Plan1!$I$5,IF($C177=Plan1!$G$6,Plan1!$I$6,IF($C177=Plan1!$G$7,Plan1!$I$7,IF($C177=Plan1!$G$8,Plan1!$I$8,IF($C177=Plan1!$G$9,Plan1!$I$9,IF($C177=Plan1!$G$10,Plan1!$I$10,IF($C177=Plan1!$G$11,Plan1!$I$11,IF($C177=Plan1!$G$12,Plan1!$I$12,""))))))))</f>
        <v>87.74</v>
      </c>
      <c r="BJ177">
        <f>BH177/IF($C177=Plan1!$G$5,Plan1!$I$5,IF($C177=Plan1!$G$6,Plan1!$I$6,IF($C177=Plan1!$G$7,Plan1!$I$7,IF($C177=Plan1!$G$8,Plan1!$I$8,IF($C177=Plan1!$G$9,Plan1!$I$9,IF($C177=Plan1!$G$10,Plan1!$I$10,IF($C177=Plan1!$G$11,Plan1!$I$11,IF($C177=Plan1!$G$12,Plan1!$I$12,""))))))))</f>
        <v>20.914999999999999</v>
      </c>
      <c r="BK177">
        <f t="shared" si="3"/>
        <v>66.824999999999989</v>
      </c>
      <c r="BL177">
        <v>1392.06</v>
      </c>
      <c r="BM177">
        <v>41.095594128855438</v>
      </c>
      <c r="BN177">
        <v>0</v>
      </c>
      <c r="BO177">
        <v>0</v>
      </c>
      <c r="BP177">
        <v>0</v>
      </c>
    </row>
    <row r="178" spans="1:94" x14ac:dyDescent="0.3">
      <c r="A178" t="s">
        <v>51</v>
      </c>
      <c r="B178" t="s">
        <v>132</v>
      </c>
      <c r="C178" t="s">
        <v>185</v>
      </c>
      <c r="D178" t="s">
        <v>171</v>
      </c>
      <c r="E178" t="s">
        <v>140</v>
      </c>
      <c r="F178" t="s">
        <v>138</v>
      </c>
      <c r="G178" t="s">
        <v>138</v>
      </c>
      <c r="H178" t="s">
        <v>216</v>
      </c>
      <c r="I178" t="s">
        <v>390</v>
      </c>
      <c r="J178">
        <v>3650</v>
      </c>
      <c r="K178">
        <v>27.18</v>
      </c>
      <c r="L178">
        <v>28.14</v>
      </c>
      <c r="M178">
        <v>19.97</v>
      </c>
      <c r="N178">
        <v>20.74</v>
      </c>
      <c r="O178">
        <v>26.29</v>
      </c>
      <c r="P178">
        <v>27.69</v>
      </c>
      <c r="Q178">
        <v>20.56</v>
      </c>
      <c r="R178">
        <v>20.97</v>
      </c>
      <c r="S178">
        <v>26.73</v>
      </c>
      <c r="T178">
        <v>27.92</v>
      </c>
      <c r="U178">
        <v>20.260000000000002</v>
      </c>
      <c r="V178">
        <v>20.85</v>
      </c>
      <c r="W178">
        <v>0</v>
      </c>
      <c r="X178">
        <v>0</v>
      </c>
      <c r="Y178">
        <v>3614</v>
      </c>
      <c r="Z178">
        <v>0.99013698630136981</v>
      </c>
      <c r="AA178">
        <v>36</v>
      </c>
      <c r="AB178">
        <v>9.8630136986301367E-3</v>
      </c>
      <c r="AC178">
        <v>0</v>
      </c>
      <c r="AD178">
        <v>0</v>
      </c>
      <c r="AE178">
        <v>8710</v>
      </c>
      <c r="AF178">
        <v>0.99429223744292239</v>
      </c>
      <c r="AG178">
        <v>50</v>
      </c>
      <c r="AH178">
        <v>5.7077625570776253E-3</v>
      </c>
      <c r="AI178">
        <v>2</v>
      </c>
      <c r="AJ178">
        <v>5.4794520547945202E-4</v>
      </c>
      <c r="AK178">
        <v>317</v>
      </c>
      <c r="AL178">
        <v>8.6849315068493152E-2</v>
      </c>
      <c r="AM178">
        <v>3331</v>
      </c>
      <c r="AN178">
        <v>0.91260273972602735</v>
      </c>
      <c r="AO178">
        <v>34</v>
      </c>
      <c r="AP178">
        <v>3.8812785388127849E-3</v>
      </c>
      <c r="AQ178">
        <v>750</v>
      </c>
      <c r="AR178">
        <v>8.5616438356164379E-2</v>
      </c>
      <c r="AS178">
        <v>7976</v>
      </c>
      <c r="AT178">
        <v>0.91050228310502279</v>
      </c>
      <c r="AU178">
        <v>0</v>
      </c>
      <c r="AV178">
        <v>0</v>
      </c>
      <c r="AW178">
        <v>2258</v>
      </c>
      <c r="AX178">
        <v>0.61863013698630132</v>
      </c>
      <c r="AY178">
        <v>6502</v>
      </c>
      <c r="AZ178">
        <v>0.74223744292237448</v>
      </c>
      <c r="BA178">
        <v>0</v>
      </c>
      <c r="BB178">
        <v>0</v>
      </c>
      <c r="BC178">
        <v>4116</v>
      </c>
      <c r="BD178">
        <v>0.46986301369863009</v>
      </c>
      <c r="BE178">
        <v>4644</v>
      </c>
      <c r="BF178">
        <v>0.53013698630136985</v>
      </c>
      <c r="BG178">
        <v>2315.7600000000002</v>
      </c>
      <c r="BH178">
        <v>423.16</v>
      </c>
      <c r="BI178">
        <f>BG178/IF($C178=Plan1!$G$5,Plan1!$I$5,IF($C178=Plan1!$G$6,Plan1!$I$6,IF($C178=Plan1!$G$7,Plan1!$I$7,IF($C178=Plan1!$G$8,Plan1!$I$8,IF($C178=Plan1!$G$9,Plan1!$I$9,IF($C178=Plan1!$G$10,Plan1!$I$10,IF($C178=Plan1!$G$11,Plan1!$I$11,IF($C178=Plan1!$G$12,Plan1!$I$12,""))))))))</f>
        <v>115.78800000000001</v>
      </c>
      <c r="BJ178">
        <f>BH178/IF($C178=Plan1!$G$5,Plan1!$I$5,IF($C178=Plan1!$G$6,Plan1!$I$6,IF($C178=Plan1!$G$7,Plan1!$I$7,IF($C178=Plan1!$G$8,Plan1!$I$8,IF($C178=Plan1!$G$9,Plan1!$I$9,IF($C178=Plan1!$G$10,Plan1!$I$10,IF($C178=Plan1!$G$11,Plan1!$I$11,IF($C178=Plan1!$G$12,Plan1!$I$12,""))))))))</f>
        <v>21.158000000000001</v>
      </c>
      <c r="BK178">
        <f t="shared" si="3"/>
        <v>94.63000000000001</v>
      </c>
      <c r="BL178">
        <v>2469.89</v>
      </c>
      <c r="BM178">
        <v>31.422072106416021</v>
      </c>
      <c r="BN178">
        <v>0</v>
      </c>
      <c r="BO178">
        <v>0</v>
      </c>
      <c r="BP178">
        <v>0</v>
      </c>
    </row>
    <row r="179" spans="1:94" x14ac:dyDescent="0.3">
      <c r="A179" t="s">
        <v>30</v>
      </c>
      <c r="B179" t="s">
        <v>132</v>
      </c>
      <c r="C179" t="s">
        <v>185</v>
      </c>
      <c r="D179" t="s">
        <v>133</v>
      </c>
      <c r="E179" t="s">
        <v>136</v>
      </c>
      <c r="F179" t="s">
        <v>139</v>
      </c>
      <c r="G179" t="s">
        <v>139</v>
      </c>
      <c r="H179" t="s">
        <v>216</v>
      </c>
      <c r="I179" t="s">
        <v>402</v>
      </c>
      <c r="J179">
        <v>3650</v>
      </c>
      <c r="K179">
        <v>24.1</v>
      </c>
      <c r="L179">
        <v>27.4</v>
      </c>
      <c r="M179">
        <v>21.91</v>
      </c>
      <c r="N179">
        <v>21.6</v>
      </c>
      <c r="O179">
        <v>25.61</v>
      </c>
      <c r="P179">
        <v>27.02</v>
      </c>
      <c r="Q179">
        <v>20.87</v>
      </c>
      <c r="R179">
        <v>21.12</v>
      </c>
      <c r="S179">
        <v>24.86</v>
      </c>
      <c r="T179">
        <v>27.21</v>
      </c>
      <c r="U179">
        <v>21.39</v>
      </c>
      <c r="V179">
        <v>21.36</v>
      </c>
      <c r="W179">
        <v>0</v>
      </c>
      <c r="X179">
        <v>0</v>
      </c>
      <c r="Y179">
        <v>3647</v>
      </c>
      <c r="Z179">
        <v>0.99917808219178084</v>
      </c>
      <c r="AA179">
        <v>3</v>
      </c>
      <c r="AB179">
        <v>8.2191780821917813E-4</v>
      </c>
      <c r="AC179">
        <v>0</v>
      </c>
      <c r="AD179">
        <v>0</v>
      </c>
      <c r="AE179">
        <v>8753</v>
      </c>
      <c r="AF179">
        <v>0.9992009132420091</v>
      </c>
      <c r="AG179">
        <v>7</v>
      </c>
      <c r="AH179">
        <v>7.9908675799086762E-4</v>
      </c>
      <c r="AI179">
        <v>0</v>
      </c>
      <c r="AJ179">
        <v>0</v>
      </c>
      <c r="AK179">
        <v>1</v>
      </c>
      <c r="AL179">
        <v>2.7397260273972601E-4</v>
      </c>
      <c r="AM179">
        <v>3649</v>
      </c>
      <c r="AN179">
        <v>0.99972602739726024</v>
      </c>
      <c r="AO179">
        <v>11</v>
      </c>
      <c r="AP179">
        <v>1.255707762557078E-3</v>
      </c>
      <c r="AQ179">
        <v>322</v>
      </c>
      <c r="AR179">
        <v>3.6757990867579908E-2</v>
      </c>
      <c r="AS179">
        <v>8427</v>
      </c>
      <c r="AT179">
        <v>0.96198630136986296</v>
      </c>
      <c r="AU179">
        <v>0</v>
      </c>
      <c r="AV179">
        <v>0</v>
      </c>
      <c r="AW179">
        <v>1218</v>
      </c>
      <c r="AX179">
        <v>0.33369863013698631</v>
      </c>
      <c r="AY179">
        <v>7542</v>
      </c>
      <c r="AZ179">
        <v>0.86095890410958908</v>
      </c>
      <c r="BA179">
        <v>0</v>
      </c>
      <c r="BB179">
        <v>0</v>
      </c>
      <c r="BC179">
        <v>2925</v>
      </c>
      <c r="BD179">
        <v>0.3339041095890411</v>
      </c>
      <c r="BE179">
        <v>5835</v>
      </c>
      <c r="BF179">
        <v>0.66609589041095896</v>
      </c>
      <c r="BG179">
        <v>1504.51</v>
      </c>
      <c r="BH179">
        <v>488.52</v>
      </c>
      <c r="BI179">
        <f>BG179/IF($C179=Plan1!$G$5,Plan1!$I$5,IF($C179=Plan1!$G$6,Plan1!$I$6,IF($C179=Plan1!$G$7,Plan1!$I$7,IF($C179=Plan1!$G$8,Plan1!$I$8,IF($C179=Plan1!$G$9,Plan1!$I$9,IF($C179=Plan1!$G$10,Plan1!$I$10,IF($C179=Plan1!$G$11,Plan1!$I$11,IF($C179=Plan1!$G$12,Plan1!$I$12,""))))))))</f>
        <v>75.225499999999997</v>
      </c>
      <c r="BJ179">
        <f>BH179/IF($C179=Plan1!$G$5,Plan1!$I$5,IF($C179=Plan1!$G$6,Plan1!$I$6,IF($C179=Plan1!$G$7,Plan1!$I$7,IF($C179=Plan1!$G$8,Plan1!$I$8,IF($C179=Plan1!$G$9,Plan1!$I$9,IF($C179=Plan1!$G$10,Plan1!$I$10,IF($C179=Plan1!$G$11,Plan1!$I$11,IF($C179=Plan1!$G$12,Plan1!$I$12,""))))))))</f>
        <v>24.425999999999998</v>
      </c>
      <c r="BK179">
        <f t="shared" si="3"/>
        <v>50.799499999999995</v>
      </c>
      <c r="BL179">
        <v>1199.07</v>
      </c>
      <c r="BM179">
        <v>38.895548834524448</v>
      </c>
      <c r="BN179">
        <v>15.16</v>
      </c>
      <c r="BO179">
        <v>47.7</v>
      </c>
      <c r="BP179">
        <v>5.83</v>
      </c>
      <c r="BQ179" t="s">
        <v>62</v>
      </c>
      <c r="BR179">
        <v>530.65584307066422</v>
      </c>
      <c r="BS179">
        <v>162</v>
      </c>
      <c r="BT179">
        <v>109.4562500000001</v>
      </c>
      <c r="BU179">
        <v>0</v>
      </c>
      <c r="BV179">
        <v>-75.162031769552073</v>
      </c>
      <c r="BW179">
        <v>0</v>
      </c>
      <c r="BX179">
        <v>-75.162031769552073</v>
      </c>
      <c r="BY179">
        <v>233.53068800262849</v>
      </c>
      <c r="BZ179">
        <v>0</v>
      </c>
      <c r="CA179">
        <v>100.8309368375877</v>
      </c>
      <c r="CB179">
        <v>530.65584307066422</v>
      </c>
      <c r="CC179">
        <v>0</v>
      </c>
      <c r="CD179" t="s">
        <v>63</v>
      </c>
      <c r="CE179">
        <v>716.88317802501354</v>
      </c>
      <c r="CF179">
        <v>162</v>
      </c>
      <c r="CG179">
        <v>109.4562500000001</v>
      </c>
      <c r="CH179">
        <v>0</v>
      </c>
      <c r="CI179">
        <v>17.0731809278235</v>
      </c>
      <c r="CJ179">
        <v>0</v>
      </c>
      <c r="CK179">
        <v>17.0731809278235</v>
      </c>
      <c r="CL179">
        <v>-6.3517629159237323</v>
      </c>
      <c r="CM179">
        <v>0</v>
      </c>
      <c r="CN179">
        <v>434.70551001311372</v>
      </c>
      <c r="CO179">
        <v>716.88317802501354</v>
      </c>
      <c r="CP179">
        <v>0</v>
      </c>
    </row>
    <row r="180" spans="1:94" x14ac:dyDescent="0.3">
      <c r="A180" t="s">
        <v>34</v>
      </c>
      <c r="B180" t="s">
        <v>132</v>
      </c>
      <c r="C180" t="s">
        <v>185</v>
      </c>
      <c r="D180" t="s">
        <v>133</v>
      </c>
      <c r="E180" t="s">
        <v>140</v>
      </c>
      <c r="F180" t="s">
        <v>139</v>
      </c>
      <c r="G180" t="s">
        <v>139</v>
      </c>
      <c r="H180" t="s">
        <v>216</v>
      </c>
      <c r="I180" t="s">
        <v>401</v>
      </c>
      <c r="J180">
        <v>3650</v>
      </c>
      <c r="K180">
        <v>24.13</v>
      </c>
      <c r="L180">
        <v>27.03</v>
      </c>
      <c r="M180">
        <v>21.97</v>
      </c>
      <c r="N180">
        <v>21.64</v>
      </c>
      <c r="O180">
        <v>25.76</v>
      </c>
      <c r="P180">
        <v>26.96</v>
      </c>
      <c r="Q180">
        <v>20.95</v>
      </c>
      <c r="R180">
        <v>21.21</v>
      </c>
      <c r="S180">
        <v>24.94</v>
      </c>
      <c r="T180">
        <v>26.99</v>
      </c>
      <c r="U180">
        <v>21.46</v>
      </c>
      <c r="V180">
        <v>21.43</v>
      </c>
      <c r="W180">
        <v>0</v>
      </c>
      <c r="X180">
        <v>0</v>
      </c>
      <c r="Y180">
        <v>3647</v>
      </c>
      <c r="Z180">
        <v>0.99917808219178084</v>
      </c>
      <c r="AA180">
        <v>3</v>
      </c>
      <c r="AB180">
        <v>8.2191780821917813E-4</v>
      </c>
      <c r="AC180">
        <v>0</v>
      </c>
      <c r="AD180">
        <v>0</v>
      </c>
      <c r="AE180">
        <v>8757</v>
      </c>
      <c r="AF180">
        <v>0.99965753424657533</v>
      </c>
      <c r="AG180">
        <v>3</v>
      </c>
      <c r="AH180">
        <v>3.4246575342465748E-4</v>
      </c>
      <c r="AI180">
        <v>0</v>
      </c>
      <c r="AJ180">
        <v>0</v>
      </c>
      <c r="AK180">
        <v>0</v>
      </c>
      <c r="AL180">
        <v>0</v>
      </c>
      <c r="AM180">
        <v>3650</v>
      </c>
      <c r="AN180">
        <v>1</v>
      </c>
      <c r="AO180">
        <v>13</v>
      </c>
      <c r="AP180">
        <v>1.4840182648401829E-3</v>
      </c>
      <c r="AQ180">
        <v>302</v>
      </c>
      <c r="AR180">
        <v>3.4474885844748858E-2</v>
      </c>
      <c r="AS180">
        <v>8445</v>
      </c>
      <c r="AT180">
        <v>0.96404109589041098</v>
      </c>
      <c r="AU180">
        <v>0</v>
      </c>
      <c r="AV180">
        <v>0</v>
      </c>
      <c r="AW180">
        <v>1159</v>
      </c>
      <c r="AX180">
        <v>0.31753424657534252</v>
      </c>
      <c r="AY180">
        <v>7601</v>
      </c>
      <c r="AZ180">
        <v>0.8676940639269406</v>
      </c>
      <c r="BA180">
        <v>0</v>
      </c>
      <c r="BB180">
        <v>0</v>
      </c>
      <c r="BC180">
        <v>2835</v>
      </c>
      <c r="BD180">
        <v>0.32363013698630139</v>
      </c>
      <c r="BE180">
        <v>5925</v>
      </c>
      <c r="BF180">
        <v>0.67636986301369861</v>
      </c>
      <c r="BG180">
        <v>1974.53</v>
      </c>
      <c r="BH180">
        <v>491.5</v>
      </c>
      <c r="BI180">
        <f>BG180/IF($C180=Plan1!$G$5,Plan1!$I$5,IF($C180=Plan1!$G$6,Plan1!$I$6,IF($C180=Plan1!$G$7,Plan1!$I$7,IF($C180=Plan1!$G$8,Plan1!$I$8,IF($C180=Plan1!$G$9,Plan1!$I$9,IF($C180=Plan1!$G$10,Plan1!$I$10,IF($C180=Plan1!$G$11,Plan1!$I$11,IF($C180=Plan1!$G$12,Plan1!$I$12,""))))))))</f>
        <v>98.726500000000001</v>
      </c>
      <c r="BJ180">
        <f>BH180/IF($C180=Plan1!$G$5,Plan1!$I$5,IF($C180=Plan1!$G$6,Plan1!$I$6,IF($C180=Plan1!$G$7,Plan1!$I$7,IF($C180=Plan1!$G$8,Plan1!$I$8,IF($C180=Plan1!$G$9,Plan1!$I$9,IF($C180=Plan1!$G$10,Plan1!$I$10,IF($C180=Plan1!$G$11,Plan1!$I$11,IF($C180=Plan1!$G$12,Plan1!$I$12,""))))))))</f>
        <v>24.574999999999999</v>
      </c>
      <c r="BK180">
        <f t="shared" si="3"/>
        <v>74.151499999999999</v>
      </c>
      <c r="BL180">
        <v>2127.65</v>
      </c>
      <c r="BM180">
        <v>30.767288106226999</v>
      </c>
      <c r="BN180">
        <v>18</v>
      </c>
      <c r="BO180">
        <v>44.82</v>
      </c>
      <c r="BP180">
        <v>5.87</v>
      </c>
      <c r="BQ180" t="s">
        <v>62</v>
      </c>
      <c r="BR180">
        <v>564.22201322613239</v>
      </c>
      <c r="BS180">
        <v>162</v>
      </c>
      <c r="BT180">
        <v>109.4562500000001</v>
      </c>
      <c r="BU180">
        <v>0</v>
      </c>
      <c r="BV180">
        <v>-80.309993217438205</v>
      </c>
      <c r="BW180">
        <v>0</v>
      </c>
      <c r="BX180">
        <v>-80.309993217438205</v>
      </c>
      <c r="BY180">
        <v>264.45528534261518</v>
      </c>
      <c r="BZ180">
        <v>0</v>
      </c>
      <c r="CA180">
        <v>108.6204711009553</v>
      </c>
      <c r="CB180">
        <v>564.22201322613239</v>
      </c>
      <c r="CC180">
        <v>0</v>
      </c>
      <c r="CD180" t="s">
        <v>63</v>
      </c>
      <c r="CE180">
        <v>783.61827829901563</v>
      </c>
      <c r="CF180">
        <v>162</v>
      </c>
      <c r="CG180">
        <v>109.4562500000001</v>
      </c>
      <c r="CH180">
        <v>0</v>
      </c>
      <c r="CI180">
        <v>11.814430905644871</v>
      </c>
      <c r="CJ180">
        <v>0</v>
      </c>
      <c r="CK180">
        <v>11.814430905644871</v>
      </c>
      <c r="CL180">
        <v>21.550306975036222</v>
      </c>
      <c r="CM180">
        <v>0</v>
      </c>
      <c r="CN180">
        <v>478.79729041833451</v>
      </c>
      <c r="CO180">
        <v>783.61827829901563</v>
      </c>
      <c r="CP180">
        <v>0</v>
      </c>
    </row>
    <row r="181" spans="1:94" x14ac:dyDescent="0.3">
      <c r="A181" t="s">
        <v>146</v>
      </c>
      <c r="B181" t="s">
        <v>132</v>
      </c>
      <c r="C181" t="s">
        <v>185</v>
      </c>
      <c r="D181" t="s">
        <v>142</v>
      </c>
      <c r="E181" t="s">
        <v>136</v>
      </c>
      <c r="F181" t="s">
        <v>139</v>
      </c>
      <c r="G181" t="s">
        <v>139</v>
      </c>
      <c r="H181" t="s">
        <v>216</v>
      </c>
      <c r="I181" t="s">
        <v>470</v>
      </c>
      <c r="J181">
        <v>8760</v>
      </c>
      <c r="K181">
        <v>24.01</v>
      </c>
      <c r="L181">
        <v>24.01</v>
      </c>
      <c r="M181">
        <v>22.05</v>
      </c>
      <c r="N181">
        <v>22.05</v>
      </c>
      <c r="O181">
        <v>26.59</v>
      </c>
      <c r="P181">
        <v>26.59</v>
      </c>
      <c r="Q181">
        <v>21.29</v>
      </c>
      <c r="R181">
        <v>21.29</v>
      </c>
      <c r="S181">
        <v>25.3</v>
      </c>
      <c r="T181">
        <v>25.3</v>
      </c>
      <c r="U181">
        <v>21.67</v>
      </c>
      <c r="V181">
        <v>21.67</v>
      </c>
      <c r="W181">
        <v>0</v>
      </c>
      <c r="X181">
        <v>0</v>
      </c>
      <c r="Y181">
        <v>8760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8760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8760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8760</v>
      </c>
      <c r="AT181">
        <v>1</v>
      </c>
      <c r="AU181">
        <v>0</v>
      </c>
      <c r="AV181">
        <v>0</v>
      </c>
      <c r="AW181">
        <v>2468</v>
      </c>
      <c r="AX181">
        <v>0.28173515981735159</v>
      </c>
      <c r="AY181">
        <v>6292</v>
      </c>
      <c r="AZ181">
        <v>0.71826484018264836</v>
      </c>
      <c r="BA181">
        <v>0</v>
      </c>
      <c r="BB181">
        <v>0</v>
      </c>
      <c r="BC181">
        <v>2468</v>
      </c>
      <c r="BD181">
        <v>0.28173515981735159</v>
      </c>
      <c r="BE181">
        <v>6292</v>
      </c>
      <c r="BF181">
        <v>0.71826484018264836</v>
      </c>
      <c r="BG181">
        <v>1477.31</v>
      </c>
      <c r="BH181">
        <v>521.94000000000005</v>
      </c>
      <c r="BI181">
        <f>BG181/IF($C181=Plan1!$G$5,Plan1!$I$5,IF($C181=Plan1!$G$6,Plan1!$I$6,IF($C181=Plan1!$G$7,Plan1!$I$7,IF($C181=Plan1!$G$8,Plan1!$I$8,IF($C181=Plan1!$G$9,Plan1!$I$9,IF($C181=Plan1!$G$10,Plan1!$I$10,IF($C181=Plan1!$G$11,Plan1!$I$11,IF($C181=Plan1!$G$12,Plan1!$I$12,""))))))))</f>
        <v>73.865499999999997</v>
      </c>
      <c r="BJ181">
        <f>BH181/IF($C181=Plan1!$G$5,Plan1!$I$5,IF($C181=Plan1!$G$6,Plan1!$I$6,IF($C181=Plan1!$G$7,Plan1!$I$7,IF($C181=Plan1!$G$8,Plan1!$I$8,IF($C181=Plan1!$G$9,Plan1!$I$9,IF($C181=Plan1!$G$10,Plan1!$I$10,IF($C181=Plan1!$G$11,Plan1!$I$11,IF($C181=Plan1!$G$12,Plan1!$I$12,""))))))))</f>
        <v>26.097000000000001</v>
      </c>
      <c r="BK181">
        <f t="shared" si="3"/>
        <v>47.768499999999996</v>
      </c>
      <c r="BL181">
        <v>1199.07</v>
      </c>
      <c r="BM181">
        <v>38.428081885212237</v>
      </c>
      <c r="BN181">
        <v>53.85</v>
      </c>
      <c r="BO181">
        <v>87.81</v>
      </c>
      <c r="BP181">
        <v>13.36</v>
      </c>
      <c r="BQ181" t="s">
        <v>68</v>
      </c>
      <c r="BR181">
        <v>637.08098188000474</v>
      </c>
      <c r="BS181">
        <v>81</v>
      </c>
      <c r="BT181">
        <v>54.728125000000041</v>
      </c>
      <c r="BU181">
        <v>0</v>
      </c>
      <c r="BV181">
        <v>1589.1658986684861</v>
      </c>
      <c r="BW181">
        <v>1113.5839421717001</v>
      </c>
      <c r="BX181">
        <v>475.58195649678532</v>
      </c>
      <c r="BY181">
        <v>-1090.529907712641</v>
      </c>
      <c r="BZ181">
        <v>0</v>
      </c>
      <c r="CA181">
        <v>2.7168659241600608</v>
      </c>
      <c r="CB181">
        <v>637.08098188000474</v>
      </c>
      <c r="CC181">
        <v>0</v>
      </c>
      <c r="CD181" t="s">
        <v>68</v>
      </c>
      <c r="CE181">
        <v>570.43422448578406</v>
      </c>
      <c r="CF181">
        <v>81</v>
      </c>
      <c r="CG181">
        <v>54.728125000000041</v>
      </c>
      <c r="CH181">
        <v>0</v>
      </c>
      <c r="CI181">
        <v>1652.4673173076089</v>
      </c>
      <c r="CJ181">
        <v>1127.270442277664</v>
      </c>
      <c r="CK181">
        <v>525.1968750299452</v>
      </c>
      <c r="CL181">
        <v>-1223.988743129283</v>
      </c>
      <c r="CM181">
        <v>0</v>
      </c>
      <c r="CN181">
        <v>6.2275253074577677</v>
      </c>
      <c r="CO181">
        <v>570.43422448578406</v>
      </c>
      <c r="CP181">
        <v>0</v>
      </c>
    </row>
    <row r="182" spans="1:94" x14ac:dyDescent="0.3">
      <c r="A182" t="s">
        <v>150</v>
      </c>
      <c r="B182" t="s">
        <v>132</v>
      </c>
      <c r="C182" t="s">
        <v>185</v>
      </c>
      <c r="D182" t="s">
        <v>142</v>
      </c>
      <c r="E182" t="s">
        <v>140</v>
      </c>
      <c r="F182" t="s">
        <v>139</v>
      </c>
      <c r="G182" t="s">
        <v>139</v>
      </c>
      <c r="H182" t="s">
        <v>216</v>
      </c>
      <c r="I182" t="s">
        <v>471</v>
      </c>
      <c r="J182">
        <v>8760</v>
      </c>
      <c r="K182">
        <v>24.01</v>
      </c>
      <c r="L182">
        <v>24.01</v>
      </c>
      <c r="M182">
        <v>22.1</v>
      </c>
      <c r="N182">
        <v>22.1</v>
      </c>
      <c r="O182">
        <v>26.56</v>
      </c>
      <c r="P182">
        <v>26.56</v>
      </c>
      <c r="Q182">
        <v>21.38</v>
      </c>
      <c r="R182">
        <v>21.38</v>
      </c>
      <c r="S182">
        <v>25.28</v>
      </c>
      <c r="T182">
        <v>25.28</v>
      </c>
      <c r="U182">
        <v>21.74</v>
      </c>
      <c r="V182">
        <v>21.74</v>
      </c>
      <c r="W182">
        <v>0</v>
      </c>
      <c r="X182">
        <v>0</v>
      </c>
      <c r="Y182">
        <v>8760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8760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8760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8760</v>
      </c>
      <c r="AT182">
        <v>1</v>
      </c>
      <c r="AU182">
        <v>0</v>
      </c>
      <c r="AV182">
        <v>0</v>
      </c>
      <c r="AW182">
        <v>2362</v>
      </c>
      <c r="AX182">
        <v>0.26963470319634703</v>
      </c>
      <c r="AY182">
        <v>6398</v>
      </c>
      <c r="AZ182">
        <v>0.73036529680365292</v>
      </c>
      <c r="BA182">
        <v>0</v>
      </c>
      <c r="BB182">
        <v>0</v>
      </c>
      <c r="BC182">
        <v>2362</v>
      </c>
      <c r="BD182">
        <v>0.26963470319634703</v>
      </c>
      <c r="BE182">
        <v>6398</v>
      </c>
      <c r="BF182">
        <v>0.73036529680365292</v>
      </c>
      <c r="BG182">
        <v>1945.47</v>
      </c>
      <c r="BH182">
        <v>522.29</v>
      </c>
      <c r="BI182">
        <f>BG182/IF($C182=Plan1!$G$5,Plan1!$I$5,IF($C182=Plan1!$G$6,Plan1!$I$6,IF($C182=Plan1!$G$7,Plan1!$I$7,IF($C182=Plan1!$G$8,Plan1!$I$8,IF($C182=Plan1!$G$9,Plan1!$I$9,IF($C182=Plan1!$G$10,Plan1!$I$10,IF($C182=Plan1!$G$11,Plan1!$I$11,IF($C182=Plan1!$G$12,Plan1!$I$12,""))))))))</f>
        <v>97.273499999999999</v>
      </c>
      <c r="BJ182">
        <f>BH182/IF($C182=Plan1!$G$5,Plan1!$I$5,IF($C182=Plan1!$G$6,Plan1!$I$6,IF($C182=Plan1!$G$7,Plan1!$I$7,IF($C182=Plan1!$G$8,Plan1!$I$8,IF($C182=Plan1!$G$9,Plan1!$I$9,IF($C182=Plan1!$G$10,Plan1!$I$10,IF($C182=Plan1!$G$11,Plan1!$I$11,IF($C182=Plan1!$G$12,Plan1!$I$12,""))))))))</f>
        <v>26.1145</v>
      </c>
      <c r="BK182">
        <f t="shared" si="3"/>
        <v>71.158999999999992</v>
      </c>
      <c r="BL182">
        <v>2127.65</v>
      </c>
      <c r="BM182">
        <v>30.302980557300859</v>
      </c>
      <c r="BN182">
        <v>58.98</v>
      </c>
      <c r="BO182">
        <v>82.97</v>
      </c>
      <c r="BP182">
        <v>13.5</v>
      </c>
      <c r="BQ182" t="s">
        <v>68</v>
      </c>
      <c r="BR182">
        <v>621.80377177863613</v>
      </c>
      <c r="BS182">
        <v>81</v>
      </c>
      <c r="BT182">
        <v>54.728125000000041</v>
      </c>
      <c r="BU182">
        <v>0</v>
      </c>
      <c r="BV182">
        <v>1996.4283887654469</v>
      </c>
      <c r="BW182">
        <v>1944.4850864464111</v>
      </c>
      <c r="BX182">
        <v>51.943302319036093</v>
      </c>
      <c r="BY182">
        <v>-1513.7103556994141</v>
      </c>
      <c r="BZ182">
        <v>0</v>
      </c>
      <c r="CA182">
        <v>3.3576137126032108</v>
      </c>
      <c r="CB182">
        <v>621.80377177863613</v>
      </c>
      <c r="CC182">
        <v>0</v>
      </c>
      <c r="CD182" t="s">
        <v>68</v>
      </c>
      <c r="CE182">
        <v>550.57705595399329</v>
      </c>
      <c r="CF182">
        <v>81</v>
      </c>
      <c r="CG182">
        <v>54.728125000000041</v>
      </c>
      <c r="CH182">
        <v>0</v>
      </c>
      <c r="CI182">
        <v>2069.3573971381588</v>
      </c>
      <c r="CJ182">
        <v>1968.8673000957799</v>
      </c>
      <c r="CK182">
        <v>100.49009704237891</v>
      </c>
      <c r="CL182">
        <v>-1661.2633547815251</v>
      </c>
      <c r="CM182">
        <v>0</v>
      </c>
      <c r="CN182">
        <v>6.7548885973592414</v>
      </c>
      <c r="CO182">
        <v>550.57705595399329</v>
      </c>
      <c r="CP182">
        <v>0</v>
      </c>
    </row>
    <row r="183" spans="1:94" x14ac:dyDescent="0.3">
      <c r="A183" t="s">
        <v>48</v>
      </c>
      <c r="B183" t="s">
        <v>132</v>
      </c>
      <c r="C183" t="s">
        <v>185</v>
      </c>
      <c r="D183" t="s">
        <v>171</v>
      </c>
      <c r="E183" t="s">
        <v>136</v>
      </c>
      <c r="F183" t="s">
        <v>139</v>
      </c>
      <c r="G183" t="s">
        <v>139</v>
      </c>
      <c r="H183" t="s">
        <v>216</v>
      </c>
      <c r="I183" t="s">
        <v>393</v>
      </c>
      <c r="J183">
        <v>3650</v>
      </c>
      <c r="K183">
        <v>27.01</v>
      </c>
      <c r="L183">
        <v>28.11</v>
      </c>
      <c r="M183">
        <v>19.940000000000001</v>
      </c>
      <c r="N183">
        <v>20.67</v>
      </c>
      <c r="O183">
        <v>26.02</v>
      </c>
      <c r="P183">
        <v>27.25</v>
      </c>
      <c r="Q183">
        <v>20.47</v>
      </c>
      <c r="R183">
        <v>20.82</v>
      </c>
      <c r="S183">
        <v>26.52</v>
      </c>
      <c r="T183">
        <v>27.68</v>
      </c>
      <c r="U183">
        <v>20.2</v>
      </c>
      <c r="V183">
        <v>20.75</v>
      </c>
      <c r="W183">
        <v>0</v>
      </c>
      <c r="X183">
        <v>0</v>
      </c>
      <c r="Y183">
        <v>3619</v>
      </c>
      <c r="Z183">
        <v>0.99150684931506849</v>
      </c>
      <c r="AA183">
        <v>31</v>
      </c>
      <c r="AB183">
        <v>8.493150684931507E-3</v>
      </c>
      <c r="AC183">
        <v>0</v>
      </c>
      <c r="AD183">
        <v>0</v>
      </c>
      <c r="AE183">
        <v>8721</v>
      </c>
      <c r="AF183">
        <v>0.9955479452054794</v>
      </c>
      <c r="AG183">
        <v>39</v>
      </c>
      <c r="AH183">
        <v>4.4520547945205479E-3</v>
      </c>
      <c r="AI183">
        <v>2</v>
      </c>
      <c r="AJ183">
        <v>5.4794520547945202E-4</v>
      </c>
      <c r="AK183">
        <v>335</v>
      </c>
      <c r="AL183">
        <v>9.1780821917808217E-2</v>
      </c>
      <c r="AM183">
        <v>3313</v>
      </c>
      <c r="AN183">
        <v>0.90767123287671236</v>
      </c>
      <c r="AO183">
        <v>22</v>
      </c>
      <c r="AP183">
        <v>2.5114155251141552E-3</v>
      </c>
      <c r="AQ183">
        <v>789</v>
      </c>
      <c r="AR183">
        <v>9.0068493150684936E-2</v>
      </c>
      <c r="AS183">
        <v>7949</v>
      </c>
      <c r="AT183">
        <v>0.90742009132420087</v>
      </c>
      <c r="AU183">
        <v>0</v>
      </c>
      <c r="AV183">
        <v>0</v>
      </c>
      <c r="AW183">
        <v>2301</v>
      </c>
      <c r="AX183">
        <v>0.63041095890410959</v>
      </c>
      <c r="AY183">
        <v>6459</v>
      </c>
      <c r="AZ183">
        <v>0.73732876712328765</v>
      </c>
      <c r="BA183">
        <v>0</v>
      </c>
      <c r="BB183">
        <v>0</v>
      </c>
      <c r="BC183">
        <v>4266</v>
      </c>
      <c r="BD183">
        <v>0.48698630136986298</v>
      </c>
      <c r="BE183">
        <v>4494</v>
      </c>
      <c r="BF183">
        <v>0.51301369863013702</v>
      </c>
      <c r="BG183">
        <v>1527.75</v>
      </c>
      <c r="BH183">
        <v>406.35</v>
      </c>
      <c r="BI183">
        <f>BG183/IF($C183=Plan1!$G$5,Plan1!$I$5,IF($C183=Plan1!$G$6,Plan1!$I$6,IF($C183=Plan1!$G$7,Plan1!$I$7,IF($C183=Plan1!$G$8,Plan1!$I$8,IF($C183=Plan1!$G$9,Plan1!$I$9,IF($C183=Plan1!$G$10,Plan1!$I$10,IF($C183=Plan1!$G$11,Plan1!$I$11,IF($C183=Plan1!$G$12,Plan1!$I$12,""))))))))</f>
        <v>76.387500000000003</v>
      </c>
      <c r="BJ183">
        <f>BH183/IF($C183=Plan1!$G$5,Plan1!$I$5,IF($C183=Plan1!$G$6,Plan1!$I$6,IF($C183=Plan1!$G$7,Plan1!$I$7,IF($C183=Plan1!$G$8,Plan1!$I$8,IF($C183=Plan1!$G$9,Plan1!$I$9,IF($C183=Plan1!$G$10,Plan1!$I$10,IF($C183=Plan1!$G$11,Plan1!$I$11,IF($C183=Plan1!$G$12,Plan1!$I$12,""))))))))</f>
        <v>20.317500000000003</v>
      </c>
      <c r="BK183">
        <f t="shared" si="3"/>
        <v>56.07</v>
      </c>
      <c r="BL183">
        <v>1199.07</v>
      </c>
      <c r="BM183">
        <v>39.069082304577208</v>
      </c>
      <c r="BN183">
        <v>0</v>
      </c>
      <c r="BO183">
        <v>0</v>
      </c>
      <c r="BP183">
        <v>0</v>
      </c>
    </row>
    <row r="184" spans="1:94" x14ac:dyDescent="0.3">
      <c r="A184" t="s">
        <v>52</v>
      </c>
      <c r="B184" t="s">
        <v>132</v>
      </c>
      <c r="C184" t="s">
        <v>185</v>
      </c>
      <c r="D184" t="s">
        <v>171</v>
      </c>
      <c r="E184" t="s">
        <v>140</v>
      </c>
      <c r="F184" t="s">
        <v>139</v>
      </c>
      <c r="G184" t="s">
        <v>139</v>
      </c>
      <c r="H184" t="s">
        <v>216</v>
      </c>
      <c r="I184" t="s">
        <v>392</v>
      </c>
      <c r="J184">
        <v>3650</v>
      </c>
      <c r="K184">
        <v>27.06</v>
      </c>
      <c r="L184">
        <v>27.78</v>
      </c>
      <c r="M184">
        <v>19.96</v>
      </c>
      <c r="N184">
        <v>20.7</v>
      </c>
      <c r="O184">
        <v>26.11</v>
      </c>
      <c r="P184">
        <v>27.14</v>
      </c>
      <c r="Q184">
        <v>20.53</v>
      </c>
      <c r="R184">
        <v>20.9</v>
      </c>
      <c r="S184">
        <v>26.58</v>
      </c>
      <c r="T184">
        <v>27.45</v>
      </c>
      <c r="U184">
        <v>20.25</v>
      </c>
      <c r="V184">
        <v>20.8</v>
      </c>
      <c r="W184">
        <v>0</v>
      </c>
      <c r="X184">
        <v>0</v>
      </c>
      <c r="Y184">
        <v>3617</v>
      </c>
      <c r="Z184">
        <v>0.99095890410958909</v>
      </c>
      <c r="AA184">
        <v>33</v>
      </c>
      <c r="AB184">
        <v>9.0410958904109592E-3</v>
      </c>
      <c r="AC184">
        <v>0</v>
      </c>
      <c r="AD184">
        <v>0</v>
      </c>
      <c r="AE184">
        <v>8721</v>
      </c>
      <c r="AF184">
        <v>0.9955479452054794</v>
      </c>
      <c r="AG184">
        <v>39</v>
      </c>
      <c r="AH184">
        <v>4.4520547945205479E-3</v>
      </c>
      <c r="AI184">
        <v>2</v>
      </c>
      <c r="AJ184">
        <v>5.4794520547945202E-4</v>
      </c>
      <c r="AK184">
        <v>318</v>
      </c>
      <c r="AL184">
        <v>8.7123287671232882E-2</v>
      </c>
      <c r="AM184">
        <v>3330</v>
      </c>
      <c r="AN184">
        <v>0.9123287671232877</v>
      </c>
      <c r="AO184">
        <v>22</v>
      </c>
      <c r="AP184">
        <v>2.5114155251141552E-3</v>
      </c>
      <c r="AQ184">
        <v>760</v>
      </c>
      <c r="AR184">
        <v>8.6757990867579904E-2</v>
      </c>
      <c r="AS184">
        <v>7978</v>
      </c>
      <c r="AT184">
        <v>0.9107305936073059</v>
      </c>
      <c r="AU184">
        <v>0</v>
      </c>
      <c r="AV184">
        <v>0</v>
      </c>
      <c r="AW184">
        <v>2269</v>
      </c>
      <c r="AX184">
        <v>0.62164383561643832</v>
      </c>
      <c r="AY184">
        <v>6491</v>
      </c>
      <c r="AZ184">
        <v>0.74098173515981736</v>
      </c>
      <c r="BA184">
        <v>0</v>
      </c>
      <c r="BB184">
        <v>0</v>
      </c>
      <c r="BC184">
        <v>4187</v>
      </c>
      <c r="BD184">
        <v>0.47796803652968028</v>
      </c>
      <c r="BE184">
        <v>4573</v>
      </c>
      <c r="BF184">
        <v>0.52203196347031966</v>
      </c>
      <c r="BG184">
        <v>2001.55</v>
      </c>
      <c r="BH184">
        <v>409.3</v>
      </c>
      <c r="BI184">
        <f>BG184/IF($C184=Plan1!$G$5,Plan1!$I$5,IF($C184=Plan1!$G$6,Plan1!$I$6,IF($C184=Plan1!$G$7,Plan1!$I$7,IF($C184=Plan1!$G$8,Plan1!$I$8,IF($C184=Plan1!$G$9,Plan1!$I$9,IF($C184=Plan1!$G$10,Plan1!$I$10,IF($C184=Plan1!$G$11,Plan1!$I$11,IF($C184=Plan1!$G$12,Plan1!$I$12,""))))))))</f>
        <v>100.0775</v>
      </c>
      <c r="BJ184">
        <f>BH184/IF($C184=Plan1!$G$5,Plan1!$I$5,IF($C184=Plan1!$G$6,Plan1!$I$6,IF($C184=Plan1!$G$7,Plan1!$I$7,IF($C184=Plan1!$G$8,Plan1!$I$8,IF($C184=Plan1!$G$9,Plan1!$I$9,IF($C184=Plan1!$G$10,Plan1!$I$10,IF($C184=Plan1!$G$11,Plan1!$I$11,IF($C184=Plan1!$G$12,Plan1!$I$12,""))))))))</f>
        <v>20.465</v>
      </c>
      <c r="BK184">
        <f t="shared" si="3"/>
        <v>79.612499999999997</v>
      </c>
      <c r="BL184">
        <v>2127.65</v>
      </c>
      <c r="BM184">
        <v>30.919179432946571</v>
      </c>
      <c r="BN184">
        <v>0</v>
      </c>
      <c r="BO184">
        <v>0</v>
      </c>
      <c r="BP184">
        <v>0</v>
      </c>
    </row>
    <row r="185" spans="1:94" x14ac:dyDescent="0.3">
      <c r="A185" t="s">
        <v>260</v>
      </c>
      <c r="B185" t="s">
        <v>132</v>
      </c>
      <c r="C185" t="s">
        <v>185</v>
      </c>
      <c r="D185" t="s">
        <v>133</v>
      </c>
      <c r="E185" t="s">
        <v>136</v>
      </c>
      <c r="F185" t="s">
        <v>217</v>
      </c>
      <c r="G185" t="s">
        <v>217</v>
      </c>
      <c r="H185" t="s">
        <v>216</v>
      </c>
      <c r="I185" t="s">
        <v>404</v>
      </c>
      <c r="J185">
        <v>3650</v>
      </c>
      <c r="K185">
        <v>24.12</v>
      </c>
      <c r="L185">
        <v>27.12</v>
      </c>
      <c r="M185">
        <v>21.87</v>
      </c>
      <c r="N185">
        <v>21.53</v>
      </c>
      <c r="O185">
        <v>25.49</v>
      </c>
      <c r="P185">
        <v>26.67</v>
      </c>
      <c r="Q185">
        <v>20.81</v>
      </c>
      <c r="R185">
        <v>21.03</v>
      </c>
      <c r="S185">
        <v>24.8</v>
      </c>
      <c r="T185">
        <v>26.89</v>
      </c>
      <c r="U185">
        <v>21.34</v>
      </c>
      <c r="V185">
        <v>21.28</v>
      </c>
      <c r="W185">
        <v>0</v>
      </c>
      <c r="X185">
        <v>0</v>
      </c>
      <c r="Y185">
        <v>3647</v>
      </c>
      <c r="Z185">
        <v>0.99917808219178084</v>
      </c>
      <c r="AA185">
        <v>3</v>
      </c>
      <c r="AB185">
        <v>8.2191780821917813E-4</v>
      </c>
      <c r="AC185">
        <v>0</v>
      </c>
      <c r="AD185">
        <v>0</v>
      </c>
      <c r="AE185">
        <v>8757</v>
      </c>
      <c r="AF185">
        <v>0.99965753424657533</v>
      </c>
      <c r="AG185">
        <v>3</v>
      </c>
      <c r="AH185">
        <v>3.4246575342465748E-4</v>
      </c>
      <c r="AI185">
        <v>0</v>
      </c>
      <c r="AJ185">
        <v>0</v>
      </c>
      <c r="AK185">
        <v>1</v>
      </c>
      <c r="AL185">
        <v>2.7397260273972601E-4</v>
      </c>
      <c r="AM185">
        <v>3649</v>
      </c>
      <c r="AN185">
        <v>0.99972602739726024</v>
      </c>
      <c r="AO185">
        <v>6</v>
      </c>
      <c r="AP185">
        <v>6.8493150684931507E-4</v>
      </c>
      <c r="AQ185">
        <v>343</v>
      </c>
      <c r="AR185">
        <v>3.9155251141552508E-2</v>
      </c>
      <c r="AS185">
        <v>8411</v>
      </c>
      <c r="AT185">
        <v>0.96015981735159817</v>
      </c>
      <c r="AU185">
        <v>0</v>
      </c>
      <c r="AV185">
        <v>0</v>
      </c>
      <c r="AW185">
        <v>1275</v>
      </c>
      <c r="AX185">
        <v>0.34931506849315069</v>
      </c>
      <c r="AY185">
        <v>7485</v>
      </c>
      <c r="AZ185">
        <v>0.85445205479452058</v>
      </c>
      <c r="BA185">
        <v>0</v>
      </c>
      <c r="BB185">
        <v>0</v>
      </c>
      <c r="BC185">
        <v>3102</v>
      </c>
      <c r="BD185">
        <v>0.35410958904109591</v>
      </c>
      <c r="BE185">
        <v>5658</v>
      </c>
      <c r="BF185">
        <v>0.64589041095890409</v>
      </c>
      <c r="BG185">
        <v>1097.57</v>
      </c>
      <c r="BH185">
        <v>484.9</v>
      </c>
      <c r="BI185">
        <f>BG185/IF($C185=Plan1!$G$5,Plan1!$I$5,IF($C185=Plan1!$G$6,Plan1!$I$6,IF($C185=Plan1!$G$7,Plan1!$I$7,IF($C185=Plan1!$G$8,Plan1!$I$8,IF($C185=Plan1!$G$9,Plan1!$I$9,IF($C185=Plan1!$G$10,Plan1!$I$10,IF($C185=Plan1!$G$11,Plan1!$I$11,IF($C185=Plan1!$G$12,Plan1!$I$12,""))))))))</f>
        <v>54.878499999999995</v>
      </c>
      <c r="BJ185">
        <f>BH185/IF($C185=Plan1!$G$5,Plan1!$I$5,IF($C185=Plan1!$G$6,Plan1!$I$6,IF($C185=Plan1!$G$7,Plan1!$I$7,IF($C185=Plan1!$G$8,Plan1!$I$8,IF($C185=Plan1!$G$9,Plan1!$I$9,IF($C185=Plan1!$G$10,Plan1!$I$10,IF($C185=Plan1!$G$11,Plan1!$I$11,IF($C185=Plan1!$G$12,Plan1!$I$12,""))))))))</f>
        <v>24.244999999999997</v>
      </c>
      <c r="BK185">
        <f t="shared" si="3"/>
        <v>30.633499999999998</v>
      </c>
      <c r="BL185">
        <v>724.71</v>
      </c>
      <c r="BM185">
        <v>38.781519132806231</v>
      </c>
      <c r="BN185">
        <v>13.69</v>
      </c>
      <c r="BO185">
        <v>49.83</v>
      </c>
      <c r="BP185">
        <v>5.85</v>
      </c>
      <c r="BQ185" t="s">
        <v>62</v>
      </c>
      <c r="BR185">
        <v>503.98626895863219</v>
      </c>
      <c r="BS185">
        <v>162</v>
      </c>
      <c r="BT185">
        <v>109.4562500000001</v>
      </c>
      <c r="BU185">
        <v>0</v>
      </c>
      <c r="BV185">
        <v>-76.407884038226697</v>
      </c>
      <c r="BW185">
        <v>0</v>
      </c>
      <c r="BX185">
        <v>-76.407884038226697</v>
      </c>
      <c r="BY185">
        <v>214.16691293225679</v>
      </c>
      <c r="BZ185">
        <v>0</v>
      </c>
      <c r="CA185">
        <v>94.770990064602017</v>
      </c>
      <c r="CB185">
        <v>503.98626895863219</v>
      </c>
      <c r="CC185">
        <v>0</v>
      </c>
      <c r="CD185" t="s">
        <v>63</v>
      </c>
      <c r="CE185">
        <v>649.6248154466424</v>
      </c>
      <c r="CF185">
        <v>162</v>
      </c>
      <c r="CG185">
        <v>109.4562500000001</v>
      </c>
      <c r="CH185">
        <v>0</v>
      </c>
      <c r="CI185">
        <v>16.611716200829271</v>
      </c>
      <c r="CJ185">
        <v>0</v>
      </c>
      <c r="CK185">
        <v>16.611716200829271</v>
      </c>
      <c r="CL185">
        <v>-30.856292544220882</v>
      </c>
      <c r="CM185">
        <v>0</v>
      </c>
      <c r="CN185">
        <v>392.41314179003388</v>
      </c>
      <c r="CO185">
        <v>649.6248154466424</v>
      </c>
      <c r="CP185">
        <v>0</v>
      </c>
    </row>
    <row r="186" spans="1:94" x14ac:dyDescent="0.3">
      <c r="A186" t="s">
        <v>259</v>
      </c>
      <c r="B186" t="s">
        <v>132</v>
      </c>
      <c r="C186" t="s">
        <v>185</v>
      </c>
      <c r="D186" t="s">
        <v>133</v>
      </c>
      <c r="E186" t="s">
        <v>140</v>
      </c>
      <c r="F186" t="s">
        <v>217</v>
      </c>
      <c r="G186" t="s">
        <v>217</v>
      </c>
      <c r="H186" t="s">
        <v>216</v>
      </c>
      <c r="I186" t="s">
        <v>403</v>
      </c>
      <c r="J186">
        <v>3650</v>
      </c>
      <c r="K186">
        <v>24.13</v>
      </c>
      <c r="L186">
        <v>27.07</v>
      </c>
      <c r="M186">
        <v>21.91</v>
      </c>
      <c r="N186">
        <v>21.57</v>
      </c>
      <c r="O186">
        <v>25.59</v>
      </c>
      <c r="P186">
        <v>26.72</v>
      </c>
      <c r="Q186">
        <v>20.87</v>
      </c>
      <c r="R186">
        <v>21.1</v>
      </c>
      <c r="S186">
        <v>24.86</v>
      </c>
      <c r="T186">
        <v>26.89</v>
      </c>
      <c r="U186">
        <v>21.39</v>
      </c>
      <c r="V186">
        <v>21.33</v>
      </c>
      <c r="W186">
        <v>0</v>
      </c>
      <c r="X186">
        <v>0</v>
      </c>
      <c r="Y186">
        <v>3647</v>
      </c>
      <c r="Z186">
        <v>0.99917808219178084</v>
      </c>
      <c r="AA186">
        <v>3</v>
      </c>
      <c r="AB186">
        <v>8.2191780821917813E-4</v>
      </c>
      <c r="AC186">
        <v>0</v>
      </c>
      <c r="AD186">
        <v>0</v>
      </c>
      <c r="AE186">
        <v>8757</v>
      </c>
      <c r="AF186">
        <v>0.99965753424657533</v>
      </c>
      <c r="AG186">
        <v>3</v>
      </c>
      <c r="AH186">
        <v>3.4246575342465748E-4</v>
      </c>
      <c r="AI186">
        <v>0</v>
      </c>
      <c r="AJ186">
        <v>0</v>
      </c>
      <c r="AK186">
        <v>1</v>
      </c>
      <c r="AL186">
        <v>2.7397260273972601E-4</v>
      </c>
      <c r="AM186">
        <v>3649</v>
      </c>
      <c r="AN186">
        <v>0.99972602739726024</v>
      </c>
      <c r="AO186">
        <v>8</v>
      </c>
      <c r="AP186">
        <v>9.1324200913242006E-4</v>
      </c>
      <c r="AQ186">
        <v>328</v>
      </c>
      <c r="AR186">
        <v>3.744292237442922E-2</v>
      </c>
      <c r="AS186">
        <v>8424</v>
      </c>
      <c r="AT186">
        <v>0.9616438356164384</v>
      </c>
      <c r="AU186">
        <v>0</v>
      </c>
      <c r="AV186">
        <v>0</v>
      </c>
      <c r="AW186">
        <v>1243</v>
      </c>
      <c r="AX186">
        <v>0.34054794520547937</v>
      </c>
      <c r="AY186">
        <v>7517</v>
      </c>
      <c r="AZ186">
        <v>0.85810502283105028</v>
      </c>
      <c r="BA186">
        <v>0</v>
      </c>
      <c r="BB186">
        <v>0</v>
      </c>
      <c r="BC186">
        <v>3042</v>
      </c>
      <c r="BD186">
        <v>0.34726027397260267</v>
      </c>
      <c r="BE186">
        <v>5718</v>
      </c>
      <c r="BF186">
        <v>0.65273972602739727</v>
      </c>
      <c r="BG186">
        <v>1353.65</v>
      </c>
      <c r="BH186">
        <v>483.23</v>
      </c>
      <c r="BI186">
        <f>BG186/IF($C186=Plan1!$G$5,Plan1!$I$5,IF($C186=Plan1!$G$6,Plan1!$I$6,IF($C186=Plan1!$G$7,Plan1!$I$7,IF($C186=Plan1!$G$8,Plan1!$I$8,IF($C186=Plan1!$G$9,Plan1!$I$9,IF($C186=Plan1!$G$10,Plan1!$I$10,IF($C186=Plan1!$G$11,Plan1!$I$11,IF($C186=Plan1!$G$12,Plan1!$I$12,""))))))))</f>
        <v>67.682500000000005</v>
      </c>
      <c r="BJ186">
        <f>BH186/IF($C186=Plan1!$G$5,Plan1!$I$5,IF($C186=Plan1!$G$6,Plan1!$I$6,IF($C186=Plan1!$G$7,Plan1!$I$7,IF($C186=Plan1!$G$8,Plan1!$I$8,IF($C186=Plan1!$G$9,Plan1!$I$9,IF($C186=Plan1!$G$10,Plan1!$I$10,IF($C186=Plan1!$G$11,Plan1!$I$11,IF($C186=Plan1!$G$12,Plan1!$I$12,""))))))))</f>
        <v>24.1615</v>
      </c>
      <c r="BK186">
        <f t="shared" si="3"/>
        <v>43.521000000000001</v>
      </c>
      <c r="BL186">
        <v>1287.5</v>
      </c>
      <c r="BM186">
        <v>35.752532733614991</v>
      </c>
      <c r="BN186">
        <v>15.6</v>
      </c>
      <c r="BO186">
        <v>47.82</v>
      </c>
      <c r="BP186">
        <v>5.88</v>
      </c>
      <c r="BQ186" t="s">
        <v>62</v>
      </c>
      <c r="BR186">
        <v>527.2655840422276</v>
      </c>
      <c r="BS186">
        <v>162</v>
      </c>
      <c r="BT186">
        <v>109.4562500000001</v>
      </c>
      <c r="BU186">
        <v>0</v>
      </c>
      <c r="BV186">
        <v>-80.531382242420136</v>
      </c>
      <c r="BW186">
        <v>0</v>
      </c>
      <c r="BX186">
        <v>-80.531382242420136</v>
      </c>
      <c r="BY186">
        <v>236.1991174620164</v>
      </c>
      <c r="BZ186">
        <v>0</v>
      </c>
      <c r="CA186">
        <v>100.1415988226312</v>
      </c>
      <c r="CB186">
        <v>527.2655840422276</v>
      </c>
      <c r="CC186">
        <v>0</v>
      </c>
      <c r="CD186" t="s">
        <v>63</v>
      </c>
      <c r="CE186">
        <v>689.26875208243382</v>
      </c>
      <c r="CF186">
        <v>162</v>
      </c>
      <c r="CG186">
        <v>109.4562500000001</v>
      </c>
      <c r="CH186">
        <v>0</v>
      </c>
      <c r="CI186">
        <v>12.567944427710589</v>
      </c>
      <c r="CJ186">
        <v>0</v>
      </c>
      <c r="CK186">
        <v>12.567944427710589</v>
      </c>
      <c r="CL186">
        <v>-12.381618176920689</v>
      </c>
      <c r="CM186">
        <v>0</v>
      </c>
      <c r="CN186">
        <v>417.62617583164382</v>
      </c>
      <c r="CO186">
        <v>689.26875208243382</v>
      </c>
      <c r="CP186">
        <v>0</v>
      </c>
    </row>
    <row r="187" spans="1:94" x14ac:dyDescent="0.3">
      <c r="A187" t="s">
        <v>479</v>
      </c>
      <c r="B187" t="s">
        <v>132</v>
      </c>
      <c r="C187" t="s">
        <v>185</v>
      </c>
      <c r="D187" t="s">
        <v>142</v>
      </c>
      <c r="E187" t="s">
        <v>136</v>
      </c>
      <c r="F187" t="s">
        <v>217</v>
      </c>
      <c r="G187" t="s">
        <v>217</v>
      </c>
      <c r="H187" t="s">
        <v>216</v>
      </c>
      <c r="I187" t="s">
        <v>493</v>
      </c>
      <c r="J187">
        <v>8760</v>
      </c>
      <c r="K187">
        <v>24.01</v>
      </c>
      <c r="L187">
        <v>24.01</v>
      </c>
      <c r="M187">
        <v>22</v>
      </c>
      <c r="N187">
        <v>22</v>
      </c>
      <c r="O187">
        <v>26.23</v>
      </c>
      <c r="P187">
        <v>26.23</v>
      </c>
      <c r="Q187">
        <v>21.21</v>
      </c>
      <c r="R187">
        <v>21.21</v>
      </c>
      <c r="S187">
        <v>25.12</v>
      </c>
      <c r="T187">
        <v>25.12</v>
      </c>
      <c r="U187">
        <v>21.61</v>
      </c>
      <c r="V187">
        <v>21.61</v>
      </c>
      <c r="W187">
        <v>0</v>
      </c>
      <c r="X187">
        <v>0</v>
      </c>
      <c r="Y187">
        <v>8760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8760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8760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8760</v>
      </c>
      <c r="AT187">
        <v>1</v>
      </c>
      <c r="AU187">
        <v>0</v>
      </c>
      <c r="AV187">
        <v>0</v>
      </c>
      <c r="AW187">
        <v>2607</v>
      </c>
      <c r="AX187">
        <v>0.29760273972602741</v>
      </c>
      <c r="AY187">
        <v>6153</v>
      </c>
      <c r="AZ187">
        <v>0.70239726027397265</v>
      </c>
      <c r="BA187">
        <v>0</v>
      </c>
      <c r="BB187">
        <v>0</v>
      </c>
      <c r="BC187">
        <v>2607</v>
      </c>
      <c r="BD187">
        <v>0.29760273972602741</v>
      </c>
      <c r="BE187">
        <v>6153</v>
      </c>
      <c r="BF187">
        <v>0.70239726027397265</v>
      </c>
      <c r="BG187">
        <v>1072.3900000000001</v>
      </c>
      <c r="BH187">
        <v>519.03</v>
      </c>
      <c r="BI187">
        <f>BG187/IF($C187=Plan1!$G$5,Plan1!$I$5,IF($C187=Plan1!$G$6,Plan1!$I$6,IF($C187=Plan1!$G$7,Plan1!$I$7,IF($C187=Plan1!$G$8,Plan1!$I$8,IF($C187=Plan1!$G$9,Plan1!$I$9,IF($C187=Plan1!$G$10,Plan1!$I$10,IF($C187=Plan1!$G$11,Plan1!$I$11,IF($C187=Plan1!$G$12,Plan1!$I$12,""))))))))</f>
        <v>53.619500000000002</v>
      </c>
      <c r="BJ187">
        <f>BH187/IF($C187=Plan1!$G$5,Plan1!$I$5,IF($C187=Plan1!$G$6,Plan1!$I$6,IF($C187=Plan1!$G$7,Plan1!$I$7,IF($C187=Plan1!$G$8,Plan1!$I$8,IF($C187=Plan1!$G$9,Plan1!$I$9,IF($C187=Plan1!$G$10,Plan1!$I$10,IF($C187=Plan1!$G$11,Plan1!$I$11,IF($C187=Plan1!$G$12,Plan1!$I$12,""))))))))</f>
        <v>25.951499999999999</v>
      </c>
      <c r="BK187">
        <f t="shared" si="3"/>
        <v>27.668000000000003</v>
      </c>
      <c r="BL187">
        <v>724.71</v>
      </c>
      <c r="BM187">
        <v>38.713060161188523</v>
      </c>
      <c r="BN187">
        <v>49.59</v>
      </c>
      <c r="BO187">
        <v>91.57</v>
      </c>
      <c r="BP187">
        <v>13.22</v>
      </c>
      <c r="BQ187" t="s">
        <v>68</v>
      </c>
      <c r="BR187">
        <v>552.45944474650742</v>
      </c>
      <c r="BS187">
        <v>81</v>
      </c>
      <c r="BT187">
        <v>54.728125000000041</v>
      </c>
      <c r="BU187">
        <v>0</v>
      </c>
      <c r="BV187">
        <v>807.73131603327533</v>
      </c>
      <c r="BW187">
        <v>326.61666451796742</v>
      </c>
      <c r="BX187">
        <v>481.11465151530791</v>
      </c>
      <c r="BY187">
        <v>-391.95591566037842</v>
      </c>
      <c r="BZ187">
        <v>0</v>
      </c>
      <c r="CA187">
        <v>0.95591937361041346</v>
      </c>
      <c r="CB187">
        <v>552.45944474650742</v>
      </c>
      <c r="CC187">
        <v>0</v>
      </c>
      <c r="CD187" t="s">
        <v>68</v>
      </c>
      <c r="CE187">
        <v>496.91874719192441</v>
      </c>
      <c r="CF187">
        <v>81</v>
      </c>
      <c r="CG187">
        <v>54.728125000000041</v>
      </c>
      <c r="CH187">
        <v>0</v>
      </c>
      <c r="CI187">
        <v>872.67040287295958</v>
      </c>
      <c r="CJ187">
        <v>331.75238069006019</v>
      </c>
      <c r="CK187">
        <v>540.91802218289945</v>
      </c>
      <c r="CL187">
        <v>-515.0007424155599</v>
      </c>
      <c r="CM187">
        <v>0</v>
      </c>
      <c r="CN187">
        <v>3.5209617345246902</v>
      </c>
      <c r="CO187">
        <v>496.91874719192441</v>
      </c>
      <c r="CP187">
        <v>0</v>
      </c>
    </row>
    <row r="188" spans="1:94" x14ac:dyDescent="0.3">
      <c r="A188" t="s">
        <v>481</v>
      </c>
      <c r="B188" t="s">
        <v>132</v>
      </c>
      <c r="C188" t="s">
        <v>185</v>
      </c>
      <c r="D188" t="s">
        <v>142</v>
      </c>
      <c r="E188" t="s">
        <v>140</v>
      </c>
      <c r="F188" t="s">
        <v>217</v>
      </c>
      <c r="G188" t="s">
        <v>217</v>
      </c>
      <c r="H188" t="s">
        <v>216</v>
      </c>
      <c r="I188" t="s">
        <v>494</v>
      </c>
      <c r="J188">
        <v>8760</v>
      </c>
      <c r="K188">
        <v>24.01</v>
      </c>
      <c r="L188">
        <v>24.01</v>
      </c>
      <c r="M188">
        <v>22.04</v>
      </c>
      <c r="N188">
        <v>22.04</v>
      </c>
      <c r="O188">
        <v>26.29</v>
      </c>
      <c r="P188">
        <v>26.29</v>
      </c>
      <c r="Q188">
        <v>21.28</v>
      </c>
      <c r="R188">
        <v>21.28</v>
      </c>
      <c r="S188">
        <v>25.14</v>
      </c>
      <c r="T188">
        <v>25.14</v>
      </c>
      <c r="U188">
        <v>21.66</v>
      </c>
      <c r="V188">
        <v>21.66</v>
      </c>
      <c r="W188">
        <v>0</v>
      </c>
      <c r="X188">
        <v>0</v>
      </c>
      <c r="Y188">
        <v>8760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8760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8760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8760</v>
      </c>
      <c r="AT188">
        <v>1</v>
      </c>
      <c r="AU188">
        <v>0</v>
      </c>
      <c r="AV188">
        <v>0</v>
      </c>
      <c r="AW188">
        <v>2534</v>
      </c>
      <c r="AX188">
        <v>0.28926940639269411</v>
      </c>
      <c r="AY188">
        <v>6226</v>
      </c>
      <c r="AZ188">
        <v>0.71073059360730595</v>
      </c>
      <c r="BA188">
        <v>0</v>
      </c>
      <c r="BB188">
        <v>0</v>
      </c>
      <c r="BC188">
        <v>2534</v>
      </c>
      <c r="BD188">
        <v>0.28926940639269411</v>
      </c>
      <c r="BE188">
        <v>6226</v>
      </c>
      <c r="BF188">
        <v>0.71073059360730595</v>
      </c>
      <c r="BG188">
        <v>1326.06</v>
      </c>
      <c r="BH188">
        <v>515.4</v>
      </c>
      <c r="BI188">
        <f>BG188/IF($C188=Plan1!$G$5,Plan1!$I$5,IF($C188=Plan1!$G$6,Plan1!$I$6,IF($C188=Plan1!$G$7,Plan1!$I$7,IF($C188=Plan1!$G$8,Plan1!$I$8,IF($C188=Plan1!$G$9,Plan1!$I$9,IF($C188=Plan1!$G$10,Plan1!$I$10,IF($C188=Plan1!$G$11,Plan1!$I$11,IF($C188=Plan1!$G$12,Plan1!$I$12,""))))))))</f>
        <v>66.302999999999997</v>
      </c>
      <c r="BJ188">
        <f>BH188/IF($C188=Plan1!$G$5,Plan1!$I$5,IF($C188=Plan1!$G$6,Plan1!$I$6,IF($C188=Plan1!$G$7,Plan1!$I$7,IF($C188=Plan1!$G$8,Plan1!$I$8,IF($C188=Plan1!$G$9,Plan1!$I$9,IF($C188=Plan1!$G$10,Plan1!$I$10,IF($C188=Plan1!$G$11,Plan1!$I$11,IF($C188=Plan1!$G$12,Plan1!$I$12,""))))))))</f>
        <v>25.77</v>
      </c>
      <c r="BK188">
        <f t="shared" si="3"/>
        <v>40.533000000000001</v>
      </c>
      <c r="BL188">
        <v>1287.5</v>
      </c>
      <c r="BM188">
        <v>35.682636061753442</v>
      </c>
      <c r="BN188">
        <v>53.09</v>
      </c>
      <c r="BO188">
        <v>88.07</v>
      </c>
      <c r="BP188">
        <v>13.3</v>
      </c>
      <c r="BQ188" t="s">
        <v>68</v>
      </c>
      <c r="BR188">
        <v>555.07645070034437</v>
      </c>
      <c r="BS188">
        <v>81</v>
      </c>
      <c r="BT188">
        <v>54.728125000000041</v>
      </c>
      <c r="BU188">
        <v>0</v>
      </c>
      <c r="BV188">
        <v>909.70164343245801</v>
      </c>
      <c r="BW188">
        <v>579.38562161791992</v>
      </c>
      <c r="BX188">
        <v>330.31602181453809</v>
      </c>
      <c r="BY188">
        <v>-491.4490770152575</v>
      </c>
      <c r="BZ188">
        <v>0</v>
      </c>
      <c r="CA188">
        <v>1.095759283143821</v>
      </c>
      <c r="CB188">
        <v>555.07645070034437</v>
      </c>
      <c r="CC188">
        <v>0</v>
      </c>
      <c r="CD188" t="s">
        <v>68</v>
      </c>
      <c r="CE188">
        <v>494.73666695898902</v>
      </c>
      <c r="CF188">
        <v>81</v>
      </c>
      <c r="CG188">
        <v>54.728125000000041</v>
      </c>
      <c r="CH188">
        <v>0</v>
      </c>
      <c r="CI188">
        <v>977.0033922785932</v>
      </c>
      <c r="CJ188">
        <v>588.49687783024638</v>
      </c>
      <c r="CK188">
        <v>388.50651444834682</v>
      </c>
      <c r="CL188">
        <v>-621.66560354523449</v>
      </c>
      <c r="CM188">
        <v>0</v>
      </c>
      <c r="CN188">
        <v>3.6707532256302779</v>
      </c>
      <c r="CO188">
        <v>494.73666695898902</v>
      </c>
      <c r="CP188">
        <v>0</v>
      </c>
    </row>
    <row r="189" spans="1:94" x14ac:dyDescent="0.3">
      <c r="A189" t="s">
        <v>256</v>
      </c>
      <c r="B189" t="s">
        <v>132</v>
      </c>
      <c r="C189" t="s">
        <v>185</v>
      </c>
      <c r="D189" t="s">
        <v>171</v>
      </c>
      <c r="E189" t="s">
        <v>136</v>
      </c>
      <c r="F189" t="s">
        <v>217</v>
      </c>
      <c r="G189" t="s">
        <v>217</v>
      </c>
      <c r="H189" t="s">
        <v>216</v>
      </c>
      <c r="I189" t="s">
        <v>395</v>
      </c>
      <c r="J189">
        <v>3650</v>
      </c>
      <c r="K189">
        <v>26.92</v>
      </c>
      <c r="L189">
        <v>27.96</v>
      </c>
      <c r="M189">
        <v>19.93</v>
      </c>
      <c r="N189">
        <v>20.64</v>
      </c>
      <c r="O189">
        <v>25.91</v>
      </c>
      <c r="P189">
        <v>26.92</v>
      </c>
      <c r="Q189">
        <v>20.420000000000002</v>
      </c>
      <c r="R189">
        <v>20.75</v>
      </c>
      <c r="S189">
        <v>26.41</v>
      </c>
      <c r="T189">
        <v>27.44</v>
      </c>
      <c r="U189">
        <v>20.18</v>
      </c>
      <c r="V189">
        <v>20.69</v>
      </c>
      <c r="W189">
        <v>0</v>
      </c>
      <c r="X189">
        <v>0</v>
      </c>
      <c r="Y189">
        <v>3621</v>
      </c>
      <c r="Z189">
        <v>0.9920547945205479</v>
      </c>
      <c r="AA189">
        <v>29</v>
      </c>
      <c r="AB189">
        <v>7.9452054794520548E-3</v>
      </c>
      <c r="AC189">
        <v>0</v>
      </c>
      <c r="AD189">
        <v>0</v>
      </c>
      <c r="AE189">
        <v>8724</v>
      </c>
      <c r="AF189">
        <v>0.99589041095890407</v>
      </c>
      <c r="AG189">
        <v>36</v>
      </c>
      <c r="AH189">
        <v>4.10958904109589E-3</v>
      </c>
      <c r="AI189">
        <v>2</v>
      </c>
      <c r="AJ189">
        <v>5.4794520547945202E-4</v>
      </c>
      <c r="AK189">
        <v>345</v>
      </c>
      <c r="AL189">
        <v>9.452054794520548E-2</v>
      </c>
      <c r="AM189">
        <v>3303</v>
      </c>
      <c r="AN189">
        <v>0.90493150684931511</v>
      </c>
      <c r="AO189">
        <v>18</v>
      </c>
      <c r="AP189">
        <v>2.054794520547945E-3</v>
      </c>
      <c r="AQ189">
        <v>824</v>
      </c>
      <c r="AR189">
        <v>9.4063926940639267E-2</v>
      </c>
      <c r="AS189">
        <v>7918</v>
      </c>
      <c r="AT189">
        <v>0.90388127853881284</v>
      </c>
      <c r="AU189">
        <v>0</v>
      </c>
      <c r="AV189">
        <v>0</v>
      </c>
      <c r="AW189">
        <v>2318</v>
      </c>
      <c r="AX189">
        <v>0.63506849315068492</v>
      </c>
      <c r="AY189">
        <v>6442</v>
      </c>
      <c r="AZ189">
        <v>0.7353881278538813</v>
      </c>
      <c r="BA189">
        <v>0</v>
      </c>
      <c r="BB189">
        <v>0</v>
      </c>
      <c r="BC189">
        <v>4353</v>
      </c>
      <c r="BD189">
        <v>0.49691780821917808</v>
      </c>
      <c r="BE189">
        <v>4407</v>
      </c>
      <c r="BF189">
        <v>0.50308219178082192</v>
      </c>
      <c r="BG189">
        <v>1119.6199999999999</v>
      </c>
      <c r="BH189">
        <v>405.88</v>
      </c>
      <c r="BI189">
        <f>BG189/IF($C189=Plan1!$G$5,Plan1!$I$5,IF($C189=Plan1!$G$6,Plan1!$I$6,IF($C189=Plan1!$G$7,Plan1!$I$7,IF($C189=Plan1!$G$8,Plan1!$I$8,IF($C189=Plan1!$G$9,Plan1!$I$9,IF($C189=Plan1!$G$10,Plan1!$I$10,IF($C189=Plan1!$G$11,Plan1!$I$11,IF($C189=Plan1!$G$12,Plan1!$I$12,""))))))))</f>
        <v>55.980999999999995</v>
      </c>
      <c r="BJ189">
        <f>BH189/IF($C189=Plan1!$G$5,Plan1!$I$5,IF($C189=Plan1!$G$6,Plan1!$I$6,IF($C189=Plan1!$G$7,Plan1!$I$7,IF($C189=Plan1!$G$8,Plan1!$I$8,IF($C189=Plan1!$G$9,Plan1!$I$9,IF($C189=Plan1!$G$10,Plan1!$I$10,IF($C189=Plan1!$G$11,Plan1!$I$11,IF($C189=Plan1!$G$12,Plan1!$I$12,""))))))))</f>
        <v>20.294</v>
      </c>
      <c r="BK189">
        <f t="shared" si="3"/>
        <v>35.686999999999998</v>
      </c>
      <c r="BL189">
        <v>724.71</v>
      </c>
      <c r="BM189">
        <v>39.069120824083313</v>
      </c>
      <c r="BN189">
        <v>0</v>
      </c>
      <c r="BO189">
        <v>0</v>
      </c>
      <c r="BP189">
        <v>0</v>
      </c>
    </row>
    <row r="190" spans="1:94" x14ac:dyDescent="0.3">
      <c r="A190" t="s">
        <v>253</v>
      </c>
      <c r="B190" t="s">
        <v>132</v>
      </c>
      <c r="C190" t="s">
        <v>185</v>
      </c>
      <c r="D190" t="s">
        <v>171</v>
      </c>
      <c r="E190" t="s">
        <v>140</v>
      </c>
      <c r="F190" t="s">
        <v>217</v>
      </c>
      <c r="G190" t="s">
        <v>217</v>
      </c>
      <c r="H190" t="s">
        <v>216</v>
      </c>
      <c r="I190" t="s">
        <v>394</v>
      </c>
      <c r="J190">
        <v>3650</v>
      </c>
      <c r="K190">
        <v>26.95</v>
      </c>
      <c r="L190">
        <v>27.77</v>
      </c>
      <c r="M190">
        <v>19.95</v>
      </c>
      <c r="N190">
        <v>20.66</v>
      </c>
      <c r="O190">
        <v>25.95</v>
      </c>
      <c r="P190">
        <v>26.89</v>
      </c>
      <c r="Q190">
        <v>20.46</v>
      </c>
      <c r="R190">
        <v>20.81</v>
      </c>
      <c r="S190">
        <v>26.45</v>
      </c>
      <c r="T190">
        <v>27.33</v>
      </c>
      <c r="U190">
        <v>20.2</v>
      </c>
      <c r="V190">
        <v>20.73</v>
      </c>
      <c r="W190">
        <v>0</v>
      </c>
      <c r="X190">
        <v>0</v>
      </c>
      <c r="Y190">
        <v>3619</v>
      </c>
      <c r="Z190">
        <v>0.99150684931506849</v>
      </c>
      <c r="AA190">
        <v>31</v>
      </c>
      <c r="AB190">
        <v>8.493150684931507E-3</v>
      </c>
      <c r="AC190">
        <v>0</v>
      </c>
      <c r="AD190">
        <v>0</v>
      </c>
      <c r="AE190">
        <v>8725</v>
      </c>
      <c r="AF190">
        <v>0.99600456621004563</v>
      </c>
      <c r="AG190">
        <v>35</v>
      </c>
      <c r="AH190">
        <v>3.9954337899543377E-3</v>
      </c>
      <c r="AI190">
        <v>2</v>
      </c>
      <c r="AJ190">
        <v>5.4794520547945202E-4</v>
      </c>
      <c r="AK190">
        <v>336</v>
      </c>
      <c r="AL190">
        <v>9.2054794520547947E-2</v>
      </c>
      <c r="AM190">
        <v>3312</v>
      </c>
      <c r="AN190">
        <v>0.90739726027397261</v>
      </c>
      <c r="AO190">
        <v>18</v>
      </c>
      <c r="AP190">
        <v>2.054794520547945E-3</v>
      </c>
      <c r="AQ190">
        <v>809</v>
      </c>
      <c r="AR190">
        <v>9.2351598173515986E-2</v>
      </c>
      <c r="AS190">
        <v>7933</v>
      </c>
      <c r="AT190">
        <v>0.90559360730593608</v>
      </c>
      <c r="AU190">
        <v>0</v>
      </c>
      <c r="AV190">
        <v>0</v>
      </c>
      <c r="AW190">
        <v>2295</v>
      </c>
      <c r="AX190">
        <v>0.62876712328767126</v>
      </c>
      <c r="AY190">
        <v>6465</v>
      </c>
      <c r="AZ190">
        <v>0.73801369863013699</v>
      </c>
      <c r="BA190">
        <v>0</v>
      </c>
      <c r="BB190">
        <v>0</v>
      </c>
      <c r="BC190">
        <v>4287</v>
      </c>
      <c r="BD190">
        <v>0.48938356164383562</v>
      </c>
      <c r="BE190">
        <v>4473</v>
      </c>
      <c r="BF190">
        <v>0.51061643835616444</v>
      </c>
      <c r="BG190">
        <v>1380</v>
      </c>
      <c r="BH190">
        <v>405.05</v>
      </c>
      <c r="BI190">
        <f>BG190/IF($C190=Plan1!$G$5,Plan1!$I$5,IF($C190=Plan1!$G$6,Plan1!$I$6,IF($C190=Plan1!$G$7,Plan1!$I$7,IF($C190=Plan1!$G$8,Plan1!$I$8,IF($C190=Plan1!$G$9,Plan1!$I$9,IF($C190=Plan1!$G$10,Plan1!$I$10,IF($C190=Plan1!$G$11,Plan1!$I$11,IF($C190=Plan1!$G$12,Plan1!$I$12,""))))))))</f>
        <v>69</v>
      </c>
      <c r="BJ190">
        <f>BH190/IF($C190=Plan1!$G$5,Plan1!$I$5,IF($C190=Plan1!$G$6,Plan1!$I$6,IF($C190=Plan1!$G$7,Plan1!$I$7,IF($C190=Plan1!$G$8,Plan1!$I$8,IF($C190=Plan1!$G$9,Plan1!$I$9,IF($C190=Plan1!$G$10,Plan1!$I$10,IF($C190=Plan1!$G$11,Plan1!$I$11,IF($C190=Plan1!$G$12,Plan1!$I$12,""))))))))</f>
        <v>20.252500000000001</v>
      </c>
      <c r="BK190">
        <f t="shared" si="3"/>
        <v>48.747500000000002</v>
      </c>
      <c r="BL190">
        <v>1287.5</v>
      </c>
      <c r="BM190">
        <v>36.027289780889603</v>
      </c>
      <c r="BN190">
        <v>0</v>
      </c>
      <c r="BO190">
        <v>0</v>
      </c>
      <c r="BP190">
        <v>0</v>
      </c>
    </row>
    <row r="191" spans="1:94" x14ac:dyDescent="0.3">
      <c r="A191" t="s">
        <v>23</v>
      </c>
      <c r="B191" t="s">
        <v>132</v>
      </c>
      <c r="C191" t="s">
        <v>186</v>
      </c>
      <c r="D191" t="s">
        <v>133</v>
      </c>
      <c r="E191" t="s">
        <v>134</v>
      </c>
      <c r="F191" t="s">
        <v>135</v>
      </c>
      <c r="G191" t="s">
        <v>135</v>
      </c>
      <c r="H191" t="s">
        <v>216</v>
      </c>
      <c r="I191" t="s">
        <v>414</v>
      </c>
      <c r="J191">
        <v>3650</v>
      </c>
      <c r="K191">
        <v>24.09</v>
      </c>
      <c r="L191">
        <v>30.83</v>
      </c>
      <c r="M191">
        <v>21.66</v>
      </c>
      <c r="N191">
        <v>22.08</v>
      </c>
      <c r="O191">
        <v>26.18</v>
      </c>
      <c r="P191">
        <v>30.03</v>
      </c>
      <c r="Q191">
        <v>20.56</v>
      </c>
      <c r="R191">
        <v>21.48</v>
      </c>
      <c r="S191">
        <v>25.13</v>
      </c>
      <c r="T191">
        <v>30.43</v>
      </c>
      <c r="U191">
        <v>21.11</v>
      </c>
      <c r="V191">
        <v>21.78</v>
      </c>
      <c r="W191">
        <v>0</v>
      </c>
      <c r="X191">
        <v>0</v>
      </c>
      <c r="Y191">
        <v>3644</v>
      </c>
      <c r="Z191">
        <v>0.99835616438356167</v>
      </c>
      <c r="AA191">
        <v>6</v>
      </c>
      <c r="AB191">
        <v>1.643835616438356E-3</v>
      </c>
      <c r="AC191">
        <v>19</v>
      </c>
      <c r="AD191">
        <v>2.1689497716894982E-3</v>
      </c>
      <c r="AE191">
        <v>8488</v>
      </c>
      <c r="AF191">
        <v>0.9689497716894977</v>
      </c>
      <c r="AG191">
        <v>253</v>
      </c>
      <c r="AH191">
        <v>2.8881278538812789E-2</v>
      </c>
      <c r="AI191">
        <v>0</v>
      </c>
      <c r="AJ191">
        <v>0</v>
      </c>
      <c r="AK191">
        <v>17</v>
      </c>
      <c r="AL191">
        <v>4.6575342465753422E-3</v>
      </c>
      <c r="AM191">
        <v>3633</v>
      </c>
      <c r="AN191">
        <v>0.99534246575342467</v>
      </c>
      <c r="AO191">
        <v>358</v>
      </c>
      <c r="AP191">
        <v>4.0867579908675802E-2</v>
      </c>
      <c r="AQ191">
        <v>286</v>
      </c>
      <c r="AR191">
        <v>3.2648401826484021E-2</v>
      </c>
      <c r="AS191">
        <v>8116</v>
      </c>
      <c r="AT191">
        <v>0.92648401826484017</v>
      </c>
      <c r="AU191">
        <v>0</v>
      </c>
      <c r="AV191">
        <v>0</v>
      </c>
      <c r="AW191">
        <v>1459</v>
      </c>
      <c r="AX191">
        <v>0.39972602739726032</v>
      </c>
      <c r="AY191">
        <v>7301</v>
      </c>
      <c r="AZ191">
        <v>0.83344748858447493</v>
      </c>
      <c r="BA191">
        <v>61</v>
      </c>
      <c r="BB191">
        <v>6.9634703196347044E-3</v>
      </c>
      <c r="BC191">
        <v>2728</v>
      </c>
      <c r="BD191">
        <v>0.31141552511415532</v>
      </c>
      <c r="BE191">
        <v>5971</v>
      </c>
      <c r="BF191">
        <v>0.68162100456621</v>
      </c>
      <c r="BG191">
        <v>2824.47</v>
      </c>
      <c r="BH191">
        <v>913.07</v>
      </c>
      <c r="BI191">
        <f>BG191/IF($C191=Plan1!$G$5,Plan1!$I$5,IF($C191=Plan1!$G$6,Plan1!$I$6,IF($C191=Plan1!$G$7,Plan1!$I$7,IF($C191=Plan1!$G$8,Plan1!$I$8,IF($C191=Plan1!$G$9,Plan1!$I$9,IF($C191=Plan1!$G$10,Plan1!$I$10,IF($C191=Plan1!$G$11,Plan1!$I$11,IF($C191=Plan1!$G$12,Plan1!$I$12,""))))))))</f>
        <v>128.38499999999999</v>
      </c>
      <c r="BJ191">
        <f>BH191/IF($C191=Plan1!$G$5,Plan1!$I$5,IF($C191=Plan1!$G$6,Plan1!$I$6,IF($C191=Plan1!$G$7,Plan1!$I$7,IF($C191=Plan1!$G$8,Plan1!$I$8,IF($C191=Plan1!$G$9,Plan1!$I$9,IF($C191=Plan1!$G$10,Plan1!$I$10,IF($C191=Plan1!$G$11,Plan1!$I$11,IF($C191=Plan1!$G$12,Plan1!$I$12,""))))))))</f>
        <v>41.503181818181822</v>
      </c>
      <c r="BK191">
        <f t="shared" si="3"/>
        <v>86.881818181818176</v>
      </c>
      <c r="BL191">
        <v>1135.8599999999999</v>
      </c>
      <c r="BM191">
        <v>52.72600861966913</v>
      </c>
      <c r="BN191">
        <v>13.54</v>
      </c>
      <c r="BO191">
        <v>90.1</v>
      </c>
      <c r="BP191">
        <v>9.42</v>
      </c>
      <c r="BQ191" t="s">
        <v>62</v>
      </c>
      <c r="BR191">
        <v>767.59966142286862</v>
      </c>
      <c r="BS191">
        <v>162</v>
      </c>
      <c r="BT191">
        <v>121.325</v>
      </c>
      <c r="BU191">
        <v>0</v>
      </c>
      <c r="BV191">
        <v>-188.96849832783741</v>
      </c>
      <c r="BW191">
        <v>0</v>
      </c>
      <c r="BX191">
        <v>-188.96849832783741</v>
      </c>
      <c r="BY191">
        <v>466.13678937280378</v>
      </c>
      <c r="BZ191">
        <v>0</v>
      </c>
      <c r="CA191">
        <v>207.10637037790221</v>
      </c>
      <c r="CB191">
        <v>767.59966142286862</v>
      </c>
      <c r="CC191">
        <v>0</v>
      </c>
      <c r="CD191" t="s">
        <v>63</v>
      </c>
      <c r="CE191">
        <v>1123.3747909740359</v>
      </c>
      <c r="CF191">
        <v>162</v>
      </c>
      <c r="CG191">
        <v>121.325</v>
      </c>
      <c r="CH191">
        <v>0</v>
      </c>
      <c r="CI191">
        <v>-49.87525811660359</v>
      </c>
      <c r="CJ191">
        <v>0</v>
      </c>
      <c r="CK191">
        <v>-49.87525811660359</v>
      </c>
      <c r="CL191">
        <v>209.88653882240209</v>
      </c>
      <c r="CM191">
        <v>0</v>
      </c>
      <c r="CN191">
        <v>680.03851026823713</v>
      </c>
      <c r="CO191">
        <v>1123.3747909740359</v>
      </c>
      <c r="CP191">
        <v>0</v>
      </c>
    </row>
    <row r="192" spans="1:94" x14ac:dyDescent="0.3">
      <c r="A192" t="s">
        <v>27</v>
      </c>
      <c r="B192" t="s">
        <v>132</v>
      </c>
      <c r="C192" t="s">
        <v>186</v>
      </c>
      <c r="D192" t="s">
        <v>133</v>
      </c>
      <c r="E192" t="s">
        <v>136</v>
      </c>
      <c r="F192" t="s">
        <v>135</v>
      </c>
      <c r="G192" t="s">
        <v>135</v>
      </c>
      <c r="H192" t="s">
        <v>216</v>
      </c>
      <c r="I192" t="s">
        <v>416</v>
      </c>
      <c r="J192">
        <v>3650</v>
      </c>
      <c r="K192">
        <v>24.12</v>
      </c>
      <c r="L192">
        <v>31.27</v>
      </c>
      <c r="M192">
        <v>21.78</v>
      </c>
      <c r="N192">
        <v>22.35</v>
      </c>
      <c r="O192">
        <v>26.58</v>
      </c>
      <c r="P192">
        <v>30.8</v>
      </c>
      <c r="Q192">
        <v>20.74</v>
      </c>
      <c r="R192">
        <v>21.82</v>
      </c>
      <c r="S192">
        <v>25.33</v>
      </c>
      <c r="T192">
        <v>31.04</v>
      </c>
      <c r="U192">
        <v>21.26</v>
      </c>
      <c r="V192">
        <v>22.08</v>
      </c>
      <c r="W192">
        <v>0</v>
      </c>
      <c r="X192">
        <v>0</v>
      </c>
      <c r="Y192">
        <v>3642</v>
      </c>
      <c r="Z192">
        <v>0.99780821917808216</v>
      </c>
      <c r="AA192">
        <v>8</v>
      </c>
      <c r="AB192">
        <v>2.1917808219178081E-3</v>
      </c>
      <c r="AC192">
        <v>42</v>
      </c>
      <c r="AD192">
        <v>4.7945205479452057E-3</v>
      </c>
      <c r="AE192">
        <v>8349</v>
      </c>
      <c r="AF192">
        <v>0.95308219178082187</v>
      </c>
      <c r="AG192">
        <v>369</v>
      </c>
      <c r="AH192">
        <v>4.2123287671232877E-2</v>
      </c>
      <c r="AI192">
        <v>0</v>
      </c>
      <c r="AJ192">
        <v>0</v>
      </c>
      <c r="AK192">
        <v>12</v>
      </c>
      <c r="AL192">
        <v>3.287671232876713E-3</v>
      </c>
      <c r="AM192">
        <v>3638</v>
      </c>
      <c r="AN192">
        <v>0.99671232876712323</v>
      </c>
      <c r="AO192">
        <v>537</v>
      </c>
      <c r="AP192">
        <v>6.1301369863013697E-2</v>
      </c>
      <c r="AQ192">
        <v>232</v>
      </c>
      <c r="AR192">
        <v>2.6484018264840179E-2</v>
      </c>
      <c r="AS192">
        <v>7991</v>
      </c>
      <c r="AT192">
        <v>0.91221461187214614</v>
      </c>
      <c r="AU192">
        <v>0</v>
      </c>
      <c r="AV192">
        <v>0</v>
      </c>
      <c r="AW192">
        <v>1338</v>
      </c>
      <c r="AX192">
        <v>0.36657534246575341</v>
      </c>
      <c r="AY192">
        <v>7422</v>
      </c>
      <c r="AZ192">
        <v>0.84726027397260273</v>
      </c>
      <c r="BA192">
        <v>129</v>
      </c>
      <c r="BB192">
        <v>1.4726027397260271E-2</v>
      </c>
      <c r="BC192">
        <v>2436</v>
      </c>
      <c r="BD192">
        <v>0.27808219178082189</v>
      </c>
      <c r="BE192">
        <v>6195</v>
      </c>
      <c r="BF192">
        <v>0.7071917808219178</v>
      </c>
      <c r="BG192">
        <v>4883.7299999999996</v>
      </c>
      <c r="BH192">
        <v>932.03</v>
      </c>
      <c r="BI192">
        <f>BG192/IF($C192=Plan1!$G$5,Plan1!$I$5,IF($C192=Plan1!$G$6,Plan1!$I$6,IF($C192=Plan1!$G$7,Plan1!$I$7,IF($C192=Plan1!$G$8,Plan1!$I$8,IF($C192=Plan1!$G$9,Plan1!$I$9,IF($C192=Plan1!$G$10,Plan1!$I$10,IF($C192=Plan1!$G$11,Plan1!$I$11,IF($C192=Plan1!$G$12,Plan1!$I$12,""))))))))</f>
        <v>221.98772727272726</v>
      </c>
      <c r="BJ192">
        <f>BH192/IF($C192=Plan1!$G$5,Plan1!$I$5,IF($C192=Plan1!$G$6,Plan1!$I$6,IF($C192=Plan1!$G$7,Plan1!$I$7,IF($C192=Plan1!$G$8,Plan1!$I$8,IF($C192=Plan1!$G$9,Plan1!$I$9,IF($C192=Plan1!$G$10,Plan1!$I$10,IF($C192=Plan1!$G$11,Plan1!$I$11,IF($C192=Plan1!$G$12,Plan1!$I$12,""))))))))</f>
        <v>42.365000000000002</v>
      </c>
      <c r="BK192">
        <f t="shared" si="3"/>
        <v>179.62272727272725</v>
      </c>
      <c r="BL192">
        <v>4066.02</v>
      </c>
      <c r="BM192">
        <v>47.021324846822488</v>
      </c>
      <c r="BN192">
        <v>19.43</v>
      </c>
      <c r="BO192">
        <v>82.78</v>
      </c>
      <c r="BP192">
        <v>9.4</v>
      </c>
      <c r="BQ192" t="s">
        <v>62</v>
      </c>
      <c r="BR192">
        <v>888.49574387020448</v>
      </c>
      <c r="BS192">
        <v>162</v>
      </c>
      <c r="BT192">
        <v>121.325</v>
      </c>
      <c r="BU192">
        <v>0</v>
      </c>
      <c r="BV192">
        <v>-207.20976492435889</v>
      </c>
      <c r="BW192">
        <v>0</v>
      </c>
      <c r="BX192">
        <v>-207.20976492435889</v>
      </c>
      <c r="BY192">
        <v>580.76571356998772</v>
      </c>
      <c r="BZ192">
        <v>0</v>
      </c>
      <c r="CA192">
        <v>231.6147952245756</v>
      </c>
      <c r="CB192">
        <v>888.49574387020448</v>
      </c>
      <c r="CC192">
        <v>0</v>
      </c>
      <c r="CD192" t="s">
        <v>63</v>
      </c>
      <c r="CE192">
        <v>1330.0385193282441</v>
      </c>
      <c r="CF192">
        <v>162</v>
      </c>
      <c r="CG192">
        <v>121.325</v>
      </c>
      <c r="CH192">
        <v>0</v>
      </c>
      <c r="CI192">
        <v>-67.047553078035961</v>
      </c>
      <c r="CJ192">
        <v>0</v>
      </c>
      <c r="CK192">
        <v>-67.047553078035961</v>
      </c>
      <c r="CL192">
        <v>311.48114743407717</v>
      </c>
      <c r="CM192">
        <v>0</v>
      </c>
      <c r="CN192">
        <v>802.27992497220271</v>
      </c>
      <c r="CO192">
        <v>1330.0385193282441</v>
      </c>
      <c r="CP192">
        <v>0</v>
      </c>
    </row>
    <row r="193" spans="1:94" x14ac:dyDescent="0.3">
      <c r="A193" t="s">
        <v>31</v>
      </c>
      <c r="B193" t="s">
        <v>132</v>
      </c>
      <c r="C193" t="s">
        <v>186</v>
      </c>
      <c r="D193" t="s">
        <v>133</v>
      </c>
      <c r="E193" t="s">
        <v>140</v>
      </c>
      <c r="F193" t="s">
        <v>135</v>
      </c>
      <c r="G193" t="s">
        <v>135</v>
      </c>
      <c r="H193" t="s">
        <v>216</v>
      </c>
      <c r="I193" t="s">
        <v>415</v>
      </c>
      <c r="J193">
        <v>3650</v>
      </c>
      <c r="K193">
        <v>24.15</v>
      </c>
      <c r="L193">
        <v>30.55</v>
      </c>
      <c r="M193">
        <v>21.85</v>
      </c>
      <c r="N193">
        <v>22.38</v>
      </c>
      <c r="O193">
        <v>26.82</v>
      </c>
      <c r="P193">
        <v>30.63</v>
      </c>
      <c r="Q193">
        <v>20.85</v>
      </c>
      <c r="R193">
        <v>21.95</v>
      </c>
      <c r="S193">
        <v>25.46</v>
      </c>
      <c r="T193">
        <v>30.59</v>
      </c>
      <c r="U193">
        <v>21.35</v>
      </c>
      <c r="V193">
        <v>22.16</v>
      </c>
      <c r="W193">
        <v>0</v>
      </c>
      <c r="X193">
        <v>0</v>
      </c>
      <c r="Y193">
        <v>3639</v>
      </c>
      <c r="Z193">
        <v>0.99698630136986299</v>
      </c>
      <c r="AA193">
        <v>11</v>
      </c>
      <c r="AB193">
        <v>3.013698630136986E-3</v>
      </c>
      <c r="AC193">
        <v>32</v>
      </c>
      <c r="AD193">
        <v>3.6529680365296798E-3</v>
      </c>
      <c r="AE193">
        <v>8354</v>
      </c>
      <c r="AF193">
        <v>0.95365296803652966</v>
      </c>
      <c r="AG193">
        <v>374</v>
      </c>
      <c r="AH193">
        <v>4.269406392694064E-2</v>
      </c>
      <c r="AI193">
        <v>0</v>
      </c>
      <c r="AJ193">
        <v>0</v>
      </c>
      <c r="AK193">
        <v>5</v>
      </c>
      <c r="AL193">
        <v>1.3698630136986299E-3</v>
      </c>
      <c r="AM193">
        <v>3645</v>
      </c>
      <c r="AN193">
        <v>0.99863013698630132</v>
      </c>
      <c r="AO193">
        <v>555</v>
      </c>
      <c r="AP193">
        <v>6.3356164383561647E-2</v>
      </c>
      <c r="AQ193">
        <v>215</v>
      </c>
      <c r="AR193">
        <v>2.4543378995433789E-2</v>
      </c>
      <c r="AS193">
        <v>7990</v>
      </c>
      <c r="AT193">
        <v>0.91210045662100458</v>
      </c>
      <c r="AU193">
        <v>0</v>
      </c>
      <c r="AV193">
        <v>0</v>
      </c>
      <c r="AW193">
        <v>1266</v>
      </c>
      <c r="AX193">
        <v>0.34684931506849309</v>
      </c>
      <c r="AY193">
        <v>7494</v>
      </c>
      <c r="AZ193">
        <v>0.85547945205479448</v>
      </c>
      <c r="BA193">
        <v>105</v>
      </c>
      <c r="BB193">
        <v>1.198630136986301E-2</v>
      </c>
      <c r="BC193">
        <v>2337</v>
      </c>
      <c r="BD193">
        <v>0.26678082191780822</v>
      </c>
      <c r="BE193">
        <v>6318</v>
      </c>
      <c r="BF193">
        <v>0.72123287671232872</v>
      </c>
      <c r="BG193">
        <v>6424.85</v>
      </c>
      <c r="BH193">
        <v>967.02</v>
      </c>
      <c r="BI193">
        <f>BG193/IF($C193=Plan1!$G$5,Plan1!$I$5,IF($C193=Plan1!$G$6,Plan1!$I$6,IF($C193=Plan1!$G$7,Plan1!$I$7,IF($C193=Plan1!$G$8,Plan1!$I$8,IF($C193=Plan1!$G$9,Plan1!$I$9,IF($C193=Plan1!$G$10,Plan1!$I$10,IF($C193=Plan1!$G$11,Plan1!$I$11,IF($C193=Plan1!$G$12,Plan1!$I$12,""))))))))</f>
        <v>292.03863636363639</v>
      </c>
      <c r="BJ193">
        <f>BH193/IF($C193=Plan1!$G$5,Plan1!$I$5,IF($C193=Plan1!$G$6,Plan1!$I$6,IF($C193=Plan1!$G$7,Plan1!$I$7,IF($C193=Plan1!$G$8,Plan1!$I$8,IF($C193=Plan1!$G$9,Plan1!$I$9,IF($C193=Plan1!$G$10,Plan1!$I$10,IF($C193=Plan1!$G$11,Plan1!$I$11,IF($C193=Plan1!$G$12,Plan1!$I$12,""))))))))</f>
        <v>43.955454545454543</v>
      </c>
      <c r="BK193">
        <f t="shared" si="3"/>
        <v>248.08318181818186</v>
      </c>
      <c r="BL193">
        <v>7247.84</v>
      </c>
      <c r="BM193">
        <v>33.863181214601937</v>
      </c>
      <c r="BN193">
        <v>24.07</v>
      </c>
      <c r="BO193">
        <v>78.23</v>
      </c>
      <c r="BP193">
        <v>9.49</v>
      </c>
      <c r="BQ193" t="s">
        <v>62</v>
      </c>
      <c r="BR193">
        <v>963.85484422744935</v>
      </c>
      <c r="BS193">
        <v>162</v>
      </c>
      <c r="BT193">
        <v>121.325</v>
      </c>
      <c r="BU193">
        <v>0</v>
      </c>
      <c r="BV193">
        <v>-219.3322121342373</v>
      </c>
      <c r="BW193">
        <v>0</v>
      </c>
      <c r="BX193">
        <v>-219.3322121342373</v>
      </c>
      <c r="BY193">
        <v>647.44637917733564</v>
      </c>
      <c r="BZ193">
        <v>0</v>
      </c>
      <c r="CA193">
        <v>252.41567718435101</v>
      </c>
      <c r="CB193">
        <v>963.85484422744935</v>
      </c>
      <c r="CC193">
        <v>0</v>
      </c>
      <c r="CD193" t="s">
        <v>63</v>
      </c>
      <c r="CE193">
        <v>1426.780244864231</v>
      </c>
      <c r="CF193">
        <v>162</v>
      </c>
      <c r="CG193">
        <v>121.325</v>
      </c>
      <c r="CH193">
        <v>0</v>
      </c>
      <c r="CI193">
        <v>-79.410116061372904</v>
      </c>
      <c r="CJ193">
        <v>0</v>
      </c>
      <c r="CK193">
        <v>-79.410116061372904</v>
      </c>
      <c r="CL193">
        <v>378.71760844148451</v>
      </c>
      <c r="CM193">
        <v>0</v>
      </c>
      <c r="CN193">
        <v>844.14775248411934</v>
      </c>
      <c r="CO193">
        <v>1426.780244864231</v>
      </c>
      <c r="CP193">
        <v>0</v>
      </c>
    </row>
    <row r="194" spans="1:94" x14ac:dyDescent="0.3">
      <c r="A194" t="s">
        <v>141</v>
      </c>
      <c r="B194" t="s">
        <v>132</v>
      </c>
      <c r="C194" t="s">
        <v>186</v>
      </c>
      <c r="D194" t="s">
        <v>142</v>
      </c>
      <c r="E194" t="s">
        <v>134</v>
      </c>
      <c r="F194" t="s">
        <v>135</v>
      </c>
      <c r="G194" t="s">
        <v>135</v>
      </c>
      <c r="H194" t="s">
        <v>216</v>
      </c>
      <c r="I194" t="s">
        <v>472</v>
      </c>
      <c r="J194">
        <v>8760</v>
      </c>
      <c r="K194">
        <v>24.01</v>
      </c>
      <c r="L194">
        <v>24.01</v>
      </c>
      <c r="M194">
        <v>22.16</v>
      </c>
      <c r="N194">
        <v>22.16</v>
      </c>
      <c r="O194">
        <v>28.6</v>
      </c>
      <c r="P194">
        <v>28.6</v>
      </c>
      <c r="Q194">
        <v>21.53</v>
      </c>
      <c r="R194">
        <v>21.53</v>
      </c>
      <c r="S194">
        <v>26.3</v>
      </c>
      <c r="T194">
        <v>26.3</v>
      </c>
      <c r="U194">
        <v>21.85</v>
      </c>
      <c r="V194">
        <v>21.85</v>
      </c>
      <c r="W194">
        <v>0</v>
      </c>
      <c r="X194">
        <v>0</v>
      </c>
      <c r="Y194">
        <v>8760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8760</v>
      </c>
      <c r="AF194">
        <v>1</v>
      </c>
      <c r="AG194">
        <v>0</v>
      </c>
      <c r="AH194">
        <v>0</v>
      </c>
      <c r="AI194">
        <v>5</v>
      </c>
      <c r="AJ194">
        <v>5.7077625570776253E-4</v>
      </c>
      <c r="AK194">
        <v>0</v>
      </c>
      <c r="AL194">
        <v>0</v>
      </c>
      <c r="AM194">
        <v>8755</v>
      </c>
      <c r="AN194">
        <v>0.99942922374429222</v>
      </c>
      <c r="AO194">
        <v>5</v>
      </c>
      <c r="AP194">
        <v>5.7077625570776253E-4</v>
      </c>
      <c r="AQ194">
        <v>0</v>
      </c>
      <c r="AR194">
        <v>0</v>
      </c>
      <c r="AS194">
        <v>8755</v>
      </c>
      <c r="AT194">
        <v>0.99942922374429222</v>
      </c>
      <c r="AU194">
        <v>0</v>
      </c>
      <c r="AV194">
        <v>0</v>
      </c>
      <c r="AW194">
        <v>2485</v>
      </c>
      <c r="AX194">
        <v>0.283675799086758</v>
      </c>
      <c r="AY194">
        <v>6275</v>
      </c>
      <c r="AZ194">
        <v>0.716324200913242</v>
      </c>
      <c r="BA194">
        <v>0</v>
      </c>
      <c r="BB194">
        <v>0</v>
      </c>
      <c r="BC194">
        <v>2485</v>
      </c>
      <c r="BD194">
        <v>0.283675799086758</v>
      </c>
      <c r="BE194">
        <v>6275</v>
      </c>
      <c r="BF194">
        <v>0.716324200913242</v>
      </c>
      <c r="BG194">
        <v>2833.9</v>
      </c>
      <c r="BH194">
        <v>945.24</v>
      </c>
      <c r="BI194">
        <f>BG194/IF($C194=Plan1!$G$5,Plan1!$I$5,IF($C194=Plan1!$G$6,Plan1!$I$6,IF($C194=Plan1!$G$7,Plan1!$I$7,IF($C194=Plan1!$G$8,Plan1!$I$8,IF($C194=Plan1!$G$9,Plan1!$I$9,IF($C194=Plan1!$G$10,Plan1!$I$10,IF($C194=Plan1!$G$11,Plan1!$I$11,IF($C194=Plan1!$G$12,Plan1!$I$12,""))))))))</f>
        <v>128.81363636363636</v>
      </c>
      <c r="BJ194">
        <f>BH194/IF($C194=Plan1!$G$5,Plan1!$I$5,IF($C194=Plan1!$G$6,Plan1!$I$6,IF($C194=Plan1!$G$7,Plan1!$I$7,IF($C194=Plan1!$G$8,Plan1!$I$8,IF($C194=Plan1!$G$9,Plan1!$I$9,IF($C194=Plan1!$G$10,Plan1!$I$10,IF($C194=Plan1!$G$11,Plan1!$I$11,IF($C194=Plan1!$G$12,Plan1!$I$12,""))))))))</f>
        <v>42.965454545454548</v>
      </c>
      <c r="BK194">
        <f t="shared" si="3"/>
        <v>85.848181818181814</v>
      </c>
      <c r="BL194">
        <v>1135.8599999999999</v>
      </c>
      <c r="BM194">
        <v>51.934553794708279</v>
      </c>
      <c r="BN194">
        <v>180.11</v>
      </c>
      <c r="BO194">
        <v>136.05000000000001</v>
      </c>
      <c r="BP194">
        <v>31.6</v>
      </c>
      <c r="BQ194" t="s">
        <v>58</v>
      </c>
      <c r="BR194">
        <v>1313.8753121698439</v>
      </c>
      <c r="BS194">
        <v>81</v>
      </c>
      <c r="BT194">
        <v>60.662500000000023</v>
      </c>
      <c r="BU194">
        <v>0</v>
      </c>
      <c r="BV194">
        <v>2277.410380897506</v>
      </c>
      <c r="BW194">
        <v>686.49840161251564</v>
      </c>
      <c r="BX194">
        <v>1590.911979284991</v>
      </c>
      <c r="BY194">
        <v>-1105.6736011382229</v>
      </c>
      <c r="BZ194">
        <v>0</v>
      </c>
      <c r="CA194">
        <v>0.4760324105611744</v>
      </c>
      <c r="CB194">
        <v>1313.8753121698439</v>
      </c>
      <c r="CC194">
        <v>0</v>
      </c>
      <c r="CD194" t="s">
        <v>59</v>
      </c>
      <c r="CE194">
        <v>1213.599518661563</v>
      </c>
      <c r="CF194">
        <v>81</v>
      </c>
      <c r="CG194">
        <v>60.662500000000023</v>
      </c>
      <c r="CH194">
        <v>0</v>
      </c>
      <c r="CI194">
        <v>2010.1452300761739</v>
      </c>
      <c r="CJ194">
        <v>611.64134550510857</v>
      </c>
      <c r="CK194">
        <v>1398.5038845710651</v>
      </c>
      <c r="CL194">
        <v>-937.09004190891596</v>
      </c>
      <c r="CM194">
        <v>0</v>
      </c>
      <c r="CN194">
        <v>-1.1181695056948231</v>
      </c>
      <c r="CO194">
        <v>1213.599518661563</v>
      </c>
      <c r="CP194">
        <v>0</v>
      </c>
    </row>
    <row r="195" spans="1:94" x14ac:dyDescent="0.3">
      <c r="A195" t="s">
        <v>143</v>
      </c>
      <c r="B195" t="s">
        <v>132</v>
      </c>
      <c r="C195" t="s">
        <v>186</v>
      </c>
      <c r="D195" t="s">
        <v>142</v>
      </c>
      <c r="E195" t="s">
        <v>136</v>
      </c>
      <c r="F195" t="s">
        <v>135</v>
      </c>
      <c r="G195" t="s">
        <v>135</v>
      </c>
      <c r="H195" t="s">
        <v>216</v>
      </c>
      <c r="I195" t="s">
        <v>473</v>
      </c>
      <c r="J195">
        <v>8760</v>
      </c>
      <c r="K195">
        <v>24.01</v>
      </c>
      <c r="L195">
        <v>24.01</v>
      </c>
      <c r="M195">
        <v>22.3</v>
      </c>
      <c r="N195">
        <v>22.3</v>
      </c>
      <c r="O195">
        <v>29.24</v>
      </c>
      <c r="P195">
        <v>29.24</v>
      </c>
      <c r="Q195">
        <v>21.84</v>
      </c>
      <c r="R195">
        <v>21.84</v>
      </c>
      <c r="S195">
        <v>26.62</v>
      </c>
      <c r="T195">
        <v>26.62</v>
      </c>
      <c r="U195">
        <v>22.07</v>
      </c>
      <c r="V195">
        <v>22.07</v>
      </c>
      <c r="W195">
        <v>0</v>
      </c>
      <c r="X195">
        <v>0</v>
      </c>
      <c r="Y195">
        <v>8760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8760</v>
      </c>
      <c r="AF195">
        <v>1</v>
      </c>
      <c r="AG195">
        <v>0</v>
      </c>
      <c r="AH195">
        <v>0</v>
      </c>
      <c r="AI195">
        <v>28</v>
      </c>
      <c r="AJ195">
        <v>3.1963470319634701E-3</v>
      </c>
      <c r="AK195">
        <v>0</v>
      </c>
      <c r="AL195">
        <v>0</v>
      </c>
      <c r="AM195">
        <v>8732</v>
      </c>
      <c r="AN195">
        <v>0.99680365296803652</v>
      </c>
      <c r="AO195">
        <v>28</v>
      </c>
      <c r="AP195">
        <v>3.1963470319634701E-3</v>
      </c>
      <c r="AQ195">
        <v>0</v>
      </c>
      <c r="AR195">
        <v>0</v>
      </c>
      <c r="AS195">
        <v>8732</v>
      </c>
      <c r="AT195">
        <v>0.99680365296803652</v>
      </c>
      <c r="AU195">
        <v>0</v>
      </c>
      <c r="AV195">
        <v>0</v>
      </c>
      <c r="AW195">
        <v>2174</v>
      </c>
      <c r="AX195">
        <v>0.24817351598173509</v>
      </c>
      <c r="AY195">
        <v>6586</v>
      </c>
      <c r="AZ195">
        <v>0.7518264840182648</v>
      </c>
      <c r="BA195">
        <v>0</v>
      </c>
      <c r="BB195">
        <v>0</v>
      </c>
      <c r="BC195">
        <v>2174</v>
      </c>
      <c r="BD195">
        <v>0.24817351598173509</v>
      </c>
      <c r="BE195">
        <v>6586</v>
      </c>
      <c r="BF195">
        <v>0.7518264840182648</v>
      </c>
      <c r="BG195">
        <v>4898.79</v>
      </c>
      <c r="BH195">
        <v>946.73</v>
      </c>
      <c r="BI195">
        <f>BG195/IF($C195=Plan1!$G$5,Plan1!$I$5,IF($C195=Plan1!$G$6,Plan1!$I$6,IF($C195=Plan1!$G$7,Plan1!$I$7,IF($C195=Plan1!$G$8,Plan1!$I$8,IF($C195=Plan1!$G$9,Plan1!$I$9,IF($C195=Plan1!$G$10,Plan1!$I$10,IF($C195=Plan1!$G$11,Plan1!$I$11,IF($C195=Plan1!$G$12,Plan1!$I$12,""))))))))</f>
        <v>222.67227272727271</v>
      </c>
      <c r="BJ195">
        <f>BH195/IF($C195=Plan1!$G$5,Plan1!$I$5,IF($C195=Plan1!$G$6,Plan1!$I$6,IF($C195=Plan1!$G$7,Plan1!$I$7,IF($C195=Plan1!$G$8,Plan1!$I$8,IF($C195=Plan1!$G$9,Plan1!$I$9,IF($C195=Plan1!$G$10,Plan1!$I$10,IF($C195=Plan1!$G$11,Plan1!$I$11,IF($C195=Plan1!$G$12,Plan1!$I$12,""))))))))</f>
        <v>43.033181818181816</v>
      </c>
      <c r="BK195">
        <f t="shared" si="3"/>
        <v>179.6390909090909</v>
      </c>
      <c r="BL195">
        <v>4066.02</v>
      </c>
      <c r="BM195">
        <v>46.112273347470207</v>
      </c>
      <c r="BN195">
        <v>221.66</v>
      </c>
      <c r="BO195">
        <v>121.13</v>
      </c>
      <c r="BP195">
        <v>35.049999999999997</v>
      </c>
      <c r="BQ195" t="s">
        <v>58</v>
      </c>
      <c r="BR195">
        <v>1482.8717193828741</v>
      </c>
      <c r="BS195">
        <v>81</v>
      </c>
      <c r="BT195">
        <v>60.662500000000023</v>
      </c>
      <c r="BU195">
        <v>0</v>
      </c>
      <c r="BV195">
        <v>3685.9177057045072</v>
      </c>
      <c r="BW195">
        <v>2662.1528285917639</v>
      </c>
      <c r="BX195">
        <v>1023.764877112743</v>
      </c>
      <c r="BY195">
        <v>-2345.370035984386</v>
      </c>
      <c r="BZ195">
        <v>0</v>
      </c>
      <c r="CA195">
        <v>0.66154966275257721</v>
      </c>
      <c r="CB195">
        <v>1482.8717193828741</v>
      </c>
      <c r="CC195">
        <v>0</v>
      </c>
      <c r="CD195" t="s">
        <v>59</v>
      </c>
      <c r="CE195">
        <v>1377.2013073253399</v>
      </c>
      <c r="CF195">
        <v>81</v>
      </c>
      <c r="CG195">
        <v>60.662500000000023</v>
      </c>
      <c r="CH195">
        <v>0</v>
      </c>
      <c r="CI195">
        <v>3213.6145780807692</v>
      </c>
      <c r="CJ195">
        <v>2326.1368350939929</v>
      </c>
      <c r="CK195">
        <v>887.47774298677632</v>
      </c>
      <c r="CL195">
        <v>-1977.1017929531249</v>
      </c>
      <c r="CM195">
        <v>0</v>
      </c>
      <c r="CN195">
        <v>-0.97397780230380704</v>
      </c>
      <c r="CO195">
        <v>1377.2013073253399</v>
      </c>
      <c r="CP195">
        <v>0</v>
      </c>
    </row>
    <row r="196" spans="1:94" x14ac:dyDescent="0.3">
      <c r="A196" t="s">
        <v>147</v>
      </c>
      <c r="B196" t="s">
        <v>132</v>
      </c>
      <c r="C196" t="s">
        <v>186</v>
      </c>
      <c r="D196" t="s">
        <v>142</v>
      </c>
      <c r="E196" t="s">
        <v>140</v>
      </c>
      <c r="F196" t="s">
        <v>135</v>
      </c>
      <c r="G196" t="s">
        <v>135</v>
      </c>
      <c r="H196" t="s">
        <v>216</v>
      </c>
      <c r="I196" t="s">
        <v>474</v>
      </c>
      <c r="J196">
        <v>8760</v>
      </c>
      <c r="K196">
        <v>24.01</v>
      </c>
      <c r="L196">
        <v>24.01</v>
      </c>
      <c r="M196">
        <v>22.34</v>
      </c>
      <c r="N196">
        <v>22.34</v>
      </c>
      <c r="O196">
        <v>29.2</v>
      </c>
      <c r="P196">
        <v>29.2</v>
      </c>
      <c r="Q196">
        <v>21.97</v>
      </c>
      <c r="R196">
        <v>21.97</v>
      </c>
      <c r="S196">
        <v>26.6</v>
      </c>
      <c r="T196">
        <v>26.6</v>
      </c>
      <c r="U196">
        <v>22.15</v>
      </c>
      <c r="V196">
        <v>22.15</v>
      </c>
      <c r="W196">
        <v>0</v>
      </c>
      <c r="X196">
        <v>0</v>
      </c>
      <c r="Y196">
        <v>8760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8760</v>
      </c>
      <c r="AF196">
        <v>1</v>
      </c>
      <c r="AG196">
        <v>0</v>
      </c>
      <c r="AH196">
        <v>0</v>
      </c>
      <c r="AI196">
        <v>30</v>
      </c>
      <c r="AJ196">
        <v>3.4246575342465752E-3</v>
      </c>
      <c r="AK196">
        <v>0</v>
      </c>
      <c r="AL196">
        <v>0</v>
      </c>
      <c r="AM196">
        <v>8730</v>
      </c>
      <c r="AN196">
        <v>0.99657534246575341</v>
      </c>
      <c r="AO196">
        <v>30</v>
      </c>
      <c r="AP196">
        <v>3.4246575342465752E-3</v>
      </c>
      <c r="AQ196">
        <v>0</v>
      </c>
      <c r="AR196">
        <v>0</v>
      </c>
      <c r="AS196">
        <v>8730</v>
      </c>
      <c r="AT196">
        <v>0.99657534246575341</v>
      </c>
      <c r="AU196">
        <v>0</v>
      </c>
      <c r="AV196">
        <v>0</v>
      </c>
      <c r="AW196">
        <v>2056</v>
      </c>
      <c r="AX196">
        <v>0.23470319634703199</v>
      </c>
      <c r="AY196">
        <v>6704</v>
      </c>
      <c r="AZ196">
        <v>0.76529680365296804</v>
      </c>
      <c r="BA196">
        <v>0</v>
      </c>
      <c r="BB196">
        <v>0</v>
      </c>
      <c r="BC196">
        <v>2056</v>
      </c>
      <c r="BD196">
        <v>0.23470319634703199</v>
      </c>
      <c r="BE196">
        <v>6704</v>
      </c>
      <c r="BF196">
        <v>0.76529680365296804</v>
      </c>
      <c r="BG196">
        <v>6427.54</v>
      </c>
      <c r="BH196">
        <v>974.53</v>
      </c>
      <c r="BI196">
        <f>BG196/IF($C196=Plan1!$G$5,Plan1!$I$5,IF($C196=Plan1!$G$6,Plan1!$I$6,IF($C196=Plan1!$G$7,Plan1!$I$7,IF($C196=Plan1!$G$8,Plan1!$I$8,IF($C196=Plan1!$G$9,Plan1!$I$9,IF($C196=Plan1!$G$10,Plan1!$I$10,IF($C196=Plan1!$G$11,Plan1!$I$11,IF($C196=Plan1!$G$12,Plan1!$I$12,""))))))))</f>
        <v>292.16090909090912</v>
      </c>
      <c r="BJ196">
        <f>BH196/IF($C196=Plan1!$G$5,Plan1!$I$5,IF($C196=Plan1!$G$6,Plan1!$I$6,IF($C196=Plan1!$G$7,Plan1!$I$7,IF($C196=Plan1!$G$8,Plan1!$I$8,IF($C196=Plan1!$G$9,Plan1!$I$9,IF($C196=Plan1!$G$10,Plan1!$I$10,IF($C196=Plan1!$G$11,Plan1!$I$11,IF($C196=Plan1!$G$12,Plan1!$I$12,""))))))))</f>
        <v>44.296818181818182</v>
      </c>
      <c r="BK196">
        <f t="shared" si="3"/>
        <v>247.86409090909092</v>
      </c>
      <c r="BL196">
        <v>7247.84</v>
      </c>
      <c r="BM196">
        <v>33.056805049689302</v>
      </c>
      <c r="BN196">
        <v>229</v>
      </c>
      <c r="BO196">
        <v>115.54</v>
      </c>
      <c r="BP196">
        <v>35.43</v>
      </c>
      <c r="BQ196" t="s">
        <v>58</v>
      </c>
      <c r="BR196">
        <v>1480.2701155460099</v>
      </c>
      <c r="BS196">
        <v>81</v>
      </c>
      <c r="BT196">
        <v>60.662500000000023</v>
      </c>
      <c r="BU196">
        <v>0</v>
      </c>
      <c r="BV196">
        <v>4598.3426864469457</v>
      </c>
      <c r="BW196">
        <v>4680.2453584287032</v>
      </c>
      <c r="BX196">
        <v>-81.902671981757521</v>
      </c>
      <c r="BY196">
        <v>-3260.8147284793131</v>
      </c>
      <c r="BZ196">
        <v>0</v>
      </c>
      <c r="CA196">
        <v>1.0796575783772371</v>
      </c>
      <c r="CB196">
        <v>1480.2701155460099</v>
      </c>
      <c r="CC196">
        <v>0</v>
      </c>
      <c r="CD196" t="s">
        <v>59</v>
      </c>
      <c r="CE196">
        <v>1382.419422674154</v>
      </c>
      <c r="CF196">
        <v>81</v>
      </c>
      <c r="CG196">
        <v>60.662500000000023</v>
      </c>
      <c r="CH196">
        <v>0</v>
      </c>
      <c r="CI196">
        <v>3985.6777623915168</v>
      </c>
      <c r="CJ196">
        <v>4089.6156219538502</v>
      </c>
      <c r="CK196">
        <v>-103.937859562333</v>
      </c>
      <c r="CL196">
        <v>-2744.3118933990809</v>
      </c>
      <c r="CM196">
        <v>0</v>
      </c>
      <c r="CN196">
        <v>-0.60894631828091406</v>
      </c>
      <c r="CO196">
        <v>1382.419422674154</v>
      </c>
      <c r="CP196">
        <v>0</v>
      </c>
    </row>
    <row r="197" spans="1:94" x14ac:dyDescent="0.3">
      <c r="A197" t="s">
        <v>44</v>
      </c>
      <c r="B197" t="s">
        <v>132</v>
      </c>
      <c r="C197" t="s">
        <v>186</v>
      </c>
      <c r="D197" t="s">
        <v>171</v>
      </c>
      <c r="E197" t="s">
        <v>134</v>
      </c>
      <c r="F197" t="s">
        <v>135</v>
      </c>
      <c r="G197" t="s">
        <v>135</v>
      </c>
      <c r="H197" t="s">
        <v>216</v>
      </c>
      <c r="I197" t="s">
        <v>405</v>
      </c>
      <c r="J197">
        <v>3650</v>
      </c>
      <c r="K197">
        <v>27.13</v>
      </c>
      <c r="L197">
        <v>29.45</v>
      </c>
      <c r="M197">
        <v>19.71</v>
      </c>
      <c r="N197">
        <v>20.9</v>
      </c>
      <c r="O197">
        <v>26.34</v>
      </c>
      <c r="P197">
        <v>29.75</v>
      </c>
      <c r="Q197">
        <v>20.13</v>
      </c>
      <c r="R197">
        <v>21.12</v>
      </c>
      <c r="S197">
        <v>26.74</v>
      </c>
      <c r="T197">
        <v>29.53</v>
      </c>
      <c r="U197">
        <v>19.920000000000002</v>
      </c>
      <c r="V197">
        <v>21.01</v>
      </c>
      <c r="W197">
        <v>0</v>
      </c>
      <c r="X197">
        <v>0</v>
      </c>
      <c r="Y197">
        <v>3621</v>
      </c>
      <c r="Z197">
        <v>0.9920547945205479</v>
      </c>
      <c r="AA197">
        <v>29</v>
      </c>
      <c r="AB197">
        <v>7.9452054794520548E-3</v>
      </c>
      <c r="AC197">
        <v>3</v>
      </c>
      <c r="AD197">
        <v>3.4246575342465748E-4</v>
      </c>
      <c r="AE197">
        <v>8633</v>
      </c>
      <c r="AF197">
        <v>0.98550228310502286</v>
      </c>
      <c r="AG197">
        <v>124</v>
      </c>
      <c r="AH197">
        <v>1.415525114155251E-2</v>
      </c>
      <c r="AI197">
        <v>3</v>
      </c>
      <c r="AJ197">
        <v>8.2191780821917813E-4</v>
      </c>
      <c r="AK197">
        <v>501</v>
      </c>
      <c r="AL197">
        <v>0.13726027397260271</v>
      </c>
      <c r="AM197">
        <v>3146</v>
      </c>
      <c r="AN197">
        <v>0.86191780821917807</v>
      </c>
      <c r="AO197">
        <v>208</v>
      </c>
      <c r="AP197">
        <v>2.374429223744292E-2</v>
      </c>
      <c r="AQ197">
        <v>910</v>
      </c>
      <c r="AR197">
        <v>0.10388127853881279</v>
      </c>
      <c r="AS197">
        <v>7642</v>
      </c>
      <c r="AT197">
        <v>0.87237442922374431</v>
      </c>
      <c r="AU197">
        <v>0</v>
      </c>
      <c r="AV197">
        <v>0</v>
      </c>
      <c r="AW197">
        <v>2478</v>
      </c>
      <c r="AX197">
        <v>0.67890410958904113</v>
      </c>
      <c r="AY197">
        <v>6282</v>
      </c>
      <c r="AZ197">
        <v>0.7171232876712329</v>
      </c>
      <c r="BA197">
        <v>12</v>
      </c>
      <c r="BB197">
        <v>1.3698630136986299E-3</v>
      </c>
      <c r="BC197">
        <v>4020</v>
      </c>
      <c r="BD197">
        <v>0.4589041095890411</v>
      </c>
      <c r="BE197">
        <v>4728</v>
      </c>
      <c r="BF197">
        <v>0.53972602739726028</v>
      </c>
      <c r="BG197">
        <v>2902.95</v>
      </c>
      <c r="BH197">
        <v>768.42</v>
      </c>
      <c r="BI197">
        <f>BG197/IF($C197=Plan1!$G$5,Plan1!$I$5,IF($C197=Plan1!$G$6,Plan1!$I$6,IF($C197=Plan1!$G$7,Plan1!$I$7,IF($C197=Plan1!$G$8,Plan1!$I$8,IF($C197=Plan1!$G$9,Plan1!$I$9,IF($C197=Plan1!$G$10,Plan1!$I$10,IF($C197=Plan1!$G$11,Plan1!$I$11,IF($C197=Plan1!$G$12,Plan1!$I$12,""))))))))</f>
        <v>131.95227272727271</v>
      </c>
      <c r="BJ197">
        <f>BH197/IF($C197=Plan1!$G$5,Plan1!$I$5,IF($C197=Plan1!$G$6,Plan1!$I$6,IF($C197=Plan1!$G$7,Plan1!$I$7,IF($C197=Plan1!$G$8,Plan1!$I$8,IF($C197=Plan1!$G$9,Plan1!$I$9,IF($C197=Plan1!$G$10,Plan1!$I$10,IF($C197=Plan1!$G$11,Plan1!$I$11,IF($C197=Plan1!$G$12,Plan1!$I$12,""))))))))</f>
        <v>34.92818181818182</v>
      </c>
      <c r="BK197">
        <f t="shared" si="3"/>
        <v>97.024090909090887</v>
      </c>
      <c r="BL197">
        <v>1135.8599999999999</v>
      </c>
      <c r="BM197">
        <v>52.428817741136371</v>
      </c>
      <c r="BN197">
        <v>0</v>
      </c>
      <c r="BO197">
        <v>0</v>
      </c>
      <c r="BP197">
        <v>0</v>
      </c>
    </row>
    <row r="198" spans="1:94" x14ac:dyDescent="0.3">
      <c r="A198" t="s">
        <v>45</v>
      </c>
      <c r="B198" t="s">
        <v>132</v>
      </c>
      <c r="C198" t="s">
        <v>186</v>
      </c>
      <c r="D198" t="s">
        <v>171</v>
      </c>
      <c r="E198" t="s">
        <v>136</v>
      </c>
      <c r="F198" t="s">
        <v>135</v>
      </c>
      <c r="G198" t="s">
        <v>135</v>
      </c>
      <c r="H198" t="s">
        <v>216</v>
      </c>
      <c r="I198" t="s">
        <v>407</v>
      </c>
      <c r="J198">
        <v>3650</v>
      </c>
      <c r="K198">
        <v>27.28</v>
      </c>
      <c r="L198">
        <v>29.75</v>
      </c>
      <c r="M198">
        <v>19.75</v>
      </c>
      <c r="N198">
        <v>21.05</v>
      </c>
      <c r="O198">
        <v>26.73</v>
      </c>
      <c r="P198">
        <v>30.52</v>
      </c>
      <c r="Q198">
        <v>20.27</v>
      </c>
      <c r="R198">
        <v>21.44</v>
      </c>
      <c r="S198">
        <v>27</v>
      </c>
      <c r="T198">
        <v>30.03</v>
      </c>
      <c r="U198">
        <v>20.010000000000002</v>
      </c>
      <c r="V198">
        <v>21.25</v>
      </c>
      <c r="W198">
        <v>0</v>
      </c>
      <c r="X198">
        <v>0</v>
      </c>
      <c r="Y198">
        <v>3614</v>
      </c>
      <c r="Z198">
        <v>0.99013698630136981</v>
      </c>
      <c r="AA198">
        <v>36</v>
      </c>
      <c r="AB198">
        <v>9.8630136986301367E-3</v>
      </c>
      <c r="AC198">
        <v>9</v>
      </c>
      <c r="AD198">
        <v>1.0273972602739729E-3</v>
      </c>
      <c r="AE198">
        <v>8567</v>
      </c>
      <c r="AF198">
        <v>0.97796803652968034</v>
      </c>
      <c r="AG198">
        <v>184</v>
      </c>
      <c r="AH198">
        <v>2.100456621004566E-2</v>
      </c>
      <c r="AI198">
        <v>4</v>
      </c>
      <c r="AJ198">
        <v>1.095890410958904E-3</v>
      </c>
      <c r="AK198">
        <v>473</v>
      </c>
      <c r="AL198">
        <v>0.12958904109589039</v>
      </c>
      <c r="AM198">
        <v>3173</v>
      </c>
      <c r="AN198">
        <v>0.86931506849315066</v>
      </c>
      <c r="AO198">
        <v>320</v>
      </c>
      <c r="AP198">
        <v>3.6529680365296802E-2</v>
      </c>
      <c r="AQ198">
        <v>824</v>
      </c>
      <c r="AR198">
        <v>9.4063926940639267E-2</v>
      </c>
      <c r="AS198">
        <v>7616</v>
      </c>
      <c r="AT198">
        <v>0.86940639269406395</v>
      </c>
      <c r="AU198">
        <v>0</v>
      </c>
      <c r="AV198">
        <v>0</v>
      </c>
      <c r="AW198">
        <v>2415</v>
      </c>
      <c r="AX198">
        <v>0.66164383561643836</v>
      </c>
      <c r="AY198">
        <v>6345</v>
      </c>
      <c r="AZ198">
        <v>0.72431506849315064</v>
      </c>
      <c r="BA198">
        <v>34</v>
      </c>
      <c r="BB198">
        <v>3.8812785388127849E-3</v>
      </c>
      <c r="BC198">
        <v>3799</v>
      </c>
      <c r="BD198">
        <v>0.43367579908675802</v>
      </c>
      <c r="BE198">
        <v>4927</v>
      </c>
      <c r="BF198">
        <v>0.56244292237442928</v>
      </c>
      <c r="BG198">
        <v>4976.22</v>
      </c>
      <c r="BH198">
        <v>783.25</v>
      </c>
      <c r="BI198">
        <f>BG198/IF($C198=Plan1!$G$5,Plan1!$I$5,IF($C198=Plan1!$G$6,Plan1!$I$6,IF($C198=Plan1!$G$7,Plan1!$I$7,IF($C198=Plan1!$G$8,Plan1!$I$8,IF($C198=Plan1!$G$9,Plan1!$I$9,IF($C198=Plan1!$G$10,Plan1!$I$10,IF($C198=Plan1!$G$11,Plan1!$I$11,IF($C198=Plan1!$G$12,Plan1!$I$12,""))))))))</f>
        <v>226.19181818181821</v>
      </c>
      <c r="BJ198">
        <f>BH198/IF($C198=Plan1!$G$5,Plan1!$I$5,IF($C198=Plan1!$G$6,Plan1!$I$6,IF($C198=Plan1!$G$7,Plan1!$I$7,IF($C198=Plan1!$G$8,Plan1!$I$8,IF($C198=Plan1!$G$9,Plan1!$I$9,IF($C198=Plan1!$G$10,Plan1!$I$10,IF($C198=Plan1!$G$11,Plan1!$I$11,IF($C198=Plan1!$G$12,Plan1!$I$12,""))))))))</f>
        <v>35.602272727272727</v>
      </c>
      <c r="BK198">
        <f t="shared" ref="BK198:BK217" si="4">BI198-BJ198</f>
        <v>190.58954545454549</v>
      </c>
      <c r="BL198">
        <v>4066.02</v>
      </c>
      <c r="BM198">
        <v>46.760386755644838</v>
      </c>
      <c r="BN198">
        <v>0</v>
      </c>
      <c r="BO198">
        <v>0</v>
      </c>
      <c r="BP198">
        <v>0</v>
      </c>
    </row>
    <row r="199" spans="1:94" x14ac:dyDescent="0.3">
      <c r="A199" t="s">
        <v>49</v>
      </c>
      <c r="B199" t="s">
        <v>132</v>
      </c>
      <c r="C199" t="s">
        <v>186</v>
      </c>
      <c r="D199" t="s">
        <v>171</v>
      </c>
      <c r="E199" t="s">
        <v>140</v>
      </c>
      <c r="F199" t="s">
        <v>135</v>
      </c>
      <c r="G199" t="s">
        <v>135</v>
      </c>
      <c r="H199" t="s">
        <v>216</v>
      </c>
      <c r="I199" t="s">
        <v>406</v>
      </c>
      <c r="J199">
        <v>3650</v>
      </c>
      <c r="K199">
        <v>27.33</v>
      </c>
      <c r="L199">
        <v>29.58</v>
      </c>
      <c r="M199">
        <v>19.78</v>
      </c>
      <c r="N199">
        <v>21.09</v>
      </c>
      <c r="O199">
        <v>26.98</v>
      </c>
      <c r="P199">
        <v>30.47</v>
      </c>
      <c r="Q199">
        <v>20.37</v>
      </c>
      <c r="R199">
        <v>21.57</v>
      </c>
      <c r="S199">
        <v>27.15</v>
      </c>
      <c r="T199">
        <v>29.9</v>
      </c>
      <c r="U199">
        <v>20.07</v>
      </c>
      <c r="V199">
        <v>21.33</v>
      </c>
      <c r="W199">
        <v>1</v>
      </c>
      <c r="X199">
        <v>2.7397260273972601E-4</v>
      </c>
      <c r="Y199">
        <v>3609</v>
      </c>
      <c r="Z199">
        <v>0.98876712328767125</v>
      </c>
      <c r="AA199">
        <v>40</v>
      </c>
      <c r="AB199">
        <v>1.0958904109589039E-2</v>
      </c>
      <c r="AC199">
        <v>10</v>
      </c>
      <c r="AD199">
        <v>1.1415525114155251E-3</v>
      </c>
      <c r="AE199">
        <v>8552</v>
      </c>
      <c r="AF199">
        <v>0.9762557077625571</v>
      </c>
      <c r="AG199">
        <v>198</v>
      </c>
      <c r="AH199">
        <v>2.2602739726027402E-2</v>
      </c>
      <c r="AI199">
        <v>5</v>
      </c>
      <c r="AJ199">
        <v>1.3698630136986299E-3</v>
      </c>
      <c r="AK199">
        <v>440</v>
      </c>
      <c r="AL199">
        <v>0.1205479452054795</v>
      </c>
      <c r="AM199">
        <v>3205</v>
      </c>
      <c r="AN199">
        <v>0.87808219178082192</v>
      </c>
      <c r="AO199">
        <v>364</v>
      </c>
      <c r="AP199">
        <v>4.1552511415525108E-2</v>
      </c>
      <c r="AQ199">
        <v>775</v>
      </c>
      <c r="AR199">
        <v>8.8470319634703198E-2</v>
      </c>
      <c r="AS199">
        <v>7621</v>
      </c>
      <c r="AT199">
        <v>0.86997716894977173</v>
      </c>
      <c r="AU199">
        <v>0</v>
      </c>
      <c r="AV199">
        <v>0</v>
      </c>
      <c r="AW199">
        <v>2376</v>
      </c>
      <c r="AX199">
        <v>0.65095890410958901</v>
      </c>
      <c r="AY199">
        <v>6384</v>
      </c>
      <c r="AZ199">
        <v>0.72876712328767124</v>
      </c>
      <c r="BA199">
        <v>32</v>
      </c>
      <c r="BB199">
        <v>3.6529680365296798E-3</v>
      </c>
      <c r="BC199">
        <v>3709</v>
      </c>
      <c r="BD199">
        <v>0.42340182648401831</v>
      </c>
      <c r="BE199">
        <v>5019</v>
      </c>
      <c r="BF199">
        <v>0.57294520547945205</v>
      </c>
      <c r="BG199">
        <v>6506.97</v>
      </c>
      <c r="BH199">
        <v>814.22</v>
      </c>
      <c r="BI199">
        <f>BG199/IF($C199=Plan1!$G$5,Plan1!$I$5,IF($C199=Plan1!$G$6,Plan1!$I$6,IF($C199=Plan1!$G$7,Plan1!$I$7,IF($C199=Plan1!$G$8,Plan1!$I$8,IF($C199=Plan1!$G$9,Plan1!$I$9,IF($C199=Plan1!$G$10,Plan1!$I$10,IF($C199=Plan1!$G$11,Plan1!$I$11,IF($C199=Plan1!$G$12,Plan1!$I$12,""))))))))</f>
        <v>295.77136363636367</v>
      </c>
      <c r="BJ199">
        <f>BH199/IF($C199=Plan1!$G$5,Plan1!$I$5,IF($C199=Plan1!$G$6,Plan1!$I$6,IF($C199=Plan1!$G$7,Plan1!$I$7,IF($C199=Plan1!$G$8,Plan1!$I$8,IF($C199=Plan1!$G$9,Plan1!$I$9,IF($C199=Plan1!$G$10,Plan1!$I$10,IF($C199=Plan1!$G$11,Plan1!$I$11,IF($C199=Plan1!$G$12,Plan1!$I$12,""))))))))</f>
        <v>37.01</v>
      </c>
      <c r="BK199">
        <f t="shared" si="4"/>
        <v>258.76136363636368</v>
      </c>
      <c r="BL199">
        <v>7247.84</v>
      </c>
      <c r="BM199">
        <v>33.708951577565841</v>
      </c>
      <c r="BN199">
        <v>0</v>
      </c>
      <c r="BO199">
        <v>0</v>
      </c>
      <c r="BP199">
        <v>0</v>
      </c>
    </row>
    <row r="200" spans="1:94" x14ac:dyDescent="0.3">
      <c r="A200" t="s">
        <v>29</v>
      </c>
      <c r="B200" t="s">
        <v>132</v>
      </c>
      <c r="C200" t="s">
        <v>186</v>
      </c>
      <c r="D200" t="s">
        <v>133</v>
      </c>
      <c r="E200" t="s">
        <v>136</v>
      </c>
      <c r="F200" t="s">
        <v>138</v>
      </c>
      <c r="G200" t="s">
        <v>138</v>
      </c>
      <c r="H200" t="s">
        <v>216</v>
      </c>
      <c r="I200" t="s">
        <v>418</v>
      </c>
      <c r="J200">
        <v>3650</v>
      </c>
      <c r="K200">
        <v>24.15</v>
      </c>
      <c r="L200">
        <v>28.88</v>
      </c>
      <c r="M200">
        <v>21.71</v>
      </c>
      <c r="N200">
        <v>21.79</v>
      </c>
      <c r="O200">
        <v>26.19</v>
      </c>
      <c r="P200">
        <v>28.49</v>
      </c>
      <c r="Q200">
        <v>20.62</v>
      </c>
      <c r="R200">
        <v>21.27</v>
      </c>
      <c r="S200">
        <v>25.15</v>
      </c>
      <c r="T200">
        <v>28.68</v>
      </c>
      <c r="U200">
        <v>21.16</v>
      </c>
      <c r="V200">
        <v>21.53</v>
      </c>
      <c r="W200">
        <v>0</v>
      </c>
      <c r="X200">
        <v>0</v>
      </c>
      <c r="Y200">
        <v>3645</v>
      </c>
      <c r="Z200">
        <v>0.99863013698630132</v>
      </c>
      <c r="AA200">
        <v>5</v>
      </c>
      <c r="AB200">
        <v>1.3698630136986299E-3</v>
      </c>
      <c r="AC200">
        <v>0</v>
      </c>
      <c r="AD200">
        <v>0</v>
      </c>
      <c r="AE200">
        <v>8680</v>
      </c>
      <c r="AF200">
        <v>0.9908675799086758</v>
      </c>
      <c r="AG200">
        <v>80</v>
      </c>
      <c r="AH200">
        <v>9.1324200913242004E-3</v>
      </c>
      <c r="AI200">
        <v>0</v>
      </c>
      <c r="AJ200">
        <v>0</v>
      </c>
      <c r="AK200">
        <v>9</v>
      </c>
      <c r="AL200">
        <v>2.4657534246575342E-3</v>
      </c>
      <c r="AM200">
        <v>3641</v>
      </c>
      <c r="AN200">
        <v>0.99753424657534251</v>
      </c>
      <c r="AO200">
        <v>132</v>
      </c>
      <c r="AP200">
        <v>1.506849315068493E-2</v>
      </c>
      <c r="AQ200">
        <v>332</v>
      </c>
      <c r="AR200">
        <v>3.7899543378995433E-2</v>
      </c>
      <c r="AS200">
        <v>8296</v>
      </c>
      <c r="AT200">
        <v>0.94703196347031959</v>
      </c>
      <c r="AU200">
        <v>0</v>
      </c>
      <c r="AV200">
        <v>0</v>
      </c>
      <c r="AW200">
        <v>1399</v>
      </c>
      <c r="AX200">
        <v>0.38328767123287671</v>
      </c>
      <c r="AY200">
        <v>7361</v>
      </c>
      <c r="AZ200">
        <v>0.84029680365296799</v>
      </c>
      <c r="BA200">
        <v>3</v>
      </c>
      <c r="BB200">
        <v>3.4246575342465748E-4</v>
      </c>
      <c r="BC200">
        <v>2843</v>
      </c>
      <c r="BD200">
        <v>0.32454337899543378</v>
      </c>
      <c r="BE200">
        <v>5914</v>
      </c>
      <c r="BF200">
        <v>0.6751141552511416</v>
      </c>
      <c r="BG200">
        <v>2806.27</v>
      </c>
      <c r="BH200">
        <v>764.09</v>
      </c>
      <c r="BI200">
        <f>BG200/IF($C200=Plan1!$G$5,Plan1!$I$5,IF($C200=Plan1!$G$6,Plan1!$I$6,IF($C200=Plan1!$G$7,Plan1!$I$7,IF($C200=Plan1!$G$8,Plan1!$I$8,IF($C200=Plan1!$G$9,Plan1!$I$9,IF($C200=Plan1!$G$10,Plan1!$I$10,IF($C200=Plan1!$G$11,Plan1!$I$11,IF($C200=Plan1!$G$12,Plan1!$I$12,""))))))))</f>
        <v>127.55772727272728</v>
      </c>
      <c r="BJ200">
        <f>BH200/IF($C200=Plan1!$G$5,Plan1!$I$5,IF($C200=Plan1!$G$6,Plan1!$I$6,IF($C200=Plan1!$G$7,Plan1!$I$7,IF($C200=Plan1!$G$8,Plan1!$I$8,IF($C200=Plan1!$G$9,Plan1!$I$9,IF($C200=Plan1!$G$10,Plan1!$I$10,IF($C200=Plan1!$G$11,Plan1!$I$11,IF($C200=Plan1!$G$12,Plan1!$I$12,""))))))))</f>
        <v>34.731363636363639</v>
      </c>
      <c r="BK200">
        <f t="shared" si="4"/>
        <v>92.826363636363638</v>
      </c>
      <c r="BL200">
        <v>2303.87</v>
      </c>
      <c r="BM200">
        <v>41.605431340372348</v>
      </c>
      <c r="BN200">
        <v>13.93</v>
      </c>
      <c r="BO200">
        <v>82.79</v>
      </c>
      <c r="BP200">
        <v>8.81</v>
      </c>
      <c r="BQ200" t="s">
        <v>62</v>
      </c>
      <c r="BR200">
        <v>701.98611748217024</v>
      </c>
      <c r="BS200">
        <v>162</v>
      </c>
      <c r="BT200">
        <v>121.325</v>
      </c>
      <c r="BU200">
        <v>0</v>
      </c>
      <c r="BV200">
        <v>-142.15826775909261</v>
      </c>
      <c r="BW200">
        <v>0</v>
      </c>
      <c r="BX200">
        <v>-142.15826775909261</v>
      </c>
      <c r="BY200">
        <v>391.73668016512869</v>
      </c>
      <c r="BZ200">
        <v>0</v>
      </c>
      <c r="CA200">
        <v>169.08270507613389</v>
      </c>
      <c r="CB200">
        <v>701.98611748217024</v>
      </c>
      <c r="CC200">
        <v>0</v>
      </c>
      <c r="CD200" t="s">
        <v>63</v>
      </c>
      <c r="CE200">
        <v>1091.8214782667501</v>
      </c>
      <c r="CF200">
        <v>162</v>
      </c>
      <c r="CG200">
        <v>121.325</v>
      </c>
      <c r="CH200">
        <v>0</v>
      </c>
      <c r="CI200">
        <v>-0.27825746654645478</v>
      </c>
      <c r="CJ200">
        <v>0</v>
      </c>
      <c r="CK200">
        <v>-0.27825746654645478</v>
      </c>
      <c r="CL200">
        <v>147.18679953430279</v>
      </c>
      <c r="CM200">
        <v>0</v>
      </c>
      <c r="CN200">
        <v>661.58793619899325</v>
      </c>
      <c r="CO200">
        <v>1091.8214782667501</v>
      </c>
      <c r="CP200">
        <v>0</v>
      </c>
    </row>
    <row r="201" spans="1:94" x14ac:dyDescent="0.3">
      <c r="A201" t="s">
        <v>33</v>
      </c>
      <c r="B201" t="s">
        <v>132</v>
      </c>
      <c r="C201" t="s">
        <v>186</v>
      </c>
      <c r="D201" t="s">
        <v>133</v>
      </c>
      <c r="E201" t="s">
        <v>140</v>
      </c>
      <c r="F201" t="s">
        <v>138</v>
      </c>
      <c r="G201" t="s">
        <v>138</v>
      </c>
      <c r="H201" t="s">
        <v>216</v>
      </c>
      <c r="I201" t="s">
        <v>417</v>
      </c>
      <c r="J201">
        <v>3650</v>
      </c>
      <c r="K201">
        <v>24.18</v>
      </c>
      <c r="L201">
        <v>28.52</v>
      </c>
      <c r="M201">
        <v>21.76</v>
      </c>
      <c r="N201">
        <v>21.81</v>
      </c>
      <c r="O201">
        <v>26.34</v>
      </c>
      <c r="P201">
        <v>28.44</v>
      </c>
      <c r="Q201">
        <v>20.69</v>
      </c>
      <c r="R201">
        <v>21.36</v>
      </c>
      <c r="S201">
        <v>25.24</v>
      </c>
      <c r="T201">
        <v>28.48</v>
      </c>
      <c r="U201">
        <v>21.22</v>
      </c>
      <c r="V201">
        <v>21.59</v>
      </c>
      <c r="W201">
        <v>0</v>
      </c>
      <c r="X201">
        <v>0</v>
      </c>
      <c r="Y201">
        <v>3642</v>
      </c>
      <c r="Z201">
        <v>0.99780821917808216</v>
      </c>
      <c r="AA201">
        <v>8</v>
      </c>
      <c r="AB201">
        <v>2.1917808219178081E-3</v>
      </c>
      <c r="AC201">
        <v>0</v>
      </c>
      <c r="AD201">
        <v>0</v>
      </c>
      <c r="AE201">
        <v>8681</v>
      </c>
      <c r="AF201">
        <v>0.99098173515981736</v>
      </c>
      <c r="AG201">
        <v>79</v>
      </c>
      <c r="AH201">
        <v>9.0182648401826489E-3</v>
      </c>
      <c r="AI201">
        <v>0</v>
      </c>
      <c r="AJ201">
        <v>0</v>
      </c>
      <c r="AK201">
        <v>7</v>
      </c>
      <c r="AL201">
        <v>1.9178082191780819E-3</v>
      </c>
      <c r="AM201">
        <v>3643</v>
      </c>
      <c r="AN201">
        <v>0.99808219178082191</v>
      </c>
      <c r="AO201">
        <v>120</v>
      </c>
      <c r="AP201">
        <v>1.3698630136986301E-2</v>
      </c>
      <c r="AQ201">
        <v>318</v>
      </c>
      <c r="AR201">
        <v>3.6301369863013702E-2</v>
      </c>
      <c r="AS201">
        <v>8322</v>
      </c>
      <c r="AT201">
        <v>0.95</v>
      </c>
      <c r="AU201">
        <v>0</v>
      </c>
      <c r="AV201">
        <v>0</v>
      </c>
      <c r="AW201">
        <v>1346</v>
      </c>
      <c r="AX201">
        <v>0.36876712328767131</v>
      </c>
      <c r="AY201">
        <v>7414</v>
      </c>
      <c r="AZ201">
        <v>0.84634703196347028</v>
      </c>
      <c r="BA201">
        <v>2</v>
      </c>
      <c r="BB201">
        <v>2.2831050228310499E-4</v>
      </c>
      <c r="BC201">
        <v>2779</v>
      </c>
      <c r="BD201">
        <v>0.31723744292237438</v>
      </c>
      <c r="BE201">
        <v>5979</v>
      </c>
      <c r="BF201">
        <v>0.68253424657534245</v>
      </c>
      <c r="BG201">
        <v>3646.8</v>
      </c>
      <c r="BH201">
        <v>779.07</v>
      </c>
      <c r="BI201">
        <f>BG201/IF($C201=Plan1!$G$5,Plan1!$I$5,IF($C201=Plan1!$G$6,Plan1!$I$6,IF($C201=Plan1!$G$7,Plan1!$I$7,IF($C201=Plan1!$G$8,Plan1!$I$8,IF($C201=Plan1!$G$9,Plan1!$I$9,IF($C201=Plan1!$G$10,Plan1!$I$10,IF($C201=Plan1!$G$11,Plan1!$I$11,IF($C201=Plan1!$G$12,Plan1!$I$12,""))))))))</f>
        <v>165.76363636363638</v>
      </c>
      <c r="BJ201">
        <f>BH201/IF($C201=Plan1!$G$5,Plan1!$I$5,IF($C201=Plan1!$G$6,Plan1!$I$6,IF($C201=Plan1!$G$7,Plan1!$I$7,IF($C201=Plan1!$G$8,Plan1!$I$8,IF($C201=Plan1!$G$9,Plan1!$I$9,IF($C201=Plan1!$G$10,Plan1!$I$10,IF($C201=Plan1!$G$11,Plan1!$I$11,IF($C201=Plan1!$G$12,Plan1!$I$12,""))))))))</f>
        <v>35.412272727272729</v>
      </c>
      <c r="BK201">
        <f t="shared" si="4"/>
        <v>130.35136363636366</v>
      </c>
      <c r="BL201">
        <v>4099.7299999999996</v>
      </c>
      <c r="BM201">
        <v>31.709256452200052</v>
      </c>
      <c r="BN201">
        <v>16.28</v>
      </c>
      <c r="BO201">
        <v>79.67</v>
      </c>
      <c r="BP201">
        <v>8.7799999999999994</v>
      </c>
      <c r="BQ201" t="s">
        <v>62</v>
      </c>
      <c r="BR201">
        <v>746.01914579972345</v>
      </c>
      <c r="BS201">
        <v>162</v>
      </c>
      <c r="BT201">
        <v>121.325</v>
      </c>
      <c r="BU201">
        <v>0</v>
      </c>
      <c r="BV201">
        <v>-151.0046777633992</v>
      </c>
      <c r="BW201">
        <v>0</v>
      </c>
      <c r="BX201">
        <v>-151.0046777633992</v>
      </c>
      <c r="BY201">
        <v>432.23297685640028</v>
      </c>
      <c r="BZ201">
        <v>0</v>
      </c>
      <c r="CA201">
        <v>181.4658467067222</v>
      </c>
      <c r="CB201">
        <v>746.01914579972345</v>
      </c>
      <c r="CC201">
        <v>0</v>
      </c>
      <c r="CD201" t="s">
        <v>63</v>
      </c>
      <c r="CE201">
        <v>1167.297655774086</v>
      </c>
      <c r="CF201">
        <v>162</v>
      </c>
      <c r="CG201">
        <v>121.325</v>
      </c>
      <c r="CH201">
        <v>0</v>
      </c>
      <c r="CI201">
        <v>-9.0878073687756959</v>
      </c>
      <c r="CJ201">
        <v>0</v>
      </c>
      <c r="CK201">
        <v>-9.0878073687756959</v>
      </c>
      <c r="CL201">
        <v>186.17615957028841</v>
      </c>
      <c r="CM201">
        <v>0</v>
      </c>
      <c r="CN201">
        <v>706.88430357257323</v>
      </c>
      <c r="CO201">
        <v>1167.297655774086</v>
      </c>
      <c r="CP201">
        <v>0</v>
      </c>
    </row>
    <row r="202" spans="1:94" x14ac:dyDescent="0.3">
      <c r="A202" t="s">
        <v>145</v>
      </c>
      <c r="B202" t="s">
        <v>132</v>
      </c>
      <c r="C202" t="s">
        <v>186</v>
      </c>
      <c r="D202" t="s">
        <v>142</v>
      </c>
      <c r="E202" t="s">
        <v>136</v>
      </c>
      <c r="F202" t="s">
        <v>138</v>
      </c>
      <c r="G202" t="s">
        <v>138</v>
      </c>
      <c r="H202" t="s">
        <v>216</v>
      </c>
      <c r="I202" t="s">
        <v>475</v>
      </c>
      <c r="J202">
        <v>8760</v>
      </c>
      <c r="K202">
        <v>24.01</v>
      </c>
      <c r="L202">
        <v>24.01</v>
      </c>
      <c r="M202">
        <v>22.07</v>
      </c>
      <c r="N202">
        <v>22.07</v>
      </c>
      <c r="O202">
        <v>27.64</v>
      </c>
      <c r="P202">
        <v>27.64</v>
      </c>
      <c r="Q202">
        <v>21.39</v>
      </c>
      <c r="R202">
        <v>21.39</v>
      </c>
      <c r="S202">
        <v>25.82</v>
      </c>
      <c r="T202">
        <v>25.82</v>
      </c>
      <c r="U202">
        <v>21.73</v>
      </c>
      <c r="V202">
        <v>21.73</v>
      </c>
      <c r="W202">
        <v>0</v>
      </c>
      <c r="X202">
        <v>0</v>
      </c>
      <c r="Y202">
        <v>8760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8760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8760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8760</v>
      </c>
      <c r="AT202">
        <v>1</v>
      </c>
      <c r="AU202">
        <v>0</v>
      </c>
      <c r="AV202">
        <v>0</v>
      </c>
      <c r="AW202">
        <v>2536</v>
      </c>
      <c r="AX202">
        <v>0.28949771689497722</v>
      </c>
      <c r="AY202">
        <v>6224</v>
      </c>
      <c r="AZ202">
        <v>0.71050228310502284</v>
      </c>
      <c r="BA202">
        <v>0</v>
      </c>
      <c r="BB202">
        <v>0</v>
      </c>
      <c r="BC202">
        <v>2536</v>
      </c>
      <c r="BD202">
        <v>0.28949771689497722</v>
      </c>
      <c r="BE202">
        <v>6224</v>
      </c>
      <c r="BF202">
        <v>0.71050228310502284</v>
      </c>
      <c r="BG202">
        <v>2779.26</v>
      </c>
      <c r="BH202">
        <v>804.73</v>
      </c>
      <c r="BI202">
        <f>BG202/IF($C202=Plan1!$G$5,Plan1!$I$5,IF($C202=Plan1!$G$6,Plan1!$I$6,IF($C202=Plan1!$G$7,Plan1!$I$7,IF($C202=Plan1!$G$8,Plan1!$I$8,IF($C202=Plan1!$G$9,Plan1!$I$9,IF($C202=Plan1!$G$10,Plan1!$I$10,IF($C202=Plan1!$G$11,Plan1!$I$11,IF($C202=Plan1!$G$12,Plan1!$I$12,""))))))))</f>
        <v>126.33000000000001</v>
      </c>
      <c r="BJ202">
        <f>BH202/IF($C202=Plan1!$G$5,Plan1!$I$5,IF($C202=Plan1!$G$6,Plan1!$I$6,IF($C202=Plan1!$G$7,Plan1!$I$7,IF($C202=Plan1!$G$8,Plan1!$I$8,IF($C202=Plan1!$G$9,Plan1!$I$9,IF($C202=Plan1!$G$10,Plan1!$I$10,IF($C202=Plan1!$G$11,Plan1!$I$11,IF($C202=Plan1!$G$12,Plan1!$I$12,""))))))))</f>
        <v>36.578636363636363</v>
      </c>
      <c r="BK202">
        <f t="shared" si="4"/>
        <v>89.751363636363649</v>
      </c>
      <c r="BL202">
        <v>2303.87</v>
      </c>
      <c r="BM202">
        <v>41.371055016270617</v>
      </c>
      <c r="BN202">
        <v>105.85</v>
      </c>
      <c r="BO202">
        <v>135.49</v>
      </c>
      <c r="BP202">
        <v>23.21</v>
      </c>
      <c r="BQ202" t="s">
        <v>68</v>
      </c>
      <c r="BR202">
        <v>965.51034609042722</v>
      </c>
      <c r="BS202">
        <v>81</v>
      </c>
      <c r="BT202">
        <v>60.662500000000023</v>
      </c>
      <c r="BU202">
        <v>0</v>
      </c>
      <c r="BV202">
        <v>1883.7783617162979</v>
      </c>
      <c r="BW202">
        <v>1342.1513923963039</v>
      </c>
      <c r="BX202">
        <v>541.62696931999403</v>
      </c>
      <c r="BY202">
        <v>-1059.9239412638069</v>
      </c>
      <c r="BZ202">
        <v>0</v>
      </c>
      <c r="CA202">
        <v>-6.5743620638158973E-3</v>
      </c>
      <c r="CB202">
        <v>965.51034609042722</v>
      </c>
      <c r="CC202">
        <v>0</v>
      </c>
      <c r="CD202" t="s">
        <v>68</v>
      </c>
      <c r="CE202">
        <v>877.61412528130359</v>
      </c>
      <c r="CF202">
        <v>81</v>
      </c>
      <c r="CG202">
        <v>60.662500000000023</v>
      </c>
      <c r="CH202">
        <v>0</v>
      </c>
      <c r="CI202">
        <v>1988.966479971948</v>
      </c>
      <c r="CJ202">
        <v>1363.51307343537</v>
      </c>
      <c r="CK202">
        <v>625.45340653657786</v>
      </c>
      <c r="CL202">
        <v>-1253.968326877912</v>
      </c>
      <c r="CM202">
        <v>0</v>
      </c>
      <c r="CN202">
        <v>0.95347218726817573</v>
      </c>
      <c r="CO202">
        <v>877.61412528130359</v>
      </c>
      <c r="CP202">
        <v>0</v>
      </c>
    </row>
    <row r="203" spans="1:94" x14ac:dyDescent="0.3">
      <c r="A203" t="s">
        <v>149</v>
      </c>
      <c r="B203" t="s">
        <v>132</v>
      </c>
      <c r="C203" t="s">
        <v>186</v>
      </c>
      <c r="D203" t="s">
        <v>142</v>
      </c>
      <c r="E203" t="s">
        <v>140</v>
      </c>
      <c r="F203" t="s">
        <v>138</v>
      </c>
      <c r="G203" t="s">
        <v>138</v>
      </c>
      <c r="H203" t="s">
        <v>216</v>
      </c>
      <c r="I203" t="s">
        <v>476</v>
      </c>
      <c r="J203">
        <v>8760</v>
      </c>
      <c r="K203">
        <v>24.01</v>
      </c>
      <c r="L203">
        <v>24.01</v>
      </c>
      <c r="M203">
        <v>22.1</v>
      </c>
      <c r="N203">
        <v>22.1</v>
      </c>
      <c r="O203">
        <v>27.63</v>
      </c>
      <c r="P203">
        <v>27.63</v>
      </c>
      <c r="Q203">
        <v>21.47</v>
      </c>
      <c r="R203">
        <v>21.47</v>
      </c>
      <c r="S203">
        <v>25.82</v>
      </c>
      <c r="T203">
        <v>25.82</v>
      </c>
      <c r="U203">
        <v>21.79</v>
      </c>
      <c r="V203">
        <v>21.79</v>
      </c>
      <c r="W203">
        <v>0</v>
      </c>
      <c r="X203">
        <v>0</v>
      </c>
      <c r="Y203">
        <v>8760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8760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8760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8760</v>
      </c>
      <c r="AT203">
        <v>1</v>
      </c>
      <c r="AU203">
        <v>0</v>
      </c>
      <c r="AV203">
        <v>0</v>
      </c>
      <c r="AW203">
        <v>2448</v>
      </c>
      <c r="AX203">
        <v>0.27945205479452062</v>
      </c>
      <c r="AY203">
        <v>6312</v>
      </c>
      <c r="AZ203">
        <v>0.72054794520547949</v>
      </c>
      <c r="BA203">
        <v>0</v>
      </c>
      <c r="BB203">
        <v>0</v>
      </c>
      <c r="BC203">
        <v>2448</v>
      </c>
      <c r="BD203">
        <v>0.27945205479452062</v>
      </c>
      <c r="BE203">
        <v>6312</v>
      </c>
      <c r="BF203">
        <v>0.72054794520547949</v>
      </c>
      <c r="BG203">
        <v>3615.08</v>
      </c>
      <c r="BH203">
        <v>815.96</v>
      </c>
      <c r="BI203">
        <f>BG203/IF($C203=Plan1!$G$5,Plan1!$I$5,IF($C203=Plan1!$G$6,Plan1!$I$6,IF($C203=Plan1!$G$7,Plan1!$I$7,IF($C203=Plan1!$G$8,Plan1!$I$8,IF($C203=Plan1!$G$9,Plan1!$I$9,IF($C203=Plan1!$G$10,Plan1!$I$10,IF($C203=Plan1!$G$11,Plan1!$I$11,IF($C203=Plan1!$G$12,Plan1!$I$12,""))))))))</f>
        <v>164.32181818181817</v>
      </c>
      <c r="BJ203">
        <f>BH203/IF($C203=Plan1!$G$5,Plan1!$I$5,IF($C203=Plan1!$G$6,Plan1!$I$6,IF($C203=Plan1!$G$7,Plan1!$I$7,IF($C203=Plan1!$G$8,Plan1!$I$8,IF($C203=Plan1!$G$9,Plan1!$I$9,IF($C203=Plan1!$G$10,Plan1!$I$10,IF($C203=Plan1!$G$11,Plan1!$I$11,IF($C203=Plan1!$G$12,Plan1!$I$12,""))))))))</f>
        <v>37.089090909090913</v>
      </c>
      <c r="BK203">
        <f t="shared" si="4"/>
        <v>127.23272727272726</v>
      </c>
      <c r="BL203">
        <v>4099.7299999999996</v>
      </c>
      <c r="BM203">
        <v>31.36976152046941</v>
      </c>
      <c r="BN203">
        <v>106.26</v>
      </c>
      <c r="BO203">
        <v>130.94</v>
      </c>
      <c r="BP203">
        <v>22.89</v>
      </c>
      <c r="BQ203" t="s">
        <v>68</v>
      </c>
      <c r="BR203">
        <v>974.74111624036198</v>
      </c>
      <c r="BS203">
        <v>81</v>
      </c>
      <c r="BT203">
        <v>60.662500000000023</v>
      </c>
      <c r="BU203">
        <v>0</v>
      </c>
      <c r="BV203">
        <v>2335.9443882300202</v>
      </c>
      <c r="BW203">
        <v>2345.4356507835669</v>
      </c>
      <c r="BX203">
        <v>-9.4912625535466759</v>
      </c>
      <c r="BY203">
        <v>-1503.367489795314</v>
      </c>
      <c r="BZ203">
        <v>0</v>
      </c>
      <c r="CA203">
        <v>0.50171780565619883</v>
      </c>
      <c r="CB203">
        <v>974.74111624036198</v>
      </c>
      <c r="CC203">
        <v>0</v>
      </c>
      <c r="CD203" t="s">
        <v>68</v>
      </c>
      <c r="CE203">
        <v>879.43187920310561</v>
      </c>
      <c r="CF203">
        <v>81</v>
      </c>
      <c r="CG203">
        <v>60.662500000000023</v>
      </c>
      <c r="CH203">
        <v>0</v>
      </c>
      <c r="CI203">
        <v>2454.5108292785808</v>
      </c>
      <c r="CJ203">
        <v>2383.3692383194252</v>
      </c>
      <c r="CK203">
        <v>71.141590959156474</v>
      </c>
      <c r="CL203">
        <v>-1718.2740651545289</v>
      </c>
      <c r="CM203">
        <v>0</v>
      </c>
      <c r="CN203">
        <v>1.532615079053016</v>
      </c>
      <c r="CO203">
        <v>879.43187920310561</v>
      </c>
      <c r="CP203">
        <v>0</v>
      </c>
    </row>
    <row r="204" spans="1:94" x14ac:dyDescent="0.3">
      <c r="A204" t="s">
        <v>47</v>
      </c>
      <c r="B204" t="s">
        <v>132</v>
      </c>
      <c r="C204" t="s">
        <v>186</v>
      </c>
      <c r="D204" t="s">
        <v>171</v>
      </c>
      <c r="E204" t="s">
        <v>136</v>
      </c>
      <c r="F204" t="s">
        <v>138</v>
      </c>
      <c r="G204" t="s">
        <v>138</v>
      </c>
      <c r="H204" t="s">
        <v>216</v>
      </c>
      <c r="I204" t="s">
        <v>409</v>
      </c>
      <c r="J204">
        <v>3650</v>
      </c>
      <c r="K204">
        <v>27.16</v>
      </c>
      <c r="L204">
        <v>28.87</v>
      </c>
      <c r="M204">
        <v>19.73</v>
      </c>
      <c r="N204">
        <v>20.75</v>
      </c>
      <c r="O204">
        <v>26.42</v>
      </c>
      <c r="P204">
        <v>28.55</v>
      </c>
      <c r="Q204">
        <v>20.2</v>
      </c>
      <c r="R204">
        <v>20.97</v>
      </c>
      <c r="S204">
        <v>26.79</v>
      </c>
      <c r="T204">
        <v>28.71</v>
      </c>
      <c r="U204">
        <v>19.96</v>
      </c>
      <c r="V204">
        <v>20.86</v>
      </c>
      <c r="W204">
        <v>0</v>
      </c>
      <c r="X204">
        <v>0</v>
      </c>
      <c r="Y204">
        <v>3622</v>
      </c>
      <c r="Z204">
        <v>0.99232876712328766</v>
      </c>
      <c r="AA204">
        <v>28</v>
      </c>
      <c r="AB204">
        <v>7.6712328767123287E-3</v>
      </c>
      <c r="AC204">
        <v>0</v>
      </c>
      <c r="AD204">
        <v>0</v>
      </c>
      <c r="AE204">
        <v>8697</v>
      </c>
      <c r="AF204">
        <v>0.99280821917808215</v>
      </c>
      <c r="AG204">
        <v>63</v>
      </c>
      <c r="AH204">
        <v>7.1917808219178082E-3</v>
      </c>
      <c r="AI204">
        <v>3</v>
      </c>
      <c r="AJ204">
        <v>8.2191780821917813E-4</v>
      </c>
      <c r="AK204">
        <v>482</v>
      </c>
      <c r="AL204">
        <v>0.13205479452054791</v>
      </c>
      <c r="AM204">
        <v>3165</v>
      </c>
      <c r="AN204">
        <v>0.86712328767123292</v>
      </c>
      <c r="AO204">
        <v>93</v>
      </c>
      <c r="AP204">
        <v>1.061643835616438E-2</v>
      </c>
      <c r="AQ204">
        <v>944</v>
      </c>
      <c r="AR204">
        <v>0.1077625570776256</v>
      </c>
      <c r="AS204">
        <v>7723</v>
      </c>
      <c r="AT204">
        <v>0.88162100456621006</v>
      </c>
      <c r="AU204">
        <v>0</v>
      </c>
      <c r="AV204">
        <v>0</v>
      </c>
      <c r="AW204">
        <v>2455</v>
      </c>
      <c r="AX204">
        <v>0.67260273972602735</v>
      </c>
      <c r="AY204">
        <v>6305</v>
      </c>
      <c r="AZ204">
        <v>0.71974885844748859</v>
      </c>
      <c r="BA204">
        <v>2</v>
      </c>
      <c r="BB204">
        <v>2.2831050228310499E-4</v>
      </c>
      <c r="BC204">
        <v>4150</v>
      </c>
      <c r="BD204">
        <v>0.47374429223744291</v>
      </c>
      <c r="BE204">
        <v>4608</v>
      </c>
      <c r="BF204">
        <v>0.52602739726027392</v>
      </c>
      <c r="BG204">
        <v>2860.06</v>
      </c>
      <c r="BH204">
        <v>632.5</v>
      </c>
      <c r="BI204">
        <f>BG204/IF($C204=Plan1!$G$5,Plan1!$I$5,IF($C204=Plan1!$G$6,Plan1!$I$6,IF($C204=Plan1!$G$7,Plan1!$I$7,IF($C204=Plan1!$G$8,Plan1!$I$8,IF($C204=Plan1!$G$9,Plan1!$I$9,IF($C204=Plan1!$G$10,Plan1!$I$10,IF($C204=Plan1!$G$11,Plan1!$I$11,IF($C204=Plan1!$G$12,Plan1!$I$12,""))))))))</f>
        <v>130.00272727272727</v>
      </c>
      <c r="BJ204">
        <f>BH204/IF($C204=Plan1!$G$5,Plan1!$I$5,IF($C204=Plan1!$G$6,Plan1!$I$6,IF($C204=Plan1!$G$7,Plan1!$I$7,IF($C204=Plan1!$G$8,Plan1!$I$8,IF($C204=Plan1!$G$9,Plan1!$I$9,IF($C204=Plan1!$G$10,Plan1!$I$10,IF($C204=Plan1!$G$11,Plan1!$I$11,IF($C204=Plan1!$G$12,Plan1!$I$12,""))))))))</f>
        <v>28.75</v>
      </c>
      <c r="BK204">
        <f t="shared" si="4"/>
        <v>101.25272727272727</v>
      </c>
      <c r="BL204">
        <v>2303.87</v>
      </c>
      <c r="BM204">
        <v>41.558005230649663</v>
      </c>
      <c r="BN204">
        <v>0</v>
      </c>
      <c r="BO204">
        <v>0</v>
      </c>
      <c r="BP204">
        <v>0</v>
      </c>
    </row>
    <row r="205" spans="1:94" x14ac:dyDescent="0.3">
      <c r="A205" t="s">
        <v>51</v>
      </c>
      <c r="B205" t="s">
        <v>132</v>
      </c>
      <c r="C205" t="s">
        <v>186</v>
      </c>
      <c r="D205" t="s">
        <v>171</v>
      </c>
      <c r="E205" t="s">
        <v>140</v>
      </c>
      <c r="F205" t="s">
        <v>138</v>
      </c>
      <c r="G205" t="s">
        <v>138</v>
      </c>
      <c r="H205" t="s">
        <v>216</v>
      </c>
      <c r="I205" t="s">
        <v>408</v>
      </c>
      <c r="J205">
        <v>3650</v>
      </c>
      <c r="K205">
        <v>27.21</v>
      </c>
      <c r="L205">
        <v>28.55</v>
      </c>
      <c r="M205">
        <v>19.75</v>
      </c>
      <c r="N205">
        <v>20.77</v>
      </c>
      <c r="O205">
        <v>26.55</v>
      </c>
      <c r="P205">
        <v>28.51</v>
      </c>
      <c r="Q205">
        <v>20.260000000000002</v>
      </c>
      <c r="R205">
        <v>21.05</v>
      </c>
      <c r="S205">
        <v>26.88</v>
      </c>
      <c r="T205">
        <v>28.53</v>
      </c>
      <c r="U205">
        <v>20</v>
      </c>
      <c r="V205">
        <v>20.91</v>
      </c>
      <c r="W205">
        <v>0</v>
      </c>
      <c r="X205">
        <v>0</v>
      </c>
      <c r="Y205">
        <v>3617</v>
      </c>
      <c r="Z205">
        <v>0.99095890410958909</v>
      </c>
      <c r="AA205">
        <v>33</v>
      </c>
      <c r="AB205">
        <v>9.0410958904109592E-3</v>
      </c>
      <c r="AC205">
        <v>0</v>
      </c>
      <c r="AD205">
        <v>0</v>
      </c>
      <c r="AE205">
        <v>8692</v>
      </c>
      <c r="AF205">
        <v>0.99223744292237448</v>
      </c>
      <c r="AG205">
        <v>68</v>
      </c>
      <c r="AH205">
        <v>7.7625570776255707E-3</v>
      </c>
      <c r="AI205">
        <v>3</v>
      </c>
      <c r="AJ205">
        <v>8.2191780821917813E-4</v>
      </c>
      <c r="AK205">
        <v>466</v>
      </c>
      <c r="AL205">
        <v>0.12767123287671231</v>
      </c>
      <c r="AM205">
        <v>3181</v>
      </c>
      <c r="AN205">
        <v>0.8715068493150685</v>
      </c>
      <c r="AO205">
        <v>97</v>
      </c>
      <c r="AP205">
        <v>1.1073059360730589E-2</v>
      </c>
      <c r="AQ205">
        <v>919</v>
      </c>
      <c r="AR205">
        <v>0.1049086757990868</v>
      </c>
      <c r="AS205">
        <v>7744</v>
      </c>
      <c r="AT205">
        <v>0.88401826484018264</v>
      </c>
      <c r="AU205">
        <v>0</v>
      </c>
      <c r="AV205">
        <v>0</v>
      </c>
      <c r="AW205">
        <v>2421</v>
      </c>
      <c r="AX205">
        <v>0.66328767123287669</v>
      </c>
      <c r="AY205">
        <v>6339</v>
      </c>
      <c r="AZ205">
        <v>0.72363013698630141</v>
      </c>
      <c r="BA205">
        <v>1</v>
      </c>
      <c r="BB205">
        <v>1.1415525114155249E-4</v>
      </c>
      <c r="BC205">
        <v>4083</v>
      </c>
      <c r="BD205">
        <v>0.46609589041095889</v>
      </c>
      <c r="BE205">
        <v>4676</v>
      </c>
      <c r="BF205">
        <v>0.53378995433789955</v>
      </c>
      <c r="BG205">
        <v>3699.18</v>
      </c>
      <c r="BH205">
        <v>646.5</v>
      </c>
      <c r="BI205">
        <f>BG205/IF($C205=Plan1!$G$5,Plan1!$I$5,IF($C205=Plan1!$G$6,Plan1!$I$6,IF($C205=Plan1!$G$7,Plan1!$I$7,IF($C205=Plan1!$G$8,Plan1!$I$8,IF($C205=Plan1!$G$9,Plan1!$I$9,IF($C205=Plan1!$G$10,Plan1!$I$10,IF($C205=Plan1!$G$11,Plan1!$I$11,IF($C205=Plan1!$G$12,Plan1!$I$12,""))))))))</f>
        <v>168.14454545454544</v>
      </c>
      <c r="BJ205">
        <f>BH205/IF($C205=Plan1!$G$5,Plan1!$I$5,IF($C205=Plan1!$G$6,Plan1!$I$6,IF($C205=Plan1!$G$7,Plan1!$I$7,IF($C205=Plan1!$G$8,Plan1!$I$8,IF($C205=Plan1!$G$9,Plan1!$I$9,IF($C205=Plan1!$G$10,Plan1!$I$10,IF($C205=Plan1!$G$11,Plan1!$I$11,IF($C205=Plan1!$G$12,Plan1!$I$12,""))))))))</f>
        <v>29.386363636363637</v>
      </c>
      <c r="BK205">
        <f t="shared" si="4"/>
        <v>138.75818181818181</v>
      </c>
      <c r="BL205">
        <v>4099.7299999999996</v>
      </c>
      <c r="BM205">
        <v>31.745862427677132</v>
      </c>
      <c r="BN205">
        <v>0</v>
      </c>
      <c r="BO205">
        <v>0</v>
      </c>
      <c r="BP205">
        <v>0</v>
      </c>
    </row>
    <row r="206" spans="1:94" x14ac:dyDescent="0.3">
      <c r="A206" t="s">
        <v>30</v>
      </c>
      <c r="B206" t="s">
        <v>132</v>
      </c>
      <c r="C206" t="s">
        <v>186</v>
      </c>
      <c r="D206" t="s">
        <v>133</v>
      </c>
      <c r="E206" t="s">
        <v>136</v>
      </c>
      <c r="F206" t="s">
        <v>139</v>
      </c>
      <c r="G206" t="s">
        <v>139</v>
      </c>
      <c r="H206" t="s">
        <v>216</v>
      </c>
      <c r="I206" t="s">
        <v>420</v>
      </c>
      <c r="J206">
        <v>3650</v>
      </c>
      <c r="K206">
        <v>24.14</v>
      </c>
      <c r="L206">
        <v>28.34</v>
      </c>
      <c r="M206">
        <v>21.69</v>
      </c>
      <c r="N206">
        <v>21.74</v>
      </c>
      <c r="O206">
        <v>26.06</v>
      </c>
      <c r="P206">
        <v>27.99</v>
      </c>
      <c r="Q206">
        <v>20.6</v>
      </c>
      <c r="R206">
        <v>21.22</v>
      </c>
      <c r="S206">
        <v>25.1</v>
      </c>
      <c r="T206">
        <v>28.17</v>
      </c>
      <c r="U206">
        <v>21.14</v>
      </c>
      <c r="V206">
        <v>21.48</v>
      </c>
      <c r="W206">
        <v>0</v>
      </c>
      <c r="X206">
        <v>0</v>
      </c>
      <c r="Y206">
        <v>3645</v>
      </c>
      <c r="Z206">
        <v>0.99863013698630132</v>
      </c>
      <c r="AA206">
        <v>5</v>
      </c>
      <c r="AB206">
        <v>1.3698630136986299E-3</v>
      </c>
      <c r="AC206">
        <v>0</v>
      </c>
      <c r="AD206">
        <v>0</v>
      </c>
      <c r="AE206">
        <v>8703</v>
      </c>
      <c r="AF206">
        <v>0.99349315068493149</v>
      </c>
      <c r="AG206">
        <v>57</v>
      </c>
      <c r="AH206">
        <v>6.5068493150684933E-3</v>
      </c>
      <c r="AI206">
        <v>0</v>
      </c>
      <c r="AJ206">
        <v>0</v>
      </c>
      <c r="AK206">
        <v>10</v>
      </c>
      <c r="AL206">
        <v>2.7397260273972599E-3</v>
      </c>
      <c r="AM206">
        <v>3640</v>
      </c>
      <c r="AN206">
        <v>0.99726027397260275</v>
      </c>
      <c r="AO206">
        <v>97</v>
      </c>
      <c r="AP206">
        <v>1.1073059360730589E-2</v>
      </c>
      <c r="AQ206">
        <v>339</v>
      </c>
      <c r="AR206">
        <v>3.8698630136986302E-2</v>
      </c>
      <c r="AS206">
        <v>8324</v>
      </c>
      <c r="AT206">
        <v>0.95022831050228307</v>
      </c>
      <c r="AU206">
        <v>0</v>
      </c>
      <c r="AV206">
        <v>0</v>
      </c>
      <c r="AW206">
        <v>1412</v>
      </c>
      <c r="AX206">
        <v>0.38684931506849313</v>
      </c>
      <c r="AY206">
        <v>7348</v>
      </c>
      <c r="AZ206">
        <v>0.83881278538812787</v>
      </c>
      <c r="BA206">
        <v>0</v>
      </c>
      <c r="BB206">
        <v>0</v>
      </c>
      <c r="BC206">
        <v>2892</v>
      </c>
      <c r="BD206">
        <v>0.33013698630136978</v>
      </c>
      <c r="BE206">
        <v>5868</v>
      </c>
      <c r="BF206">
        <v>0.66986301369863011</v>
      </c>
      <c r="BG206">
        <v>2591.6799999999998</v>
      </c>
      <c r="BH206">
        <v>748.91</v>
      </c>
      <c r="BI206">
        <f>BG206/IF($C206=Plan1!$G$5,Plan1!$I$5,IF($C206=Plan1!$G$6,Plan1!$I$6,IF($C206=Plan1!$G$7,Plan1!$I$7,IF($C206=Plan1!$G$8,Plan1!$I$8,IF($C206=Plan1!$G$9,Plan1!$I$9,IF($C206=Plan1!$G$10,Plan1!$I$10,IF($C206=Plan1!$G$11,Plan1!$I$11,IF($C206=Plan1!$G$12,Plan1!$I$12,""))))))))</f>
        <v>117.80363636363636</v>
      </c>
      <c r="BJ206">
        <f>BH206/IF($C206=Plan1!$G$5,Plan1!$I$5,IF($C206=Plan1!$G$6,Plan1!$I$6,IF($C206=Plan1!$G$7,Plan1!$I$7,IF($C206=Plan1!$G$8,Plan1!$I$8,IF($C206=Plan1!$G$9,Plan1!$I$9,IF($C206=Plan1!$G$10,Plan1!$I$10,IF($C206=Plan1!$G$11,Plan1!$I$11,IF($C206=Plan1!$G$12,Plan1!$I$12,""))))))))</f>
        <v>34.041363636363634</v>
      </c>
      <c r="BK206">
        <f t="shared" si="4"/>
        <v>83.762272727272716</v>
      </c>
      <c r="BL206">
        <v>2116.1799999999998</v>
      </c>
      <c r="BM206">
        <v>39.324848894519889</v>
      </c>
      <c r="BN206">
        <v>12.88</v>
      </c>
      <c r="BO206">
        <v>81.86</v>
      </c>
      <c r="BP206">
        <v>8.6199999999999992</v>
      </c>
      <c r="BQ206" t="s">
        <v>62</v>
      </c>
      <c r="BR206">
        <v>660.05270707068462</v>
      </c>
      <c r="BS206">
        <v>162</v>
      </c>
      <c r="BT206">
        <v>121.325</v>
      </c>
      <c r="BU206">
        <v>0</v>
      </c>
      <c r="BV206">
        <v>-133.0175401641678</v>
      </c>
      <c r="BW206">
        <v>0</v>
      </c>
      <c r="BX206">
        <v>-133.0175401641678</v>
      </c>
      <c r="BY206">
        <v>349.45700021243988</v>
      </c>
      <c r="BZ206">
        <v>0</v>
      </c>
      <c r="CA206">
        <v>160.28824702241241</v>
      </c>
      <c r="CB206">
        <v>660.05270707068462</v>
      </c>
      <c r="CC206">
        <v>0</v>
      </c>
      <c r="CD206" t="s">
        <v>63</v>
      </c>
      <c r="CE206">
        <v>1045.066700295082</v>
      </c>
      <c r="CF206">
        <v>162</v>
      </c>
      <c r="CG206">
        <v>121.325</v>
      </c>
      <c r="CH206">
        <v>0</v>
      </c>
      <c r="CI206">
        <v>6.9948243627905589</v>
      </c>
      <c r="CJ206">
        <v>0</v>
      </c>
      <c r="CK206">
        <v>6.9948243627905589</v>
      </c>
      <c r="CL206">
        <v>120.47786215307561</v>
      </c>
      <c r="CM206">
        <v>0</v>
      </c>
      <c r="CN206">
        <v>634.26901377921627</v>
      </c>
      <c r="CO206">
        <v>1045.066700295082</v>
      </c>
      <c r="CP206">
        <v>0</v>
      </c>
    </row>
    <row r="207" spans="1:94" x14ac:dyDescent="0.3">
      <c r="A207" t="s">
        <v>34</v>
      </c>
      <c r="B207" t="s">
        <v>132</v>
      </c>
      <c r="C207" t="s">
        <v>186</v>
      </c>
      <c r="D207" t="s">
        <v>133</v>
      </c>
      <c r="E207" t="s">
        <v>140</v>
      </c>
      <c r="F207" t="s">
        <v>139</v>
      </c>
      <c r="G207" t="s">
        <v>139</v>
      </c>
      <c r="H207" t="s">
        <v>216</v>
      </c>
      <c r="I207" t="s">
        <v>419</v>
      </c>
      <c r="J207">
        <v>3650</v>
      </c>
      <c r="K207">
        <v>24.17</v>
      </c>
      <c r="L207">
        <v>28</v>
      </c>
      <c r="M207">
        <v>21.74</v>
      </c>
      <c r="N207">
        <v>21.76</v>
      </c>
      <c r="O207">
        <v>26.19</v>
      </c>
      <c r="P207">
        <v>27.92</v>
      </c>
      <c r="Q207">
        <v>20.66</v>
      </c>
      <c r="R207">
        <v>21.3</v>
      </c>
      <c r="S207">
        <v>25.17</v>
      </c>
      <c r="T207">
        <v>27.96</v>
      </c>
      <c r="U207">
        <v>21.2</v>
      </c>
      <c r="V207">
        <v>21.53</v>
      </c>
      <c r="W207">
        <v>0</v>
      </c>
      <c r="X207">
        <v>0</v>
      </c>
      <c r="Y207">
        <v>3643</v>
      </c>
      <c r="Z207">
        <v>0.99808219178082191</v>
      </c>
      <c r="AA207">
        <v>7</v>
      </c>
      <c r="AB207">
        <v>1.9178082191780819E-3</v>
      </c>
      <c r="AC207">
        <v>0</v>
      </c>
      <c r="AD207">
        <v>0</v>
      </c>
      <c r="AE207">
        <v>8705</v>
      </c>
      <c r="AF207">
        <v>0.99372146118721461</v>
      </c>
      <c r="AG207">
        <v>55</v>
      </c>
      <c r="AH207">
        <v>6.2785388127853878E-3</v>
      </c>
      <c r="AI207">
        <v>0</v>
      </c>
      <c r="AJ207">
        <v>0</v>
      </c>
      <c r="AK207">
        <v>7</v>
      </c>
      <c r="AL207">
        <v>1.9178082191780819E-3</v>
      </c>
      <c r="AM207">
        <v>3643</v>
      </c>
      <c r="AN207">
        <v>0.99808219178082191</v>
      </c>
      <c r="AO207">
        <v>86</v>
      </c>
      <c r="AP207">
        <v>9.8173515981735161E-3</v>
      </c>
      <c r="AQ207">
        <v>323</v>
      </c>
      <c r="AR207">
        <v>3.6872146118721458E-2</v>
      </c>
      <c r="AS207">
        <v>8351</v>
      </c>
      <c r="AT207">
        <v>0.95331050228310499</v>
      </c>
      <c r="AU207">
        <v>0</v>
      </c>
      <c r="AV207">
        <v>0</v>
      </c>
      <c r="AW207">
        <v>1360</v>
      </c>
      <c r="AX207">
        <v>0.37260273972602742</v>
      </c>
      <c r="AY207">
        <v>7400</v>
      </c>
      <c r="AZ207">
        <v>0.84474885844748859</v>
      </c>
      <c r="BA207">
        <v>0</v>
      </c>
      <c r="BB207">
        <v>0</v>
      </c>
      <c r="BC207">
        <v>2817</v>
      </c>
      <c r="BD207">
        <v>0.32157534246575342</v>
      </c>
      <c r="BE207">
        <v>5943</v>
      </c>
      <c r="BF207">
        <v>0.67842465753424652</v>
      </c>
      <c r="BG207">
        <v>3352.43</v>
      </c>
      <c r="BH207">
        <v>760.92</v>
      </c>
      <c r="BI207">
        <f>BG207/IF($C207=Plan1!$G$5,Plan1!$I$5,IF($C207=Plan1!$G$6,Plan1!$I$6,IF($C207=Plan1!$G$7,Plan1!$I$7,IF($C207=Plan1!$G$8,Plan1!$I$8,IF($C207=Plan1!$G$9,Plan1!$I$9,IF($C207=Plan1!$G$10,Plan1!$I$10,IF($C207=Plan1!$G$11,Plan1!$I$11,IF($C207=Plan1!$G$12,Plan1!$I$12,""))))))))</f>
        <v>152.38318181818181</v>
      </c>
      <c r="BJ207">
        <f>BH207/IF($C207=Plan1!$G$5,Plan1!$I$5,IF($C207=Plan1!$G$6,Plan1!$I$6,IF($C207=Plan1!$G$7,Plan1!$I$7,IF($C207=Plan1!$G$8,Plan1!$I$8,IF($C207=Plan1!$G$9,Plan1!$I$9,IF($C207=Plan1!$G$10,Plan1!$I$10,IF($C207=Plan1!$G$11,Plan1!$I$11,IF($C207=Plan1!$G$12,Plan1!$I$12,""))))))))</f>
        <v>34.587272727272726</v>
      </c>
      <c r="BK207">
        <f t="shared" si="4"/>
        <v>117.79590909090908</v>
      </c>
      <c r="BL207">
        <v>3766.89</v>
      </c>
      <c r="BM207">
        <v>31.200367034921442</v>
      </c>
      <c r="BN207">
        <v>14.78</v>
      </c>
      <c r="BO207">
        <v>78.849999999999994</v>
      </c>
      <c r="BP207">
        <v>8.5500000000000007</v>
      </c>
      <c r="BQ207" t="s">
        <v>62</v>
      </c>
      <c r="BR207">
        <v>696.52638521463064</v>
      </c>
      <c r="BS207">
        <v>162</v>
      </c>
      <c r="BT207">
        <v>121.325</v>
      </c>
      <c r="BU207">
        <v>0</v>
      </c>
      <c r="BV207">
        <v>-140.87456725839411</v>
      </c>
      <c r="BW207">
        <v>0</v>
      </c>
      <c r="BX207">
        <v>-140.87456725839411</v>
      </c>
      <c r="BY207">
        <v>382.93408361441561</v>
      </c>
      <c r="BZ207">
        <v>0</v>
      </c>
      <c r="CA207">
        <v>171.14186885860909</v>
      </c>
      <c r="CB207">
        <v>696.52638521463064</v>
      </c>
      <c r="CC207">
        <v>0</v>
      </c>
      <c r="CD207" t="s">
        <v>63</v>
      </c>
      <c r="CE207">
        <v>1109.851425502721</v>
      </c>
      <c r="CF207">
        <v>162</v>
      </c>
      <c r="CG207">
        <v>121.325</v>
      </c>
      <c r="CH207">
        <v>0</v>
      </c>
      <c r="CI207">
        <v>-1.102151125405983</v>
      </c>
      <c r="CJ207">
        <v>0</v>
      </c>
      <c r="CK207">
        <v>-1.102151125405983</v>
      </c>
      <c r="CL207">
        <v>153.9407943705034</v>
      </c>
      <c r="CM207">
        <v>0</v>
      </c>
      <c r="CN207">
        <v>673.68778225762344</v>
      </c>
      <c r="CO207">
        <v>1109.851425502721</v>
      </c>
      <c r="CP207">
        <v>0</v>
      </c>
    </row>
    <row r="208" spans="1:94" x14ac:dyDescent="0.3">
      <c r="A208" t="s">
        <v>146</v>
      </c>
      <c r="B208" t="s">
        <v>132</v>
      </c>
      <c r="C208" t="s">
        <v>186</v>
      </c>
      <c r="D208" t="s">
        <v>142</v>
      </c>
      <c r="E208" t="s">
        <v>136</v>
      </c>
      <c r="F208" t="s">
        <v>139</v>
      </c>
      <c r="G208" t="s">
        <v>139</v>
      </c>
      <c r="H208" t="s">
        <v>216</v>
      </c>
      <c r="I208" t="s">
        <v>477</v>
      </c>
      <c r="J208">
        <v>8760</v>
      </c>
      <c r="K208">
        <v>24.01</v>
      </c>
      <c r="L208">
        <v>24.01</v>
      </c>
      <c r="M208">
        <v>22.05</v>
      </c>
      <c r="N208">
        <v>22.05</v>
      </c>
      <c r="O208">
        <v>27.28</v>
      </c>
      <c r="P208">
        <v>27.28</v>
      </c>
      <c r="Q208">
        <v>21.35</v>
      </c>
      <c r="R208">
        <v>21.35</v>
      </c>
      <c r="S208">
        <v>25.64</v>
      </c>
      <c r="T208">
        <v>25.64</v>
      </c>
      <c r="U208">
        <v>21.7</v>
      </c>
      <c r="V208">
        <v>21.7</v>
      </c>
      <c r="W208">
        <v>0</v>
      </c>
      <c r="X208">
        <v>0</v>
      </c>
      <c r="Y208">
        <v>8760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8760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8760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8760</v>
      </c>
      <c r="AT208">
        <v>1</v>
      </c>
      <c r="AU208">
        <v>0</v>
      </c>
      <c r="AV208">
        <v>0</v>
      </c>
      <c r="AW208">
        <v>2563</v>
      </c>
      <c r="AX208">
        <v>0.29257990867579908</v>
      </c>
      <c r="AY208">
        <v>6197</v>
      </c>
      <c r="AZ208">
        <v>0.70742009132420092</v>
      </c>
      <c r="BA208">
        <v>0</v>
      </c>
      <c r="BB208">
        <v>0</v>
      </c>
      <c r="BC208">
        <v>2563</v>
      </c>
      <c r="BD208">
        <v>0.29257990867579908</v>
      </c>
      <c r="BE208">
        <v>6197</v>
      </c>
      <c r="BF208">
        <v>0.70742009132420092</v>
      </c>
      <c r="BG208">
        <v>2560.9899999999998</v>
      </c>
      <c r="BH208">
        <v>792.27</v>
      </c>
      <c r="BI208">
        <f>BG208/IF($C208=Plan1!$G$5,Plan1!$I$5,IF($C208=Plan1!$G$6,Plan1!$I$6,IF($C208=Plan1!$G$7,Plan1!$I$7,IF($C208=Plan1!$G$8,Plan1!$I$8,IF($C208=Plan1!$G$9,Plan1!$I$9,IF($C208=Plan1!$G$10,Plan1!$I$10,IF($C208=Plan1!$G$11,Plan1!$I$11,IF($C208=Plan1!$G$12,Plan1!$I$12,""))))))))</f>
        <v>116.40863636363635</v>
      </c>
      <c r="BJ208">
        <f>BH208/IF($C208=Plan1!$G$5,Plan1!$I$5,IF($C208=Plan1!$G$6,Plan1!$I$6,IF($C208=Plan1!$G$7,Plan1!$I$7,IF($C208=Plan1!$G$8,Plan1!$I$8,IF($C208=Plan1!$G$9,Plan1!$I$9,IF($C208=Plan1!$G$10,Plan1!$I$10,IF($C208=Plan1!$G$11,Plan1!$I$11,IF($C208=Plan1!$G$12,Plan1!$I$12,""))))))))</f>
        <v>36.012272727272723</v>
      </c>
      <c r="BK208">
        <f t="shared" si="4"/>
        <v>80.396363636363617</v>
      </c>
      <c r="BL208">
        <v>2116.1799999999998</v>
      </c>
      <c r="BM208">
        <v>38.814658482760507</v>
      </c>
      <c r="BN208">
        <v>93.52</v>
      </c>
      <c r="BO208">
        <v>135.03</v>
      </c>
      <c r="BP208">
        <v>21.8</v>
      </c>
      <c r="BQ208" t="s">
        <v>68</v>
      </c>
      <c r="BR208">
        <v>852.38284294882885</v>
      </c>
      <c r="BS208">
        <v>81</v>
      </c>
      <c r="BT208">
        <v>60.662500000000023</v>
      </c>
      <c r="BU208">
        <v>0</v>
      </c>
      <c r="BV208">
        <v>1679.499582847395</v>
      </c>
      <c r="BW208">
        <v>1180.9129063052969</v>
      </c>
      <c r="BX208">
        <v>498.58667654209739</v>
      </c>
      <c r="BY208">
        <v>-969.5723875495222</v>
      </c>
      <c r="BZ208">
        <v>0</v>
      </c>
      <c r="CA208">
        <v>0.79314765095625717</v>
      </c>
      <c r="CB208">
        <v>852.38284294882885</v>
      </c>
      <c r="CC208">
        <v>0</v>
      </c>
      <c r="CD208" t="s">
        <v>68</v>
      </c>
      <c r="CE208">
        <v>780.310389933583</v>
      </c>
      <c r="CF208">
        <v>81</v>
      </c>
      <c r="CG208">
        <v>60.662500000000023</v>
      </c>
      <c r="CH208">
        <v>0</v>
      </c>
      <c r="CI208">
        <v>1778.386781903266</v>
      </c>
      <c r="CJ208">
        <v>1197.6326177497619</v>
      </c>
      <c r="CK208">
        <v>580.75416415350401</v>
      </c>
      <c r="CL208">
        <v>-1141.8331882335369</v>
      </c>
      <c r="CM208">
        <v>0</v>
      </c>
      <c r="CN208">
        <v>2.094296263853721</v>
      </c>
      <c r="CO208">
        <v>780.310389933583</v>
      </c>
      <c r="CP208">
        <v>0</v>
      </c>
    </row>
    <row r="209" spans="1:94" x14ac:dyDescent="0.3">
      <c r="A209" t="s">
        <v>150</v>
      </c>
      <c r="B209" t="s">
        <v>132</v>
      </c>
      <c r="C209" t="s">
        <v>186</v>
      </c>
      <c r="D209" t="s">
        <v>142</v>
      </c>
      <c r="E209" t="s">
        <v>140</v>
      </c>
      <c r="F209" t="s">
        <v>139</v>
      </c>
      <c r="G209" t="s">
        <v>139</v>
      </c>
      <c r="H209" t="s">
        <v>216</v>
      </c>
      <c r="I209" t="s">
        <v>478</v>
      </c>
      <c r="J209">
        <v>8760</v>
      </c>
      <c r="K209">
        <v>24.01</v>
      </c>
      <c r="L209">
        <v>24.01</v>
      </c>
      <c r="M209">
        <v>22.08</v>
      </c>
      <c r="N209">
        <v>22.08</v>
      </c>
      <c r="O209">
        <v>27.24</v>
      </c>
      <c r="P209">
        <v>27.24</v>
      </c>
      <c r="Q209">
        <v>21.42</v>
      </c>
      <c r="R209">
        <v>21.42</v>
      </c>
      <c r="S209">
        <v>25.62</v>
      </c>
      <c r="T209">
        <v>25.62</v>
      </c>
      <c r="U209">
        <v>21.75</v>
      </c>
      <c r="V209">
        <v>21.75</v>
      </c>
      <c r="W209">
        <v>0</v>
      </c>
      <c r="X209">
        <v>0</v>
      </c>
      <c r="Y209">
        <v>8760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8760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8760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8760</v>
      </c>
      <c r="AT209">
        <v>1</v>
      </c>
      <c r="AU209">
        <v>0</v>
      </c>
      <c r="AV209">
        <v>0</v>
      </c>
      <c r="AW209">
        <v>2491</v>
      </c>
      <c r="AX209">
        <v>0.28436073059360728</v>
      </c>
      <c r="AY209">
        <v>6269</v>
      </c>
      <c r="AZ209">
        <v>0.71563926940639266</v>
      </c>
      <c r="BA209">
        <v>0</v>
      </c>
      <c r="BB209">
        <v>0</v>
      </c>
      <c r="BC209">
        <v>2491</v>
      </c>
      <c r="BD209">
        <v>0.28436073059360728</v>
      </c>
      <c r="BE209">
        <v>6269</v>
      </c>
      <c r="BF209">
        <v>0.71563926940639266</v>
      </c>
      <c r="BG209">
        <v>3317.54</v>
      </c>
      <c r="BH209">
        <v>801.02</v>
      </c>
      <c r="BI209">
        <f>BG209/IF($C209=Plan1!$G$5,Plan1!$I$5,IF($C209=Plan1!$G$6,Plan1!$I$6,IF($C209=Plan1!$G$7,Plan1!$I$7,IF($C209=Plan1!$G$8,Plan1!$I$8,IF($C209=Plan1!$G$9,Plan1!$I$9,IF($C209=Plan1!$G$10,Plan1!$I$10,IF($C209=Plan1!$G$11,Plan1!$I$11,IF($C209=Plan1!$G$12,Plan1!$I$12,""))))))))</f>
        <v>150.79727272727271</v>
      </c>
      <c r="BJ209">
        <f>BH209/IF($C209=Plan1!$G$5,Plan1!$I$5,IF($C209=Plan1!$G$6,Plan1!$I$6,IF($C209=Plan1!$G$7,Plan1!$I$7,IF($C209=Plan1!$G$8,Plan1!$I$8,IF($C209=Plan1!$G$9,Plan1!$I$9,IF($C209=Plan1!$G$10,Plan1!$I$10,IF($C209=Plan1!$G$11,Plan1!$I$11,IF($C209=Plan1!$G$12,Plan1!$I$12,""))))))))</f>
        <v>36.409999999999997</v>
      </c>
      <c r="BK209">
        <f t="shared" si="4"/>
        <v>114.38727272727272</v>
      </c>
      <c r="BL209">
        <v>3766.89</v>
      </c>
      <c r="BM209">
        <v>30.59000212296834</v>
      </c>
      <c r="BN209">
        <v>93.1</v>
      </c>
      <c r="BO209">
        <v>130.6</v>
      </c>
      <c r="BP209">
        <v>21.4</v>
      </c>
      <c r="BQ209" t="s">
        <v>68</v>
      </c>
      <c r="BR209">
        <v>840.58863011057042</v>
      </c>
      <c r="BS209">
        <v>81</v>
      </c>
      <c r="BT209">
        <v>60.662500000000023</v>
      </c>
      <c r="BU209">
        <v>0</v>
      </c>
      <c r="BV209">
        <v>2075.568579199808</v>
      </c>
      <c r="BW209">
        <v>2064.1984049814741</v>
      </c>
      <c r="BX209">
        <v>11.37017421833389</v>
      </c>
      <c r="BY209">
        <v>-1377.8623719645479</v>
      </c>
      <c r="BZ209">
        <v>0</v>
      </c>
      <c r="CA209">
        <v>1.2199228753100899</v>
      </c>
      <c r="CB209">
        <v>840.58863011057042</v>
      </c>
      <c r="CC209">
        <v>0</v>
      </c>
      <c r="CD209" t="s">
        <v>68</v>
      </c>
      <c r="CE209">
        <v>763.61576355936256</v>
      </c>
      <c r="CF209">
        <v>81</v>
      </c>
      <c r="CG209">
        <v>60.662500000000023</v>
      </c>
      <c r="CH209">
        <v>0</v>
      </c>
      <c r="CI209">
        <v>2185.5419819765261</v>
      </c>
      <c r="CJ209">
        <v>2093.9737774269538</v>
      </c>
      <c r="CK209">
        <v>91.568204549571874</v>
      </c>
      <c r="CL209">
        <v>-1565.9957191057431</v>
      </c>
      <c r="CM209">
        <v>0</v>
      </c>
      <c r="CN209">
        <v>2.4070006885790458</v>
      </c>
      <c r="CO209">
        <v>763.61576355936256</v>
      </c>
      <c r="CP209">
        <v>0</v>
      </c>
    </row>
    <row r="210" spans="1:94" x14ac:dyDescent="0.3">
      <c r="A210" t="s">
        <v>48</v>
      </c>
      <c r="B210" t="s">
        <v>132</v>
      </c>
      <c r="C210" t="s">
        <v>186</v>
      </c>
      <c r="D210" t="s">
        <v>171</v>
      </c>
      <c r="E210" t="s">
        <v>136</v>
      </c>
      <c r="F210" t="s">
        <v>139</v>
      </c>
      <c r="G210" t="s">
        <v>139</v>
      </c>
      <c r="H210" t="s">
        <v>216</v>
      </c>
      <c r="I210" t="s">
        <v>411</v>
      </c>
      <c r="J210">
        <v>3650</v>
      </c>
      <c r="K210">
        <v>27.1</v>
      </c>
      <c r="L210">
        <v>28.57</v>
      </c>
      <c r="M210">
        <v>19.73</v>
      </c>
      <c r="N210">
        <v>20.72</v>
      </c>
      <c r="O210">
        <v>26.31</v>
      </c>
      <c r="P210">
        <v>28.11</v>
      </c>
      <c r="Q210">
        <v>20.18</v>
      </c>
      <c r="R210">
        <v>20.92</v>
      </c>
      <c r="S210">
        <v>26.7</v>
      </c>
      <c r="T210">
        <v>28.34</v>
      </c>
      <c r="U210">
        <v>19.96</v>
      </c>
      <c r="V210">
        <v>20.82</v>
      </c>
      <c r="W210">
        <v>0</v>
      </c>
      <c r="X210">
        <v>0</v>
      </c>
      <c r="Y210">
        <v>3622</v>
      </c>
      <c r="Z210">
        <v>0.99232876712328766</v>
      </c>
      <c r="AA210">
        <v>28</v>
      </c>
      <c r="AB210">
        <v>7.6712328767123287E-3</v>
      </c>
      <c r="AC210">
        <v>0</v>
      </c>
      <c r="AD210">
        <v>0</v>
      </c>
      <c r="AE210">
        <v>8706</v>
      </c>
      <c r="AF210">
        <v>0.99383561643835616</v>
      </c>
      <c r="AG210">
        <v>54</v>
      </c>
      <c r="AH210">
        <v>6.1643835616438346E-3</v>
      </c>
      <c r="AI210">
        <v>3</v>
      </c>
      <c r="AJ210">
        <v>8.2191780821917813E-4</v>
      </c>
      <c r="AK210">
        <v>481</v>
      </c>
      <c r="AL210">
        <v>0.13178082191780821</v>
      </c>
      <c r="AM210">
        <v>3166</v>
      </c>
      <c r="AN210">
        <v>0.86739726027397257</v>
      </c>
      <c r="AO210">
        <v>73</v>
      </c>
      <c r="AP210">
        <v>8.3333333333333332E-3</v>
      </c>
      <c r="AQ210">
        <v>948</v>
      </c>
      <c r="AR210">
        <v>0.10821917808219179</v>
      </c>
      <c r="AS210">
        <v>7739</v>
      </c>
      <c r="AT210">
        <v>0.88344748858447486</v>
      </c>
      <c r="AU210">
        <v>0</v>
      </c>
      <c r="AV210">
        <v>0</v>
      </c>
      <c r="AW210">
        <v>2462</v>
      </c>
      <c r="AX210">
        <v>0.67452054794520544</v>
      </c>
      <c r="AY210">
        <v>6298</v>
      </c>
      <c r="AZ210">
        <v>0.7189497716894977</v>
      </c>
      <c r="BA210">
        <v>0</v>
      </c>
      <c r="BB210">
        <v>0</v>
      </c>
      <c r="BC210">
        <v>4192</v>
      </c>
      <c r="BD210">
        <v>0.47853881278538812</v>
      </c>
      <c r="BE210">
        <v>4568</v>
      </c>
      <c r="BF210">
        <v>0.52146118721461188</v>
      </c>
      <c r="BG210">
        <v>2642.67</v>
      </c>
      <c r="BH210">
        <v>619.33000000000004</v>
      </c>
      <c r="BI210">
        <f>BG210/IF($C210=Plan1!$G$5,Plan1!$I$5,IF($C210=Plan1!$G$6,Plan1!$I$6,IF($C210=Plan1!$G$7,Plan1!$I$7,IF($C210=Plan1!$G$8,Plan1!$I$8,IF($C210=Plan1!$G$9,Plan1!$I$9,IF($C210=Plan1!$G$10,Plan1!$I$10,IF($C210=Plan1!$G$11,Plan1!$I$11,IF($C210=Plan1!$G$12,Plan1!$I$12,""))))))))</f>
        <v>120.12136363636364</v>
      </c>
      <c r="BJ210">
        <f>BH210/IF($C210=Plan1!$G$5,Plan1!$I$5,IF($C210=Plan1!$G$6,Plan1!$I$6,IF($C210=Plan1!$G$7,Plan1!$I$7,IF($C210=Plan1!$G$8,Plan1!$I$8,IF($C210=Plan1!$G$9,Plan1!$I$9,IF($C210=Plan1!$G$10,Plan1!$I$10,IF($C210=Plan1!$G$11,Plan1!$I$11,IF($C210=Plan1!$G$12,Plan1!$I$12,""))))))))</f>
        <v>28.151363636363637</v>
      </c>
      <c r="BK210">
        <f t="shared" si="4"/>
        <v>91.97</v>
      </c>
      <c r="BL210">
        <v>2116.1799999999998</v>
      </c>
      <c r="BM210">
        <v>39.400969311197329</v>
      </c>
      <c r="BN210">
        <v>0</v>
      </c>
      <c r="BO210">
        <v>0</v>
      </c>
      <c r="BP210">
        <v>0</v>
      </c>
    </row>
    <row r="211" spans="1:94" x14ac:dyDescent="0.3">
      <c r="A211" t="s">
        <v>52</v>
      </c>
      <c r="B211" t="s">
        <v>132</v>
      </c>
      <c r="C211" t="s">
        <v>186</v>
      </c>
      <c r="D211" t="s">
        <v>171</v>
      </c>
      <c r="E211" t="s">
        <v>140</v>
      </c>
      <c r="F211" t="s">
        <v>139</v>
      </c>
      <c r="G211" t="s">
        <v>139</v>
      </c>
      <c r="H211" t="s">
        <v>216</v>
      </c>
      <c r="I211" t="s">
        <v>410</v>
      </c>
      <c r="J211">
        <v>3650</v>
      </c>
      <c r="K211">
        <v>27.14</v>
      </c>
      <c r="L211">
        <v>28.3</v>
      </c>
      <c r="M211">
        <v>19.739999999999998</v>
      </c>
      <c r="N211">
        <v>20.74</v>
      </c>
      <c r="O211">
        <v>26.42</v>
      </c>
      <c r="P211">
        <v>28.04</v>
      </c>
      <c r="Q211">
        <v>20.239999999999998</v>
      </c>
      <c r="R211">
        <v>20.99</v>
      </c>
      <c r="S211">
        <v>26.78</v>
      </c>
      <c r="T211">
        <v>28.17</v>
      </c>
      <c r="U211">
        <v>19.989999999999998</v>
      </c>
      <c r="V211">
        <v>20.87</v>
      </c>
      <c r="W211">
        <v>0</v>
      </c>
      <c r="X211">
        <v>0</v>
      </c>
      <c r="Y211">
        <v>3620</v>
      </c>
      <c r="Z211">
        <v>0.99178082191780825</v>
      </c>
      <c r="AA211">
        <v>30</v>
      </c>
      <c r="AB211">
        <v>8.21917808219178E-3</v>
      </c>
      <c r="AC211">
        <v>0</v>
      </c>
      <c r="AD211">
        <v>0</v>
      </c>
      <c r="AE211">
        <v>8705</v>
      </c>
      <c r="AF211">
        <v>0.99372146118721461</v>
      </c>
      <c r="AG211">
        <v>55</v>
      </c>
      <c r="AH211">
        <v>6.2785388127853878E-3</v>
      </c>
      <c r="AI211">
        <v>3</v>
      </c>
      <c r="AJ211">
        <v>8.2191780821917813E-4</v>
      </c>
      <c r="AK211">
        <v>467</v>
      </c>
      <c r="AL211">
        <v>0.1279452054794521</v>
      </c>
      <c r="AM211">
        <v>3180</v>
      </c>
      <c r="AN211">
        <v>0.87123287671232874</v>
      </c>
      <c r="AO211">
        <v>72</v>
      </c>
      <c r="AP211">
        <v>8.21917808219178E-3</v>
      </c>
      <c r="AQ211">
        <v>923</v>
      </c>
      <c r="AR211">
        <v>0.105365296803653</v>
      </c>
      <c r="AS211">
        <v>7765</v>
      </c>
      <c r="AT211">
        <v>0.88641552511415522</v>
      </c>
      <c r="AU211">
        <v>0</v>
      </c>
      <c r="AV211">
        <v>0</v>
      </c>
      <c r="AW211">
        <v>2436</v>
      </c>
      <c r="AX211">
        <v>0.66739726027397261</v>
      </c>
      <c r="AY211">
        <v>6324</v>
      </c>
      <c r="AZ211">
        <v>0.72191780821917806</v>
      </c>
      <c r="BA211">
        <v>0</v>
      </c>
      <c r="BB211">
        <v>0</v>
      </c>
      <c r="BC211">
        <v>4132</v>
      </c>
      <c r="BD211">
        <v>0.471689497716895</v>
      </c>
      <c r="BE211">
        <v>4628</v>
      </c>
      <c r="BF211">
        <v>0.52831050228310505</v>
      </c>
      <c r="BG211">
        <v>3402.37</v>
      </c>
      <c r="BH211">
        <v>630.76</v>
      </c>
      <c r="BI211">
        <f>BG211/IF($C211=Plan1!$G$5,Plan1!$I$5,IF($C211=Plan1!$G$6,Plan1!$I$6,IF($C211=Plan1!$G$7,Plan1!$I$7,IF($C211=Plan1!$G$8,Plan1!$I$8,IF($C211=Plan1!$G$9,Plan1!$I$9,IF($C211=Plan1!$G$10,Plan1!$I$10,IF($C211=Plan1!$G$11,Plan1!$I$11,IF($C211=Plan1!$G$12,Plan1!$I$12,""))))))))</f>
        <v>154.65318181818182</v>
      </c>
      <c r="BJ211">
        <f>BH211/IF($C211=Plan1!$G$5,Plan1!$I$5,IF($C211=Plan1!$G$6,Plan1!$I$6,IF($C211=Plan1!$G$7,Plan1!$I$7,IF($C211=Plan1!$G$8,Plan1!$I$8,IF($C211=Plan1!$G$9,Plan1!$I$9,IF($C211=Plan1!$G$10,Plan1!$I$10,IF($C211=Plan1!$G$11,Plan1!$I$11,IF($C211=Plan1!$G$12,Plan1!$I$12,""))))))))</f>
        <v>28.670909090909092</v>
      </c>
      <c r="BK211">
        <f t="shared" si="4"/>
        <v>125.98227272727273</v>
      </c>
      <c r="BL211">
        <v>3766.89</v>
      </c>
      <c r="BM211">
        <v>31.28319249523744</v>
      </c>
      <c r="BN211">
        <v>0</v>
      </c>
      <c r="BO211">
        <v>0</v>
      </c>
      <c r="BP211">
        <v>0</v>
      </c>
    </row>
    <row r="212" spans="1:94" x14ac:dyDescent="0.3">
      <c r="A212" t="s">
        <v>260</v>
      </c>
      <c r="B212" t="s">
        <v>132</v>
      </c>
      <c r="C212" t="s">
        <v>186</v>
      </c>
      <c r="D212" t="s">
        <v>133</v>
      </c>
      <c r="E212" t="s">
        <v>136</v>
      </c>
      <c r="F212" t="s">
        <v>217</v>
      </c>
      <c r="G212" t="s">
        <v>217</v>
      </c>
      <c r="H212" t="s">
        <v>216</v>
      </c>
      <c r="I212" t="s">
        <v>422</v>
      </c>
      <c r="J212">
        <v>3650</v>
      </c>
      <c r="K212">
        <v>24.15</v>
      </c>
      <c r="L212">
        <v>28.07</v>
      </c>
      <c r="M212">
        <v>21.66</v>
      </c>
      <c r="N212">
        <v>21.68</v>
      </c>
      <c r="O212">
        <v>25.96</v>
      </c>
      <c r="P212">
        <v>27.68</v>
      </c>
      <c r="Q212">
        <v>20.55</v>
      </c>
      <c r="R212">
        <v>21.15</v>
      </c>
      <c r="S212">
        <v>25.05</v>
      </c>
      <c r="T212">
        <v>27.87</v>
      </c>
      <c r="U212">
        <v>21.11</v>
      </c>
      <c r="V212">
        <v>21.42</v>
      </c>
      <c r="W212">
        <v>0</v>
      </c>
      <c r="X212">
        <v>0</v>
      </c>
      <c r="Y212">
        <v>3645</v>
      </c>
      <c r="Z212">
        <v>0.99863013698630132</v>
      </c>
      <c r="AA212">
        <v>5</v>
      </c>
      <c r="AB212">
        <v>1.3698630136986299E-3</v>
      </c>
      <c r="AC212">
        <v>0</v>
      </c>
      <c r="AD212">
        <v>0</v>
      </c>
      <c r="AE212">
        <v>8719</v>
      </c>
      <c r="AF212">
        <v>0.9953196347031964</v>
      </c>
      <c r="AG212">
        <v>41</v>
      </c>
      <c r="AH212">
        <v>4.6803652968036534E-3</v>
      </c>
      <c r="AI212">
        <v>0</v>
      </c>
      <c r="AJ212">
        <v>0</v>
      </c>
      <c r="AK212">
        <v>10</v>
      </c>
      <c r="AL212">
        <v>2.7397260273972599E-3</v>
      </c>
      <c r="AM212">
        <v>3640</v>
      </c>
      <c r="AN212">
        <v>0.99726027397260275</v>
      </c>
      <c r="AO212">
        <v>75</v>
      </c>
      <c r="AP212">
        <v>8.5616438356164379E-3</v>
      </c>
      <c r="AQ212">
        <v>347</v>
      </c>
      <c r="AR212">
        <v>3.9611872146118721E-2</v>
      </c>
      <c r="AS212">
        <v>8338</v>
      </c>
      <c r="AT212">
        <v>0.95182648401826486</v>
      </c>
      <c r="AU212">
        <v>0</v>
      </c>
      <c r="AV212">
        <v>0</v>
      </c>
      <c r="AW212">
        <v>1449</v>
      </c>
      <c r="AX212">
        <v>0.39698630136986301</v>
      </c>
      <c r="AY212">
        <v>7311</v>
      </c>
      <c r="AZ212">
        <v>0.83458904109589038</v>
      </c>
      <c r="BA212">
        <v>0</v>
      </c>
      <c r="BB212">
        <v>0</v>
      </c>
      <c r="BC212">
        <v>2965</v>
      </c>
      <c r="BD212">
        <v>0.3384703196347032</v>
      </c>
      <c r="BE212">
        <v>5795</v>
      </c>
      <c r="BF212">
        <v>0.6615296803652968</v>
      </c>
      <c r="BG212">
        <v>2191.58</v>
      </c>
      <c r="BH212">
        <v>742.03</v>
      </c>
      <c r="BI212">
        <f>BG212/IF($C212=Plan1!$G$5,Plan1!$I$5,IF($C212=Plan1!$G$6,Plan1!$I$6,IF($C212=Plan1!$G$7,Plan1!$I$7,IF($C212=Plan1!$G$8,Plan1!$I$8,IF($C212=Plan1!$G$9,Plan1!$I$9,IF($C212=Plan1!$G$10,Plan1!$I$10,IF($C212=Plan1!$G$11,Plan1!$I$11,IF($C212=Plan1!$G$12,Plan1!$I$12,""))))))))</f>
        <v>99.61727272727272</v>
      </c>
      <c r="BJ212">
        <f>BH212/IF($C212=Plan1!$G$5,Plan1!$I$5,IF($C212=Plan1!$G$6,Plan1!$I$6,IF($C212=Plan1!$G$7,Plan1!$I$7,IF($C212=Plan1!$G$8,Plan1!$I$8,IF($C212=Plan1!$G$9,Plan1!$I$9,IF($C212=Plan1!$G$10,Plan1!$I$10,IF($C212=Plan1!$G$11,Plan1!$I$11,IF($C212=Plan1!$G$12,Plan1!$I$12,""))))))))</f>
        <v>33.728636363636362</v>
      </c>
      <c r="BK212">
        <f t="shared" si="4"/>
        <v>65.888636363636351</v>
      </c>
      <c r="BL212">
        <v>1631.03</v>
      </c>
      <c r="BM212">
        <v>39.533868368951282</v>
      </c>
      <c r="BN212">
        <v>11.79</v>
      </c>
      <c r="BO212">
        <v>83.63</v>
      </c>
      <c r="BP212">
        <v>8.65</v>
      </c>
      <c r="BQ212" t="s">
        <v>62</v>
      </c>
      <c r="BR212">
        <v>634.99565979117131</v>
      </c>
      <c r="BS212">
        <v>162</v>
      </c>
      <c r="BT212">
        <v>121.325</v>
      </c>
      <c r="BU212">
        <v>0</v>
      </c>
      <c r="BV212">
        <v>-132.7895994457225</v>
      </c>
      <c r="BW212">
        <v>0</v>
      </c>
      <c r="BX212">
        <v>-132.7895994457225</v>
      </c>
      <c r="BY212">
        <v>329.19969347642171</v>
      </c>
      <c r="BZ212">
        <v>0</v>
      </c>
      <c r="CA212">
        <v>155.2605657604721</v>
      </c>
      <c r="CB212">
        <v>634.99565979117131</v>
      </c>
      <c r="CC212">
        <v>0</v>
      </c>
      <c r="CD212" t="s">
        <v>63</v>
      </c>
      <c r="CE212">
        <v>986.37227880961302</v>
      </c>
      <c r="CF212">
        <v>162</v>
      </c>
      <c r="CG212">
        <v>121.325</v>
      </c>
      <c r="CH212">
        <v>0</v>
      </c>
      <c r="CI212">
        <v>8.2209626002501484</v>
      </c>
      <c r="CJ212">
        <v>0</v>
      </c>
      <c r="CK212">
        <v>8.2209626002501484</v>
      </c>
      <c r="CL212">
        <v>93.577765536061321</v>
      </c>
      <c r="CM212">
        <v>0</v>
      </c>
      <c r="CN212">
        <v>601.24855067330145</v>
      </c>
      <c r="CO212">
        <v>986.37227880961302</v>
      </c>
      <c r="CP212">
        <v>0</v>
      </c>
    </row>
    <row r="213" spans="1:94" x14ac:dyDescent="0.3">
      <c r="A213" t="s">
        <v>259</v>
      </c>
      <c r="B213" t="s">
        <v>132</v>
      </c>
      <c r="C213" t="s">
        <v>186</v>
      </c>
      <c r="D213" t="s">
        <v>133</v>
      </c>
      <c r="E213" t="s">
        <v>140</v>
      </c>
      <c r="F213" t="s">
        <v>217</v>
      </c>
      <c r="G213" t="s">
        <v>217</v>
      </c>
      <c r="H213" t="s">
        <v>216</v>
      </c>
      <c r="I213" t="s">
        <v>421</v>
      </c>
      <c r="J213">
        <v>3650</v>
      </c>
      <c r="K213">
        <v>24.16</v>
      </c>
      <c r="L213">
        <v>28.01</v>
      </c>
      <c r="M213">
        <v>21.69</v>
      </c>
      <c r="N213">
        <v>21.69</v>
      </c>
      <c r="O213">
        <v>26.04</v>
      </c>
      <c r="P213">
        <v>27.72</v>
      </c>
      <c r="Q213">
        <v>20.6</v>
      </c>
      <c r="R213">
        <v>21.21</v>
      </c>
      <c r="S213">
        <v>25.1</v>
      </c>
      <c r="T213">
        <v>27.86</v>
      </c>
      <c r="U213">
        <v>21.15</v>
      </c>
      <c r="V213">
        <v>21.45</v>
      </c>
      <c r="W213">
        <v>0</v>
      </c>
      <c r="X213">
        <v>0</v>
      </c>
      <c r="Y213">
        <v>3644</v>
      </c>
      <c r="Z213">
        <v>0.99835616438356167</v>
      </c>
      <c r="AA213">
        <v>6</v>
      </c>
      <c r="AB213">
        <v>1.643835616438356E-3</v>
      </c>
      <c r="AC213">
        <v>0</v>
      </c>
      <c r="AD213">
        <v>0</v>
      </c>
      <c r="AE213">
        <v>8719</v>
      </c>
      <c r="AF213">
        <v>0.9953196347031964</v>
      </c>
      <c r="AG213">
        <v>41</v>
      </c>
      <c r="AH213">
        <v>4.6803652968036534E-3</v>
      </c>
      <c r="AI213">
        <v>0</v>
      </c>
      <c r="AJ213">
        <v>0</v>
      </c>
      <c r="AK213">
        <v>8</v>
      </c>
      <c r="AL213">
        <v>2.1917808219178081E-3</v>
      </c>
      <c r="AM213">
        <v>3642</v>
      </c>
      <c r="AN213">
        <v>0.99780821917808216</v>
      </c>
      <c r="AO213">
        <v>71</v>
      </c>
      <c r="AP213">
        <v>8.1050228310502286E-3</v>
      </c>
      <c r="AQ213">
        <v>340</v>
      </c>
      <c r="AR213">
        <v>3.8812785388127852E-2</v>
      </c>
      <c r="AS213">
        <v>8349</v>
      </c>
      <c r="AT213">
        <v>0.95308219178082187</v>
      </c>
      <c r="AU213">
        <v>0</v>
      </c>
      <c r="AV213">
        <v>0</v>
      </c>
      <c r="AW213">
        <v>1413</v>
      </c>
      <c r="AX213">
        <v>0.38712328767123289</v>
      </c>
      <c r="AY213">
        <v>7347</v>
      </c>
      <c r="AZ213">
        <v>0.83869863013698631</v>
      </c>
      <c r="BA213">
        <v>0</v>
      </c>
      <c r="BB213">
        <v>0</v>
      </c>
      <c r="BC213">
        <v>2930</v>
      </c>
      <c r="BD213">
        <v>0.33447488584474888</v>
      </c>
      <c r="BE213">
        <v>5830</v>
      </c>
      <c r="BF213">
        <v>0.66552511415525117</v>
      </c>
      <c r="BG213">
        <v>2752.72</v>
      </c>
      <c r="BH213">
        <v>746.99</v>
      </c>
      <c r="BI213">
        <f>BG213/IF($C213=Plan1!$G$5,Plan1!$I$5,IF($C213=Plan1!$G$6,Plan1!$I$6,IF($C213=Plan1!$G$7,Plan1!$I$7,IF($C213=Plan1!$G$8,Plan1!$I$8,IF($C213=Plan1!$G$9,Plan1!$I$9,IF($C213=Plan1!$G$10,Plan1!$I$10,IF($C213=Plan1!$G$11,Plan1!$I$11,IF($C213=Plan1!$G$12,Plan1!$I$12,""))))))))</f>
        <v>125.12363636363635</v>
      </c>
      <c r="BJ213">
        <f>BH213/IF($C213=Plan1!$G$5,Plan1!$I$5,IF($C213=Plan1!$G$6,Plan1!$I$6,IF($C213=Plan1!$G$7,Plan1!$I$7,IF($C213=Plan1!$G$8,Plan1!$I$8,IF($C213=Plan1!$G$9,Plan1!$I$9,IF($C213=Plan1!$G$10,Plan1!$I$10,IF($C213=Plan1!$G$11,Plan1!$I$11,IF($C213=Plan1!$G$12,Plan1!$I$12,""))))))))</f>
        <v>33.954090909090908</v>
      </c>
      <c r="BK213">
        <f t="shared" si="4"/>
        <v>91.169545454545442</v>
      </c>
      <c r="BL213">
        <v>2907.52</v>
      </c>
      <c r="BM213">
        <v>36.459867439572221</v>
      </c>
      <c r="BN213">
        <v>12.98</v>
      </c>
      <c r="BO213">
        <v>81.44</v>
      </c>
      <c r="BP213">
        <v>8.59</v>
      </c>
      <c r="BQ213" t="s">
        <v>62</v>
      </c>
      <c r="BR213">
        <v>661.19865827542344</v>
      </c>
      <c r="BS213">
        <v>162</v>
      </c>
      <c r="BT213">
        <v>121.325</v>
      </c>
      <c r="BU213">
        <v>0</v>
      </c>
      <c r="BV213">
        <v>-139.08184926011171</v>
      </c>
      <c r="BW213">
        <v>0</v>
      </c>
      <c r="BX213">
        <v>-139.08184926011171</v>
      </c>
      <c r="BY213">
        <v>353.05514188553769</v>
      </c>
      <c r="BZ213">
        <v>0</v>
      </c>
      <c r="CA213">
        <v>163.90036564999741</v>
      </c>
      <c r="CB213">
        <v>661.19865827542344</v>
      </c>
      <c r="CC213">
        <v>0</v>
      </c>
      <c r="CD213" t="s">
        <v>63</v>
      </c>
      <c r="CE213">
        <v>1020.225425855681</v>
      </c>
      <c r="CF213">
        <v>162</v>
      </c>
      <c r="CG213">
        <v>121.325</v>
      </c>
      <c r="CH213">
        <v>0</v>
      </c>
      <c r="CI213">
        <v>1.8553465752405689</v>
      </c>
      <c r="CJ213">
        <v>0</v>
      </c>
      <c r="CK213">
        <v>1.8553465752405689</v>
      </c>
      <c r="CL213">
        <v>116.13281364604769</v>
      </c>
      <c r="CM213">
        <v>0</v>
      </c>
      <c r="CN213">
        <v>618.91226563439295</v>
      </c>
      <c r="CO213">
        <v>1020.225425855681</v>
      </c>
      <c r="CP213">
        <v>0</v>
      </c>
    </row>
    <row r="214" spans="1:94" x14ac:dyDescent="0.3">
      <c r="A214" t="s">
        <v>479</v>
      </c>
      <c r="B214" t="s">
        <v>132</v>
      </c>
      <c r="C214" t="s">
        <v>186</v>
      </c>
      <c r="D214" t="s">
        <v>142</v>
      </c>
      <c r="E214" t="s">
        <v>136</v>
      </c>
      <c r="F214" t="s">
        <v>217</v>
      </c>
      <c r="G214" t="s">
        <v>217</v>
      </c>
      <c r="H214" t="s">
        <v>216</v>
      </c>
      <c r="I214" t="s">
        <v>495</v>
      </c>
      <c r="J214">
        <v>8760</v>
      </c>
      <c r="K214">
        <v>24.01</v>
      </c>
      <c r="L214">
        <v>24.01</v>
      </c>
      <c r="M214">
        <v>22.02</v>
      </c>
      <c r="N214">
        <v>22.02</v>
      </c>
      <c r="O214">
        <v>26.96</v>
      </c>
      <c r="P214">
        <v>26.96</v>
      </c>
      <c r="Q214">
        <v>21.29</v>
      </c>
      <c r="R214">
        <v>21.29</v>
      </c>
      <c r="S214">
        <v>25.48</v>
      </c>
      <c r="T214">
        <v>25.48</v>
      </c>
      <c r="U214">
        <v>21.65</v>
      </c>
      <c r="V214">
        <v>21.65</v>
      </c>
      <c r="W214">
        <v>0</v>
      </c>
      <c r="X214">
        <v>0</v>
      </c>
      <c r="Y214">
        <v>8760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8760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8760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8760</v>
      </c>
      <c r="AT214">
        <v>1</v>
      </c>
      <c r="AU214">
        <v>0</v>
      </c>
      <c r="AV214">
        <v>0</v>
      </c>
      <c r="AW214">
        <v>2627</v>
      </c>
      <c r="AX214">
        <v>0.29988584474885838</v>
      </c>
      <c r="AY214">
        <v>6133</v>
      </c>
      <c r="AZ214">
        <v>0.70011415525114151</v>
      </c>
      <c r="BA214">
        <v>0</v>
      </c>
      <c r="BB214">
        <v>0</v>
      </c>
      <c r="BC214">
        <v>2627</v>
      </c>
      <c r="BD214">
        <v>0.29988584474885838</v>
      </c>
      <c r="BE214">
        <v>6133</v>
      </c>
      <c r="BF214">
        <v>0.70011415525114151</v>
      </c>
      <c r="BG214">
        <v>2161.23</v>
      </c>
      <c r="BH214">
        <v>787.26</v>
      </c>
      <c r="BI214">
        <f>BG214/IF($C214=Plan1!$G$5,Plan1!$I$5,IF($C214=Plan1!$G$6,Plan1!$I$6,IF($C214=Plan1!$G$7,Plan1!$I$7,IF($C214=Plan1!$G$8,Plan1!$I$8,IF($C214=Plan1!$G$9,Plan1!$I$9,IF($C214=Plan1!$G$10,Plan1!$I$10,IF($C214=Plan1!$G$11,Plan1!$I$11,IF($C214=Plan1!$G$12,Plan1!$I$12,""))))))))</f>
        <v>98.23772727272727</v>
      </c>
      <c r="BJ214">
        <f>BH214/IF($C214=Plan1!$G$5,Plan1!$I$5,IF($C214=Plan1!$G$6,Plan1!$I$6,IF($C214=Plan1!$G$7,Plan1!$I$7,IF($C214=Plan1!$G$8,Plan1!$I$8,IF($C214=Plan1!$G$9,Plan1!$I$9,IF($C214=Plan1!$G$10,Plan1!$I$10,IF($C214=Plan1!$G$11,Plan1!$I$11,IF($C214=Plan1!$G$12,Plan1!$I$12,""))))))))</f>
        <v>35.784545454545452</v>
      </c>
      <c r="BK214">
        <f t="shared" si="4"/>
        <v>62.453181818181818</v>
      </c>
      <c r="BL214">
        <v>1631.03</v>
      </c>
      <c r="BM214">
        <v>39.148080237237401</v>
      </c>
      <c r="BN214">
        <v>84.95</v>
      </c>
      <c r="BO214">
        <v>137.13999999999999</v>
      </c>
      <c r="BP214">
        <v>21.05</v>
      </c>
      <c r="BQ214" t="s">
        <v>68</v>
      </c>
      <c r="BR214">
        <v>763.75204449830051</v>
      </c>
      <c r="BS214">
        <v>81</v>
      </c>
      <c r="BT214">
        <v>60.662500000000023</v>
      </c>
      <c r="BU214">
        <v>0</v>
      </c>
      <c r="BV214">
        <v>902.51197661645438</v>
      </c>
      <c r="BW214">
        <v>392.33210490111202</v>
      </c>
      <c r="BX214">
        <v>510.17987171534241</v>
      </c>
      <c r="BY214">
        <v>-280.34992196231019</v>
      </c>
      <c r="BZ214">
        <v>0</v>
      </c>
      <c r="CA214">
        <v>-7.2510155843701796E-2</v>
      </c>
      <c r="CB214">
        <v>763.75204449830051</v>
      </c>
      <c r="CC214">
        <v>0</v>
      </c>
      <c r="CD214" t="s">
        <v>68</v>
      </c>
      <c r="CE214">
        <v>703.03955820089845</v>
      </c>
      <c r="CF214">
        <v>81</v>
      </c>
      <c r="CG214">
        <v>60.662500000000023</v>
      </c>
      <c r="CH214">
        <v>0</v>
      </c>
      <c r="CI214">
        <v>1003.1796561048091</v>
      </c>
      <c r="CJ214">
        <v>400.41388253926999</v>
      </c>
      <c r="CK214">
        <v>602.76577356553867</v>
      </c>
      <c r="CL214">
        <v>-442.72424619476499</v>
      </c>
      <c r="CM214">
        <v>0</v>
      </c>
      <c r="CN214">
        <v>0.92164829085493238</v>
      </c>
      <c r="CO214">
        <v>703.03955820089845</v>
      </c>
      <c r="CP214">
        <v>0</v>
      </c>
    </row>
    <row r="215" spans="1:94" x14ac:dyDescent="0.3">
      <c r="A215" t="s">
        <v>481</v>
      </c>
      <c r="B215" t="s">
        <v>132</v>
      </c>
      <c r="C215" t="s">
        <v>186</v>
      </c>
      <c r="D215" t="s">
        <v>142</v>
      </c>
      <c r="E215" t="s">
        <v>140</v>
      </c>
      <c r="F215" t="s">
        <v>217</v>
      </c>
      <c r="G215" t="s">
        <v>217</v>
      </c>
      <c r="H215" t="s">
        <v>216</v>
      </c>
      <c r="I215" t="s">
        <v>496</v>
      </c>
      <c r="J215">
        <v>8760</v>
      </c>
      <c r="K215">
        <v>24.01</v>
      </c>
      <c r="L215">
        <v>24.01</v>
      </c>
      <c r="M215">
        <v>22.04</v>
      </c>
      <c r="N215">
        <v>22.04</v>
      </c>
      <c r="O215">
        <v>27.01</v>
      </c>
      <c r="P215">
        <v>27.01</v>
      </c>
      <c r="Q215">
        <v>21.34</v>
      </c>
      <c r="R215">
        <v>21.34</v>
      </c>
      <c r="S215">
        <v>25.51</v>
      </c>
      <c r="T215">
        <v>25.51</v>
      </c>
      <c r="U215">
        <v>21.69</v>
      </c>
      <c r="V215">
        <v>21.69</v>
      </c>
      <c r="W215">
        <v>0</v>
      </c>
      <c r="X215">
        <v>0</v>
      </c>
      <c r="Y215">
        <v>8760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8760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8760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8760</v>
      </c>
      <c r="AT215">
        <v>1</v>
      </c>
      <c r="AU215">
        <v>0</v>
      </c>
      <c r="AV215">
        <v>0</v>
      </c>
      <c r="AW215">
        <v>2586</v>
      </c>
      <c r="AX215">
        <v>0.29520547945205478</v>
      </c>
      <c r="AY215">
        <v>6174</v>
      </c>
      <c r="AZ215">
        <v>0.70479452054794522</v>
      </c>
      <c r="BA215">
        <v>0</v>
      </c>
      <c r="BB215">
        <v>0</v>
      </c>
      <c r="BC215">
        <v>2586</v>
      </c>
      <c r="BD215">
        <v>0.29520547945205478</v>
      </c>
      <c r="BE215">
        <v>6174</v>
      </c>
      <c r="BF215">
        <v>0.70479452054794522</v>
      </c>
      <c r="BG215">
        <v>2718.59</v>
      </c>
      <c r="BH215">
        <v>789.76</v>
      </c>
      <c r="BI215">
        <f>BG215/IF($C215=Plan1!$G$5,Plan1!$I$5,IF($C215=Plan1!$G$6,Plan1!$I$6,IF($C215=Plan1!$G$7,Plan1!$I$7,IF($C215=Plan1!$G$8,Plan1!$I$8,IF($C215=Plan1!$G$9,Plan1!$I$9,IF($C215=Plan1!$G$10,Plan1!$I$10,IF($C215=Plan1!$G$11,Plan1!$I$11,IF($C215=Plan1!$G$12,Plan1!$I$12,""))))))))</f>
        <v>123.57227272727273</v>
      </c>
      <c r="BJ215">
        <f>BH215/IF($C215=Plan1!$G$5,Plan1!$I$5,IF($C215=Plan1!$G$6,Plan1!$I$6,IF($C215=Plan1!$G$7,Plan1!$I$7,IF($C215=Plan1!$G$8,Plan1!$I$8,IF($C215=Plan1!$G$9,Plan1!$I$9,IF($C215=Plan1!$G$10,Plan1!$I$10,IF($C215=Plan1!$G$11,Plan1!$I$11,IF($C215=Plan1!$G$12,Plan1!$I$12,""))))))))</f>
        <v>35.898181818181818</v>
      </c>
      <c r="BK215">
        <f t="shared" si="4"/>
        <v>87.674090909090921</v>
      </c>
      <c r="BL215">
        <v>2907.52</v>
      </c>
      <c r="BM215">
        <v>36.110869031793492</v>
      </c>
      <c r="BN215">
        <v>84.66</v>
      </c>
      <c r="BO215">
        <v>134.33000000000001</v>
      </c>
      <c r="BP215">
        <v>20.79</v>
      </c>
      <c r="BQ215" t="s">
        <v>68</v>
      </c>
      <c r="BR215">
        <v>771.07512888534791</v>
      </c>
      <c r="BS215">
        <v>81</v>
      </c>
      <c r="BT215">
        <v>60.662500000000023</v>
      </c>
      <c r="BU215">
        <v>0</v>
      </c>
      <c r="BV215">
        <v>998.38682626833543</v>
      </c>
      <c r="BW215">
        <v>696.22845127282335</v>
      </c>
      <c r="BX215">
        <v>302.15837499551208</v>
      </c>
      <c r="BY215">
        <v>-369.07796778930037</v>
      </c>
      <c r="BZ215">
        <v>0</v>
      </c>
      <c r="CA215">
        <v>0.1037704063128331</v>
      </c>
      <c r="CB215">
        <v>771.07512888534791</v>
      </c>
      <c r="CC215">
        <v>0</v>
      </c>
      <c r="CD215" t="s">
        <v>68</v>
      </c>
      <c r="CE215">
        <v>705.45417149320872</v>
      </c>
      <c r="CF215">
        <v>81</v>
      </c>
      <c r="CG215">
        <v>60.662500000000023</v>
      </c>
      <c r="CH215">
        <v>0</v>
      </c>
      <c r="CI215">
        <v>1103.179280141823</v>
      </c>
      <c r="CJ215">
        <v>710.5778175240697</v>
      </c>
      <c r="CK215">
        <v>392.6014626177531</v>
      </c>
      <c r="CL215">
        <v>-540.45623524915015</v>
      </c>
      <c r="CM215">
        <v>0</v>
      </c>
      <c r="CN215">
        <v>1.068626600536049</v>
      </c>
      <c r="CO215">
        <v>705.45417149320872</v>
      </c>
      <c r="CP215">
        <v>0</v>
      </c>
    </row>
    <row r="216" spans="1:94" x14ac:dyDescent="0.3">
      <c r="A216" t="s">
        <v>256</v>
      </c>
      <c r="B216" t="s">
        <v>132</v>
      </c>
      <c r="C216" t="s">
        <v>186</v>
      </c>
      <c r="D216" t="s">
        <v>171</v>
      </c>
      <c r="E216" t="s">
        <v>136</v>
      </c>
      <c r="F216" t="s">
        <v>217</v>
      </c>
      <c r="G216" t="s">
        <v>217</v>
      </c>
      <c r="H216" t="s">
        <v>216</v>
      </c>
      <c r="I216" t="s">
        <v>413</v>
      </c>
      <c r="J216">
        <v>3650</v>
      </c>
      <c r="K216">
        <v>27.03</v>
      </c>
      <c r="L216">
        <v>28.44</v>
      </c>
      <c r="M216">
        <v>19.72</v>
      </c>
      <c r="N216">
        <v>20.69</v>
      </c>
      <c r="O216">
        <v>26.21</v>
      </c>
      <c r="P216">
        <v>27.8</v>
      </c>
      <c r="Q216">
        <v>20.14</v>
      </c>
      <c r="R216">
        <v>20.86</v>
      </c>
      <c r="S216">
        <v>26.62</v>
      </c>
      <c r="T216">
        <v>28.12</v>
      </c>
      <c r="U216">
        <v>19.93</v>
      </c>
      <c r="V216">
        <v>20.78</v>
      </c>
      <c r="W216">
        <v>0</v>
      </c>
      <c r="X216">
        <v>0</v>
      </c>
      <c r="Y216">
        <v>3622</v>
      </c>
      <c r="Z216">
        <v>0.99232876712328766</v>
      </c>
      <c r="AA216">
        <v>28</v>
      </c>
      <c r="AB216">
        <v>7.6712328767123287E-3</v>
      </c>
      <c r="AC216">
        <v>0</v>
      </c>
      <c r="AD216">
        <v>0</v>
      </c>
      <c r="AE216">
        <v>8711</v>
      </c>
      <c r="AF216">
        <v>0.99440639269406395</v>
      </c>
      <c r="AG216">
        <v>49</v>
      </c>
      <c r="AH216">
        <v>5.5936073059360729E-3</v>
      </c>
      <c r="AI216">
        <v>2</v>
      </c>
      <c r="AJ216">
        <v>5.4794520547945202E-4</v>
      </c>
      <c r="AK216">
        <v>491</v>
      </c>
      <c r="AL216">
        <v>0.13452054794520549</v>
      </c>
      <c r="AM216">
        <v>3157</v>
      </c>
      <c r="AN216">
        <v>0.86493150684931508</v>
      </c>
      <c r="AO216">
        <v>58</v>
      </c>
      <c r="AP216">
        <v>6.6210045662100456E-3</v>
      </c>
      <c r="AQ216">
        <v>966</v>
      </c>
      <c r="AR216">
        <v>0.1102739726027397</v>
      </c>
      <c r="AS216">
        <v>7736</v>
      </c>
      <c r="AT216">
        <v>0.88310502283105019</v>
      </c>
      <c r="AU216">
        <v>0</v>
      </c>
      <c r="AV216">
        <v>0</v>
      </c>
      <c r="AW216">
        <v>2480</v>
      </c>
      <c r="AX216">
        <v>0.67945205479452053</v>
      </c>
      <c r="AY216">
        <v>6280</v>
      </c>
      <c r="AZ216">
        <v>0.71689497716894979</v>
      </c>
      <c r="BA216">
        <v>0</v>
      </c>
      <c r="BB216">
        <v>0</v>
      </c>
      <c r="BC216">
        <v>4243</v>
      </c>
      <c r="BD216">
        <v>0.48436073059360729</v>
      </c>
      <c r="BE216">
        <v>4517</v>
      </c>
      <c r="BF216">
        <v>0.51563926940639271</v>
      </c>
      <c r="BG216">
        <v>2240.2199999999998</v>
      </c>
      <c r="BH216">
        <v>615.66999999999996</v>
      </c>
      <c r="BI216">
        <f>BG216/IF($C216=Plan1!$G$5,Plan1!$I$5,IF($C216=Plan1!$G$6,Plan1!$I$6,IF($C216=Plan1!$G$7,Plan1!$I$7,IF($C216=Plan1!$G$8,Plan1!$I$8,IF($C216=Plan1!$G$9,Plan1!$I$9,IF($C216=Plan1!$G$10,Plan1!$I$10,IF($C216=Plan1!$G$11,Plan1!$I$11,IF($C216=Plan1!$G$12,Plan1!$I$12,""))))))))</f>
        <v>101.8281818181818</v>
      </c>
      <c r="BJ216">
        <f>BH216/IF($C216=Plan1!$G$5,Plan1!$I$5,IF($C216=Plan1!$G$6,Plan1!$I$6,IF($C216=Plan1!$G$7,Plan1!$I$7,IF($C216=Plan1!$G$8,Plan1!$I$8,IF($C216=Plan1!$G$9,Plan1!$I$9,IF($C216=Plan1!$G$10,Plan1!$I$10,IF($C216=Plan1!$G$11,Plan1!$I$11,IF($C216=Plan1!$G$12,Plan1!$I$12,""))))))))</f>
        <v>27.984999999999999</v>
      </c>
      <c r="BK216">
        <f t="shared" si="4"/>
        <v>73.843181818181804</v>
      </c>
      <c r="BL216">
        <v>1631.03</v>
      </c>
      <c r="BM216">
        <v>39.70321597398835</v>
      </c>
      <c r="BN216">
        <v>0</v>
      </c>
      <c r="BO216">
        <v>0</v>
      </c>
      <c r="BP216">
        <v>0</v>
      </c>
    </row>
    <row r="217" spans="1:94" x14ac:dyDescent="0.3">
      <c r="A217" t="s">
        <v>253</v>
      </c>
      <c r="B217" t="s">
        <v>132</v>
      </c>
      <c r="C217" t="s">
        <v>186</v>
      </c>
      <c r="D217" t="s">
        <v>171</v>
      </c>
      <c r="E217" t="s">
        <v>140</v>
      </c>
      <c r="F217" t="s">
        <v>217</v>
      </c>
      <c r="G217" t="s">
        <v>217</v>
      </c>
      <c r="H217" t="s">
        <v>216</v>
      </c>
      <c r="I217" t="s">
        <v>412</v>
      </c>
      <c r="J217">
        <v>3650</v>
      </c>
      <c r="K217">
        <v>27.06</v>
      </c>
      <c r="L217">
        <v>28.29</v>
      </c>
      <c r="M217">
        <v>19.73</v>
      </c>
      <c r="N217">
        <v>20.71</v>
      </c>
      <c r="O217">
        <v>26.28</v>
      </c>
      <c r="P217">
        <v>27.81</v>
      </c>
      <c r="Q217">
        <v>20.18</v>
      </c>
      <c r="R217">
        <v>20.92</v>
      </c>
      <c r="S217">
        <v>26.67</v>
      </c>
      <c r="T217">
        <v>28.05</v>
      </c>
      <c r="U217">
        <v>19.96</v>
      </c>
      <c r="V217">
        <v>20.81</v>
      </c>
      <c r="W217">
        <v>0</v>
      </c>
      <c r="X217">
        <v>0</v>
      </c>
      <c r="Y217">
        <v>3622</v>
      </c>
      <c r="Z217">
        <v>0.99232876712328766</v>
      </c>
      <c r="AA217">
        <v>28</v>
      </c>
      <c r="AB217">
        <v>7.6712328767123287E-3</v>
      </c>
      <c r="AC217">
        <v>0</v>
      </c>
      <c r="AD217">
        <v>0</v>
      </c>
      <c r="AE217">
        <v>8709</v>
      </c>
      <c r="AF217">
        <v>0.99417808219178083</v>
      </c>
      <c r="AG217">
        <v>51</v>
      </c>
      <c r="AH217">
        <v>5.8219178082191776E-3</v>
      </c>
      <c r="AI217">
        <v>2</v>
      </c>
      <c r="AJ217">
        <v>5.4794520547945202E-4</v>
      </c>
      <c r="AK217">
        <v>482</v>
      </c>
      <c r="AL217">
        <v>0.13205479452054791</v>
      </c>
      <c r="AM217">
        <v>3166</v>
      </c>
      <c r="AN217">
        <v>0.86739726027397257</v>
      </c>
      <c r="AO217">
        <v>61</v>
      </c>
      <c r="AP217">
        <v>6.9634703196347044E-3</v>
      </c>
      <c r="AQ217">
        <v>953</v>
      </c>
      <c r="AR217">
        <v>0.10878995433789949</v>
      </c>
      <c r="AS217">
        <v>7746</v>
      </c>
      <c r="AT217">
        <v>0.88424657534246576</v>
      </c>
      <c r="AU217">
        <v>0</v>
      </c>
      <c r="AV217">
        <v>0</v>
      </c>
      <c r="AW217">
        <v>2458</v>
      </c>
      <c r="AX217">
        <v>0.67342465753424663</v>
      </c>
      <c r="AY217">
        <v>6302</v>
      </c>
      <c r="AZ217">
        <v>0.71940639269406392</v>
      </c>
      <c r="BA217">
        <v>0</v>
      </c>
      <c r="BB217">
        <v>0</v>
      </c>
      <c r="BC217">
        <v>4202</v>
      </c>
      <c r="BD217">
        <v>0.47968036529680358</v>
      </c>
      <c r="BE217">
        <v>4558</v>
      </c>
      <c r="BF217">
        <v>0.52031963470319631</v>
      </c>
      <c r="BG217">
        <v>2802.05</v>
      </c>
      <c r="BH217">
        <v>621.51</v>
      </c>
      <c r="BI217">
        <f>BG217/IF($C217=Plan1!$G$5,Plan1!$I$5,IF($C217=Plan1!$G$6,Plan1!$I$6,IF($C217=Plan1!$G$7,Plan1!$I$7,IF($C217=Plan1!$G$8,Plan1!$I$8,IF($C217=Plan1!$G$9,Plan1!$I$9,IF($C217=Plan1!$G$10,Plan1!$I$10,IF($C217=Plan1!$G$11,Plan1!$I$11,IF($C217=Plan1!$G$12,Plan1!$I$12,""))))))))</f>
        <v>127.3659090909091</v>
      </c>
      <c r="BJ217">
        <f>BH217/IF($C217=Plan1!$G$5,Plan1!$I$5,IF($C217=Plan1!$G$6,Plan1!$I$6,IF($C217=Plan1!$G$7,Plan1!$I$7,IF($C217=Plan1!$G$8,Plan1!$I$8,IF($C217=Plan1!$G$9,Plan1!$I$9,IF($C217=Plan1!$G$10,Plan1!$I$10,IF($C217=Plan1!$G$11,Plan1!$I$11,IF($C217=Plan1!$G$12,Plan1!$I$12,""))))))))</f>
        <v>28.250454545454545</v>
      </c>
      <c r="BK217">
        <f t="shared" si="4"/>
        <v>99.115454545454554</v>
      </c>
      <c r="BL217">
        <v>2907.52</v>
      </c>
      <c r="BM217">
        <v>36.649389734655223</v>
      </c>
      <c r="BN217">
        <v>0</v>
      </c>
      <c r="BO217">
        <v>0</v>
      </c>
      <c r="BP21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workbookViewId="0">
      <selection activeCell="F2" sqref="F2"/>
    </sheetView>
  </sheetViews>
  <sheetFormatPr defaultRowHeight="14.4" x14ac:dyDescent="0.3"/>
  <cols>
    <col min="13" max="13" width="18" bestFit="1" customWidth="1"/>
  </cols>
  <sheetData>
    <row r="1" spans="1:32" x14ac:dyDescent="0.3">
      <c r="A1" t="s">
        <v>72</v>
      </c>
      <c r="B1" t="s">
        <v>189</v>
      </c>
      <c r="C1" t="s">
        <v>190</v>
      </c>
      <c r="D1" t="s">
        <v>191</v>
      </c>
      <c r="E1" t="s">
        <v>73</v>
      </c>
      <c r="F1" t="s">
        <v>192</v>
      </c>
      <c r="G1" t="s">
        <v>193</v>
      </c>
      <c r="H1" t="s">
        <v>194</v>
      </c>
      <c r="I1" t="s">
        <v>76</v>
      </c>
      <c r="J1" t="s">
        <v>195</v>
      </c>
      <c r="K1" t="s">
        <v>196</v>
      </c>
      <c r="L1" t="s">
        <v>197</v>
      </c>
      <c r="M1" t="s">
        <v>188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179</v>
      </c>
      <c r="X1" t="s">
        <v>207</v>
      </c>
      <c r="Y1" t="s">
        <v>181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</row>
    <row r="2" spans="1:32" x14ac:dyDescent="0.3">
      <c r="A2" t="s">
        <v>44</v>
      </c>
      <c r="B2" t="s">
        <v>239</v>
      </c>
      <c r="C2" t="s">
        <v>240</v>
      </c>
      <c r="D2" t="s">
        <v>215</v>
      </c>
      <c r="E2" t="s">
        <v>132</v>
      </c>
      <c r="F2" t="s">
        <v>54</v>
      </c>
      <c r="H2" t="s">
        <v>171</v>
      </c>
      <c r="I2" t="s">
        <v>134</v>
      </c>
      <c r="J2" t="s">
        <v>135</v>
      </c>
      <c r="K2" t="s">
        <v>135</v>
      </c>
      <c r="L2" t="s">
        <v>216</v>
      </c>
      <c r="M2" t="s">
        <v>279</v>
      </c>
      <c r="Z2">
        <v>3.125E-2</v>
      </c>
      <c r="AA2">
        <v>0</v>
      </c>
      <c r="AB2">
        <v>0</v>
      </c>
      <c r="AC2">
        <v>4.6252849999999998E-2</v>
      </c>
      <c r="AD2">
        <v>8.5616439999999998E-6</v>
      </c>
      <c r="AE2">
        <v>128.17525000000001</v>
      </c>
      <c r="AF2">
        <v>0</v>
      </c>
    </row>
    <row r="3" spans="1:32" x14ac:dyDescent="0.3">
      <c r="A3" t="s">
        <v>49</v>
      </c>
      <c r="B3" t="s">
        <v>241</v>
      </c>
      <c r="C3" t="s">
        <v>242</v>
      </c>
      <c r="D3" t="s">
        <v>215</v>
      </c>
      <c r="E3" t="s">
        <v>132</v>
      </c>
      <c r="F3" t="s">
        <v>54</v>
      </c>
      <c r="H3" t="s">
        <v>171</v>
      </c>
      <c r="I3" t="s">
        <v>140</v>
      </c>
      <c r="J3" t="s">
        <v>135</v>
      </c>
      <c r="K3" t="s">
        <v>135</v>
      </c>
      <c r="L3" t="s">
        <v>216</v>
      </c>
      <c r="M3" t="s">
        <v>280</v>
      </c>
      <c r="Z3">
        <v>1</v>
      </c>
      <c r="AA3">
        <v>0</v>
      </c>
      <c r="AB3">
        <v>0</v>
      </c>
      <c r="AC3">
        <v>0.90553665000000005</v>
      </c>
      <c r="AD3">
        <v>3.820776E-2</v>
      </c>
      <c r="AE3">
        <v>1150.0178000000001</v>
      </c>
      <c r="AF3">
        <v>8.8541664000000006E-2</v>
      </c>
    </row>
    <row r="4" spans="1:32" x14ac:dyDescent="0.3">
      <c r="A4" t="s">
        <v>45</v>
      </c>
      <c r="B4" t="s">
        <v>243</v>
      </c>
      <c r="C4" t="s">
        <v>244</v>
      </c>
      <c r="D4" t="s">
        <v>215</v>
      </c>
      <c r="E4" t="s">
        <v>132</v>
      </c>
      <c r="F4" t="s">
        <v>54</v>
      </c>
      <c r="H4" t="s">
        <v>171</v>
      </c>
      <c r="I4" t="s">
        <v>136</v>
      </c>
      <c r="J4" t="s">
        <v>135</v>
      </c>
      <c r="K4" t="s">
        <v>135</v>
      </c>
      <c r="L4" t="s">
        <v>216</v>
      </c>
      <c r="M4" t="s">
        <v>281</v>
      </c>
      <c r="Z4">
        <v>1</v>
      </c>
      <c r="AA4">
        <v>0</v>
      </c>
      <c r="AB4">
        <v>0</v>
      </c>
      <c r="AC4">
        <v>0.82278233999999995</v>
      </c>
      <c r="AD4">
        <v>6.529679E-3</v>
      </c>
      <c r="AE4">
        <v>587.34199999999998</v>
      </c>
      <c r="AF4">
        <v>1.4322916999999999E-2</v>
      </c>
    </row>
    <row r="5" spans="1:32" x14ac:dyDescent="0.3">
      <c r="A5" t="s">
        <v>51</v>
      </c>
      <c r="B5" t="s">
        <v>245</v>
      </c>
      <c r="C5" t="s">
        <v>246</v>
      </c>
      <c r="D5" t="s">
        <v>215</v>
      </c>
      <c r="E5" t="s">
        <v>132</v>
      </c>
      <c r="F5" t="s">
        <v>54</v>
      </c>
      <c r="H5" t="s">
        <v>171</v>
      </c>
      <c r="I5" t="s">
        <v>140</v>
      </c>
      <c r="J5" t="s">
        <v>138</v>
      </c>
      <c r="K5" t="s">
        <v>138</v>
      </c>
      <c r="L5" t="s">
        <v>216</v>
      </c>
      <c r="M5" t="s">
        <v>282</v>
      </c>
      <c r="Z5">
        <v>1</v>
      </c>
      <c r="AA5">
        <v>0</v>
      </c>
      <c r="AB5">
        <v>0</v>
      </c>
      <c r="AC5">
        <v>0.90338779999999996</v>
      </c>
      <c r="AD5">
        <v>2.9315063999999998E-2</v>
      </c>
      <c r="AE5">
        <v>952.49396000000002</v>
      </c>
      <c r="AF5">
        <v>7.6822914000000006E-2</v>
      </c>
    </row>
    <row r="6" spans="1:32" x14ac:dyDescent="0.3">
      <c r="A6" t="s">
        <v>47</v>
      </c>
      <c r="B6" t="s">
        <v>247</v>
      </c>
      <c r="C6" t="s">
        <v>248</v>
      </c>
      <c r="D6" t="s">
        <v>215</v>
      </c>
      <c r="E6" t="s">
        <v>132</v>
      </c>
      <c r="F6" t="s">
        <v>54</v>
      </c>
      <c r="H6" t="s">
        <v>171</v>
      </c>
      <c r="I6" t="s">
        <v>136</v>
      </c>
      <c r="J6" t="s">
        <v>138</v>
      </c>
      <c r="K6" t="s">
        <v>138</v>
      </c>
      <c r="L6" t="s">
        <v>216</v>
      </c>
      <c r="M6" t="s">
        <v>283</v>
      </c>
      <c r="Z6">
        <v>0.86458330000000005</v>
      </c>
      <c r="AA6">
        <v>0</v>
      </c>
      <c r="AB6">
        <v>0</v>
      </c>
      <c r="AC6">
        <v>0.72944903000000005</v>
      </c>
      <c r="AD6">
        <v>3.0679228000000001E-3</v>
      </c>
      <c r="AE6">
        <v>494.52440000000001</v>
      </c>
      <c r="AF6">
        <v>9.1145830000000008E-3</v>
      </c>
    </row>
    <row r="7" spans="1:32" x14ac:dyDescent="0.3">
      <c r="A7" t="s">
        <v>52</v>
      </c>
      <c r="B7" t="s">
        <v>249</v>
      </c>
      <c r="C7" t="s">
        <v>250</v>
      </c>
      <c r="D7" t="s">
        <v>215</v>
      </c>
      <c r="E7" t="s">
        <v>132</v>
      </c>
      <c r="F7" t="s">
        <v>54</v>
      </c>
      <c r="H7" t="s">
        <v>171</v>
      </c>
      <c r="I7" t="s">
        <v>140</v>
      </c>
      <c r="J7" t="s">
        <v>139</v>
      </c>
      <c r="K7" t="s">
        <v>139</v>
      </c>
      <c r="L7" t="s">
        <v>216</v>
      </c>
      <c r="M7" t="s">
        <v>284</v>
      </c>
      <c r="Z7">
        <v>1</v>
      </c>
      <c r="AA7">
        <v>0</v>
      </c>
      <c r="AB7">
        <v>0</v>
      </c>
      <c r="AC7">
        <v>0.90330489999999997</v>
      </c>
      <c r="AD7">
        <v>2.7776823999999999E-2</v>
      </c>
      <c r="AE7">
        <v>928.90629999999999</v>
      </c>
      <c r="AF7">
        <v>7.5520835999999994E-2</v>
      </c>
    </row>
    <row r="8" spans="1:32" x14ac:dyDescent="0.3">
      <c r="A8" t="s">
        <v>48</v>
      </c>
      <c r="B8" t="s">
        <v>251</v>
      </c>
      <c r="C8" t="s">
        <v>252</v>
      </c>
      <c r="D8" t="s">
        <v>215</v>
      </c>
      <c r="E8" t="s">
        <v>132</v>
      </c>
      <c r="F8" t="s">
        <v>54</v>
      </c>
      <c r="H8" t="s">
        <v>171</v>
      </c>
      <c r="I8" t="s">
        <v>136</v>
      </c>
      <c r="J8" t="s">
        <v>139</v>
      </c>
      <c r="K8" t="s">
        <v>139</v>
      </c>
      <c r="L8" t="s">
        <v>216</v>
      </c>
      <c r="M8" t="s">
        <v>285</v>
      </c>
      <c r="Z8">
        <v>0.8125</v>
      </c>
      <c r="AA8">
        <v>0</v>
      </c>
      <c r="AB8">
        <v>0</v>
      </c>
      <c r="AC8">
        <v>0.71478600000000003</v>
      </c>
      <c r="AD8">
        <v>3.0251142999999999E-3</v>
      </c>
      <c r="AE8">
        <v>485.68713000000002</v>
      </c>
      <c r="AF8">
        <v>9.1145830000000008E-3</v>
      </c>
    </row>
    <row r="9" spans="1:32" x14ac:dyDescent="0.3">
      <c r="A9" t="s">
        <v>253</v>
      </c>
      <c r="B9" t="s">
        <v>254</v>
      </c>
      <c r="C9" t="s">
        <v>255</v>
      </c>
      <c r="D9" t="s">
        <v>215</v>
      </c>
      <c r="E9" t="s">
        <v>132</v>
      </c>
      <c r="F9" t="s">
        <v>54</v>
      </c>
      <c r="H9" t="s">
        <v>171</v>
      </c>
      <c r="I9" t="s">
        <v>140</v>
      </c>
      <c r="J9" t="s">
        <v>217</v>
      </c>
      <c r="K9" t="s">
        <v>217</v>
      </c>
      <c r="L9" t="s">
        <v>216</v>
      </c>
      <c r="M9" t="s">
        <v>286</v>
      </c>
      <c r="Z9">
        <v>1</v>
      </c>
      <c r="AA9">
        <v>1.0416666999999999E-2</v>
      </c>
      <c r="AB9">
        <v>0</v>
      </c>
      <c r="AC9">
        <v>0.90347034000000004</v>
      </c>
      <c r="AD9">
        <v>2.8487438E-2</v>
      </c>
      <c r="AE9">
        <v>926.16330000000005</v>
      </c>
      <c r="AF9">
        <v>7.8125E-2</v>
      </c>
    </row>
    <row r="10" spans="1:32" x14ac:dyDescent="0.3">
      <c r="A10" t="s">
        <v>256</v>
      </c>
      <c r="B10" t="s">
        <v>257</v>
      </c>
      <c r="C10" t="s">
        <v>258</v>
      </c>
      <c r="D10" t="s">
        <v>215</v>
      </c>
      <c r="E10" t="s">
        <v>132</v>
      </c>
      <c r="F10" t="s">
        <v>54</v>
      </c>
      <c r="H10" t="s">
        <v>171</v>
      </c>
      <c r="I10" t="s">
        <v>136</v>
      </c>
      <c r="J10" t="s">
        <v>217</v>
      </c>
      <c r="K10" t="s">
        <v>217</v>
      </c>
      <c r="L10" t="s">
        <v>216</v>
      </c>
      <c r="M10" t="s">
        <v>287</v>
      </c>
      <c r="Z10">
        <v>0.80208330000000005</v>
      </c>
      <c r="AA10">
        <v>0</v>
      </c>
      <c r="AB10">
        <v>0</v>
      </c>
      <c r="AC10">
        <v>0.70169234000000003</v>
      </c>
      <c r="AD10">
        <v>3.4503427000000001E-3</v>
      </c>
      <c r="AE10">
        <v>487.70663000000002</v>
      </c>
      <c r="AF10">
        <v>9.1145830000000008E-3</v>
      </c>
    </row>
    <row r="11" spans="1:32" x14ac:dyDescent="0.3">
      <c r="A11" t="s">
        <v>23</v>
      </c>
      <c r="B11" t="s">
        <v>239</v>
      </c>
      <c r="C11" t="s">
        <v>240</v>
      </c>
      <c r="D11" t="s">
        <v>215</v>
      </c>
      <c r="E11" t="s">
        <v>132</v>
      </c>
      <c r="F11" t="s">
        <v>54</v>
      </c>
      <c r="H11" t="s">
        <v>133</v>
      </c>
      <c r="I11" t="s">
        <v>134</v>
      </c>
      <c r="J11" t="s">
        <v>135</v>
      </c>
      <c r="K11" t="s">
        <v>135</v>
      </c>
      <c r="L11" t="s">
        <v>216</v>
      </c>
      <c r="M11" t="s">
        <v>288</v>
      </c>
      <c r="Z11">
        <v>3.125E-2</v>
      </c>
      <c r="AA11">
        <v>0</v>
      </c>
      <c r="AB11">
        <v>0</v>
      </c>
      <c r="AC11">
        <v>4.6252849999999998E-2</v>
      </c>
      <c r="AD11">
        <v>8.5616439999999998E-6</v>
      </c>
      <c r="AE11">
        <v>128.17525000000001</v>
      </c>
      <c r="AF11">
        <v>0</v>
      </c>
    </row>
    <row r="12" spans="1:32" x14ac:dyDescent="0.3">
      <c r="A12" t="s">
        <v>31</v>
      </c>
      <c r="B12" t="s">
        <v>241</v>
      </c>
      <c r="C12" t="s">
        <v>242</v>
      </c>
      <c r="D12" t="s">
        <v>215</v>
      </c>
      <c r="E12" t="s">
        <v>132</v>
      </c>
      <c r="F12" t="s">
        <v>54</v>
      </c>
      <c r="H12" t="s">
        <v>133</v>
      </c>
      <c r="I12" t="s">
        <v>140</v>
      </c>
      <c r="J12" t="s">
        <v>135</v>
      </c>
      <c r="K12" t="s">
        <v>135</v>
      </c>
      <c r="L12" t="s">
        <v>216</v>
      </c>
      <c r="M12" t="s">
        <v>289</v>
      </c>
      <c r="Z12">
        <v>1</v>
      </c>
      <c r="AA12">
        <v>0</v>
      </c>
      <c r="AB12">
        <v>0</v>
      </c>
      <c r="AC12">
        <v>0.90553665000000005</v>
      </c>
      <c r="AD12">
        <v>3.820776E-2</v>
      </c>
      <c r="AE12">
        <v>1150.0178000000001</v>
      </c>
      <c r="AF12">
        <v>8.8541664000000006E-2</v>
      </c>
    </row>
    <row r="13" spans="1:32" x14ac:dyDescent="0.3">
      <c r="A13" t="s">
        <v>27</v>
      </c>
      <c r="B13" t="s">
        <v>243</v>
      </c>
      <c r="C13" t="s">
        <v>244</v>
      </c>
      <c r="D13" t="s">
        <v>215</v>
      </c>
      <c r="E13" t="s">
        <v>132</v>
      </c>
      <c r="F13" t="s">
        <v>54</v>
      </c>
      <c r="H13" t="s">
        <v>133</v>
      </c>
      <c r="I13" t="s">
        <v>136</v>
      </c>
      <c r="J13" t="s">
        <v>135</v>
      </c>
      <c r="K13" t="s">
        <v>135</v>
      </c>
      <c r="L13" t="s">
        <v>216</v>
      </c>
      <c r="M13" t="s">
        <v>290</v>
      </c>
      <c r="Z13">
        <v>1</v>
      </c>
      <c r="AA13">
        <v>0</v>
      </c>
      <c r="AB13">
        <v>0</v>
      </c>
      <c r="AC13">
        <v>0.82278233999999995</v>
      </c>
      <c r="AD13">
        <v>6.529679E-3</v>
      </c>
      <c r="AE13">
        <v>587.34199999999998</v>
      </c>
      <c r="AF13">
        <v>1.4322916999999999E-2</v>
      </c>
    </row>
    <row r="14" spans="1:32" x14ac:dyDescent="0.3">
      <c r="A14" t="s">
        <v>33</v>
      </c>
      <c r="B14" t="s">
        <v>245</v>
      </c>
      <c r="C14" t="s">
        <v>246</v>
      </c>
      <c r="D14" t="s">
        <v>215</v>
      </c>
      <c r="E14" t="s">
        <v>132</v>
      </c>
      <c r="F14" t="s">
        <v>54</v>
      </c>
      <c r="H14" t="s">
        <v>133</v>
      </c>
      <c r="I14" t="s">
        <v>140</v>
      </c>
      <c r="J14" t="s">
        <v>138</v>
      </c>
      <c r="K14" t="s">
        <v>138</v>
      </c>
      <c r="L14" t="s">
        <v>216</v>
      </c>
      <c r="M14" t="s">
        <v>291</v>
      </c>
      <c r="Z14">
        <v>1</v>
      </c>
      <c r="AA14">
        <v>0</v>
      </c>
      <c r="AB14">
        <v>0</v>
      </c>
      <c r="AC14">
        <v>0.90338779999999996</v>
      </c>
      <c r="AD14">
        <v>2.9315063999999998E-2</v>
      </c>
      <c r="AE14">
        <v>952.49396000000002</v>
      </c>
      <c r="AF14">
        <v>7.6822914000000006E-2</v>
      </c>
    </row>
    <row r="15" spans="1:32" x14ac:dyDescent="0.3">
      <c r="A15" t="s">
        <v>29</v>
      </c>
      <c r="B15" t="s">
        <v>247</v>
      </c>
      <c r="C15" t="s">
        <v>248</v>
      </c>
      <c r="D15" t="s">
        <v>215</v>
      </c>
      <c r="E15" t="s">
        <v>132</v>
      </c>
      <c r="F15" t="s">
        <v>54</v>
      </c>
      <c r="H15" t="s">
        <v>133</v>
      </c>
      <c r="I15" t="s">
        <v>136</v>
      </c>
      <c r="J15" t="s">
        <v>138</v>
      </c>
      <c r="K15" t="s">
        <v>138</v>
      </c>
      <c r="L15" t="s">
        <v>216</v>
      </c>
      <c r="M15" t="s">
        <v>292</v>
      </c>
      <c r="Z15">
        <v>0.86458330000000005</v>
      </c>
      <c r="AA15">
        <v>0</v>
      </c>
      <c r="AB15">
        <v>0</v>
      </c>
      <c r="AC15">
        <v>0.72944903000000005</v>
      </c>
      <c r="AD15">
        <v>3.0679228000000001E-3</v>
      </c>
      <c r="AE15">
        <v>494.52440000000001</v>
      </c>
      <c r="AF15">
        <v>9.1145830000000008E-3</v>
      </c>
    </row>
    <row r="16" spans="1:32" x14ac:dyDescent="0.3">
      <c r="A16" t="s">
        <v>34</v>
      </c>
      <c r="B16" t="s">
        <v>249</v>
      </c>
      <c r="C16" t="s">
        <v>250</v>
      </c>
      <c r="D16" t="s">
        <v>215</v>
      </c>
      <c r="E16" t="s">
        <v>132</v>
      </c>
      <c r="F16" t="s">
        <v>54</v>
      </c>
      <c r="H16" t="s">
        <v>133</v>
      </c>
      <c r="I16" t="s">
        <v>140</v>
      </c>
      <c r="J16" t="s">
        <v>139</v>
      </c>
      <c r="K16" t="s">
        <v>139</v>
      </c>
      <c r="L16" t="s">
        <v>216</v>
      </c>
      <c r="M16" t="s">
        <v>293</v>
      </c>
      <c r="Z16">
        <v>1</v>
      </c>
      <c r="AA16">
        <v>0</v>
      </c>
      <c r="AB16">
        <v>0</v>
      </c>
      <c r="AC16">
        <v>0.90330489999999997</v>
      </c>
      <c r="AD16">
        <v>2.7776823999999999E-2</v>
      </c>
      <c r="AE16">
        <v>928.90629999999999</v>
      </c>
      <c r="AF16">
        <v>7.5520835999999994E-2</v>
      </c>
    </row>
    <row r="17" spans="1:32" x14ac:dyDescent="0.3">
      <c r="A17" t="s">
        <v>30</v>
      </c>
      <c r="B17" t="s">
        <v>251</v>
      </c>
      <c r="C17" t="s">
        <v>252</v>
      </c>
      <c r="D17" t="s">
        <v>215</v>
      </c>
      <c r="E17" t="s">
        <v>132</v>
      </c>
      <c r="F17" t="s">
        <v>54</v>
      </c>
      <c r="H17" t="s">
        <v>133</v>
      </c>
      <c r="I17" t="s">
        <v>136</v>
      </c>
      <c r="J17" t="s">
        <v>139</v>
      </c>
      <c r="K17" t="s">
        <v>139</v>
      </c>
      <c r="L17" t="s">
        <v>216</v>
      </c>
      <c r="M17" t="s">
        <v>294</v>
      </c>
      <c r="Z17">
        <v>0.8125</v>
      </c>
      <c r="AA17">
        <v>0</v>
      </c>
      <c r="AB17">
        <v>0</v>
      </c>
      <c r="AC17">
        <v>0.71478600000000003</v>
      </c>
      <c r="AD17">
        <v>3.0251142999999999E-3</v>
      </c>
      <c r="AE17">
        <v>485.68713000000002</v>
      </c>
      <c r="AF17">
        <v>9.1145830000000008E-3</v>
      </c>
    </row>
    <row r="18" spans="1:32" x14ac:dyDescent="0.3">
      <c r="A18" t="s">
        <v>259</v>
      </c>
      <c r="B18" t="s">
        <v>254</v>
      </c>
      <c r="C18" t="s">
        <v>255</v>
      </c>
      <c r="D18" t="s">
        <v>215</v>
      </c>
      <c r="E18" t="s">
        <v>132</v>
      </c>
      <c r="F18" t="s">
        <v>54</v>
      </c>
      <c r="H18" t="s">
        <v>133</v>
      </c>
      <c r="I18" t="s">
        <v>140</v>
      </c>
      <c r="J18" t="s">
        <v>217</v>
      </c>
      <c r="K18" t="s">
        <v>217</v>
      </c>
      <c r="L18" t="s">
        <v>216</v>
      </c>
      <c r="M18" t="s">
        <v>295</v>
      </c>
      <c r="Z18">
        <v>1</v>
      </c>
      <c r="AA18">
        <v>1.0416666999999999E-2</v>
      </c>
      <c r="AB18">
        <v>0</v>
      </c>
      <c r="AC18">
        <v>0.90347034000000004</v>
      </c>
      <c r="AD18">
        <v>2.8487438E-2</v>
      </c>
      <c r="AE18">
        <v>926.16330000000005</v>
      </c>
      <c r="AF18">
        <v>7.8125E-2</v>
      </c>
    </row>
    <row r="19" spans="1:32" x14ac:dyDescent="0.3">
      <c r="A19" t="s">
        <v>260</v>
      </c>
      <c r="B19" t="s">
        <v>257</v>
      </c>
      <c r="C19" t="s">
        <v>258</v>
      </c>
      <c r="D19" t="s">
        <v>215</v>
      </c>
      <c r="E19" t="s">
        <v>132</v>
      </c>
      <c r="F19" t="s">
        <v>54</v>
      </c>
      <c r="H19" t="s">
        <v>133</v>
      </c>
      <c r="I19" t="s">
        <v>136</v>
      </c>
      <c r="J19" t="s">
        <v>217</v>
      </c>
      <c r="K19" t="s">
        <v>217</v>
      </c>
      <c r="L19" t="s">
        <v>216</v>
      </c>
      <c r="M19" t="s">
        <v>296</v>
      </c>
      <c r="Z19">
        <v>0.80208330000000005</v>
      </c>
      <c r="AA19">
        <v>0</v>
      </c>
      <c r="AB19">
        <v>0</v>
      </c>
      <c r="AC19">
        <v>0.70169234000000003</v>
      </c>
      <c r="AD19">
        <v>3.4503427000000001E-3</v>
      </c>
      <c r="AE19">
        <v>487.70663000000002</v>
      </c>
      <c r="AF19">
        <v>9.1145830000000008E-3</v>
      </c>
    </row>
    <row r="20" spans="1:32" x14ac:dyDescent="0.3">
      <c r="A20" t="s">
        <v>44</v>
      </c>
      <c r="B20" t="s">
        <v>239</v>
      </c>
      <c r="C20" t="s">
        <v>240</v>
      </c>
      <c r="D20" t="s">
        <v>218</v>
      </c>
      <c r="E20" t="s">
        <v>132</v>
      </c>
      <c r="F20" t="s">
        <v>53</v>
      </c>
      <c r="H20" t="s">
        <v>171</v>
      </c>
      <c r="I20" t="s">
        <v>134</v>
      </c>
      <c r="J20" t="s">
        <v>135</v>
      </c>
      <c r="K20" t="s">
        <v>219</v>
      </c>
      <c r="L20" t="s">
        <v>220</v>
      </c>
      <c r="M20" t="s">
        <v>297</v>
      </c>
      <c r="Z20">
        <v>1</v>
      </c>
      <c r="AA20">
        <v>0.62820509999999996</v>
      </c>
      <c r="AB20">
        <v>0</v>
      </c>
      <c r="AC20">
        <v>0.76767825999999995</v>
      </c>
      <c r="AD20">
        <v>7.7966289999999994E-2</v>
      </c>
      <c r="AE20">
        <v>986.42719999999997</v>
      </c>
      <c r="AF20">
        <v>0.45833333999999998</v>
      </c>
    </row>
    <row r="21" spans="1:32" x14ac:dyDescent="0.3">
      <c r="A21" t="s">
        <v>49</v>
      </c>
      <c r="B21" t="s">
        <v>241</v>
      </c>
      <c r="C21" t="s">
        <v>242</v>
      </c>
      <c r="D21" t="s">
        <v>218</v>
      </c>
      <c r="E21" t="s">
        <v>132</v>
      </c>
      <c r="F21" t="s">
        <v>53</v>
      </c>
      <c r="H21" t="s">
        <v>171</v>
      </c>
      <c r="I21" t="s">
        <v>140</v>
      </c>
      <c r="J21" t="s">
        <v>135</v>
      </c>
      <c r="K21" t="s">
        <v>219</v>
      </c>
      <c r="L21" t="s">
        <v>220</v>
      </c>
      <c r="M21" t="s">
        <v>298</v>
      </c>
      <c r="Z21">
        <v>1</v>
      </c>
      <c r="AA21">
        <v>0.82051282999999997</v>
      </c>
      <c r="AB21">
        <v>0</v>
      </c>
      <c r="AC21">
        <v>0.28249734999999998</v>
      </c>
      <c r="AD21">
        <v>0.70375836000000003</v>
      </c>
      <c r="AE21">
        <v>7236.6090000000004</v>
      </c>
      <c r="AF21">
        <v>0.90384613999999996</v>
      </c>
    </row>
    <row r="22" spans="1:32" x14ac:dyDescent="0.3">
      <c r="A22" t="s">
        <v>45</v>
      </c>
      <c r="B22" t="s">
        <v>243</v>
      </c>
      <c r="C22" t="s">
        <v>244</v>
      </c>
      <c r="D22" t="s">
        <v>218</v>
      </c>
      <c r="E22" t="s">
        <v>132</v>
      </c>
      <c r="F22" t="s">
        <v>53</v>
      </c>
      <c r="H22" t="s">
        <v>171</v>
      </c>
      <c r="I22" t="s">
        <v>136</v>
      </c>
      <c r="J22" t="s">
        <v>135</v>
      </c>
      <c r="K22" t="s">
        <v>219</v>
      </c>
      <c r="L22" t="s">
        <v>220</v>
      </c>
      <c r="M22" t="s">
        <v>299</v>
      </c>
      <c r="Z22">
        <v>1</v>
      </c>
      <c r="AA22">
        <v>0.78205126999999997</v>
      </c>
      <c r="AB22">
        <v>0</v>
      </c>
      <c r="AC22">
        <v>0.67173530000000004</v>
      </c>
      <c r="AD22">
        <v>0.30696519999999999</v>
      </c>
      <c r="AE22">
        <v>3899.0574000000001</v>
      </c>
      <c r="AF22">
        <v>0.68589739999999999</v>
      </c>
    </row>
    <row r="23" spans="1:32" x14ac:dyDescent="0.3">
      <c r="A23" t="s">
        <v>51</v>
      </c>
      <c r="B23" t="s">
        <v>245</v>
      </c>
      <c r="C23" t="s">
        <v>246</v>
      </c>
      <c r="D23" t="s">
        <v>218</v>
      </c>
      <c r="E23" t="s">
        <v>132</v>
      </c>
      <c r="F23" t="s">
        <v>53</v>
      </c>
      <c r="H23" t="s">
        <v>171</v>
      </c>
      <c r="I23" t="s">
        <v>140</v>
      </c>
      <c r="J23" t="s">
        <v>138</v>
      </c>
      <c r="K23" t="s">
        <v>221</v>
      </c>
      <c r="L23" t="s">
        <v>220</v>
      </c>
      <c r="M23" t="s">
        <v>300</v>
      </c>
      <c r="Z23">
        <v>1</v>
      </c>
      <c r="AA23">
        <v>0.82051282999999997</v>
      </c>
      <c r="AB23">
        <v>0</v>
      </c>
      <c r="AC23">
        <v>0.69624174000000005</v>
      </c>
      <c r="AD23">
        <v>0.28990513000000001</v>
      </c>
      <c r="AE23">
        <v>2551.8220000000001</v>
      </c>
      <c r="AF23">
        <v>0.81570509999999996</v>
      </c>
    </row>
    <row r="24" spans="1:32" x14ac:dyDescent="0.3">
      <c r="A24" t="s">
        <v>47</v>
      </c>
      <c r="B24" t="s">
        <v>247</v>
      </c>
      <c r="C24" t="s">
        <v>248</v>
      </c>
      <c r="D24" t="s">
        <v>218</v>
      </c>
      <c r="E24" t="s">
        <v>132</v>
      </c>
      <c r="F24" t="s">
        <v>53</v>
      </c>
      <c r="H24" t="s">
        <v>171</v>
      </c>
      <c r="I24" t="s">
        <v>136</v>
      </c>
      <c r="J24" t="s">
        <v>138</v>
      </c>
      <c r="K24" t="s">
        <v>221</v>
      </c>
      <c r="L24" t="s">
        <v>220</v>
      </c>
      <c r="M24" t="s">
        <v>301</v>
      </c>
      <c r="Z24">
        <v>1</v>
      </c>
      <c r="AA24">
        <v>0.78205126999999997</v>
      </c>
      <c r="AB24">
        <v>0</v>
      </c>
      <c r="AC24">
        <v>0.93782926</v>
      </c>
      <c r="AD24">
        <v>3.8868979999999997E-2</v>
      </c>
      <c r="AE24">
        <v>1415.7117000000001</v>
      </c>
      <c r="AF24">
        <v>0.43910255999999998</v>
      </c>
    </row>
    <row r="25" spans="1:32" x14ac:dyDescent="0.3">
      <c r="A25" t="s">
        <v>52</v>
      </c>
      <c r="B25" t="s">
        <v>249</v>
      </c>
      <c r="C25" t="s">
        <v>250</v>
      </c>
      <c r="D25" t="s">
        <v>218</v>
      </c>
      <c r="E25" t="s">
        <v>132</v>
      </c>
      <c r="F25" t="s">
        <v>53</v>
      </c>
      <c r="H25" t="s">
        <v>171</v>
      </c>
      <c r="I25" t="s">
        <v>140</v>
      </c>
      <c r="J25" t="s">
        <v>139</v>
      </c>
      <c r="K25" t="s">
        <v>221</v>
      </c>
      <c r="L25" t="s">
        <v>220</v>
      </c>
      <c r="M25" t="s">
        <v>302</v>
      </c>
      <c r="Z25">
        <v>1</v>
      </c>
      <c r="AA25">
        <v>0.82051282999999997</v>
      </c>
      <c r="AB25">
        <v>0</v>
      </c>
      <c r="AC25">
        <v>0.70470310000000003</v>
      </c>
      <c r="AD25">
        <v>0.28121537000000002</v>
      </c>
      <c r="AE25">
        <v>2518.8867</v>
      </c>
      <c r="AF25">
        <v>0.79326920000000001</v>
      </c>
    </row>
    <row r="26" spans="1:32" x14ac:dyDescent="0.3">
      <c r="A26" t="s">
        <v>48</v>
      </c>
      <c r="B26" t="s">
        <v>251</v>
      </c>
      <c r="C26" t="s">
        <v>252</v>
      </c>
      <c r="D26" t="s">
        <v>218</v>
      </c>
      <c r="E26" t="s">
        <v>132</v>
      </c>
      <c r="F26" t="s">
        <v>53</v>
      </c>
      <c r="H26" t="s">
        <v>171</v>
      </c>
      <c r="I26" t="s">
        <v>136</v>
      </c>
      <c r="J26" t="s">
        <v>139</v>
      </c>
      <c r="K26" t="s">
        <v>221</v>
      </c>
      <c r="L26" t="s">
        <v>220</v>
      </c>
      <c r="M26" t="s">
        <v>303</v>
      </c>
      <c r="Z26">
        <v>1</v>
      </c>
      <c r="AA26">
        <v>0.78205126999999997</v>
      </c>
      <c r="AB26">
        <v>0</v>
      </c>
      <c r="AC26">
        <v>0.94057570000000001</v>
      </c>
      <c r="AD26">
        <v>3.5584820000000003E-2</v>
      </c>
      <c r="AE26">
        <v>1407.7802999999999</v>
      </c>
      <c r="AF26">
        <v>0.44391027</v>
      </c>
    </row>
    <row r="27" spans="1:32" x14ac:dyDescent="0.3">
      <c r="A27" t="s">
        <v>253</v>
      </c>
      <c r="B27" t="s">
        <v>254</v>
      </c>
      <c r="C27" t="s">
        <v>255</v>
      </c>
      <c r="D27" t="s">
        <v>218</v>
      </c>
      <c r="E27" t="s">
        <v>132</v>
      </c>
      <c r="F27" t="s">
        <v>53</v>
      </c>
      <c r="H27" t="s">
        <v>171</v>
      </c>
      <c r="I27" t="s">
        <v>140</v>
      </c>
      <c r="J27" t="s">
        <v>217</v>
      </c>
      <c r="K27" t="s">
        <v>221</v>
      </c>
      <c r="L27" t="s">
        <v>220</v>
      </c>
      <c r="M27" t="s">
        <v>304</v>
      </c>
      <c r="Z27">
        <v>1</v>
      </c>
      <c r="AA27">
        <v>0.82051282999999997</v>
      </c>
      <c r="AB27">
        <v>0</v>
      </c>
      <c r="AC27">
        <v>0.54964170000000001</v>
      </c>
      <c r="AD27">
        <v>0.43718649999999998</v>
      </c>
      <c r="AE27">
        <v>3261.2359999999999</v>
      </c>
      <c r="AF27">
        <v>0.92467946000000001</v>
      </c>
    </row>
    <row r="28" spans="1:32" x14ac:dyDescent="0.3">
      <c r="A28" t="s">
        <v>256</v>
      </c>
      <c r="B28" t="s">
        <v>257</v>
      </c>
      <c r="C28" t="s">
        <v>258</v>
      </c>
      <c r="D28" t="s">
        <v>218</v>
      </c>
      <c r="E28" t="s">
        <v>132</v>
      </c>
      <c r="F28" t="s">
        <v>53</v>
      </c>
      <c r="H28" t="s">
        <v>171</v>
      </c>
      <c r="I28" t="s">
        <v>136</v>
      </c>
      <c r="J28" t="s">
        <v>217</v>
      </c>
      <c r="K28" t="s">
        <v>221</v>
      </c>
      <c r="L28" t="s">
        <v>220</v>
      </c>
      <c r="M28" t="s">
        <v>305</v>
      </c>
      <c r="Z28">
        <v>1</v>
      </c>
      <c r="AA28">
        <v>0.80769230000000003</v>
      </c>
      <c r="AB28">
        <v>0</v>
      </c>
      <c r="AC28">
        <v>0.6818476</v>
      </c>
      <c r="AD28">
        <v>0.30391990000000002</v>
      </c>
      <c r="AE28">
        <v>2677.8047000000001</v>
      </c>
      <c r="AF28">
        <v>0.8125</v>
      </c>
    </row>
    <row r="29" spans="1:32" x14ac:dyDescent="0.3">
      <c r="A29" t="s">
        <v>23</v>
      </c>
      <c r="B29" t="s">
        <v>239</v>
      </c>
      <c r="C29" t="s">
        <v>240</v>
      </c>
      <c r="D29" t="s">
        <v>218</v>
      </c>
      <c r="E29" t="s">
        <v>132</v>
      </c>
      <c r="F29" t="s">
        <v>53</v>
      </c>
      <c r="H29" t="s">
        <v>133</v>
      </c>
      <c r="I29" t="s">
        <v>134</v>
      </c>
      <c r="J29" t="s">
        <v>135</v>
      </c>
      <c r="K29" t="s">
        <v>219</v>
      </c>
      <c r="L29" t="s">
        <v>220</v>
      </c>
      <c r="M29" t="s">
        <v>306</v>
      </c>
      <c r="Z29">
        <v>1</v>
      </c>
      <c r="AA29">
        <v>0.62820509999999996</v>
      </c>
      <c r="AB29">
        <v>0</v>
      </c>
      <c r="AC29">
        <v>0.76767825999999995</v>
      </c>
      <c r="AD29">
        <v>7.7966289999999994E-2</v>
      </c>
      <c r="AE29">
        <v>986.42719999999997</v>
      </c>
      <c r="AF29">
        <v>0.45833333999999998</v>
      </c>
    </row>
    <row r="30" spans="1:32" x14ac:dyDescent="0.3">
      <c r="A30" t="s">
        <v>31</v>
      </c>
      <c r="B30" t="s">
        <v>241</v>
      </c>
      <c r="C30" t="s">
        <v>242</v>
      </c>
      <c r="D30" t="s">
        <v>218</v>
      </c>
      <c r="E30" t="s">
        <v>132</v>
      </c>
      <c r="F30" t="s">
        <v>53</v>
      </c>
      <c r="H30" t="s">
        <v>133</v>
      </c>
      <c r="I30" t="s">
        <v>140</v>
      </c>
      <c r="J30" t="s">
        <v>135</v>
      </c>
      <c r="K30" t="s">
        <v>219</v>
      </c>
      <c r="L30" t="s">
        <v>220</v>
      </c>
      <c r="M30" t="s">
        <v>307</v>
      </c>
      <c r="Z30">
        <v>1</v>
      </c>
      <c r="AA30">
        <v>0.82051282999999997</v>
      </c>
      <c r="AB30">
        <v>0</v>
      </c>
      <c r="AC30">
        <v>0.28249734999999998</v>
      </c>
      <c r="AD30">
        <v>0.70375836000000003</v>
      </c>
      <c r="AE30">
        <v>7236.6090000000004</v>
      </c>
      <c r="AF30">
        <v>0.90384613999999996</v>
      </c>
    </row>
    <row r="31" spans="1:32" x14ac:dyDescent="0.3">
      <c r="A31" t="s">
        <v>27</v>
      </c>
      <c r="B31" t="s">
        <v>243</v>
      </c>
      <c r="C31" t="s">
        <v>244</v>
      </c>
      <c r="D31" t="s">
        <v>218</v>
      </c>
      <c r="E31" t="s">
        <v>132</v>
      </c>
      <c r="F31" t="s">
        <v>53</v>
      </c>
      <c r="H31" t="s">
        <v>133</v>
      </c>
      <c r="I31" t="s">
        <v>136</v>
      </c>
      <c r="J31" t="s">
        <v>135</v>
      </c>
      <c r="K31" t="s">
        <v>219</v>
      </c>
      <c r="L31" t="s">
        <v>220</v>
      </c>
      <c r="M31" t="s">
        <v>308</v>
      </c>
      <c r="Z31">
        <v>1</v>
      </c>
      <c r="AA31">
        <v>0.78205126999999997</v>
      </c>
      <c r="AB31">
        <v>0</v>
      </c>
      <c r="AC31">
        <v>0.67173530000000004</v>
      </c>
      <c r="AD31">
        <v>0.30696519999999999</v>
      </c>
      <c r="AE31">
        <v>3899.0574000000001</v>
      </c>
      <c r="AF31">
        <v>0.68589739999999999</v>
      </c>
    </row>
    <row r="32" spans="1:32" x14ac:dyDescent="0.3">
      <c r="A32" t="s">
        <v>33</v>
      </c>
      <c r="B32" t="s">
        <v>245</v>
      </c>
      <c r="C32" t="s">
        <v>246</v>
      </c>
      <c r="D32" t="s">
        <v>218</v>
      </c>
      <c r="E32" t="s">
        <v>132</v>
      </c>
      <c r="F32" t="s">
        <v>53</v>
      </c>
      <c r="H32" t="s">
        <v>133</v>
      </c>
      <c r="I32" t="s">
        <v>140</v>
      </c>
      <c r="J32" t="s">
        <v>138</v>
      </c>
      <c r="K32" t="s">
        <v>221</v>
      </c>
      <c r="L32" t="s">
        <v>220</v>
      </c>
      <c r="M32" t="s">
        <v>309</v>
      </c>
      <c r="Z32">
        <v>1</v>
      </c>
      <c r="AA32">
        <v>0.82051282999999997</v>
      </c>
      <c r="AB32">
        <v>0</v>
      </c>
      <c r="AC32">
        <v>0.69624174000000005</v>
      </c>
      <c r="AD32">
        <v>0.28990513000000001</v>
      </c>
      <c r="AE32">
        <v>2551.8220000000001</v>
      </c>
      <c r="AF32">
        <v>0.81570509999999996</v>
      </c>
    </row>
    <row r="33" spans="1:32" x14ac:dyDescent="0.3">
      <c r="A33" t="s">
        <v>29</v>
      </c>
      <c r="B33" t="s">
        <v>247</v>
      </c>
      <c r="C33" t="s">
        <v>248</v>
      </c>
      <c r="D33" t="s">
        <v>218</v>
      </c>
      <c r="E33" t="s">
        <v>132</v>
      </c>
      <c r="F33" t="s">
        <v>53</v>
      </c>
      <c r="H33" t="s">
        <v>133</v>
      </c>
      <c r="I33" t="s">
        <v>136</v>
      </c>
      <c r="J33" t="s">
        <v>138</v>
      </c>
      <c r="K33" t="s">
        <v>221</v>
      </c>
      <c r="L33" t="s">
        <v>220</v>
      </c>
      <c r="M33" t="s">
        <v>310</v>
      </c>
      <c r="Z33">
        <v>1</v>
      </c>
      <c r="AA33">
        <v>0.78205126999999997</v>
      </c>
      <c r="AB33">
        <v>0</v>
      </c>
      <c r="AC33">
        <v>0.93782926</v>
      </c>
      <c r="AD33">
        <v>3.8868979999999997E-2</v>
      </c>
      <c r="AE33">
        <v>1415.7117000000001</v>
      </c>
      <c r="AF33">
        <v>0.43910255999999998</v>
      </c>
    </row>
    <row r="34" spans="1:32" x14ac:dyDescent="0.3">
      <c r="A34" t="s">
        <v>34</v>
      </c>
      <c r="B34" t="s">
        <v>249</v>
      </c>
      <c r="C34" t="s">
        <v>250</v>
      </c>
      <c r="D34" t="s">
        <v>218</v>
      </c>
      <c r="E34" t="s">
        <v>132</v>
      </c>
      <c r="F34" t="s">
        <v>53</v>
      </c>
      <c r="H34" t="s">
        <v>133</v>
      </c>
      <c r="I34" t="s">
        <v>140</v>
      </c>
      <c r="J34" t="s">
        <v>139</v>
      </c>
      <c r="K34" t="s">
        <v>221</v>
      </c>
      <c r="L34" t="s">
        <v>220</v>
      </c>
      <c r="M34" t="s">
        <v>311</v>
      </c>
      <c r="Z34">
        <v>1</v>
      </c>
      <c r="AA34">
        <v>0.82051282999999997</v>
      </c>
      <c r="AB34">
        <v>0</v>
      </c>
      <c r="AC34">
        <v>0.70470310000000003</v>
      </c>
      <c r="AD34">
        <v>0.28121537000000002</v>
      </c>
      <c r="AE34">
        <v>2518.8867</v>
      </c>
      <c r="AF34">
        <v>0.79326920000000001</v>
      </c>
    </row>
    <row r="35" spans="1:32" x14ac:dyDescent="0.3">
      <c r="A35" t="s">
        <v>30</v>
      </c>
      <c r="B35" t="s">
        <v>251</v>
      </c>
      <c r="C35" t="s">
        <v>252</v>
      </c>
      <c r="D35" t="s">
        <v>218</v>
      </c>
      <c r="E35" t="s">
        <v>132</v>
      </c>
      <c r="F35" t="s">
        <v>53</v>
      </c>
      <c r="H35" t="s">
        <v>133</v>
      </c>
      <c r="I35" t="s">
        <v>136</v>
      </c>
      <c r="J35" t="s">
        <v>139</v>
      </c>
      <c r="K35" t="s">
        <v>221</v>
      </c>
      <c r="L35" t="s">
        <v>220</v>
      </c>
      <c r="M35" t="s">
        <v>312</v>
      </c>
      <c r="Z35">
        <v>1</v>
      </c>
      <c r="AA35">
        <v>0.78205126999999997</v>
      </c>
      <c r="AB35">
        <v>0</v>
      </c>
      <c r="AC35">
        <v>0.94057570000000001</v>
      </c>
      <c r="AD35">
        <v>3.5584820000000003E-2</v>
      </c>
      <c r="AE35">
        <v>1407.7802999999999</v>
      </c>
      <c r="AF35">
        <v>0.44391027</v>
      </c>
    </row>
    <row r="36" spans="1:32" x14ac:dyDescent="0.3">
      <c r="A36" t="s">
        <v>259</v>
      </c>
      <c r="B36" t="s">
        <v>254</v>
      </c>
      <c r="C36" t="s">
        <v>255</v>
      </c>
      <c r="D36" t="s">
        <v>218</v>
      </c>
      <c r="E36" t="s">
        <v>132</v>
      </c>
      <c r="F36" t="s">
        <v>53</v>
      </c>
      <c r="H36" t="s">
        <v>133</v>
      </c>
      <c r="I36" t="s">
        <v>140</v>
      </c>
      <c r="J36" t="s">
        <v>217</v>
      </c>
      <c r="K36" t="s">
        <v>221</v>
      </c>
      <c r="L36" t="s">
        <v>220</v>
      </c>
      <c r="M36" t="s">
        <v>313</v>
      </c>
      <c r="Z36">
        <v>1</v>
      </c>
      <c r="AA36">
        <v>0.82051282999999997</v>
      </c>
      <c r="AB36">
        <v>0</v>
      </c>
      <c r="AC36">
        <v>0.54964170000000001</v>
      </c>
      <c r="AD36">
        <v>0.43718649999999998</v>
      </c>
      <c r="AE36">
        <v>3261.2359999999999</v>
      </c>
      <c r="AF36">
        <v>0.92467946000000001</v>
      </c>
    </row>
    <row r="37" spans="1:32" x14ac:dyDescent="0.3">
      <c r="A37" t="s">
        <v>260</v>
      </c>
      <c r="B37" t="s">
        <v>257</v>
      </c>
      <c r="C37" t="s">
        <v>258</v>
      </c>
      <c r="D37" t="s">
        <v>218</v>
      </c>
      <c r="E37" t="s">
        <v>132</v>
      </c>
      <c r="F37" t="s">
        <v>53</v>
      </c>
      <c r="H37" t="s">
        <v>133</v>
      </c>
      <c r="I37" t="s">
        <v>136</v>
      </c>
      <c r="J37" t="s">
        <v>217</v>
      </c>
      <c r="K37" t="s">
        <v>221</v>
      </c>
      <c r="L37" t="s">
        <v>220</v>
      </c>
      <c r="M37" t="s">
        <v>314</v>
      </c>
      <c r="Z37">
        <v>1</v>
      </c>
      <c r="AA37">
        <v>0.80769230000000003</v>
      </c>
      <c r="AB37">
        <v>0</v>
      </c>
      <c r="AC37">
        <v>0.6818476</v>
      </c>
      <c r="AD37">
        <v>0.30391990000000002</v>
      </c>
      <c r="AE37">
        <v>2677.8047000000001</v>
      </c>
      <c r="AF37">
        <v>0.8125</v>
      </c>
    </row>
    <row r="38" spans="1:32" x14ac:dyDescent="0.3">
      <c r="A38" t="s">
        <v>44</v>
      </c>
      <c r="B38" t="s">
        <v>239</v>
      </c>
      <c r="C38" t="s">
        <v>240</v>
      </c>
      <c r="D38" t="s">
        <v>222</v>
      </c>
      <c r="E38" t="s">
        <v>132</v>
      </c>
      <c r="F38" t="s">
        <v>57</v>
      </c>
      <c r="H38" t="s">
        <v>171</v>
      </c>
      <c r="I38" t="s">
        <v>134</v>
      </c>
      <c r="J38" t="s">
        <v>135</v>
      </c>
      <c r="K38" t="s">
        <v>135</v>
      </c>
      <c r="L38" t="s">
        <v>216</v>
      </c>
      <c r="M38" t="s">
        <v>315</v>
      </c>
      <c r="Z38">
        <v>0.140625</v>
      </c>
      <c r="AA38">
        <v>0.34375</v>
      </c>
      <c r="AB38">
        <v>0</v>
      </c>
      <c r="AC38">
        <v>0.23254712</v>
      </c>
      <c r="AD38">
        <v>2.4803082000000001E-2</v>
      </c>
      <c r="AE38">
        <v>414.24254999999999</v>
      </c>
      <c r="AF38">
        <v>0.359375</v>
      </c>
    </row>
    <row r="39" spans="1:32" x14ac:dyDescent="0.3">
      <c r="A39" t="s">
        <v>49</v>
      </c>
      <c r="B39" t="s">
        <v>241</v>
      </c>
      <c r="C39" t="s">
        <v>242</v>
      </c>
      <c r="D39" t="s">
        <v>222</v>
      </c>
      <c r="E39" t="s">
        <v>132</v>
      </c>
      <c r="F39" t="s">
        <v>57</v>
      </c>
      <c r="H39" t="s">
        <v>171</v>
      </c>
      <c r="I39" t="s">
        <v>140</v>
      </c>
      <c r="J39" t="s">
        <v>135</v>
      </c>
      <c r="K39" t="s">
        <v>135</v>
      </c>
      <c r="L39" t="s">
        <v>216</v>
      </c>
      <c r="M39" t="s">
        <v>316</v>
      </c>
      <c r="Z39">
        <v>1</v>
      </c>
      <c r="AA39">
        <v>0.671875</v>
      </c>
      <c r="AB39">
        <v>0</v>
      </c>
      <c r="AC39">
        <v>0.75718750000000001</v>
      </c>
      <c r="AD39">
        <v>0.19502998999999999</v>
      </c>
      <c r="AE39">
        <v>3352.1664999999998</v>
      </c>
      <c r="AF39">
        <v>0.59765625</v>
      </c>
    </row>
    <row r="40" spans="1:32" x14ac:dyDescent="0.3">
      <c r="A40" t="s">
        <v>45</v>
      </c>
      <c r="B40" t="s">
        <v>243</v>
      </c>
      <c r="C40" t="s">
        <v>244</v>
      </c>
      <c r="D40" t="s">
        <v>222</v>
      </c>
      <c r="E40" t="s">
        <v>132</v>
      </c>
      <c r="F40" t="s">
        <v>57</v>
      </c>
      <c r="H40" t="s">
        <v>171</v>
      </c>
      <c r="I40" t="s">
        <v>136</v>
      </c>
      <c r="J40" t="s">
        <v>135</v>
      </c>
      <c r="K40" t="s">
        <v>135</v>
      </c>
      <c r="L40" t="s">
        <v>216</v>
      </c>
      <c r="M40" t="s">
        <v>317</v>
      </c>
      <c r="Z40">
        <v>1</v>
      </c>
      <c r="AA40">
        <v>0.640625</v>
      </c>
      <c r="AB40">
        <v>0</v>
      </c>
      <c r="AC40">
        <v>0.76277815999999998</v>
      </c>
      <c r="AD40">
        <v>0.11884417999999999</v>
      </c>
      <c r="AE40">
        <v>1800.3036</v>
      </c>
      <c r="AF40">
        <v>0.390625</v>
      </c>
    </row>
    <row r="41" spans="1:32" x14ac:dyDescent="0.3">
      <c r="A41" t="s">
        <v>51</v>
      </c>
      <c r="B41" t="s">
        <v>245</v>
      </c>
      <c r="C41" t="s">
        <v>246</v>
      </c>
      <c r="D41" t="s">
        <v>222</v>
      </c>
      <c r="E41" t="s">
        <v>132</v>
      </c>
      <c r="F41" t="s">
        <v>57</v>
      </c>
      <c r="H41" t="s">
        <v>171</v>
      </c>
      <c r="I41" t="s">
        <v>140</v>
      </c>
      <c r="J41" t="s">
        <v>138</v>
      </c>
      <c r="K41" t="s">
        <v>138</v>
      </c>
      <c r="L41" t="s">
        <v>216</v>
      </c>
      <c r="M41" t="s">
        <v>318</v>
      </c>
      <c r="Z41">
        <v>1</v>
      </c>
      <c r="AA41">
        <v>0.1875</v>
      </c>
      <c r="AB41">
        <v>0</v>
      </c>
      <c r="AC41">
        <v>0.84680219999999995</v>
      </c>
      <c r="AD41">
        <v>5.0697774000000001E-2</v>
      </c>
      <c r="AE41">
        <v>1195.7533000000001</v>
      </c>
      <c r="AF41">
        <v>0.25585938000000003</v>
      </c>
    </row>
    <row r="42" spans="1:32" x14ac:dyDescent="0.3">
      <c r="A42" t="s">
        <v>47</v>
      </c>
      <c r="B42" t="s">
        <v>247</v>
      </c>
      <c r="C42" t="s">
        <v>248</v>
      </c>
      <c r="D42" t="s">
        <v>222</v>
      </c>
      <c r="E42" t="s">
        <v>132</v>
      </c>
      <c r="F42" t="s">
        <v>57</v>
      </c>
      <c r="H42" t="s">
        <v>171</v>
      </c>
      <c r="I42" t="s">
        <v>136</v>
      </c>
      <c r="J42" t="s">
        <v>138</v>
      </c>
      <c r="K42" t="s">
        <v>138</v>
      </c>
      <c r="L42" t="s">
        <v>216</v>
      </c>
      <c r="M42" t="s">
        <v>319</v>
      </c>
      <c r="Z42">
        <v>0.96875</v>
      </c>
      <c r="AA42">
        <v>0.171875</v>
      </c>
      <c r="AB42">
        <v>0</v>
      </c>
      <c r="AC42">
        <v>0.65633560000000002</v>
      </c>
      <c r="AD42">
        <v>3.0171234000000002E-2</v>
      </c>
      <c r="AE42">
        <v>652.89110000000005</v>
      </c>
      <c r="AF42">
        <v>8.984375E-2</v>
      </c>
    </row>
    <row r="43" spans="1:32" x14ac:dyDescent="0.3">
      <c r="A43" t="s">
        <v>52</v>
      </c>
      <c r="B43" t="s">
        <v>249</v>
      </c>
      <c r="C43" t="s">
        <v>250</v>
      </c>
      <c r="D43" t="s">
        <v>222</v>
      </c>
      <c r="E43" t="s">
        <v>132</v>
      </c>
      <c r="F43" t="s">
        <v>57</v>
      </c>
      <c r="H43" t="s">
        <v>171</v>
      </c>
      <c r="I43" t="s">
        <v>140</v>
      </c>
      <c r="J43" t="s">
        <v>139</v>
      </c>
      <c r="K43" t="s">
        <v>139</v>
      </c>
      <c r="L43" t="s">
        <v>216</v>
      </c>
      <c r="M43" t="s">
        <v>320</v>
      </c>
      <c r="Z43">
        <v>1</v>
      </c>
      <c r="AA43">
        <v>9.375E-2</v>
      </c>
      <c r="AB43">
        <v>0</v>
      </c>
      <c r="AC43">
        <v>0.85245720000000003</v>
      </c>
      <c r="AD43">
        <v>2.5072776000000001E-2</v>
      </c>
      <c r="AE43">
        <v>874.16985999999997</v>
      </c>
      <c r="AF43">
        <v>0.18164062</v>
      </c>
    </row>
    <row r="44" spans="1:32" x14ac:dyDescent="0.3">
      <c r="A44" t="s">
        <v>48</v>
      </c>
      <c r="B44" t="s">
        <v>251</v>
      </c>
      <c r="C44" t="s">
        <v>252</v>
      </c>
      <c r="D44" t="s">
        <v>222</v>
      </c>
      <c r="E44" t="s">
        <v>132</v>
      </c>
      <c r="F44" t="s">
        <v>57</v>
      </c>
      <c r="H44" t="s">
        <v>171</v>
      </c>
      <c r="I44" t="s">
        <v>136</v>
      </c>
      <c r="J44" t="s">
        <v>139</v>
      </c>
      <c r="K44" t="s">
        <v>139</v>
      </c>
      <c r="L44" t="s">
        <v>216</v>
      </c>
      <c r="M44" t="s">
        <v>321</v>
      </c>
      <c r="Z44">
        <v>0.828125</v>
      </c>
      <c r="AA44">
        <v>9.375E-2</v>
      </c>
      <c r="AB44">
        <v>0</v>
      </c>
      <c r="AC44">
        <v>0.59229874999999998</v>
      </c>
      <c r="AD44">
        <v>1.4417806999999999E-2</v>
      </c>
      <c r="AE44">
        <v>473.65911999999997</v>
      </c>
      <c r="AF44">
        <v>4.8828125E-2</v>
      </c>
    </row>
    <row r="45" spans="1:32" x14ac:dyDescent="0.3">
      <c r="A45" t="s">
        <v>253</v>
      </c>
      <c r="B45" t="s">
        <v>254</v>
      </c>
      <c r="C45" t="s">
        <v>255</v>
      </c>
      <c r="D45" t="s">
        <v>222</v>
      </c>
      <c r="E45" t="s">
        <v>132</v>
      </c>
      <c r="F45" t="s">
        <v>57</v>
      </c>
      <c r="H45" t="s">
        <v>171</v>
      </c>
      <c r="I45" t="s">
        <v>140</v>
      </c>
      <c r="J45" t="s">
        <v>217</v>
      </c>
      <c r="K45" t="s">
        <v>217</v>
      </c>
      <c r="L45" t="s">
        <v>216</v>
      </c>
      <c r="M45" t="s">
        <v>322</v>
      </c>
      <c r="Z45">
        <v>1</v>
      </c>
      <c r="AA45">
        <v>0.1875</v>
      </c>
      <c r="AB45">
        <v>0</v>
      </c>
      <c r="AC45">
        <v>0.86703764999999999</v>
      </c>
      <c r="AD45">
        <v>5.6592470000000001E-3</v>
      </c>
      <c r="AE45">
        <v>640.85820000000001</v>
      </c>
      <c r="AF45">
        <v>0.125</v>
      </c>
    </row>
    <row r="46" spans="1:32" x14ac:dyDescent="0.3">
      <c r="A46" t="s">
        <v>256</v>
      </c>
      <c r="B46" t="s">
        <v>257</v>
      </c>
      <c r="C46" t="s">
        <v>258</v>
      </c>
      <c r="D46" t="s">
        <v>222</v>
      </c>
      <c r="E46" t="s">
        <v>132</v>
      </c>
      <c r="F46" t="s">
        <v>57</v>
      </c>
      <c r="H46" t="s">
        <v>171</v>
      </c>
      <c r="I46" t="s">
        <v>136</v>
      </c>
      <c r="J46" t="s">
        <v>217</v>
      </c>
      <c r="K46" t="s">
        <v>217</v>
      </c>
      <c r="L46" t="s">
        <v>216</v>
      </c>
      <c r="M46" t="s">
        <v>323</v>
      </c>
      <c r="Z46">
        <v>0.453125</v>
      </c>
      <c r="AA46">
        <v>0.171875</v>
      </c>
      <c r="AB46">
        <v>0</v>
      </c>
      <c r="AC46">
        <v>0.50173794999999999</v>
      </c>
      <c r="AD46">
        <v>4.7945205000000002E-4</v>
      </c>
      <c r="AE46">
        <v>355.38904000000002</v>
      </c>
      <c r="AF46">
        <v>6.8359375E-2</v>
      </c>
    </row>
    <row r="47" spans="1:32" x14ac:dyDescent="0.3">
      <c r="A47" t="s">
        <v>23</v>
      </c>
      <c r="B47" t="s">
        <v>239</v>
      </c>
      <c r="C47" t="s">
        <v>240</v>
      </c>
      <c r="D47" t="s">
        <v>222</v>
      </c>
      <c r="E47" t="s">
        <v>132</v>
      </c>
      <c r="F47" t="s">
        <v>57</v>
      </c>
      <c r="H47" t="s">
        <v>133</v>
      </c>
      <c r="I47" t="s">
        <v>134</v>
      </c>
      <c r="J47" t="s">
        <v>135</v>
      </c>
      <c r="K47" t="s">
        <v>135</v>
      </c>
      <c r="L47" t="s">
        <v>216</v>
      </c>
      <c r="M47" t="s">
        <v>324</v>
      </c>
      <c r="Z47">
        <v>0.140625</v>
      </c>
      <c r="AA47">
        <v>0.34375</v>
      </c>
      <c r="AB47">
        <v>0</v>
      </c>
      <c r="AC47">
        <v>0.23254712</v>
      </c>
      <c r="AD47">
        <v>2.4803082000000001E-2</v>
      </c>
      <c r="AE47">
        <v>414.24254999999999</v>
      </c>
      <c r="AF47">
        <v>0.359375</v>
      </c>
    </row>
    <row r="48" spans="1:32" x14ac:dyDescent="0.3">
      <c r="A48" t="s">
        <v>31</v>
      </c>
      <c r="B48" t="s">
        <v>241</v>
      </c>
      <c r="C48" t="s">
        <v>242</v>
      </c>
      <c r="D48" t="s">
        <v>222</v>
      </c>
      <c r="E48" t="s">
        <v>132</v>
      </c>
      <c r="F48" t="s">
        <v>57</v>
      </c>
      <c r="H48" t="s">
        <v>133</v>
      </c>
      <c r="I48" t="s">
        <v>140</v>
      </c>
      <c r="J48" t="s">
        <v>135</v>
      </c>
      <c r="K48" t="s">
        <v>135</v>
      </c>
      <c r="L48" t="s">
        <v>216</v>
      </c>
      <c r="M48" t="s">
        <v>325</v>
      </c>
      <c r="Z48">
        <v>1</v>
      </c>
      <c r="AA48">
        <v>0.671875</v>
      </c>
      <c r="AB48">
        <v>0</v>
      </c>
      <c r="AC48">
        <v>0.75718750000000001</v>
      </c>
      <c r="AD48">
        <v>0.19502998999999999</v>
      </c>
      <c r="AE48">
        <v>3352.1664999999998</v>
      </c>
      <c r="AF48">
        <v>0.59765625</v>
      </c>
    </row>
    <row r="49" spans="1:32" x14ac:dyDescent="0.3">
      <c r="A49" t="s">
        <v>27</v>
      </c>
      <c r="B49" t="s">
        <v>243</v>
      </c>
      <c r="C49" t="s">
        <v>244</v>
      </c>
      <c r="D49" t="s">
        <v>222</v>
      </c>
      <c r="E49" t="s">
        <v>132</v>
      </c>
      <c r="F49" t="s">
        <v>57</v>
      </c>
      <c r="H49" t="s">
        <v>133</v>
      </c>
      <c r="I49" t="s">
        <v>136</v>
      </c>
      <c r="J49" t="s">
        <v>135</v>
      </c>
      <c r="K49" t="s">
        <v>135</v>
      </c>
      <c r="L49" t="s">
        <v>216</v>
      </c>
      <c r="M49" t="s">
        <v>326</v>
      </c>
      <c r="Z49">
        <v>1</v>
      </c>
      <c r="AA49">
        <v>0.640625</v>
      </c>
      <c r="AB49">
        <v>0</v>
      </c>
      <c r="AC49">
        <v>0.76277815999999998</v>
      </c>
      <c r="AD49">
        <v>0.11884417999999999</v>
      </c>
      <c r="AE49">
        <v>1800.3036</v>
      </c>
      <c r="AF49">
        <v>0.390625</v>
      </c>
    </row>
    <row r="50" spans="1:32" x14ac:dyDescent="0.3">
      <c r="A50" t="s">
        <v>33</v>
      </c>
      <c r="B50" t="s">
        <v>245</v>
      </c>
      <c r="C50" t="s">
        <v>246</v>
      </c>
      <c r="D50" t="s">
        <v>222</v>
      </c>
      <c r="E50" t="s">
        <v>132</v>
      </c>
      <c r="F50" t="s">
        <v>57</v>
      </c>
      <c r="H50" t="s">
        <v>133</v>
      </c>
      <c r="I50" t="s">
        <v>140</v>
      </c>
      <c r="J50" t="s">
        <v>138</v>
      </c>
      <c r="K50" t="s">
        <v>138</v>
      </c>
      <c r="L50" t="s">
        <v>216</v>
      </c>
      <c r="M50" t="s">
        <v>327</v>
      </c>
      <c r="Z50">
        <v>1</v>
      </c>
      <c r="AA50">
        <v>0.1875</v>
      </c>
      <c r="AB50">
        <v>0</v>
      </c>
      <c r="AC50">
        <v>0.84680219999999995</v>
      </c>
      <c r="AD50">
        <v>5.0697774000000001E-2</v>
      </c>
      <c r="AE50">
        <v>1195.7533000000001</v>
      </c>
      <c r="AF50">
        <v>0.25585938000000003</v>
      </c>
    </row>
    <row r="51" spans="1:32" x14ac:dyDescent="0.3">
      <c r="A51" t="s">
        <v>29</v>
      </c>
      <c r="B51" t="s">
        <v>247</v>
      </c>
      <c r="C51" t="s">
        <v>248</v>
      </c>
      <c r="D51" t="s">
        <v>222</v>
      </c>
      <c r="E51" t="s">
        <v>132</v>
      </c>
      <c r="F51" t="s">
        <v>57</v>
      </c>
      <c r="H51" t="s">
        <v>133</v>
      </c>
      <c r="I51" t="s">
        <v>136</v>
      </c>
      <c r="J51" t="s">
        <v>138</v>
      </c>
      <c r="K51" t="s">
        <v>138</v>
      </c>
      <c r="L51" t="s">
        <v>216</v>
      </c>
      <c r="M51" t="s">
        <v>328</v>
      </c>
      <c r="Z51">
        <v>0.96875</v>
      </c>
      <c r="AA51">
        <v>0.171875</v>
      </c>
      <c r="AB51">
        <v>0</v>
      </c>
      <c r="AC51">
        <v>0.65633560000000002</v>
      </c>
      <c r="AD51">
        <v>3.0171234000000002E-2</v>
      </c>
      <c r="AE51">
        <v>652.89110000000005</v>
      </c>
      <c r="AF51">
        <v>8.984375E-2</v>
      </c>
    </row>
    <row r="52" spans="1:32" x14ac:dyDescent="0.3">
      <c r="A52" t="s">
        <v>34</v>
      </c>
      <c r="B52" t="s">
        <v>249</v>
      </c>
      <c r="C52" t="s">
        <v>250</v>
      </c>
      <c r="D52" t="s">
        <v>222</v>
      </c>
      <c r="E52" t="s">
        <v>132</v>
      </c>
      <c r="F52" t="s">
        <v>57</v>
      </c>
      <c r="H52" t="s">
        <v>133</v>
      </c>
      <c r="I52" t="s">
        <v>140</v>
      </c>
      <c r="J52" t="s">
        <v>139</v>
      </c>
      <c r="K52" t="s">
        <v>139</v>
      </c>
      <c r="L52" t="s">
        <v>216</v>
      </c>
      <c r="M52" t="s">
        <v>329</v>
      </c>
      <c r="Z52">
        <v>1</v>
      </c>
      <c r="AA52">
        <v>9.375E-2</v>
      </c>
      <c r="AB52">
        <v>0</v>
      </c>
      <c r="AC52">
        <v>0.85245720000000003</v>
      </c>
      <c r="AD52">
        <v>2.5072776000000001E-2</v>
      </c>
      <c r="AE52">
        <v>874.16985999999997</v>
      </c>
      <c r="AF52">
        <v>0.18164062</v>
      </c>
    </row>
    <row r="53" spans="1:32" x14ac:dyDescent="0.3">
      <c r="A53" t="s">
        <v>30</v>
      </c>
      <c r="B53" t="s">
        <v>251</v>
      </c>
      <c r="C53" t="s">
        <v>252</v>
      </c>
      <c r="D53" t="s">
        <v>222</v>
      </c>
      <c r="E53" t="s">
        <v>132</v>
      </c>
      <c r="F53" t="s">
        <v>57</v>
      </c>
      <c r="H53" t="s">
        <v>133</v>
      </c>
      <c r="I53" t="s">
        <v>136</v>
      </c>
      <c r="J53" t="s">
        <v>139</v>
      </c>
      <c r="K53" t="s">
        <v>139</v>
      </c>
      <c r="L53" t="s">
        <v>216</v>
      </c>
      <c r="M53" t="s">
        <v>330</v>
      </c>
      <c r="Z53">
        <v>0.828125</v>
      </c>
      <c r="AA53">
        <v>9.375E-2</v>
      </c>
      <c r="AB53">
        <v>0</v>
      </c>
      <c r="AC53">
        <v>0.59229874999999998</v>
      </c>
      <c r="AD53">
        <v>1.4417806999999999E-2</v>
      </c>
      <c r="AE53">
        <v>473.65911999999997</v>
      </c>
      <c r="AF53">
        <v>4.8828125E-2</v>
      </c>
    </row>
    <row r="54" spans="1:32" x14ac:dyDescent="0.3">
      <c r="A54" t="s">
        <v>259</v>
      </c>
      <c r="B54" t="s">
        <v>254</v>
      </c>
      <c r="C54" t="s">
        <v>255</v>
      </c>
      <c r="D54" t="s">
        <v>222</v>
      </c>
      <c r="E54" t="s">
        <v>132</v>
      </c>
      <c r="F54" t="s">
        <v>57</v>
      </c>
      <c r="H54" t="s">
        <v>133</v>
      </c>
      <c r="I54" t="s">
        <v>140</v>
      </c>
      <c r="J54" t="s">
        <v>217</v>
      </c>
      <c r="K54" t="s">
        <v>217</v>
      </c>
      <c r="L54" t="s">
        <v>216</v>
      </c>
      <c r="M54" t="s">
        <v>331</v>
      </c>
      <c r="Z54">
        <v>1</v>
      </c>
      <c r="AA54">
        <v>0.1875</v>
      </c>
      <c r="AB54">
        <v>0</v>
      </c>
      <c r="AC54">
        <v>0.86703764999999999</v>
      </c>
      <c r="AD54">
        <v>5.6592470000000001E-3</v>
      </c>
      <c r="AE54">
        <v>640.85820000000001</v>
      </c>
      <c r="AF54">
        <v>0.125</v>
      </c>
    </row>
    <row r="55" spans="1:32" x14ac:dyDescent="0.3">
      <c r="A55" t="s">
        <v>260</v>
      </c>
      <c r="B55" t="s">
        <v>257</v>
      </c>
      <c r="C55" t="s">
        <v>258</v>
      </c>
      <c r="D55" t="s">
        <v>222</v>
      </c>
      <c r="E55" t="s">
        <v>132</v>
      </c>
      <c r="F55" t="s">
        <v>57</v>
      </c>
      <c r="H55" t="s">
        <v>133</v>
      </c>
      <c r="I55" t="s">
        <v>136</v>
      </c>
      <c r="J55" t="s">
        <v>217</v>
      </c>
      <c r="K55" t="s">
        <v>217</v>
      </c>
      <c r="L55" t="s">
        <v>216</v>
      </c>
      <c r="M55" t="s">
        <v>332</v>
      </c>
      <c r="Z55">
        <v>0.453125</v>
      </c>
      <c r="AA55">
        <v>0.171875</v>
      </c>
      <c r="AB55">
        <v>0</v>
      </c>
      <c r="AC55">
        <v>0.50173794999999999</v>
      </c>
      <c r="AD55">
        <v>4.7945205000000002E-4</v>
      </c>
      <c r="AE55">
        <v>355.38904000000002</v>
      </c>
      <c r="AF55">
        <v>6.8359375E-2</v>
      </c>
    </row>
    <row r="56" spans="1:32" x14ac:dyDescent="0.3">
      <c r="A56" t="s">
        <v>44</v>
      </c>
      <c r="B56" t="s">
        <v>239</v>
      </c>
      <c r="C56" t="s">
        <v>240</v>
      </c>
      <c r="D56" t="s">
        <v>223</v>
      </c>
      <c r="E56" t="s">
        <v>132</v>
      </c>
      <c r="F56" t="s">
        <v>60</v>
      </c>
      <c r="H56" t="s">
        <v>171</v>
      </c>
      <c r="I56" t="s">
        <v>134</v>
      </c>
      <c r="J56" t="s">
        <v>135</v>
      </c>
      <c r="K56" t="s">
        <v>135</v>
      </c>
      <c r="L56" t="s">
        <v>216</v>
      </c>
      <c r="M56" t="s">
        <v>333</v>
      </c>
      <c r="Z56">
        <v>0.140625</v>
      </c>
      <c r="AA56">
        <v>0.3125</v>
      </c>
      <c r="AB56">
        <v>0</v>
      </c>
      <c r="AC56">
        <v>0.22818063</v>
      </c>
      <c r="AD56">
        <v>2.4165240000000001E-2</v>
      </c>
      <c r="AE56">
        <v>404.10879999999997</v>
      </c>
      <c r="AF56">
        <v>0.34570311999999997</v>
      </c>
    </row>
    <row r="57" spans="1:32" x14ac:dyDescent="0.3">
      <c r="A57" t="s">
        <v>49</v>
      </c>
      <c r="B57" t="s">
        <v>241</v>
      </c>
      <c r="C57" t="s">
        <v>242</v>
      </c>
      <c r="D57" t="s">
        <v>223</v>
      </c>
      <c r="E57" t="s">
        <v>132</v>
      </c>
      <c r="F57" t="s">
        <v>60</v>
      </c>
      <c r="H57" t="s">
        <v>171</v>
      </c>
      <c r="I57" t="s">
        <v>140</v>
      </c>
      <c r="J57" t="s">
        <v>135</v>
      </c>
      <c r="K57" t="s">
        <v>135</v>
      </c>
      <c r="L57" t="s">
        <v>216</v>
      </c>
      <c r="M57" t="s">
        <v>334</v>
      </c>
      <c r="Z57">
        <v>1</v>
      </c>
      <c r="AA57">
        <v>0.625</v>
      </c>
      <c r="AB57">
        <v>0</v>
      </c>
      <c r="AC57">
        <v>0.76684487000000001</v>
      </c>
      <c r="AD57">
        <v>0.18548803</v>
      </c>
      <c r="AE57">
        <v>3237.4238</v>
      </c>
      <c r="AF57">
        <v>0.54101560000000004</v>
      </c>
    </row>
    <row r="58" spans="1:32" x14ac:dyDescent="0.3">
      <c r="A58" t="s">
        <v>45</v>
      </c>
      <c r="B58" t="s">
        <v>243</v>
      </c>
      <c r="C58" t="s">
        <v>244</v>
      </c>
      <c r="D58" t="s">
        <v>223</v>
      </c>
      <c r="E58" t="s">
        <v>132</v>
      </c>
      <c r="F58" t="s">
        <v>60</v>
      </c>
      <c r="H58" t="s">
        <v>171</v>
      </c>
      <c r="I58" t="s">
        <v>136</v>
      </c>
      <c r="J58" t="s">
        <v>135</v>
      </c>
      <c r="K58" t="s">
        <v>135</v>
      </c>
      <c r="L58" t="s">
        <v>216</v>
      </c>
      <c r="M58" t="s">
        <v>335</v>
      </c>
      <c r="Z58">
        <v>1</v>
      </c>
      <c r="AA58">
        <v>0.53125</v>
      </c>
      <c r="AB58">
        <v>0</v>
      </c>
      <c r="AC58">
        <v>0.7700342</v>
      </c>
      <c r="AD58">
        <v>0.11330907</v>
      </c>
      <c r="AE58">
        <v>1742.6063999999999</v>
      </c>
      <c r="AF58">
        <v>0.375</v>
      </c>
    </row>
    <row r="59" spans="1:32" x14ac:dyDescent="0.3">
      <c r="A59" t="s">
        <v>51</v>
      </c>
      <c r="B59" t="s">
        <v>245</v>
      </c>
      <c r="C59" t="s">
        <v>246</v>
      </c>
      <c r="D59" t="s">
        <v>223</v>
      </c>
      <c r="E59" t="s">
        <v>132</v>
      </c>
      <c r="F59" t="s">
        <v>60</v>
      </c>
      <c r="H59" t="s">
        <v>171</v>
      </c>
      <c r="I59" t="s">
        <v>140</v>
      </c>
      <c r="J59" t="s">
        <v>138</v>
      </c>
      <c r="K59" t="s">
        <v>138</v>
      </c>
      <c r="L59" t="s">
        <v>216</v>
      </c>
      <c r="M59" t="s">
        <v>336</v>
      </c>
      <c r="Z59">
        <v>1</v>
      </c>
      <c r="AA59">
        <v>0.234375</v>
      </c>
      <c r="AB59">
        <v>0</v>
      </c>
      <c r="AC59">
        <v>0.82144684000000001</v>
      </c>
      <c r="AD59">
        <v>5.9434942999999997E-2</v>
      </c>
      <c r="AE59">
        <v>1268.8824</v>
      </c>
      <c r="AF59">
        <v>0.2421875</v>
      </c>
    </row>
    <row r="60" spans="1:32" x14ac:dyDescent="0.3">
      <c r="A60" t="s">
        <v>47</v>
      </c>
      <c r="B60" t="s">
        <v>247</v>
      </c>
      <c r="C60" t="s">
        <v>248</v>
      </c>
      <c r="D60" t="s">
        <v>223</v>
      </c>
      <c r="E60" t="s">
        <v>132</v>
      </c>
      <c r="F60" t="s">
        <v>60</v>
      </c>
      <c r="H60" t="s">
        <v>171</v>
      </c>
      <c r="I60" t="s">
        <v>136</v>
      </c>
      <c r="J60" t="s">
        <v>138</v>
      </c>
      <c r="K60" t="s">
        <v>138</v>
      </c>
      <c r="L60" t="s">
        <v>216</v>
      </c>
      <c r="M60" t="s">
        <v>337</v>
      </c>
      <c r="Z60">
        <v>0.890625</v>
      </c>
      <c r="AA60">
        <v>0.234375</v>
      </c>
      <c r="AB60">
        <v>0</v>
      </c>
      <c r="AC60">
        <v>0.63304793999999998</v>
      </c>
      <c r="AD60">
        <v>3.3976882999999999E-2</v>
      </c>
      <c r="AE60">
        <v>694.85297000000003</v>
      </c>
      <c r="AF60">
        <v>0.103515625</v>
      </c>
    </row>
    <row r="61" spans="1:32" x14ac:dyDescent="0.3">
      <c r="A61" t="s">
        <v>52</v>
      </c>
      <c r="B61" t="s">
        <v>249</v>
      </c>
      <c r="C61" t="s">
        <v>250</v>
      </c>
      <c r="D61" t="s">
        <v>223</v>
      </c>
      <c r="E61" t="s">
        <v>132</v>
      </c>
      <c r="F61" t="s">
        <v>60</v>
      </c>
      <c r="H61" t="s">
        <v>171</v>
      </c>
      <c r="I61" t="s">
        <v>140</v>
      </c>
      <c r="J61" t="s">
        <v>139</v>
      </c>
      <c r="K61" t="s">
        <v>139</v>
      </c>
      <c r="L61" t="s">
        <v>216</v>
      </c>
      <c r="M61" t="s">
        <v>338</v>
      </c>
      <c r="Z61">
        <v>1</v>
      </c>
      <c r="AA61">
        <v>0.171875</v>
      </c>
      <c r="AB61">
        <v>0</v>
      </c>
      <c r="AC61">
        <v>0.8262543</v>
      </c>
      <c r="AD61">
        <v>3.6057364000000001E-2</v>
      </c>
      <c r="AE61">
        <v>1018.19574</v>
      </c>
      <c r="AF61">
        <v>0.19140625</v>
      </c>
    </row>
    <row r="62" spans="1:32" x14ac:dyDescent="0.3">
      <c r="A62" t="s">
        <v>48</v>
      </c>
      <c r="B62" t="s">
        <v>251</v>
      </c>
      <c r="C62" t="s">
        <v>252</v>
      </c>
      <c r="D62" t="s">
        <v>223</v>
      </c>
      <c r="E62" t="s">
        <v>132</v>
      </c>
      <c r="F62" t="s">
        <v>60</v>
      </c>
      <c r="H62" t="s">
        <v>171</v>
      </c>
      <c r="I62" t="s">
        <v>136</v>
      </c>
      <c r="J62" t="s">
        <v>139</v>
      </c>
      <c r="K62" t="s">
        <v>139</v>
      </c>
      <c r="L62" t="s">
        <v>216</v>
      </c>
      <c r="M62" t="s">
        <v>339</v>
      </c>
      <c r="Z62">
        <v>0.78125</v>
      </c>
      <c r="AA62">
        <v>0.140625</v>
      </c>
      <c r="AB62">
        <v>0</v>
      </c>
      <c r="AC62">
        <v>0.58524399999999999</v>
      </c>
      <c r="AD62">
        <v>2.2838186E-2</v>
      </c>
      <c r="AE62">
        <v>552.79399999999998</v>
      </c>
      <c r="AF62">
        <v>6.4453125E-2</v>
      </c>
    </row>
    <row r="63" spans="1:32" x14ac:dyDescent="0.3">
      <c r="A63" t="s">
        <v>253</v>
      </c>
      <c r="B63" t="s">
        <v>254</v>
      </c>
      <c r="C63" t="s">
        <v>255</v>
      </c>
      <c r="D63" t="s">
        <v>223</v>
      </c>
      <c r="E63" t="s">
        <v>132</v>
      </c>
      <c r="F63" t="s">
        <v>60</v>
      </c>
      <c r="H63" t="s">
        <v>171</v>
      </c>
      <c r="I63" t="s">
        <v>140</v>
      </c>
      <c r="J63" t="s">
        <v>217</v>
      </c>
      <c r="K63" t="s">
        <v>217</v>
      </c>
      <c r="L63" t="s">
        <v>216</v>
      </c>
      <c r="M63" t="s">
        <v>340</v>
      </c>
      <c r="Z63">
        <v>1</v>
      </c>
      <c r="AA63">
        <v>0.234375</v>
      </c>
      <c r="AB63">
        <v>0</v>
      </c>
      <c r="AC63">
        <v>0.84517989999999998</v>
      </c>
      <c r="AD63">
        <v>9.5547949999999996E-3</v>
      </c>
      <c r="AE63">
        <v>652.51340000000005</v>
      </c>
      <c r="AF63">
        <v>0.12109375</v>
      </c>
    </row>
    <row r="64" spans="1:32" x14ac:dyDescent="0.3">
      <c r="A64" t="s">
        <v>256</v>
      </c>
      <c r="B64" t="s">
        <v>257</v>
      </c>
      <c r="C64" t="s">
        <v>258</v>
      </c>
      <c r="D64" t="s">
        <v>223</v>
      </c>
      <c r="E64" t="s">
        <v>132</v>
      </c>
      <c r="F64" t="s">
        <v>60</v>
      </c>
      <c r="H64" t="s">
        <v>171</v>
      </c>
      <c r="I64" t="s">
        <v>136</v>
      </c>
      <c r="J64" t="s">
        <v>217</v>
      </c>
      <c r="K64" t="s">
        <v>217</v>
      </c>
      <c r="L64" t="s">
        <v>216</v>
      </c>
      <c r="M64" t="s">
        <v>341</v>
      </c>
      <c r="Z64">
        <v>0.40625</v>
      </c>
      <c r="AA64">
        <v>0.234375</v>
      </c>
      <c r="AB64">
        <v>0</v>
      </c>
      <c r="AC64">
        <v>0.45236298000000003</v>
      </c>
      <c r="AD64">
        <v>3.0907539999999998E-3</v>
      </c>
      <c r="AE64">
        <v>361.69562000000002</v>
      </c>
      <c r="AF64">
        <v>8.3984375E-2</v>
      </c>
    </row>
    <row r="65" spans="1:32" x14ac:dyDescent="0.3">
      <c r="A65" t="s">
        <v>23</v>
      </c>
      <c r="B65" t="s">
        <v>239</v>
      </c>
      <c r="C65" t="s">
        <v>240</v>
      </c>
      <c r="D65" t="s">
        <v>223</v>
      </c>
      <c r="E65" t="s">
        <v>132</v>
      </c>
      <c r="F65" t="s">
        <v>60</v>
      </c>
      <c r="H65" t="s">
        <v>133</v>
      </c>
      <c r="I65" t="s">
        <v>134</v>
      </c>
      <c r="J65" t="s">
        <v>135</v>
      </c>
      <c r="K65" t="s">
        <v>135</v>
      </c>
      <c r="L65" t="s">
        <v>216</v>
      </c>
      <c r="M65" t="s">
        <v>342</v>
      </c>
      <c r="Z65">
        <v>0.140625</v>
      </c>
      <c r="AA65">
        <v>0.3125</v>
      </c>
      <c r="AB65">
        <v>0</v>
      </c>
      <c r="AC65">
        <v>0.22818063</v>
      </c>
      <c r="AD65">
        <v>2.4165240000000001E-2</v>
      </c>
      <c r="AE65">
        <v>404.10879999999997</v>
      </c>
      <c r="AF65">
        <v>0.34570311999999997</v>
      </c>
    </row>
    <row r="66" spans="1:32" x14ac:dyDescent="0.3">
      <c r="A66" t="s">
        <v>31</v>
      </c>
      <c r="B66" t="s">
        <v>241</v>
      </c>
      <c r="C66" t="s">
        <v>242</v>
      </c>
      <c r="D66" t="s">
        <v>223</v>
      </c>
      <c r="E66" t="s">
        <v>132</v>
      </c>
      <c r="F66" t="s">
        <v>60</v>
      </c>
      <c r="H66" t="s">
        <v>133</v>
      </c>
      <c r="I66" t="s">
        <v>140</v>
      </c>
      <c r="J66" t="s">
        <v>135</v>
      </c>
      <c r="K66" t="s">
        <v>135</v>
      </c>
      <c r="L66" t="s">
        <v>216</v>
      </c>
      <c r="M66" t="s">
        <v>343</v>
      </c>
      <c r="Z66">
        <v>1</v>
      </c>
      <c r="AA66">
        <v>0.625</v>
      </c>
      <c r="AB66">
        <v>0</v>
      </c>
      <c r="AC66">
        <v>0.76684487000000001</v>
      </c>
      <c r="AD66">
        <v>0.18548803</v>
      </c>
      <c r="AE66">
        <v>3237.4238</v>
      </c>
      <c r="AF66">
        <v>0.54101560000000004</v>
      </c>
    </row>
    <row r="67" spans="1:32" x14ac:dyDescent="0.3">
      <c r="A67" t="s">
        <v>27</v>
      </c>
      <c r="B67" t="s">
        <v>243</v>
      </c>
      <c r="C67" t="s">
        <v>244</v>
      </c>
      <c r="D67" t="s">
        <v>223</v>
      </c>
      <c r="E67" t="s">
        <v>132</v>
      </c>
      <c r="F67" t="s">
        <v>60</v>
      </c>
      <c r="H67" t="s">
        <v>133</v>
      </c>
      <c r="I67" t="s">
        <v>136</v>
      </c>
      <c r="J67" t="s">
        <v>135</v>
      </c>
      <c r="K67" t="s">
        <v>135</v>
      </c>
      <c r="L67" t="s">
        <v>216</v>
      </c>
      <c r="M67" t="s">
        <v>344</v>
      </c>
      <c r="Z67">
        <v>1</v>
      </c>
      <c r="AA67">
        <v>0.53125</v>
      </c>
      <c r="AB67">
        <v>0</v>
      </c>
      <c r="AC67">
        <v>0.7700342</v>
      </c>
      <c r="AD67">
        <v>0.11330907</v>
      </c>
      <c r="AE67">
        <v>1742.6063999999999</v>
      </c>
      <c r="AF67">
        <v>0.375</v>
      </c>
    </row>
    <row r="68" spans="1:32" x14ac:dyDescent="0.3">
      <c r="A68" t="s">
        <v>33</v>
      </c>
      <c r="B68" t="s">
        <v>245</v>
      </c>
      <c r="C68" t="s">
        <v>246</v>
      </c>
      <c r="D68" t="s">
        <v>223</v>
      </c>
      <c r="E68" t="s">
        <v>132</v>
      </c>
      <c r="F68" t="s">
        <v>60</v>
      </c>
      <c r="H68" t="s">
        <v>133</v>
      </c>
      <c r="I68" t="s">
        <v>140</v>
      </c>
      <c r="J68" t="s">
        <v>138</v>
      </c>
      <c r="K68" t="s">
        <v>138</v>
      </c>
      <c r="L68" t="s">
        <v>216</v>
      </c>
      <c r="M68" t="s">
        <v>345</v>
      </c>
      <c r="Z68">
        <v>1</v>
      </c>
      <c r="AA68">
        <v>0.234375</v>
      </c>
      <c r="AB68">
        <v>0</v>
      </c>
      <c r="AC68">
        <v>0.82144684000000001</v>
      </c>
      <c r="AD68">
        <v>5.9434942999999997E-2</v>
      </c>
      <c r="AE68">
        <v>1268.8824</v>
      </c>
      <c r="AF68">
        <v>0.2421875</v>
      </c>
    </row>
    <row r="69" spans="1:32" x14ac:dyDescent="0.3">
      <c r="A69" t="s">
        <v>29</v>
      </c>
      <c r="B69" t="s">
        <v>247</v>
      </c>
      <c r="C69" t="s">
        <v>248</v>
      </c>
      <c r="D69" t="s">
        <v>223</v>
      </c>
      <c r="E69" t="s">
        <v>132</v>
      </c>
      <c r="F69" t="s">
        <v>60</v>
      </c>
      <c r="H69" t="s">
        <v>133</v>
      </c>
      <c r="I69" t="s">
        <v>136</v>
      </c>
      <c r="J69" t="s">
        <v>138</v>
      </c>
      <c r="K69" t="s">
        <v>138</v>
      </c>
      <c r="L69" t="s">
        <v>216</v>
      </c>
      <c r="M69" t="s">
        <v>346</v>
      </c>
      <c r="Z69">
        <v>0.890625</v>
      </c>
      <c r="AA69">
        <v>0.234375</v>
      </c>
      <c r="AB69">
        <v>0</v>
      </c>
      <c r="AC69">
        <v>0.63304793999999998</v>
      </c>
      <c r="AD69">
        <v>3.3976882999999999E-2</v>
      </c>
      <c r="AE69">
        <v>694.85297000000003</v>
      </c>
      <c r="AF69">
        <v>0.103515625</v>
      </c>
    </row>
    <row r="70" spans="1:32" x14ac:dyDescent="0.3">
      <c r="A70" t="s">
        <v>34</v>
      </c>
      <c r="B70" t="s">
        <v>249</v>
      </c>
      <c r="C70" t="s">
        <v>250</v>
      </c>
      <c r="D70" t="s">
        <v>223</v>
      </c>
      <c r="E70" t="s">
        <v>132</v>
      </c>
      <c r="F70" t="s">
        <v>60</v>
      </c>
      <c r="H70" t="s">
        <v>133</v>
      </c>
      <c r="I70" t="s">
        <v>140</v>
      </c>
      <c r="J70" t="s">
        <v>139</v>
      </c>
      <c r="K70" t="s">
        <v>139</v>
      </c>
      <c r="L70" t="s">
        <v>216</v>
      </c>
      <c r="M70" t="s">
        <v>347</v>
      </c>
      <c r="Z70">
        <v>1</v>
      </c>
      <c r="AA70">
        <v>0.171875</v>
      </c>
      <c r="AB70">
        <v>0</v>
      </c>
      <c r="AC70">
        <v>0.8262543</v>
      </c>
      <c r="AD70">
        <v>3.6057364000000001E-2</v>
      </c>
      <c r="AE70">
        <v>1018.19574</v>
      </c>
      <c r="AF70">
        <v>0.19140625</v>
      </c>
    </row>
    <row r="71" spans="1:32" x14ac:dyDescent="0.3">
      <c r="A71" t="s">
        <v>30</v>
      </c>
      <c r="B71" t="s">
        <v>251</v>
      </c>
      <c r="C71" t="s">
        <v>252</v>
      </c>
      <c r="D71" t="s">
        <v>223</v>
      </c>
      <c r="E71" t="s">
        <v>132</v>
      </c>
      <c r="F71" t="s">
        <v>60</v>
      </c>
      <c r="H71" t="s">
        <v>133</v>
      </c>
      <c r="I71" t="s">
        <v>136</v>
      </c>
      <c r="J71" t="s">
        <v>139</v>
      </c>
      <c r="K71" t="s">
        <v>139</v>
      </c>
      <c r="L71" t="s">
        <v>216</v>
      </c>
      <c r="M71" t="s">
        <v>348</v>
      </c>
      <c r="Z71">
        <v>0.78125</v>
      </c>
      <c r="AA71">
        <v>0.140625</v>
      </c>
      <c r="AB71">
        <v>0</v>
      </c>
      <c r="AC71">
        <v>0.58524399999999999</v>
      </c>
      <c r="AD71">
        <v>2.2838186E-2</v>
      </c>
      <c r="AE71">
        <v>552.79399999999998</v>
      </c>
      <c r="AF71">
        <v>6.4453125E-2</v>
      </c>
    </row>
    <row r="72" spans="1:32" x14ac:dyDescent="0.3">
      <c r="A72" t="s">
        <v>259</v>
      </c>
      <c r="B72" t="s">
        <v>254</v>
      </c>
      <c r="C72" t="s">
        <v>255</v>
      </c>
      <c r="D72" t="s">
        <v>223</v>
      </c>
      <c r="E72" t="s">
        <v>132</v>
      </c>
      <c r="F72" t="s">
        <v>60</v>
      </c>
      <c r="H72" t="s">
        <v>133</v>
      </c>
      <c r="I72" t="s">
        <v>140</v>
      </c>
      <c r="J72" t="s">
        <v>217</v>
      </c>
      <c r="K72" t="s">
        <v>217</v>
      </c>
      <c r="L72" t="s">
        <v>216</v>
      </c>
      <c r="M72" t="s">
        <v>349</v>
      </c>
      <c r="Z72">
        <v>1</v>
      </c>
      <c r="AA72">
        <v>0.234375</v>
      </c>
      <c r="AB72">
        <v>0</v>
      </c>
      <c r="AC72">
        <v>0.84517989999999998</v>
      </c>
      <c r="AD72">
        <v>9.5547949999999996E-3</v>
      </c>
      <c r="AE72">
        <v>652.51340000000005</v>
      </c>
      <c r="AF72">
        <v>0.12109375</v>
      </c>
    </row>
    <row r="73" spans="1:32" x14ac:dyDescent="0.3">
      <c r="A73" t="s">
        <v>260</v>
      </c>
      <c r="B73" t="s">
        <v>257</v>
      </c>
      <c r="C73" t="s">
        <v>258</v>
      </c>
      <c r="D73" t="s">
        <v>223</v>
      </c>
      <c r="E73" t="s">
        <v>132</v>
      </c>
      <c r="F73" t="s">
        <v>60</v>
      </c>
      <c r="H73" t="s">
        <v>133</v>
      </c>
      <c r="I73" t="s">
        <v>136</v>
      </c>
      <c r="J73" t="s">
        <v>217</v>
      </c>
      <c r="K73" t="s">
        <v>217</v>
      </c>
      <c r="L73" t="s">
        <v>216</v>
      </c>
      <c r="M73" t="s">
        <v>350</v>
      </c>
      <c r="Z73">
        <v>0.40625</v>
      </c>
      <c r="AA73">
        <v>0.234375</v>
      </c>
      <c r="AB73">
        <v>0</v>
      </c>
      <c r="AC73">
        <v>0.45236298000000003</v>
      </c>
      <c r="AD73">
        <v>3.0907539999999998E-3</v>
      </c>
      <c r="AE73">
        <v>361.69562000000002</v>
      </c>
      <c r="AF73">
        <v>8.3984375E-2</v>
      </c>
    </row>
    <row r="74" spans="1:32" x14ac:dyDescent="0.3">
      <c r="A74" t="s">
        <v>44</v>
      </c>
      <c r="B74" t="s">
        <v>239</v>
      </c>
      <c r="C74" t="s">
        <v>240</v>
      </c>
      <c r="D74" t="s">
        <v>224</v>
      </c>
      <c r="E74" t="s">
        <v>132</v>
      </c>
      <c r="F74" t="s">
        <v>187</v>
      </c>
      <c r="H74" t="s">
        <v>171</v>
      </c>
      <c r="I74" t="s">
        <v>134</v>
      </c>
      <c r="J74" t="s">
        <v>135</v>
      </c>
      <c r="K74" t="s">
        <v>135</v>
      </c>
      <c r="L74" t="s">
        <v>225</v>
      </c>
      <c r="M74" t="s">
        <v>351</v>
      </c>
      <c r="Z74">
        <v>0</v>
      </c>
      <c r="AA74">
        <v>0.05</v>
      </c>
      <c r="AB74">
        <v>0</v>
      </c>
      <c r="AC74">
        <v>3.3917799999999998E-2</v>
      </c>
      <c r="AD74">
        <v>6.7123295999999997E-3</v>
      </c>
      <c r="AE74">
        <v>141.42035000000001</v>
      </c>
      <c r="AF74">
        <v>1.8749999999999999E-2</v>
      </c>
    </row>
    <row r="75" spans="1:32" x14ac:dyDescent="0.3">
      <c r="A75" t="s">
        <v>49</v>
      </c>
      <c r="B75" t="s">
        <v>241</v>
      </c>
      <c r="C75" t="s">
        <v>242</v>
      </c>
      <c r="D75" t="s">
        <v>224</v>
      </c>
      <c r="E75" t="s">
        <v>132</v>
      </c>
      <c r="F75" t="s">
        <v>187</v>
      </c>
      <c r="H75" t="s">
        <v>171</v>
      </c>
      <c r="I75" t="s">
        <v>140</v>
      </c>
      <c r="J75" t="s">
        <v>135</v>
      </c>
      <c r="K75" t="s">
        <v>135</v>
      </c>
      <c r="L75" t="s">
        <v>225</v>
      </c>
      <c r="M75" t="s">
        <v>352</v>
      </c>
      <c r="Z75">
        <v>1</v>
      </c>
      <c r="AA75">
        <v>0.05</v>
      </c>
      <c r="AB75">
        <v>0</v>
      </c>
      <c r="AC75">
        <v>0.72924655999999999</v>
      </c>
      <c r="AD75">
        <v>2.5520551999999998E-2</v>
      </c>
      <c r="AE75">
        <v>1207.8879999999999</v>
      </c>
      <c r="AF75">
        <v>4.3749999999999997E-2</v>
      </c>
    </row>
    <row r="76" spans="1:32" x14ac:dyDescent="0.3">
      <c r="A76" t="s">
        <v>45</v>
      </c>
      <c r="B76" t="s">
        <v>243</v>
      </c>
      <c r="C76" t="s">
        <v>244</v>
      </c>
      <c r="D76" t="s">
        <v>224</v>
      </c>
      <c r="E76" t="s">
        <v>132</v>
      </c>
      <c r="F76" t="s">
        <v>187</v>
      </c>
      <c r="H76" t="s">
        <v>171</v>
      </c>
      <c r="I76" t="s">
        <v>136</v>
      </c>
      <c r="J76" t="s">
        <v>135</v>
      </c>
      <c r="K76" t="s">
        <v>135</v>
      </c>
      <c r="L76" t="s">
        <v>225</v>
      </c>
      <c r="M76" t="s">
        <v>353</v>
      </c>
      <c r="Z76">
        <v>0.6</v>
      </c>
      <c r="AA76">
        <v>0.05</v>
      </c>
      <c r="AB76">
        <v>0</v>
      </c>
      <c r="AC76">
        <v>0.52501374000000001</v>
      </c>
      <c r="AD76">
        <v>1.7863016999999998E-2</v>
      </c>
      <c r="AE76">
        <v>649.38160000000005</v>
      </c>
      <c r="AF76">
        <v>2.5000000000000001E-2</v>
      </c>
    </row>
    <row r="77" spans="1:32" x14ac:dyDescent="0.3">
      <c r="A77" t="s">
        <v>51</v>
      </c>
      <c r="B77" t="s">
        <v>245</v>
      </c>
      <c r="C77" t="s">
        <v>246</v>
      </c>
      <c r="D77" t="s">
        <v>224</v>
      </c>
      <c r="E77" t="s">
        <v>132</v>
      </c>
      <c r="F77" t="s">
        <v>187</v>
      </c>
      <c r="H77" t="s">
        <v>171</v>
      </c>
      <c r="I77" t="s">
        <v>140</v>
      </c>
      <c r="J77" t="s">
        <v>138</v>
      </c>
      <c r="K77" t="s">
        <v>135</v>
      </c>
      <c r="L77" t="s">
        <v>225</v>
      </c>
      <c r="M77" t="s">
        <v>354</v>
      </c>
      <c r="Z77">
        <v>0.95</v>
      </c>
      <c r="AA77">
        <v>0.05</v>
      </c>
      <c r="AB77">
        <v>0</v>
      </c>
      <c r="AC77">
        <v>0.72556156000000005</v>
      </c>
      <c r="AD77">
        <v>2.7726028E-2</v>
      </c>
      <c r="AE77">
        <v>1218.6492000000001</v>
      </c>
      <c r="AF77">
        <v>5.6250000000000001E-2</v>
      </c>
    </row>
    <row r="78" spans="1:32" x14ac:dyDescent="0.3">
      <c r="A78" t="s">
        <v>47</v>
      </c>
      <c r="B78" t="s">
        <v>247</v>
      </c>
      <c r="C78" t="s">
        <v>248</v>
      </c>
      <c r="D78" t="s">
        <v>224</v>
      </c>
      <c r="E78" t="s">
        <v>132</v>
      </c>
      <c r="F78" t="s">
        <v>187</v>
      </c>
      <c r="H78" t="s">
        <v>171</v>
      </c>
      <c r="I78" t="s">
        <v>136</v>
      </c>
      <c r="J78" t="s">
        <v>138</v>
      </c>
      <c r="K78" t="s">
        <v>135</v>
      </c>
      <c r="L78" t="s">
        <v>225</v>
      </c>
      <c r="M78" t="s">
        <v>355</v>
      </c>
      <c r="Z78">
        <v>0.65</v>
      </c>
      <c r="AA78">
        <v>0.05</v>
      </c>
      <c r="AB78">
        <v>0</v>
      </c>
      <c r="AC78">
        <v>0.54015064000000002</v>
      </c>
      <c r="AD78">
        <v>1.7589044000000002E-2</v>
      </c>
      <c r="AE78">
        <v>639.96690000000001</v>
      </c>
      <c r="AF78">
        <v>2.5000000000000001E-2</v>
      </c>
    </row>
    <row r="79" spans="1:32" x14ac:dyDescent="0.3">
      <c r="A79" t="s">
        <v>52</v>
      </c>
      <c r="B79" t="s">
        <v>249</v>
      </c>
      <c r="C79" t="s">
        <v>250</v>
      </c>
      <c r="D79" t="s">
        <v>224</v>
      </c>
      <c r="E79" t="s">
        <v>132</v>
      </c>
      <c r="F79" t="s">
        <v>187</v>
      </c>
      <c r="H79" t="s">
        <v>171</v>
      </c>
      <c r="I79" t="s">
        <v>140</v>
      </c>
      <c r="J79" t="s">
        <v>139</v>
      </c>
      <c r="K79" t="s">
        <v>135</v>
      </c>
      <c r="L79" t="s">
        <v>225</v>
      </c>
      <c r="M79" t="s">
        <v>356</v>
      </c>
      <c r="Z79">
        <v>0.95</v>
      </c>
      <c r="AA79">
        <v>0.05</v>
      </c>
      <c r="AB79">
        <v>0</v>
      </c>
      <c r="AC79">
        <v>0.73682199999999998</v>
      </c>
      <c r="AD79">
        <v>2.6547944E-2</v>
      </c>
      <c r="AE79">
        <v>1221.2981</v>
      </c>
      <c r="AF79">
        <v>0.05</v>
      </c>
    </row>
    <row r="80" spans="1:32" x14ac:dyDescent="0.3">
      <c r="A80" t="s">
        <v>48</v>
      </c>
      <c r="B80" t="s">
        <v>251</v>
      </c>
      <c r="C80" t="s">
        <v>252</v>
      </c>
      <c r="D80" t="s">
        <v>224</v>
      </c>
      <c r="E80" t="s">
        <v>132</v>
      </c>
      <c r="F80" t="s">
        <v>187</v>
      </c>
      <c r="H80" t="s">
        <v>171</v>
      </c>
      <c r="I80" t="s">
        <v>136</v>
      </c>
      <c r="J80" t="s">
        <v>139</v>
      </c>
      <c r="K80" t="s">
        <v>135</v>
      </c>
      <c r="L80" t="s">
        <v>225</v>
      </c>
      <c r="M80" t="s">
        <v>357</v>
      </c>
      <c r="Z80">
        <v>0.75</v>
      </c>
      <c r="AA80">
        <v>0.05</v>
      </c>
      <c r="AB80">
        <v>0</v>
      </c>
      <c r="AC80">
        <v>0.53475344000000002</v>
      </c>
      <c r="AD80">
        <v>1.7657537000000001E-2</v>
      </c>
      <c r="AE80">
        <v>646.46783000000005</v>
      </c>
      <c r="AF80">
        <v>2.5000000000000001E-2</v>
      </c>
    </row>
    <row r="81" spans="1:32" x14ac:dyDescent="0.3">
      <c r="A81" t="s">
        <v>253</v>
      </c>
      <c r="B81" t="s">
        <v>254</v>
      </c>
      <c r="C81" t="s">
        <v>255</v>
      </c>
      <c r="D81" t="s">
        <v>224</v>
      </c>
      <c r="E81" t="s">
        <v>132</v>
      </c>
      <c r="F81" t="s">
        <v>187</v>
      </c>
      <c r="H81" t="s">
        <v>171</v>
      </c>
      <c r="I81" t="s">
        <v>140</v>
      </c>
      <c r="J81" t="s">
        <v>217</v>
      </c>
      <c r="K81" t="s">
        <v>135</v>
      </c>
      <c r="L81" t="s">
        <v>225</v>
      </c>
      <c r="M81" t="s">
        <v>358</v>
      </c>
      <c r="Z81">
        <v>0.95</v>
      </c>
      <c r="AA81">
        <v>0.05</v>
      </c>
      <c r="AB81">
        <v>0</v>
      </c>
      <c r="AC81">
        <v>0.73267119999999997</v>
      </c>
      <c r="AD81">
        <v>2.7219176000000001E-2</v>
      </c>
      <c r="AE81">
        <v>1228.8616</v>
      </c>
      <c r="AF81">
        <v>5.6250000000000001E-2</v>
      </c>
    </row>
    <row r="82" spans="1:32" x14ac:dyDescent="0.3">
      <c r="A82" t="s">
        <v>256</v>
      </c>
      <c r="B82" t="s">
        <v>257</v>
      </c>
      <c r="C82" t="s">
        <v>258</v>
      </c>
      <c r="D82" t="s">
        <v>224</v>
      </c>
      <c r="E82" t="s">
        <v>132</v>
      </c>
      <c r="F82" t="s">
        <v>187</v>
      </c>
      <c r="H82" t="s">
        <v>171</v>
      </c>
      <c r="I82" t="s">
        <v>136</v>
      </c>
      <c r="J82" t="s">
        <v>217</v>
      </c>
      <c r="K82" t="s">
        <v>135</v>
      </c>
      <c r="L82" t="s">
        <v>225</v>
      </c>
      <c r="M82" t="s">
        <v>359</v>
      </c>
      <c r="Z82">
        <v>0.6</v>
      </c>
      <c r="AA82">
        <v>0.05</v>
      </c>
      <c r="AB82">
        <v>0</v>
      </c>
      <c r="AC82">
        <v>0.52760273000000002</v>
      </c>
      <c r="AD82">
        <v>1.7643836999999999E-2</v>
      </c>
      <c r="AE82">
        <v>632.08514000000002</v>
      </c>
      <c r="AF82">
        <v>2.5000000000000001E-2</v>
      </c>
    </row>
    <row r="83" spans="1:32" x14ac:dyDescent="0.3">
      <c r="A83" t="s">
        <v>23</v>
      </c>
      <c r="B83" t="s">
        <v>239</v>
      </c>
      <c r="C83" t="s">
        <v>240</v>
      </c>
      <c r="D83" t="s">
        <v>224</v>
      </c>
      <c r="E83" t="s">
        <v>132</v>
      </c>
      <c r="F83" t="s">
        <v>187</v>
      </c>
      <c r="H83" t="s">
        <v>133</v>
      </c>
      <c r="I83" t="s">
        <v>134</v>
      </c>
      <c r="J83" t="s">
        <v>135</v>
      </c>
      <c r="K83" t="s">
        <v>135</v>
      </c>
      <c r="L83" t="s">
        <v>225</v>
      </c>
      <c r="M83" t="s">
        <v>360</v>
      </c>
      <c r="Z83">
        <v>0</v>
      </c>
      <c r="AA83">
        <v>0.05</v>
      </c>
      <c r="AB83">
        <v>0</v>
      </c>
      <c r="AC83">
        <v>3.3917799999999998E-2</v>
      </c>
      <c r="AD83">
        <v>6.7123295999999997E-3</v>
      </c>
      <c r="AE83">
        <v>141.42035000000001</v>
      </c>
      <c r="AF83">
        <v>1.8749999999999999E-2</v>
      </c>
    </row>
    <row r="84" spans="1:32" x14ac:dyDescent="0.3">
      <c r="A84" t="s">
        <v>31</v>
      </c>
      <c r="B84" t="s">
        <v>241</v>
      </c>
      <c r="C84" t="s">
        <v>242</v>
      </c>
      <c r="D84" t="s">
        <v>224</v>
      </c>
      <c r="E84" t="s">
        <v>132</v>
      </c>
      <c r="F84" t="s">
        <v>187</v>
      </c>
      <c r="H84" t="s">
        <v>133</v>
      </c>
      <c r="I84" t="s">
        <v>140</v>
      </c>
      <c r="J84" t="s">
        <v>135</v>
      </c>
      <c r="K84" t="s">
        <v>135</v>
      </c>
      <c r="L84" t="s">
        <v>225</v>
      </c>
      <c r="M84" t="s">
        <v>361</v>
      </c>
      <c r="Z84">
        <v>1</v>
      </c>
      <c r="AA84">
        <v>0.05</v>
      </c>
      <c r="AB84">
        <v>0</v>
      </c>
      <c r="AC84">
        <v>0.72924655999999999</v>
      </c>
      <c r="AD84">
        <v>2.5520551999999998E-2</v>
      </c>
      <c r="AE84">
        <v>1207.8879999999999</v>
      </c>
      <c r="AF84">
        <v>4.3749999999999997E-2</v>
      </c>
    </row>
    <row r="85" spans="1:32" x14ac:dyDescent="0.3">
      <c r="A85" t="s">
        <v>27</v>
      </c>
      <c r="B85" t="s">
        <v>243</v>
      </c>
      <c r="C85" t="s">
        <v>244</v>
      </c>
      <c r="D85" t="s">
        <v>224</v>
      </c>
      <c r="E85" t="s">
        <v>132</v>
      </c>
      <c r="F85" t="s">
        <v>187</v>
      </c>
      <c r="H85" t="s">
        <v>133</v>
      </c>
      <c r="I85" t="s">
        <v>136</v>
      </c>
      <c r="J85" t="s">
        <v>135</v>
      </c>
      <c r="K85" t="s">
        <v>135</v>
      </c>
      <c r="L85" t="s">
        <v>225</v>
      </c>
      <c r="M85" t="s">
        <v>362</v>
      </c>
      <c r="Z85">
        <v>0.6</v>
      </c>
      <c r="AA85">
        <v>0.05</v>
      </c>
      <c r="AB85">
        <v>0</v>
      </c>
      <c r="AC85">
        <v>0.52501374000000001</v>
      </c>
      <c r="AD85">
        <v>1.7863016999999998E-2</v>
      </c>
      <c r="AE85">
        <v>649.38160000000005</v>
      </c>
      <c r="AF85">
        <v>2.5000000000000001E-2</v>
      </c>
    </row>
    <row r="86" spans="1:32" x14ac:dyDescent="0.3">
      <c r="A86" t="s">
        <v>33</v>
      </c>
      <c r="B86" t="s">
        <v>245</v>
      </c>
      <c r="C86" t="s">
        <v>246</v>
      </c>
      <c r="D86" t="s">
        <v>224</v>
      </c>
      <c r="E86" t="s">
        <v>132</v>
      </c>
      <c r="F86" t="s">
        <v>187</v>
      </c>
      <c r="H86" t="s">
        <v>133</v>
      </c>
      <c r="I86" t="s">
        <v>140</v>
      </c>
      <c r="J86" t="s">
        <v>138</v>
      </c>
      <c r="K86" t="s">
        <v>135</v>
      </c>
      <c r="L86" t="s">
        <v>225</v>
      </c>
      <c r="M86" t="s">
        <v>363</v>
      </c>
      <c r="Z86">
        <v>0.95</v>
      </c>
      <c r="AA86">
        <v>0.05</v>
      </c>
      <c r="AB86">
        <v>0</v>
      </c>
      <c r="AC86">
        <v>0.72556156000000005</v>
      </c>
      <c r="AD86">
        <v>2.7726028E-2</v>
      </c>
      <c r="AE86">
        <v>1218.6492000000001</v>
      </c>
      <c r="AF86">
        <v>5.6250000000000001E-2</v>
      </c>
    </row>
    <row r="87" spans="1:32" x14ac:dyDescent="0.3">
      <c r="A87" t="s">
        <v>29</v>
      </c>
      <c r="B87" t="s">
        <v>247</v>
      </c>
      <c r="C87" t="s">
        <v>248</v>
      </c>
      <c r="D87" t="s">
        <v>224</v>
      </c>
      <c r="E87" t="s">
        <v>132</v>
      </c>
      <c r="F87" t="s">
        <v>187</v>
      </c>
      <c r="H87" t="s">
        <v>133</v>
      </c>
      <c r="I87" t="s">
        <v>136</v>
      </c>
      <c r="J87" t="s">
        <v>138</v>
      </c>
      <c r="K87" t="s">
        <v>135</v>
      </c>
      <c r="L87" t="s">
        <v>225</v>
      </c>
      <c r="M87" t="s">
        <v>364</v>
      </c>
      <c r="Z87">
        <v>0.65</v>
      </c>
      <c r="AA87">
        <v>0.05</v>
      </c>
      <c r="AB87">
        <v>0</v>
      </c>
      <c r="AC87">
        <v>0.54015064000000002</v>
      </c>
      <c r="AD87">
        <v>1.7589044000000002E-2</v>
      </c>
      <c r="AE87">
        <v>639.96690000000001</v>
      </c>
      <c r="AF87">
        <v>2.5000000000000001E-2</v>
      </c>
    </row>
    <row r="88" spans="1:32" x14ac:dyDescent="0.3">
      <c r="A88" t="s">
        <v>34</v>
      </c>
      <c r="B88" t="s">
        <v>249</v>
      </c>
      <c r="C88" t="s">
        <v>250</v>
      </c>
      <c r="D88" t="s">
        <v>224</v>
      </c>
      <c r="E88" t="s">
        <v>132</v>
      </c>
      <c r="F88" t="s">
        <v>187</v>
      </c>
      <c r="H88" t="s">
        <v>133</v>
      </c>
      <c r="I88" t="s">
        <v>140</v>
      </c>
      <c r="J88" t="s">
        <v>139</v>
      </c>
      <c r="K88" t="s">
        <v>135</v>
      </c>
      <c r="L88" t="s">
        <v>225</v>
      </c>
      <c r="M88" t="s">
        <v>365</v>
      </c>
      <c r="Z88">
        <v>0.95</v>
      </c>
      <c r="AA88">
        <v>0.05</v>
      </c>
      <c r="AB88">
        <v>0</v>
      </c>
      <c r="AC88">
        <v>0.73682199999999998</v>
      </c>
      <c r="AD88">
        <v>2.6547944E-2</v>
      </c>
      <c r="AE88">
        <v>1221.2981</v>
      </c>
      <c r="AF88">
        <v>0.05</v>
      </c>
    </row>
    <row r="89" spans="1:32" x14ac:dyDescent="0.3">
      <c r="A89" t="s">
        <v>30</v>
      </c>
      <c r="B89" t="s">
        <v>251</v>
      </c>
      <c r="C89" t="s">
        <v>252</v>
      </c>
      <c r="D89" t="s">
        <v>224</v>
      </c>
      <c r="E89" t="s">
        <v>132</v>
      </c>
      <c r="F89" t="s">
        <v>187</v>
      </c>
      <c r="H89" t="s">
        <v>133</v>
      </c>
      <c r="I89" t="s">
        <v>136</v>
      </c>
      <c r="J89" t="s">
        <v>139</v>
      </c>
      <c r="K89" t="s">
        <v>135</v>
      </c>
      <c r="L89" t="s">
        <v>225</v>
      </c>
      <c r="M89" t="s">
        <v>366</v>
      </c>
      <c r="Z89">
        <v>0.75</v>
      </c>
      <c r="AA89">
        <v>0.05</v>
      </c>
      <c r="AB89">
        <v>0</v>
      </c>
      <c r="AC89">
        <v>0.53475344000000002</v>
      </c>
      <c r="AD89">
        <v>1.7657537000000001E-2</v>
      </c>
      <c r="AE89">
        <v>646.46783000000005</v>
      </c>
      <c r="AF89">
        <v>2.5000000000000001E-2</v>
      </c>
    </row>
    <row r="90" spans="1:32" x14ac:dyDescent="0.3">
      <c r="A90" t="s">
        <v>259</v>
      </c>
      <c r="B90" t="s">
        <v>254</v>
      </c>
      <c r="C90" t="s">
        <v>255</v>
      </c>
      <c r="D90" t="s">
        <v>224</v>
      </c>
      <c r="E90" t="s">
        <v>132</v>
      </c>
      <c r="F90" t="s">
        <v>187</v>
      </c>
      <c r="H90" t="s">
        <v>133</v>
      </c>
      <c r="I90" t="s">
        <v>140</v>
      </c>
      <c r="J90" t="s">
        <v>217</v>
      </c>
      <c r="K90" t="s">
        <v>135</v>
      </c>
      <c r="L90" t="s">
        <v>225</v>
      </c>
      <c r="M90" t="s">
        <v>367</v>
      </c>
      <c r="Z90">
        <v>0.95</v>
      </c>
      <c r="AA90">
        <v>0.05</v>
      </c>
      <c r="AB90">
        <v>0</v>
      </c>
      <c r="AC90">
        <v>0.73267119999999997</v>
      </c>
      <c r="AD90">
        <v>2.7219176000000001E-2</v>
      </c>
      <c r="AE90">
        <v>1228.8616</v>
      </c>
      <c r="AF90">
        <v>5.6250000000000001E-2</v>
      </c>
    </row>
    <row r="91" spans="1:32" x14ac:dyDescent="0.3">
      <c r="A91" t="s">
        <v>260</v>
      </c>
      <c r="B91" t="s">
        <v>257</v>
      </c>
      <c r="C91" t="s">
        <v>258</v>
      </c>
      <c r="D91" t="s">
        <v>224</v>
      </c>
      <c r="E91" t="s">
        <v>132</v>
      </c>
      <c r="F91" t="s">
        <v>187</v>
      </c>
      <c r="H91" t="s">
        <v>133</v>
      </c>
      <c r="I91" t="s">
        <v>136</v>
      </c>
      <c r="J91" t="s">
        <v>217</v>
      </c>
      <c r="K91" t="s">
        <v>135</v>
      </c>
      <c r="L91" t="s">
        <v>225</v>
      </c>
      <c r="M91" t="s">
        <v>368</v>
      </c>
      <c r="Z91">
        <v>0.6</v>
      </c>
      <c r="AA91">
        <v>0.05</v>
      </c>
      <c r="AB91">
        <v>0</v>
      </c>
      <c r="AC91">
        <v>0.52760273000000002</v>
      </c>
      <c r="AD91">
        <v>1.7643836999999999E-2</v>
      </c>
      <c r="AE91">
        <v>632.08514000000002</v>
      </c>
      <c r="AF91">
        <v>2.5000000000000001E-2</v>
      </c>
    </row>
    <row r="92" spans="1:32" x14ac:dyDescent="0.3">
      <c r="A92" t="s">
        <v>44</v>
      </c>
      <c r="B92" t="s">
        <v>239</v>
      </c>
      <c r="C92" t="s">
        <v>240</v>
      </c>
      <c r="D92" t="s">
        <v>226</v>
      </c>
      <c r="E92" t="s">
        <v>132</v>
      </c>
      <c r="F92" t="s">
        <v>184</v>
      </c>
      <c r="H92" t="s">
        <v>171</v>
      </c>
      <c r="I92" t="s">
        <v>134</v>
      </c>
      <c r="J92" t="s">
        <v>135</v>
      </c>
      <c r="K92" t="s">
        <v>135</v>
      </c>
      <c r="L92" t="s">
        <v>216</v>
      </c>
      <c r="M92" t="s">
        <v>369</v>
      </c>
      <c r="Z92">
        <v>0.14285714999999999</v>
      </c>
      <c r="AA92">
        <v>0.33928570000000002</v>
      </c>
      <c r="AB92">
        <v>0</v>
      </c>
      <c r="AC92">
        <v>0.28809200000000001</v>
      </c>
      <c r="AD92">
        <v>2.6428569999999998E-2</v>
      </c>
      <c r="AE92">
        <v>429.38222999999999</v>
      </c>
      <c r="AF92">
        <v>0.29910713</v>
      </c>
    </row>
    <row r="93" spans="1:32" x14ac:dyDescent="0.3">
      <c r="A93" t="s">
        <v>49</v>
      </c>
      <c r="B93" t="s">
        <v>241</v>
      </c>
      <c r="C93" t="s">
        <v>242</v>
      </c>
      <c r="D93" t="s">
        <v>226</v>
      </c>
      <c r="E93" t="s">
        <v>132</v>
      </c>
      <c r="F93" t="s">
        <v>184</v>
      </c>
      <c r="H93" t="s">
        <v>171</v>
      </c>
      <c r="I93" t="s">
        <v>140</v>
      </c>
      <c r="J93" t="s">
        <v>135</v>
      </c>
      <c r="K93" t="s">
        <v>135</v>
      </c>
      <c r="L93" t="s">
        <v>216</v>
      </c>
      <c r="M93" t="s">
        <v>370</v>
      </c>
      <c r="Z93">
        <v>1</v>
      </c>
      <c r="AA93">
        <v>0.51785713</v>
      </c>
      <c r="AB93">
        <v>0</v>
      </c>
      <c r="AC93">
        <v>0.72602266000000004</v>
      </c>
      <c r="AD93">
        <v>0.2296233</v>
      </c>
      <c r="AE93">
        <v>3437.2654000000002</v>
      </c>
      <c r="AF93">
        <v>0.69866072999999995</v>
      </c>
    </row>
    <row r="94" spans="1:32" x14ac:dyDescent="0.3">
      <c r="A94" t="s">
        <v>45</v>
      </c>
      <c r="B94" t="s">
        <v>243</v>
      </c>
      <c r="C94" t="s">
        <v>244</v>
      </c>
      <c r="D94" t="s">
        <v>226</v>
      </c>
      <c r="E94" t="s">
        <v>132</v>
      </c>
      <c r="F94" t="s">
        <v>184</v>
      </c>
      <c r="H94" t="s">
        <v>171</v>
      </c>
      <c r="I94" t="s">
        <v>136</v>
      </c>
      <c r="J94" t="s">
        <v>135</v>
      </c>
      <c r="K94" t="s">
        <v>135</v>
      </c>
      <c r="L94" t="s">
        <v>216</v>
      </c>
      <c r="M94" t="s">
        <v>371</v>
      </c>
      <c r="Z94">
        <v>1</v>
      </c>
      <c r="AA94">
        <v>0.48214287</v>
      </c>
      <c r="AB94">
        <v>0</v>
      </c>
      <c r="AC94">
        <v>0.78267604000000002</v>
      </c>
      <c r="AD94">
        <v>0.11157535</v>
      </c>
      <c r="AE94">
        <v>1849.5592999999999</v>
      </c>
      <c r="AF94">
        <v>0.35714287</v>
      </c>
    </row>
    <row r="95" spans="1:32" x14ac:dyDescent="0.3">
      <c r="A95" t="s">
        <v>51</v>
      </c>
      <c r="B95" t="s">
        <v>245</v>
      </c>
      <c r="C95" t="s">
        <v>246</v>
      </c>
      <c r="D95" t="s">
        <v>226</v>
      </c>
      <c r="E95" t="s">
        <v>132</v>
      </c>
      <c r="F95" t="s">
        <v>184</v>
      </c>
      <c r="H95" t="s">
        <v>171</v>
      </c>
      <c r="I95" t="s">
        <v>140</v>
      </c>
      <c r="J95" t="s">
        <v>138</v>
      </c>
      <c r="K95" t="s">
        <v>138</v>
      </c>
      <c r="L95" t="s">
        <v>216</v>
      </c>
      <c r="M95" t="s">
        <v>372</v>
      </c>
      <c r="Z95">
        <v>1</v>
      </c>
      <c r="AA95">
        <v>0.23214285000000001</v>
      </c>
      <c r="AB95">
        <v>0</v>
      </c>
      <c r="AC95">
        <v>0.82651174000000005</v>
      </c>
      <c r="AD95">
        <v>7.799412E-2</v>
      </c>
      <c r="AE95">
        <v>1575.9199000000001</v>
      </c>
      <c r="AF95">
        <v>0.28794642999999998</v>
      </c>
    </row>
    <row r="96" spans="1:32" x14ac:dyDescent="0.3">
      <c r="A96" t="s">
        <v>47</v>
      </c>
      <c r="B96" t="s">
        <v>247</v>
      </c>
      <c r="C96" t="s">
        <v>248</v>
      </c>
      <c r="D96" t="s">
        <v>226</v>
      </c>
      <c r="E96" t="s">
        <v>132</v>
      </c>
      <c r="F96" t="s">
        <v>184</v>
      </c>
      <c r="H96" t="s">
        <v>171</v>
      </c>
      <c r="I96" t="s">
        <v>136</v>
      </c>
      <c r="J96" t="s">
        <v>138</v>
      </c>
      <c r="K96" t="s">
        <v>138</v>
      </c>
      <c r="L96" t="s">
        <v>216</v>
      </c>
      <c r="M96" t="s">
        <v>373</v>
      </c>
      <c r="Z96">
        <v>1</v>
      </c>
      <c r="AA96">
        <v>0.21428572000000001</v>
      </c>
      <c r="AB96">
        <v>0</v>
      </c>
      <c r="AC96">
        <v>0.71410949999999995</v>
      </c>
      <c r="AD96">
        <v>4.0044035999999998E-2</v>
      </c>
      <c r="AE96">
        <v>859.85784999999998</v>
      </c>
      <c r="AF96">
        <v>0.11830357499999999</v>
      </c>
    </row>
    <row r="97" spans="1:32" x14ac:dyDescent="0.3">
      <c r="A97" t="s">
        <v>52</v>
      </c>
      <c r="B97" t="s">
        <v>249</v>
      </c>
      <c r="C97" t="s">
        <v>250</v>
      </c>
      <c r="D97" t="s">
        <v>226</v>
      </c>
      <c r="E97" t="s">
        <v>132</v>
      </c>
      <c r="F97" t="s">
        <v>184</v>
      </c>
      <c r="H97" t="s">
        <v>171</v>
      </c>
      <c r="I97" t="s">
        <v>140</v>
      </c>
      <c r="J97" t="s">
        <v>139</v>
      </c>
      <c r="K97" t="s">
        <v>139</v>
      </c>
      <c r="L97" t="s">
        <v>216</v>
      </c>
      <c r="M97" t="s">
        <v>374</v>
      </c>
      <c r="Z97">
        <v>1</v>
      </c>
      <c r="AA97">
        <v>0.21428572000000001</v>
      </c>
      <c r="AB97">
        <v>0</v>
      </c>
      <c r="AC97">
        <v>0.83409005000000003</v>
      </c>
      <c r="AD97">
        <v>5.9623290000000002E-2</v>
      </c>
      <c r="AE97">
        <v>1349.4808</v>
      </c>
      <c r="AF97">
        <v>0.24776785000000001</v>
      </c>
    </row>
    <row r="98" spans="1:32" x14ac:dyDescent="0.3">
      <c r="A98" t="s">
        <v>48</v>
      </c>
      <c r="B98" t="s">
        <v>251</v>
      </c>
      <c r="C98" t="s">
        <v>252</v>
      </c>
      <c r="D98" t="s">
        <v>226</v>
      </c>
      <c r="E98" t="s">
        <v>132</v>
      </c>
      <c r="F98" t="s">
        <v>184</v>
      </c>
      <c r="H98" t="s">
        <v>171</v>
      </c>
      <c r="I98" t="s">
        <v>136</v>
      </c>
      <c r="J98" t="s">
        <v>139</v>
      </c>
      <c r="K98" t="s">
        <v>139</v>
      </c>
      <c r="L98" t="s">
        <v>216</v>
      </c>
      <c r="M98" t="s">
        <v>375</v>
      </c>
      <c r="Z98">
        <v>1</v>
      </c>
      <c r="AA98">
        <v>0.16071427999999999</v>
      </c>
      <c r="AB98">
        <v>0</v>
      </c>
      <c r="AC98">
        <v>0.70358604000000002</v>
      </c>
      <c r="AD98">
        <v>2.8214289E-2</v>
      </c>
      <c r="AE98">
        <v>745.97090000000003</v>
      </c>
      <c r="AF98">
        <v>9.375E-2</v>
      </c>
    </row>
    <row r="99" spans="1:32" x14ac:dyDescent="0.3">
      <c r="A99" t="s">
        <v>253</v>
      </c>
      <c r="B99" t="s">
        <v>254</v>
      </c>
      <c r="C99" t="s">
        <v>255</v>
      </c>
      <c r="D99" t="s">
        <v>226</v>
      </c>
      <c r="E99" t="s">
        <v>132</v>
      </c>
      <c r="F99" t="s">
        <v>184</v>
      </c>
      <c r="H99" t="s">
        <v>171</v>
      </c>
      <c r="I99" t="s">
        <v>140</v>
      </c>
      <c r="J99" t="s">
        <v>217</v>
      </c>
      <c r="K99" t="s">
        <v>217</v>
      </c>
      <c r="L99" t="s">
        <v>216</v>
      </c>
      <c r="M99" t="s">
        <v>376</v>
      </c>
      <c r="Z99">
        <v>0.98214287</v>
      </c>
      <c r="AA99">
        <v>0.23214285000000001</v>
      </c>
      <c r="AB99">
        <v>0</v>
      </c>
      <c r="AC99">
        <v>0.7005479</v>
      </c>
      <c r="AD99">
        <v>1.0650685999999999E-2</v>
      </c>
      <c r="AE99">
        <v>647.67529999999999</v>
      </c>
      <c r="AF99">
        <v>0.109375</v>
      </c>
    </row>
    <row r="100" spans="1:32" x14ac:dyDescent="0.3">
      <c r="A100" t="s">
        <v>256</v>
      </c>
      <c r="B100" t="s">
        <v>257</v>
      </c>
      <c r="C100" t="s">
        <v>258</v>
      </c>
      <c r="D100" t="s">
        <v>226</v>
      </c>
      <c r="E100" t="s">
        <v>132</v>
      </c>
      <c r="F100" t="s">
        <v>184</v>
      </c>
      <c r="H100" t="s">
        <v>171</v>
      </c>
      <c r="I100" t="s">
        <v>136</v>
      </c>
      <c r="J100" t="s">
        <v>217</v>
      </c>
      <c r="K100" t="s">
        <v>217</v>
      </c>
      <c r="L100" t="s">
        <v>216</v>
      </c>
      <c r="M100" t="s">
        <v>377</v>
      </c>
      <c r="Z100">
        <v>0.32142857000000002</v>
      </c>
      <c r="AA100">
        <v>0.21428572000000001</v>
      </c>
      <c r="AB100">
        <v>0</v>
      </c>
      <c r="AC100">
        <v>0.43838546</v>
      </c>
      <c r="AD100">
        <v>1.7367908E-3</v>
      </c>
      <c r="AE100">
        <v>352.58150000000001</v>
      </c>
      <c r="AF100">
        <v>8.4821425000000006E-2</v>
      </c>
    </row>
    <row r="101" spans="1:32" x14ac:dyDescent="0.3">
      <c r="A101" t="s">
        <v>23</v>
      </c>
      <c r="B101" t="s">
        <v>239</v>
      </c>
      <c r="C101" t="s">
        <v>240</v>
      </c>
      <c r="D101" t="s">
        <v>226</v>
      </c>
      <c r="E101" t="s">
        <v>132</v>
      </c>
      <c r="F101" t="s">
        <v>184</v>
      </c>
      <c r="H101" t="s">
        <v>133</v>
      </c>
      <c r="I101" t="s">
        <v>134</v>
      </c>
      <c r="J101" t="s">
        <v>135</v>
      </c>
      <c r="K101" t="s">
        <v>135</v>
      </c>
      <c r="L101" t="s">
        <v>216</v>
      </c>
      <c r="M101" t="s">
        <v>378</v>
      </c>
      <c r="Z101">
        <v>0.14285714999999999</v>
      </c>
      <c r="AA101">
        <v>0.33928570000000002</v>
      </c>
      <c r="AB101">
        <v>0</v>
      </c>
      <c r="AC101">
        <v>0.28809200000000001</v>
      </c>
      <c r="AD101">
        <v>2.6428569999999998E-2</v>
      </c>
      <c r="AE101">
        <v>429.38222999999999</v>
      </c>
      <c r="AF101">
        <v>0.29910713</v>
      </c>
    </row>
    <row r="102" spans="1:32" x14ac:dyDescent="0.3">
      <c r="A102" t="s">
        <v>31</v>
      </c>
      <c r="B102" t="s">
        <v>241</v>
      </c>
      <c r="C102" t="s">
        <v>242</v>
      </c>
      <c r="D102" t="s">
        <v>226</v>
      </c>
      <c r="E102" t="s">
        <v>132</v>
      </c>
      <c r="F102" t="s">
        <v>184</v>
      </c>
      <c r="H102" t="s">
        <v>133</v>
      </c>
      <c r="I102" t="s">
        <v>140</v>
      </c>
      <c r="J102" t="s">
        <v>135</v>
      </c>
      <c r="K102" t="s">
        <v>135</v>
      </c>
      <c r="L102" t="s">
        <v>216</v>
      </c>
      <c r="M102" t="s">
        <v>379</v>
      </c>
      <c r="Z102">
        <v>1</v>
      </c>
      <c r="AA102">
        <v>0.51785713</v>
      </c>
      <c r="AB102">
        <v>0</v>
      </c>
      <c r="AC102">
        <v>0.72602266000000004</v>
      </c>
      <c r="AD102">
        <v>0.2296233</v>
      </c>
      <c r="AE102">
        <v>3437.2654000000002</v>
      </c>
      <c r="AF102">
        <v>0.69866072999999995</v>
      </c>
    </row>
    <row r="103" spans="1:32" x14ac:dyDescent="0.3">
      <c r="A103" t="s">
        <v>27</v>
      </c>
      <c r="B103" t="s">
        <v>243</v>
      </c>
      <c r="C103" t="s">
        <v>244</v>
      </c>
      <c r="D103" t="s">
        <v>226</v>
      </c>
      <c r="E103" t="s">
        <v>132</v>
      </c>
      <c r="F103" t="s">
        <v>184</v>
      </c>
      <c r="H103" t="s">
        <v>133</v>
      </c>
      <c r="I103" t="s">
        <v>136</v>
      </c>
      <c r="J103" t="s">
        <v>135</v>
      </c>
      <c r="K103" t="s">
        <v>135</v>
      </c>
      <c r="L103" t="s">
        <v>216</v>
      </c>
      <c r="M103" t="s">
        <v>380</v>
      </c>
      <c r="Z103">
        <v>1</v>
      </c>
      <c r="AA103">
        <v>0.48214287</v>
      </c>
      <c r="AB103">
        <v>0</v>
      </c>
      <c r="AC103">
        <v>0.78267604000000002</v>
      </c>
      <c r="AD103">
        <v>0.11157535</v>
      </c>
      <c r="AE103">
        <v>1849.5592999999999</v>
      </c>
      <c r="AF103">
        <v>0.35714287</v>
      </c>
    </row>
    <row r="104" spans="1:32" x14ac:dyDescent="0.3">
      <c r="A104" t="s">
        <v>33</v>
      </c>
      <c r="B104" t="s">
        <v>245</v>
      </c>
      <c r="C104" t="s">
        <v>246</v>
      </c>
      <c r="D104" t="s">
        <v>226</v>
      </c>
      <c r="E104" t="s">
        <v>132</v>
      </c>
      <c r="F104" t="s">
        <v>184</v>
      </c>
      <c r="H104" t="s">
        <v>133</v>
      </c>
      <c r="I104" t="s">
        <v>140</v>
      </c>
      <c r="J104" t="s">
        <v>138</v>
      </c>
      <c r="K104" t="s">
        <v>138</v>
      </c>
      <c r="L104" t="s">
        <v>216</v>
      </c>
      <c r="M104" t="s">
        <v>381</v>
      </c>
      <c r="Z104">
        <v>1</v>
      </c>
      <c r="AA104">
        <v>0.23214285000000001</v>
      </c>
      <c r="AB104">
        <v>0</v>
      </c>
      <c r="AC104">
        <v>0.82651174000000005</v>
      </c>
      <c r="AD104">
        <v>7.799412E-2</v>
      </c>
      <c r="AE104">
        <v>1575.9199000000001</v>
      </c>
      <c r="AF104">
        <v>0.28794642999999998</v>
      </c>
    </row>
    <row r="105" spans="1:32" x14ac:dyDescent="0.3">
      <c r="A105" t="s">
        <v>29</v>
      </c>
      <c r="B105" t="s">
        <v>247</v>
      </c>
      <c r="C105" t="s">
        <v>248</v>
      </c>
      <c r="D105" t="s">
        <v>226</v>
      </c>
      <c r="E105" t="s">
        <v>132</v>
      </c>
      <c r="F105" t="s">
        <v>184</v>
      </c>
      <c r="H105" t="s">
        <v>133</v>
      </c>
      <c r="I105" t="s">
        <v>136</v>
      </c>
      <c r="J105" t="s">
        <v>138</v>
      </c>
      <c r="K105" t="s">
        <v>138</v>
      </c>
      <c r="L105" t="s">
        <v>216</v>
      </c>
      <c r="M105" t="s">
        <v>382</v>
      </c>
      <c r="Z105">
        <v>1</v>
      </c>
      <c r="AA105">
        <v>0.21428572000000001</v>
      </c>
      <c r="AB105">
        <v>0</v>
      </c>
      <c r="AC105">
        <v>0.71410949999999995</v>
      </c>
      <c r="AD105">
        <v>4.0044035999999998E-2</v>
      </c>
      <c r="AE105">
        <v>859.85784999999998</v>
      </c>
      <c r="AF105">
        <v>0.11830357499999999</v>
      </c>
    </row>
    <row r="106" spans="1:32" x14ac:dyDescent="0.3">
      <c r="A106" t="s">
        <v>34</v>
      </c>
      <c r="B106" t="s">
        <v>249</v>
      </c>
      <c r="C106" t="s">
        <v>250</v>
      </c>
      <c r="D106" t="s">
        <v>226</v>
      </c>
      <c r="E106" t="s">
        <v>132</v>
      </c>
      <c r="F106" t="s">
        <v>184</v>
      </c>
      <c r="H106" t="s">
        <v>133</v>
      </c>
      <c r="I106" t="s">
        <v>140</v>
      </c>
      <c r="J106" t="s">
        <v>139</v>
      </c>
      <c r="K106" t="s">
        <v>139</v>
      </c>
      <c r="L106" t="s">
        <v>216</v>
      </c>
      <c r="M106" t="s">
        <v>383</v>
      </c>
      <c r="Z106">
        <v>1</v>
      </c>
      <c r="AA106">
        <v>0.21428572000000001</v>
      </c>
      <c r="AB106">
        <v>0</v>
      </c>
      <c r="AC106">
        <v>0.83409005000000003</v>
      </c>
      <c r="AD106">
        <v>5.9623290000000002E-2</v>
      </c>
      <c r="AE106">
        <v>1349.4808</v>
      </c>
      <c r="AF106">
        <v>0.24776785000000001</v>
      </c>
    </row>
    <row r="107" spans="1:32" x14ac:dyDescent="0.3">
      <c r="A107" t="s">
        <v>30</v>
      </c>
      <c r="B107" t="s">
        <v>251</v>
      </c>
      <c r="C107" t="s">
        <v>252</v>
      </c>
      <c r="D107" t="s">
        <v>226</v>
      </c>
      <c r="E107" t="s">
        <v>132</v>
      </c>
      <c r="F107" t="s">
        <v>184</v>
      </c>
      <c r="H107" t="s">
        <v>133</v>
      </c>
      <c r="I107" t="s">
        <v>136</v>
      </c>
      <c r="J107" t="s">
        <v>139</v>
      </c>
      <c r="K107" t="s">
        <v>139</v>
      </c>
      <c r="L107" t="s">
        <v>216</v>
      </c>
      <c r="M107" t="s">
        <v>384</v>
      </c>
      <c r="Z107">
        <v>1</v>
      </c>
      <c r="AA107">
        <v>0.16071427999999999</v>
      </c>
      <c r="AB107">
        <v>0</v>
      </c>
      <c r="AC107">
        <v>0.70358604000000002</v>
      </c>
      <c r="AD107">
        <v>2.8214289E-2</v>
      </c>
      <c r="AE107">
        <v>745.97090000000003</v>
      </c>
      <c r="AF107">
        <v>9.375E-2</v>
      </c>
    </row>
    <row r="108" spans="1:32" x14ac:dyDescent="0.3">
      <c r="A108" t="s">
        <v>259</v>
      </c>
      <c r="B108" t="s">
        <v>254</v>
      </c>
      <c r="C108" t="s">
        <v>255</v>
      </c>
      <c r="D108" t="s">
        <v>226</v>
      </c>
      <c r="E108" t="s">
        <v>132</v>
      </c>
      <c r="F108" t="s">
        <v>184</v>
      </c>
      <c r="H108" t="s">
        <v>133</v>
      </c>
      <c r="I108" t="s">
        <v>140</v>
      </c>
      <c r="J108" t="s">
        <v>217</v>
      </c>
      <c r="K108" t="s">
        <v>217</v>
      </c>
      <c r="L108" t="s">
        <v>216</v>
      </c>
      <c r="M108" t="s">
        <v>385</v>
      </c>
      <c r="Z108">
        <v>0.98214287</v>
      </c>
      <c r="AA108">
        <v>0.23214285000000001</v>
      </c>
      <c r="AB108">
        <v>0</v>
      </c>
      <c r="AC108">
        <v>0.7005479</v>
      </c>
      <c r="AD108">
        <v>1.0650685999999999E-2</v>
      </c>
      <c r="AE108">
        <v>647.67529999999999</v>
      </c>
      <c r="AF108">
        <v>0.109375</v>
      </c>
    </row>
    <row r="109" spans="1:32" x14ac:dyDescent="0.3">
      <c r="A109" t="s">
        <v>260</v>
      </c>
      <c r="B109" t="s">
        <v>257</v>
      </c>
      <c r="C109" t="s">
        <v>258</v>
      </c>
      <c r="D109" t="s">
        <v>226</v>
      </c>
      <c r="E109" t="s">
        <v>132</v>
      </c>
      <c r="F109" t="s">
        <v>184</v>
      </c>
      <c r="H109" t="s">
        <v>133</v>
      </c>
      <c r="I109" t="s">
        <v>136</v>
      </c>
      <c r="J109" t="s">
        <v>217</v>
      </c>
      <c r="K109" t="s">
        <v>217</v>
      </c>
      <c r="L109" t="s">
        <v>216</v>
      </c>
      <c r="M109" t="s">
        <v>386</v>
      </c>
      <c r="Z109">
        <v>0.32142857000000002</v>
      </c>
      <c r="AA109">
        <v>0.21428572000000001</v>
      </c>
      <c r="AB109">
        <v>0</v>
      </c>
      <c r="AC109">
        <v>0.43838546</v>
      </c>
      <c r="AD109">
        <v>1.7367908E-3</v>
      </c>
      <c r="AE109">
        <v>352.58150000000001</v>
      </c>
      <c r="AF109">
        <v>8.4821425000000006E-2</v>
      </c>
    </row>
    <row r="110" spans="1:32" x14ac:dyDescent="0.3">
      <c r="A110" t="s">
        <v>44</v>
      </c>
      <c r="B110" t="s">
        <v>239</v>
      </c>
      <c r="C110" t="s">
        <v>240</v>
      </c>
      <c r="D110" t="s">
        <v>227</v>
      </c>
      <c r="E110" t="s">
        <v>132</v>
      </c>
      <c r="F110" t="s">
        <v>185</v>
      </c>
      <c r="H110" t="s">
        <v>171</v>
      </c>
      <c r="I110" t="s">
        <v>134</v>
      </c>
      <c r="J110" t="s">
        <v>135</v>
      </c>
      <c r="K110" t="s">
        <v>135</v>
      </c>
      <c r="L110" t="s">
        <v>216</v>
      </c>
      <c r="M110" t="s">
        <v>387</v>
      </c>
      <c r="Z110">
        <v>0.16071427999999999</v>
      </c>
      <c r="AA110">
        <v>0.33928570000000002</v>
      </c>
      <c r="AB110">
        <v>0</v>
      </c>
      <c r="AC110">
        <v>0.29480433</v>
      </c>
      <c r="AD110">
        <v>2.6653619999999999E-2</v>
      </c>
      <c r="AE110">
        <v>430.77569999999997</v>
      </c>
      <c r="AF110">
        <v>0.29910713</v>
      </c>
    </row>
    <row r="111" spans="1:32" x14ac:dyDescent="0.3">
      <c r="A111" t="s">
        <v>49</v>
      </c>
      <c r="B111" t="s">
        <v>241</v>
      </c>
      <c r="C111" t="s">
        <v>242</v>
      </c>
      <c r="D111" t="s">
        <v>227</v>
      </c>
      <c r="E111" t="s">
        <v>132</v>
      </c>
      <c r="F111" t="s">
        <v>185</v>
      </c>
      <c r="H111" t="s">
        <v>171</v>
      </c>
      <c r="I111" t="s">
        <v>140</v>
      </c>
      <c r="J111" t="s">
        <v>135</v>
      </c>
      <c r="K111" t="s">
        <v>135</v>
      </c>
      <c r="L111" t="s">
        <v>216</v>
      </c>
      <c r="M111" t="s">
        <v>388</v>
      </c>
      <c r="Z111">
        <v>1</v>
      </c>
      <c r="AA111">
        <v>0.51785713</v>
      </c>
      <c r="AB111">
        <v>0</v>
      </c>
      <c r="AC111">
        <v>0.72845890000000002</v>
      </c>
      <c r="AD111">
        <v>0.22801859999999999</v>
      </c>
      <c r="AE111">
        <v>3431.7946999999999</v>
      </c>
      <c r="AF111">
        <v>0.68526787</v>
      </c>
    </row>
    <row r="112" spans="1:32" x14ac:dyDescent="0.3">
      <c r="A112" t="s">
        <v>45</v>
      </c>
      <c r="B112" t="s">
        <v>243</v>
      </c>
      <c r="C112" t="s">
        <v>244</v>
      </c>
      <c r="D112" t="s">
        <v>227</v>
      </c>
      <c r="E112" t="s">
        <v>132</v>
      </c>
      <c r="F112" t="s">
        <v>185</v>
      </c>
      <c r="H112" t="s">
        <v>171</v>
      </c>
      <c r="I112" t="s">
        <v>136</v>
      </c>
      <c r="J112" t="s">
        <v>135</v>
      </c>
      <c r="K112" t="s">
        <v>135</v>
      </c>
      <c r="L112" t="s">
        <v>216</v>
      </c>
      <c r="M112" t="s">
        <v>389</v>
      </c>
      <c r="Z112">
        <v>1</v>
      </c>
      <c r="AA112">
        <v>0.48214287</v>
      </c>
      <c r="AB112">
        <v>0</v>
      </c>
      <c r="AC112">
        <v>0.78423679999999996</v>
      </c>
      <c r="AD112">
        <v>0.111771025</v>
      </c>
      <c r="AE112">
        <v>1858.4583</v>
      </c>
      <c r="AF112">
        <v>0.375</v>
      </c>
    </row>
    <row r="113" spans="1:32" x14ac:dyDescent="0.3">
      <c r="A113" t="s">
        <v>51</v>
      </c>
      <c r="B113" t="s">
        <v>245</v>
      </c>
      <c r="C113" t="s">
        <v>246</v>
      </c>
      <c r="D113" t="s">
        <v>227</v>
      </c>
      <c r="E113" t="s">
        <v>132</v>
      </c>
      <c r="F113" t="s">
        <v>185</v>
      </c>
      <c r="H113" t="s">
        <v>171</v>
      </c>
      <c r="I113" t="s">
        <v>140</v>
      </c>
      <c r="J113" t="s">
        <v>138</v>
      </c>
      <c r="K113" t="s">
        <v>138</v>
      </c>
      <c r="L113" t="s">
        <v>216</v>
      </c>
      <c r="M113" t="s">
        <v>390</v>
      </c>
      <c r="Z113">
        <v>1</v>
      </c>
      <c r="AA113">
        <v>0.23214285000000001</v>
      </c>
      <c r="AB113">
        <v>0</v>
      </c>
      <c r="AC113">
        <v>0.83353239999999995</v>
      </c>
      <c r="AD113">
        <v>7.4809200000000006E-2</v>
      </c>
      <c r="AE113">
        <v>1566.1874</v>
      </c>
      <c r="AF113">
        <v>0.29910713</v>
      </c>
    </row>
    <row r="114" spans="1:32" x14ac:dyDescent="0.3">
      <c r="A114" t="s">
        <v>47</v>
      </c>
      <c r="B114" t="s">
        <v>247</v>
      </c>
      <c r="C114" t="s">
        <v>248</v>
      </c>
      <c r="D114" t="s">
        <v>227</v>
      </c>
      <c r="E114" t="s">
        <v>132</v>
      </c>
      <c r="F114" t="s">
        <v>185</v>
      </c>
      <c r="H114" t="s">
        <v>171</v>
      </c>
      <c r="I114" t="s">
        <v>136</v>
      </c>
      <c r="J114" t="s">
        <v>138</v>
      </c>
      <c r="K114" t="s">
        <v>138</v>
      </c>
      <c r="L114" t="s">
        <v>216</v>
      </c>
      <c r="M114" t="s">
        <v>391</v>
      </c>
      <c r="Z114">
        <v>1</v>
      </c>
      <c r="AA114">
        <v>0.21428572000000001</v>
      </c>
      <c r="AB114">
        <v>0</v>
      </c>
      <c r="AC114">
        <v>0.71189820000000004</v>
      </c>
      <c r="AD114">
        <v>4.0112525000000003E-2</v>
      </c>
      <c r="AE114">
        <v>855.57024999999999</v>
      </c>
      <c r="AF114">
        <v>0.12276786000000001</v>
      </c>
    </row>
    <row r="115" spans="1:32" x14ac:dyDescent="0.3">
      <c r="A115" t="s">
        <v>52</v>
      </c>
      <c r="B115" t="s">
        <v>249</v>
      </c>
      <c r="C115" t="s">
        <v>250</v>
      </c>
      <c r="D115" t="s">
        <v>227</v>
      </c>
      <c r="E115" t="s">
        <v>132</v>
      </c>
      <c r="F115" t="s">
        <v>185</v>
      </c>
      <c r="H115" t="s">
        <v>171</v>
      </c>
      <c r="I115" t="s">
        <v>140</v>
      </c>
      <c r="J115" t="s">
        <v>139</v>
      </c>
      <c r="K115" t="s">
        <v>139</v>
      </c>
      <c r="L115" t="s">
        <v>216</v>
      </c>
      <c r="M115" t="s">
        <v>392</v>
      </c>
      <c r="Z115">
        <v>1</v>
      </c>
      <c r="AA115">
        <v>0.21428572000000001</v>
      </c>
      <c r="AB115">
        <v>0</v>
      </c>
      <c r="AC115">
        <v>0.84396780000000005</v>
      </c>
      <c r="AD115">
        <v>5.9207436000000002E-2</v>
      </c>
      <c r="AE115">
        <v>1375.9358999999999</v>
      </c>
      <c r="AF115">
        <v>0.25892857000000002</v>
      </c>
    </row>
    <row r="116" spans="1:32" x14ac:dyDescent="0.3">
      <c r="A116" t="s">
        <v>48</v>
      </c>
      <c r="B116" t="s">
        <v>251</v>
      </c>
      <c r="C116" t="s">
        <v>252</v>
      </c>
      <c r="D116" t="s">
        <v>227</v>
      </c>
      <c r="E116" t="s">
        <v>132</v>
      </c>
      <c r="F116" t="s">
        <v>185</v>
      </c>
      <c r="H116" t="s">
        <v>171</v>
      </c>
      <c r="I116" t="s">
        <v>136</v>
      </c>
      <c r="J116" t="s">
        <v>139</v>
      </c>
      <c r="K116" t="s">
        <v>139</v>
      </c>
      <c r="L116" t="s">
        <v>216</v>
      </c>
      <c r="M116" t="s">
        <v>393</v>
      </c>
      <c r="Z116">
        <v>1</v>
      </c>
      <c r="AA116">
        <v>0.16071427999999999</v>
      </c>
      <c r="AB116">
        <v>0</v>
      </c>
      <c r="AC116">
        <v>0.71269570000000004</v>
      </c>
      <c r="AD116">
        <v>2.8116437000000001E-2</v>
      </c>
      <c r="AE116">
        <v>745.47670000000005</v>
      </c>
      <c r="AF116">
        <v>9.5982139999999994E-2</v>
      </c>
    </row>
    <row r="117" spans="1:32" x14ac:dyDescent="0.3">
      <c r="A117" t="s">
        <v>253</v>
      </c>
      <c r="B117" t="s">
        <v>254</v>
      </c>
      <c r="C117" t="s">
        <v>255</v>
      </c>
      <c r="D117" t="s">
        <v>227</v>
      </c>
      <c r="E117" t="s">
        <v>132</v>
      </c>
      <c r="F117" t="s">
        <v>185</v>
      </c>
      <c r="H117" t="s">
        <v>171</v>
      </c>
      <c r="I117" t="s">
        <v>140</v>
      </c>
      <c r="J117" t="s">
        <v>217</v>
      </c>
      <c r="K117" t="s">
        <v>217</v>
      </c>
      <c r="L117" t="s">
        <v>216</v>
      </c>
      <c r="M117" t="s">
        <v>394</v>
      </c>
      <c r="Z117">
        <v>0.98214287</v>
      </c>
      <c r="AA117">
        <v>0.23214285000000001</v>
      </c>
      <c r="AB117">
        <v>0</v>
      </c>
      <c r="AC117">
        <v>0.69786197000000005</v>
      </c>
      <c r="AD117">
        <v>9.7798434999999996E-3</v>
      </c>
      <c r="AE117">
        <v>642.13220000000001</v>
      </c>
      <c r="AF117">
        <v>0.11607142500000001</v>
      </c>
    </row>
    <row r="118" spans="1:32" x14ac:dyDescent="0.3">
      <c r="A118" t="s">
        <v>256</v>
      </c>
      <c r="B118" t="s">
        <v>257</v>
      </c>
      <c r="C118" t="s">
        <v>258</v>
      </c>
      <c r="D118" t="s">
        <v>227</v>
      </c>
      <c r="E118" t="s">
        <v>132</v>
      </c>
      <c r="F118" t="s">
        <v>185</v>
      </c>
      <c r="H118" t="s">
        <v>171</v>
      </c>
      <c r="I118" t="s">
        <v>136</v>
      </c>
      <c r="J118" t="s">
        <v>217</v>
      </c>
      <c r="K118" t="s">
        <v>217</v>
      </c>
      <c r="L118" t="s">
        <v>216</v>
      </c>
      <c r="M118" t="s">
        <v>395</v>
      </c>
      <c r="Z118">
        <v>0.28571429999999998</v>
      </c>
      <c r="AA118">
        <v>0.21428572000000001</v>
      </c>
      <c r="AB118">
        <v>0</v>
      </c>
      <c r="AC118">
        <v>0.43629652000000002</v>
      </c>
      <c r="AD118">
        <v>1.6389433E-3</v>
      </c>
      <c r="AE118">
        <v>349.73345999999998</v>
      </c>
      <c r="AF118">
        <v>8.2589280000000001E-2</v>
      </c>
    </row>
    <row r="119" spans="1:32" x14ac:dyDescent="0.3">
      <c r="A119" t="s">
        <v>23</v>
      </c>
      <c r="B119" t="s">
        <v>239</v>
      </c>
      <c r="C119" t="s">
        <v>240</v>
      </c>
      <c r="D119" t="s">
        <v>227</v>
      </c>
      <c r="E119" t="s">
        <v>132</v>
      </c>
      <c r="F119" t="s">
        <v>185</v>
      </c>
      <c r="H119" t="s">
        <v>133</v>
      </c>
      <c r="I119" t="s">
        <v>134</v>
      </c>
      <c r="J119" t="s">
        <v>135</v>
      </c>
      <c r="K119" t="s">
        <v>135</v>
      </c>
      <c r="L119" t="s">
        <v>216</v>
      </c>
      <c r="M119" t="s">
        <v>396</v>
      </c>
      <c r="Z119">
        <v>0.16071427999999999</v>
      </c>
      <c r="AA119">
        <v>0.33928570000000002</v>
      </c>
      <c r="AB119">
        <v>0</v>
      </c>
      <c r="AC119">
        <v>0.29480433</v>
      </c>
      <c r="AD119">
        <v>2.6653619999999999E-2</v>
      </c>
      <c r="AE119">
        <v>430.77569999999997</v>
      </c>
      <c r="AF119">
        <v>0.29910713</v>
      </c>
    </row>
    <row r="120" spans="1:32" x14ac:dyDescent="0.3">
      <c r="A120" t="s">
        <v>31</v>
      </c>
      <c r="B120" t="s">
        <v>241</v>
      </c>
      <c r="C120" t="s">
        <v>242</v>
      </c>
      <c r="D120" t="s">
        <v>227</v>
      </c>
      <c r="E120" t="s">
        <v>132</v>
      </c>
      <c r="F120" t="s">
        <v>185</v>
      </c>
      <c r="H120" t="s">
        <v>133</v>
      </c>
      <c r="I120" t="s">
        <v>140</v>
      </c>
      <c r="J120" t="s">
        <v>135</v>
      </c>
      <c r="K120" t="s">
        <v>135</v>
      </c>
      <c r="L120" t="s">
        <v>216</v>
      </c>
      <c r="M120" t="s">
        <v>397</v>
      </c>
      <c r="Z120">
        <v>1</v>
      </c>
      <c r="AA120">
        <v>0.51785713</v>
      </c>
      <c r="AB120">
        <v>0</v>
      </c>
      <c r="AC120">
        <v>0.72845890000000002</v>
      </c>
      <c r="AD120">
        <v>0.22801859999999999</v>
      </c>
      <c r="AE120">
        <v>3431.7946999999999</v>
      </c>
      <c r="AF120">
        <v>0.68526787</v>
      </c>
    </row>
    <row r="121" spans="1:32" x14ac:dyDescent="0.3">
      <c r="A121" t="s">
        <v>27</v>
      </c>
      <c r="B121" t="s">
        <v>243</v>
      </c>
      <c r="C121" t="s">
        <v>244</v>
      </c>
      <c r="D121" t="s">
        <v>227</v>
      </c>
      <c r="E121" t="s">
        <v>132</v>
      </c>
      <c r="F121" t="s">
        <v>185</v>
      </c>
      <c r="H121" t="s">
        <v>133</v>
      </c>
      <c r="I121" t="s">
        <v>136</v>
      </c>
      <c r="J121" t="s">
        <v>135</v>
      </c>
      <c r="K121" t="s">
        <v>135</v>
      </c>
      <c r="L121" t="s">
        <v>216</v>
      </c>
      <c r="M121" t="s">
        <v>398</v>
      </c>
      <c r="Z121">
        <v>1</v>
      </c>
      <c r="AA121">
        <v>0.48214287</v>
      </c>
      <c r="AB121">
        <v>0</v>
      </c>
      <c r="AC121">
        <v>0.78423679999999996</v>
      </c>
      <c r="AD121">
        <v>0.111771025</v>
      </c>
      <c r="AE121">
        <v>1858.4583</v>
      </c>
      <c r="AF121">
        <v>0.375</v>
      </c>
    </row>
    <row r="122" spans="1:32" x14ac:dyDescent="0.3">
      <c r="A122" t="s">
        <v>33</v>
      </c>
      <c r="B122" t="s">
        <v>245</v>
      </c>
      <c r="C122" t="s">
        <v>246</v>
      </c>
      <c r="D122" t="s">
        <v>227</v>
      </c>
      <c r="E122" t="s">
        <v>132</v>
      </c>
      <c r="F122" t="s">
        <v>185</v>
      </c>
      <c r="H122" t="s">
        <v>133</v>
      </c>
      <c r="I122" t="s">
        <v>140</v>
      </c>
      <c r="J122" t="s">
        <v>138</v>
      </c>
      <c r="K122" t="s">
        <v>138</v>
      </c>
      <c r="L122" t="s">
        <v>216</v>
      </c>
      <c r="M122" t="s">
        <v>399</v>
      </c>
      <c r="Z122">
        <v>1</v>
      </c>
      <c r="AA122">
        <v>0.23214285000000001</v>
      </c>
      <c r="AB122">
        <v>0</v>
      </c>
      <c r="AC122">
        <v>0.83353239999999995</v>
      </c>
      <c r="AD122">
        <v>7.4809200000000006E-2</v>
      </c>
      <c r="AE122">
        <v>1566.1874</v>
      </c>
      <c r="AF122">
        <v>0.29910713</v>
      </c>
    </row>
    <row r="123" spans="1:32" x14ac:dyDescent="0.3">
      <c r="A123" t="s">
        <v>29</v>
      </c>
      <c r="B123" t="s">
        <v>247</v>
      </c>
      <c r="C123" t="s">
        <v>248</v>
      </c>
      <c r="D123" t="s">
        <v>227</v>
      </c>
      <c r="E123" t="s">
        <v>132</v>
      </c>
      <c r="F123" t="s">
        <v>185</v>
      </c>
      <c r="H123" t="s">
        <v>133</v>
      </c>
      <c r="I123" t="s">
        <v>136</v>
      </c>
      <c r="J123" t="s">
        <v>138</v>
      </c>
      <c r="K123" t="s">
        <v>138</v>
      </c>
      <c r="L123" t="s">
        <v>216</v>
      </c>
      <c r="M123" t="s">
        <v>400</v>
      </c>
      <c r="Z123">
        <v>1</v>
      </c>
      <c r="AA123">
        <v>0.21428572000000001</v>
      </c>
      <c r="AB123">
        <v>0</v>
      </c>
      <c r="AC123">
        <v>0.71189820000000004</v>
      </c>
      <c r="AD123">
        <v>4.0112525000000003E-2</v>
      </c>
      <c r="AE123">
        <v>855.57024999999999</v>
      </c>
      <c r="AF123">
        <v>0.12276786000000001</v>
      </c>
    </row>
    <row r="124" spans="1:32" x14ac:dyDescent="0.3">
      <c r="A124" t="s">
        <v>34</v>
      </c>
      <c r="B124" t="s">
        <v>249</v>
      </c>
      <c r="C124" t="s">
        <v>250</v>
      </c>
      <c r="D124" t="s">
        <v>227</v>
      </c>
      <c r="E124" t="s">
        <v>132</v>
      </c>
      <c r="F124" t="s">
        <v>185</v>
      </c>
      <c r="H124" t="s">
        <v>133</v>
      </c>
      <c r="I124" t="s">
        <v>140</v>
      </c>
      <c r="J124" t="s">
        <v>139</v>
      </c>
      <c r="K124" t="s">
        <v>139</v>
      </c>
      <c r="L124" t="s">
        <v>216</v>
      </c>
      <c r="M124" t="s">
        <v>401</v>
      </c>
      <c r="Z124">
        <v>1</v>
      </c>
      <c r="AA124">
        <v>0.21428572000000001</v>
      </c>
      <c r="AB124">
        <v>0</v>
      </c>
      <c r="AC124">
        <v>0.84396780000000005</v>
      </c>
      <c r="AD124">
        <v>5.9207436000000002E-2</v>
      </c>
      <c r="AE124">
        <v>1375.9358999999999</v>
      </c>
      <c r="AF124">
        <v>0.25892857000000002</v>
      </c>
    </row>
    <row r="125" spans="1:32" x14ac:dyDescent="0.3">
      <c r="A125" t="s">
        <v>30</v>
      </c>
      <c r="B125" t="s">
        <v>251</v>
      </c>
      <c r="C125" t="s">
        <v>252</v>
      </c>
      <c r="D125" t="s">
        <v>227</v>
      </c>
      <c r="E125" t="s">
        <v>132</v>
      </c>
      <c r="F125" t="s">
        <v>185</v>
      </c>
      <c r="H125" t="s">
        <v>133</v>
      </c>
      <c r="I125" t="s">
        <v>136</v>
      </c>
      <c r="J125" t="s">
        <v>139</v>
      </c>
      <c r="K125" t="s">
        <v>139</v>
      </c>
      <c r="L125" t="s">
        <v>216</v>
      </c>
      <c r="M125" t="s">
        <v>402</v>
      </c>
      <c r="Z125">
        <v>1</v>
      </c>
      <c r="AA125">
        <v>0.16071427999999999</v>
      </c>
      <c r="AB125">
        <v>0</v>
      </c>
      <c r="AC125">
        <v>0.71269570000000004</v>
      </c>
      <c r="AD125">
        <v>2.8116437000000001E-2</v>
      </c>
      <c r="AE125">
        <v>745.47670000000005</v>
      </c>
      <c r="AF125">
        <v>9.5982139999999994E-2</v>
      </c>
    </row>
    <row r="126" spans="1:32" x14ac:dyDescent="0.3">
      <c r="A126" t="s">
        <v>259</v>
      </c>
      <c r="B126" t="s">
        <v>254</v>
      </c>
      <c r="C126" t="s">
        <v>255</v>
      </c>
      <c r="D126" t="s">
        <v>227</v>
      </c>
      <c r="E126" t="s">
        <v>132</v>
      </c>
      <c r="F126" t="s">
        <v>185</v>
      </c>
      <c r="H126" t="s">
        <v>133</v>
      </c>
      <c r="I126" t="s">
        <v>140</v>
      </c>
      <c r="J126" t="s">
        <v>217</v>
      </c>
      <c r="K126" t="s">
        <v>217</v>
      </c>
      <c r="L126" t="s">
        <v>216</v>
      </c>
      <c r="M126" t="s">
        <v>403</v>
      </c>
      <c r="Z126">
        <v>0.98214287</v>
      </c>
      <c r="AA126">
        <v>0.23214285000000001</v>
      </c>
      <c r="AB126">
        <v>0</v>
      </c>
      <c r="AC126">
        <v>0.69786197000000005</v>
      </c>
      <c r="AD126">
        <v>9.7798434999999996E-3</v>
      </c>
      <c r="AE126">
        <v>642.13220000000001</v>
      </c>
      <c r="AF126">
        <v>0.11607142500000001</v>
      </c>
    </row>
    <row r="127" spans="1:32" x14ac:dyDescent="0.3">
      <c r="A127" t="s">
        <v>260</v>
      </c>
      <c r="B127" t="s">
        <v>257</v>
      </c>
      <c r="C127" t="s">
        <v>258</v>
      </c>
      <c r="D127" t="s">
        <v>227</v>
      </c>
      <c r="E127" t="s">
        <v>132</v>
      </c>
      <c r="F127" t="s">
        <v>185</v>
      </c>
      <c r="H127" t="s">
        <v>133</v>
      </c>
      <c r="I127" t="s">
        <v>136</v>
      </c>
      <c r="J127" t="s">
        <v>217</v>
      </c>
      <c r="K127" t="s">
        <v>217</v>
      </c>
      <c r="L127" t="s">
        <v>216</v>
      </c>
      <c r="M127" t="s">
        <v>404</v>
      </c>
      <c r="Z127">
        <v>0.28571429999999998</v>
      </c>
      <c r="AA127">
        <v>0.21428572000000001</v>
      </c>
      <c r="AB127">
        <v>0</v>
      </c>
      <c r="AC127">
        <v>0.43629652000000002</v>
      </c>
      <c r="AD127">
        <v>1.6389433E-3</v>
      </c>
      <c r="AE127">
        <v>349.73345999999998</v>
      </c>
      <c r="AF127">
        <v>8.2589280000000001E-2</v>
      </c>
    </row>
    <row r="128" spans="1:32" x14ac:dyDescent="0.3">
      <c r="A128" t="s">
        <v>44</v>
      </c>
      <c r="B128" t="s">
        <v>239</v>
      </c>
      <c r="C128" t="s">
        <v>240</v>
      </c>
      <c r="D128" t="s">
        <v>228</v>
      </c>
      <c r="E128" t="s">
        <v>132</v>
      </c>
      <c r="F128" t="s">
        <v>186</v>
      </c>
      <c r="H128" t="s">
        <v>171</v>
      </c>
      <c r="I128" t="s">
        <v>134</v>
      </c>
      <c r="J128" t="s">
        <v>135</v>
      </c>
      <c r="K128" t="s">
        <v>135</v>
      </c>
      <c r="L128" t="s">
        <v>216</v>
      </c>
      <c r="M128" t="s">
        <v>405</v>
      </c>
      <c r="Z128">
        <v>0.76785713</v>
      </c>
      <c r="AA128">
        <v>0.53571427000000005</v>
      </c>
      <c r="AB128">
        <v>0</v>
      </c>
      <c r="AC128">
        <v>0.57331692999999995</v>
      </c>
      <c r="AD128">
        <v>4.8101763999999998E-2</v>
      </c>
      <c r="AE128">
        <v>658.23159999999996</v>
      </c>
      <c r="AF128">
        <v>0.44196429999999998</v>
      </c>
    </row>
    <row r="129" spans="1:32" x14ac:dyDescent="0.3">
      <c r="A129" t="s">
        <v>49</v>
      </c>
      <c r="B129" t="s">
        <v>241</v>
      </c>
      <c r="C129" t="s">
        <v>242</v>
      </c>
      <c r="D129" t="s">
        <v>228</v>
      </c>
      <c r="E129" t="s">
        <v>132</v>
      </c>
      <c r="F129" t="s">
        <v>186</v>
      </c>
      <c r="H129" t="s">
        <v>171</v>
      </c>
      <c r="I129" t="s">
        <v>140</v>
      </c>
      <c r="J129" t="s">
        <v>135</v>
      </c>
      <c r="K129" t="s">
        <v>135</v>
      </c>
      <c r="L129" t="s">
        <v>216</v>
      </c>
      <c r="M129" t="s">
        <v>406</v>
      </c>
      <c r="Z129">
        <v>1</v>
      </c>
      <c r="AA129">
        <v>0.78571427000000005</v>
      </c>
      <c r="AB129">
        <v>0</v>
      </c>
      <c r="AC129">
        <v>0.52248530000000004</v>
      </c>
      <c r="AD129">
        <v>0.4595842</v>
      </c>
      <c r="AE129">
        <v>5406.3353999999999</v>
      </c>
      <c r="AF129">
        <v>0.99553572999999995</v>
      </c>
    </row>
    <row r="130" spans="1:32" x14ac:dyDescent="0.3">
      <c r="A130" t="s">
        <v>45</v>
      </c>
      <c r="B130" t="s">
        <v>243</v>
      </c>
      <c r="C130" t="s">
        <v>244</v>
      </c>
      <c r="D130" t="s">
        <v>228</v>
      </c>
      <c r="E130" t="s">
        <v>132</v>
      </c>
      <c r="F130" t="s">
        <v>186</v>
      </c>
      <c r="H130" t="s">
        <v>171</v>
      </c>
      <c r="I130" t="s">
        <v>136</v>
      </c>
      <c r="J130" t="s">
        <v>135</v>
      </c>
      <c r="K130" t="s">
        <v>135</v>
      </c>
      <c r="L130" t="s">
        <v>216</v>
      </c>
      <c r="M130" t="s">
        <v>407</v>
      </c>
      <c r="Z130">
        <v>1</v>
      </c>
      <c r="AA130">
        <v>0.76785713</v>
      </c>
      <c r="AB130">
        <v>0</v>
      </c>
      <c r="AC130">
        <v>0.78054299999999999</v>
      </c>
      <c r="AD130">
        <v>0.18302837</v>
      </c>
      <c r="AE130">
        <v>2894.09</v>
      </c>
      <c r="AF130">
        <v>0.578125</v>
      </c>
    </row>
    <row r="131" spans="1:32" x14ac:dyDescent="0.3">
      <c r="A131" t="s">
        <v>51</v>
      </c>
      <c r="B131" t="s">
        <v>245</v>
      </c>
      <c r="C131" t="s">
        <v>246</v>
      </c>
      <c r="D131" t="s">
        <v>228</v>
      </c>
      <c r="E131" t="s">
        <v>132</v>
      </c>
      <c r="F131" t="s">
        <v>186</v>
      </c>
      <c r="H131" t="s">
        <v>171</v>
      </c>
      <c r="I131" t="s">
        <v>140</v>
      </c>
      <c r="J131" t="s">
        <v>138</v>
      </c>
      <c r="K131" t="s">
        <v>138</v>
      </c>
      <c r="L131" t="s">
        <v>216</v>
      </c>
      <c r="M131" t="s">
        <v>408</v>
      </c>
      <c r="Z131">
        <v>1</v>
      </c>
      <c r="AA131">
        <v>0.55357140000000005</v>
      </c>
      <c r="AB131">
        <v>0</v>
      </c>
      <c r="AC131">
        <v>0.69609109999999996</v>
      </c>
      <c r="AD131">
        <v>0.28111550000000002</v>
      </c>
      <c r="AE131">
        <v>3774.8595999999998</v>
      </c>
      <c r="AF131">
        <v>0.70982140000000005</v>
      </c>
    </row>
    <row r="132" spans="1:32" x14ac:dyDescent="0.3">
      <c r="A132" t="s">
        <v>47</v>
      </c>
      <c r="B132" t="s">
        <v>247</v>
      </c>
      <c r="C132" t="s">
        <v>248</v>
      </c>
      <c r="D132" t="s">
        <v>228</v>
      </c>
      <c r="E132" t="s">
        <v>132</v>
      </c>
      <c r="F132" t="s">
        <v>186</v>
      </c>
      <c r="H132" t="s">
        <v>171</v>
      </c>
      <c r="I132" t="s">
        <v>136</v>
      </c>
      <c r="J132" t="s">
        <v>138</v>
      </c>
      <c r="K132" t="s">
        <v>138</v>
      </c>
      <c r="L132" t="s">
        <v>216</v>
      </c>
      <c r="M132" t="s">
        <v>409</v>
      </c>
      <c r="Z132">
        <v>1</v>
      </c>
      <c r="AA132">
        <v>0.5</v>
      </c>
      <c r="AB132">
        <v>0</v>
      </c>
      <c r="AC132">
        <v>0.85213315000000001</v>
      </c>
      <c r="AD132">
        <v>9.6203529999999995E-2</v>
      </c>
      <c r="AE132">
        <v>2006.2565999999999</v>
      </c>
      <c r="AF132">
        <v>0.29910713</v>
      </c>
    </row>
    <row r="133" spans="1:32" x14ac:dyDescent="0.3">
      <c r="A133" t="s">
        <v>52</v>
      </c>
      <c r="B133" t="s">
        <v>249</v>
      </c>
      <c r="C133" t="s">
        <v>250</v>
      </c>
      <c r="D133" t="s">
        <v>228</v>
      </c>
      <c r="E133" t="s">
        <v>132</v>
      </c>
      <c r="F133" t="s">
        <v>186</v>
      </c>
      <c r="H133" t="s">
        <v>171</v>
      </c>
      <c r="I133" t="s">
        <v>140</v>
      </c>
      <c r="J133" t="s">
        <v>139</v>
      </c>
      <c r="K133" t="s">
        <v>139</v>
      </c>
      <c r="L133" t="s">
        <v>216</v>
      </c>
      <c r="M133" t="s">
        <v>410</v>
      </c>
      <c r="Z133">
        <v>1</v>
      </c>
      <c r="AA133">
        <v>0.44642857000000002</v>
      </c>
      <c r="AB133">
        <v>0</v>
      </c>
      <c r="AC133">
        <v>0.72265153999999998</v>
      </c>
      <c r="AD133">
        <v>0.25438842</v>
      </c>
      <c r="AE133">
        <v>3574.8325</v>
      </c>
      <c r="AF133">
        <v>0.68973213</v>
      </c>
    </row>
    <row r="134" spans="1:32" x14ac:dyDescent="0.3">
      <c r="A134" t="s">
        <v>48</v>
      </c>
      <c r="B134" t="s">
        <v>251</v>
      </c>
      <c r="C134" t="s">
        <v>252</v>
      </c>
      <c r="D134" t="s">
        <v>228</v>
      </c>
      <c r="E134" t="s">
        <v>132</v>
      </c>
      <c r="F134" t="s">
        <v>186</v>
      </c>
      <c r="H134" t="s">
        <v>171</v>
      </c>
      <c r="I134" t="s">
        <v>136</v>
      </c>
      <c r="J134" t="s">
        <v>139</v>
      </c>
      <c r="K134" t="s">
        <v>139</v>
      </c>
      <c r="L134" t="s">
        <v>216</v>
      </c>
      <c r="M134" t="s">
        <v>411</v>
      </c>
      <c r="Z134">
        <v>1</v>
      </c>
      <c r="AA134">
        <v>0.44642857000000002</v>
      </c>
      <c r="AB134">
        <v>0</v>
      </c>
      <c r="AC134">
        <v>0.86309683000000004</v>
      </c>
      <c r="AD134">
        <v>8.3473580000000006E-2</v>
      </c>
      <c r="AE134">
        <v>1914.7864999999999</v>
      </c>
      <c r="AF134">
        <v>0.27678570000000002</v>
      </c>
    </row>
    <row r="135" spans="1:32" x14ac:dyDescent="0.3">
      <c r="A135" t="s">
        <v>253</v>
      </c>
      <c r="B135" t="s">
        <v>254</v>
      </c>
      <c r="C135" t="s">
        <v>255</v>
      </c>
      <c r="D135" t="s">
        <v>228</v>
      </c>
      <c r="E135" t="s">
        <v>132</v>
      </c>
      <c r="F135" t="s">
        <v>186</v>
      </c>
      <c r="H135" t="s">
        <v>171</v>
      </c>
      <c r="I135" t="s">
        <v>140</v>
      </c>
      <c r="J135" t="s">
        <v>217</v>
      </c>
      <c r="K135" t="s">
        <v>217</v>
      </c>
      <c r="L135" t="s">
        <v>216</v>
      </c>
      <c r="M135" t="s">
        <v>412</v>
      </c>
      <c r="Z135">
        <v>1</v>
      </c>
      <c r="AA135">
        <v>0.55357140000000005</v>
      </c>
      <c r="AB135">
        <v>0</v>
      </c>
      <c r="AC135">
        <v>0.83021040000000002</v>
      </c>
      <c r="AD135">
        <v>0.14718687999999999</v>
      </c>
      <c r="AE135">
        <v>2939.7669999999998</v>
      </c>
      <c r="AF135">
        <v>0.44196429999999998</v>
      </c>
    </row>
    <row r="136" spans="1:32" x14ac:dyDescent="0.3">
      <c r="A136" t="s">
        <v>256</v>
      </c>
      <c r="B136" t="s">
        <v>257</v>
      </c>
      <c r="C136" t="s">
        <v>258</v>
      </c>
      <c r="D136" t="s">
        <v>228</v>
      </c>
      <c r="E136" t="s">
        <v>132</v>
      </c>
      <c r="F136" t="s">
        <v>186</v>
      </c>
      <c r="H136" t="s">
        <v>171</v>
      </c>
      <c r="I136" t="s">
        <v>136</v>
      </c>
      <c r="J136" t="s">
        <v>217</v>
      </c>
      <c r="K136" t="s">
        <v>217</v>
      </c>
      <c r="L136" t="s">
        <v>216</v>
      </c>
      <c r="M136" t="s">
        <v>413</v>
      </c>
      <c r="Z136">
        <v>1</v>
      </c>
      <c r="AA136">
        <v>0.5</v>
      </c>
      <c r="AB136">
        <v>0</v>
      </c>
      <c r="AC136">
        <v>0.88407046</v>
      </c>
      <c r="AD136">
        <v>5.6379645999999999E-2</v>
      </c>
      <c r="AE136">
        <v>1561.9739999999999</v>
      </c>
      <c r="AF136">
        <v>0.25</v>
      </c>
    </row>
    <row r="137" spans="1:32" x14ac:dyDescent="0.3">
      <c r="A137" t="s">
        <v>23</v>
      </c>
      <c r="B137" t="s">
        <v>239</v>
      </c>
      <c r="C137" t="s">
        <v>240</v>
      </c>
      <c r="D137" t="s">
        <v>228</v>
      </c>
      <c r="E137" t="s">
        <v>132</v>
      </c>
      <c r="F137" t="s">
        <v>186</v>
      </c>
      <c r="H137" t="s">
        <v>133</v>
      </c>
      <c r="I137" t="s">
        <v>134</v>
      </c>
      <c r="J137" t="s">
        <v>135</v>
      </c>
      <c r="K137" t="s">
        <v>135</v>
      </c>
      <c r="L137" t="s">
        <v>216</v>
      </c>
      <c r="M137" t="s">
        <v>414</v>
      </c>
      <c r="Z137">
        <v>0.76785713</v>
      </c>
      <c r="AA137">
        <v>0.53571427000000005</v>
      </c>
      <c r="AB137">
        <v>0</v>
      </c>
      <c r="AC137">
        <v>0.57331692999999995</v>
      </c>
      <c r="AD137">
        <v>4.8101763999999998E-2</v>
      </c>
      <c r="AE137">
        <v>658.23159999999996</v>
      </c>
      <c r="AF137">
        <v>0.44196429999999998</v>
      </c>
    </row>
    <row r="138" spans="1:32" x14ac:dyDescent="0.3">
      <c r="A138" t="s">
        <v>31</v>
      </c>
      <c r="B138" t="s">
        <v>241</v>
      </c>
      <c r="C138" t="s">
        <v>242</v>
      </c>
      <c r="D138" t="s">
        <v>228</v>
      </c>
      <c r="E138" t="s">
        <v>132</v>
      </c>
      <c r="F138" t="s">
        <v>186</v>
      </c>
      <c r="H138" t="s">
        <v>133</v>
      </c>
      <c r="I138" t="s">
        <v>140</v>
      </c>
      <c r="J138" t="s">
        <v>135</v>
      </c>
      <c r="K138" t="s">
        <v>135</v>
      </c>
      <c r="L138" t="s">
        <v>216</v>
      </c>
      <c r="M138" t="s">
        <v>415</v>
      </c>
      <c r="Z138">
        <v>1</v>
      </c>
      <c r="AA138">
        <v>0.78571427000000005</v>
      </c>
      <c r="AB138">
        <v>0</v>
      </c>
      <c r="AC138">
        <v>0.52248530000000004</v>
      </c>
      <c r="AD138">
        <v>0.4595842</v>
      </c>
      <c r="AE138">
        <v>5406.3353999999999</v>
      </c>
      <c r="AF138">
        <v>0.99553572999999995</v>
      </c>
    </row>
    <row r="139" spans="1:32" x14ac:dyDescent="0.3">
      <c r="A139" t="s">
        <v>27</v>
      </c>
      <c r="B139" t="s">
        <v>243</v>
      </c>
      <c r="C139" t="s">
        <v>244</v>
      </c>
      <c r="D139" t="s">
        <v>228</v>
      </c>
      <c r="E139" t="s">
        <v>132</v>
      </c>
      <c r="F139" t="s">
        <v>186</v>
      </c>
      <c r="H139" t="s">
        <v>133</v>
      </c>
      <c r="I139" t="s">
        <v>136</v>
      </c>
      <c r="J139" t="s">
        <v>135</v>
      </c>
      <c r="K139" t="s">
        <v>135</v>
      </c>
      <c r="L139" t="s">
        <v>216</v>
      </c>
      <c r="M139" t="s">
        <v>416</v>
      </c>
      <c r="Z139">
        <v>1</v>
      </c>
      <c r="AA139">
        <v>0.76785713</v>
      </c>
      <c r="AB139">
        <v>0</v>
      </c>
      <c r="AC139">
        <v>0.78054299999999999</v>
      </c>
      <c r="AD139">
        <v>0.18302837</v>
      </c>
      <c r="AE139">
        <v>2894.09</v>
      </c>
      <c r="AF139">
        <v>0.578125</v>
      </c>
    </row>
    <row r="140" spans="1:32" x14ac:dyDescent="0.3">
      <c r="A140" t="s">
        <v>33</v>
      </c>
      <c r="B140" t="s">
        <v>245</v>
      </c>
      <c r="C140" t="s">
        <v>246</v>
      </c>
      <c r="D140" t="s">
        <v>228</v>
      </c>
      <c r="E140" t="s">
        <v>132</v>
      </c>
      <c r="F140" t="s">
        <v>186</v>
      </c>
      <c r="H140" t="s">
        <v>133</v>
      </c>
      <c r="I140" t="s">
        <v>140</v>
      </c>
      <c r="J140" t="s">
        <v>138</v>
      </c>
      <c r="K140" t="s">
        <v>138</v>
      </c>
      <c r="L140" t="s">
        <v>216</v>
      </c>
      <c r="M140" t="s">
        <v>417</v>
      </c>
      <c r="Z140">
        <v>1</v>
      </c>
      <c r="AA140">
        <v>0.55357140000000005</v>
      </c>
      <c r="AB140">
        <v>0</v>
      </c>
      <c r="AC140">
        <v>0.69609109999999996</v>
      </c>
      <c r="AD140">
        <v>0.28111550000000002</v>
      </c>
      <c r="AE140">
        <v>3774.8595999999998</v>
      </c>
      <c r="AF140">
        <v>0.70982140000000005</v>
      </c>
    </row>
    <row r="141" spans="1:32" x14ac:dyDescent="0.3">
      <c r="A141" t="s">
        <v>29</v>
      </c>
      <c r="B141" t="s">
        <v>247</v>
      </c>
      <c r="C141" t="s">
        <v>248</v>
      </c>
      <c r="D141" t="s">
        <v>228</v>
      </c>
      <c r="E141" t="s">
        <v>132</v>
      </c>
      <c r="F141" t="s">
        <v>186</v>
      </c>
      <c r="H141" t="s">
        <v>133</v>
      </c>
      <c r="I141" t="s">
        <v>136</v>
      </c>
      <c r="J141" t="s">
        <v>138</v>
      </c>
      <c r="K141" t="s">
        <v>138</v>
      </c>
      <c r="L141" t="s">
        <v>216</v>
      </c>
      <c r="M141" t="s">
        <v>418</v>
      </c>
      <c r="Z141">
        <v>1</v>
      </c>
      <c r="AA141">
        <v>0.5</v>
      </c>
      <c r="AB141">
        <v>0</v>
      </c>
      <c r="AC141">
        <v>0.85213315000000001</v>
      </c>
      <c r="AD141">
        <v>9.6203529999999995E-2</v>
      </c>
      <c r="AE141">
        <v>2006.2565999999999</v>
      </c>
      <c r="AF141">
        <v>0.29910713</v>
      </c>
    </row>
    <row r="142" spans="1:32" x14ac:dyDescent="0.3">
      <c r="A142" t="s">
        <v>34</v>
      </c>
      <c r="B142" t="s">
        <v>249</v>
      </c>
      <c r="C142" t="s">
        <v>250</v>
      </c>
      <c r="D142" t="s">
        <v>228</v>
      </c>
      <c r="E142" t="s">
        <v>132</v>
      </c>
      <c r="F142" t="s">
        <v>186</v>
      </c>
      <c r="H142" t="s">
        <v>133</v>
      </c>
      <c r="I142" t="s">
        <v>140</v>
      </c>
      <c r="J142" t="s">
        <v>139</v>
      </c>
      <c r="K142" t="s">
        <v>139</v>
      </c>
      <c r="L142" t="s">
        <v>216</v>
      </c>
      <c r="M142" t="s">
        <v>419</v>
      </c>
      <c r="Z142">
        <v>1</v>
      </c>
      <c r="AA142">
        <v>0.44642857000000002</v>
      </c>
      <c r="AB142">
        <v>0</v>
      </c>
      <c r="AC142">
        <v>0.72265153999999998</v>
      </c>
      <c r="AD142">
        <v>0.25438842</v>
      </c>
      <c r="AE142">
        <v>3574.8325</v>
      </c>
      <c r="AF142">
        <v>0.68973213</v>
      </c>
    </row>
    <row r="143" spans="1:32" x14ac:dyDescent="0.3">
      <c r="A143" t="s">
        <v>30</v>
      </c>
      <c r="B143" t="s">
        <v>251</v>
      </c>
      <c r="C143" t="s">
        <v>252</v>
      </c>
      <c r="D143" t="s">
        <v>228</v>
      </c>
      <c r="E143" t="s">
        <v>132</v>
      </c>
      <c r="F143" t="s">
        <v>186</v>
      </c>
      <c r="H143" t="s">
        <v>133</v>
      </c>
      <c r="I143" t="s">
        <v>136</v>
      </c>
      <c r="J143" t="s">
        <v>139</v>
      </c>
      <c r="K143" t="s">
        <v>139</v>
      </c>
      <c r="L143" t="s">
        <v>216</v>
      </c>
      <c r="M143" t="s">
        <v>420</v>
      </c>
      <c r="Z143">
        <v>1</v>
      </c>
      <c r="AA143">
        <v>0.44642857000000002</v>
      </c>
      <c r="AB143">
        <v>0</v>
      </c>
      <c r="AC143">
        <v>0.86309683000000004</v>
      </c>
      <c r="AD143">
        <v>8.3473580000000006E-2</v>
      </c>
      <c r="AE143">
        <v>1914.7864999999999</v>
      </c>
      <c r="AF143">
        <v>0.27678570000000002</v>
      </c>
    </row>
    <row r="144" spans="1:32" x14ac:dyDescent="0.3">
      <c r="A144" t="s">
        <v>259</v>
      </c>
      <c r="B144" t="s">
        <v>254</v>
      </c>
      <c r="C144" t="s">
        <v>255</v>
      </c>
      <c r="D144" t="s">
        <v>228</v>
      </c>
      <c r="E144" t="s">
        <v>132</v>
      </c>
      <c r="F144" t="s">
        <v>186</v>
      </c>
      <c r="H144" t="s">
        <v>133</v>
      </c>
      <c r="I144" t="s">
        <v>140</v>
      </c>
      <c r="J144" t="s">
        <v>217</v>
      </c>
      <c r="K144" t="s">
        <v>217</v>
      </c>
      <c r="L144" t="s">
        <v>216</v>
      </c>
      <c r="M144" t="s">
        <v>421</v>
      </c>
      <c r="Z144">
        <v>1</v>
      </c>
      <c r="AA144">
        <v>0.55357140000000005</v>
      </c>
      <c r="AB144">
        <v>0</v>
      </c>
      <c r="AC144">
        <v>0.83021040000000002</v>
      </c>
      <c r="AD144">
        <v>0.14718687999999999</v>
      </c>
      <c r="AE144">
        <v>2939.7669999999998</v>
      </c>
      <c r="AF144">
        <v>0.44196429999999998</v>
      </c>
    </row>
    <row r="145" spans="1:32" x14ac:dyDescent="0.3">
      <c r="A145" t="s">
        <v>260</v>
      </c>
      <c r="B145" t="s">
        <v>257</v>
      </c>
      <c r="C145" t="s">
        <v>258</v>
      </c>
      <c r="D145" t="s">
        <v>228</v>
      </c>
      <c r="E145" t="s">
        <v>132</v>
      </c>
      <c r="F145" t="s">
        <v>186</v>
      </c>
      <c r="H145" t="s">
        <v>133</v>
      </c>
      <c r="I145" t="s">
        <v>136</v>
      </c>
      <c r="J145" t="s">
        <v>217</v>
      </c>
      <c r="K145" t="s">
        <v>217</v>
      </c>
      <c r="L145" t="s">
        <v>216</v>
      </c>
      <c r="M145" t="s">
        <v>422</v>
      </c>
      <c r="Z145">
        <v>1</v>
      </c>
      <c r="AA145">
        <v>0.5</v>
      </c>
      <c r="AB145">
        <v>0</v>
      </c>
      <c r="AC145">
        <v>0.88407046</v>
      </c>
      <c r="AD145">
        <v>5.6379645999999999E-2</v>
      </c>
      <c r="AE145">
        <v>1561.9739999999999</v>
      </c>
      <c r="AF145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O8" sqref="O8"/>
    </sheetView>
  </sheetViews>
  <sheetFormatPr defaultRowHeight="14.4" x14ac:dyDescent="0.3"/>
  <sheetData>
    <row r="1" spans="1:17" x14ac:dyDescent="0.3">
      <c r="A1" s="4" t="s">
        <v>72</v>
      </c>
      <c r="B1" s="4" t="s">
        <v>73</v>
      </c>
      <c r="C1" s="4" t="s">
        <v>75</v>
      </c>
      <c r="D1" s="4" t="s">
        <v>76</v>
      </c>
      <c r="E1" s="4" t="s">
        <v>77</v>
      </c>
      <c r="F1" s="4" t="s">
        <v>172</v>
      </c>
      <c r="G1" s="4" t="s">
        <v>173</v>
      </c>
      <c r="H1" s="4" t="s">
        <v>174</v>
      </c>
      <c r="I1" s="4" t="s">
        <v>175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  <c r="O1" s="4" t="s">
        <v>181</v>
      </c>
      <c r="P1" s="4" t="s">
        <v>182</v>
      </c>
      <c r="Q1" s="4" t="s">
        <v>183</v>
      </c>
    </row>
    <row r="2" spans="1:17" x14ac:dyDescent="0.3">
      <c r="A2" s="4" t="s">
        <v>23</v>
      </c>
      <c r="B2" s="4" t="s">
        <v>132</v>
      </c>
      <c r="C2" s="4" t="s">
        <v>133</v>
      </c>
      <c r="D2" s="4" t="s">
        <v>134</v>
      </c>
      <c r="E2" s="4" t="s">
        <v>135</v>
      </c>
      <c r="F2" s="4">
        <v>5885.95</v>
      </c>
      <c r="G2" s="4">
        <v>1513.7400000000002</v>
      </c>
      <c r="H2" s="4">
        <v>2192.81</v>
      </c>
      <c r="I2" s="4">
        <v>7484.3989606378973</v>
      </c>
      <c r="J2" s="4">
        <v>7725.4460749836408</v>
      </c>
      <c r="K2" s="4">
        <v>16456.400000000001</v>
      </c>
      <c r="L2" s="4">
        <v>5438.9299999999994</v>
      </c>
      <c r="M2" s="4">
        <v>0.22953526636316424</v>
      </c>
      <c r="N2" s="4">
        <v>0.98871245580446743</v>
      </c>
      <c r="O2" s="4">
        <v>0.77423162083771457</v>
      </c>
      <c r="P2" s="4">
        <v>0.9122211720161586</v>
      </c>
      <c r="Q2" s="4">
        <v>0.84571488884577606</v>
      </c>
    </row>
    <row r="3" spans="1:17" x14ac:dyDescent="0.3">
      <c r="A3" s="4" t="s">
        <v>27</v>
      </c>
      <c r="B3" s="4" t="s">
        <v>132</v>
      </c>
      <c r="C3" s="4" t="s">
        <v>133</v>
      </c>
      <c r="D3" s="4" t="s">
        <v>136</v>
      </c>
      <c r="E3" s="4" t="s">
        <v>135</v>
      </c>
      <c r="F3" s="4">
        <v>6040.35</v>
      </c>
      <c r="G3" s="4">
        <v>1668.15</v>
      </c>
      <c r="H3" s="4">
        <v>2192.81</v>
      </c>
      <c r="I3" s="4">
        <v>8324.2651323225491</v>
      </c>
      <c r="J3" s="4">
        <v>8760.8893430723583</v>
      </c>
      <c r="K3" s="4">
        <v>28439.539999999997</v>
      </c>
      <c r="L3" s="4">
        <v>5407.89</v>
      </c>
      <c r="M3" s="4">
        <v>0.23969476238178025</v>
      </c>
      <c r="N3" s="4">
        <v>0.98643324014960032</v>
      </c>
      <c r="O3" s="4">
        <v>0.79657947463154</v>
      </c>
      <c r="P3" s="4">
        <v>0.90591943623036031</v>
      </c>
      <c r="Q3" s="4">
        <v>0.84380482369080778</v>
      </c>
    </row>
    <row r="4" spans="1:17" x14ac:dyDescent="0.3">
      <c r="A4" s="4" t="s">
        <v>31</v>
      </c>
      <c r="B4" s="4" t="s">
        <v>132</v>
      </c>
      <c r="C4" s="4" t="s">
        <v>133</v>
      </c>
      <c r="D4" s="4" t="s">
        <v>140</v>
      </c>
      <c r="E4" s="4" t="s">
        <v>135</v>
      </c>
      <c r="F4" s="4">
        <v>6117.28</v>
      </c>
      <c r="G4" s="4">
        <v>1745.07</v>
      </c>
      <c r="H4" s="4">
        <v>2192.81</v>
      </c>
      <c r="I4" s="4">
        <v>8665.1948482485823</v>
      </c>
      <c r="J4" s="4">
        <v>9183.6064697703405</v>
      </c>
      <c r="K4" s="4">
        <v>37155.32</v>
      </c>
      <c r="L4" s="4">
        <v>5558.67</v>
      </c>
      <c r="M4" s="4">
        <v>0.2431465691345861</v>
      </c>
      <c r="N4" s="4">
        <v>0.98800698429224665</v>
      </c>
      <c r="O4" s="4">
        <v>0.81035031583278849</v>
      </c>
      <c r="P4" s="4">
        <v>0.9046269900503523</v>
      </c>
      <c r="Q4" s="4">
        <v>0.84505225216268431</v>
      </c>
    </row>
    <row r="5" spans="1:17" x14ac:dyDescent="0.3">
      <c r="A5" s="4" t="s">
        <v>141</v>
      </c>
      <c r="B5" s="4" t="s">
        <v>132</v>
      </c>
      <c r="C5" s="4" t="s">
        <v>142</v>
      </c>
      <c r="D5" s="4" t="s">
        <v>134</v>
      </c>
      <c r="E5" s="4" t="s">
        <v>135</v>
      </c>
      <c r="F5" s="4">
        <v>8029.85</v>
      </c>
      <c r="G5" s="4">
        <v>2493.56</v>
      </c>
      <c r="H5" s="4">
        <v>2539.62</v>
      </c>
      <c r="I5" s="4">
        <v>8601.4571712985053</v>
      </c>
      <c r="J5" s="4">
        <v>7702.7011147047524</v>
      </c>
      <c r="K5" s="4">
        <v>16332.349999999999</v>
      </c>
      <c r="L5" s="4">
        <v>5610.23</v>
      </c>
      <c r="M5" s="4">
        <v>0.24466172251433904</v>
      </c>
      <c r="N5" s="4">
        <v>0.99075909843332777</v>
      </c>
      <c r="O5" s="4">
        <v>0.76034222311998778</v>
      </c>
      <c r="P5" s="4">
        <v>0.91344395626246278</v>
      </c>
      <c r="Q5" s="4">
        <v>0.88324235319189359</v>
      </c>
    </row>
    <row r="6" spans="1:17" x14ac:dyDescent="0.3">
      <c r="A6" s="4" t="s">
        <v>143</v>
      </c>
      <c r="B6" s="4" t="s">
        <v>132</v>
      </c>
      <c r="C6" s="4" t="s">
        <v>142</v>
      </c>
      <c r="D6" s="4" t="s">
        <v>136</v>
      </c>
      <c r="E6" s="4" t="s">
        <v>135</v>
      </c>
      <c r="F6" s="4">
        <v>8269.5400000000009</v>
      </c>
      <c r="G6" s="4">
        <v>2733.25</v>
      </c>
      <c r="H6" s="4">
        <v>2539.62</v>
      </c>
      <c r="I6" s="4">
        <v>9523.9721051751421</v>
      </c>
      <c r="J6" s="4">
        <v>8637.4074636560963</v>
      </c>
      <c r="K6" s="4">
        <v>28297.860000000004</v>
      </c>
      <c r="L6" s="4">
        <v>5507.9600000000009</v>
      </c>
      <c r="M6" s="4">
        <v>0.25030709177789573</v>
      </c>
      <c r="N6" s="4">
        <v>0.98911558238287933</v>
      </c>
      <c r="O6" s="4">
        <v>0.78384098297709448</v>
      </c>
      <c r="P6" s="4">
        <v>0.90873103107078967</v>
      </c>
      <c r="Q6" s="4">
        <v>0.88168520215162594</v>
      </c>
    </row>
    <row r="7" spans="1:17" x14ac:dyDescent="0.3">
      <c r="A7" s="4" t="s">
        <v>147</v>
      </c>
      <c r="B7" s="4" t="s">
        <v>132</v>
      </c>
      <c r="C7" s="4" t="s">
        <v>142</v>
      </c>
      <c r="D7" s="4" t="s">
        <v>140</v>
      </c>
      <c r="E7" s="4" t="s">
        <v>135</v>
      </c>
      <c r="F7" s="4">
        <v>8373.9</v>
      </c>
      <c r="G7" s="4">
        <v>2837.6099999999997</v>
      </c>
      <c r="H7" s="4">
        <v>2539.62</v>
      </c>
      <c r="I7" s="4">
        <v>9780.0311293366467</v>
      </c>
      <c r="J7" s="4">
        <v>8973.0365327405798</v>
      </c>
      <c r="K7" s="4">
        <v>36933.67</v>
      </c>
      <c r="L7" s="4">
        <v>5638.8</v>
      </c>
      <c r="M7" s="4">
        <v>0.25439426271582982</v>
      </c>
      <c r="N7" s="4">
        <v>0.99100717632773505</v>
      </c>
      <c r="O7" s="4">
        <v>0.79331930530693573</v>
      </c>
      <c r="P7" s="4">
        <v>0.90837948382399358</v>
      </c>
      <c r="Q7" s="4">
        <v>0.882678256753059</v>
      </c>
    </row>
    <row r="8" spans="1:17" x14ac:dyDescent="0.3">
      <c r="A8" s="4" t="s">
        <v>44</v>
      </c>
      <c r="B8" s="4" t="s">
        <v>132</v>
      </c>
      <c r="C8" s="4" t="s">
        <v>171</v>
      </c>
      <c r="D8" s="4" t="s">
        <v>134</v>
      </c>
      <c r="E8" s="4" t="s">
        <v>135</v>
      </c>
      <c r="F8" s="4">
        <v>4372.21</v>
      </c>
      <c r="G8" s="4">
        <v>0</v>
      </c>
      <c r="H8" s="4">
        <v>2192.81</v>
      </c>
      <c r="I8" s="4">
        <v>0</v>
      </c>
      <c r="J8" s="4">
        <v>0</v>
      </c>
      <c r="K8" s="4">
        <v>16635.47</v>
      </c>
      <c r="L8" s="4">
        <v>4841</v>
      </c>
      <c r="M8" s="4">
        <v>0.17701133252548856</v>
      </c>
      <c r="N8" s="4">
        <v>0.98554535958127387</v>
      </c>
      <c r="O8" s="4">
        <v>0.58009623424029244</v>
      </c>
      <c r="P8" s="4">
        <v>0.83336449085296604</v>
      </c>
      <c r="Q8" s="4">
        <v>0.8050775353558508</v>
      </c>
    </row>
    <row r="9" spans="1:17" x14ac:dyDescent="0.3">
      <c r="A9" s="4" t="s">
        <v>45</v>
      </c>
      <c r="B9" s="4" t="s">
        <v>132</v>
      </c>
      <c r="C9" s="4" t="s">
        <v>171</v>
      </c>
      <c r="D9" s="4" t="s">
        <v>136</v>
      </c>
      <c r="E9" s="4" t="s">
        <v>135</v>
      </c>
      <c r="F9" s="4">
        <v>4372.21</v>
      </c>
      <c r="G9" s="4">
        <v>0</v>
      </c>
      <c r="H9" s="4">
        <v>2192.81</v>
      </c>
      <c r="I9" s="4">
        <v>0</v>
      </c>
      <c r="J9" s="4">
        <v>0</v>
      </c>
      <c r="K9" s="4">
        <v>28662.74</v>
      </c>
      <c r="L9" s="4">
        <v>4819.6400000000003</v>
      </c>
      <c r="M9" s="4">
        <v>0.18298487164319843</v>
      </c>
      <c r="N9" s="4">
        <v>0.98003549451012262</v>
      </c>
      <c r="O9" s="4">
        <v>0.6021170497233832</v>
      </c>
      <c r="P9" s="4">
        <v>0.8238130845702788</v>
      </c>
      <c r="Q9" s="4">
        <v>0.80384702793601837</v>
      </c>
    </row>
    <row r="10" spans="1:17" x14ac:dyDescent="0.3">
      <c r="A10" s="4" t="s">
        <v>49</v>
      </c>
      <c r="B10" s="4" t="s">
        <v>132</v>
      </c>
      <c r="C10" s="4" t="s">
        <v>171</v>
      </c>
      <c r="D10" s="4" t="s">
        <v>140</v>
      </c>
      <c r="E10" s="4" t="s">
        <v>135</v>
      </c>
      <c r="F10" s="4">
        <v>4372.21</v>
      </c>
      <c r="G10" s="4">
        <v>0</v>
      </c>
      <c r="H10" s="4">
        <v>2192.81</v>
      </c>
      <c r="I10" s="4">
        <v>0</v>
      </c>
      <c r="J10" s="4">
        <v>0</v>
      </c>
      <c r="K10" s="4">
        <v>37384.29</v>
      </c>
      <c r="L10" s="4">
        <v>4961.8</v>
      </c>
      <c r="M10" s="4">
        <v>0.18494603520223332</v>
      </c>
      <c r="N10" s="4">
        <v>0.98219140109072611</v>
      </c>
      <c r="O10" s="4">
        <v>0.61496746048896944</v>
      </c>
      <c r="P10" s="4">
        <v>0.82646973922133016</v>
      </c>
      <c r="Q10" s="4">
        <v>0.8061732094351004</v>
      </c>
    </row>
    <row r="11" spans="1:17" x14ac:dyDescent="0.3">
      <c r="A11" s="4" t="s">
        <v>29</v>
      </c>
      <c r="B11" s="4" t="s">
        <v>132</v>
      </c>
      <c r="C11" s="4" t="s">
        <v>133</v>
      </c>
      <c r="D11" s="4" t="s">
        <v>136</v>
      </c>
      <c r="E11" s="4" t="s">
        <v>138</v>
      </c>
      <c r="F11" s="4">
        <v>5714.69</v>
      </c>
      <c r="G11" s="4">
        <v>1342.48</v>
      </c>
      <c r="H11" s="4">
        <v>2192.81</v>
      </c>
      <c r="I11" s="4">
        <v>6387.9060096962157</v>
      </c>
      <c r="J11" s="4">
        <v>6975.0725585356686</v>
      </c>
      <c r="K11" s="4">
        <v>17216.839999999997</v>
      </c>
      <c r="L11" s="4">
        <v>4784.03</v>
      </c>
      <c r="M11" s="4">
        <v>0.22665660142376487</v>
      </c>
      <c r="N11" s="4">
        <v>0.9918056770503586</v>
      </c>
      <c r="O11" s="4">
        <v>0.78049517637823429</v>
      </c>
      <c r="P11" s="4">
        <v>0.91795307281932459</v>
      </c>
      <c r="Q11" s="4">
        <v>0.85580956503748162</v>
      </c>
    </row>
    <row r="12" spans="1:17" x14ac:dyDescent="0.3">
      <c r="A12" s="4" t="s">
        <v>33</v>
      </c>
      <c r="B12" s="4" t="s">
        <v>132</v>
      </c>
      <c r="C12" s="4" t="s">
        <v>133</v>
      </c>
      <c r="D12" s="4" t="s">
        <v>140</v>
      </c>
      <c r="E12" s="4" t="s">
        <v>138</v>
      </c>
      <c r="F12" s="4">
        <v>5758.73</v>
      </c>
      <c r="G12" s="4">
        <v>1386.5299999999997</v>
      </c>
      <c r="H12" s="4">
        <v>2192.81</v>
      </c>
      <c r="I12" s="4">
        <v>6675.2925063851917</v>
      </c>
      <c r="J12" s="4">
        <v>7362.0376184468232</v>
      </c>
      <c r="K12" s="4">
        <v>21893.09</v>
      </c>
      <c r="L12" s="4">
        <v>4829.59</v>
      </c>
      <c r="M12" s="4">
        <v>0.22948487177993587</v>
      </c>
      <c r="N12" s="4">
        <v>0.99310808599599698</v>
      </c>
      <c r="O12" s="4">
        <v>0.78997881445160256</v>
      </c>
      <c r="P12" s="4">
        <v>0.91904910821855668</v>
      </c>
      <c r="Q12" s="4">
        <v>0.85797148978212412</v>
      </c>
    </row>
    <row r="13" spans="1:17" x14ac:dyDescent="0.3">
      <c r="A13" s="4" t="s">
        <v>145</v>
      </c>
      <c r="B13" s="4" t="s">
        <v>132</v>
      </c>
      <c r="C13" s="4" t="s">
        <v>142</v>
      </c>
      <c r="D13" s="4" t="s">
        <v>136</v>
      </c>
      <c r="E13" s="4" t="s">
        <v>138</v>
      </c>
      <c r="F13" s="4">
        <v>7674.01</v>
      </c>
      <c r="G13" s="4">
        <v>2137.71</v>
      </c>
      <c r="H13" s="4">
        <v>2539.62</v>
      </c>
      <c r="I13" s="4">
        <v>6902.3069320709847</v>
      </c>
      <c r="J13" s="4">
        <v>6480.6914612343226</v>
      </c>
      <c r="K13" s="4">
        <v>16963.59</v>
      </c>
      <c r="L13" s="4">
        <v>4950.49</v>
      </c>
      <c r="M13" s="4">
        <v>0.24740386879441065</v>
      </c>
      <c r="N13" s="4">
        <v>0.99299179948299354</v>
      </c>
      <c r="O13" s="4">
        <v>0.76315980308291098</v>
      </c>
      <c r="P13" s="4">
        <v>0.9172250506990457</v>
      </c>
      <c r="Q13" s="4">
        <v>0.88694548602025369</v>
      </c>
    </row>
    <row r="14" spans="1:17" x14ac:dyDescent="0.3">
      <c r="A14" s="4" t="s">
        <v>149</v>
      </c>
      <c r="B14" s="4" t="s">
        <v>132</v>
      </c>
      <c r="C14" s="4" t="s">
        <v>142</v>
      </c>
      <c r="D14" s="4" t="s">
        <v>140</v>
      </c>
      <c r="E14" s="4" t="s">
        <v>138</v>
      </c>
      <c r="F14" s="4">
        <v>7722.87</v>
      </c>
      <c r="G14" s="4">
        <v>2186.59</v>
      </c>
      <c r="H14" s="4">
        <v>2539.62</v>
      </c>
      <c r="I14" s="4">
        <v>7078.6607134097239</v>
      </c>
      <c r="J14" s="4">
        <v>6621.3404334602474</v>
      </c>
      <c r="K14" s="4">
        <v>21594.22</v>
      </c>
      <c r="L14" s="4">
        <v>4976.6000000000004</v>
      </c>
      <c r="M14" s="4">
        <v>0.25012142968290862</v>
      </c>
      <c r="N14" s="4">
        <v>0.99451127658623828</v>
      </c>
      <c r="O14" s="4">
        <v>0.77062382404565088</v>
      </c>
      <c r="P14" s="4">
        <v>0.91825585814268429</v>
      </c>
      <c r="Q14" s="4">
        <v>0.88815770880785361</v>
      </c>
    </row>
    <row r="15" spans="1:17" x14ac:dyDescent="0.3">
      <c r="A15" s="4" t="s">
        <v>47</v>
      </c>
      <c r="B15" s="4" t="s">
        <v>132</v>
      </c>
      <c r="C15" s="4" t="s">
        <v>171</v>
      </c>
      <c r="D15" s="4" t="s">
        <v>136</v>
      </c>
      <c r="E15" s="4" t="s">
        <v>138</v>
      </c>
      <c r="F15" s="4">
        <v>4372.21</v>
      </c>
      <c r="G15" s="4">
        <v>0</v>
      </c>
      <c r="H15" s="4">
        <v>2192.81</v>
      </c>
      <c r="I15" s="4">
        <v>0</v>
      </c>
      <c r="J15" s="4">
        <v>0</v>
      </c>
      <c r="K15" s="4">
        <v>17377.079999999998</v>
      </c>
      <c r="L15" s="4">
        <v>4198</v>
      </c>
      <c r="M15" s="4">
        <v>0.17526342467667749</v>
      </c>
      <c r="N15" s="4">
        <v>0.989783867361966</v>
      </c>
      <c r="O15" s="4">
        <v>0.57872252558525217</v>
      </c>
      <c r="P15" s="4">
        <v>0.84566501287979157</v>
      </c>
      <c r="Q15" s="4">
        <v>0.81354856727421354</v>
      </c>
    </row>
    <row r="16" spans="1:17" x14ac:dyDescent="0.3">
      <c r="A16" s="4" t="s">
        <v>51</v>
      </c>
      <c r="B16" s="4" t="s">
        <v>132</v>
      </c>
      <c r="C16" s="4" t="s">
        <v>171</v>
      </c>
      <c r="D16" s="4" t="s">
        <v>140</v>
      </c>
      <c r="E16" s="4" t="s">
        <v>138</v>
      </c>
      <c r="F16" s="4">
        <v>4372.21</v>
      </c>
      <c r="G16" s="4">
        <v>0</v>
      </c>
      <c r="H16" s="4">
        <v>2192.81</v>
      </c>
      <c r="I16" s="4">
        <v>0</v>
      </c>
      <c r="J16" s="4">
        <v>0</v>
      </c>
      <c r="K16" s="4">
        <v>22071.629999999997</v>
      </c>
      <c r="L16" s="4">
        <v>4242.0300000000007</v>
      </c>
      <c r="M16" s="4">
        <v>0.17695146203772147</v>
      </c>
      <c r="N16" s="4">
        <v>0.99184984669216159</v>
      </c>
      <c r="O16" s="4">
        <v>0.58662376854900578</v>
      </c>
      <c r="P16" s="4">
        <v>0.84964261426284171</v>
      </c>
      <c r="Q16" s="4">
        <v>0.816237743025086</v>
      </c>
    </row>
    <row r="17" spans="1:17" x14ac:dyDescent="0.3">
      <c r="A17" s="4" t="s">
        <v>30</v>
      </c>
      <c r="B17" s="4" t="s">
        <v>132</v>
      </c>
      <c r="C17" s="4" t="s">
        <v>133</v>
      </c>
      <c r="D17" s="4" t="s">
        <v>136</v>
      </c>
      <c r="E17" s="4" t="s">
        <v>139</v>
      </c>
      <c r="F17" s="4">
        <v>5645.66</v>
      </c>
      <c r="G17" s="4">
        <v>1273.46</v>
      </c>
      <c r="H17" s="4">
        <v>2192.81</v>
      </c>
      <c r="I17" s="4">
        <v>6014.9522283299866</v>
      </c>
      <c r="J17" s="4">
        <v>6637.8158457964882</v>
      </c>
      <c r="K17" s="4">
        <v>15714.88</v>
      </c>
      <c r="L17" s="4">
        <v>4700.8999999999996</v>
      </c>
      <c r="M17" s="4">
        <v>0.22421437504290134</v>
      </c>
      <c r="N17" s="4">
        <v>0.99213127928676814</v>
      </c>
      <c r="O17" s="4">
        <v>0.77642526924667543</v>
      </c>
      <c r="P17" s="4">
        <v>0.91770435579293752</v>
      </c>
      <c r="Q17" s="4">
        <v>0.85630023527224086</v>
      </c>
    </row>
    <row r="18" spans="1:17" x14ac:dyDescent="0.3">
      <c r="A18" s="4" t="s">
        <v>34</v>
      </c>
      <c r="B18" s="4" t="s">
        <v>132</v>
      </c>
      <c r="C18" s="4" t="s">
        <v>133</v>
      </c>
      <c r="D18" s="4" t="s">
        <v>140</v>
      </c>
      <c r="E18" s="4" t="s">
        <v>139</v>
      </c>
      <c r="F18" s="4">
        <v>5681.14</v>
      </c>
      <c r="G18" s="4">
        <v>1308.93</v>
      </c>
      <c r="H18" s="4">
        <v>2192.81</v>
      </c>
      <c r="I18" s="4">
        <v>6224.615632639875</v>
      </c>
      <c r="J18" s="4">
        <v>6935.3052980074608</v>
      </c>
      <c r="K18" s="4">
        <v>19845.23</v>
      </c>
      <c r="L18" s="4">
        <v>4729.32</v>
      </c>
      <c r="M18" s="4">
        <v>0.22683582318536427</v>
      </c>
      <c r="N18" s="4">
        <v>0.99332515415360334</v>
      </c>
      <c r="O18" s="4">
        <v>0.78622092208399241</v>
      </c>
      <c r="P18" s="4">
        <v>0.91982624536296431</v>
      </c>
      <c r="Q18" s="4">
        <v>0.85864934448039998</v>
      </c>
    </row>
    <row r="19" spans="1:17" x14ac:dyDescent="0.3">
      <c r="A19" s="4" t="s">
        <v>146</v>
      </c>
      <c r="B19" s="4" t="s">
        <v>132</v>
      </c>
      <c r="C19" s="4" t="s">
        <v>142</v>
      </c>
      <c r="D19" s="4" t="s">
        <v>136</v>
      </c>
      <c r="E19" s="4" t="s">
        <v>139</v>
      </c>
      <c r="F19" s="4">
        <v>7560.68</v>
      </c>
      <c r="G19" s="4">
        <v>2024.39</v>
      </c>
      <c r="H19" s="4">
        <v>2539.62</v>
      </c>
      <c r="I19" s="4">
        <v>6342.888518282045</v>
      </c>
      <c r="J19" s="4">
        <v>5997.9453117492185</v>
      </c>
      <c r="K19" s="4">
        <v>15453.64</v>
      </c>
      <c r="L19" s="4">
        <v>4878.8500000000004</v>
      </c>
      <c r="M19" s="4">
        <v>0.2458152942466629</v>
      </c>
      <c r="N19" s="4">
        <v>0.9932088676405999</v>
      </c>
      <c r="O19" s="4">
        <v>0.75950749669921536</v>
      </c>
      <c r="P19" s="4">
        <v>0.9176691290672786</v>
      </c>
      <c r="Q19" s="4">
        <v>0.88724968522585601</v>
      </c>
    </row>
    <row r="20" spans="1:17" x14ac:dyDescent="0.3">
      <c r="A20" s="4" t="s">
        <v>150</v>
      </c>
      <c r="B20" s="4" t="s">
        <v>132</v>
      </c>
      <c r="C20" s="4" t="s">
        <v>142</v>
      </c>
      <c r="D20" s="4" t="s">
        <v>140</v>
      </c>
      <c r="E20" s="4" t="s">
        <v>139</v>
      </c>
      <c r="F20" s="4">
        <v>7599.19</v>
      </c>
      <c r="G20" s="4">
        <v>2062.8999999999996</v>
      </c>
      <c r="H20" s="4">
        <v>2539.62</v>
      </c>
      <c r="I20" s="4">
        <v>6392.8462436487889</v>
      </c>
      <c r="J20" s="4">
        <v>6044.9974092892107</v>
      </c>
      <c r="K20" s="4">
        <v>19538.009999999998</v>
      </c>
      <c r="L20" s="4">
        <v>4887.1000000000004</v>
      </c>
      <c r="M20" s="4">
        <v>0.24863478605923522</v>
      </c>
      <c r="N20" s="4">
        <v>0.99460430579664105</v>
      </c>
      <c r="O20" s="4">
        <v>0.76641340075649689</v>
      </c>
      <c r="P20" s="4">
        <v>0.91853740169770426</v>
      </c>
      <c r="Q20" s="4">
        <v>0.88822316641040555</v>
      </c>
    </row>
    <row r="21" spans="1:17" x14ac:dyDescent="0.3">
      <c r="A21" s="4" t="s">
        <v>48</v>
      </c>
      <c r="B21" s="4" t="s">
        <v>132</v>
      </c>
      <c r="C21" s="4" t="s">
        <v>171</v>
      </c>
      <c r="D21" s="4" t="s">
        <v>136</v>
      </c>
      <c r="E21" s="4" t="s">
        <v>139</v>
      </c>
      <c r="F21" s="4">
        <v>4372.21</v>
      </c>
      <c r="G21" s="4">
        <v>0</v>
      </c>
      <c r="H21" s="4">
        <v>2192.81</v>
      </c>
      <c r="I21" s="4">
        <v>0</v>
      </c>
      <c r="J21" s="4">
        <v>0</v>
      </c>
      <c r="K21" s="4">
        <v>15862.85</v>
      </c>
      <c r="L21" s="4">
        <v>4115.74</v>
      </c>
      <c r="M21" s="4">
        <v>0.17428676384323</v>
      </c>
      <c r="N21" s="4">
        <v>0.99046446648112774</v>
      </c>
      <c r="O21" s="4">
        <v>0.57335523576819269</v>
      </c>
      <c r="P21" s="4">
        <v>0.84834124094772623</v>
      </c>
      <c r="Q21" s="4">
        <v>0.81459618234369635</v>
      </c>
    </row>
    <row r="22" spans="1:17" x14ac:dyDescent="0.3">
      <c r="A22" s="4" t="s">
        <v>52</v>
      </c>
      <c r="B22" s="4" t="s">
        <v>132</v>
      </c>
      <c r="C22" s="4" t="s">
        <v>171</v>
      </c>
      <c r="D22" s="4" t="s">
        <v>140</v>
      </c>
      <c r="E22" s="4" t="s">
        <v>139</v>
      </c>
      <c r="F22" s="4">
        <v>4372.21</v>
      </c>
      <c r="G22" s="4">
        <v>0</v>
      </c>
      <c r="H22" s="4">
        <v>2192.81</v>
      </c>
      <c r="I22" s="4">
        <v>0</v>
      </c>
      <c r="J22" s="4">
        <v>0</v>
      </c>
      <c r="K22" s="4">
        <v>20013.52</v>
      </c>
      <c r="L22" s="4">
        <v>4143.9000000000005</v>
      </c>
      <c r="M22" s="4">
        <v>0.17537513232765684</v>
      </c>
      <c r="N22" s="4">
        <v>0.99246889483724376</v>
      </c>
      <c r="O22" s="4">
        <v>0.58068591535584613</v>
      </c>
      <c r="P22" s="4">
        <v>0.85271510218566371</v>
      </c>
      <c r="Q22" s="4">
        <v>0.81751176418739024</v>
      </c>
    </row>
    <row r="23" spans="1:17" x14ac:dyDescent="0.3">
      <c r="A23" s="4" t="s">
        <v>260</v>
      </c>
      <c r="B23" s="4" t="s">
        <v>132</v>
      </c>
      <c r="C23" s="4" t="s">
        <v>133</v>
      </c>
      <c r="D23" s="4" t="s">
        <v>136</v>
      </c>
      <c r="E23" s="4" t="s">
        <v>217</v>
      </c>
      <c r="F23" s="4">
        <v>5626.56</v>
      </c>
      <c r="G23" s="4">
        <v>1254.3499999999999</v>
      </c>
      <c r="H23" s="4">
        <v>2192.81</v>
      </c>
      <c r="I23" s="4">
        <v>5761.4333714131417</v>
      </c>
      <c r="J23" s="4">
        <v>6281.4504965156902</v>
      </c>
      <c r="K23" s="4">
        <v>14154.980000000001</v>
      </c>
      <c r="L23" s="4">
        <v>4701.8100000000004</v>
      </c>
      <c r="M23" s="4">
        <v>0.2237371066850114</v>
      </c>
      <c r="N23" s="4">
        <v>0.99175141001095701</v>
      </c>
      <c r="O23" s="4">
        <v>0.77314053920448389</v>
      </c>
      <c r="P23" s="4">
        <v>0.91816712729210948</v>
      </c>
      <c r="Q23" s="4">
        <v>0.85584076053023361</v>
      </c>
    </row>
    <row r="24" spans="1:17" x14ac:dyDescent="0.3">
      <c r="A24" s="4" t="s">
        <v>259</v>
      </c>
      <c r="B24" s="4" t="s">
        <v>132</v>
      </c>
      <c r="C24" s="4" t="s">
        <v>133</v>
      </c>
      <c r="D24" s="4" t="s">
        <v>140</v>
      </c>
      <c r="E24" s="4" t="s">
        <v>217</v>
      </c>
      <c r="F24" s="4">
        <v>5656.42</v>
      </c>
      <c r="G24" s="4">
        <v>1284.21</v>
      </c>
      <c r="H24" s="4">
        <v>2192.81</v>
      </c>
      <c r="I24" s="4">
        <v>5919.7650110078421</v>
      </c>
      <c r="J24" s="4">
        <v>6465.7450795237655</v>
      </c>
      <c r="K24" s="4">
        <v>17386.400000000001</v>
      </c>
      <c r="L24" s="4">
        <v>4708.54</v>
      </c>
      <c r="M24" s="4">
        <v>0.2263315013251225</v>
      </c>
      <c r="N24" s="4">
        <v>0.99316235303539857</v>
      </c>
      <c r="O24" s="4">
        <v>0.77992436099870677</v>
      </c>
      <c r="P24" s="4">
        <v>0.9193393091515909</v>
      </c>
      <c r="Q24" s="4">
        <v>0.85752954596346886</v>
      </c>
    </row>
    <row r="25" spans="1:17" x14ac:dyDescent="0.3">
      <c r="A25" s="4" t="s">
        <v>479</v>
      </c>
      <c r="B25" s="4" t="s">
        <v>132</v>
      </c>
      <c r="C25" s="4" t="s">
        <v>142</v>
      </c>
      <c r="D25" s="4" t="s">
        <v>136</v>
      </c>
      <c r="E25" s="4" t="s">
        <v>217</v>
      </c>
      <c r="F25" s="4">
        <v>7530.71</v>
      </c>
      <c r="G25" s="4">
        <v>1994.41</v>
      </c>
      <c r="H25" s="4">
        <v>2539.62</v>
      </c>
      <c r="I25" s="4">
        <v>5905.3345879719636</v>
      </c>
      <c r="J25" s="4">
        <v>5620.4224386691039</v>
      </c>
      <c r="K25" s="4">
        <v>13901.289999999997</v>
      </c>
      <c r="L25" s="4">
        <v>4878.67</v>
      </c>
      <c r="M25" s="4">
        <v>0.24550604201722728</v>
      </c>
      <c r="N25" s="4">
        <v>0.99299179948299354</v>
      </c>
      <c r="O25" s="4">
        <v>0.75627140940075688</v>
      </c>
      <c r="P25" s="4">
        <v>0.91736586686072108</v>
      </c>
      <c r="Q25" s="4">
        <v>0.88673680646988329</v>
      </c>
    </row>
    <row r="26" spans="1:17" x14ac:dyDescent="0.3">
      <c r="A26" s="4" t="s">
        <v>481</v>
      </c>
      <c r="B26" s="4" t="s">
        <v>132</v>
      </c>
      <c r="C26" s="4" t="s">
        <v>142</v>
      </c>
      <c r="D26" s="4" t="s">
        <v>140</v>
      </c>
      <c r="E26" s="4" t="s">
        <v>217</v>
      </c>
      <c r="F26" s="4">
        <v>7564.14</v>
      </c>
      <c r="G26" s="4">
        <v>2027.8500000000001</v>
      </c>
      <c r="H26" s="4">
        <v>2539.62</v>
      </c>
      <c r="I26" s="4">
        <v>5994.4292196195292</v>
      </c>
      <c r="J26" s="4">
        <v>5685.1869679485026</v>
      </c>
      <c r="K26" s="4">
        <v>17085.449999999997</v>
      </c>
      <c r="L26" s="4">
        <v>4868.9500000000007</v>
      </c>
      <c r="M26" s="4">
        <v>0.24818516601155763</v>
      </c>
      <c r="N26" s="4">
        <v>0.9945422863230392</v>
      </c>
      <c r="O26" s="4">
        <v>0.76180144378730674</v>
      </c>
      <c r="P26" s="4">
        <v>0.91832716870154918</v>
      </c>
      <c r="Q26" s="4">
        <v>0.88768933915035497</v>
      </c>
    </row>
    <row r="27" spans="1:17" x14ac:dyDescent="0.3">
      <c r="A27" s="4" t="s">
        <v>256</v>
      </c>
      <c r="B27" s="4" t="s">
        <v>132</v>
      </c>
      <c r="C27" s="4" t="s">
        <v>171</v>
      </c>
      <c r="D27" s="4" t="s">
        <v>136</v>
      </c>
      <c r="E27" s="4" t="s">
        <v>217</v>
      </c>
      <c r="F27" s="4">
        <v>4372.21</v>
      </c>
      <c r="G27" s="4">
        <v>0</v>
      </c>
      <c r="H27" s="4">
        <v>2192.81</v>
      </c>
      <c r="I27" s="4">
        <v>0</v>
      </c>
      <c r="J27" s="4">
        <v>0</v>
      </c>
      <c r="K27" s="4">
        <v>14298.67</v>
      </c>
      <c r="L27" s="4">
        <v>4128.79</v>
      </c>
      <c r="M27" s="4">
        <v>0.1744157345959122</v>
      </c>
      <c r="N27" s="4">
        <v>0.9905342679783733</v>
      </c>
      <c r="O27" s="4">
        <v>0.57056439101818368</v>
      </c>
      <c r="P27" s="4">
        <v>0.84682453933428303</v>
      </c>
      <c r="Q27" s="4">
        <v>0.81321089418870907</v>
      </c>
    </row>
    <row r="28" spans="1:17" x14ac:dyDescent="0.3">
      <c r="A28" s="4" t="s">
        <v>253</v>
      </c>
      <c r="B28" s="4" t="s">
        <v>132</v>
      </c>
      <c r="C28" s="4" t="s">
        <v>171</v>
      </c>
      <c r="D28" s="4" t="s">
        <v>140</v>
      </c>
      <c r="E28" s="4" t="s">
        <v>217</v>
      </c>
      <c r="F28" s="4">
        <v>4372.21</v>
      </c>
      <c r="G28" s="4">
        <v>0</v>
      </c>
      <c r="H28" s="4">
        <v>2192.81</v>
      </c>
      <c r="I28" s="4">
        <v>0</v>
      </c>
      <c r="J28" s="4">
        <v>0</v>
      </c>
      <c r="K28" s="4">
        <v>17554.38</v>
      </c>
      <c r="L28" s="4">
        <v>4139.1900000000005</v>
      </c>
      <c r="M28" s="4">
        <v>0.17590797078085016</v>
      </c>
      <c r="N28" s="4">
        <v>0.99247132856897269</v>
      </c>
      <c r="O28" s="4">
        <v>0.57669139867425478</v>
      </c>
      <c r="P28" s="4">
        <v>0.85133247329971906</v>
      </c>
      <c r="Q28" s="4">
        <v>0.81528235085367029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F3" workbookViewId="0">
      <selection activeCell="S24" sqref="S24"/>
    </sheetView>
  </sheetViews>
  <sheetFormatPr defaultRowHeight="14.4" x14ac:dyDescent="0.3"/>
  <sheetData>
    <row r="1" spans="1:23" x14ac:dyDescent="0.3">
      <c r="A1" t="s">
        <v>72</v>
      </c>
      <c r="B1" t="s">
        <v>189</v>
      </c>
      <c r="C1" t="s">
        <v>229</v>
      </c>
      <c r="D1" t="s">
        <v>73</v>
      </c>
      <c r="E1" t="s">
        <v>194</v>
      </c>
      <c r="F1" t="s">
        <v>76</v>
      </c>
      <c r="G1" t="s">
        <v>195</v>
      </c>
      <c r="H1" t="s">
        <v>230</v>
      </c>
      <c r="I1" t="s">
        <v>199</v>
      </c>
      <c r="J1" t="s">
        <v>231</v>
      </c>
      <c r="K1" t="s">
        <v>200</v>
      </c>
      <c r="L1" t="s">
        <v>201</v>
      </c>
      <c r="M1" t="s">
        <v>202</v>
      </c>
      <c r="N1" t="s">
        <v>179</v>
      </c>
      <c r="O1" t="s">
        <v>207</v>
      </c>
      <c r="P1" t="s">
        <v>181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232</v>
      </c>
      <c r="W1" t="s">
        <v>233</v>
      </c>
    </row>
    <row r="2" spans="1:23" x14ac:dyDescent="0.3">
      <c r="A2" t="s">
        <v>44</v>
      </c>
      <c r="B2" t="s">
        <v>261</v>
      </c>
      <c r="C2" t="s">
        <v>262</v>
      </c>
      <c r="D2" t="s">
        <v>132</v>
      </c>
      <c r="E2" t="s">
        <v>171</v>
      </c>
      <c r="F2" t="s">
        <v>134</v>
      </c>
      <c r="G2" t="s">
        <v>135</v>
      </c>
      <c r="Q2">
        <v>0.32158900667742901</v>
      </c>
      <c r="R2">
        <v>0.32100644901351899</v>
      </c>
      <c r="S2">
        <v>0</v>
      </c>
      <c r="T2">
        <v>0.32069927368584999</v>
      </c>
      <c r="U2">
        <v>3.0058838163305499E-2</v>
      </c>
      <c r="V2">
        <v>461.92765153170001</v>
      </c>
      <c r="W2">
        <v>0</v>
      </c>
    </row>
    <row r="3" spans="1:23" x14ac:dyDescent="0.3">
      <c r="A3" t="s">
        <v>49</v>
      </c>
      <c r="B3" t="s">
        <v>263</v>
      </c>
      <c r="C3" t="s">
        <v>264</v>
      </c>
      <c r="D3" t="s">
        <v>132</v>
      </c>
      <c r="E3" t="s">
        <v>171</v>
      </c>
      <c r="F3" t="s">
        <v>140</v>
      </c>
      <c r="G3" t="s">
        <v>135</v>
      </c>
      <c r="Q3">
        <v>0.99999999879809298</v>
      </c>
      <c r="R3">
        <v>0.50154421346278999</v>
      </c>
      <c r="S3">
        <v>0</v>
      </c>
      <c r="T3">
        <v>0.68167409012517599</v>
      </c>
      <c r="U3">
        <v>0.27107670263753503</v>
      </c>
      <c r="V3">
        <v>3646.35829607708</v>
      </c>
      <c r="W3">
        <v>0</v>
      </c>
    </row>
    <row r="4" spans="1:23" x14ac:dyDescent="0.3">
      <c r="A4" t="s">
        <v>45</v>
      </c>
      <c r="B4" t="s">
        <v>265</v>
      </c>
      <c r="C4" t="s">
        <v>266</v>
      </c>
      <c r="D4" t="s">
        <v>132</v>
      </c>
      <c r="E4" t="s">
        <v>171</v>
      </c>
      <c r="F4" t="s">
        <v>136</v>
      </c>
      <c r="G4" t="s">
        <v>135</v>
      </c>
      <c r="Q4">
        <v>0.98514956241403295</v>
      </c>
      <c r="R4">
        <v>0.46974055242051199</v>
      </c>
      <c r="S4">
        <v>0</v>
      </c>
      <c r="T4">
        <v>0.76057215839504999</v>
      </c>
      <c r="U4">
        <v>0.12523240766589999</v>
      </c>
      <c r="V4">
        <v>1955.21248396275</v>
      </c>
      <c r="W4">
        <v>0</v>
      </c>
    </row>
    <row r="5" spans="1:23" x14ac:dyDescent="0.3">
      <c r="A5" t="s">
        <v>51</v>
      </c>
      <c r="B5" t="s">
        <v>267</v>
      </c>
      <c r="C5" t="s">
        <v>268</v>
      </c>
      <c r="D5" t="s">
        <v>132</v>
      </c>
      <c r="E5" t="s">
        <v>171</v>
      </c>
      <c r="F5" t="s">
        <v>140</v>
      </c>
      <c r="G5" t="s">
        <v>138</v>
      </c>
      <c r="Q5">
        <v>0.99814370478763104</v>
      </c>
      <c r="R5">
        <v>0.29900633017644801</v>
      </c>
      <c r="S5">
        <v>0</v>
      </c>
      <c r="T5">
        <v>0.80622777741592999</v>
      </c>
      <c r="U5">
        <v>0.116497414387989</v>
      </c>
      <c r="V5">
        <v>1756.7938222754599</v>
      </c>
      <c r="W5">
        <v>0.53594904423270295</v>
      </c>
    </row>
    <row r="6" spans="1:23" x14ac:dyDescent="0.3">
      <c r="A6" t="s">
        <v>47</v>
      </c>
      <c r="B6" t="s">
        <v>269</v>
      </c>
      <c r="C6" t="s">
        <v>270</v>
      </c>
      <c r="D6" t="s">
        <v>132</v>
      </c>
      <c r="E6" t="s">
        <v>171</v>
      </c>
      <c r="F6" t="s">
        <v>136</v>
      </c>
      <c r="G6" t="s">
        <v>138</v>
      </c>
      <c r="Q6">
        <v>0.94016899580947999</v>
      </c>
      <c r="R6">
        <v>0.28070594355482398</v>
      </c>
      <c r="S6">
        <v>0</v>
      </c>
      <c r="T6">
        <v>0.74389412729297899</v>
      </c>
      <c r="U6">
        <v>3.5929648535007602E-2</v>
      </c>
      <c r="V6">
        <v>949.79714563379798</v>
      </c>
      <c r="W6">
        <v>0.53594904423270295</v>
      </c>
    </row>
    <row r="7" spans="1:23" x14ac:dyDescent="0.3">
      <c r="A7" t="s">
        <v>52</v>
      </c>
      <c r="B7" t="s">
        <v>271</v>
      </c>
      <c r="C7" t="s">
        <v>272</v>
      </c>
      <c r="D7" t="s">
        <v>132</v>
      </c>
      <c r="E7" t="s">
        <v>171</v>
      </c>
      <c r="F7" t="s">
        <v>140</v>
      </c>
      <c r="G7" t="s">
        <v>139</v>
      </c>
      <c r="Q7">
        <v>0.99814370478763104</v>
      </c>
      <c r="R7">
        <v>0.26218308827318199</v>
      </c>
      <c r="S7">
        <v>0</v>
      </c>
      <c r="T7">
        <v>0.81446480069330796</v>
      </c>
      <c r="U7">
        <v>0.10157233622344899</v>
      </c>
      <c r="V7">
        <v>1603.76037367749</v>
      </c>
      <c r="W7">
        <v>0.54003490436873203</v>
      </c>
    </row>
    <row r="8" spans="1:23" x14ac:dyDescent="0.3">
      <c r="A8" t="s">
        <v>48</v>
      </c>
      <c r="B8" t="s">
        <v>273</v>
      </c>
      <c r="C8" t="s">
        <v>274</v>
      </c>
      <c r="D8" t="s">
        <v>132</v>
      </c>
      <c r="E8" t="s">
        <v>171</v>
      </c>
      <c r="F8" t="s">
        <v>136</v>
      </c>
      <c r="G8" t="s">
        <v>139</v>
      </c>
      <c r="Q8">
        <v>0.90097303586722799</v>
      </c>
      <c r="R8">
        <v>0.24051648275032</v>
      </c>
      <c r="S8">
        <v>0</v>
      </c>
      <c r="T8">
        <v>0.72702185430233202</v>
      </c>
      <c r="U8">
        <v>2.7825950176679298E-2</v>
      </c>
      <c r="V8">
        <v>870.248826751249</v>
      </c>
      <c r="W8">
        <v>0.54003490436873203</v>
      </c>
    </row>
    <row r="9" spans="1:23" x14ac:dyDescent="0.3">
      <c r="A9" t="s">
        <v>253</v>
      </c>
      <c r="B9" t="s">
        <v>275</v>
      </c>
      <c r="C9" t="s">
        <v>276</v>
      </c>
      <c r="D9" t="s">
        <v>132</v>
      </c>
      <c r="E9" t="s">
        <v>171</v>
      </c>
      <c r="F9" t="s">
        <v>140</v>
      </c>
      <c r="G9" t="s">
        <v>217</v>
      </c>
      <c r="Q9">
        <v>0.99419760475903296</v>
      </c>
      <c r="R9">
        <v>0.30123462061718498</v>
      </c>
      <c r="S9">
        <v>0</v>
      </c>
      <c r="T9">
        <v>0.77716361191738004</v>
      </c>
      <c r="U9">
        <v>9.5766296107384005E-2</v>
      </c>
      <c r="V9">
        <v>1404.5875488556501</v>
      </c>
      <c r="W9">
        <v>0.67603904506089496</v>
      </c>
    </row>
    <row r="10" spans="1:23" x14ac:dyDescent="0.3">
      <c r="A10" t="s">
        <v>256</v>
      </c>
      <c r="B10" t="s">
        <v>277</v>
      </c>
      <c r="C10" t="s">
        <v>278</v>
      </c>
      <c r="D10" t="s">
        <v>132</v>
      </c>
      <c r="E10" t="s">
        <v>171</v>
      </c>
      <c r="F10" t="s">
        <v>136</v>
      </c>
      <c r="G10" t="s">
        <v>217</v>
      </c>
      <c r="Q10">
        <v>0.64397789735659505</v>
      </c>
      <c r="R10">
        <v>0.28461094715607899</v>
      </c>
      <c r="S10">
        <v>0</v>
      </c>
      <c r="T10">
        <v>0.59886796641720297</v>
      </c>
      <c r="U10">
        <v>5.5357948979675102E-2</v>
      </c>
      <c r="V10">
        <v>894.18018549823603</v>
      </c>
      <c r="W10">
        <v>0.67603904506089496</v>
      </c>
    </row>
    <row r="11" spans="1:23" x14ac:dyDescent="0.3">
      <c r="A11" t="s">
        <v>23</v>
      </c>
      <c r="B11" t="s">
        <v>261</v>
      </c>
      <c r="C11" t="s">
        <v>262</v>
      </c>
      <c r="D11" t="s">
        <v>132</v>
      </c>
      <c r="E11" t="s">
        <v>133</v>
      </c>
      <c r="F11" t="s">
        <v>134</v>
      </c>
      <c r="G11" t="s">
        <v>135</v>
      </c>
      <c r="Q11">
        <v>0.32158900667742901</v>
      </c>
      <c r="R11">
        <v>0.32100644901351899</v>
      </c>
      <c r="S11">
        <v>0</v>
      </c>
      <c r="T11">
        <v>0.32069927368584999</v>
      </c>
      <c r="U11">
        <v>3.0058838163305499E-2</v>
      </c>
      <c r="V11">
        <v>461.92765153170001</v>
      </c>
      <c r="W11">
        <v>0</v>
      </c>
    </row>
    <row r="12" spans="1:23" x14ac:dyDescent="0.3">
      <c r="A12" t="s">
        <v>31</v>
      </c>
      <c r="B12" t="s">
        <v>263</v>
      </c>
      <c r="C12" t="s">
        <v>264</v>
      </c>
      <c r="D12" t="s">
        <v>132</v>
      </c>
      <c r="E12" t="s">
        <v>133</v>
      </c>
      <c r="F12" t="s">
        <v>140</v>
      </c>
      <c r="G12" t="s">
        <v>135</v>
      </c>
      <c r="Q12">
        <v>0.99999999879809298</v>
      </c>
      <c r="R12">
        <v>0.50154421346278999</v>
      </c>
      <c r="S12">
        <v>0</v>
      </c>
      <c r="T12">
        <v>0.68167409012517599</v>
      </c>
      <c r="U12">
        <v>0.27107670263753503</v>
      </c>
      <c r="V12">
        <v>3646.35829607708</v>
      </c>
      <c r="W12">
        <v>0</v>
      </c>
    </row>
    <row r="13" spans="1:23" x14ac:dyDescent="0.3">
      <c r="A13" t="s">
        <v>27</v>
      </c>
      <c r="B13" t="s">
        <v>265</v>
      </c>
      <c r="C13" t="s">
        <v>266</v>
      </c>
      <c r="D13" t="s">
        <v>132</v>
      </c>
      <c r="E13" t="s">
        <v>133</v>
      </c>
      <c r="F13" t="s">
        <v>136</v>
      </c>
      <c r="G13" t="s">
        <v>135</v>
      </c>
      <c r="Q13">
        <v>0.98514956241403295</v>
      </c>
      <c r="R13">
        <v>0.46974055242051199</v>
      </c>
      <c r="S13">
        <v>0</v>
      </c>
      <c r="T13">
        <v>0.76057215839504999</v>
      </c>
      <c r="U13">
        <v>0.12523240766589999</v>
      </c>
      <c r="V13">
        <v>1955.21248396275</v>
      </c>
      <c r="W13">
        <v>0</v>
      </c>
    </row>
    <row r="14" spans="1:23" x14ac:dyDescent="0.3">
      <c r="A14" t="s">
        <v>33</v>
      </c>
      <c r="B14" t="s">
        <v>267</v>
      </c>
      <c r="C14" t="s">
        <v>268</v>
      </c>
      <c r="D14" t="s">
        <v>132</v>
      </c>
      <c r="E14" t="s">
        <v>133</v>
      </c>
      <c r="F14" t="s">
        <v>140</v>
      </c>
      <c r="G14" t="s">
        <v>138</v>
      </c>
      <c r="Q14">
        <v>0.99814370478763104</v>
      </c>
      <c r="R14">
        <v>0.29900633017644801</v>
      </c>
      <c r="S14">
        <v>0</v>
      </c>
      <c r="T14">
        <v>0.80622777741592999</v>
      </c>
      <c r="U14">
        <v>0.116497414387989</v>
      </c>
      <c r="V14">
        <v>1756.7938222754599</v>
      </c>
      <c r="W14">
        <v>0.53594904423270295</v>
      </c>
    </row>
    <row r="15" spans="1:23" x14ac:dyDescent="0.3">
      <c r="A15" t="s">
        <v>29</v>
      </c>
      <c r="B15" t="s">
        <v>269</v>
      </c>
      <c r="C15" t="s">
        <v>270</v>
      </c>
      <c r="D15" t="s">
        <v>132</v>
      </c>
      <c r="E15" t="s">
        <v>133</v>
      </c>
      <c r="F15" t="s">
        <v>136</v>
      </c>
      <c r="G15" t="s">
        <v>138</v>
      </c>
      <c r="Q15">
        <v>0.94016899580947999</v>
      </c>
      <c r="R15">
        <v>0.28070594355482398</v>
      </c>
      <c r="S15">
        <v>0</v>
      </c>
      <c r="T15">
        <v>0.74389412729297899</v>
      </c>
      <c r="U15">
        <v>3.5929648535007602E-2</v>
      </c>
      <c r="V15">
        <v>949.79714563379798</v>
      </c>
      <c r="W15">
        <v>0.53594904423270295</v>
      </c>
    </row>
    <row r="16" spans="1:23" x14ac:dyDescent="0.3">
      <c r="A16" t="s">
        <v>34</v>
      </c>
      <c r="B16" t="s">
        <v>271</v>
      </c>
      <c r="C16" t="s">
        <v>272</v>
      </c>
      <c r="D16" t="s">
        <v>132</v>
      </c>
      <c r="E16" t="s">
        <v>133</v>
      </c>
      <c r="F16" t="s">
        <v>140</v>
      </c>
      <c r="G16" t="s">
        <v>139</v>
      </c>
      <c r="Q16">
        <v>0.99814370478763104</v>
      </c>
      <c r="R16">
        <v>0.26218308827318199</v>
      </c>
      <c r="S16">
        <v>0</v>
      </c>
      <c r="T16">
        <v>0.81446480069330796</v>
      </c>
      <c r="U16">
        <v>0.10157233622344899</v>
      </c>
      <c r="V16">
        <v>1603.76037367749</v>
      </c>
      <c r="W16">
        <v>0.54003490436873203</v>
      </c>
    </row>
    <row r="17" spans="1:23" x14ac:dyDescent="0.3">
      <c r="A17" t="s">
        <v>30</v>
      </c>
      <c r="B17" t="s">
        <v>273</v>
      </c>
      <c r="C17" t="s">
        <v>274</v>
      </c>
      <c r="D17" t="s">
        <v>132</v>
      </c>
      <c r="E17" t="s">
        <v>133</v>
      </c>
      <c r="F17" t="s">
        <v>136</v>
      </c>
      <c r="G17" t="s">
        <v>139</v>
      </c>
      <c r="Q17">
        <v>0.90097303586722799</v>
      </c>
      <c r="R17">
        <v>0.24051648275032</v>
      </c>
      <c r="S17">
        <v>0</v>
      </c>
      <c r="T17">
        <v>0.72702185430233202</v>
      </c>
      <c r="U17">
        <v>2.7825950176679298E-2</v>
      </c>
      <c r="V17">
        <v>870.248826751249</v>
      </c>
      <c r="W17">
        <v>0.54003490436873203</v>
      </c>
    </row>
    <row r="18" spans="1:23" x14ac:dyDescent="0.3">
      <c r="A18" t="s">
        <v>259</v>
      </c>
      <c r="B18" t="s">
        <v>275</v>
      </c>
      <c r="C18" t="s">
        <v>276</v>
      </c>
      <c r="D18" t="s">
        <v>132</v>
      </c>
      <c r="E18" t="s">
        <v>133</v>
      </c>
      <c r="F18" t="s">
        <v>140</v>
      </c>
      <c r="G18" t="s">
        <v>217</v>
      </c>
      <c r="Q18">
        <v>0.99419760475903296</v>
      </c>
      <c r="R18">
        <v>0.30123462061718498</v>
      </c>
      <c r="S18">
        <v>0</v>
      </c>
      <c r="T18">
        <v>0.77716361191738004</v>
      </c>
      <c r="U18">
        <v>9.5766296107384005E-2</v>
      </c>
      <c r="V18">
        <v>1404.5875488556501</v>
      </c>
      <c r="W18">
        <v>0.67603904506089496</v>
      </c>
    </row>
    <row r="19" spans="1:23" x14ac:dyDescent="0.3">
      <c r="A19" t="s">
        <v>260</v>
      </c>
      <c r="B19" t="s">
        <v>277</v>
      </c>
      <c r="C19" t="s">
        <v>278</v>
      </c>
      <c r="D19" t="s">
        <v>132</v>
      </c>
      <c r="E19" t="s">
        <v>133</v>
      </c>
      <c r="F19" t="s">
        <v>136</v>
      </c>
      <c r="G19" t="s">
        <v>217</v>
      </c>
      <c r="Q19">
        <v>0.64397789735659505</v>
      </c>
      <c r="R19">
        <v>0.28461094715607899</v>
      </c>
      <c r="S19">
        <v>0</v>
      </c>
      <c r="T19">
        <v>0.59886796641720297</v>
      </c>
      <c r="U19">
        <v>5.5357948979675102E-2</v>
      </c>
      <c r="V19">
        <v>894.18018549823603</v>
      </c>
      <c r="W19">
        <v>0.67603904506089496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"/>
    </sheetView>
  </sheetViews>
  <sheetFormatPr defaultRowHeight="14.4" x14ac:dyDescent="0.3"/>
  <sheetData>
    <row r="1" spans="1:4" x14ac:dyDescent="0.3">
      <c r="C1" t="s">
        <v>543</v>
      </c>
      <c r="D1" t="s">
        <v>544</v>
      </c>
    </row>
    <row r="2" spans="1:4" x14ac:dyDescent="0.3">
      <c r="A2" t="s">
        <v>524</v>
      </c>
      <c r="B2">
        <v>23</v>
      </c>
      <c r="C2">
        <v>24.791543321431401</v>
      </c>
      <c r="D2">
        <v>24.836474700591999</v>
      </c>
    </row>
    <row r="3" spans="1:4" x14ac:dyDescent="0.3">
      <c r="A3" t="s">
        <v>525</v>
      </c>
      <c r="B3">
        <v>23</v>
      </c>
      <c r="C3">
        <v>24.650213461205801</v>
      </c>
      <c r="D3">
        <v>24.693404903121301</v>
      </c>
    </row>
    <row r="4" spans="1:4" x14ac:dyDescent="0.3">
      <c r="A4" t="s">
        <v>526</v>
      </c>
      <c r="B4">
        <v>22.375</v>
      </c>
      <c r="C4">
        <v>24.464463120665801</v>
      </c>
      <c r="D4">
        <v>24.486154392638799</v>
      </c>
    </row>
    <row r="5" spans="1:4" x14ac:dyDescent="0.3">
      <c r="A5" t="s">
        <v>527</v>
      </c>
      <c r="B5">
        <v>21.874999999999901</v>
      </c>
      <c r="C5">
        <v>24.1795991684094</v>
      </c>
      <c r="D5">
        <v>24.181867581224701</v>
      </c>
    </row>
    <row r="6" spans="1:4" x14ac:dyDescent="0.3">
      <c r="A6" t="s">
        <v>528</v>
      </c>
      <c r="B6">
        <v>21.3</v>
      </c>
      <c r="C6">
        <v>23.928145137271802</v>
      </c>
      <c r="D6">
        <v>23.925785956572401</v>
      </c>
    </row>
    <row r="7" spans="1:4" x14ac:dyDescent="0.3">
      <c r="A7" t="s">
        <v>529</v>
      </c>
      <c r="B7">
        <v>21.625</v>
      </c>
      <c r="C7">
        <v>23.6861365767484</v>
      </c>
      <c r="D7">
        <v>23.673582617339001</v>
      </c>
    </row>
    <row r="8" spans="1:4" x14ac:dyDescent="0.3">
      <c r="A8" t="s">
        <v>530</v>
      </c>
      <c r="B8">
        <v>22</v>
      </c>
      <c r="C8">
        <v>23.514322511667601</v>
      </c>
      <c r="D8">
        <v>23.5771470365681</v>
      </c>
    </row>
    <row r="9" spans="1:4" x14ac:dyDescent="0.3">
      <c r="A9" t="s">
        <v>531</v>
      </c>
      <c r="B9">
        <v>22.625</v>
      </c>
      <c r="C9">
        <v>23.466512583237201</v>
      </c>
      <c r="D9">
        <v>23.5012871407388</v>
      </c>
    </row>
    <row r="10" spans="1:4" x14ac:dyDescent="0.3">
      <c r="A10" t="s">
        <v>532</v>
      </c>
      <c r="B10">
        <v>24.25</v>
      </c>
      <c r="C10">
        <v>23.613208485954502</v>
      </c>
      <c r="D10">
        <v>23.636220869356901</v>
      </c>
    </row>
    <row r="11" spans="1:4" x14ac:dyDescent="0.3">
      <c r="A11" t="s">
        <v>533</v>
      </c>
      <c r="B11">
        <v>26.124999999999901</v>
      </c>
      <c r="C11">
        <v>24.000813683154501</v>
      </c>
      <c r="D11">
        <v>23.997809652388</v>
      </c>
    </row>
    <row r="12" spans="1:4" x14ac:dyDescent="0.3">
      <c r="A12" t="s">
        <v>534</v>
      </c>
      <c r="B12">
        <v>27.55</v>
      </c>
      <c r="C12">
        <v>24.434485268369698</v>
      </c>
      <c r="D12">
        <v>24.4002166577725</v>
      </c>
    </row>
    <row r="13" spans="1:4" x14ac:dyDescent="0.3">
      <c r="A13" t="s">
        <v>535</v>
      </c>
      <c r="B13">
        <v>28.625</v>
      </c>
      <c r="C13">
        <v>24.935800510667999</v>
      </c>
      <c r="D13">
        <v>24.876166732909699</v>
      </c>
    </row>
    <row r="14" spans="1:4" x14ac:dyDescent="0.3">
      <c r="A14" t="s">
        <v>536</v>
      </c>
      <c r="B14">
        <v>29.625</v>
      </c>
      <c r="C14">
        <v>25.388403822981498</v>
      </c>
      <c r="D14">
        <v>25.3335279996097</v>
      </c>
    </row>
    <row r="15" spans="1:4" x14ac:dyDescent="0.3">
      <c r="A15" t="s">
        <v>537</v>
      </c>
      <c r="B15">
        <v>30</v>
      </c>
      <c r="C15">
        <v>25.762108257654699</v>
      </c>
      <c r="D15">
        <v>25.6705169076339</v>
      </c>
    </row>
    <row r="16" spans="1:4" x14ac:dyDescent="0.3">
      <c r="A16" t="s">
        <v>538</v>
      </c>
      <c r="B16">
        <v>30.625</v>
      </c>
      <c r="C16">
        <v>28.0395747352303</v>
      </c>
      <c r="D16">
        <v>27.404225569086599</v>
      </c>
    </row>
    <row r="17" spans="1:4" x14ac:dyDescent="0.3">
      <c r="A17" t="s">
        <v>539</v>
      </c>
      <c r="B17">
        <v>31</v>
      </c>
      <c r="C17">
        <v>30.3252625951359</v>
      </c>
      <c r="D17">
        <v>29.8802861587859</v>
      </c>
    </row>
    <row r="18" spans="1:4" x14ac:dyDescent="0.3">
      <c r="A18" t="s">
        <v>58</v>
      </c>
      <c r="B18" s="8">
        <v>31</v>
      </c>
      <c r="C18" s="8">
        <v>30.824085300476799</v>
      </c>
      <c r="D18" s="8">
        <v>30.716007032249301</v>
      </c>
    </row>
    <row r="19" spans="1:4" x14ac:dyDescent="0.3">
      <c r="A19" t="s">
        <v>68</v>
      </c>
      <c r="B19">
        <v>31</v>
      </c>
      <c r="C19">
        <v>30.571618360681999</v>
      </c>
      <c r="D19">
        <v>30.591115594292798</v>
      </c>
    </row>
    <row r="20" spans="1:4" x14ac:dyDescent="0.3">
      <c r="A20" t="s">
        <v>55</v>
      </c>
      <c r="B20">
        <v>30.375</v>
      </c>
      <c r="C20">
        <v>29.901053595196501</v>
      </c>
      <c r="D20">
        <v>30.059340010311399</v>
      </c>
    </row>
    <row r="21" spans="1:4" x14ac:dyDescent="0.3">
      <c r="A21" t="s">
        <v>56</v>
      </c>
      <c r="B21">
        <v>28.75</v>
      </c>
      <c r="C21">
        <v>28.974425834867699</v>
      </c>
      <c r="D21">
        <v>29.1506396243003</v>
      </c>
    </row>
    <row r="22" spans="1:4" x14ac:dyDescent="0.3">
      <c r="A22" t="s">
        <v>540</v>
      </c>
      <c r="B22">
        <v>27.375</v>
      </c>
      <c r="C22">
        <v>27.995440207226199</v>
      </c>
      <c r="D22">
        <v>28.079324176010299</v>
      </c>
    </row>
    <row r="23" spans="1:4" x14ac:dyDescent="0.3">
      <c r="A23" t="s">
        <v>541</v>
      </c>
      <c r="B23">
        <v>27.4375</v>
      </c>
      <c r="C23">
        <v>27.707863335328899</v>
      </c>
      <c r="D23">
        <v>27.796863275873299</v>
      </c>
    </row>
    <row r="24" spans="1:4" x14ac:dyDescent="0.3">
      <c r="A24" t="s">
        <v>62</v>
      </c>
      <c r="B24">
        <v>27.262499999999999</v>
      </c>
      <c r="C24">
        <v>27.415621943956602</v>
      </c>
      <c r="D24">
        <v>27.494103873337199</v>
      </c>
    </row>
    <row r="25" spans="1:4" x14ac:dyDescent="0.3">
      <c r="A25" t="s">
        <v>542</v>
      </c>
      <c r="B25">
        <v>26.375</v>
      </c>
      <c r="C25">
        <v>27.153412152461701</v>
      </c>
      <c r="D25">
        <v>27.2283779005821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T31" sqref="T31"/>
    </sheetView>
  </sheetViews>
  <sheetFormatPr defaultRowHeight="14.4" x14ac:dyDescent="0.3"/>
  <cols>
    <col min="1" max="1" width="3" bestFit="1" customWidth="1"/>
    <col min="2" max="2" width="30.5546875" bestFit="1" customWidth="1"/>
    <col min="3" max="3" width="9.109375" customWidth="1"/>
    <col min="4" max="4" width="13.44140625" bestFit="1" customWidth="1"/>
    <col min="5" max="5" width="9.21875" customWidth="1"/>
    <col min="6" max="6" width="25.44140625" customWidth="1"/>
    <col min="7" max="7" width="19.77734375" customWidth="1"/>
    <col min="8" max="8" width="13.77734375" bestFit="1" customWidth="1"/>
    <col min="9" max="9" width="21" customWidth="1"/>
    <col min="10" max="10" width="20.88671875" customWidth="1"/>
    <col min="11" max="11" width="21.77734375" customWidth="1"/>
    <col min="12" max="12" width="26.33203125" customWidth="1"/>
    <col min="13" max="13" width="32.5546875" customWidth="1"/>
    <col min="14" max="14" width="28.6640625" customWidth="1"/>
    <col min="15" max="15" width="32.109375" customWidth="1"/>
    <col min="16" max="16" width="31.44140625" customWidth="1"/>
    <col min="18" max="18" width="25.6640625" customWidth="1"/>
    <col min="19" max="19" width="27.21875" customWidth="1"/>
    <col min="20" max="20" width="18.88671875" customWidth="1"/>
    <col min="21" max="21" width="19.33203125" customWidth="1"/>
    <col min="22" max="22" width="32.5546875" customWidth="1"/>
    <col min="23" max="23" width="33.44140625" customWidth="1"/>
    <col min="24" max="24" width="38" customWidth="1"/>
    <col min="25" max="25" width="44.21875" customWidth="1"/>
    <col min="26" max="26" width="40.33203125" customWidth="1"/>
    <col min="27" max="27" width="43.77734375" customWidth="1"/>
    <col min="28" max="28" width="43.109375" customWidth="1"/>
    <col min="31" max="31" width="11.109375" customWidth="1"/>
    <col min="34" max="34" width="16.88671875" customWidth="1"/>
    <col min="35" max="35" width="12.88671875" customWidth="1"/>
  </cols>
  <sheetData>
    <row r="1" spans="1:35" s="1" customFormat="1" x14ac:dyDescent="0.3">
      <c r="A1" s="1" t="s">
        <v>235</v>
      </c>
      <c r="B1" s="1" t="s">
        <v>72</v>
      </c>
      <c r="C1" s="1" t="s">
        <v>73</v>
      </c>
      <c r="D1" s="1" t="s">
        <v>75</v>
      </c>
      <c r="E1" s="1" t="s">
        <v>76</v>
      </c>
      <c r="F1" s="1" t="s">
        <v>77</v>
      </c>
      <c r="G1" s="3" t="s">
        <v>236</v>
      </c>
      <c r="H1" s="3" t="s">
        <v>237</v>
      </c>
      <c r="I1" s="5" t="s">
        <v>499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7" t="s">
        <v>545</v>
      </c>
      <c r="W1" s="7" t="s">
        <v>546</v>
      </c>
      <c r="X1" s="7" t="s">
        <v>547</v>
      </c>
      <c r="Y1" s="7" t="s">
        <v>548</v>
      </c>
      <c r="Z1" s="7" t="s">
        <v>549</v>
      </c>
      <c r="AA1" s="7" t="s">
        <v>550</v>
      </c>
      <c r="AB1" s="7" t="s">
        <v>551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232</v>
      </c>
      <c r="AI1" s="1" t="s">
        <v>233</v>
      </c>
    </row>
    <row r="2" spans="1:35" x14ac:dyDescent="0.3">
      <c r="A2">
        <f>IF(INDEX(Plan1!A$5:A$1000,ROW()-1)="","",INDEX(Plan1!A$5:A$1000,ROW()-1))</f>
        <v>1</v>
      </c>
      <c r="B2" t="str">
        <f>IF(INDEX(Plan1!B$5:B$1000,ROW()-1)="","",INDEX(Plan1!B$5:B$1000,ROW()-1))</f>
        <v>CTD-VN-V25-ST</v>
      </c>
      <c r="C2" t="str">
        <f>IF(INDEX(Plan1!C$5:C$1000,ROW()-1)="","",INDEX(Plan1!C$5:C$1000,ROW()-1))</f>
        <v>CTD</v>
      </c>
      <c r="D2" t="str">
        <f>IF(INDEX(Plan1!D$5:D$1000,ROW()-1)="","",INDEX(Plan1!D$5:D$1000,ROW()-1))</f>
        <v>VN</v>
      </c>
      <c r="E2" t="str">
        <f>IF(INDEX(Plan1!E$5:E$1000,ROW()-1)="","",INDEX(Plan1!E$5:E$1000,ROW()-1))</f>
        <v>V25</v>
      </c>
      <c r="F2" t="str">
        <f>IF(INDEX(Plan1!F$5:F$1000,ROW()-1)="","",INDEX(Plan1!F$5:F$1000,ROW()-1))</f>
        <v>ST</v>
      </c>
      <c r="G2" t="str">
        <f>IF(B2="","",C2&amp;"_"&amp;F2&amp;"_"&amp;E2&amp;"_")</f>
        <v>CTD_ST_V25_</v>
      </c>
      <c r="H2" t="str">
        <f>IF(B2="","",F2&amp;"_"&amp;E2)</f>
        <v>ST_V25</v>
      </c>
      <c r="I2" t="str">
        <f>IF(B2="","",C2&amp;"-"&amp;D2&amp;"-V86-ST")</f>
        <v>CTD-VN-V86-ST</v>
      </c>
      <c r="J2">
        <f>INDEX('Modelo-Termico'!$B$2:$Z$1000, MATCH($B2, 'Modelo-Termico'!$A$2:$A$1000, 0), MATCH(J$1, 'Modelo-Termico'!$B$1:$Z$1, 0))</f>
        <v>4372.21</v>
      </c>
      <c r="K2">
        <f>INDEX('Modelo-Termico'!$B$2:$Z$1000, MATCH($B2, 'Modelo-Termico'!$A$2:$A$1000, 0), MATCH(K$1, 'Modelo-Termico'!$B$1:$Z$1, 0))</f>
        <v>0</v>
      </c>
      <c r="L2">
        <f>INDEX('Modelo-Termico'!$B$2:$Z$1000, MATCH($B2, 'Modelo-Termico'!$A$2:$A$1000, 0), MATCH(L$1, 'Modelo-Termico'!$B$1:$Z$1, 0))</f>
        <v>2192.81</v>
      </c>
      <c r="M2">
        <f>INDEX('Modelo-Termico'!$B$2:$Z$1000, MATCH($B2, 'Modelo-Termico'!$A$2:$A$1000, 0), MATCH(M$1, 'Modelo-Termico'!$B$1:$Z$1, 0))</f>
        <v>0</v>
      </c>
      <c r="N2">
        <f>INDEX('Modelo-Termico'!$B$2:$Z$1000, MATCH($B2, 'Modelo-Termico'!$A$2:$A$1000, 0), MATCH(N$1, 'Modelo-Termico'!$B$1:$Z$1, 0))</f>
        <v>0</v>
      </c>
      <c r="O2">
        <f>INDEX('Modelo-Termico'!$B$2:$Z$1000, MATCH($B2, 'Modelo-Termico'!$A$2:$A$1000, 0), MATCH(O$1, 'Modelo-Termico'!$B$1:$Z$1, 0))</f>
        <v>16635.47</v>
      </c>
      <c r="P2">
        <f>INDEX('Modelo-Termico'!$B$2:$Z$1000, MATCH($B2, 'Modelo-Termico'!$A$2:$A$1000, 0), MATCH(P$1, 'Modelo-Termico'!$B$1:$Z$1, 0))</f>
        <v>4841</v>
      </c>
      <c r="Q2" s="2">
        <f>INDEX('Modelo-Termico'!$B$2:$Z$1000, MATCH($B2, 'Modelo-Termico'!$A$2:$A$1000, 0), MATCH(Q$1, 'Modelo-Termico'!$B$1:$Z$1, 0))</f>
        <v>0.17701133252548856</v>
      </c>
      <c r="R2" s="2">
        <f>INDEX('Modelo-Termico'!$B$2:$Z$1000, MATCH($B2, 'Modelo-Termico'!$A$2:$A$1000, 0), MATCH(R$1, 'Modelo-Termico'!$B$1:$Z$1, 0))</f>
        <v>0.98554535958127387</v>
      </c>
      <c r="S2" s="2">
        <f>INDEX('Modelo-Termico'!$B$2:$Z$1000, MATCH($B2, 'Modelo-Termico'!$A$2:$A$1000, 0), MATCH(S$1, 'Modelo-Termico'!$B$1:$Z$1, 0))</f>
        <v>0.58009623424029244</v>
      </c>
      <c r="T2" s="2">
        <f>INDEX('Modelo-Termico'!$B$2:$Z$1000, MATCH($B2, 'Modelo-Termico'!$A$2:$A$1000, 0), MATCH(T$1, 'Modelo-Termico'!$B$1:$Z$1, 0))</f>
        <v>0.83336449085296604</v>
      </c>
      <c r="U2" s="2">
        <f>INDEX('Modelo-Termico'!$B$2:$Z$1000, MATCH($B2, 'Modelo-Termico'!$A$2:$A$1000, 0), MATCH(U$1, 'Modelo-Termico'!$B$1:$Z$1, 0))</f>
        <v>0.8050775353558508</v>
      </c>
      <c r="V2" s="2">
        <f t="shared" ref="V2:AB2" si="0">IF(INDEX(J:J,MATCH($I2,$B:$B, 0))=0,0,1-J2/INDEX(J:J,MATCH($I2,$B:$B, 0)))</f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0.55501441915842187</v>
      </c>
      <c r="AB2" s="2">
        <f t="shared" si="0"/>
        <v>2.4346003466483968E-2</v>
      </c>
      <c r="AC2">
        <f>INDEX('Modelo-luminico'!$B$2:$Z$1000, MATCH($G2, 'Modelo-luminico'!$B$2:$B$1000, 0), MATCH(AC$1, 'Modelo-luminico'!$B$1:$Z$1, 0))</f>
        <v>0.32158900667742901</v>
      </c>
      <c r="AD2">
        <f>INDEX('Modelo-luminico'!$B$2:$Z$1000, MATCH($G2, 'Modelo-luminico'!$B$2:$B$1000, 0), MATCH(AD$1, 'Modelo-luminico'!$B$1:$Z$1, 0))</f>
        <v>0.32100644901351899</v>
      </c>
      <c r="AE2">
        <f>INDEX('Modelo-luminico'!$B$2:$Z$1000, MATCH($G2, 'Modelo-luminico'!$B$2:$B$1000, 0), MATCH(AE$1, 'Modelo-luminico'!$B$1:$Z$1, 0))</f>
        <v>0</v>
      </c>
      <c r="AF2">
        <f>INDEX('Modelo-luminico'!$B$2:$DZ$1000, MATCH($G2, 'Modelo-luminico'!$B$2:$B$1000, 0), MATCH(AF$1, 'Modelo-luminico'!$B$1:$DZ$1, 0))</f>
        <v>0.32069927368584999</v>
      </c>
      <c r="AG2">
        <f>INDEX('Modelo-luminico'!$B$2:$Z$1000, MATCH($G2, 'Modelo-luminico'!$B$2:$B$1000, 0), MATCH(AG$1, 'Modelo-luminico'!$B$1:$Z$1, 0))</f>
        <v>3.0058838163305499E-2</v>
      </c>
      <c r="AH2">
        <f>INDEX('Modelo-luminico'!$B$2:$Z$1000, MATCH($G2, 'Modelo-luminico'!$B$2:$B$1000, 0), MATCH(AH$1, 'Modelo-luminico'!$B$1:$Z$1, 0))</f>
        <v>461.92765153170001</v>
      </c>
      <c r="AI2">
        <f>INDEX('Modelo-luminico'!$B$2:$Z$1000, MATCH($G2, 'Modelo-luminico'!$B$2:$B$1000, 0), MATCH(AI$1, 'Modelo-luminico'!$B$1:$Z$1, 0))</f>
        <v>0</v>
      </c>
    </row>
    <row r="3" spans="1:35" x14ac:dyDescent="0.3">
      <c r="A3">
        <f>IF(INDEX(Plan1!$A$5:$A$1000,ROW()-1)="","",INDEX(Plan1!$A$5:$A$1000,ROW()-1))</f>
        <v>2</v>
      </c>
      <c r="B3" t="str">
        <f>IF(INDEX(Plan1!B$5:B$1000,ROW()-1)="","",INDEX(Plan1!B$5:B$1000,ROW()-1))</f>
        <v>CTD-VN-V60-ST</v>
      </c>
      <c r="C3" t="str">
        <f>IF(INDEX(Plan1!C$5:C$1000,ROW()-1)="","",INDEX(Plan1!C$5:C$1000,ROW()-1))</f>
        <v>CTD</v>
      </c>
      <c r="D3" t="str">
        <f>IF(INDEX(Plan1!D$5:D$1000,ROW()-1)="","",INDEX(Plan1!D$5:D$1000,ROW()-1))</f>
        <v>VN</v>
      </c>
      <c r="E3" t="str">
        <f>IF(INDEX(Plan1!E$5:E$1000,ROW()-1)="","",INDEX(Plan1!E$5:E$1000,ROW()-1))</f>
        <v>V60</v>
      </c>
      <c r="F3" t="str">
        <f>IF(INDEX(Plan1!F$5:F$1000,ROW()-1)="","",INDEX(Plan1!F$5:F$1000,ROW()-1))</f>
        <v>ST</v>
      </c>
      <c r="G3" t="str">
        <f t="shared" ref="G3:G30" si="1">IF(B3="","",C3&amp;"_"&amp;F3&amp;"_"&amp;E3&amp;"_")</f>
        <v>CTD_ST_V60_</v>
      </c>
      <c r="H3" t="str">
        <f t="shared" ref="H3:H30" si="2">IF(B3="","",F3&amp;"_"&amp;E3)</f>
        <v>ST_V60</v>
      </c>
      <c r="I3" t="str">
        <f t="shared" ref="I3:I30" si="3">IF(B3="","",C3&amp;"-"&amp;D3&amp;"-V86-ST")</f>
        <v>CTD-VN-V86-ST</v>
      </c>
      <c r="J3">
        <f>INDEX('Modelo-Termico'!$B$2:$Z$1000, MATCH($B3, 'Modelo-Termico'!$A$2:$A$1000, 0), MATCH(J$1, 'Modelo-Termico'!$B$1:$Z$1, 0))</f>
        <v>4372.21</v>
      </c>
      <c r="K3">
        <f>INDEX('Modelo-Termico'!$B$2:$Z$1000, MATCH($B3, 'Modelo-Termico'!$A$2:$A$1000, 0), MATCH(K$1, 'Modelo-Termico'!$B$1:$Z$1, 0))</f>
        <v>0</v>
      </c>
      <c r="L3">
        <f>INDEX('Modelo-Termico'!$B$2:$Z$1000, MATCH($B3, 'Modelo-Termico'!$A$2:$A$1000, 0), MATCH(L$1, 'Modelo-Termico'!$B$1:$Z$1, 0))</f>
        <v>2192.81</v>
      </c>
      <c r="M3">
        <f>INDEX('Modelo-Termico'!$B$2:$Z$1000, MATCH($B3, 'Modelo-Termico'!$A$2:$A$1000, 0), MATCH(M$1, 'Modelo-Termico'!$B$1:$Z$1, 0))</f>
        <v>0</v>
      </c>
      <c r="N3">
        <f>INDEX('Modelo-Termico'!$B$2:$Z$1000, MATCH($B3, 'Modelo-Termico'!$A$2:$A$1000, 0), MATCH(N$1, 'Modelo-Termico'!$B$1:$Z$1, 0))</f>
        <v>0</v>
      </c>
      <c r="O3">
        <f>INDEX('Modelo-Termico'!$B$2:$Z$1000, MATCH($B3, 'Modelo-Termico'!$A$2:$A$1000, 0), MATCH(O$1, 'Modelo-Termico'!$B$1:$Z$1, 0))</f>
        <v>28662.74</v>
      </c>
      <c r="P3">
        <f>INDEX('Modelo-Termico'!$B$2:$Z$1000, MATCH($B3, 'Modelo-Termico'!$A$2:$A$1000, 0), MATCH(P$1, 'Modelo-Termico'!$B$1:$Z$1, 0))</f>
        <v>4819.6400000000003</v>
      </c>
      <c r="Q3" s="2">
        <f>INDEX('Modelo-Termico'!$B$2:$Z$1000, MATCH($B3, 'Modelo-Termico'!$A$2:$A$1000, 0), MATCH(Q$1, 'Modelo-Termico'!$B$1:$Z$1, 0))</f>
        <v>0.18298487164319843</v>
      </c>
      <c r="R3" s="2">
        <f>INDEX('Modelo-Termico'!$B$2:$Z$1000, MATCH($B3, 'Modelo-Termico'!$A$2:$A$1000, 0), MATCH(R$1, 'Modelo-Termico'!$B$1:$Z$1, 0))</f>
        <v>0.98003549451012262</v>
      </c>
      <c r="S3" s="2">
        <f>INDEX('Modelo-Termico'!$B$2:$Z$1000, MATCH($B3, 'Modelo-Termico'!$A$2:$A$1000, 0), MATCH(S$1, 'Modelo-Termico'!$B$1:$Z$1, 0))</f>
        <v>0.6021170497233832</v>
      </c>
      <c r="T3" s="2">
        <f>INDEX('Modelo-Termico'!$B$2:$Z$1000, MATCH($B3, 'Modelo-Termico'!$A$2:$A$1000, 0), MATCH(T$1, 'Modelo-Termico'!$B$1:$Z$1, 0))</f>
        <v>0.8238130845702788</v>
      </c>
      <c r="U3" s="2">
        <f>INDEX('Modelo-Termico'!$B$2:$Z$1000, MATCH($B3, 'Modelo-Termico'!$A$2:$A$1000, 0), MATCH(U$1, 'Modelo-Termico'!$B$1:$Z$1, 0))</f>
        <v>0.80384702793601837</v>
      </c>
      <c r="V3" s="2">
        <f t="shared" ref="V3:V28" si="4">IF(INDEX(J:J,MATCH($I3,$B:$B, 0))=0,0,1-J3/INDEX(J:J,MATCH($I3,$B:$B, 0)))</f>
        <v>0</v>
      </c>
      <c r="W3" s="2">
        <f t="shared" ref="W3:W28" si="5">IF(INDEX(K:K,MATCH($I3,$B:$B, 0))=0,0,1-K3/INDEX(K:K,MATCH($I3,$B:$B, 0)))</f>
        <v>0</v>
      </c>
      <c r="X3" s="2">
        <f t="shared" ref="X3:X28" si="6">IF(INDEX(L:L,MATCH($I3,$B:$B, 0))=0,0,1-L3/INDEX(L:L,MATCH($I3,$B:$B, 0)))</f>
        <v>0</v>
      </c>
      <c r="Y3" s="2">
        <f t="shared" ref="Y3:Y28" si="7">IF(INDEX(M:M,MATCH($I3,$B:$B, 0))=0,0,1-M3/INDEX(M:M,MATCH($I3,$B:$B, 0)))</f>
        <v>0</v>
      </c>
      <c r="Z3" s="2">
        <f t="shared" ref="Z3:Z28" si="8">IF(INDEX(N:N,MATCH($I3,$B:$B, 0))=0,0,1-N3/INDEX(N:N,MATCH($I3,$B:$B, 0)))</f>
        <v>0</v>
      </c>
      <c r="AA3" s="2">
        <f t="shared" ref="AA3:AA28" si="9">IF(INDEX(O:O,MATCH($I3,$B:$B, 0))=0,0,1-O3/INDEX(O:O,MATCH($I3,$B:$B, 0)))</f>
        <v>0.23329452023831398</v>
      </c>
      <c r="AB3" s="2">
        <f t="shared" ref="AB3:AB28" si="10">IF(INDEX(P:P,MATCH($I3,$B:$B, 0))=0,0,1-P3/INDEX(P:P,MATCH($I3,$B:$B, 0)))</f>
        <v>2.8650892821153628E-2</v>
      </c>
      <c r="AC3">
        <f>INDEX('Modelo-luminico'!$B$2:$Z$1000, MATCH($G3, 'Modelo-luminico'!$B$2:$B$1000, 0), MATCH(AC$1, 'Modelo-luminico'!$B$1:$Z$1, 0))</f>
        <v>0.98514956241403295</v>
      </c>
      <c r="AD3">
        <f>INDEX('Modelo-luminico'!$B$2:$Z$1000, MATCH($G3, 'Modelo-luminico'!$B$2:$B$1000, 0), MATCH(AD$1, 'Modelo-luminico'!$B$1:$Z$1, 0))</f>
        <v>0.46974055242051199</v>
      </c>
      <c r="AE3">
        <f>INDEX('Modelo-luminico'!$B$2:$Z$1000, MATCH($G3, 'Modelo-luminico'!$B$2:$B$1000, 0), MATCH(AE$1, 'Modelo-luminico'!$B$1:$Z$1, 0))</f>
        <v>0</v>
      </c>
      <c r="AF3">
        <f>INDEX('Modelo-luminico'!$B$2:$Z$1000, MATCH($G3, 'Modelo-luminico'!$B$2:$B$1000, 0), MATCH(AF$1, 'Modelo-luminico'!$B$1:$Z$1, 0))</f>
        <v>0.76057215839504999</v>
      </c>
      <c r="AG3">
        <f>INDEX('Modelo-luminico'!$B$2:$Z$1000, MATCH($G3, 'Modelo-luminico'!$B$2:$B$1000, 0), MATCH(AG$1, 'Modelo-luminico'!$B$1:$Z$1, 0))</f>
        <v>0.12523240766589999</v>
      </c>
      <c r="AH3">
        <f>INDEX('Modelo-luminico'!$B$2:$Z$1000, MATCH($G3, 'Modelo-luminico'!$B$2:$B$1000, 0), MATCH(AH$1, 'Modelo-luminico'!$B$1:$Z$1, 0))</f>
        <v>1955.21248396275</v>
      </c>
      <c r="AI3">
        <f>INDEX('Modelo-luminico'!$B$2:$Z$1000, MATCH($G3, 'Modelo-luminico'!$B$2:$B$1000, 0), MATCH(AI$1, 'Modelo-luminico'!$B$1:$Z$1, 0))</f>
        <v>0</v>
      </c>
    </row>
    <row r="4" spans="1:35" x14ac:dyDescent="0.3">
      <c r="A4">
        <f>IF(INDEX(Plan1!$A$5:$A$1000,ROW()-1)="","",INDEX(Plan1!$A$5:$A$1000,ROW()-1))</f>
        <v>3</v>
      </c>
      <c r="B4" t="str">
        <f>IF(INDEX(Plan1!B$5:B$1000,ROW()-1)="","",INDEX(Plan1!B$5:B$1000,ROW()-1))</f>
        <v>CTD-VN-V86-ST</v>
      </c>
      <c r="C4" t="str">
        <f>IF(INDEX(Plan1!C$5:C$1000,ROW()-1)="","",INDEX(Plan1!C$5:C$1000,ROW()-1))</f>
        <v>CTD</v>
      </c>
      <c r="D4" t="str">
        <f>IF(INDEX(Plan1!D$5:D$1000,ROW()-1)="","",INDEX(Plan1!D$5:D$1000,ROW()-1))</f>
        <v>VN</v>
      </c>
      <c r="E4" t="str">
        <f>IF(INDEX(Plan1!E$5:E$1000,ROW()-1)="","",INDEX(Plan1!E$5:E$1000,ROW()-1))</f>
        <v>V86</v>
      </c>
      <c r="F4" t="str">
        <f>IF(INDEX(Plan1!F$5:F$1000,ROW()-1)="","",INDEX(Plan1!F$5:F$1000,ROW()-1))</f>
        <v>ST</v>
      </c>
      <c r="G4" t="str">
        <f t="shared" si="1"/>
        <v>CTD_ST_V86_</v>
      </c>
      <c r="H4" t="str">
        <f t="shared" si="2"/>
        <v>ST_V86</v>
      </c>
      <c r="I4" t="str">
        <f t="shared" si="3"/>
        <v>CTD-VN-V86-ST</v>
      </c>
      <c r="J4">
        <f>INDEX('Modelo-Termico'!$B$2:$Z$1000, MATCH($B4, 'Modelo-Termico'!$A$2:$A$1000, 0), MATCH(J$1, 'Modelo-Termico'!$B$1:$Z$1, 0))</f>
        <v>4372.21</v>
      </c>
      <c r="K4">
        <f>INDEX('Modelo-Termico'!$B$2:$Z$1000, MATCH($B4, 'Modelo-Termico'!$A$2:$A$1000, 0), MATCH(K$1, 'Modelo-Termico'!$B$1:$Z$1, 0))</f>
        <v>0</v>
      </c>
      <c r="L4">
        <f>INDEX('Modelo-Termico'!$B$2:$Z$1000, MATCH($B4, 'Modelo-Termico'!$A$2:$A$1000, 0), MATCH(L$1, 'Modelo-Termico'!$B$1:$Z$1, 0))</f>
        <v>2192.81</v>
      </c>
      <c r="M4">
        <f>INDEX('Modelo-Termico'!$B$2:$Z$1000, MATCH($B4, 'Modelo-Termico'!$A$2:$A$1000, 0), MATCH(M$1, 'Modelo-Termico'!$B$1:$Z$1, 0))</f>
        <v>0</v>
      </c>
      <c r="N4">
        <f>INDEX('Modelo-Termico'!$B$2:$Z$1000, MATCH($B4, 'Modelo-Termico'!$A$2:$A$1000, 0), MATCH(N$1, 'Modelo-Termico'!$B$1:$Z$1, 0))</f>
        <v>0</v>
      </c>
      <c r="O4">
        <f>INDEX('Modelo-Termico'!$B$2:$Z$1000, MATCH($B4, 'Modelo-Termico'!$A$2:$A$1000, 0), MATCH(O$1, 'Modelo-Termico'!$B$1:$Z$1, 0))</f>
        <v>37384.29</v>
      </c>
      <c r="P4">
        <f>INDEX('Modelo-Termico'!$B$2:$Z$1000, MATCH($B4, 'Modelo-Termico'!$A$2:$A$1000, 0), MATCH(P$1, 'Modelo-Termico'!$B$1:$Z$1, 0))</f>
        <v>4961.8</v>
      </c>
      <c r="Q4" s="2">
        <f>INDEX('Modelo-Termico'!$B$2:$Z$1000, MATCH($B4, 'Modelo-Termico'!$A$2:$A$1000, 0), MATCH(Q$1, 'Modelo-Termico'!$B$1:$Z$1, 0))</f>
        <v>0.18494603520223332</v>
      </c>
      <c r="R4" s="2">
        <f>INDEX('Modelo-Termico'!$B$2:$Z$1000, MATCH($B4, 'Modelo-Termico'!$A$2:$A$1000, 0), MATCH(R$1, 'Modelo-Termico'!$B$1:$Z$1, 0))</f>
        <v>0.98219140109072611</v>
      </c>
      <c r="S4" s="2">
        <f>INDEX('Modelo-Termico'!$B$2:$Z$1000, MATCH($B4, 'Modelo-Termico'!$A$2:$A$1000, 0), MATCH(S$1, 'Modelo-Termico'!$B$1:$Z$1, 0))</f>
        <v>0.61496746048896944</v>
      </c>
      <c r="T4" s="2">
        <f>INDEX('Modelo-Termico'!$B$2:$Z$1000, MATCH($B4, 'Modelo-Termico'!$A$2:$A$1000, 0), MATCH(T$1, 'Modelo-Termico'!$B$1:$Z$1, 0))</f>
        <v>0.82646973922133016</v>
      </c>
      <c r="U4" s="2">
        <f>INDEX('Modelo-Termico'!$B$2:$Z$1000, MATCH($B4, 'Modelo-Termico'!$A$2:$A$1000, 0), MATCH(U$1, 'Modelo-Termico'!$B$1:$Z$1, 0))</f>
        <v>0.8061732094351004</v>
      </c>
      <c r="V4" s="2">
        <f t="shared" si="4"/>
        <v>0</v>
      </c>
      <c r="W4" s="2">
        <f t="shared" si="5"/>
        <v>0</v>
      </c>
      <c r="X4" s="2">
        <f t="shared" si="6"/>
        <v>0</v>
      </c>
      <c r="Y4" s="2">
        <f t="shared" si="7"/>
        <v>0</v>
      </c>
      <c r="Z4" s="2">
        <f t="shared" si="8"/>
        <v>0</v>
      </c>
      <c r="AA4" s="2">
        <f t="shared" si="9"/>
        <v>0</v>
      </c>
      <c r="AB4" s="2">
        <f t="shared" si="10"/>
        <v>0</v>
      </c>
      <c r="AC4">
        <f>INDEX('Modelo-luminico'!$B$2:$Z$1000, MATCH($G4, 'Modelo-luminico'!$B$2:$B$1000, 0), MATCH(AC$1, 'Modelo-luminico'!$B$1:$Z$1, 0))</f>
        <v>0.99999999879809298</v>
      </c>
      <c r="AD4">
        <f>INDEX('Modelo-luminico'!$B$2:$Z$1000, MATCH($G4, 'Modelo-luminico'!$B$2:$B$1000, 0), MATCH(AD$1, 'Modelo-luminico'!$B$1:$Z$1, 0))</f>
        <v>0.50154421346278999</v>
      </c>
      <c r="AE4">
        <f>INDEX('Modelo-luminico'!$B$2:$Z$1000, MATCH($G4, 'Modelo-luminico'!$B$2:$B$1000, 0), MATCH(AE$1, 'Modelo-luminico'!$B$1:$Z$1, 0))</f>
        <v>0</v>
      </c>
      <c r="AF4">
        <f>INDEX('Modelo-luminico'!$B$2:$Z$1000, MATCH($G4, 'Modelo-luminico'!$B$2:$B$1000, 0), MATCH(AF$1, 'Modelo-luminico'!$B$1:$Z$1, 0))</f>
        <v>0.68167409012517599</v>
      </c>
      <c r="AG4">
        <f>INDEX('Modelo-luminico'!$B$2:$Z$1000, MATCH($G4, 'Modelo-luminico'!$B$2:$B$1000, 0), MATCH(AG$1, 'Modelo-luminico'!$B$1:$Z$1, 0))</f>
        <v>0.27107670263753503</v>
      </c>
      <c r="AH4">
        <f>INDEX('Modelo-luminico'!$B$2:$Z$1000, MATCH($G4, 'Modelo-luminico'!$B$2:$B$1000, 0), MATCH(AH$1, 'Modelo-luminico'!$B$1:$Z$1, 0))</f>
        <v>3646.35829607708</v>
      </c>
      <c r="AI4">
        <f>INDEX('Modelo-luminico'!$B$2:$Z$1000, MATCH($G4, 'Modelo-luminico'!$B$2:$B$1000, 0), MATCH(AI$1, 'Modelo-luminico'!$B$1:$Z$1, 0))</f>
        <v>0</v>
      </c>
    </row>
    <row r="5" spans="1:35" x14ac:dyDescent="0.3">
      <c r="A5">
        <f>IF(INDEX(Plan1!$A$5:$A$1000,ROW()-1)="","",INDEX(Plan1!$A$5:$A$1000,ROW()-1))</f>
        <v>4</v>
      </c>
      <c r="B5" t="str">
        <f>IF(INDEX(Plan1!B$5:B$1000,ROW()-1)="","",INDEX(Plan1!B$5:B$1000,ROW()-1))</f>
        <v>CTD-VN-V60-T120</v>
      </c>
      <c r="C5" t="str">
        <f>IF(INDEX(Plan1!C$5:C$1000,ROW()-1)="","",INDEX(Plan1!C$5:C$1000,ROW()-1))</f>
        <v>CTD</v>
      </c>
      <c r="D5" t="str">
        <f>IF(INDEX(Plan1!D$5:D$1000,ROW()-1)="","",INDEX(Plan1!D$5:D$1000,ROW()-1))</f>
        <v>VN</v>
      </c>
      <c r="E5" t="str">
        <f>IF(INDEX(Plan1!E$5:E$1000,ROW()-1)="","",INDEX(Plan1!E$5:E$1000,ROW()-1))</f>
        <v>V60</v>
      </c>
      <c r="F5" t="str">
        <f>IF(INDEX(Plan1!F$5:F$1000,ROW()-1)="","",INDEX(Plan1!F$5:F$1000,ROW()-1))</f>
        <v>T120</v>
      </c>
      <c r="G5" t="str">
        <f t="shared" si="1"/>
        <v>CTD_T120_V60_</v>
      </c>
      <c r="H5" t="str">
        <f t="shared" si="2"/>
        <v>T120_V60</v>
      </c>
      <c r="I5" t="str">
        <f t="shared" si="3"/>
        <v>CTD-VN-V86-ST</v>
      </c>
      <c r="J5">
        <f>INDEX('Modelo-Termico'!$B$2:$Z$1000, MATCH($B5, 'Modelo-Termico'!$A$2:$A$1000, 0), MATCH(J$1, 'Modelo-Termico'!$B$1:$Z$1, 0))</f>
        <v>4372.21</v>
      </c>
      <c r="K5">
        <f>INDEX('Modelo-Termico'!$B$2:$Z$1000, MATCH($B5, 'Modelo-Termico'!$A$2:$A$1000, 0), MATCH(K$1, 'Modelo-Termico'!$B$1:$Z$1, 0))</f>
        <v>0</v>
      </c>
      <c r="L5">
        <f>INDEX('Modelo-Termico'!$B$2:$Z$1000, MATCH($B5, 'Modelo-Termico'!$A$2:$A$1000, 0), MATCH(L$1, 'Modelo-Termico'!$B$1:$Z$1, 0))</f>
        <v>2192.81</v>
      </c>
      <c r="M5">
        <f>INDEX('Modelo-Termico'!$B$2:$Z$1000, MATCH($B5, 'Modelo-Termico'!$A$2:$A$1000, 0), MATCH(M$1, 'Modelo-Termico'!$B$1:$Z$1, 0))</f>
        <v>0</v>
      </c>
      <c r="N5">
        <f>INDEX('Modelo-Termico'!$B$2:$Z$1000, MATCH($B5, 'Modelo-Termico'!$A$2:$A$1000, 0), MATCH(N$1, 'Modelo-Termico'!$B$1:$Z$1, 0))</f>
        <v>0</v>
      </c>
      <c r="O5">
        <f>INDEX('Modelo-Termico'!$B$2:$Z$1000, MATCH($B5, 'Modelo-Termico'!$A$2:$A$1000, 0), MATCH(O$1, 'Modelo-Termico'!$B$1:$Z$1, 0))</f>
        <v>17377.079999999998</v>
      </c>
      <c r="P5">
        <f>INDEX('Modelo-Termico'!$B$2:$Z$1000, MATCH($B5, 'Modelo-Termico'!$A$2:$A$1000, 0), MATCH(P$1, 'Modelo-Termico'!$B$1:$Z$1, 0))</f>
        <v>4198</v>
      </c>
      <c r="Q5" s="2">
        <f>INDEX('Modelo-Termico'!$B$2:$Z$1000, MATCH($B5, 'Modelo-Termico'!$A$2:$A$1000, 0), MATCH(Q$1, 'Modelo-Termico'!$B$1:$Z$1, 0))</f>
        <v>0.17526342467667749</v>
      </c>
      <c r="R5" s="2">
        <f>INDEX('Modelo-Termico'!$B$2:$Z$1000, MATCH($B5, 'Modelo-Termico'!$A$2:$A$1000, 0), MATCH(R$1, 'Modelo-Termico'!$B$1:$Z$1, 0))</f>
        <v>0.989783867361966</v>
      </c>
      <c r="S5" s="2">
        <f>INDEX('Modelo-Termico'!$B$2:$Z$1000, MATCH($B5, 'Modelo-Termico'!$A$2:$A$1000, 0), MATCH(S$1, 'Modelo-Termico'!$B$1:$Z$1, 0))</f>
        <v>0.57872252558525217</v>
      </c>
      <c r="T5" s="2">
        <f>INDEX('Modelo-Termico'!$B$2:$Z$1000, MATCH($B5, 'Modelo-Termico'!$A$2:$A$1000, 0), MATCH(T$1, 'Modelo-Termico'!$B$1:$Z$1, 0))</f>
        <v>0.84566501287979157</v>
      </c>
      <c r="U5" s="2">
        <f>INDEX('Modelo-Termico'!$B$2:$Z$1000, MATCH($B5, 'Modelo-Termico'!$A$2:$A$1000, 0), MATCH(U$1, 'Modelo-Termico'!$B$1:$Z$1, 0))</f>
        <v>0.81354856727421354</v>
      </c>
      <c r="V5" s="2">
        <f t="shared" si="4"/>
        <v>0</v>
      </c>
      <c r="W5" s="2">
        <f t="shared" si="5"/>
        <v>0</v>
      </c>
      <c r="X5" s="2">
        <f t="shared" si="6"/>
        <v>0</v>
      </c>
      <c r="Y5" s="2">
        <f t="shared" si="7"/>
        <v>0</v>
      </c>
      <c r="Z5" s="2">
        <f t="shared" si="8"/>
        <v>0</v>
      </c>
      <c r="AA5" s="2">
        <f t="shared" si="9"/>
        <v>0.53517694197214927</v>
      </c>
      <c r="AB5" s="2">
        <f t="shared" si="10"/>
        <v>0.15393607158692413</v>
      </c>
      <c r="AC5">
        <f>INDEX('Modelo-luminico'!$B$2:$Z$1000, MATCH($G5, 'Modelo-luminico'!$B$2:$B$1000, 0), MATCH(AC$1, 'Modelo-luminico'!$B$1:$Z$1, 0))</f>
        <v>0.94016899580947999</v>
      </c>
      <c r="AD5">
        <f>INDEX('Modelo-luminico'!$B$2:$Z$1000, MATCH($G5, 'Modelo-luminico'!$B$2:$B$1000, 0), MATCH(AD$1, 'Modelo-luminico'!$B$1:$Z$1, 0))</f>
        <v>0.28070594355482398</v>
      </c>
      <c r="AE5">
        <f>INDEX('Modelo-luminico'!$B$2:$Z$1000, MATCH($G5, 'Modelo-luminico'!$B$2:$B$1000, 0), MATCH(AE$1, 'Modelo-luminico'!$B$1:$Z$1, 0))</f>
        <v>0</v>
      </c>
      <c r="AF5">
        <f>INDEX('Modelo-luminico'!$B$2:$Z$1000, MATCH($G5, 'Modelo-luminico'!$B$2:$B$1000, 0), MATCH(AF$1, 'Modelo-luminico'!$B$1:$Z$1, 0))</f>
        <v>0.74389412729297899</v>
      </c>
      <c r="AG5">
        <f>INDEX('Modelo-luminico'!$B$2:$Z$1000, MATCH($G5, 'Modelo-luminico'!$B$2:$B$1000, 0), MATCH(AG$1, 'Modelo-luminico'!$B$1:$Z$1, 0))</f>
        <v>3.5929648535007602E-2</v>
      </c>
      <c r="AH5">
        <f>INDEX('Modelo-luminico'!$B$2:$Z$1000, MATCH($G5, 'Modelo-luminico'!$B$2:$B$1000, 0), MATCH(AH$1, 'Modelo-luminico'!$B$1:$Z$1, 0))</f>
        <v>949.79714563379798</v>
      </c>
      <c r="AI5">
        <f>INDEX('Modelo-luminico'!$B$2:$Z$1000, MATCH($G5, 'Modelo-luminico'!$B$2:$B$1000, 0), MATCH(AI$1, 'Modelo-luminico'!$B$1:$Z$1, 0))</f>
        <v>0.53594904423270295</v>
      </c>
    </row>
    <row r="6" spans="1:35" x14ac:dyDescent="0.3">
      <c r="A6">
        <f>IF(INDEX(Plan1!$A$5:$A$1000,ROW()-1)="","",INDEX(Plan1!$A$5:$A$1000,ROW()-1))</f>
        <v>5</v>
      </c>
      <c r="B6" t="str">
        <f>IF(INDEX(Plan1!B$5:B$1000,ROW()-1)="","",INDEX(Plan1!B$5:B$1000,ROW()-1))</f>
        <v>CTD-VN-V86-T120</v>
      </c>
      <c r="C6" t="str">
        <f>IF(INDEX(Plan1!C$5:C$1000,ROW()-1)="","",INDEX(Plan1!C$5:C$1000,ROW()-1))</f>
        <v>CTD</v>
      </c>
      <c r="D6" t="str">
        <f>IF(INDEX(Plan1!D$5:D$1000,ROW()-1)="","",INDEX(Plan1!D$5:D$1000,ROW()-1))</f>
        <v>VN</v>
      </c>
      <c r="E6" t="str">
        <f>IF(INDEX(Plan1!E$5:E$1000,ROW()-1)="","",INDEX(Plan1!E$5:E$1000,ROW()-1))</f>
        <v>V86</v>
      </c>
      <c r="F6" t="str">
        <f>IF(INDEX(Plan1!F$5:F$1000,ROW()-1)="","",INDEX(Plan1!F$5:F$1000,ROW()-1))</f>
        <v>T120</v>
      </c>
      <c r="G6" t="str">
        <f t="shared" si="1"/>
        <v>CTD_T120_V86_</v>
      </c>
      <c r="H6" t="str">
        <f t="shared" si="2"/>
        <v>T120_V86</v>
      </c>
      <c r="I6" t="str">
        <f t="shared" si="3"/>
        <v>CTD-VN-V86-ST</v>
      </c>
      <c r="J6">
        <f>INDEX('Modelo-Termico'!$B$2:$Z$1000, MATCH($B6, 'Modelo-Termico'!$A$2:$A$1000, 0), MATCH(J$1, 'Modelo-Termico'!$B$1:$Z$1, 0))</f>
        <v>4372.21</v>
      </c>
      <c r="K6">
        <f>INDEX('Modelo-Termico'!$B$2:$Z$1000, MATCH($B6, 'Modelo-Termico'!$A$2:$A$1000, 0), MATCH(K$1, 'Modelo-Termico'!$B$1:$Z$1, 0))</f>
        <v>0</v>
      </c>
      <c r="L6">
        <f>INDEX('Modelo-Termico'!$B$2:$Z$1000, MATCH($B6, 'Modelo-Termico'!$A$2:$A$1000, 0), MATCH(L$1, 'Modelo-Termico'!$B$1:$Z$1, 0))</f>
        <v>2192.81</v>
      </c>
      <c r="M6">
        <f>INDEX('Modelo-Termico'!$B$2:$Z$1000, MATCH($B6, 'Modelo-Termico'!$A$2:$A$1000, 0), MATCH(M$1, 'Modelo-Termico'!$B$1:$Z$1, 0))</f>
        <v>0</v>
      </c>
      <c r="N6">
        <f>INDEX('Modelo-Termico'!$B$2:$Z$1000, MATCH($B6, 'Modelo-Termico'!$A$2:$A$1000, 0), MATCH(N$1, 'Modelo-Termico'!$B$1:$Z$1, 0))</f>
        <v>0</v>
      </c>
      <c r="O6">
        <f>INDEX('Modelo-Termico'!$B$2:$Z$1000, MATCH($B6, 'Modelo-Termico'!$A$2:$A$1000, 0), MATCH(O$1, 'Modelo-Termico'!$B$1:$Z$1, 0))</f>
        <v>22071.629999999997</v>
      </c>
      <c r="P6">
        <f>INDEX('Modelo-Termico'!$B$2:$Z$1000, MATCH($B6, 'Modelo-Termico'!$A$2:$A$1000, 0), MATCH(P$1, 'Modelo-Termico'!$B$1:$Z$1, 0))</f>
        <v>4242.0300000000007</v>
      </c>
      <c r="Q6" s="2">
        <f>INDEX('Modelo-Termico'!$B$2:$Z$1000, MATCH($B6, 'Modelo-Termico'!$A$2:$A$1000, 0), MATCH(Q$1, 'Modelo-Termico'!$B$1:$Z$1, 0))</f>
        <v>0.17695146203772147</v>
      </c>
      <c r="R6" s="2">
        <f>INDEX('Modelo-Termico'!$B$2:$Z$1000, MATCH($B6, 'Modelo-Termico'!$A$2:$A$1000, 0), MATCH(R$1, 'Modelo-Termico'!$B$1:$Z$1, 0))</f>
        <v>0.99184984669216159</v>
      </c>
      <c r="S6" s="2">
        <f>INDEX('Modelo-Termico'!$B$2:$Z$1000, MATCH($B6, 'Modelo-Termico'!$A$2:$A$1000, 0), MATCH(S$1, 'Modelo-Termico'!$B$1:$Z$1, 0))</f>
        <v>0.58662376854900578</v>
      </c>
      <c r="T6" s="2">
        <f>INDEX('Modelo-Termico'!$B$2:$Z$1000, MATCH($B6, 'Modelo-Termico'!$A$2:$A$1000, 0), MATCH(T$1, 'Modelo-Termico'!$B$1:$Z$1, 0))</f>
        <v>0.84964261426284171</v>
      </c>
      <c r="U6" s="2">
        <f>INDEX('Modelo-Termico'!$B$2:$Z$1000, MATCH($B6, 'Modelo-Termico'!$A$2:$A$1000, 0), MATCH(U$1, 'Modelo-Termico'!$B$1:$Z$1, 0))</f>
        <v>0.816237743025086</v>
      </c>
      <c r="V6" s="2">
        <f t="shared" si="4"/>
        <v>0</v>
      </c>
      <c r="W6" s="2">
        <f t="shared" si="5"/>
        <v>0</v>
      </c>
      <c r="X6" s="2">
        <f t="shared" si="6"/>
        <v>0</v>
      </c>
      <c r="Y6" s="2">
        <f t="shared" si="7"/>
        <v>0</v>
      </c>
      <c r="Z6" s="2">
        <f t="shared" si="8"/>
        <v>0</v>
      </c>
      <c r="AA6" s="2">
        <f t="shared" si="9"/>
        <v>0.40960146628436711</v>
      </c>
      <c r="AB6" s="2">
        <f t="shared" si="10"/>
        <v>0.1450622757870127</v>
      </c>
      <c r="AC6">
        <f>INDEX('Modelo-luminico'!$B$2:$Z$1000, MATCH($G6, 'Modelo-luminico'!$B$2:$B$1000, 0), MATCH(AC$1, 'Modelo-luminico'!$B$1:$Z$1, 0))</f>
        <v>0.99814370478763104</v>
      </c>
      <c r="AD6">
        <f>INDEX('Modelo-luminico'!$B$2:$Z$1000, MATCH($G6, 'Modelo-luminico'!$B$2:$B$1000, 0), MATCH(AD$1, 'Modelo-luminico'!$B$1:$Z$1, 0))</f>
        <v>0.29900633017644801</v>
      </c>
      <c r="AE6">
        <f>INDEX('Modelo-luminico'!$B$2:$Z$1000, MATCH($G6, 'Modelo-luminico'!$B$2:$B$1000, 0), MATCH(AE$1, 'Modelo-luminico'!$B$1:$Z$1, 0))</f>
        <v>0</v>
      </c>
      <c r="AF6">
        <f>INDEX('Modelo-luminico'!$B$2:$Z$1000, MATCH($G6, 'Modelo-luminico'!$B$2:$B$1000, 0), MATCH(AF$1, 'Modelo-luminico'!$B$1:$Z$1, 0))</f>
        <v>0.80622777741592999</v>
      </c>
      <c r="AG6">
        <f>INDEX('Modelo-luminico'!$B$2:$Z$1000, MATCH($G6, 'Modelo-luminico'!$B$2:$B$1000, 0), MATCH(AG$1, 'Modelo-luminico'!$B$1:$Z$1, 0))</f>
        <v>0.116497414387989</v>
      </c>
      <c r="AH6">
        <f>INDEX('Modelo-luminico'!$B$2:$Z$1000, MATCH($G6, 'Modelo-luminico'!$B$2:$B$1000, 0), MATCH(AH$1, 'Modelo-luminico'!$B$1:$Z$1, 0))</f>
        <v>1756.7938222754599</v>
      </c>
      <c r="AI6">
        <f>INDEX('Modelo-luminico'!$B$2:$Z$1000, MATCH($G6, 'Modelo-luminico'!$B$2:$B$1000, 0), MATCH(AI$1, 'Modelo-luminico'!$B$1:$Z$1, 0))</f>
        <v>0.53594904423270295</v>
      </c>
    </row>
    <row r="7" spans="1:35" x14ac:dyDescent="0.3">
      <c r="A7">
        <f>IF(INDEX(Plan1!$A$5:$A$1000,ROW()-1)="","",INDEX(Plan1!$A$5:$A$1000,ROW()-1))</f>
        <v>6</v>
      </c>
      <c r="B7" t="str">
        <f>IF(INDEX(Plan1!B$5:B$1000,ROW()-1)="","",INDEX(Plan1!B$5:B$1000,ROW()-1))</f>
        <v>CTD-VN-V60-T210</v>
      </c>
      <c r="C7" t="str">
        <f>IF(INDEX(Plan1!C$5:C$1000,ROW()-1)="","",INDEX(Plan1!C$5:C$1000,ROW()-1))</f>
        <v>CTD</v>
      </c>
      <c r="D7" t="str">
        <f>IF(INDEX(Plan1!D$5:D$1000,ROW()-1)="","",INDEX(Plan1!D$5:D$1000,ROW()-1))</f>
        <v>VN</v>
      </c>
      <c r="E7" t="str">
        <f>IF(INDEX(Plan1!E$5:E$1000,ROW()-1)="","",INDEX(Plan1!E$5:E$1000,ROW()-1))</f>
        <v>V60</v>
      </c>
      <c r="F7" t="str">
        <f>IF(INDEX(Plan1!F$5:F$1000,ROW()-1)="","",INDEX(Plan1!F$5:F$1000,ROW()-1))</f>
        <v>T210</v>
      </c>
      <c r="G7" t="str">
        <f t="shared" si="1"/>
        <v>CTD_T210_V60_</v>
      </c>
      <c r="H7" t="str">
        <f t="shared" si="2"/>
        <v>T210_V60</v>
      </c>
      <c r="I7" t="str">
        <f t="shared" si="3"/>
        <v>CTD-VN-V86-ST</v>
      </c>
      <c r="J7">
        <f>INDEX('Modelo-Termico'!$B$2:$Z$1000, MATCH($B7, 'Modelo-Termico'!$A$2:$A$1000, 0), MATCH(J$1, 'Modelo-Termico'!$B$1:$Z$1, 0))</f>
        <v>4372.21</v>
      </c>
      <c r="K7">
        <f>INDEX('Modelo-Termico'!$B$2:$Z$1000, MATCH($B7, 'Modelo-Termico'!$A$2:$A$1000, 0), MATCH(K$1, 'Modelo-Termico'!$B$1:$Z$1, 0))</f>
        <v>0</v>
      </c>
      <c r="L7">
        <f>INDEX('Modelo-Termico'!$B$2:$Z$1000, MATCH($B7, 'Modelo-Termico'!$A$2:$A$1000, 0), MATCH(L$1, 'Modelo-Termico'!$B$1:$Z$1, 0))</f>
        <v>2192.81</v>
      </c>
      <c r="M7">
        <f>INDEX('Modelo-Termico'!$B$2:$Z$1000, MATCH($B7, 'Modelo-Termico'!$A$2:$A$1000, 0), MATCH(M$1, 'Modelo-Termico'!$B$1:$Z$1, 0))</f>
        <v>0</v>
      </c>
      <c r="N7">
        <f>INDEX('Modelo-Termico'!$B$2:$Z$1000, MATCH($B7, 'Modelo-Termico'!$A$2:$A$1000, 0), MATCH(N$1, 'Modelo-Termico'!$B$1:$Z$1, 0))</f>
        <v>0</v>
      </c>
      <c r="O7">
        <f>INDEX('Modelo-Termico'!$B$2:$Z$1000, MATCH($B7, 'Modelo-Termico'!$A$2:$A$1000, 0), MATCH(O$1, 'Modelo-Termico'!$B$1:$Z$1, 0))</f>
        <v>15862.85</v>
      </c>
      <c r="P7">
        <f>INDEX('Modelo-Termico'!$B$2:$Z$1000, MATCH($B7, 'Modelo-Termico'!$A$2:$A$1000, 0), MATCH(P$1, 'Modelo-Termico'!$B$1:$Z$1, 0))</f>
        <v>4115.74</v>
      </c>
      <c r="Q7" s="2">
        <f>INDEX('Modelo-Termico'!$B$2:$Z$1000, MATCH($B7, 'Modelo-Termico'!$A$2:$A$1000, 0), MATCH(Q$1, 'Modelo-Termico'!$B$1:$Z$1, 0))</f>
        <v>0.17428676384323</v>
      </c>
      <c r="R7" s="2">
        <f>INDEX('Modelo-Termico'!$B$2:$Z$1000, MATCH($B7, 'Modelo-Termico'!$A$2:$A$1000, 0), MATCH(R$1, 'Modelo-Termico'!$B$1:$Z$1, 0))</f>
        <v>0.99046446648112774</v>
      </c>
      <c r="S7" s="2">
        <f>INDEX('Modelo-Termico'!$B$2:$Z$1000, MATCH($B7, 'Modelo-Termico'!$A$2:$A$1000, 0), MATCH(S$1, 'Modelo-Termico'!$B$1:$Z$1, 0))</f>
        <v>0.57335523576819269</v>
      </c>
      <c r="T7" s="2">
        <f>INDEX('Modelo-Termico'!$B$2:$Z$1000, MATCH($B7, 'Modelo-Termico'!$A$2:$A$1000, 0), MATCH(T$1, 'Modelo-Termico'!$B$1:$Z$1, 0))</f>
        <v>0.84834124094772623</v>
      </c>
      <c r="U7" s="2">
        <f>INDEX('Modelo-Termico'!$B$2:$Z$1000, MATCH($B7, 'Modelo-Termico'!$A$2:$A$1000, 0), MATCH(U$1, 'Modelo-Termico'!$B$1:$Z$1, 0))</f>
        <v>0.81459618234369635</v>
      </c>
      <c r="V7" s="2">
        <f t="shared" si="4"/>
        <v>0</v>
      </c>
      <c r="W7" s="2">
        <f t="shared" si="5"/>
        <v>0</v>
      </c>
      <c r="X7" s="2">
        <f t="shared" si="6"/>
        <v>0</v>
      </c>
      <c r="Y7" s="2">
        <f t="shared" si="7"/>
        <v>0</v>
      </c>
      <c r="Z7" s="2">
        <f t="shared" si="8"/>
        <v>0</v>
      </c>
      <c r="AA7" s="2">
        <f t="shared" si="9"/>
        <v>0.57568138916106204</v>
      </c>
      <c r="AB7" s="2">
        <f t="shared" si="10"/>
        <v>0.17051473255673355</v>
      </c>
      <c r="AC7">
        <f>INDEX('Modelo-luminico'!$B$2:$Z$1000, MATCH($G7, 'Modelo-luminico'!$B$2:$B$1000, 0), MATCH(AC$1, 'Modelo-luminico'!$B$1:$Z$1, 0))</f>
        <v>0.90097303586722799</v>
      </c>
      <c r="AD7">
        <f>INDEX('Modelo-luminico'!$B$2:$Z$1000, MATCH($G7, 'Modelo-luminico'!$B$2:$B$1000, 0), MATCH(AD$1, 'Modelo-luminico'!$B$1:$Z$1, 0))</f>
        <v>0.24051648275032</v>
      </c>
      <c r="AE7">
        <f>INDEX('Modelo-luminico'!$B$2:$Z$1000, MATCH($G7, 'Modelo-luminico'!$B$2:$B$1000, 0), MATCH(AE$1, 'Modelo-luminico'!$B$1:$Z$1, 0))</f>
        <v>0</v>
      </c>
      <c r="AF7">
        <f>INDEX('Modelo-luminico'!$B$2:$Z$1000, MATCH($G7, 'Modelo-luminico'!$B$2:$B$1000, 0), MATCH(AF$1, 'Modelo-luminico'!$B$1:$Z$1, 0))</f>
        <v>0.72702185430233202</v>
      </c>
      <c r="AG7">
        <f>INDEX('Modelo-luminico'!$B$2:$Z$1000, MATCH($G7, 'Modelo-luminico'!$B$2:$B$1000, 0), MATCH(AG$1, 'Modelo-luminico'!$B$1:$Z$1, 0))</f>
        <v>2.7825950176679298E-2</v>
      </c>
      <c r="AH7">
        <f>INDEX('Modelo-luminico'!$B$2:$Z$1000, MATCH($G7, 'Modelo-luminico'!$B$2:$B$1000, 0), MATCH(AH$1, 'Modelo-luminico'!$B$1:$Z$1, 0))</f>
        <v>870.248826751249</v>
      </c>
      <c r="AI7">
        <f>INDEX('Modelo-luminico'!$B$2:$Z$1000, MATCH($G7, 'Modelo-luminico'!$B$2:$B$1000, 0), MATCH(AI$1, 'Modelo-luminico'!$B$1:$Z$1, 0))</f>
        <v>0.54003490436873203</v>
      </c>
    </row>
    <row r="8" spans="1:35" x14ac:dyDescent="0.3">
      <c r="A8">
        <f>IF(INDEX(Plan1!$A$5:$A$1000,ROW()-1)="","",INDEX(Plan1!$A$5:$A$1000,ROW()-1))</f>
        <v>7</v>
      </c>
      <c r="B8" t="str">
        <f>IF(INDEX(Plan1!B$5:B$1000,ROW()-1)="","",INDEX(Plan1!B$5:B$1000,ROW()-1))</f>
        <v>CTD-VN-V86-T210</v>
      </c>
      <c r="C8" t="str">
        <f>IF(INDEX(Plan1!C$5:C$1000,ROW()-1)="","",INDEX(Plan1!C$5:C$1000,ROW()-1))</f>
        <v>CTD</v>
      </c>
      <c r="D8" t="str">
        <f>IF(INDEX(Plan1!D$5:D$1000,ROW()-1)="","",INDEX(Plan1!D$5:D$1000,ROW()-1))</f>
        <v>VN</v>
      </c>
      <c r="E8" t="str">
        <f>IF(INDEX(Plan1!E$5:E$1000,ROW()-1)="","",INDEX(Plan1!E$5:E$1000,ROW()-1))</f>
        <v>V86</v>
      </c>
      <c r="F8" t="str">
        <f>IF(INDEX(Plan1!F$5:F$1000,ROW()-1)="","",INDEX(Plan1!F$5:F$1000,ROW()-1))</f>
        <v>T210</v>
      </c>
      <c r="G8" t="str">
        <f t="shared" si="1"/>
        <v>CTD_T210_V86_</v>
      </c>
      <c r="H8" t="str">
        <f t="shared" si="2"/>
        <v>T210_V86</v>
      </c>
      <c r="I8" t="str">
        <f t="shared" si="3"/>
        <v>CTD-VN-V86-ST</v>
      </c>
      <c r="J8">
        <f>INDEX('Modelo-Termico'!$B$2:$Z$1000, MATCH($B8, 'Modelo-Termico'!$A$2:$A$1000, 0), MATCH(J$1, 'Modelo-Termico'!$B$1:$Z$1, 0))</f>
        <v>4372.21</v>
      </c>
      <c r="K8">
        <f>INDEX('Modelo-Termico'!$B$2:$Z$1000, MATCH($B8, 'Modelo-Termico'!$A$2:$A$1000, 0), MATCH(K$1, 'Modelo-Termico'!$B$1:$Z$1, 0))</f>
        <v>0</v>
      </c>
      <c r="L8">
        <f>INDEX('Modelo-Termico'!$B$2:$Z$1000, MATCH($B8, 'Modelo-Termico'!$A$2:$A$1000, 0), MATCH(L$1, 'Modelo-Termico'!$B$1:$Z$1, 0))</f>
        <v>2192.81</v>
      </c>
      <c r="M8">
        <f>INDEX('Modelo-Termico'!$B$2:$Z$1000, MATCH($B8, 'Modelo-Termico'!$A$2:$A$1000, 0), MATCH(M$1, 'Modelo-Termico'!$B$1:$Z$1, 0))</f>
        <v>0</v>
      </c>
      <c r="N8">
        <f>INDEX('Modelo-Termico'!$B$2:$Z$1000, MATCH($B8, 'Modelo-Termico'!$A$2:$A$1000, 0), MATCH(N$1, 'Modelo-Termico'!$B$1:$Z$1, 0))</f>
        <v>0</v>
      </c>
      <c r="O8">
        <f>INDEX('Modelo-Termico'!$B$2:$Z$1000, MATCH($B8, 'Modelo-Termico'!$A$2:$A$1000, 0), MATCH(O$1, 'Modelo-Termico'!$B$1:$Z$1, 0))</f>
        <v>20013.52</v>
      </c>
      <c r="P8">
        <f>INDEX('Modelo-Termico'!$B$2:$Z$1000, MATCH($B8, 'Modelo-Termico'!$A$2:$A$1000, 0), MATCH(P$1, 'Modelo-Termico'!$B$1:$Z$1, 0))</f>
        <v>4143.9000000000005</v>
      </c>
      <c r="Q8" s="2">
        <f>INDEX('Modelo-Termico'!$B$2:$Z$1000, MATCH($B8, 'Modelo-Termico'!$A$2:$A$1000, 0), MATCH(Q$1, 'Modelo-Termico'!$B$1:$Z$1, 0))</f>
        <v>0.17537513232765684</v>
      </c>
      <c r="R8" s="2">
        <f>INDEX('Modelo-Termico'!$B$2:$Z$1000, MATCH($B8, 'Modelo-Termico'!$A$2:$A$1000, 0), MATCH(R$1, 'Modelo-Termico'!$B$1:$Z$1, 0))</f>
        <v>0.99246889483724376</v>
      </c>
      <c r="S8" s="2">
        <f>INDEX('Modelo-Termico'!$B$2:$Z$1000, MATCH($B8, 'Modelo-Termico'!$A$2:$A$1000, 0), MATCH(S$1, 'Modelo-Termico'!$B$1:$Z$1, 0))</f>
        <v>0.58068591535584613</v>
      </c>
      <c r="T8" s="2">
        <f>INDEX('Modelo-Termico'!$B$2:$Z$1000, MATCH($B8, 'Modelo-Termico'!$A$2:$A$1000, 0), MATCH(T$1, 'Modelo-Termico'!$B$1:$Z$1, 0))</f>
        <v>0.85271510218566371</v>
      </c>
      <c r="U8" s="2">
        <f>INDEX('Modelo-Termico'!$B$2:$Z$1000, MATCH($B8, 'Modelo-Termico'!$A$2:$A$1000, 0), MATCH(U$1, 'Modelo-Termico'!$B$1:$Z$1, 0))</f>
        <v>0.81751176418739024</v>
      </c>
      <c r="V8" s="2">
        <f t="shared" si="4"/>
        <v>0</v>
      </c>
      <c r="W8" s="2">
        <f t="shared" si="5"/>
        <v>0</v>
      </c>
      <c r="X8" s="2">
        <f t="shared" si="6"/>
        <v>0</v>
      </c>
      <c r="Y8" s="2">
        <f t="shared" si="7"/>
        <v>0</v>
      </c>
      <c r="Z8" s="2">
        <f t="shared" si="8"/>
        <v>0</v>
      </c>
      <c r="AA8" s="2">
        <f t="shared" si="9"/>
        <v>0.46465427055054409</v>
      </c>
      <c r="AB8" s="2">
        <f t="shared" si="10"/>
        <v>0.164839372808255</v>
      </c>
      <c r="AC8">
        <f>INDEX('Modelo-luminico'!$B$2:$Z$1000, MATCH($G8, 'Modelo-luminico'!$B$2:$B$1000, 0), MATCH(AC$1, 'Modelo-luminico'!$B$1:$Z$1, 0))</f>
        <v>0.99814370478763104</v>
      </c>
      <c r="AD8">
        <f>INDEX('Modelo-luminico'!$B$2:$Z$1000, MATCH($G8, 'Modelo-luminico'!$B$2:$B$1000, 0), MATCH(AD$1, 'Modelo-luminico'!$B$1:$Z$1, 0))</f>
        <v>0.26218308827318199</v>
      </c>
      <c r="AE8">
        <f>INDEX('Modelo-luminico'!$B$2:$Z$1000, MATCH($G8, 'Modelo-luminico'!$B$2:$B$1000, 0), MATCH(AE$1, 'Modelo-luminico'!$B$1:$Z$1, 0))</f>
        <v>0</v>
      </c>
      <c r="AF8">
        <f>INDEX('Modelo-luminico'!$B$2:$Z$1000, MATCH($G8, 'Modelo-luminico'!$B$2:$B$1000, 0), MATCH(AF$1, 'Modelo-luminico'!$B$1:$Z$1, 0))</f>
        <v>0.81446480069330796</v>
      </c>
      <c r="AG8">
        <f>INDEX('Modelo-luminico'!$B$2:$Z$1000, MATCH($G8, 'Modelo-luminico'!$B$2:$B$1000, 0), MATCH(AG$1, 'Modelo-luminico'!$B$1:$Z$1, 0))</f>
        <v>0.10157233622344899</v>
      </c>
      <c r="AH8">
        <f>INDEX('Modelo-luminico'!$B$2:$Z$1000, MATCH($G8, 'Modelo-luminico'!$B$2:$B$1000, 0), MATCH(AH$1, 'Modelo-luminico'!$B$1:$Z$1, 0))</f>
        <v>1603.76037367749</v>
      </c>
      <c r="AI8">
        <f>INDEX('Modelo-luminico'!$B$2:$Z$1000, MATCH($G8, 'Modelo-luminico'!$B$2:$B$1000, 0), MATCH(AI$1, 'Modelo-luminico'!$B$1:$Z$1, 0))</f>
        <v>0.54003490436873203</v>
      </c>
    </row>
    <row r="9" spans="1:35" x14ac:dyDescent="0.3">
      <c r="A9">
        <f>IF(INDEX(Plan1!$A$5:$A$1000,ROW()-1)="","",INDEX(Plan1!$A$5:$A$1000,ROW()-1))</f>
        <v>8</v>
      </c>
      <c r="B9" t="str">
        <f>IF(INDEX(Plan1!B$5:B$1000,ROW()-1)="","",INDEX(Plan1!B$5:B$1000,ROW()-1))</f>
        <v>CTD-VN-V60-T120_Pext</v>
      </c>
      <c r="C9" t="str">
        <f>IF(INDEX(Plan1!C$5:C$1000,ROW()-1)="","",INDEX(Plan1!C$5:C$1000,ROW()-1))</f>
        <v>CTD</v>
      </c>
      <c r="D9" t="str">
        <f>IF(INDEX(Plan1!D$5:D$1000,ROW()-1)="","",INDEX(Plan1!D$5:D$1000,ROW()-1))</f>
        <v>VN</v>
      </c>
      <c r="E9" t="str">
        <f>IF(INDEX(Plan1!E$5:E$1000,ROW()-1)="","",INDEX(Plan1!E$5:E$1000,ROW()-1))</f>
        <v>V60</v>
      </c>
      <c r="F9" t="str">
        <f>IF(INDEX(Plan1!F$5:F$1000,ROW()-1)="","",INDEX(Plan1!F$5:F$1000,ROW()-1))</f>
        <v>T120_Pext</v>
      </c>
      <c r="G9" t="str">
        <f t="shared" si="1"/>
        <v>CTD_T120_Pext_V60_</v>
      </c>
      <c r="H9" t="str">
        <f t="shared" si="2"/>
        <v>T120_Pext_V60</v>
      </c>
      <c r="I9" t="str">
        <f t="shared" si="3"/>
        <v>CTD-VN-V86-ST</v>
      </c>
      <c r="J9">
        <f>INDEX('Modelo-Termico'!$B$2:$Z$1000, MATCH($B9, 'Modelo-Termico'!$A$2:$A$1000, 0), MATCH(J$1, 'Modelo-Termico'!$B$1:$Z$1, 0))</f>
        <v>4372.21</v>
      </c>
      <c r="K9">
        <f>INDEX('Modelo-Termico'!$B$2:$Z$1000, MATCH($B9, 'Modelo-Termico'!$A$2:$A$1000, 0), MATCH(K$1, 'Modelo-Termico'!$B$1:$Z$1, 0))</f>
        <v>0</v>
      </c>
      <c r="L9">
        <f>INDEX('Modelo-Termico'!$B$2:$Z$1000, MATCH($B9, 'Modelo-Termico'!$A$2:$A$1000, 0), MATCH(L$1, 'Modelo-Termico'!$B$1:$Z$1, 0))</f>
        <v>2192.81</v>
      </c>
      <c r="M9">
        <f>INDEX('Modelo-Termico'!$B$2:$Z$1000, MATCH($B9, 'Modelo-Termico'!$A$2:$A$1000, 0), MATCH(M$1, 'Modelo-Termico'!$B$1:$Z$1, 0))</f>
        <v>0</v>
      </c>
      <c r="N9">
        <f>INDEX('Modelo-Termico'!$B$2:$Z$1000, MATCH($B9, 'Modelo-Termico'!$A$2:$A$1000, 0), MATCH(N$1, 'Modelo-Termico'!$B$1:$Z$1, 0))</f>
        <v>0</v>
      </c>
      <c r="O9">
        <f>INDEX('Modelo-Termico'!$B$2:$Z$1000, MATCH($B9, 'Modelo-Termico'!$A$2:$A$1000, 0), MATCH(O$1, 'Modelo-Termico'!$B$1:$Z$1, 0))</f>
        <v>14298.67</v>
      </c>
      <c r="P9">
        <f>INDEX('Modelo-Termico'!$B$2:$Z$1000, MATCH($B9, 'Modelo-Termico'!$A$2:$A$1000, 0), MATCH(P$1, 'Modelo-Termico'!$B$1:$Z$1, 0))</f>
        <v>4128.79</v>
      </c>
      <c r="Q9" s="2">
        <f>INDEX('Modelo-Termico'!$B$2:$Z$1000, MATCH($B9, 'Modelo-Termico'!$A$2:$A$1000, 0), MATCH(Q$1, 'Modelo-Termico'!$B$1:$Z$1, 0))</f>
        <v>0.1744157345959122</v>
      </c>
      <c r="R9" s="2">
        <f>INDEX('Modelo-Termico'!$B$2:$Z$1000, MATCH($B9, 'Modelo-Termico'!$A$2:$A$1000, 0), MATCH(R$1, 'Modelo-Termico'!$B$1:$Z$1, 0))</f>
        <v>0.9905342679783733</v>
      </c>
      <c r="S9" s="2">
        <f>INDEX('Modelo-Termico'!$B$2:$Z$1000, MATCH($B9, 'Modelo-Termico'!$A$2:$A$1000, 0), MATCH(S$1, 'Modelo-Termico'!$B$1:$Z$1, 0))</f>
        <v>0.57056439101818368</v>
      </c>
      <c r="T9" s="2">
        <f>INDEX('Modelo-Termico'!$B$2:$Z$1000, MATCH($B9, 'Modelo-Termico'!$A$2:$A$1000, 0), MATCH(T$1, 'Modelo-Termico'!$B$1:$Z$1, 0))</f>
        <v>0.84682453933428303</v>
      </c>
      <c r="U9" s="2">
        <f>INDEX('Modelo-Termico'!$B$2:$Z$1000, MATCH($B9, 'Modelo-Termico'!$A$2:$A$1000, 0), MATCH(U$1, 'Modelo-Termico'!$B$1:$Z$1, 0))</f>
        <v>0.81321089418870907</v>
      </c>
      <c r="V9" s="2">
        <f t="shared" si="4"/>
        <v>0</v>
      </c>
      <c r="W9" s="2">
        <f t="shared" si="5"/>
        <v>0</v>
      </c>
      <c r="X9" s="2">
        <f t="shared" si="6"/>
        <v>0</v>
      </c>
      <c r="Y9" s="2">
        <f t="shared" si="7"/>
        <v>0</v>
      </c>
      <c r="Z9" s="2">
        <f t="shared" si="8"/>
        <v>0</v>
      </c>
      <c r="AA9" s="2">
        <f t="shared" si="9"/>
        <v>0.61752195909030239</v>
      </c>
      <c r="AB9" s="2">
        <f t="shared" si="10"/>
        <v>0.16788463863920355</v>
      </c>
      <c r="AC9">
        <f>INDEX('Modelo-luminico'!$B$2:$Z$1000, MATCH($G9, 'Modelo-luminico'!$B$2:$B$1000, 0), MATCH(AC$1, 'Modelo-luminico'!$B$1:$Z$1, 0))</f>
        <v>0.64397789735659505</v>
      </c>
      <c r="AD9">
        <f>INDEX('Modelo-luminico'!$B$2:$Z$1000, MATCH($G9, 'Modelo-luminico'!$B$2:$B$1000, 0), MATCH(AD$1, 'Modelo-luminico'!$B$1:$Z$1, 0))</f>
        <v>0.28461094715607899</v>
      </c>
      <c r="AE9">
        <f>INDEX('Modelo-luminico'!$B$2:$Z$1000, MATCH($G9, 'Modelo-luminico'!$B$2:$B$1000, 0), MATCH(AE$1, 'Modelo-luminico'!$B$1:$Z$1, 0))</f>
        <v>0</v>
      </c>
      <c r="AF9">
        <f>INDEX('Modelo-luminico'!$B$2:$Z$1000, MATCH($G9, 'Modelo-luminico'!$B$2:$B$1000, 0), MATCH(AF$1, 'Modelo-luminico'!$B$1:$Z$1, 0))</f>
        <v>0.59886796641720297</v>
      </c>
      <c r="AG9">
        <f>INDEX('Modelo-luminico'!$B$2:$Z$1000, MATCH($G9, 'Modelo-luminico'!$B$2:$B$1000, 0), MATCH(AG$1, 'Modelo-luminico'!$B$1:$Z$1, 0))</f>
        <v>5.5357948979675102E-2</v>
      </c>
      <c r="AH9">
        <f>INDEX('Modelo-luminico'!$B$2:$Z$1000, MATCH($G9, 'Modelo-luminico'!$B$2:$B$1000, 0), MATCH(AH$1, 'Modelo-luminico'!$B$1:$Z$1, 0))</f>
        <v>894.18018549823603</v>
      </c>
      <c r="AI9">
        <f>INDEX('Modelo-luminico'!$B$2:$Z$1000, MATCH($G9, 'Modelo-luminico'!$B$2:$B$1000, 0), MATCH(AI$1, 'Modelo-luminico'!$B$1:$Z$1, 0))</f>
        <v>0.67603904506089496</v>
      </c>
    </row>
    <row r="10" spans="1:35" x14ac:dyDescent="0.3">
      <c r="A10">
        <f>IF(INDEX(Plan1!$A$5:$A$1000,ROW()-1)="","",INDEX(Plan1!$A$5:$A$1000,ROW()-1))</f>
        <v>9</v>
      </c>
      <c r="B10" t="str">
        <f>IF(INDEX(Plan1!B$5:B$1000,ROW()-1)="","",INDEX(Plan1!B$5:B$1000,ROW()-1))</f>
        <v>CTD-VN-V86-T120_Pext</v>
      </c>
      <c r="C10" t="str">
        <f>IF(INDEX(Plan1!C$5:C$1000,ROW()-1)="","",INDEX(Plan1!C$5:C$1000,ROW()-1))</f>
        <v>CTD</v>
      </c>
      <c r="D10" t="str">
        <f>IF(INDEX(Plan1!D$5:D$1000,ROW()-1)="","",INDEX(Plan1!D$5:D$1000,ROW()-1))</f>
        <v>VN</v>
      </c>
      <c r="E10" t="str">
        <f>IF(INDEX(Plan1!E$5:E$1000,ROW()-1)="","",INDEX(Plan1!E$5:E$1000,ROW()-1))</f>
        <v>V86</v>
      </c>
      <c r="F10" t="str">
        <f>IF(INDEX(Plan1!F$5:F$1000,ROW()-1)="","",INDEX(Plan1!F$5:F$1000,ROW()-1))</f>
        <v>T120_Pext</v>
      </c>
      <c r="G10" t="str">
        <f t="shared" si="1"/>
        <v>CTD_T120_Pext_V86_</v>
      </c>
      <c r="H10" t="str">
        <f t="shared" si="2"/>
        <v>T120_Pext_V86</v>
      </c>
      <c r="I10" t="str">
        <f t="shared" si="3"/>
        <v>CTD-VN-V86-ST</v>
      </c>
      <c r="J10">
        <f>INDEX('Modelo-Termico'!$B$2:$Z$1000, MATCH($B10, 'Modelo-Termico'!$A$2:$A$1000, 0), MATCH(J$1, 'Modelo-Termico'!$B$1:$Z$1, 0))</f>
        <v>4372.21</v>
      </c>
      <c r="K10">
        <f>INDEX('Modelo-Termico'!$B$2:$Z$1000, MATCH($B10, 'Modelo-Termico'!$A$2:$A$1000, 0), MATCH(K$1, 'Modelo-Termico'!$B$1:$Z$1, 0))</f>
        <v>0</v>
      </c>
      <c r="L10">
        <f>INDEX('Modelo-Termico'!$B$2:$Z$1000, MATCH($B10, 'Modelo-Termico'!$A$2:$A$1000, 0), MATCH(L$1, 'Modelo-Termico'!$B$1:$Z$1, 0))</f>
        <v>2192.81</v>
      </c>
      <c r="M10">
        <f>INDEX('Modelo-Termico'!$B$2:$Z$1000, MATCH($B10, 'Modelo-Termico'!$A$2:$A$1000, 0), MATCH(M$1, 'Modelo-Termico'!$B$1:$Z$1, 0))</f>
        <v>0</v>
      </c>
      <c r="N10">
        <f>INDEX('Modelo-Termico'!$B$2:$Z$1000, MATCH($B10, 'Modelo-Termico'!$A$2:$A$1000, 0), MATCH(N$1, 'Modelo-Termico'!$B$1:$Z$1, 0))</f>
        <v>0</v>
      </c>
      <c r="O10">
        <f>INDEX('Modelo-Termico'!$B$2:$Z$1000, MATCH($B10, 'Modelo-Termico'!$A$2:$A$1000, 0), MATCH(O$1, 'Modelo-Termico'!$B$1:$Z$1, 0))</f>
        <v>17554.38</v>
      </c>
      <c r="P10">
        <f>INDEX('Modelo-Termico'!$B$2:$Z$1000, MATCH($B10, 'Modelo-Termico'!$A$2:$A$1000, 0), MATCH(P$1, 'Modelo-Termico'!$B$1:$Z$1, 0))</f>
        <v>4139.1900000000005</v>
      </c>
      <c r="Q10" s="2">
        <f>INDEX('Modelo-Termico'!$B$2:$Z$1000, MATCH($B10, 'Modelo-Termico'!$A$2:$A$1000, 0), MATCH(Q$1, 'Modelo-Termico'!$B$1:$Z$1, 0))</f>
        <v>0.17590797078085016</v>
      </c>
      <c r="R10" s="2">
        <f>INDEX('Modelo-Termico'!$B$2:$Z$1000, MATCH($B10, 'Modelo-Termico'!$A$2:$A$1000, 0), MATCH(R$1, 'Modelo-Termico'!$B$1:$Z$1, 0))</f>
        <v>0.99247132856897269</v>
      </c>
      <c r="S10" s="2">
        <f>INDEX('Modelo-Termico'!$B$2:$Z$1000, MATCH($B10, 'Modelo-Termico'!$A$2:$A$1000, 0), MATCH(S$1, 'Modelo-Termico'!$B$1:$Z$1, 0))</f>
        <v>0.57669139867425478</v>
      </c>
      <c r="T10" s="2">
        <f>INDEX('Modelo-Termico'!$B$2:$Z$1000, MATCH($B10, 'Modelo-Termico'!$A$2:$A$1000, 0), MATCH(T$1, 'Modelo-Termico'!$B$1:$Z$1, 0))</f>
        <v>0.85133247329971906</v>
      </c>
      <c r="U10" s="2">
        <f>INDEX('Modelo-Termico'!$B$2:$Z$1000, MATCH($B10, 'Modelo-Termico'!$A$2:$A$1000, 0), MATCH(U$1, 'Modelo-Termico'!$B$1:$Z$1, 0))</f>
        <v>0.81528235085367029</v>
      </c>
      <c r="V10" s="2">
        <f t="shared" si="4"/>
        <v>0</v>
      </c>
      <c r="W10" s="2">
        <f t="shared" si="5"/>
        <v>0</v>
      </c>
      <c r="X10" s="2">
        <f t="shared" si="6"/>
        <v>0</v>
      </c>
      <c r="Y10" s="2">
        <f t="shared" si="7"/>
        <v>0</v>
      </c>
      <c r="Z10" s="2">
        <f t="shared" si="8"/>
        <v>0</v>
      </c>
      <c r="AA10" s="2">
        <f t="shared" si="9"/>
        <v>0.53043430810107672</v>
      </c>
      <c r="AB10" s="2">
        <f t="shared" si="10"/>
        <v>0.16578862509573133</v>
      </c>
      <c r="AC10">
        <f>INDEX('Modelo-luminico'!$B$2:$Z$1000, MATCH($G10, 'Modelo-luminico'!$B$2:$B$1000, 0), MATCH(AC$1, 'Modelo-luminico'!$B$1:$Z$1, 0))</f>
        <v>0.99419760475903296</v>
      </c>
      <c r="AD10">
        <f>INDEX('Modelo-luminico'!$B$2:$Z$1000, MATCH($G10, 'Modelo-luminico'!$B$2:$B$1000, 0), MATCH(AD$1, 'Modelo-luminico'!$B$1:$Z$1, 0))</f>
        <v>0.30123462061718498</v>
      </c>
      <c r="AE10">
        <f>INDEX('Modelo-luminico'!$B$2:$Z$1000, MATCH($G10, 'Modelo-luminico'!$B$2:$B$1000, 0), MATCH(AE$1, 'Modelo-luminico'!$B$1:$Z$1, 0))</f>
        <v>0</v>
      </c>
      <c r="AF10">
        <f>INDEX('Modelo-luminico'!$B$2:$Z$1000, MATCH($G10, 'Modelo-luminico'!$B$2:$B$1000, 0), MATCH(AF$1, 'Modelo-luminico'!$B$1:$Z$1, 0))</f>
        <v>0.77716361191738004</v>
      </c>
      <c r="AG10">
        <f>INDEX('Modelo-luminico'!$B$2:$Z$1000, MATCH($G10, 'Modelo-luminico'!$B$2:$B$1000, 0), MATCH(AG$1, 'Modelo-luminico'!$B$1:$Z$1, 0))</f>
        <v>9.5766296107384005E-2</v>
      </c>
      <c r="AH10">
        <f>INDEX('Modelo-luminico'!$B$2:$Z$1000, MATCH($G10, 'Modelo-luminico'!$B$2:$B$1000, 0), MATCH(AH$1, 'Modelo-luminico'!$B$1:$Z$1, 0))</f>
        <v>1404.5875488556501</v>
      </c>
      <c r="AI10">
        <f>INDEX('Modelo-luminico'!$B$2:$Z$1000, MATCH($G10, 'Modelo-luminico'!$B$2:$B$1000, 0), MATCH(AI$1, 'Modelo-luminico'!$B$1:$Z$1, 0))</f>
        <v>0.67603904506089496</v>
      </c>
    </row>
    <row r="11" spans="1:35" x14ac:dyDescent="0.3">
      <c r="A11">
        <f>IF(INDEX(Plan1!$A$5:$A$1000,ROW()-1)="","",INDEX(Plan1!$A$5:$A$1000,ROW()-1))</f>
        <v>10</v>
      </c>
      <c r="B11" t="str">
        <f>IF(INDEX(Plan1!B$5:B$1000,ROW()-1)="","",INDEX(Plan1!B$5:B$1000,ROW()-1))</f>
        <v>CTD-HVAC-V25-ST</v>
      </c>
      <c r="C11" t="str">
        <f>IF(INDEX(Plan1!C$5:C$1000,ROW()-1)="","",INDEX(Plan1!C$5:C$1000,ROW()-1))</f>
        <v>CTD</v>
      </c>
      <c r="D11" t="str">
        <f>IF(INDEX(Plan1!D$5:D$1000,ROW()-1)="","",INDEX(Plan1!D$5:D$1000,ROW()-1))</f>
        <v>HVAC</v>
      </c>
      <c r="E11" t="str">
        <f>IF(INDEX(Plan1!E$5:E$1000,ROW()-1)="","",INDEX(Plan1!E$5:E$1000,ROW()-1))</f>
        <v>V25</v>
      </c>
      <c r="F11" t="str">
        <f>IF(INDEX(Plan1!F$5:F$1000,ROW()-1)="","",INDEX(Plan1!F$5:F$1000,ROW()-1))</f>
        <v>ST</v>
      </c>
      <c r="G11" t="str">
        <f t="shared" si="1"/>
        <v>CTD_ST_V25_</v>
      </c>
      <c r="H11" t="str">
        <f t="shared" si="2"/>
        <v>ST_V25</v>
      </c>
      <c r="I11" t="str">
        <f t="shared" si="3"/>
        <v>CTD-HVAC-V86-ST</v>
      </c>
      <c r="J11">
        <f>INDEX('Modelo-Termico'!$B$2:$Z$1000, MATCH($B11, 'Modelo-Termico'!$A$2:$A$1000, 0), MATCH(J$1, 'Modelo-Termico'!$B$1:$Z$1, 0))</f>
        <v>5885.95</v>
      </c>
      <c r="K11">
        <f>INDEX('Modelo-Termico'!$B$2:$Z$1000, MATCH($B11, 'Modelo-Termico'!$A$2:$A$1000, 0), MATCH(K$1, 'Modelo-Termico'!$B$1:$Z$1, 0))</f>
        <v>1513.7400000000002</v>
      </c>
      <c r="L11">
        <f>INDEX('Modelo-Termico'!$B$2:$Z$1000, MATCH($B11, 'Modelo-Termico'!$A$2:$A$1000, 0), MATCH(L$1, 'Modelo-Termico'!$B$1:$Z$1, 0))</f>
        <v>2192.81</v>
      </c>
      <c r="M11">
        <f>INDEX('Modelo-Termico'!$B$2:$Z$1000, MATCH($B11, 'Modelo-Termico'!$A$2:$A$1000, 0), MATCH(M$1, 'Modelo-Termico'!$B$1:$Z$1, 0))</f>
        <v>7484.3989606378973</v>
      </c>
      <c r="N11">
        <f>INDEX('Modelo-Termico'!$B$2:$Z$1000, MATCH($B11, 'Modelo-Termico'!$A$2:$A$1000, 0), MATCH(N$1, 'Modelo-Termico'!$B$1:$Z$1, 0))</f>
        <v>7725.4460749836408</v>
      </c>
      <c r="O11">
        <f>INDEX('Modelo-Termico'!$B$2:$Z$1000, MATCH($B11, 'Modelo-Termico'!$A$2:$A$1000, 0), MATCH(O$1, 'Modelo-Termico'!$B$1:$Z$1, 0))</f>
        <v>16456.400000000001</v>
      </c>
      <c r="P11">
        <f>INDEX('Modelo-Termico'!$B$2:$Z$1000, MATCH($B11, 'Modelo-Termico'!$A$2:$A$1000, 0), MATCH(P$1, 'Modelo-Termico'!$B$1:$Z$1, 0))</f>
        <v>5438.9299999999994</v>
      </c>
      <c r="Q11" s="2">
        <f>INDEX('Modelo-Termico'!$B$2:$Z$1000, MATCH($B11, 'Modelo-Termico'!$A$2:$A$1000, 0), MATCH(Q$1, 'Modelo-Termico'!$B$1:$Z$1, 0))</f>
        <v>0.22953526636316424</v>
      </c>
      <c r="R11" s="2">
        <f>INDEX('Modelo-Termico'!$B$2:$Z$1000, MATCH($B11, 'Modelo-Termico'!$A$2:$A$1000, 0), MATCH(R$1, 'Modelo-Termico'!$B$1:$Z$1, 0))</f>
        <v>0.98871245580446743</v>
      </c>
      <c r="S11" s="2">
        <f>INDEX('Modelo-Termico'!$B$2:$Z$1000, MATCH($B11, 'Modelo-Termico'!$A$2:$A$1000, 0), MATCH(S$1, 'Modelo-Termico'!$B$1:$Z$1, 0))</f>
        <v>0.77423162083771457</v>
      </c>
      <c r="T11" s="2">
        <f>INDEX('Modelo-Termico'!$B$2:$Z$1000, MATCH($B11, 'Modelo-Termico'!$A$2:$A$1000, 0), MATCH(T$1, 'Modelo-Termico'!$B$1:$Z$1, 0))</f>
        <v>0.9122211720161586</v>
      </c>
      <c r="U11" s="2">
        <f>INDEX('Modelo-Termico'!$B$2:$Z$1000, MATCH($B11, 'Modelo-Termico'!$A$2:$A$1000, 0), MATCH(U$1, 'Modelo-Termico'!$B$1:$Z$1, 0))</f>
        <v>0.84571488884577606</v>
      </c>
      <c r="V11" s="2">
        <f t="shared" si="4"/>
        <v>3.7815826641906192E-2</v>
      </c>
      <c r="W11" s="2">
        <f t="shared" si="5"/>
        <v>0.13256201756949559</v>
      </c>
      <c r="X11" s="2">
        <f t="shared" si="6"/>
        <v>0</v>
      </c>
      <c r="Y11" s="2">
        <f t="shared" si="7"/>
        <v>0.13626882121979622</v>
      </c>
      <c r="Z11" s="2">
        <f t="shared" si="8"/>
        <v>0.15877862358176209</v>
      </c>
      <c r="AA11" s="2">
        <f t="shared" si="9"/>
        <v>0.55709168969611889</v>
      </c>
      <c r="AB11" s="2">
        <f t="shared" si="10"/>
        <v>2.1541124045860061E-2</v>
      </c>
      <c r="AC11">
        <f>INDEX('Modelo-luminico'!$B$2:$Z$1000, MATCH($G11, 'Modelo-luminico'!$B$2:$B$1000, 0), MATCH(AC$1, 'Modelo-luminico'!$B$1:$Z$1, 0))</f>
        <v>0.32158900667742901</v>
      </c>
      <c r="AD11">
        <f>INDEX('Modelo-luminico'!$B$2:$Z$1000, MATCH($G11, 'Modelo-luminico'!$B$2:$B$1000, 0), MATCH(AD$1, 'Modelo-luminico'!$B$1:$Z$1, 0))</f>
        <v>0.32100644901351899</v>
      </c>
      <c r="AE11">
        <f>INDEX('Modelo-luminico'!$B$2:$Z$1000, MATCH($G11, 'Modelo-luminico'!$B$2:$B$1000, 0), MATCH(AE$1, 'Modelo-luminico'!$B$1:$Z$1, 0))</f>
        <v>0</v>
      </c>
      <c r="AF11">
        <f>INDEX('Modelo-luminico'!$B$2:$Z$1000, MATCH($G11, 'Modelo-luminico'!$B$2:$B$1000, 0), MATCH(AF$1, 'Modelo-luminico'!$B$1:$Z$1, 0))</f>
        <v>0.32069927368584999</v>
      </c>
      <c r="AG11">
        <f>INDEX('Modelo-luminico'!$B$2:$Z$1000, MATCH($G11, 'Modelo-luminico'!$B$2:$B$1000, 0), MATCH(AG$1, 'Modelo-luminico'!$B$1:$Z$1, 0))</f>
        <v>3.0058838163305499E-2</v>
      </c>
      <c r="AH11">
        <f>INDEX('Modelo-luminico'!$B$2:$Z$1000, MATCH($G11, 'Modelo-luminico'!$B$2:$B$1000, 0), MATCH(AH$1, 'Modelo-luminico'!$B$1:$Z$1, 0))</f>
        <v>461.92765153170001</v>
      </c>
      <c r="AI11">
        <f>INDEX('Modelo-luminico'!$B$2:$Z$1000, MATCH($G11, 'Modelo-luminico'!$B$2:$B$1000, 0), MATCH(AI$1, 'Modelo-luminico'!$B$1:$Z$1, 0))</f>
        <v>0</v>
      </c>
    </row>
    <row r="12" spans="1:35" x14ac:dyDescent="0.3">
      <c r="A12">
        <f>IF(INDEX(Plan1!$A$5:$A$1000,ROW()-1)="","",INDEX(Plan1!$A$5:$A$1000,ROW()-1))</f>
        <v>11</v>
      </c>
      <c r="B12" t="str">
        <f>IF(INDEX(Plan1!B$5:B$1000,ROW()-1)="","",INDEX(Plan1!B$5:B$1000,ROW()-1))</f>
        <v>CTD-HVAC-V60-ST</v>
      </c>
      <c r="C12" t="str">
        <f>IF(INDEX(Plan1!C$5:C$1000,ROW()-1)="","",INDEX(Plan1!C$5:C$1000,ROW()-1))</f>
        <v>CTD</v>
      </c>
      <c r="D12" t="str">
        <f>IF(INDEX(Plan1!D$5:D$1000,ROW()-1)="","",INDEX(Plan1!D$5:D$1000,ROW()-1))</f>
        <v>HVAC</v>
      </c>
      <c r="E12" t="str">
        <f>IF(INDEX(Plan1!E$5:E$1000,ROW()-1)="","",INDEX(Plan1!E$5:E$1000,ROW()-1))</f>
        <v>V60</v>
      </c>
      <c r="F12" t="str">
        <f>IF(INDEX(Plan1!F$5:F$1000,ROW()-1)="","",INDEX(Plan1!F$5:F$1000,ROW()-1))</f>
        <v>ST</v>
      </c>
      <c r="G12" t="str">
        <f t="shared" si="1"/>
        <v>CTD_ST_V60_</v>
      </c>
      <c r="H12" t="str">
        <f t="shared" si="2"/>
        <v>ST_V60</v>
      </c>
      <c r="I12" t="str">
        <f t="shared" si="3"/>
        <v>CTD-HVAC-V86-ST</v>
      </c>
      <c r="J12">
        <f>INDEX('Modelo-Termico'!$B$2:$Z$1000, MATCH($B12, 'Modelo-Termico'!$A$2:$A$1000, 0), MATCH(J$1, 'Modelo-Termico'!$B$1:$Z$1, 0))</f>
        <v>6040.35</v>
      </c>
      <c r="K12">
        <f>INDEX('Modelo-Termico'!$B$2:$Z$1000, MATCH($B12, 'Modelo-Termico'!$A$2:$A$1000, 0), MATCH(K$1, 'Modelo-Termico'!$B$1:$Z$1, 0))</f>
        <v>1668.15</v>
      </c>
      <c r="L12">
        <f>INDEX('Modelo-Termico'!$B$2:$Z$1000, MATCH($B12, 'Modelo-Termico'!$A$2:$A$1000, 0), MATCH(L$1, 'Modelo-Termico'!$B$1:$Z$1, 0))</f>
        <v>2192.81</v>
      </c>
      <c r="M12">
        <f>INDEX('Modelo-Termico'!$B$2:$Z$1000, MATCH($B12, 'Modelo-Termico'!$A$2:$A$1000, 0), MATCH(M$1, 'Modelo-Termico'!$B$1:$Z$1, 0))</f>
        <v>8324.2651323225491</v>
      </c>
      <c r="N12">
        <f>INDEX('Modelo-Termico'!$B$2:$Z$1000, MATCH($B12, 'Modelo-Termico'!$A$2:$A$1000, 0), MATCH(N$1, 'Modelo-Termico'!$B$1:$Z$1, 0))</f>
        <v>8760.8893430723583</v>
      </c>
      <c r="O12">
        <f>INDEX('Modelo-Termico'!$B$2:$Z$1000, MATCH($B12, 'Modelo-Termico'!$A$2:$A$1000, 0), MATCH(O$1, 'Modelo-Termico'!$B$1:$Z$1, 0))</f>
        <v>28439.539999999997</v>
      </c>
      <c r="P12">
        <f>INDEX('Modelo-Termico'!$B$2:$Z$1000, MATCH($B12, 'Modelo-Termico'!$A$2:$A$1000, 0), MATCH(P$1, 'Modelo-Termico'!$B$1:$Z$1, 0))</f>
        <v>5407.89</v>
      </c>
      <c r="Q12" s="2">
        <f>INDEX('Modelo-Termico'!$B$2:$Z$1000, MATCH($B12, 'Modelo-Termico'!$A$2:$A$1000, 0), MATCH(Q$1, 'Modelo-Termico'!$B$1:$Z$1, 0))</f>
        <v>0.23969476238178025</v>
      </c>
      <c r="R12" s="2">
        <f>INDEX('Modelo-Termico'!$B$2:$Z$1000, MATCH($B12, 'Modelo-Termico'!$A$2:$A$1000, 0), MATCH(R$1, 'Modelo-Termico'!$B$1:$Z$1, 0))</f>
        <v>0.98643324014960032</v>
      </c>
      <c r="S12" s="2">
        <f>INDEX('Modelo-Termico'!$B$2:$Z$1000, MATCH($B12, 'Modelo-Termico'!$A$2:$A$1000, 0), MATCH(S$1, 'Modelo-Termico'!$B$1:$Z$1, 0))</f>
        <v>0.79657947463154</v>
      </c>
      <c r="T12" s="2">
        <f>INDEX('Modelo-Termico'!$B$2:$Z$1000, MATCH($B12, 'Modelo-Termico'!$A$2:$A$1000, 0), MATCH(T$1, 'Modelo-Termico'!$B$1:$Z$1, 0))</f>
        <v>0.90591943623036031</v>
      </c>
      <c r="U12" s="2">
        <f>INDEX('Modelo-Termico'!$B$2:$Z$1000, MATCH($B12, 'Modelo-Termico'!$A$2:$A$1000, 0), MATCH(U$1, 'Modelo-Termico'!$B$1:$Z$1, 0))</f>
        <v>0.84380482369080778</v>
      </c>
      <c r="V12" s="2">
        <f t="shared" si="4"/>
        <v>1.2575850704888314E-2</v>
      </c>
      <c r="W12" s="2">
        <f t="shared" si="5"/>
        <v>4.4078461035946925E-2</v>
      </c>
      <c r="X12" s="2">
        <f t="shared" si="6"/>
        <v>0</v>
      </c>
      <c r="Y12" s="2">
        <f t="shared" si="7"/>
        <v>3.9344725871333641E-2</v>
      </c>
      <c r="Z12" s="2">
        <f t="shared" si="8"/>
        <v>4.6029534049552234E-2</v>
      </c>
      <c r="AA12" s="2">
        <f t="shared" si="9"/>
        <v>0.23457690581052737</v>
      </c>
      <c r="AB12" s="2">
        <f t="shared" si="10"/>
        <v>2.7125193616458598E-2</v>
      </c>
      <c r="AC12">
        <f>INDEX('Modelo-luminico'!$B$2:$Z$1000, MATCH($G12, 'Modelo-luminico'!$B$2:$B$1000, 0), MATCH(AC$1, 'Modelo-luminico'!$B$1:$Z$1, 0))</f>
        <v>0.98514956241403295</v>
      </c>
      <c r="AD12">
        <f>INDEX('Modelo-luminico'!$B$2:$Z$1000, MATCH($G12, 'Modelo-luminico'!$B$2:$B$1000, 0), MATCH(AD$1, 'Modelo-luminico'!$B$1:$Z$1, 0))</f>
        <v>0.46974055242051199</v>
      </c>
      <c r="AE12">
        <f>INDEX('Modelo-luminico'!$B$2:$Z$1000, MATCH($G12, 'Modelo-luminico'!$B$2:$B$1000, 0), MATCH(AE$1, 'Modelo-luminico'!$B$1:$Z$1, 0))</f>
        <v>0</v>
      </c>
      <c r="AF12">
        <f>INDEX('Modelo-luminico'!$B$2:$Z$1000, MATCH($G12, 'Modelo-luminico'!$B$2:$B$1000, 0), MATCH(AF$1, 'Modelo-luminico'!$B$1:$Z$1, 0))</f>
        <v>0.76057215839504999</v>
      </c>
      <c r="AG12">
        <f>INDEX('Modelo-luminico'!$B$2:$Z$1000, MATCH($G12, 'Modelo-luminico'!$B$2:$B$1000, 0), MATCH(AG$1, 'Modelo-luminico'!$B$1:$Z$1, 0))</f>
        <v>0.12523240766589999</v>
      </c>
      <c r="AH12">
        <f>INDEX('Modelo-luminico'!$B$2:$Z$1000, MATCH($G12, 'Modelo-luminico'!$B$2:$B$1000, 0), MATCH(AH$1, 'Modelo-luminico'!$B$1:$Z$1, 0))</f>
        <v>1955.21248396275</v>
      </c>
      <c r="AI12">
        <f>INDEX('Modelo-luminico'!$B$2:$Z$1000, MATCH($G12, 'Modelo-luminico'!$B$2:$B$1000, 0), MATCH(AI$1, 'Modelo-luminico'!$B$1:$Z$1, 0))</f>
        <v>0</v>
      </c>
    </row>
    <row r="13" spans="1:35" x14ac:dyDescent="0.3">
      <c r="A13">
        <f>IF(INDEX(Plan1!$A$5:$A$1000,ROW()-1)="","",INDEX(Plan1!$A$5:$A$1000,ROW()-1))</f>
        <v>12</v>
      </c>
      <c r="B13" t="str">
        <f>IF(INDEX(Plan1!B$5:B$1000,ROW()-1)="","",INDEX(Plan1!B$5:B$1000,ROW()-1))</f>
        <v>CTD-HVAC-V86-ST</v>
      </c>
      <c r="C13" t="str">
        <f>IF(INDEX(Plan1!C$5:C$1000,ROW()-1)="","",INDEX(Plan1!C$5:C$1000,ROW()-1))</f>
        <v>CTD</v>
      </c>
      <c r="D13" t="str">
        <f>IF(INDEX(Plan1!D$5:D$1000,ROW()-1)="","",INDEX(Plan1!D$5:D$1000,ROW()-1))</f>
        <v>HVAC</v>
      </c>
      <c r="E13" t="str">
        <f>IF(INDEX(Plan1!E$5:E$1000,ROW()-1)="","",INDEX(Plan1!E$5:E$1000,ROW()-1))</f>
        <v>V86</v>
      </c>
      <c r="F13" t="str">
        <f>IF(INDEX(Plan1!F$5:F$1000,ROW()-1)="","",INDEX(Plan1!F$5:F$1000,ROW()-1))</f>
        <v>ST</v>
      </c>
      <c r="G13" t="str">
        <f t="shared" si="1"/>
        <v>CTD_ST_V86_</v>
      </c>
      <c r="H13" t="str">
        <f t="shared" si="2"/>
        <v>ST_V86</v>
      </c>
      <c r="I13" t="str">
        <f t="shared" si="3"/>
        <v>CTD-HVAC-V86-ST</v>
      </c>
      <c r="J13">
        <f>INDEX('Modelo-Termico'!$B$2:$Z$1000, MATCH($B13, 'Modelo-Termico'!$A$2:$A$1000, 0), MATCH(J$1, 'Modelo-Termico'!$B$1:$Z$1, 0))</f>
        <v>6117.28</v>
      </c>
      <c r="K13">
        <f>INDEX('Modelo-Termico'!$B$2:$Z$1000, MATCH($B13, 'Modelo-Termico'!$A$2:$A$1000, 0), MATCH(K$1, 'Modelo-Termico'!$B$1:$Z$1, 0))</f>
        <v>1745.07</v>
      </c>
      <c r="L13">
        <f>INDEX('Modelo-Termico'!$B$2:$Z$1000, MATCH($B13, 'Modelo-Termico'!$A$2:$A$1000, 0), MATCH(L$1, 'Modelo-Termico'!$B$1:$Z$1, 0))</f>
        <v>2192.81</v>
      </c>
      <c r="M13">
        <f>INDEX('Modelo-Termico'!$B$2:$Z$1000, MATCH($B13, 'Modelo-Termico'!$A$2:$A$1000, 0), MATCH(M$1, 'Modelo-Termico'!$B$1:$Z$1, 0))</f>
        <v>8665.1948482485823</v>
      </c>
      <c r="N13">
        <f>INDEX('Modelo-Termico'!$B$2:$Z$1000, MATCH($B13, 'Modelo-Termico'!$A$2:$A$1000, 0), MATCH(N$1, 'Modelo-Termico'!$B$1:$Z$1, 0))</f>
        <v>9183.6064697703405</v>
      </c>
      <c r="O13">
        <f>INDEX('Modelo-Termico'!$B$2:$Z$1000, MATCH($B13, 'Modelo-Termico'!$A$2:$A$1000, 0), MATCH(O$1, 'Modelo-Termico'!$B$1:$Z$1, 0))</f>
        <v>37155.32</v>
      </c>
      <c r="P13">
        <f>INDEX('Modelo-Termico'!$B$2:$Z$1000, MATCH($B13, 'Modelo-Termico'!$A$2:$A$1000, 0), MATCH(P$1, 'Modelo-Termico'!$B$1:$Z$1, 0))</f>
        <v>5558.67</v>
      </c>
      <c r="Q13" s="2">
        <f>INDEX('Modelo-Termico'!$B$2:$Z$1000, MATCH($B13, 'Modelo-Termico'!$A$2:$A$1000, 0), MATCH(Q$1, 'Modelo-Termico'!$B$1:$Z$1, 0))</f>
        <v>0.2431465691345861</v>
      </c>
      <c r="R13" s="2">
        <f>INDEX('Modelo-Termico'!$B$2:$Z$1000, MATCH($B13, 'Modelo-Termico'!$A$2:$A$1000, 0), MATCH(R$1, 'Modelo-Termico'!$B$1:$Z$1, 0))</f>
        <v>0.98800698429224665</v>
      </c>
      <c r="S13" s="2">
        <f>INDEX('Modelo-Termico'!$B$2:$Z$1000, MATCH($B13, 'Modelo-Termico'!$A$2:$A$1000, 0), MATCH(S$1, 'Modelo-Termico'!$B$1:$Z$1, 0))</f>
        <v>0.81035031583278849</v>
      </c>
      <c r="T13" s="2">
        <f>INDEX('Modelo-Termico'!$B$2:$Z$1000, MATCH($B13, 'Modelo-Termico'!$A$2:$A$1000, 0), MATCH(T$1, 'Modelo-Termico'!$B$1:$Z$1, 0))</f>
        <v>0.9046269900503523</v>
      </c>
      <c r="U13" s="2">
        <f>INDEX('Modelo-Termico'!$B$2:$Z$1000, MATCH($B13, 'Modelo-Termico'!$A$2:$A$1000, 0), MATCH(U$1, 'Modelo-Termico'!$B$1:$Z$1, 0))</f>
        <v>0.84505225216268431</v>
      </c>
      <c r="V13" s="2">
        <f t="shared" si="4"/>
        <v>0</v>
      </c>
      <c r="W13" s="2">
        <f t="shared" si="5"/>
        <v>0</v>
      </c>
      <c r="X13" s="2">
        <f t="shared" si="6"/>
        <v>0</v>
      </c>
      <c r="Y13" s="2">
        <f t="shared" si="7"/>
        <v>0</v>
      </c>
      <c r="Z13" s="2">
        <f t="shared" si="8"/>
        <v>0</v>
      </c>
      <c r="AA13" s="2">
        <f t="shared" si="9"/>
        <v>0</v>
      </c>
      <c r="AB13" s="2">
        <f t="shared" si="10"/>
        <v>0</v>
      </c>
      <c r="AC13">
        <f>INDEX('Modelo-luminico'!$B$2:$Z$1000, MATCH($G13, 'Modelo-luminico'!$B$2:$B$1000, 0), MATCH(AC$1, 'Modelo-luminico'!$B$1:$Z$1, 0))</f>
        <v>0.99999999879809298</v>
      </c>
      <c r="AD13">
        <f>INDEX('Modelo-luminico'!$B$2:$Z$1000, MATCH($G13, 'Modelo-luminico'!$B$2:$B$1000, 0), MATCH(AD$1, 'Modelo-luminico'!$B$1:$Z$1, 0))</f>
        <v>0.50154421346278999</v>
      </c>
      <c r="AE13">
        <f>INDEX('Modelo-luminico'!$B$2:$Z$1000, MATCH($G13, 'Modelo-luminico'!$B$2:$B$1000, 0), MATCH(AE$1, 'Modelo-luminico'!$B$1:$Z$1, 0))</f>
        <v>0</v>
      </c>
      <c r="AF13">
        <f>INDEX('Modelo-luminico'!$B$2:$Z$1000, MATCH($G13, 'Modelo-luminico'!$B$2:$B$1000, 0), MATCH(AF$1, 'Modelo-luminico'!$B$1:$Z$1, 0))</f>
        <v>0.68167409012517599</v>
      </c>
      <c r="AG13">
        <f>INDEX('Modelo-luminico'!$B$2:$Z$1000, MATCH($G13, 'Modelo-luminico'!$B$2:$B$1000, 0), MATCH(AG$1, 'Modelo-luminico'!$B$1:$Z$1, 0))</f>
        <v>0.27107670263753503</v>
      </c>
      <c r="AH13">
        <f>INDEX('Modelo-luminico'!$B$2:$Z$1000, MATCH($G13, 'Modelo-luminico'!$B$2:$B$1000, 0), MATCH(AH$1, 'Modelo-luminico'!$B$1:$Z$1, 0))</f>
        <v>3646.35829607708</v>
      </c>
      <c r="AI13">
        <f>INDEX('Modelo-luminico'!$B$2:$Z$1000, MATCH($G13, 'Modelo-luminico'!$B$2:$B$1000, 0), MATCH(AI$1, 'Modelo-luminico'!$B$1:$Z$1, 0))</f>
        <v>0</v>
      </c>
    </row>
    <row r="14" spans="1:35" x14ac:dyDescent="0.3">
      <c r="A14">
        <f>IF(INDEX(Plan1!$A$5:$A$1000,ROW()-1)="","",INDEX(Plan1!$A$5:$A$1000,ROW()-1))</f>
        <v>13</v>
      </c>
      <c r="B14" t="str">
        <f>IF(INDEX(Plan1!B$5:B$1000,ROW()-1)="","",INDEX(Plan1!B$5:B$1000,ROW()-1))</f>
        <v>CTD-HVAC-V60-T120</v>
      </c>
      <c r="C14" t="str">
        <f>IF(INDEX(Plan1!C$5:C$1000,ROW()-1)="","",INDEX(Plan1!C$5:C$1000,ROW()-1))</f>
        <v>CTD</v>
      </c>
      <c r="D14" t="str">
        <f>IF(INDEX(Plan1!D$5:D$1000,ROW()-1)="","",INDEX(Plan1!D$5:D$1000,ROW()-1))</f>
        <v>HVAC</v>
      </c>
      <c r="E14" t="str">
        <f>IF(INDEX(Plan1!E$5:E$1000,ROW()-1)="","",INDEX(Plan1!E$5:E$1000,ROW()-1))</f>
        <v>V60</v>
      </c>
      <c r="F14" t="str">
        <f>IF(INDEX(Plan1!F$5:F$1000,ROW()-1)="","",INDEX(Plan1!F$5:F$1000,ROW()-1))</f>
        <v>T120</v>
      </c>
      <c r="G14" t="str">
        <f t="shared" si="1"/>
        <v>CTD_T120_V60_</v>
      </c>
      <c r="H14" t="str">
        <f t="shared" si="2"/>
        <v>T120_V60</v>
      </c>
      <c r="I14" t="str">
        <f t="shared" si="3"/>
        <v>CTD-HVAC-V86-ST</v>
      </c>
      <c r="J14">
        <f>INDEX('Modelo-Termico'!$B$2:$Z$1000, MATCH($B14, 'Modelo-Termico'!$A$2:$A$1000, 0), MATCH(J$1, 'Modelo-Termico'!$B$1:$Z$1, 0))</f>
        <v>5714.69</v>
      </c>
      <c r="K14">
        <f>INDEX('Modelo-Termico'!$B$2:$Z$1000, MATCH($B14, 'Modelo-Termico'!$A$2:$A$1000, 0), MATCH(K$1, 'Modelo-Termico'!$B$1:$Z$1, 0))</f>
        <v>1342.48</v>
      </c>
      <c r="L14">
        <f>INDEX('Modelo-Termico'!$B$2:$Z$1000, MATCH($B14, 'Modelo-Termico'!$A$2:$A$1000, 0), MATCH(L$1, 'Modelo-Termico'!$B$1:$Z$1, 0))</f>
        <v>2192.81</v>
      </c>
      <c r="M14">
        <f>INDEX('Modelo-Termico'!$B$2:$Z$1000, MATCH($B14, 'Modelo-Termico'!$A$2:$A$1000, 0), MATCH(M$1, 'Modelo-Termico'!$B$1:$Z$1, 0))</f>
        <v>6387.9060096962157</v>
      </c>
      <c r="N14">
        <f>INDEX('Modelo-Termico'!$B$2:$Z$1000, MATCH($B14, 'Modelo-Termico'!$A$2:$A$1000, 0), MATCH(N$1, 'Modelo-Termico'!$B$1:$Z$1, 0))</f>
        <v>6975.0725585356686</v>
      </c>
      <c r="O14">
        <f>INDEX('Modelo-Termico'!$B$2:$Z$1000, MATCH($B14, 'Modelo-Termico'!$A$2:$A$1000, 0), MATCH(O$1, 'Modelo-Termico'!$B$1:$Z$1, 0))</f>
        <v>17216.839999999997</v>
      </c>
      <c r="P14">
        <f>INDEX('Modelo-Termico'!$B$2:$Z$1000, MATCH($B14, 'Modelo-Termico'!$A$2:$A$1000, 0), MATCH(P$1, 'Modelo-Termico'!$B$1:$Z$1, 0))</f>
        <v>4784.03</v>
      </c>
      <c r="Q14" s="2">
        <f>INDEX('Modelo-Termico'!$B$2:$Z$1000, MATCH($B14, 'Modelo-Termico'!$A$2:$A$1000, 0), MATCH(Q$1, 'Modelo-Termico'!$B$1:$Z$1, 0))</f>
        <v>0.22665660142376487</v>
      </c>
      <c r="R14" s="2">
        <f>INDEX('Modelo-Termico'!$B$2:$Z$1000, MATCH($B14, 'Modelo-Termico'!$A$2:$A$1000, 0), MATCH(R$1, 'Modelo-Termico'!$B$1:$Z$1, 0))</f>
        <v>0.9918056770503586</v>
      </c>
      <c r="S14" s="2">
        <f>INDEX('Modelo-Termico'!$B$2:$Z$1000, MATCH($B14, 'Modelo-Termico'!$A$2:$A$1000, 0), MATCH(S$1, 'Modelo-Termico'!$B$1:$Z$1, 0))</f>
        <v>0.78049517637823429</v>
      </c>
      <c r="T14" s="2">
        <f>INDEX('Modelo-Termico'!$B$2:$Z$1000, MATCH($B14, 'Modelo-Termico'!$A$2:$A$1000, 0), MATCH(T$1, 'Modelo-Termico'!$B$1:$Z$1, 0))</f>
        <v>0.91795307281932459</v>
      </c>
      <c r="U14" s="2">
        <f>INDEX('Modelo-Termico'!$B$2:$Z$1000, MATCH($B14, 'Modelo-Termico'!$A$2:$A$1000, 0), MATCH(U$1, 'Modelo-Termico'!$B$1:$Z$1, 0))</f>
        <v>0.85580956503748162</v>
      </c>
      <c r="V14" s="2">
        <f t="shared" si="4"/>
        <v>6.581192948499992E-2</v>
      </c>
      <c r="W14" s="2">
        <f t="shared" si="5"/>
        <v>0.23070134722389357</v>
      </c>
      <c r="X14" s="2">
        <f t="shared" si="6"/>
        <v>0</v>
      </c>
      <c r="Y14" s="2">
        <f t="shared" si="7"/>
        <v>0.2628087283014362</v>
      </c>
      <c r="Z14" s="2">
        <f t="shared" si="8"/>
        <v>0.24048655814080222</v>
      </c>
      <c r="AA14" s="2">
        <f t="shared" si="9"/>
        <v>0.53662517238446616</v>
      </c>
      <c r="AB14" s="2">
        <f t="shared" si="10"/>
        <v>0.13935707642295736</v>
      </c>
      <c r="AC14">
        <f>INDEX('Modelo-luminico'!$B$2:$Z$1000, MATCH($G14, 'Modelo-luminico'!$B$2:$B$1000, 0), MATCH(AC$1, 'Modelo-luminico'!$B$1:$Z$1, 0))</f>
        <v>0.94016899580947999</v>
      </c>
      <c r="AD14">
        <f>INDEX('Modelo-luminico'!$B$2:$Z$1000, MATCH($G14, 'Modelo-luminico'!$B$2:$B$1000, 0), MATCH(AD$1, 'Modelo-luminico'!$B$1:$Z$1, 0))</f>
        <v>0.28070594355482398</v>
      </c>
      <c r="AE14">
        <f>INDEX('Modelo-luminico'!$B$2:$Z$1000, MATCH($G14, 'Modelo-luminico'!$B$2:$B$1000, 0), MATCH(AE$1, 'Modelo-luminico'!$B$1:$Z$1, 0))</f>
        <v>0</v>
      </c>
      <c r="AF14">
        <f>INDEX('Modelo-luminico'!$B$2:$Z$1000, MATCH($G14, 'Modelo-luminico'!$B$2:$B$1000, 0), MATCH(AF$1, 'Modelo-luminico'!$B$1:$Z$1, 0))</f>
        <v>0.74389412729297899</v>
      </c>
      <c r="AG14">
        <f>INDEX('Modelo-luminico'!$B$2:$Z$1000, MATCH($G14, 'Modelo-luminico'!$B$2:$B$1000, 0), MATCH(AG$1, 'Modelo-luminico'!$B$1:$Z$1, 0))</f>
        <v>3.5929648535007602E-2</v>
      </c>
      <c r="AH14">
        <f>INDEX('Modelo-luminico'!$B$2:$Z$1000, MATCH($G14, 'Modelo-luminico'!$B$2:$B$1000, 0), MATCH(AH$1, 'Modelo-luminico'!$B$1:$Z$1, 0))</f>
        <v>949.79714563379798</v>
      </c>
      <c r="AI14">
        <f>INDEX('Modelo-luminico'!$B$2:$Z$1000, MATCH($G14, 'Modelo-luminico'!$B$2:$B$1000, 0), MATCH(AI$1, 'Modelo-luminico'!$B$1:$Z$1, 0))</f>
        <v>0.53594904423270295</v>
      </c>
    </row>
    <row r="15" spans="1:35" x14ac:dyDescent="0.3">
      <c r="A15">
        <f>IF(INDEX(Plan1!$A$5:$A$1000,ROW()-1)="","",INDEX(Plan1!$A$5:$A$1000,ROW()-1))</f>
        <v>14</v>
      </c>
      <c r="B15" t="str">
        <f>IF(INDEX(Plan1!B$5:B$1000,ROW()-1)="","",INDEX(Plan1!B$5:B$1000,ROW()-1))</f>
        <v>CTD-HVAC-V86-T120</v>
      </c>
      <c r="C15" t="str">
        <f>IF(INDEX(Plan1!C$5:C$1000,ROW()-1)="","",INDEX(Plan1!C$5:C$1000,ROW()-1))</f>
        <v>CTD</v>
      </c>
      <c r="D15" t="str">
        <f>IF(INDEX(Plan1!D$5:D$1000,ROW()-1)="","",INDEX(Plan1!D$5:D$1000,ROW()-1))</f>
        <v>HVAC</v>
      </c>
      <c r="E15" t="str">
        <f>IF(INDEX(Plan1!E$5:E$1000,ROW()-1)="","",INDEX(Plan1!E$5:E$1000,ROW()-1))</f>
        <v>V86</v>
      </c>
      <c r="F15" t="str">
        <f>IF(INDEX(Plan1!F$5:F$1000,ROW()-1)="","",INDEX(Plan1!F$5:F$1000,ROW()-1))</f>
        <v>T120</v>
      </c>
      <c r="G15" t="str">
        <f t="shared" si="1"/>
        <v>CTD_T120_V86_</v>
      </c>
      <c r="H15" t="str">
        <f t="shared" si="2"/>
        <v>T120_V86</v>
      </c>
      <c r="I15" t="str">
        <f t="shared" si="3"/>
        <v>CTD-HVAC-V86-ST</v>
      </c>
      <c r="J15">
        <f>INDEX('Modelo-Termico'!$B$2:$Z$1000, MATCH($B15, 'Modelo-Termico'!$A$2:$A$1000, 0), MATCH(J$1, 'Modelo-Termico'!$B$1:$Z$1, 0))</f>
        <v>5758.73</v>
      </c>
      <c r="K15">
        <f>INDEX('Modelo-Termico'!$B$2:$Z$1000, MATCH($B15, 'Modelo-Termico'!$A$2:$A$1000, 0), MATCH(K$1, 'Modelo-Termico'!$B$1:$Z$1, 0))</f>
        <v>1386.5299999999997</v>
      </c>
      <c r="L15">
        <f>INDEX('Modelo-Termico'!$B$2:$Z$1000, MATCH($B15, 'Modelo-Termico'!$A$2:$A$1000, 0), MATCH(L$1, 'Modelo-Termico'!$B$1:$Z$1, 0))</f>
        <v>2192.81</v>
      </c>
      <c r="M15">
        <f>INDEX('Modelo-Termico'!$B$2:$Z$1000, MATCH($B15, 'Modelo-Termico'!$A$2:$A$1000, 0), MATCH(M$1, 'Modelo-Termico'!$B$1:$Z$1, 0))</f>
        <v>6675.2925063851917</v>
      </c>
      <c r="N15">
        <f>INDEX('Modelo-Termico'!$B$2:$Z$1000, MATCH($B15, 'Modelo-Termico'!$A$2:$A$1000, 0), MATCH(N$1, 'Modelo-Termico'!$B$1:$Z$1, 0))</f>
        <v>7362.0376184468232</v>
      </c>
      <c r="O15">
        <f>INDEX('Modelo-Termico'!$B$2:$Z$1000, MATCH($B15, 'Modelo-Termico'!$A$2:$A$1000, 0), MATCH(O$1, 'Modelo-Termico'!$B$1:$Z$1, 0))</f>
        <v>21893.09</v>
      </c>
      <c r="P15">
        <f>INDEX('Modelo-Termico'!$B$2:$Z$1000, MATCH($B15, 'Modelo-Termico'!$A$2:$A$1000, 0), MATCH(P$1, 'Modelo-Termico'!$B$1:$Z$1, 0))</f>
        <v>4829.59</v>
      </c>
      <c r="Q15" s="2">
        <f>INDEX('Modelo-Termico'!$B$2:$Z$1000, MATCH($B15, 'Modelo-Termico'!$A$2:$A$1000, 0), MATCH(Q$1, 'Modelo-Termico'!$B$1:$Z$1, 0))</f>
        <v>0.22948487177993587</v>
      </c>
      <c r="R15" s="2">
        <f>INDEX('Modelo-Termico'!$B$2:$Z$1000, MATCH($B15, 'Modelo-Termico'!$A$2:$A$1000, 0), MATCH(R$1, 'Modelo-Termico'!$B$1:$Z$1, 0))</f>
        <v>0.99310808599599698</v>
      </c>
      <c r="S15" s="2">
        <f>INDEX('Modelo-Termico'!$B$2:$Z$1000, MATCH($B15, 'Modelo-Termico'!$A$2:$A$1000, 0), MATCH(S$1, 'Modelo-Termico'!$B$1:$Z$1, 0))</f>
        <v>0.78997881445160256</v>
      </c>
      <c r="T15" s="2">
        <f>INDEX('Modelo-Termico'!$B$2:$Z$1000, MATCH($B15, 'Modelo-Termico'!$A$2:$A$1000, 0), MATCH(T$1, 'Modelo-Termico'!$B$1:$Z$1, 0))</f>
        <v>0.91904910821855668</v>
      </c>
      <c r="U15" s="2">
        <f>INDEX('Modelo-Termico'!$B$2:$Z$1000, MATCH($B15, 'Modelo-Termico'!$A$2:$A$1000, 0), MATCH(U$1, 'Modelo-Termico'!$B$1:$Z$1, 0))</f>
        <v>0.85797148978212412</v>
      </c>
      <c r="V15" s="2">
        <f t="shared" si="4"/>
        <v>5.861265137446714E-2</v>
      </c>
      <c r="W15" s="2">
        <f t="shared" si="5"/>
        <v>0.20545880681004214</v>
      </c>
      <c r="X15" s="2">
        <f t="shared" si="6"/>
        <v>0</v>
      </c>
      <c r="Y15" s="2">
        <f t="shared" si="7"/>
        <v>0.22964311555736006</v>
      </c>
      <c r="Z15" s="2">
        <f t="shared" si="8"/>
        <v>0.1983500553208124</v>
      </c>
      <c r="AA15" s="2">
        <f t="shared" si="9"/>
        <v>0.41076836372288006</v>
      </c>
      <c r="AB15" s="2">
        <f t="shared" si="10"/>
        <v>0.1311608712155965</v>
      </c>
      <c r="AC15">
        <f>INDEX('Modelo-luminico'!$B$2:$Z$1000, MATCH($G15, 'Modelo-luminico'!$B$2:$B$1000, 0), MATCH(AC$1, 'Modelo-luminico'!$B$1:$Z$1, 0))</f>
        <v>0.99814370478763104</v>
      </c>
      <c r="AD15">
        <f>INDEX('Modelo-luminico'!$B$2:$Z$1000, MATCH($G15, 'Modelo-luminico'!$B$2:$B$1000, 0), MATCH(AD$1, 'Modelo-luminico'!$B$1:$Z$1, 0))</f>
        <v>0.29900633017644801</v>
      </c>
      <c r="AE15">
        <f>INDEX('Modelo-luminico'!$B$2:$Z$1000, MATCH($G15, 'Modelo-luminico'!$B$2:$B$1000, 0), MATCH(AE$1, 'Modelo-luminico'!$B$1:$Z$1, 0))</f>
        <v>0</v>
      </c>
      <c r="AF15">
        <f>INDEX('Modelo-luminico'!$B$2:$Z$1000, MATCH($G15, 'Modelo-luminico'!$B$2:$B$1000, 0), MATCH(AF$1, 'Modelo-luminico'!$B$1:$Z$1, 0))</f>
        <v>0.80622777741592999</v>
      </c>
      <c r="AG15">
        <f>INDEX('Modelo-luminico'!$B$2:$Z$1000, MATCH($G15, 'Modelo-luminico'!$B$2:$B$1000, 0), MATCH(AG$1, 'Modelo-luminico'!$B$1:$Z$1, 0))</f>
        <v>0.116497414387989</v>
      </c>
      <c r="AH15">
        <f>INDEX('Modelo-luminico'!$B$2:$Z$1000, MATCH($G15, 'Modelo-luminico'!$B$2:$B$1000, 0), MATCH(AH$1, 'Modelo-luminico'!$B$1:$Z$1, 0))</f>
        <v>1756.7938222754599</v>
      </c>
      <c r="AI15">
        <f>INDEX('Modelo-luminico'!$B$2:$Z$1000, MATCH($G15, 'Modelo-luminico'!$B$2:$B$1000, 0), MATCH(AI$1, 'Modelo-luminico'!$B$1:$Z$1, 0))</f>
        <v>0.53594904423270295</v>
      </c>
    </row>
    <row r="16" spans="1:35" x14ac:dyDescent="0.3">
      <c r="A16">
        <f>IF(INDEX(Plan1!$A$5:$A$1000,ROW()-1)="","",INDEX(Plan1!$A$5:$A$1000,ROW()-1))</f>
        <v>15</v>
      </c>
      <c r="B16" t="str">
        <f>IF(INDEX(Plan1!B$5:B$1000,ROW()-1)="","",INDEX(Plan1!B$5:B$1000,ROW()-1))</f>
        <v>CTD-HVAC-V60-T210</v>
      </c>
      <c r="C16" t="str">
        <f>IF(INDEX(Plan1!C$5:C$1000,ROW()-1)="","",INDEX(Plan1!C$5:C$1000,ROW()-1))</f>
        <v>CTD</v>
      </c>
      <c r="D16" t="str">
        <f>IF(INDEX(Plan1!D$5:D$1000,ROW()-1)="","",INDEX(Plan1!D$5:D$1000,ROW()-1))</f>
        <v>HVAC</v>
      </c>
      <c r="E16" t="str">
        <f>IF(INDEX(Plan1!E$5:E$1000,ROW()-1)="","",INDEX(Plan1!E$5:E$1000,ROW()-1))</f>
        <v>V60</v>
      </c>
      <c r="F16" t="str">
        <f>IF(INDEX(Plan1!F$5:F$1000,ROW()-1)="","",INDEX(Plan1!F$5:F$1000,ROW()-1))</f>
        <v>T210</v>
      </c>
      <c r="G16" t="str">
        <f t="shared" si="1"/>
        <v>CTD_T210_V60_</v>
      </c>
      <c r="H16" t="str">
        <f t="shared" si="2"/>
        <v>T210_V60</v>
      </c>
      <c r="I16" t="str">
        <f t="shared" si="3"/>
        <v>CTD-HVAC-V86-ST</v>
      </c>
      <c r="J16">
        <f>INDEX('Modelo-Termico'!$B$2:$Z$1000, MATCH($B16, 'Modelo-Termico'!$A$2:$A$1000, 0), MATCH(J$1, 'Modelo-Termico'!$B$1:$Z$1, 0))</f>
        <v>5645.66</v>
      </c>
      <c r="K16">
        <f>INDEX('Modelo-Termico'!$B$2:$Z$1000, MATCH($B16, 'Modelo-Termico'!$A$2:$A$1000, 0), MATCH(K$1, 'Modelo-Termico'!$B$1:$Z$1, 0))</f>
        <v>1273.46</v>
      </c>
      <c r="L16">
        <f>INDEX('Modelo-Termico'!$B$2:$Z$1000, MATCH($B16, 'Modelo-Termico'!$A$2:$A$1000, 0), MATCH(L$1, 'Modelo-Termico'!$B$1:$Z$1, 0))</f>
        <v>2192.81</v>
      </c>
      <c r="M16">
        <f>INDEX('Modelo-Termico'!$B$2:$Z$1000, MATCH($B16, 'Modelo-Termico'!$A$2:$A$1000, 0), MATCH(M$1, 'Modelo-Termico'!$B$1:$Z$1, 0))</f>
        <v>6014.9522283299866</v>
      </c>
      <c r="N16">
        <f>INDEX('Modelo-Termico'!$B$2:$Z$1000, MATCH($B16, 'Modelo-Termico'!$A$2:$A$1000, 0), MATCH(N$1, 'Modelo-Termico'!$B$1:$Z$1, 0))</f>
        <v>6637.8158457964882</v>
      </c>
      <c r="O16">
        <f>INDEX('Modelo-Termico'!$B$2:$Z$1000, MATCH($B16, 'Modelo-Termico'!$A$2:$A$1000, 0), MATCH(O$1, 'Modelo-Termico'!$B$1:$Z$1, 0))</f>
        <v>15714.88</v>
      </c>
      <c r="P16">
        <f>INDEX('Modelo-Termico'!$B$2:$Z$1000, MATCH($B16, 'Modelo-Termico'!$A$2:$A$1000, 0), MATCH(P$1, 'Modelo-Termico'!$B$1:$Z$1, 0))</f>
        <v>4700.8999999999996</v>
      </c>
      <c r="Q16" s="2">
        <f>INDEX('Modelo-Termico'!$B$2:$Z$1000, MATCH($B16, 'Modelo-Termico'!$A$2:$A$1000, 0), MATCH(Q$1, 'Modelo-Termico'!$B$1:$Z$1, 0))</f>
        <v>0.22421437504290134</v>
      </c>
      <c r="R16" s="2">
        <f>INDEX('Modelo-Termico'!$B$2:$Z$1000, MATCH($B16, 'Modelo-Termico'!$A$2:$A$1000, 0), MATCH(R$1, 'Modelo-Termico'!$B$1:$Z$1, 0))</f>
        <v>0.99213127928676814</v>
      </c>
      <c r="S16" s="2">
        <f>INDEX('Modelo-Termico'!$B$2:$Z$1000, MATCH($B16, 'Modelo-Termico'!$A$2:$A$1000, 0), MATCH(S$1, 'Modelo-Termico'!$B$1:$Z$1, 0))</f>
        <v>0.77642526924667543</v>
      </c>
      <c r="T16" s="2">
        <f>INDEX('Modelo-Termico'!$B$2:$Z$1000, MATCH($B16, 'Modelo-Termico'!$A$2:$A$1000, 0), MATCH(T$1, 'Modelo-Termico'!$B$1:$Z$1, 0))</f>
        <v>0.91770435579293752</v>
      </c>
      <c r="U16" s="2">
        <f>INDEX('Modelo-Termico'!$B$2:$Z$1000, MATCH($B16, 'Modelo-Termico'!$A$2:$A$1000, 0), MATCH(U$1, 'Modelo-Termico'!$B$1:$Z$1, 0))</f>
        <v>0.85630023527224086</v>
      </c>
      <c r="V16" s="2">
        <f t="shared" si="4"/>
        <v>7.7096356550623746E-2</v>
      </c>
      <c r="W16" s="2">
        <f t="shared" si="5"/>
        <v>0.27025276922988761</v>
      </c>
      <c r="X16" s="2">
        <f t="shared" si="6"/>
        <v>0</v>
      </c>
      <c r="Y16" s="2">
        <f t="shared" si="7"/>
        <v>0.30584916627169267</v>
      </c>
      <c r="Z16" s="2">
        <f t="shared" si="8"/>
        <v>0.27721033478011348</v>
      </c>
      <c r="AA16" s="2">
        <f t="shared" si="9"/>
        <v>0.57704899325318693</v>
      </c>
      <c r="AB16" s="2">
        <f t="shared" si="10"/>
        <v>0.15431209264086565</v>
      </c>
      <c r="AC16">
        <f>INDEX('Modelo-luminico'!$B$2:$Z$1000, MATCH($G16, 'Modelo-luminico'!$B$2:$B$1000, 0), MATCH(AC$1, 'Modelo-luminico'!$B$1:$Z$1, 0))</f>
        <v>0.90097303586722799</v>
      </c>
      <c r="AD16">
        <f>INDEX('Modelo-luminico'!$B$2:$Z$1000, MATCH($G16, 'Modelo-luminico'!$B$2:$B$1000, 0), MATCH(AD$1, 'Modelo-luminico'!$B$1:$Z$1, 0))</f>
        <v>0.24051648275032</v>
      </c>
      <c r="AE16">
        <f>INDEX('Modelo-luminico'!$B$2:$Z$1000, MATCH($G16, 'Modelo-luminico'!$B$2:$B$1000, 0), MATCH(AE$1, 'Modelo-luminico'!$B$1:$Z$1, 0))</f>
        <v>0</v>
      </c>
      <c r="AF16">
        <f>INDEX('Modelo-luminico'!$B$2:$Z$1000, MATCH($G16, 'Modelo-luminico'!$B$2:$B$1000, 0), MATCH(AF$1, 'Modelo-luminico'!$B$1:$Z$1, 0))</f>
        <v>0.72702185430233202</v>
      </c>
      <c r="AG16">
        <f>INDEX('Modelo-luminico'!$B$2:$Z$1000, MATCH($G16, 'Modelo-luminico'!$B$2:$B$1000, 0), MATCH(AG$1, 'Modelo-luminico'!$B$1:$Z$1, 0))</f>
        <v>2.7825950176679298E-2</v>
      </c>
      <c r="AH16">
        <f>INDEX('Modelo-luminico'!$B$2:$Z$1000, MATCH($G16, 'Modelo-luminico'!$B$2:$B$1000, 0), MATCH(AH$1, 'Modelo-luminico'!$B$1:$Z$1, 0))</f>
        <v>870.248826751249</v>
      </c>
      <c r="AI16">
        <f>INDEX('Modelo-luminico'!$B$2:$Z$1000, MATCH($G16, 'Modelo-luminico'!$B$2:$B$1000, 0), MATCH(AI$1, 'Modelo-luminico'!$B$1:$Z$1, 0))</f>
        <v>0.54003490436873203</v>
      </c>
    </row>
    <row r="17" spans="1:35" x14ac:dyDescent="0.3">
      <c r="A17">
        <f>IF(INDEX(Plan1!$A$5:$A$1000,ROW()-1)="","",INDEX(Plan1!$A$5:$A$1000,ROW()-1))</f>
        <v>16</v>
      </c>
      <c r="B17" t="str">
        <f>IF(INDEX(Plan1!B$5:B$1000,ROW()-1)="","",INDEX(Plan1!B$5:B$1000,ROW()-1))</f>
        <v>CTD-HVAC-V86-T210</v>
      </c>
      <c r="C17" t="str">
        <f>IF(INDEX(Plan1!C$5:C$1000,ROW()-1)="","",INDEX(Plan1!C$5:C$1000,ROW()-1))</f>
        <v>CTD</v>
      </c>
      <c r="D17" t="str">
        <f>IF(INDEX(Plan1!D$5:D$1000,ROW()-1)="","",INDEX(Plan1!D$5:D$1000,ROW()-1))</f>
        <v>HVAC</v>
      </c>
      <c r="E17" t="str">
        <f>IF(INDEX(Plan1!E$5:E$1000,ROW()-1)="","",INDEX(Plan1!E$5:E$1000,ROW()-1))</f>
        <v>V86</v>
      </c>
      <c r="F17" t="str">
        <f>IF(INDEX(Plan1!F$5:F$1000,ROW()-1)="","",INDEX(Plan1!F$5:F$1000,ROW()-1))</f>
        <v>T210</v>
      </c>
      <c r="G17" t="str">
        <f t="shared" si="1"/>
        <v>CTD_T210_V86_</v>
      </c>
      <c r="H17" t="str">
        <f t="shared" si="2"/>
        <v>T210_V86</v>
      </c>
      <c r="I17" t="str">
        <f t="shared" si="3"/>
        <v>CTD-HVAC-V86-ST</v>
      </c>
      <c r="J17">
        <f>INDEX('Modelo-Termico'!$B$2:$Z$1000, MATCH($B17, 'Modelo-Termico'!$A$2:$A$1000, 0), MATCH(J$1, 'Modelo-Termico'!$B$1:$Z$1, 0))</f>
        <v>5681.14</v>
      </c>
      <c r="K17">
        <f>INDEX('Modelo-Termico'!$B$2:$Z$1000, MATCH($B17, 'Modelo-Termico'!$A$2:$A$1000, 0), MATCH(K$1, 'Modelo-Termico'!$B$1:$Z$1, 0))</f>
        <v>1308.93</v>
      </c>
      <c r="L17">
        <f>INDEX('Modelo-Termico'!$B$2:$Z$1000, MATCH($B17, 'Modelo-Termico'!$A$2:$A$1000, 0), MATCH(L$1, 'Modelo-Termico'!$B$1:$Z$1, 0))</f>
        <v>2192.81</v>
      </c>
      <c r="M17">
        <f>INDEX('Modelo-Termico'!$B$2:$Z$1000, MATCH($B17, 'Modelo-Termico'!$A$2:$A$1000, 0), MATCH(M$1, 'Modelo-Termico'!$B$1:$Z$1, 0))</f>
        <v>6224.615632639875</v>
      </c>
      <c r="N17">
        <f>INDEX('Modelo-Termico'!$B$2:$Z$1000, MATCH($B17, 'Modelo-Termico'!$A$2:$A$1000, 0), MATCH(N$1, 'Modelo-Termico'!$B$1:$Z$1, 0))</f>
        <v>6935.3052980074608</v>
      </c>
      <c r="O17">
        <f>INDEX('Modelo-Termico'!$B$2:$Z$1000, MATCH($B17, 'Modelo-Termico'!$A$2:$A$1000, 0), MATCH(O$1, 'Modelo-Termico'!$B$1:$Z$1, 0))</f>
        <v>19845.23</v>
      </c>
      <c r="P17">
        <f>INDEX('Modelo-Termico'!$B$2:$Z$1000, MATCH($B17, 'Modelo-Termico'!$A$2:$A$1000, 0), MATCH(P$1, 'Modelo-Termico'!$B$1:$Z$1, 0))</f>
        <v>4729.32</v>
      </c>
      <c r="Q17" s="2">
        <f>INDEX('Modelo-Termico'!$B$2:$Z$1000, MATCH($B17, 'Modelo-Termico'!$A$2:$A$1000, 0), MATCH(Q$1, 'Modelo-Termico'!$B$1:$Z$1, 0))</f>
        <v>0.22683582318536427</v>
      </c>
      <c r="R17" s="2">
        <f>INDEX('Modelo-Termico'!$B$2:$Z$1000, MATCH($B17, 'Modelo-Termico'!$A$2:$A$1000, 0), MATCH(R$1, 'Modelo-Termico'!$B$1:$Z$1, 0))</f>
        <v>0.99332515415360334</v>
      </c>
      <c r="S17" s="2">
        <f>INDEX('Modelo-Termico'!$B$2:$Z$1000, MATCH($B17, 'Modelo-Termico'!$A$2:$A$1000, 0), MATCH(S$1, 'Modelo-Termico'!$B$1:$Z$1, 0))</f>
        <v>0.78622092208399241</v>
      </c>
      <c r="T17" s="2">
        <f>INDEX('Modelo-Termico'!$B$2:$Z$1000, MATCH($B17, 'Modelo-Termico'!$A$2:$A$1000, 0), MATCH(T$1, 'Modelo-Termico'!$B$1:$Z$1, 0))</f>
        <v>0.91982624536296431</v>
      </c>
      <c r="U17" s="2">
        <f>INDEX('Modelo-Termico'!$B$2:$Z$1000, MATCH($B17, 'Modelo-Termico'!$A$2:$A$1000, 0), MATCH(U$1, 'Modelo-Termico'!$B$1:$Z$1, 0))</f>
        <v>0.85864934448039998</v>
      </c>
      <c r="V17" s="2">
        <f t="shared" si="4"/>
        <v>7.1296393168205352E-2</v>
      </c>
      <c r="W17" s="2">
        <f t="shared" si="5"/>
        <v>0.24992693702831403</v>
      </c>
      <c r="X17" s="2">
        <f t="shared" si="6"/>
        <v>0</v>
      </c>
      <c r="Y17" s="2">
        <f t="shared" si="7"/>
        <v>0.28165312590772262</v>
      </c>
      <c r="Z17" s="2">
        <f t="shared" si="8"/>
        <v>0.24481680254523186</v>
      </c>
      <c r="AA17" s="2">
        <f t="shared" si="9"/>
        <v>0.46588456242605369</v>
      </c>
      <c r="AB17" s="2">
        <f t="shared" si="10"/>
        <v>0.14919935883943469</v>
      </c>
      <c r="AC17">
        <f>INDEX('Modelo-luminico'!$B$2:$Z$1000, MATCH($G17, 'Modelo-luminico'!$B$2:$B$1000, 0), MATCH(AC$1, 'Modelo-luminico'!$B$1:$Z$1, 0))</f>
        <v>0.99814370478763104</v>
      </c>
      <c r="AD17">
        <f>INDEX('Modelo-luminico'!$B$2:$Z$1000, MATCH($G17, 'Modelo-luminico'!$B$2:$B$1000, 0), MATCH(AD$1, 'Modelo-luminico'!$B$1:$Z$1, 0))</f>
        <v>0.26218308827318199</v>
      </c>
      <c r="AE17">
        <f>INDEX('Modelo-luminico'!$B$2:$Z$1000, MATCH($G17, 'Modelo-luminico'!$B$2:$B$1000, 0), MATCH(AE$1, 'Modelo-luminico'!$B$1:$Z$1, 0))</f>
        <v>0</v>
      </c>
      <c r="AF17">
        <f>INDEX('Modelo-luminico'!$B$2:$Z$1000, MATCH($G17, 'Modelo-luminico'!$B$2:$B$1000, 0), MATCH(AF$1, 'Modelo-luminico'!$B$1:$Z$1, 0))</f>
        <v>0.81446480069330796</v>
      </c>
      <c r="AG17">
        <f>INDEX('Modelo-luminico'!$B$2:$Z$1000, MATCH($G17, 'Modelo-luminico'!$B$2:$B$1000, 0), MATCH(AG$1, 'Modelo-luminico'!$B$1:$Z$1, 0))</f>
        <v>0.10157233622344899</v>
      </c>
      <c r="AH17">
        <f>INDEX('Modelo-luminico'!$B$2:$Z$1000, MATCH($G17, 'Modelo-luminico'!$B$2:$B$1000, 0), MATCH(AH$1, 'Modelo-luminico'!$B$1:$Z$1, 0))</f>
        <v>1603.76037367749</v>
      </c>
      <c r="AI17">
        <f>INDEX('Modelo-luminico'!$B$2:$Z$1000, MATCH($G17, 'Modelo-luminico'!$B$2:$B$1000, 0), MATCH(AI$1, 'Modelo-luminico'!$B$1:$Z$1, 0))</f>
        <v>0.54003490436873203</v>
      </c>
    </row>
    <row r="18" spans="1:35" x14ac:dyDescent="0.3">
      <c r="A18">
        <f>IF(INDEX(Plan1!$A$5:$A$1000,ROW()-1)="","",INDEX(Plan1!$A$5:$A$1000,ROW()-1))</f>
        <v>17</v>
      </c>
      <c r="B18" t="str">
        <f>IF(INDEX(Plan1!B$5:B$1000,ROW()-1)="","",INDEX(Plan1!B$5:B$1000,ROW()-1))</f>
        <v>CTD-HVAC-V60-T120_Pext</v>
      </c>
      <c r="C18" t="str">
        <f>IF(INDEX(Plan1!C$5:C$1000,ROW()-1)="","",INDEX(Plan1!C$5:C$1000,ROW()-1))</f>
        <v>CTD</v>
      </c>
      <c r="D18" t="str">
        <f>IF(INDEX(Plan1!D$5:D$1000,ROW()-1)="","",INDEX(Plan1!D$5:D$1000,ROW()-1))</f>
        <v>HVAC</v>
      </c>
      <c r="E18" t="str">
        <f>IF(INDEX(Plan1!E$5:E$1000,ROW()-1)="","",INDEX(Plan1!E$5:E$1000,ROW()-1))</f>
        <v>V60</v>
      </c>
      <c r="F18" t="str">
        <f>IF(INDEX(Plan1!F$5:F$1000,ROW()-1)="","",INDEX(Plan1!F$5:F$1000,ROW()-1))</f>
        <v>T120_Pext</v>
      </c>
      <c r="G18" t="str">
        <f t="shared" si="1"/>
        <v>CTD_T120_Pext_V60_</v>
      </c>
      <c r="H18" t="str">
        <f t="shared" si="2"/>
        <v>T120_Pext_V60</v>
      </c>
      <c r="I18" t="str">
        <f t="shared" si="3"/>
        <v>CTD-HVAC-V86-ST</v>
      </c>
      <c r="J18">
        <f>INDEX('Modelo-Termico'!$B$2:$Z$1000, MATCH($B18, 'Modelo-Termico'!$A$2:$A$1000, 0), MATCH(J$1, 'Modelo-Termico'!$B$1:$Z$1, 0))</f>
        <v>5626.56</v>
      </c>
      <c r="K18">
        <f>INDEX('Modelo-Termico'!$B$2:$Z$1000, MATCH($B18, 'Modelo-Termico'!$A$2:$A$1000, 0), MATCH(K$1, 'Modelo-Termico'!$B$1:$Z$1, 0))</f>
        <v>1254.3499999999999</v>
      </c>
      <c r="L18">
        <f>INDEX('Modelo-Termico'!$B$2:$Z$1000, MATCH($B18, 'Modelo-Termico'!$A$2:$A$1000, 0), MATCH(L$1, 'Modelo-Termico'!$B$1:$Z$1, 0))</f>
        <v>2192.81</v>
      </c>
      <c r="M18">
        <f>INDEX('Modelo-Termico'!$B$2:$Z$1000, MATCH($B18, 'Modelo-Termico'!$A$2:$A$1000, 0), MATCH(M$1, 'Modelo-Termico'!$B$1:$Z$1, 0))</f>
        <v>5761.4333714131417</v>
      </c>
      <c r="N18">
        <f>INDEX('Modelo-Termico'!$B$2:$Z$1000, MATCH($B18, 'Modelo-Termico'!$A$2:$A$1000, 0), MATCH(N$1, 'Modelo-Termico'!$B$1:$Z$1, 0))</f>
        <v>6281.4504965156902</v>
      </c>
      <c r="O18">
        <f>INDEX('Modelo-Termico'!$B$2:$Z$1000, MATCH($B18, 'Modelo-Termico'!$A$2:$A$1000, 0), MATCH(O$1, 'Modelo-Termico'!$B$1:$Z$1, 0))</f>
        <v>14154.980000000001</v>
      </c>
      <c r="P18">
        <f>INDEX('Modelo-Termico'!$B$2:$Z$1000, MATCH($B18, 'Modelo-Termico'!$A$2:$A$1000, 0), MATCH(P$1, 'Modelo-Termico'!$B$1:$Z$1, 0))</f>
        <v>4701.8100000000004</v>
      </c>
      <c r="Q18" s="2">
        <f>INDEX('Modelo-Termico'!$B$2:$Z$1000, MATCH($B18, 'Modelo-Termico'!$A$2:$A$1000, 0), MATCH(Q$1, 'Modelo-Termico'!$B$1:$Z$1, 0))</f>
        <v>0.2237371066850114</v>
      </c>
      <c r="R18" s="2">
        <f>INDEX('Modelo-Termico'!$B$2:$Z$1000, MATCH($B18, 'Modelo-Termico'!$A$2:$A$1000, 0), MATCH(R$1, 'Modelo-Termico'!$B$1:$Z$1, 0))</f>
        <v>0.99175141001095701</v>
      </c>
      <c r="S18" s="2">
        <f>INDEX('Modelo-Termico'!$B$2:$Z$1000, MATCH($B18, 'Modelo-Termico'!$A$2:$A$1000, 0), MATCH(S$1, 'Modelo-Termico'!$B$1:$Z$1, 0))</f>
        <v>0.77314053920448389</v>
      </c>
      <c r="T18" s="2">
        <f>INDEX('Modelo-Termico'!$B$2:$Z$1000, MATCH($B18, 'Modelo-Termico'!$A$2:$A$1000, 0), MATCH(T$1, 'Modelo-Termico'!$B$1:$Z$1, 0))</f>
        <v>0.91816712729210948</v>
      </c>
      <c r="U18" s="2">
        <f>INDEX('Modelo-Termico'!$B$2:$Z$1000, MATCH($B18, 'Modelo-Termico'!$A$2:$A$1000, 0), MATCH(U$1, 'Modelo-Termico'!$B$1:$Z$1, 0))</f>
        <v>0.85584076053023361</v>
      </c>
      <c r="V18" s="2">
        <f t="shared" si="4"/>
        <v>8.0218659273402437E-2</v>
      </c>
      <c r="W18" s="2">
        <f t="shared" si="5"/>
        <v>0.28120361933905236</v>
      </c>
      <c r="X18" s="2">
        <f t="shared" si="6"/>
        <v>0</v>
      </c>
      <c r="Y18" s="2">
        <f t="shared" si="7"/>
        <v>0.33510631067025021</v>
      </c>
      <c r="Z18" s="2">
        <f t="shared" si="8"/>
        <v>0.31601484480064246</v>
      </c>
      <c r="AA18" s="2">
        <f t="shared" si="9"/>
        <v>0.61903221396020802</v>
      </c>
      <c r="AB18" s="2">
        <f t="shared" si="10"/>
        <v>0.15414838441569645</v>
      </c>
      <c r="AC18">
        <f>INDEX('Modelo-luminico'!$B$2:$Z$1000, MATCH($G18, 'Modelo-luminico'!$B$2:$B$1000, 0), MATCH(AC$1, 'Modelo-luminico'!$B$1:$Z$1, 0))</f>
        <v>0.64397789735659505</v>
      </c>
      <c r="AD18">
        <f>INDEX('Modelo-luminico'!$B$2:$Z$1000, MATCH($G18, 'Modelo-luminico'!$B$2:$B$1000, 0), MATCH(AD$1, 'Modelo-luminico'!$B$1:$Z$1, 0))</f>
        <v>0.28461094715607899</v>
      </c>
      <c r="AE18">
        <f>INDEX('Modelo-luminico'!$B$2:$Z$1000, MATCH($G18, 'Modelo-luminico'!$B$2:$B$1000, 0), MATCH(AE$1, 'Modelo-luminico'!$B$1:$Z$1, 0))</f>
        <v>0</v>
      </c>
      <c r="AF18">
        <f>INDEX('Modelo-luminico'!$B$2:$Z$1000, MATCH($G18, 'Modelo-luminico'!$B$2:$B$1000, 0), MATCH(AF$1, 'Modelo-luminico'!$B$1:$Z$1, 0))</f>
        <v>0.59886796641720297</v>
      </c>
      <c r="AG18">
        <f>INDEX('Modelo-luminico'!$B$2:$Z$1000, MATCH($G18, 'Modelo-luminico'!$B$2:$B$1000, 0), MATCH(AG$1, 'Modelo-luminico'!$B$1:$Z$1, 0))</f>
        <v>5.5357948979675102E-2</v>
      </c>
      <c r="AH18">
        <f>INDEX('Modelo-luminico'!$B$2:$Z$1000, MATCH($G18, 'Modelo-luminico'!$B$2:$B$1000, 0), MATCH(AH$1, 'Modelo-luminico'!$B$1:$Z$1, 0))</f>
        <v>894.18018549823603</v>
      </c>
      <c r="AI18">
        <f>INDEX('Modelo-luminico'!$B$2:$Z$1000, MATCH($G18, 'Modelo-luminico'!$B$2:$B$1000, 0), MATCH(AI$1, 'Modelo-luminico'!$B$1:$Z$1, 0))</f>
        <v>0.67603904506089496</v>
      </c>
    </row>
    <row r="19" spans="1:35" x14ac:dyDescent="0.3">
      <c r="A19">
        <f>IF(INDEX(Plan1!$A$5:$A$1000,ROW()-1)="","",INDEX(Plan1!$A$5:$A$1000,ROW()-1))</f>
        <v>18</v>
      </c>
      <c r="B19" t="str">
        <f>IF(INDEX(Plan1!B$5:B$1000,ROW()-1)="","",INDEX(Plan1!B$5:B$1000,ROW()-1))</f>
        <v>CTD-HVAC-V86-T120_Pext</v>
      </c>
      <c r="C19" t="str">
        <f>IF(INDEX(Plan1!C$5:C$1000,ROW()-1)="","",INDEX(Plan1!C$5:C$1000,ROW()-1))</f>
        <v>CTD</v>
      </c>
      <c r="D19" t="str">
        <f>IF(INDEX(Plan1!D$5:D$1000,ROW()-1)="","",INDEX(Plan1!D$5:D$1000,ROW()-1))</f>
        <v>HVAC</v>
      </c>
      <c r="E19" t="str">
        <f>IF(INDEX(Plan1!E$5:E$1000,ROW()-1)="","",INDEX(Plan1!E$5:E$1000,ROW()-1))</f>
        <v>V86</v>
      </c>
      <c r="F19" t="str">
        <f>IF(INDEX(Plan1!F$5:F$1000,ROW()-1)="","",INDEX(Plan1!F$5:F$1000,ROW()-1))</f>
        <v>T120_Pext</v>
      </c>
      <c r="G19" t="str">
        <f t="shared" si="1"/>
        <v>CTD_T120_Pext_V86_</v>
      </c>
      <c r="H19" t="str">
        <f t="shared" si="2"/>
        <v>T120_Pext_V86</v>
      </c>
      <c r="I19" t="str">
        <f t="shared" si="3"/>
        <v>CTD-HVAC-V86-ST</v>
      </c>
      <c r="J19">
        <f>INDEX('Modelo-Termico'!$B$2:$Z$1000, MATCH($B19, 'Modelo-Termico'!$A$2:$A$1000, 0), MATCH(J$1, 'Modelo-Termico'!$B$1:$Z$1, 0))</f>
        <v>5656.42</v>
      </c>
      <c r="K19">
        <f>INDEX('Modelo-Termico'!$B$2:$Z$1000, MATCH($B19, 'Modelo-Termico'!$A$2:$A$1000, 0), MATCH(K$1, 'Modelo-Termico'!$B$1:$Z$1, 0))</f>
        <v>1284.21</v>
      </c>
      <c r="L19">
        <f>INDEX('Modelo-Termico'!$B$2:$Z$1000, MATCH($B19, 'Modelo-Termico'!$A$2:$A$1000, 0), MATCH(L$1, 'Modelo-Termico'!$B$1:$Z$1, 0))</f>
        <v>2192.81</v>
      </c>
      <c r="M19">
        <f>INDEX('Modelo-Termico'!$B$2:$Z$1000, MATCH($B19, 'Modelo-Termico'!$A$2:$A$1000, 0), MATCH(M$1, 'Modelo-Termico'!$B$1:$Z$1, 0))</f>
        <v>5919.7650110078421</v>
      </c>
      <c r="N19">
        <f>INDEX('Modelo-Termico'!$B$2:$Z$1000, MATCH($B19, 'Modelo-Termico'!$A$2:$A$1000, 0), MATCH(N$1, 'Modelo-Termico'!$B$1:$Z$1, 0))</f>
        <v>6465.7450795237655</v>
      </c>
      <c r="O19">
        <f>INDEX('Modelo-Termico'!$B$2:$Z$1000, MATCH($B19, 'Modelo-Termico'!$A$2:$A$1000, 0), MATCH(O$1, 'Modelo-Termico'!$B$1:$Z$1, 0))</f>
        <v>17386.400000000001</v>
      </c>
      <c r="P19">
        <f>INDEX('Modelo-Termico'!$B$2:$Z$1000, MATCH($B19, 'Modelo-Termico'!$A$2:$A$1000, 0), MATCH(P$1, 'Modelo-Termico'!$B$1:$Z$1, 0))</f>
        <v>4708.54</v>
      </c>
      <c r="Q19" s="2">
        <f>INDEX('Modelo-Termico'!$B$2:$Z$1000, MATCH($B19, 'Modelo-Termico'!$A$2:$A$1000, 0), MATCH(Q$1, 'Modelo-Termico'!$B$1:$Z$1, 0))</f>
        <v>0.2263315013251225</v>
      </c>
      <c r="R19" s="2">
        <f>INDEX('Modelo-Termico'!$B$2:$Z$1000, MATCH($B19, 'Modelo-Termico'!$A$2:$A$1000, 0), MATCH(R$1, 'Modelo-Termico'!$B$1:$Z$1, 0))</f>
        <v>0.99316235303539857</v>
      </c>
      <c r="S19" s="2">
        <f>INDEX('Modelo-Termico'!$B$2:$Z$1000, MATCH($B19, 'Modelo-Termico'!$A$2:$A$1000, 0), MATCH(S$1, 'Modelo-Termico'!$B$1:$Z$1, 0))</f>
        <v>0.77992436099870677</v>
      </c>
      <c r="T19" s="2">
        <f>INDEX('Modelo-Termico'!$B$2:$Z$1000, MATCH($B19, 'Modelo-Termico'!$A$2:$A$1000, 0), MATCH(T$1, 'Modelo-Termico'!$B$1:$Z$1, 0))</f>
        <v>0.9193393091515909</v>
      </c>
      <c r="U19" s="2">
        <f>INDEX('Modelo-Termico'!$B$2:$Z$1000, MATCH($B19, 'Modelo-Termico'!$A$2:$A$1000, 0), MATCH(U$1, 'Modelo-Termico'!$B$1:$Z$1, 0))</f>
        <v>0.85752954596346886</v>
      </c>
      <c r="V19" s="2">
        <f t="shared" si="4"/>
        <v>7.5337404859676105E-2</v>
      </c>
      <c r="W19" s="2">
        <f t="shared" si="5"/>
        <v>0.26409255789166042</v>
      </c>
      <c r="X19" s="2">
        <f t="shared" si="6"/>
        <v>0</v>
      </c>
      <c r="Y19" s="2">
        <f t="shared" si="7"/>
        <v>0.31683417226280253</v>
      </c>
      <c r="Z19" s="2">
        <f t="shared" si="8"/>
        <v>0.29594706602389309</v>
      </c>
      <c r="AA19" s="2">
        <f t="shared" si="9"/>
        <v>0.53206162670648505</v>
      </c>
      <c r="AB19" s="2">
        <f t="shared" si="10"/>
        <v>0.15293766314604029</v>
      </c>
      <c r="AC19">
        <f>INDEX('Modelo-luminico'!$B$2:$Z$1000, MATCH($G19, 'Modelo-luminico'!$B$2:$B$1000, 0), MATCH(AC$1, 'Modelo-luminico'!$B$1:$Z$1, 0))</f>
        <v>0.99419760475903296</v>
      </c>
      <c r="AD19">
        <f>INDEX('Modelo-luminico'!$B$2:$Z$1000, MATCH($G19, 'Modelo-luminico'!$B$2:$B$1000, 0), MATCH(AD$1, 'Modelo-luminico'!$B$1:$Z$1, 0))</f>
        <v>0.30123462061718498</v>
      </c>
      <c r="AE19">
        <f>INDEX('Modelo-luminico'!$B$2:$Z$1000, MATCH($G19, 'Modelo-luminico'!$B$2:$B$1000, 0), MATCH(AE$1, 'Modelo-luminico'!$B$1:$Z$1, 0))</f>
        <v>0</v>
      </c>
      <c r="AF19">
        <f>INDEX('Modelo-luminico'!$B$2:$Z$1000, MATCH($G19, 'Modelo-luminico'!$B$2:$B$1000, 0), MATCH(AF$1, 'Modelo-luminico'!$B$1:$Z$1, 0))</f>
        <v>0.77716361191738004</v>
      </c>
      <c r="AG19">
        <f>INDEX('Modelo-luminico'!$B$2:$Z$1000, MATCH($G19, 'Modelo-luminico'!$B$2:$B$1000, 0), MATCH(AG$1, 'Modelo-luminico'!$B$1:$Z$1, 0))</f>
        <v>9.5766296107384005E-2</v>
      </c>
      <c r="AH19">
        <f>INDEX('Modelo-luminico'!$B$2:$Z$1000, MATCH($G19, 'Modelo-luminico'!$B$2:$B$1000, 0), MATCH(AH$1, 'Modelo-luminico'!$B$1:$Z$1, 0))</f>
        <v>1404.5875488556501</v>
      </c>
      <c r="AI19">
        <f>INDEX('Modelo-luminico'!$B$2:$Z$1000, MATCH($G19, 'Modelo-luminico'!$B$2:$B$1000, 0), MATCH(AI$1, 'Modelo-luminico'!$B$1:$Z$1, 0))</f>
        <v>0.67603904506089496</v>
      </c>
    </row>
    <row r="20" spans="1:35" x14ac:dyDescent="0.3">
      <c r="A20">
        <f>IF(INDEX(Plan1!$A$5:$A$1000,ROW()-1)="","",INDEX(Plan1!$A$5:$A$1000,ROW()-1))</f>
        <v>19</v>
      </c>
      <c r="B20" t="str">
        <f>IF(INDEX(Plan1!B$5:B$1000,ROW()-1)="","",INDEX(Plan1!B$5:B$1000,ROW()-1))</f>
        <v>CTD-HVAC_dia-V25-ST</v>
      </c>
      <c r="C20" t="str">
        <f>IF(INDEX(Plan1!C$5:C$1000,ROW()-1)="","",INDEX(Plan1!C$5:C$1000,ROW()-1))</f>
        <v>CTD</v>
      </c>
      <c r="D20" t="str">
        <f>IF(INDEX(Plan1!D$5:D$1000,ROW()-1)="","",INDEX(Plan1!D$5:D$1000,ROW()-1))</f>
        <v>HVAC_dia</v>
      </c>
      <c r="E20" t="str">
        <f>IF(INDEX(Plan1!E$5:E$1000,ROW()-1)="","",INDEX(Plan1!E$5:E$1000,ROW()-1))</f>
        <v>V25</v>
      </c>
      <c r="F20" t="str">
        <f>IF(INDEX(Plan1!F$5:F$1000,ROW()-1)="","",INDEX(Plan1!F$5:F$1000,ROW()-1))</f>
        <v>ST</v>
      </c>
      <c r="G20" t="str">
        <f t="shared" si="1"/>
        <v>CTD_ST_V25_</v>
      </c>
      <c r="H20" t="str">
        <f t="shared" si="2"/>
        <v>ST_V25</v>
      </c>
      <c r="I20" t="str">
        <f t="shared" si="3"/>
        <v>CTD-HVAC_dia-V86-ST</v>
      </c>
      <c r="J20">
        <f>INDEX('Modelo-Termico'!$B$2:$Z$1000, MATCH($B20, 'Modelo-Termico'!$A$2:$A$1000, 0), MATCH(J$1, 'Modelo-Termico'!$B$1:$Z$1, 0))</f>
        <v>8029.85</v>
      </c>
      <c r="K20">
        <f>INDEX('Modelo-Termico'!$B$2:$Z$1000, MATCH($B20, 'Modelo-Termico'!$A$2:$A$1000, 0), MATCH(K$1, 'Modelo-Termico'!$B$1:$Z$1, 0))</f>
        <v>2493.56</v>
      </c>
      <c r="L20">
        <f>INDEX('Modelo-Termico'!$B$2:$Z$1000, MATCH($B20, 'Modelo-Termico'!$A$2:$A$1000, 0), MATCH(L$1, 'Modelo-Termico'!$B$1:$Z$1, 0))</f>
        <v>2539.62</v>
      </c>
      <c r="M20">
        <f>INDEX('Modelo-Termico'!$B$2:$Z$1000, MATCH($B20, 'Modelo-Termico'!$A$2:$A$1000, 0), MATCH(M$1, 'Modelo-Termico'!$B$1:$Z$1, 0))</f>
        <v>8601.4571712985053</v>
      </c>
      <c r="N20">
        <f>INDEX('Modelo-Termico'!$B$2:$Z$1000, MATCH($B20, 'Modelo-Termico'!$A$2:$A$1000, 0), MATCH(N$1, 'Modelo-Termico'!$B$1:$Z$1, 0))</f>
        <v>7702.7011147047524</v>
      </c>
      <c r="O20">
        <f>INDEX('Modelo-Termico'!$B$2:$Z$1000, MATCH($B20, 'Modelo-Termico'!$A$2:$A$1000, 0), MATCH(O$1, 'Modelo-Termico'!$B$1:$Z$1, 0))</f>
        <v>16332.349999999999</v>
      </c>
      <c r="P20">
        <f>INDEX('Modelo-Termico'!$B$2:$Z$1000, MATCH($B20, 'Modelo-Termico'!$A$2:$A$1000, 0), MATCH(P$1, 'Modelo-Termico'!$B$1:$Z$1, 0))</f>
        <v>5610.23</v>
      </c>
      <c r="Q20" s="2">
        <f>INDEX('Modelo-Termico'!$B$2:$Z$1000, MATCH($B20, 'Modelo-Termico'!$A$2:$A$1000, 0), MATCH(Q$1, 'Modelo-Termico'!$B$1:$Z$1, 0))</f>
        <v>0.24466172251433904</v>
      </c>
      <c r="R20" s="2">
        <f>INDEX('Modelo-Termico'!$B$2:$Z$1000, MATCH($B20, 'Modelo-Termico'!$A$2:$A$1000, 0), MATCH(R$1, 'Modelo-Termico'!$B$1:$Z$1, 0))</f>
        <v>0.99075909843332777</v>
      </c>
      <c r="S20" s="2">
        <f>INDEX('Modelo-Termico'!$B$2:$Z$1000, MATCH($B20, 'Modelo-Termico'!$A$2:$A$1000, 0), MATCH(S$1, 'Modelo-Termico'!$B$1:$Z$1, 0))</f>
        <v>0.76034222311998778</v>
      </c>
      <c r="T20" s="2">
        <f>INDEX('Modelo-Termico'!$B$2:$Z$1000, MATCH($B20, 'Modelo-Termico'!$A$2:$A$1000, 0), MATCH(T$1, 'Modelo-Termico'!$B$1:$Z$1, 0))</f>
        <v>0.91344395626246278</v>
      </c>
      <c r="U20" s="2">
        <f>INDEX('Modelo-Termico'!$B$2:$Z$1000, MATCH($B20, 'Modelo-Termico'!$A$2:$A$1000, 0), MATCH(U$1, 'Modelo-Termico'!$B$1:$Z$1, 0))</f>
        <v>0.88324235319189359</v>
      </c>
      <c r="V20" s="2">
        <f t="shared" si="4"/>
        <v>4.1085993384205599E-2</v>
      </c>
      <c r="W20" s="2">
        <f t="shared" si="5"/>
        <v>0.12124640102057704</v>
      </c>
      <c r="X20" s="2">
        <f t="shared" si="6"/>
        <v>0</v>
      </c>
      <c r="Y20" s="2">
        <f t="shared" si="7"/>
        <v>0.12050820109384264</v>
      </c>
      <c r="Z20" s="2">
        <f t="shared" si="8"/>
        <v>0.1415725226795479</v>
      </c>
      <c r="AA20" s="2">
        <f t="shared" si="9"/>
        <v>0.55779238835458278</v>
      </c>
      <c r="AB20" s="2">
        <f t="shared" si="10"/>
        <v>5.0666808540825725E-3</v>
      </c>
      <c r="AC20">
        <f>INDEX('Modelo-luminico'!$B$2:$Z$1000, MATCH($G20, 'Modelo-luminico'!$B$2:$B$1000, 0), MATCH(AC$1, 'Modelo-luminico'!$B$1:$Z$1, 0))</f>
        <v>0.32158900667742901</v>
      </c>
      <c r="AD20">
        <f>INDEX('Modelo-luminico'!$B$2:$Z$1000, MATCH($G20, 'Modelo-luminico'!$B$2:$B$1000, 0), MATCH(AD$1, 'Modelo-luminico'!$B$1:$Z$1, 0))</f>
        <v>0.32100644901351899</v>
      </c>
      <c r="AE20">
        <f>INDEX('Modelo-luminico'!$B$2:$Z$1000, MATCH($G20, 'Modelo-luminico'!$B$2:$B$1000, 0), MATCH(AE$1, 'Modelo-luminico'!$B$1:$Z$1, 0))</f>
        <v>0</v>
      </c>
      <c r="AF20">
        <f>INDEX('Modelo-luminico'!$B$2:$Z$1000, MATCH($G20, 'Modelo-luminico'!$B$2:$B$1000, 0), MATCH(AF$1, 'Modelo-luminico'!$B$1:$Z$1, 0))</f>
        <v>0.32069927368584999</v>
      </c>
      <c r="AG20">
        <f>INDEX('Modelo-luminico'!$B$2:$Z$1000, MATCH($G20, 'Modelo-luminico'!$B$2:$B$1000, 0), MATCH(AG$1, 'Modelo-luminico'!$B$1:$Z$1, 0))</f>
        <v>3.0058838163305499E-2</v>
      </c>
      <c r="AH20">
        <f>INDEX('Modelo-luminico'!$B$2:$Z$1000, MATCH($G20, 'Modelo-luminico'!$B$2:$B$1000, 0), MATCH(AH$1, 'Modelo-luminico'!$B$1:$Z$1, 0))</f>
        <v>461.92765153170001</v>
      </c>
      <c r="AI20">
        <f>INDEX('Modelo-luminico'!$B$2:$Z$1000, MATCH($G20, 'Modelo-luminico'!$B$2:$B$1000, 0), MATCH(AI$1, 'Modelo-luminico'!$B$1:$Z$1, 0))</f>
        <v>0</v>
      </c>
    </row>
    <row r="21" spans="1:35" x14ac:dyDescent="0.3">
      <c r="A21">
        <f>IF(INDEX(Plan1!$A$5:$A$1000,ROW()-1)="","",INDEX(Plan1!$A$5:$A$1000,ROW()-1))</f>
        <v>20</v>
      </c>
      <c r="B21" t="str">
        <f>IF(INDEX(Plan1!B$5:B$1000,ROW()-1)="","",INDEX(Plan1!B$5:B$1000,ROW()-1))</f>
        <v>CTD-HVAC_dia-V60-ST</v>
      </c>
      <c r="C21" t="str">
        <f>IF(INDEX(Plan1!C$5:C$1000,ROW()-1)="","",INDEX(Plan1!C$5:C$1000,ROW()-1))</f>
        <v>CTD</v>
      </c>
      <c r="D21" t="str">
        <f>IF(INDEX(Plan1!D$5:D$1000,ROW()-1)="","",INDEX(Plan1!D$5:D$1000,ROW()-1))</f>
        <v>HVAC_dia</v>
      </c>
      <c r="E21" t="str">
        <f>IF(INDEX(Plan1!E$5:E$1000,ROW()-1)="","",INDEX(Plan1!E$5:E$1000,ROW()-1))</f>
        <v>V60</v>
      </c>
      <c r="F21" t="str">
        <f>IF(INDEX(Plan1!F$5:F$1000,ROW()-1)="","",INDEX(Plan1!F$5:F$1000,ROW()-1))</f>
        <v>ST</v>
      </c>
      <c r="G21" t="str">
        <f t="shared" si="1"/>
        <v>CTD_ST_V60_</v>
      </c>
      <c r="H21" t="str">
        <f t="shared" si="2"/>
        <v>ST_V60</v>
      </c>
      <c r="I21" t="str">
        <f t="shared" si="3"/>
        <v>CTD-HVAC_dia-V86-ST</v>
      </c>
      <c r="J21">
        <f>INDEX('Modelo-Termico'!$B$2:$Z$1000, MATCH($B21, 'Modelo-Termico'!$A$2:$A$1000, 0), MATCH(J$1, 'Modelo-Termico'!$B$1:$Z$1, 0))</f>
        <v>8269.5400000000009</v>
      </c>
      <c r="K21">
        <f>INDEX('Modelo-Termico'!$B$2:$Z$1000, MATCH($B21, 'Modelo-Termico'!$A$2:$A$1000, 0), MATCH(K$1, 'Modelo-Termico'!$B$1:$Z$1, 0))</f>
        <v>2733.25</v>
      </c>
      <c r="L21">
        <f>INDEX('Modelo-Termico'!$B$2:$Z$1000, MATCH($B21, 'Modelo-Termico'!$A$2:$A$1000, 0), MATCH(L$1, 'Modelo-Termico'!$B$1:$Z$1, 0))</f>
        <v>2539.62</v>
      </c>
      <c r="M21">
        <f>INDEX('Modelo-Termico'!$B$2:$Z$1000, MATCH($B21, 'Modelo-Termico'!$A$2:$A$1000, 0), MATCH(M$1, 'Modelo-Termico'!$B$1:$Z$1, 0))</f>
        <v>9523.9721051751421</v>
      </c>
      <c r="N21">
        <f>INDEX('Modelo-Termico'!$B$2:$Z$1000, MATCH($B21, 'Modelo-Termico'!$A$2:$A$1000, 0), MATCH(N$1, 'Modelo-Termico'!$B$1:$Z$1, 0))</f>
        <v>8637.4074636560963</v>
      </c>
      <c r="O21">
        <f>INDEX('Modelo-Termico'!$B$2:$Z$1000, MATCH($B21, 'Modelo-Termico'!$A$2:$A$1000, 0), MATCH(O$1, 'Modelo-Termico'!$B$1:$Z$1, 0))</f>
        <v>28297.860000000004</v>
      </c>
      <c r="P21">
        <f>INDEX('Modelo-Termico'!$B$2:$Z$1000, MATCH($B21, 'Modelo-Termico'!$A$2:$A$1000, 0), MATCH(P$1, 'Modelo-Termico'!$B$1:$Z$1, 0))</f>
        <v>5507.9600000000009</v>
      </c>
      <c r="Q21" s="2">
        <f>INDEX('Modelo-Termico'!$B$2:$Z$1000, MATCH($B21, 'Modelo-Termico'!$A$2:$A$1000, 0), MATCH(Q$1, 'Modelo-Termico'!$B$1:$Z$1, 0))</f>
        <v>0.25030709177789573</v>
      </c>
      <c r="R21" s="2">
        <f>INDEX('Modelo-Termico'!$B$2:$Z$1000, MATCH($B21, 'Modelo-Termico'!$A$2:$A$1000, 0), MATCH(R$1, 'Modelo-Termico'!$B$1:$Z$1, 0))</f>
        <v>0.98911558238287933</v>
      </c>
      <c r="S21" s="2">
        <f>INDEX('Modelo-Termico'!$B$2:$Z$1000, MATCH($B21, 'Modelo-Termico'!$A$2:$A$1000, 0), MATCH(S$1, 'Modelo-Termico'!$B$1:$Z$1, 0))</f>
        <v>0.78384098297709448</v>
      </c>
      <c r="T21" s="2">
        <f>INDEX('Modelo-Termico'!$B$2:$Z$1000, MATCH($B21, 'Modelo-Termico'!$A$2:$A$1000, 0), MATCH(T$1, 'Modelo-Termico'!$B$1:$Z$1, 0))</f>
        <v>0.90873103107078967</v>
      </c>
      <c r="U21" s="2">
        <f>INDEX('Modelo-Termico'!$B$2:$Z$1000, MATCH($B21, 'Modelo-Termico'!$A$2:$A$1000, 0), MATCH(U$1, 'Modelo-Termico'!$B$1:$Z$1, 0))</f>
        <v>0.88168520215162594</v>
      </c>
      <c r="V21" s="2">
        <f t="shared" si="4"/>
        <v>1.2462532392314096E-2</v>
      </c>
      <c r="W21" s="2">
        <f t="shared" si="5"/>
        <v>3.6777428892624364E-2</v>
      </c>
      <c r="X21" s="2">
        <f t="shared" si="6"/>
        <v>0</v>
      </c>
      <c r="Y21" s="2">
        <f t="shared" si="7"/>
        <v>2.6181820975335945E-2</v>
      </c>
      <c r="Z21" s="2">
        <f t="shared" si="8"/>
        <v>3.7404179494850975E-2</v>
      </c>
      <c r="AA21" s="2">
        <f t="shared" si="9"/>
        <v>0.23381943901052871</v>
      </c>
      <c r="AB21" s="2">
        <f t="shared" si="10"/>
        <v>2.3203518479108842E-2</v>
      </c>
      <c r="AC21">
        <f>INDEX('Modelo-luminico'!$B$2:$Z$1000, MATCH($G21, 'Modelo-luminico'!$B$2:$B$1000, 0), MATCH(AC$1, 'Modelo-luminico'!$B$1:$Z$1, 0))</f>
        <v>0.98514956241403295</v>
      </c>
      <c r="AD21">
        <f>INDEX('Modelo-luminico'!$B$2:$Z$1000, MATCH($G21, 'Modelo-luminico'!$B$2:$B$1000, 0), MATCH(AD$1, 'Modelo-luminico'!$B$1:$Z$1, 0))</f>
        <v>0.46974055242051199</v>
      </c>
      <c r="AE21">
        <f>INDEX('Modelo-luminico'!$B$2:$Z$1000, MATCH($G21, 'Modelo-luminico'!$B$2:$B$1000, 0), MATCH(AE$1, 'Modelo-luminico'!$B$1:$Z$1, 0))</f>
        <v>0</v>
      </c>
      <c r="AF21">
        <f>INDEX('Modelo-luminico'!$B$2:$Z$1000, MATCH($G21, 'Modelo-luminico'!$B$2:$B$1000, 0), MATCH(AF$1, 'Modelo-luminico'!$B$1:$Z$1, 0))</f>
        <v>0.76057215839504999</v>
      </c>
      <c r="AG21">
        <f>INDEX('Modelo-luminico'!$B$2:$Z$1000, MATCH($G21, 'Modelo-luminico'!$B$2:$B$1000, 0), MATCH(AG$1, 'Modelo-luminico'!$B$1:$Z$1, 0))</f>
        <v>0.12523240766589999</v>
      </c>
      <c r="AH21">
        <f>INDEX('Modelo-luminico'!$B$2:$Z$1000, MATCH($G21, 'Modelo-luminico'!$B$2:$B$1000, 0), MATCH(AH$1, 'Modelo-luminico'!$B$1:$Z$1, 0))</f>
        <v>1955.21248396275</v>
      </c>
      <c r="AI21">
        <f>INDEX('Modelo-luminico'!$B$2:$Z$1000, MATCH($G21, 'Modelo-luminico'!$B$2:$B$1000, 0), MATCH(AI$1, 'Modelo-luminico'!$B$1:$Z$1, 0))</f>
        <v>0</v>
      </c>
    </row>
    <row r="22" spans="1:35" x14ac:dyDescent="0.3">
      <c r="A22">
        <f>IF(INDEX(Plan1!$A$5:$A$1000,ROW()-1)="","",INDEX(Plan1!$A$5:$A$1000,ROW()-1))</f>
        <v>21</v>
      </c>
      <c r="B22" t="str">
        <f>IF(INDEX(Plan1!B$5:B$1000,ROW()-1)="","",INDEX(Plan1!B$5:B$1000,ROW()-1))</f>
        <v>CTD-HVAC_dia-V86-ST</v>
      </c>
      <c r="C22" t="str">
        <f>IF(INDEX(Plan1!C$5:C$1000,ROW()-1)="","",INDEX(Plan1!C$5:C$1000,ROW()-1))</f>
        <v>CTD</v>
      </c>
      <c r="D22" t="str">
        <f>IF(INDEX(Plan1!D$5:D$1000,ROW()-1)="","",INDEX(Plan1!D$5:D$1000,ROW()-1))</f>
        <v>HVAC_dia</v>
      </c>
      <c r="E22" t="str">
        <f>IF(INDEX(Plan1!E$5:E$1000,ROW()-1)="","",INDEX(Plan1!E$5:E$1000,ROW()-1))</f>
        <v>V86</v>
      </c>
      <c r="F22" t="str">
        <f>IF(INDEX(Plan1!F$5:F$1000,ROW()-1)="","",INDEX(Plan1!F$5:F$1000,ROW()-1))</f>
        <v>ST</v>
      </c>
      <c r="G22" t="str">
        <f t="shared" si="1"/>
        <v>CTD_ST_V86_</v>
      </c>
      <c r="H22" t="str">
        <f t="shared" si="2"/>
        <v>ST_V86</v>
      </c>
      <c r="I22" t="str">
        <f t="shared" si="3"/>
        <v>CTD-HVAC_dia-V86-ST</v>
      </c>
      <c r="J22">
        <f>INDEX('Modelo-Termico'!$B$2:$Z$1000, MATCH($B22, 'Modelo-Termico'!$A$2:$A$1000, 0), MATCH(J$1, 'Modelo-Termico'!$B$1:$Z$1, 0))</f>
        <v>8373.9</v>
      </c>
      <c r="K22">
        <f>INDEX('Modelo-Termico'!$B$2:$Z$1000, MATCH($B22, 'Modelo-Termico'!$A$2:$A$1000, 0), MATCH(K$1, 'Modelo-Termico'!$B$1:$Z$1, 0))</f>
        <v>2837.6099999999997</v>
      </c>
      <c r="L22">
        <f>INDEX('Modelo-Termico'!$B$2:$Z$1000, MATCH($B22, 'Modelo-Termico'!$A$2:$A$1000, 0), MATCH(L$1, 'Modelo-Termico'!$B$1:$Z$1, 0))</f>
        <v>2539.62</v>
      </c>
      <c r="M22">
        <f>INDEX('Modelo-Termico'!$B$2:$Z$1000, MATCH($B22, 'Modelo-Termico'!$A$2:$A$1000, 0), MATCH(M$1, 'Modelo-Termico'!$B$1:$Z$1, 0))</f>
        <v>9780.0311293366467</v>
      </c>
      <c r="N22">
        <f>INDEX('Modelo-Termico'!$B$2:$Z$1000, MATCH($B22, 'Modelo-Termico'!$A$2:$A$1000, 0), MATCH(N$1, 'Modelo-Termico'!$B$1:$Z$1, 0))</f>
        <v>8973.0365327405798</v>
      </c>
      <c r="O22">
        <f>INDEX('Modelo-Termico'!$B$2:$Z$1000, MATCH($B22, 'Modelo-Termico'!$A$2:$A$1000, 0), MATCH(O$1, 'Modelo-Termico'!$B$1:$Z$1, 0))</f>
        <v>36933.67</v>
      </c>
      <c r="P22">
        <f>INDEX('Modelo-Termico'!$B$2:$Z$1000, MATCH($B22, 'Modelo-Termico'!$A$2:$A$1000, 0), MATCH(P$1, 'Modelo-Termico'!$B$1:$Z$1, 0))</f>
        <v>5638.8</v>
      </c>
      <c r="Q22" s="2">
        <f>INDEX('Modelo-Termico'!$B$2:$Z$1000, MATCH($B22, 'Modelo-Termico'!$A$2:$A$1000, 0), MATCH(Q$1, 'Modelo-Termico'!$B$1:$Z$1, 0))</f>
        <v>0.25439426271582982</v>
      </c>
      <c r="R22" s="2">
        <f>INDEX('Modelo-Termico'!$B$2:$Z$1000, MATCH($B22, 'Modelo-Termico'!$A$2:$A$1000, 0), MATCH(R$1, 'Modelo-Termico'!$B$1:$Z$1, 0))</f>
        <v>0.99100717632773505</v>
      </c>
      <c r="S22" s="2">
        <f>INDEX('Modelo-Termico'!$B$2:$Z$1000, MATCH($B22, 'Modelo-Termico'!$A$2:$A$1000, 0), MATCH(S$1, 'Modelo-Termico'!$B$1:$Z$1, 0))</f>
        <v>0.79331930530693573</v>
      </c>
      <c r="T22" s="2">
        <f>INDEX('Modelo-Termico'!$B$2:$Z$1000, MATCH($B22, 'Modelo-Termico'!$A$2:$A$1000, 0), MATCH(T$1, 'Modelo-Termico'!$B$1:$Z$1, 0))</f>
        <v>0.90837948382399358</v>
      </c>
      <c r="U22" s="2">
        <f>INDEX('Modelo-Termico'!$B$2:$Z$1000, MATCH($B22, 'Modelo-Termico'!$A$2:$A$1000, 0), MATCH(U$1, 'Modelo-Termico'!$B$1:$Z$1, 0))</f>
        <v>0.882678256753059</v>
      </c>
      <c r="V22" s="2">
        <f t="shared" si="4"/>
        <v>0</v>
      </c>
      <c r="W22" s="2">
        <f t="shared" si="5"/>
        <v>0</v>
      </c>
      <c r="X22" s="2">
        <f t="shared" si="6"/>
        <v>0</v>
      </c>
      <c r="Y22" s="2">
        <f t="shared" si="7"/>
        <v>0</v>
      </c>
      <c r="Z22" s="2">
        <f t="shared" si="8"/>
        <v>0</v>
      </c>
      <c r="AA22" s="2">
        <f t="shared" si="9"/>
        <v>0</v>
      </c>
      <c r="AB22" s="2">
        <f t="shared" si="10"/>
        <v>0</v>
      </c>
      <c r="AC22">
        <f>INDEX('Modelo-luminico'!$B$2:$Z$1000, MATCH($G22, 'Modelo-luminico'!$B$2:$B$1000, 0), MATCH(AC$1, 'Modelo-luminico'!$B$1:$Z$1, 0))</f>
        <v>0.99999999879809298</v>
      </c>
      <c r="AD22">
        <f>INDEX('Modelo-luminico'!$B$2:$Z$1000, MATCH($G22, 'Modelo-luminico'!$B$2:$B$1000, 0), MATCH(AD$1, 'Modelo-luminico'!$B$1:$Z$1, 0))</f>
        <v>0.50154421346278999</v>
      </c>
      <c r="AE22">
        <f>INDEX('Modelo-luminico'!$B$2:$Z$1000, MATCH($G22, 'Modelo-luminico'!$B$2:$B$1000, 0), MATCH(AE$1, 'Modelo-luminico'!$B$1:$Z$1, 0))</f>
        <v>0</v>
      </c>
      <c r="AF22">
        <f>INDEX('Modelo-luminico'!$B$2:$Z$1000, MATCH($G22, 'Modelo-luminico'!$B$2:$B$1000, 0), MATCH(AF$1, 'Modelo-luminico'!$B$1:$Z$1, 0))</f>
        <v>0.68167409012517599</v>
      </c>
      <c r="AG22">
        <f>INDEX('Modelo-luminico'!$B$2:$Z$1000, MATCH($G22, 'Modelo-luminico'!$B$2:$B$1000, 0), MATCH(AG$1, 'Modelo-luminico'!$B$1:$Z$1, 0))</f>
        <v>0.27107670263753503</v>
      </c>
      <c r="AH22">
        <f>INDEX('Modelo-luminico'!$B$2:$Z$1000, MATCH($G22, 'Modelo-luminico'!$B$2:$B$1000, 0), MATCH(AH$1, 'Modelo-luminico'!$B$1:$Z$1, 0))</f>
        <v>3646.35829607708</v>
      </c>
      <c r="AI22">
        <f>INDEX('Modelo-luminico'!$B$2:$Z$1000, MATCH($G22, 'Modelo-luminico'!$B$2:$B$1000, 0), MATCH(AI$1, 'Modelo-luminico'!$B$1:$Z$1, 0))</f>
        <v>0</v>
      </c>
    </row>
    <row r="23" spans="1:35" x14ac:dyDescent="0.3">
      <c r="A23">
        <f>IF(INDEX(Plan1!$A$5:$A$1000,ROW()-1)="","",INDEX(Plan1!$A$5:$A$1000,ROW()-1))</f>
        <v>22</v>
      </c>
      <c r="B23" t="str">
        <f>IF(INDEX(Plan1!B$5:B$1000,ROW()-1)="","",INDEX(Plan1!B$5:B$1000,ROW()-1))</f>
        <v>CTD-HVAC_dia-V60-T120</v>
      </c>
      <c r="C23" t="str">
        <f>IF(INDEX(Plan1!C$5:C$1000,ROW()-1)="","",INDEX(Plan1!C$5:C$1000,ROW()-1))</f>
        <v>CTD</v>
      </c>
      <c r="D23" t="str">
        <f>IF(INDEX(Plan1!D$5:D$1000,ROW()-1)="","",INDEX(Plan1!D$5:D$1000,ROW()-1))</f>
        <v>HVAC_dia</v>
      </c>
      <c r="E23" t="str">
        <f>IF(INDEX(Plan1!E$5:E$1000,ROW()-1)="","",INDEX(Plan1!E$5:E$1000,ROW()-1))</f>
        <v>V60</v>
      </c>
      <c r="F23" t="str">
        <f>IF(INDEX(Plan1!F$5:F$1000,ROW()-1)="","",INDEX(Plan1!F$5:F$1000,ROW()-1))</f>
        <v>T120</v>
      </c>
      <c r="G23" t="str">
        <f t="shared" si="1"/>
        <v>CTD_T120_V60_</v>
      </c>
      <c r="H23" t="str">
        <f t="shared" si="2"/>
        <v>T120_V60</v>
      </c>
      <c r="I23" t="str">
        <f t="shared" si="3"/>
        <v>CTD-HVAC_dia-V86-ST</v>
      </c>
      <c r="J23">
        <f>INDEX('Modelo-Termico'!$B$2:$Z$1000, MATCH($B23, 'Modelo-Termico'!$A$2:$A$1000, 0), MATCH(J$1, 'Modelo-Termico'!$B$1:$Z$1, 0))</f>
        <v>7674.01</v>
      </c>
      <c r="K23">
        <f>INDEX('Modelo-Termico'!$B$2:$Z$1000, MATCH($B23, 'Modelo-Termico'!$A$2:$A$1000, 0), MATCH(K$1, 'Modelo-Termico'!$B$1:$Z$1, 0))</f>
        <v>2137.71</v>
      </c>
      <c r="L23">
        <f>INDEX('Modelo-Termico'!$B$2:$Z$1000, MATCH($B23, 'Modelo-Termico'!$A$2:$A$1000, 0), MATCH(L$1, 'Modelo-Termico'!$B$1:$Z$1, 0))</f>
        <v>2539.62</v>
      </c>
      <c r="M23">
        <f>INDEX('Modelo-Termico'!$B$2:$Z$1000, MATCH($B23, 'Modelo-Termico'!$A$2:$A$1000, 0), MATCH(M$1, 'Modelo-Termico'!$B$1:$Z$1, 0))</f>
        <v>6902.3069320709847</v>
      </c>
      <c r="N23">
        <f>INDEX('Modelo-Termico'!$B$2:$Z$1000, MATCH($B23, 'Modelo-Termico'!$A$2:$A$1000, 0), MATCH(N$1, 'Modelo-Termico'!$B$1:$Z$1, 0))</f>
        <v>6480.6914612343226</v>
      </c>
      <c r="O23">
        <f>INDEX('Modelo-Termico'!$B$2:$Z$1000, MATCH($B23, 'Modelo-Termico'!$A$2:$A$1000, 0), MATCH(O$1, 'Modelo-Termico'!$B$1:$Z$1, 0))</f>
        <v>16963.59</v>
      </c>
      <c r="P23">
        <f>INDEX('Modelo-Termico'!$B$2:$Z$1000, MATCH($B23, 'Modelo-Termico'!$A$2:$A$1000, 0), MATCH(P$1, 'Modelo-Termico'!$B$1:$Z$1, 0))</f>
        <v>4950.49</v>
      </c>
      <c r="Q23" s="2">
        <f>INDEX('Modelo-Termico'!$B$2:$Z$1000, MATCH($B23, 'Modelo-Termico'!$A$2:$A$1000, 0), MATCH(Q$1, 'Modelo-Termico'!$B$1:$Z$1, 0))</f>
        <v>0.24740386879441065</v>
      </c>
      <c r="R23" s="2">
        <f>INDEX('Modelo-Termico'!$B$2:$Z$1000, MATCH($B23, 'Modelo-Termico'!$A$2:$A$1000, 0), MATCH(R$1, 'Modelo-Termico'!$B$1:$Z$1, 0))</f>
        <v>0.99299179948299354</v>
      </c>
      <c r="S23" s="2">
        <f>INDEX('Modelo-Termico'!$B$2:$Z$1000, MATCH($B23, 'Modelo-Termico'!$A$2:$A$1000, 0), MATCH(S$1, 'Modelo-Termico'!$B$1:$Z$1, 0))</f>
        <v>0.76315980308291098</v>
      </c>
      <c r="T23" s="2">
        <f>INDEX('Modelo-Termico'!$B$2:$Z$1000, MATCH($B23, 'Modelo-Termico'!$A$2:$A$1000, 0), MATCH(T$1, 'Modelo-Termico'!$B$1:$Z$1, 0))</f>
        <v>0.9172250506990457</v>
      </c>
      <c r="U23" s="2">
        <f>INDEX('Modelo-Termico'!$B$2:$Z$1000, MATCH($B23, 'Modelo-Termico'!$A$2:$A$1000, 0), MATCH(U$1, 'Modelo-Termico'!$B$1:$Z$1, 0))</f>
        <v>0.88694548602025369</v>
      </c>
      <c r="V23" s="2">
        <f t="shared" si="4"/>
        <v>8.3579932886707398E-2</v>
      </c>
      <c r="W23" s="2">
        <f t="shared" si="5"/>
        <v>0.24665123114170018</v>
      </c>
      <c r="X23" s="2">
        <f t="shared" si="6"/>
        <v>0</v>
      </c>
      <c r="Y23" s="2">
        <f t="shared" si="7"/>
        <v>0.29424489137192045</v>
      </c>
      <c r="Z23" s="2">
        <f t="shared" si="8"/>
        <v>0.27775938083080953</v>
      </c>
      <c r="AA23" s="2">
        <f t="shared" si="9"/>
        <v>0.54070120840956237</v>
      </c>
      <c r="AB23" s="2">
        <f t="shared" si="10"/>
        <v>0.12206675179116133</v>
      </c>
      <c r="AC23">
        <f>INDEX('Modelo-luminico'!$B$2:$Z$1000, MATCH($G23, 'Modelo-luminico'!$B$2:$B$1000, 0), MATCH(AC$1, 'Modelo-luminico'!$B$1:$Z$1, 0))</f>
        <v>0.94016899580947999</v>
      </c>
      <c r="AD23">
        <f>INDEX('Modelo-luminico'!$B$2:$Z$1000, MATCH($G23, 'Modelo-luminico'!$B$2:$B$1000, 0), MATCH(AD$1, 'Modelo-luminico'!$B$1:$Z$1, 0))</f>
        <v>0.28070594355482398</v>
      </c>
      <c r="AE23">
        <f>INDEX('Modelo-luminico'!$B$2:$Z$1000, MATCH($G23, 'Modelo-luminico'!$B$2:$B$1000, 0), MATCH(AE$1, 'Modelo-luminico'!$B$1:$Z$1, 0))</f>
        <v>0</v>
      </c>
      <c r="AF23">
        <f>INDEX('Modelo-luminico'!$B$2:$Z$1000, MATCH($G23, 'Modelo-luminico'!$B$2:$B$1000, 0), MATCH(AF$1, 'Modelo-luminico'!$B$1:$Z$1, 0))</f>
        <v>0.74389412729297899</v>
      </c>
      <c r="AG23">
        <f>INDEX('Modelo-luminico'!$B$2:$Z$1000, MATCH($G23, 'Modelo-luminico'!$B$2:$B$1000, 0), MATCH(AG$1, 'Modelo-luminico'!$B$1:$Z$1, 0))</f>
        <v>3.5929648535007602E-2</v>
      </c>
      <c r="AH23">
        <f>INDEX('Modelo-luminico'!$B$2:$Z$1000, MATCH($G23, 'Modelo-luminico'!$B$2:$B$1000, 0), MATCH(AH$1, 'Modelo-luminico'!$B$1:$Z$1, 0))</f>
        <v>949.79714563379798</v>
      </c>
      <c r="AI23">
        <f>INDEX('Modelo-luminico'!$B$2:$Z$1000, MATCH($G23, 'Modelo-luminico'!$B$2:$B$1000, 0), MATCH(AI$1, 'Modelo-luminico'!$B$1:$Z$1, 0))</f>
        <v>0.53594904423270295</v>
      </c>
    </row>
    <row r="24" spans="1:35" x14ac:dyDescent="0.3">
      <c r="A24">
        <f>IF(INDEX(Plan1!$A$5:$A$1000,ROW()-1)="","",INDEX(Plan1!$A$5:$A$1000,ROW()-1))</f>
        <v>23</v>
      </c>
      <c r="B24" t="str">
        <f>IF(INDEX(Plan1!B$5:B$1000,ROW()-1)="","",INDEX(Plan1!B$5:B$1000,ROW()-1))</f>
        <v>CTD-HVAC_dia-V86-T120</v>
      </c>
      <c r="C24" t="str">
        <f>IF(INDEX(Plan1!C$5:C$1000,ROW()-1)="","",INDEX(Plan1!C$5:C$1000,ROW()-1))</f>
        <v>CTD</v>
      </c>
      <c r="D24" t="str">
        <f>IF(INDEX(Plan1!D$5:D$1000,ROW()-1)="","",INDEX(Plan1!D$5:D$1000,ROW()-1))</f>
        <v>HVAC_dia</v>
      </c>
      <c r="E24" t="str">
        <f>IF(INDEX(Plan1!E$5:E$1000,ROW()-1)="","",INDEX(Plan1!E$5:E$1000,ROW()-1))</f>
        <v>V86</v>
      </c>
      <c r="F24" t="str">
        <f>IF(INDEX(Plan1!F$5:F$1000,ROW()-1)="","",INDEX(Plan1!F$5:F$1000,ROW()-1))</f>
        <v>T120</v>
      </c>
      <c r="G24" t="str">
        <f t="shared" si="1"/>
        <v>CTD_T120_V86_</v>
      </c>
      <c r="H24" t="str">
        <f t="shared" si="2"/>
        <v>T120_V86</v>
      </c>
      <c r="I24" t="str">
        <f t="shared" si="3"/>
        <v>CTD-HVAC_dia-V86-ST</v>
      </c>
      <c r="J24">
        <f>INDEX('Modelo-Termico'!$B$2:$Z$1000, MATCH($B24, 'Modelo-Termico'!$A$2:$A$1000, 0), MATCH(J$1, 'Modelo-Termico'!$B$1:$Z$1, 0))</f>
        <v>7722.87</v>
      </c>
      <c r="K24">
        <f>INDEX('Modelo-Termico'!$B$2:$Z$1000, MATCH($B24, 'Modelo-Termico'!$A$2:$A$1000, 0), MATCH(K$1, 'Modelo-Termico'!$B$1:$Z$1, 0))</f>
        <v>2186.59</v>
      </c>
      <c r="L24">
        <f>INDEX('Modelo-Termico'!$B$2:$Z$1000, MATCH($B24, 'Modelo-Termico'!$A$2:$A$1000, 0), MATCH(L$1, 'Modelo-Termico'!$B$1:$Z$1, 0))</f>
        <v>2539.62</v>
      </c>
      <c r="M24">
        <f>INDEX('Modelo-Termico'!$B$2:$Z$1000, MATCH($B24, 'Modelo-Termico'!$A$2:$A$1000, 0), MATCH(M$1, 'Modelo-Termico'!$B$1:$Z$1, 0))</f>
        <v>7078.6607134097239</v>
      </c>
      <c r="N24">
        <f>INDEX('Modelo-Termico'!$B$2:$Z$1000, MATCH($B24, 'Modelo-Termico'!$A$2:$A$1000, 0), MATCH(N$1, 'Modelo-Termico'!$B$1:$Z$1, 0))</f>
        <v>6621.3404334602474</v>
      </c>
      <c r="O24">
        <f>INDEX('Modelo-Termico'!$B$2:$Z$1000, MATCH($B24, 'Modelo-Termico'!$A$2:$A$1000, 0), MATCH(O$1, 'Modelo-Termico'!$B$1:$Z$1, 0))</f>
        <v>21594.22</v>
      </c>
      <c r="P24">
        <f>INDEX('Modelo-Termico'!$B$2:$Z$1000, MATCH($B24, 'Modelo-Termico'!$A$2:$A$1000, 0), MATCH(P$1, 'Modelo-Termico'!$B$1:$Z$1, 0))</f>
        <v>4976.6000000000004</v>
      </c>
      <c r="Q24" s="2">
        <f>INDEX('Modelo-Termico'!$B$2:$Z$1000, MATCH($B24, 'Modelo-Termico'!$A$2:$A$1000, 0), MATCH(Q$1, 'Modelo-Termico'!$B$1:$Z$1, 0))</f>
        <v>0.25012142968290862</v>
      </c>
      <c r="R24" s="2">
        <f>INDEX('Modelo-Termico'!$B$2:$Z$1000, MATCH($B24, 'Modelo-Termico'!$A$2:$A$1000, 0), MATCH(R$1, 'Modelo-Termico'!$B$1:$Z$1, 0))</f>
        <v>0.99451127658623828</v>
      </c>
      <c r="S24" s="2">
        <f>INDEX('Modelo-Termico'!$B$2:$Z$1000, MATCH($B24, 'Modelo-Termico'!$A$2:$A$1000, 0), MATCH(S$1, 'Modelo-Termico'!$B$1:$Z$1, 0))</f>
        <v>0.77062382404565088</v>
      </c>
      <c r="T24" s="2">
        <f>INDEX('Modelo-Termico'!$B$2:$Z$1000, MATCH($B24, 'Modelo-Termico'!$A$2:$A$1000, 0), MATCH(T$1, 'Modelo-Termico'!$B$1:$Z$1, 0))</f>
        <v>0.91825585814268429</v>
      </c>
      <c r="U24" s="2">
        <f>INDEX('Modelo-Termico'!$B$2:$Z$1000, MATCH($B24, 'Modelo-Termico'!$A$2:$A$1000, 0), MATCH(U$1, 'Modelo-Termico'!$B$1:$Z$1, 0))</f>
        <v>0.88815770880785361</v>
      </c>
      <c r="V24" s="2">
        <f t="shared" si="4"/>
        <v>7.7745136674667648E-2</v>
      </c>
      <c r="W24" s="2">
        <f t="shared" si="5"/>
        <v>0.22942546720655754</v>
      </c>
      <c r="X24" s="2">
        <f t="shared" si="6"/>
        <v>0</v>
      </c>
      <c r="Y24" s="2">
        <f t="shared" si="7"/>
        <v>0.27621286478565121</v>
      </c>
      <c r="Z24" s="2">
        <f t="shared" si="8"/>
        <v>0.26208475700500333</v>
      </c>
      <c r="AA24" s="2">
        <f t="shared" si="9"/>
        <v>0.41532428269381294</v>
      </c>
      <c r="AB24" s="2">
        <f t="shared" si="10"/>
        <v>0.117436333971767</v>
      </c>
      <c r="AC24">
        <f>INDEX('Modelo-luminico'!$B$2:$Z$1000, MATCH($G24, 'Modelo-luminico'!$B$2:$B$1000, 0), MATCH(AC$1, 'Modelo-luminico'!$B$1:$Z$1, 0))</f>
        <v>0.99814370478763104</v>
      </c>
      <c r="AD24">
        <f>INDEX('Modelo-luminico'!$B$2:$Z$1000, MATCH($G24, 'Modelo-luminico'!$B$2:$B$1000, 0), MATCH(AD$1, 'Modelo-luminico'!$B$1:$Z$1, 0))</f>
        <v>0.29900633017644801</v>
      </c>
      <c r="AE24">
        <f>INDEX('Modelo-luminico'!$B$2:$Z$1000, MATCH($G24, 'Modelo-luminico'!$B$2:$B$1000, 0), MATCH(AE$1, 'Modelo-luminico'!$B$1:$Z$1, 0))</f>
        <v>0</v>
      </c>
      <c r="AF24">
        <f>INDEX('Modelo-luminico'!$B$2:$Z$1000, MATCH($G24, 'Modelo-luminico'!$B$2:$B$1000, 0), MATCH(AF$1, 'Modelo-luminico'!$B$1:$Z$1, 0))</f>
        <v>0.80622777741592999</v>
      </c>
      <c r="AG24">
        <f>INDEX('Modelo-luminico'!$B$2:$Z$1000, MATCH($G24, 'Modelo-luminico'!$B$2:$B$1000, 0), MATCH(AG$1, 'Modelo-luminico'!$B$1:$Z$1, 0))</f>
        <v>0.116497414387989</v>
      </c>
      <c r="AH24">
        <f>INDEX('Modelo-luminico'!$B$2:$Z$1000, MATCH($G24, 'Modelo-luminico'!$B$2:$B$1000, 0), MATCH(AH$1, 'Modelo-luminico'!$B$1:$Z$1, 0))</f>
        <v>1756.7938222754599</v>
      </c>
      <c r="AI24">
        <f>INDEX('Modelo-luminico'!$B$2:$Z$1000, MATCH($G24, 'Modelo-luminico'!$B$2:$B$1000, 0), MATCH(AI$1, 'Modelo-luminico'!$B$1:$Z$1, 0))</f>
        <v>0.53594904423270295</v>
      </c>
    </row>
    <row r="25" spans="1:35" x14ac:dyDescent="0.3">
      <c r="A25">
        <f>IF(INDEX(Plan1!$A$5:$A$1000,ROW()-1)="","",INDEX(Plan1!$A$5:$A$1000,ROW()-1))</f>
        <v>24</v>
      </c>
      <c r="B25" t="str">
        <f>IF(INDEX(Plan1!B$5:B$1000,ROW()-1)="","",INDEX(Plan1!B$5:B$1000,ROW()-1))</f>
        <v>CTD-HVAC_dia-V60-T210</v>
      </c>
      <c r="C25" t="str">
        <f>IF(INDEX(Plan1!C$5:C$1000,ROW()-1)="","",INDEX(Plan1!C$5:C$1000,ROW()-1))</f>
        <v>CTD</v>
      </c>
      <c r="D25" t="str">
        <f>IF(INDEX(Plan1!D$5:D$1000,ROW()-1)="","",INDEX(Plan1!D$5:D$1000,ROW()-1))</f>
        <v>HVAC_dia</v>
      </c>
      <c r="E25" t="str">
        <f>IF(INDEX(Plan1!E$5:E$1000,ROW()-1)="","",INDEX(Plan1!E$5:E$1000,ROW()-1))</f>
        <v>V60</v>
      </c>
      <c r="F25" t="str">
        <f>IF(INDEX(Plan1!F$5:F$1000,ROW()-1)="","",INDEX(Plan1!F$5:F$1000,ROW()-1))</f>
        <v>T210</v>
      </c>
      <c r="G25" t="str">
        <f t="shared" si="1"/>
        <v>CTD_T210_V60_</v>
      </c>
      <c r="H25" t="str">
        <f t="shared" si="2"/>
        <v>T210_V60</v>
      </c>
      <c r="I25" t="str">
        <f t="shared" si="3"/>
        <v>CTD-HVAC_dia-V86-ST</v>
      </c>
      <c r="J25">
        <f>INDEX('Modelo-Termico'!$B$2:$Z$1000, MATCH($B25, 'Modelo-Termico'!$A$2:$A$1000, 0), MATCH(J$1, 'Modelo-Termico'!$B$1:$Z$1, 0))</f>
        <v>7560.68</v>
      </c>
      <c r="K25">
        <f>INDEX('Modelo-Termico'!$B$2:$Z$1000, MATCH($B25, 'Modelo-Termico'!$A$2:$A$1000, 0), MATCH(K$1, 'Modelo-Termico'!$B$1:$Z$1, 0))</f>
        <v>2024.39</v>
      </c>
      <c r="L25">
        <f>INDEX('Modelo-Termico'!$B$2:$Z$1000, MATCH($B25, 'Modelo-Termico'!$A$2:$A$1000, 0), MATCH(L$1, 'Modelo-Termico'!$B$1:$Z$1, 0))</f>
        <v>2539.62</v>
      </c>
      <c r="M25">
        <f>INDEX('Modelo-Termico'!$B$2:$Z$1000, MATCH($B25, 'Modelo-Termico'!$A$2:$A$1000, 0), MATCH(M$1, 'Modelo-Termico'!$B$1:$Z$1, 0))</f>
        <v>6342.888518282045</v>
      </c>
      <c r="N25">
        <f>INDEX('Modelo-Termico'!$B$2:$Z$1000, MATCH($B25, 'Modelo-Termico'!$A$2:$A$1000, 0), MATCH(N$1, 'Modelo-Termico'!$B$1:$Z$1, 0))</f>
        <v>5997.9453117492185</v>
      </c>
      <c r="O25">
        <f>INDEX('Modelo-Termico'!$B$2:$Z$1000, MATCH($B25, 'Modelo-Termico'!$A$2:$A$1000, 0), MATCH(O$1, 'Modelo-Termico'!$B$1:$Z$1, 0))</f>
        <v>15453.64</v>
      </c>
      <c r="P25">
        <f>INDEX('Modelo-Termico'!$B$2:$Z$1000, MATCH($B25, 'Modelo-Termico'!$A$2:$A$1000, 0), MATCH(P$1, 'Modelo-Termico'!$B$1:$Z$1, 0))</f>
        <v>4878.8500000000004</v>
      </c>
      <c r="Q25" s="2">
        <f>INDEX('Modelo-Termico'!$B$2:$Z$1000, MATCH($B25, 'Modelo-Termico'!$A$2:$A$1000, 0), MATCH(Q$1, 'Modelo-Termico'!$B$1:$Z$1, 0))</f>
        <v>0.2458152942466629</v>
      </c>
      <c r="R25" s="2">
        <f>INDEX('Modelo-Termico'!$B$2:$Z$1000, MATCH($B25, 'Modelo-Termico'!$A$2:$A$1000, 0), MATCH(R$1, 'Modelo-Termico'!$B$1:$Z$1, 0))</f>
        <v>0.9932088676405999</v>
      </c>
      <c r="S25" s="2">
        <f>INDEX('Modelo-Termico'!$B$2:$Z$1000, MATCH($B25, 'Modelo-Termico'!$A$2:$A$1000, 0), MATCH(S$1, 'Modelo-Termico'!$B$1:$Z$1, 0))</f>
        <v>0.75950749669921536</v>
      </c>
      <c r="T25" s="2">
        <f>INDEX('Modelo-Termico'!$B$2:$Z$1000, MATCH($B25, 'Modelo-Termico'!$A$2:$A$1000, 0), MATCH(T$1, 'Modelo-Termico'!$B$1:$Z$1, 0))</f>
        <v>0.9176691290672786</v>
      </c>
      <c r="U25" s="2">
        <f>INDEX('Modelo-Termico'!$B$2:$Z$1000, MATCH($B25, 'Modelo-Termico'!$A$2:$A$1000, 0), MATCH(U$1, 'Modelo-Termico'!$B$1:$Z$1, 0))</f>
        <v>0.88724968522585601</v>
      </c>
      <c r="V25" s="2">
        <f t="shared" si="4"/>
        <v>9.711365074815792E-2</v>
      </c>
      <c r="W25" s="2">
        <f t="shared" si="5"/>
        <v>0.28658624687677292</v>
      </c>
      <c r="X25" s="2">
        <f t="shared" si="6"/>
        <v>0</v>
      </c>
      <c r="Y25" s="2">
        <f t="shared" si="7"/>
        <v>0.35144495611515847</v>
      </c>
      <c r="Z25" s="2">
        <f t="shared" si="8"/>
        <v>0.33155902242634661</v>
      </c>
      <c r="AA25" s="2">
        <f t="shared" si="9"/>
        <v>0.58158395848557698</v>
      </c>
      <c r="AB25" s="2">
        <f t="shared" si="10"/>
        <v>0.13477158260622824</v>
      </c>
      <c r="AC25">
        <f>INDEX('Modelo-luminico'!$B$2:$Z$1000, MATCH($G25, 'Modelo-luminico'!$B$2:$B$1000, 0), MATCH(AC$1, 'Modelo-luminico'!$B$1:$Z$1, 0))</f>
        <v>0.90097303586722799</v>
      </c>
      <c r="AD25">
        <f>INDEX('Modelo-luminico'!$B$2:$Z$1000, MATCH($G25, 'Modelo-luminico'!$B$2:$B$1000, 0), MATCH(AD$1, 'Modelo-luminico'!$B$1:$Z$1, 0))</f>
        <v>0.24051648275032</v>
      </c>
      <c r="AE25">
        <f>INDEX('Modelo-luminico'!$B$2:$Z$1000, MATCH($G25, 'Modelo-luminico'!$B$2:$B$1000, 0), MATCH(AE$1, 'Modelo-luminico'!$B$1:$Z$1, 0))</f>
        <v>0</v>
      </c>
      <c r="AF25">
        <f>INDEX('Modelo-luminico'!$B$2:$Z$1000, MATCH($G25, 'Modelo-luminico'!$B$2:$B$1000, 0), MATCH(AF$1, 'Modelo-luminico'!$B$1:$Z$1, 0))</f>
        <v>0.72702185430233202</v>
      </c>
      <c r="AG25">
        <f>INDEX('Modelo-luminico'!$B$2:$Z$1000, MATCH($G25, 'Modelo-luminico'!$B$2:$B$1000, 0), MATCH(AG$1, 'Modelo-luminico'!$B$1:$Z$1, 0))</f>
        <v>2.7825950176679298E-2</v>
      </c>
      <c r="AH25">
        <f>INDEX('Modelo-luminico'!$B$2:$Z$1000, MATCH($G25, 'Modelo-luminico'!$B$2:$B$1000, 0), MATCH(AH$1, 'Modelo-luminico'!$B$1:$Z$1, 0))</f>
        <v>870.248826751249</v>
      </c>
      <c r="AI25">
        <f>INDEX('Modelo-luminico'!$B$2:$Z$1000, MATCH($G25, 'Modelo-luminico'!$B$2:$B$1000, 0), MATCH(AI$1, 'Modelo-luminico'!$B$1:$Z$1, 0))</f>
        <v>0.54003490436873203</v>
      </c>
    </row>
    <row r="26" spans="1:35" x14ac:dyDescent="0.3">
      <c r="A26">
        <f>IF(INDEX(Plan1!$A$5:$A$1000,ROW()-1)="","",INDEX(Plan1!$A$5:$A$1000,ROW()-1))</f>
        <v>25</v>
      </c>
      <c r="B26" t="str">
        <f>IF(INDEX(Plan1!B$5:B$1000,ROW()-1)="","",INDEX(Plan1!B$5:B$1000,ROW()-1))</f>
        <v>CTD-HVAC_dia-V86-T210</v>
      </c>
      <c r="C26" t="str">
        <f>IF(INDEX(Plan1!C$5:C$1000,ROW()-1)="","",INDEX(Plan1!C$5:C$1000,ROW()-1))</f>
        <v>CTD</v>
      </c>
      <c r="D26" t="str">
        <f>IF(INDEX(Plan1!D$5:D$1000,ROW()-1)="","",INDEX(Plan1!D$5:D$1000,ROW()-1))</f>
        <v>HVAC_dia</v>
      </c>
      <c r="E26" t="str">
        <f>IF(INDEX(Plan1!E$5:E$1000,ROW()-1)="","",INDEX(Plan1!E$5:E$1000,ROW()-1))</f>
        <v>V86</v>
      </c>
      <c r="F26" t="str">
        <f>IF(INDEX(Plan1!F$5:F$1000,ROW()-1)="","",INDEX(Plan1!F$5:F$1000,ROW()-1))</f>
        <v>T210</v>
      </c>
      <c r="G26" t="str">
        <f t="shared" si="1"/>
        <v>CTD_T210_V86_</v>
      </c>
      <c r="H26" t="str">
        <f t="shared" si="2"/>
        <v>T210_V86</v>
      </c>
      <c r="I26" t="str">
        <f t="shared" si="3"/>
        <v>CTD-HVAC_dia-V86-ST</v>
      </c>
      <c r="J26">
        <f>INDEX('Modelo-Termico'!$B$2:$Z$1000, MATCH($B26, 'Modelo-Termico'!$A$2:$A$1000, 0), MATCH(J$1, 'Modelo-Termico'!$B$1:$Z$1, 0))</f>
        <v>7599.19</v>
      </c>
      <c r="K26">
        <f>INDEX('Modelo-Termico'!$B$2:$Z$1000, MATCH($B26, 'Modelo-Termico'!$A$2:$A$1000, 0), MATCH(K$1, 'Modelo-Termico'!$B$1:$Z$1, 0))</f>
        <v>2062.8999999999996</v>
      </c>
      <c r="L26">
        <f>INDEX('Modelo-Termico'!$B$2:$Z$1000, MATCH($B26, 'Modelo-Termico'!$A$2:$A$1000, 0), MATCH(L$1, 'Modelo-Termico'!$B$1:$Z$1, 0))</f>
        <v>2539.62</v>
      </c>
      <c r="M26">
        <f>INDEX('Modelo-Termico'!$B$2:$Z$1000, MATCH($B26, 'Modelo-Termico'!$A$2:$A$1000, 0), MATCH(M$1, 'Modelo-Termico'!$B$1:$Z$1, 0))</f>
        <v>6392.8462436487889</v>
      </c>
      <c r="N26">
        <f>INDEX('Modelo-Termico'!$B$2:$Z$1000, MATCH($B26, 'Modelo-Termico'!$A$2:$A$1000, 0), MATCH(N$1, 'Modelo-Termico'!$B$1:$Z$1, 0))</f>
        <v>6044.9974092892107</v>
      </c>
      <c r="O26">
        <f>INDEX('Modelo-Termico'!$B$2:$Z$1000, MATCH($B26, 'Modelo-Termico'!$A$2:$A$1000, 0), MATCH(O$1, 'Modelo-Termico'!$B$1:$Z$1, 0))</f>
        <v>19538.009999999998</v>
      </c>
      <c r="P26">
        <f>INDEX('Modelo-Termico'!$B$2:$Z$1000, MATCH($B26, 'Modelo-Termico'!$A$2:$A$1000, 0), MATCH(P$1, 'Modelo-Termico'!$B$1:$Z$1, 0))</f>
        <v>4887.1000000000004</v>
      </c>
      <c r="Q26" s="2">
        <f>INDEX('Modelo-Termico'!$B$2:$Z$1000, MATCH($B26, 'Modelo-Termico'!$A$2:$A$1000, 0), MATCH(Q$1, 'Modelo-Termico'!$B$1:$Z$1, 0))</f>
        <v>0.24863478605923522</v>
      </c>
      <c r="R26" s="2">
        <f>INDEX('Modelo-Termico'!$B$2:$Z$1000, MATCH($B26, 'Modelo-Termico'!$A$2:$A$1000, 0), MATCH(R$1, 'Modelo-Termico'!$B$1:$Z$1, 0))</f>
        <v>0.99460430579664105</v>
      </c>
      <c r="S26" s="2">
        <f>INDEX('Modelo-Termico'!$B$2:$Z$1000, MATCH($B26, 'Modelo-Termico'!$A$2:$A$1000, 0), MATCH(S$1, 'Modelo-Termico'!$B$1:$Z$1, 0))</f>
        <v>0.76641340075649689</v>
      </c>
      <c r="T26" s="2">
        <f>INDEX('Modelo-Termico'!$B$2:$Z$1000, MATCH($B26, 'Modelo-Termico'!$A$2:$A$1000, 0), MATCH(T$1, 'Modelo-Termico'!$B$1:$Z$1, 0))</f>
        <v>0.91853740169770426</v>
      </c>
      <c r="U26" s="2">
        <f>INDEX('Modelo-Termico'!$B$2:$Z$1000, MATCH($B26, 'Modelo-Termico'!$A$2:$A$1000, 0), MATCH(U$1, 'Modelo-Termico'!$B$1:$Z$1, 0))</f>
        <v>0.88822316641040555</v>
      </c>
      <c r="V26" s="2">
        <f t="shared" si="4"/>
        <v>9.2514837769736902E-2</v>
      </c>
      <c r="W26" s="2">
        <f t="shared" si="5"/>
        <v>0.2730149668206695</v>
      </c>
      <c r="X26" s="2">
        <f t="shared" si="6"/>
        <v>0</v>
      </c>
      <c r="Y26" s="2">
        <f t="shared" si="7"/>
        <v>0.34633682049615333</v>
      </c>
      <c r="Z26" s="2">
        <f t="shared" si="8"/>
        <v>0.32631530171170231</v>
      </c>
      <c r="AA26" s="2">
        <f t="shared" si="9"/>
        <v>0.47099733116151199</v>
      </c>
      <c r="AB26" s="2">
        <f t="shared" si="10"/>
        <v>0.13330850535574945</v>
      </c>
      <c r="AC26">
        <f>INDEX('Modelo-luminico'!$B$2:$Z$1000, MATCH($G26, 'Modelo-luminico'!$B$2:$B$1000, 0), MATCH(AC$1, 'Modelo-luminico'!$B$1:$Z$1, 0))</f>
        <v>0.99814370478763104</v>
      </c>
      <c r="AD26">
        <f>INDEX('Modelo-luminico'!$B$2:$Z$1000, MATCH($G26, 'Modelo-luminico'!$B$2:$B$1000, 0), MATCH(AD$1, 'Modelo-luminico'!$B$1:$Z$1, 0))</f>
        <v>0.26218308827318199</v>
      </c>
      <c r="AE26">
        <f>INDEX('Modelo-luminico'!$B$2:$Z$1000, MATCH($G26, 'Modelo-luminico'!$B$2:$B$1000, 0), MATCH(AE$1, 'Modelo-luminico'!$B$1:$Z$1, 0))</f>
        <v>0</v>
      </c>
      <c r="AF26">
        <f>INDEX('Modelo-luminico'!$B$2:$Z$1000, MATCH($G26, 'Modelo-luminico'!$B$2:$B$1000, 0), MATCH(AF$1, 'Modelo-luminico'!$B$1:$Z$1, 0))</f>
        <v>0.81446480069330796</v>
      </c>
      <c r="AG26">
        <f>INDEX('Modelo-luminico'!$B$2:$Z$1000, MATCH($G26, 'Modelo-luminico'!$B$2:$B$1000, 0), MATCH(AG$1, 'Modelo-luminico'!$B$1:$Z$1, 0))</f>
        <v>0.10157233622344899</v>
      </c>
      <c r="AH26">
        <f>INDEX('Modelo-luminico'!$B$2:$Z$1000, MATCH($G26, 'Modelo-luminico'!$B$2:$B$1000, 0), MATCH(AH$1, 'Modelo-luminico'!$B$1:$Z$1, 0))</f>
        <v>1603.76037367749</v>
      </c>
      <c r="AI26">
        <f>INDEX('Modelo-luminico'!$B$2:$Z$1000, MATCH($G26, 'Modelo-luminico'!$B$2:$B$1000, 0), MATCH(AI$1, 'Modelo-luminico'!$B$1:$Z$1, 0))</f>
        <v>0.54003490436873203</v>
      </c>
    </row>
    <row r="27" spans="1:35" x14ac:dyDescent="0.3">
      <c r="A27">
        <f>IF(INDEX(Plan1!$A$5:$A$1000,ROW()-1)="","",INDEX(Plan1!$A$5:$A$1000,ROW()-1))</f>
        <v>26</v>
      </c>
      <c r="B27" t="str">
        <f>IF(INDEX(Plan1!B$5:B$1000,ROW()-1)="","",INDEX(Plan1!B$5:B$1000,ROW()-1))</f>
        <v>CTD-HVAC_dia-V60-T120_Pext</v>
      </c>
      <c r="C27" t="str">
        <f>IF(INDEX(Plan1!C$5:C$1000,ROW()-1)="","",INDEX(Plan1!C$5:C$1000,ROW()-1))</f>
        <v>CTD</v>
      </c>
      <c r="D27" t="str">
        <f>IF(INDEX(Plan1!D$5:D$1000,ROW()-1)="","",INDEX(Plan1!D$5:D$1000,ROW()-1))</f>
        <v>HVAC_dia</v>
      </c>
      <c r="E27" t="str">
        <f>IF(INDEX(Plan1!E$5:E$1000,ROW()-1)="","",INDEX(Plan1!E$5:E$1000,ROW()-1))</f>
        <v>V60</v>
      </c>
      <c r="F27" t="str">
        <f>IF(INDEX(Plan1!F$5:F$1000,ROW()-1)="","",INDEX(Plan1!F$5:F$1000,ROW()-1))</f>
        <v>T120_Pext</v>
      </c>
      <c r="G27" t="str">
        <f t="shared" si="1"/>
        <v>CTD_T120_Pext_V60_</v>
      </c>
      <c r="H27" t="str">
        <f t="shared" si="2"/>
        <v>T120_Pext_V60</v>
      </c>
      <c r="I27" t="str">
        <f t="shared" si="3"/>
        <v>CTD-HVAC_dia-V86-ST</v>
      </c>
      <c r="J27">
        <f>INDEX('Modelo-Termico'!$B$2:$Z$1000, MATCH($B27, 'Modelo-Termico'!$A$2:$A$1000, 0), MATCH(J$1, 'Modelo-Termico'!$B$1:$Z$1, 0))</f>
        <v>7530.71</v>
      </c>
      <c r="K27">
        <f>INDEX('Modelo-Termico'!$B$2:$Z$1000, MATCH($B27, 'Modelo-Termico'!$A$2:$A$1000, 0), MATCH(K$1, 'Modelo-Termico'!$B$1:$Z$1, 0))</f>
        <v>1994.41</v>
      </c>
      <c r="L27">
        <f>INDEX('Modelo-Termico'!$B$2:$Z$1000, MATCH($B27, 'Modelo-Termico'!$A$2:$A$1000, 0), MATCH(L$1, 'Modelo-Termico'!$B$1:$Z$1, 0))</f>
        <v>2539.62</v>
      </c>
      <c r="M27">
        <f>INDEX('Modelo-Termico'!$B$2:$Z$1000, MATCH($B27, 'Modelo-Termico'!$A$2:$A$1000, 0), MATCH(M$1, 'Modelo-Termico'!$B$1:$Z$1, 0))</f>
        <v>5905.3345879719636</v>
      </c>
      <c r="N27">
        <f>INDEX('Modelo-Termico'!$B$2:$Z$1000, MATCH($B27, 'Modelo-Termico'!$A$2:$A$1000, 0), MATCH(N$1, 'Modelo-Termico'!$B$1:$Z$1, 0))</f>
        <v>5620.4224386691039</v>
      </c>
      <c r="O27">
        <f>INDEX('Modelo-Termico'!$B$2:$Z$1000, MATCH($B27, 'Modelo-Termico'!$A$2:$A$1000, 0), MATCH(O$1, 'Modelo-Termico'!$B$1:$Z$1, 0))</f>
        <v>13901.289999999997</v>
      </c>
      <c r="P27">
        <f>INDEX('Modelo-Termico'!$B$2:$Z$1000, MATCH($B27, 'Modelo-Termico'!$A$2:$A$1000, 0), MATCH(P$1, 'Modelo-Termico'!$B$1:$Z$1, 0))</f>
        <v>4878.67</v>
      </c>
      <c r="Q27" s="2">
        <f>INDEX('Modelo-Termico'!$B$2:$Z$1000, MATCH($B27, 'Modelo-Termico'!$A$2:$A$1000, 0), MATCH(Q$1, 'Modelo-Termico'!$B$1:$Z$1, 0))</f>
        <v>0.24550604201722728</v>
      </c>
      <c r="R27" s="2">
        <f>INDEX('Modelo-Termico'!$B$2:$Z$1000, MATCH($B27, 'Modelo-Termico'!$A$2:$A$1000, 0), MATCH(R$1, 'Modelo-Termico'!$B$1:$Z$1, 0))</f>
        <v>0.99299179948299354</v>
      </c>
      <c r="S27" s="2">
        <f>INDEX('Modelo-Termico'!$B$2:$Z$1000, MATCH($B27, 'Modelo-Termico'!$A$2:$A$1000, 0), MATCH(S$1, 'Modelo-Termico'!$B$1:$Z$1, 0))</f>
        <v>0.75627140940075688</v>
      </c>
      <c r="T27" s="2">
        <f>INDEX('Modelo-Termico'!$B$2:$Z$1000, MATCH($B27, 'Modelo-Termico'!$A$2:$A$1000, 0), MATCH(T$1, 'Modelo-Termico'!$B$1:$Z$1, 0))</f>
        <v>0.91736586686072108</v>
      </c>
      <c r="U27" s="2">
        <f>INDEX('Modelo-Termico'!$B$2:$Z$1000, MATCH($B27, 'Modelo-Termico'!$A$2:$A$1000, 0), MATCH(U$1, 'Modelo-Termico'!$B$1:$Z$1, 0))</f>
        <v>0.88673680646988329</v>
      </c>
      <c r="V27" s="2">
        <f t="shared" si="4"/>
        <v>0.10069262828550607</v>
      </c>
      <c r="W27" s="2">
        <f t="shared" si="5"/>
        <v>0.29715147606612591</v>
      </c>
      <c r="X27" s="2">
        <f t="shared" si="6"/>
        <v>0</v>
      </c>
      <c r="Y27" s="2">
        <f t="shared" si="7"/>
        <v>0.39618447938697854</v>
      </c>
      <c r="Z27" s="2">
        <f t="shared" si="8"/>
        <v>0.37363205664420795</v>
      </c>
      <c r="AA27" s="2">
        <f t="shared" si="9"/>
        <v>0.62361471253736767</v>
      </c>
      <c r="AB27" s="2">
        <f t="shared" si="10"/>
        <v>0.1348035042916933</v>
      </c>
      <c r="AC27">
        <f>INDEX('Modelo-luminico'!$B$2:$Z$1000, MATCH($G27, 'Modelo-luminico'!$B$2:$B$1000, 0), MATCH(AC$1, 'Modelo-luminico'!$B$1:$Z$1, 0))</f>
        <v>0.64397789735659505</v>
      </c>
      <c r="AD27">
        <f>INDEX('Modelo-luminico'!$B$2:$Z$1000, MATCH($G27, 'Modelo-luminico'!$B$2:$B$1000, 0), MATCH(AD$1, 'Modelo-luminico'!$B$1:$Z$1, 0))</f>
        <v>0.28461094715607899</v>
      </c>
      <c r="AE27">
        <f>INDEX('Modelo-luminico'!$B$2:$Z$1000, MATCH($G27, 'Modelo-luminico'!$B$2:$B$1000, 0), MATCH(AE$1, 'Modelo-luminico'!$B$1:$Z$1, 0))</f>
        <v>0</v>
      </c>
      <c r="AF27">
        <f>INDEX('Modelo-luminico'!$B$2:$Z$1000, MATCH($G27, 'Modelo-luminico'!$B$2:$B$1000, 0), MATCH(AF$1, 'Modelo-luminico'!$B$1:$Z$1, 0))</f>
        <v>0.59886796641720297</v>
      </c>
      <c r="AG27">
        <f>INDEX('Modelo-luminico'!$B$2:$Z$1000, MATCH($G27, 'Modelo-luminico'!$B$2:$B$1000, 0), MATCH(AG$1, 'Modelo-luminico'!$B$1:$Z$1, 0))</f>
        <v>5.5357948979675102E-2</v>
      </c>
      <c r="AH27">
        <f>INDEX('Modelo-luminico'!$B$2:$Z$1000, MATCH($G27, 'Modelo-luminico'!$B$2:$B$1000, 0), MATCH(AH$1, 'Modelo-luminico'!$B$1:$Z$1, 0))</f>
        <v>894.18018549823603</v>
      </c>
      <c r="AI27">
        <f>INDEX('Modelo-luminico'!$B$2:$Z$1000, MATCH($G27, 'Modelo-luminico'!$B$2:$B$1000, 0), MATCH(AI$1, 'Modelo-luminico'!$B$1:$Z$1, 0))</f>
        <v>0.67603904506089496</v>
      </c>
    </row>
    <row r="28" spans="1:35" x14ac:dyDescent="0.3">
      <c r="A28">
        <f>IF(INDEX(Plan1!$A$5:$A$1000,ROW()-1)="","",INDEX(Plan1!$A$5:$A$1000,ROW()-1))</f>
        <v>27</v>
      </c>
      <c r="B28" t="str">
        <f>IF(INDEX(Plan1!B$5:B$1000,ROW()-1)="","",INDEX(Plan1!B$5:B$1000,ROW()-1))</f>
        <v>CTD-HVAC_dia-V86-T120_Pext</v>
      </c>
      <c r="C28" t="str">
        <f>IF(INDEX(Plan1!C$5:C$1000,ROW()-1)="","",INDEX(Plan1!C$5:C$1000,ROW()-1))</f>
        <v>CTD</v>
      </c>
      <c r="D28" t="str">
        <f>IF(INDEX(Plan1!D$5:D$1000,ROW()-1)="","",INDEX(Plan1!D$5:D$1000,ROW()-1))</f>
        <v>HVAC_dia</v>
      </c>
      <c r="E28" t="str">
        <f>IF(INDEX(Plan1!E$5:E$1000,ROW()-1)="","",INDEX(Plan1!E$5:E$1000,ROW()-1))</f>
        <v>V86</v>
      </c>
      <c r="F28" t="str">
        <f>IF(INDEX(Plan1!F$5:F$1000,ROW()-1)="","",INDEX(Plan1!F$5:F$1000,ROW()-1))</f>
        <v>T120_Pext</v>
      </c>
      <c r="G28" t="str">
        <f t="shared" si="1"/>
        <v>CTD_T120_Pext_V86_</v>
      </c>
      <c r="H28" t="str">
        <f t="shared" si="2"/>
        <v>T120_Pext_V86</v>
      </c>
      <c r="I28" t="str">
        <f t="shared" si="3"/>
        <v>CTD-HVAC_dia-V86-ST</v>
      </c>
      <c r="J28">
        <f>INDEX('Modelo-Termico'!$B$2:$Z$1000, MATCH($B28, 'Modelo-Termico'!$A$2:$A$1000, 0), MATCH(J$1, 'Modelo-Termico'!$B$1:$Z$1, 0))</f>
        <v>7564.14</v>
      </c>
      <c r="K28">
        <f>INDEX('Modelo-Termico'!$B$2:$Z$1000, MATCH($B28, 'Modelo-Termico'!$A$2:$A$1000, 0), MATCH(K$1, 'Modelo-Termico'!$B$1:$Z$1, 0))</f>
        <v>2027.8500000000001</v>
      </c>
      <c r="L28">
        <f>INDEX('Modelo-Termico'!$B$2:$Z$1000, MATCH($B28, 'Modelo-Termico'!$A$2:$A$1000, 0), MATCH(L$1, 'Modelo-Termico'!$B$1:$Z$1, 0))</f>
        <v>2539.62</v>
      </c>
      <c r="M28">
        <f>INDEX('Modelo-Termico'!$B$2:$Z$1000, MATCH($B28, 'Modelo-Termico'!$A$2:$A$1000, 0), MATCH(M$1, 'Modelo-Termico'!$B$1:$Z$1, 0))</f>
        <v>5994.4292196195292</v>
      </c>
      <c r="N28">
        <f>INDEX('Modelo-Termico'!$B$2:$Z$1000, MATCH($B28, 'Modelo-Termico'!$A$2:$A$1000, 0), MATCH(N$1, 'Modelo-Termico'!$B$1:$Z$1, 0))</f>
        <v>5685.1869679485026</v>
      </c>
      <c r="O28">
        <f>INDEX('Modelo-Termico'!$B$2:$Z$1000, MATCH($B28, 'Modelo-Termico'!$A$2:$A$1000, 0), MATCH(O$1, 'Modelo-Termico'!$B$1:$Z$1, 0))</f>
        <v>17085.449999999997</v>
      </c>
      <c r="P28">
        <f>INDEX('Modelo-Termico'!$B$2:$Z$1000, MATCH($B28, 'Modelo-Termico'!$A$2:$A$1000, 0), MATCH(P$1, 'Modelo-Termico'!$B$1:$Z$1, 0))</f>
        <v>4868.9500000000007</v>
      </c>
      <c r="Q28" s="2">
        <f>INDEX('Modelo-Termico'!$B$2:$Z$1000, MATCH($B28, 'Modelo-Termico'!$A$2:$A$1000, 0), MATCH(Q$1, 'Modelo-Termico'!$B$1:$Z$1, 0))</f>
        <v>0.24818516601155763</v>
      </c>
      <c r="R28" s="2">
        <f>INDEX('Modelo-Termico'!$B$2:$Z$1000, MATCH($B28, 'Modelo-Termico'!$A$2:$A$1000, 0), MATCH(R$1, 'Modelo-Termico'!$B$1:$Z$1, 0))</f>
        <v>0.9945422863230392</v>
      </c>
      <c r="S28" s="2">
        <f>INDEX('Modelo-Termico'!$B$2:$Z$1000, MATCH($B28, 'Modelo-Termico'!$A$2:$A$1000, 0), MATCH(S$1, 'Modelo-Termico'!$B$1:$Z$1, 0))</f>
        <v>0.76180144378730674</v>
      </c>
      <c r="T28" s="2">
        <f>INDEX('Modelo-Termico'!$B$2:$Z$1000, MATCH($B28, 'Modelo-Termico'!$A$2:$A$1000, 0), MATCH(T$1, 'Modelo-Termico'!$B$1:$Z$1, 0))</f>
        <v>0.91832716870154918</v>
      </c>
      <c r="U28" s="2">
        <f>INDEX('Modelo-Termico'!$B$2:$Z$1000, MATCH($B28, 'Modelo-Termico'!$A$2:$A$1000, 0), MATCH(U$1, 'Modelo-Termico'!$B$1:$Z$1, 0))</f>
        <v>0.88768933915035497</v>
      </c>
      <c r="V28" s="2">
        <f t="shared" si="4"/>
        <v>9.670046215025252E-2</v>
      </c>
      <c r="W28" s="2">
        <f t="shared" si="5"/>
        <v>0.28536691088627386</v>
      </c>
      <c r="X28" s="2">
        <f t="shared" si="6"/>
        <v>0</v>
      </c>
      <c r="Y28" s="2">
        <f t="shared" si="7"/>
        <v>0.38707462784669933</v>
      </c>
      <c r="Z28" s="2">
        <f t="shared" si="8"/>
        <v>0.36641437408567967</v>
      </c>
      <c r="AA28" s="2">
        <f t="shared" si="9"/>
        <v>0.53740178000182492</v>
      </c>
      <c r="AB28" s="2">
        <f t="shared" si="10"/>
        <v>0.13652727530680275</v>
      </c>
      <c r="AC28">
        <f>INDEX('Modelo-luminico'!$B$2:$Z$1000, MATCH($G28, 'Modelo-luminico'!$B$2:$B$1000, 0), MATCH(AC$1, 'Modelo-luminico'!$B$1:$Z$1, 0))</f>
        <v>0.99419760475903296</v>
      </c>
      <c r="AD28">
        <f>INDEX('Modelo-luminico'!$B$2:$Z$1000, MATCH($G28, 'Modelo-luminico'!$B$2:$B$1000, 0), MATCH(AD$1, 'Modelo-luminico'!$B$1:$Z$1, 0))</f>
        <v>0.30123462061718498</v>
      </c>
      <c r="AE28">
        <f>INDEX('Modelo-luminico'!$B$2:$Z$1000, MATCH($G28, 'Modelo-luminico'!$B$2:$B$1000, 0), MATCH(AE$1, 'Modelo-luminico'!$B$1:$Z$1, 0))</f>
        <v>0</v>
      </c>
      <c r="AF28">
        <f>INDEX('Modelo-luminico'!$B$2:$Z$1000, MATCH($G28, 'Modelo-luminico'!$B$2:$B$1000, 0), MATCH(AF$1, 'Modelo-luminico'!$B$1:$Z$1, 0))</f>
        <v>0.77716361191738004</v>
      </c>
      <c r="AG28">
        <f>INDEX('Modelo-luminico'!$B$2:$Z$1000, MATCH($G28, 'Modelo-luminico'!$B$2:$B$1000, 0), MATCH(AG$1, 'Modelo-luminico'!$B$1:$Z$1, 0))</f>
        <v>9.5766296107384005E-2</v>
      </c>
      <c r="AH28">
        <f>INDEX('Modelo-luminico'!$B$2:$Z$1000, MATCH($G28, 'Modelo-luminico'!$B$2:$B$1000, 0), MATCH(AH$1, 'Modelo-luminico'!$B$1:$Z$1, 0))</f>
        <v>1404.5875488556501</v>
      </c>
      <c r="AI28">
        <f>INDEX('Modelo-luminico'!$B$2:$Z$1000, MATCH($G28, 'Modelo-luminico'!$B$2:$B$1000, 0), MATCH(AI$1, 'Modelo-luminico'!$B$1:$Z$1, 0))</f>
        <v>0.67603904506089496</v>
      </c>
    </row>
    <row r="29" spans="1:35" x14ac:dyDescent="0.3">
      <c r="A29" t="str">
        <f>IF(INDEX(Plan1!$A$5:$A$1000,ROW()-1)="","",INDEX(Plan1!$A$5:$A$1000,ROW()-1))</f>
        <v/>
      </c>
      <c r="B29" t="str">
        <f>IF(INDEX(Plan1!B$5:B$1000,ROW()-1)="","",INDEX(Plan1!B$5:B$1000,ROW()-1))</f>
        <v/>
      </c>
      <c r="C29" t="str">
        <f>IF(INDEX(Plan1!C$5:C$1000,ROW()-1)="","",INDEX(Plan1!C$5:C$1000,ROW()-1))</f>
        <v/>
      </c>
      <c r="D29" t="str">
        <f>IF(INDEX(Plan1!D$5:D$1000,ROW()-1)="","",INDEX(Plan1!D$5:D$1000,ROW()-1))</f>
        <v/>
      </c>
      <c r="E29" t="str">
        <f>IF(INDEX(Plan1!E$5:E$1000,ROW()-1)="","",INDEX(Plan1!E$5:E$1000,ROW()-1))</f>
        <v/>
      </c>
      <c r="F29" t="str">
        <f>IF(INDEX(Plan1!F$5:F$1000,ROW()-1)="","",INDEX(Plan1!F$5:F$1000,ROW()-1))</f>
        <v/>
      </c>
      <c r="G29" t="str">
        <f t="shared" si="1"/>
        <v/>
      </c>
      <c r="H29" t="str">
        <f t="shared" si="2"/>
        <v/>
      </c>
      <c r="I29" t="str">
        <f t="shared" si="3"/>
        <v/>
      </c>
      <c r="V29" s="6"/>
    </row>
    <row r="30" spans="1:35" x14ac:dyDescent="0.3">
      <c r="A30" t="str">
        <f>IF(INDEX(Plan1!$A$5:$A$1000,ROW()-1)="","",INDEX(Plan1!$A$5:$A$1000,ROW()-1))</f>
        <v/>
      </c>
      <c r="B30" t="str">
        <f>IF(INDEX(Plan1!B$5:B$1000,ROW()-1)="","",INDEX(Plan1!B$5:B$1000,ROW()-1))</f>
        <v/>
      </c>
      <c r="C30" t="str">
        <f>IF(INDEX(Plan1!C$5:C$1000,ROW()-1)="","",INDEX(Plan1!C$5:C$1000,ROW()-1))</f>
        <v/>
      </c>
      <c r="D30" t="str">
        <f>IF(INDEX(Plan1!D$5:D$1000,ROW()-1)="","",INDEX(Plan1!D$5:D$1000,ROW()-1))</f>
        <v/>
      </c>
      <c r="E30" t="str">
        <f>IF(INDEX(Plan1!E$5:E$1000,ROW()-1)="","",INDEX(Plan1!E$5:E$1000,ROW()-1))</f>
        <v/>
      </c>
      <c r="F30" t="str">
        <f>IF(INDEX(Plan1!F$5:F$1000,ROW()-1)="","",INDEX(Plan1!F$5:F$1000,ROW()-1))</f>
        <v/>
      </c>
      <c r="G30" t="str">
        <f t="shared" si="1"/>
        <v/>
      </c>
      <c r="H30" t="str">
        <f t="shared" si="2"/>
        <v/>
      </c>
      <c r="I30" t="str">
        <f t="shared" si="3"/>
        <v/>
      </c>
      <c r="V30" s="6"/>
    </row>
  </sheetData>
  <sortState ref="A2:S28">
    <sortCondition ref="F2:F28" customList="ST,T120,T210,T120_Pext"/>
  </sortState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Plan1</vt:lpstr>
      <vt:lpstr>Table_antes_de_ajustar</vt:lpstr>
      <vt:lpstr>Ambientes_antes_de_ajustar</vt:lpstr>
      <vt:lpstr>Ambiente-Termico</vt:lpstr>
      <vt:lpstr>Ambiente-Luminico</vt:lpstr>
      <vt:lpstr>Modelo-Termico</vt:lpstr>
      <vt:lpstr>Modelo-luminico</vt:lpstr>
      <vt:lpstr>Plan2</vt:lpstr>
      <vt:lpstr>BD_Modelo</vt:lpstr>
      <vt:lpstr>BD_Ambientes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WindowJavier</cp:lastModifiedBy>
  <dcterms:created xsi:type="dcterms:W3CDTF">2024-07-26T15:54:17Z</dcterms:created>
  <dcterms:modified xsi:type="dcterms:W3CDTF">2024-08-16T16:09:23Z</dcterms:modified>
</cp:coreProperties>
</file>